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venss\Desktop\"/>
    </mc:Choice>
  </mc:AlternateContent>
  <bookViews>
    <workbookView xWindow="75" yWindow="0" windowWidth="11685" windowHeight="6765"/>
  </bookViews>
  <sheets>
    <sheet name="資料加工" sheetId="1" r:id="rId1"/>
    <sheet name="變換清單" sheetId="2" r:id="rId2"/>
    <sheet name="output" sheetId="3" r:id="rId3"/>
    <sheet name="ABC分析" sheetId="10" r:id="rId4"/>
    <sheet name="棚卸し" sheetId="6" state="hidden" r:id="rId5"/>
  </sheets>
  <calcPr calcId="162913"/>
  <fileRecoveryPr repairLoad="1"/>
</workbook>
</file>

<file path=xl/calcChain.xml><?xml version="1.0" encoding="utf-8"?>
<calcChain xmlns="http://schemas.openxmlformats.org/spreadsheetml/2006/main">
  <c r="F2" i="1" l="1"/>
  <c r="G2" i="1"/>
  <c r="H2" i="1"/>
  <c r="I2" i="1"/>
  <c r="J2" i="1" s="1"/>
  <c r="F3" i="1"/>
  <c r="G3" i="1"/>
  <c r="H3" i="1"/>
  <c r="I3" i="1"/>
  <c r="J3" i="1" s="1"/>
  <c r="K3" i="1"/>
  <c r="F4" i="1"/>
  <c r="G4" i="1"/>
  <c r="H4" i="1"/>
  <c r="I4" i="1"/>
  <c r="J4" i="1" s="1"/>
  <c r="F5" i="1"/>
  <c r="G5" i="1"/>
  <c r="H5" i="1"/>
  <c r="I5" i="1"/>
  <c r="J5" i="1" s="1"/>
  <c r="K5" i="1"/>
  <c r="F6" i="1"/>
  <c r="G6" i="1"/>
  <c r="H6" i="1"/>
  <c r="I6" i="1"/>
  <c r="J6" i="1" s="1"/>
  <c r="F7" i="1"/>
  <c r="G7" i="1"/>
  <c r="H7" i="1"/>
  <c r="I7" i="1"/>
  <c r="J7" i="1" s="1"/>
  <c r="K7" i="1"/>
  <c r="F8" i="1"/>
  <c r="G8" i="1"/>
  <c r="H8" i="1"/>
  <c r="I8" i="1"/>
  <c r="J8" i="1" s="1"/>
  <c r="F9" i="1"/>
  <c r="G9" i="1"/>
  <c r="H9" i="1"/>
  <c r="I9" i="1"/>
  <c r="J9" i="1" s="1"/>
  <c r="K9" i="1"/>
  <c r="F10" i="1"/>
  <c r="G10" i="1"/>
  <c r="H10" i="1"/>
  <c r="I10" i="1"/>
  <c r="J10" i="1" s="1"/>
  <c r="F11" i="1"/>
  <c r="G11" i="1"/>
  <c r="H11" i="1"/>
  <c r="I11" i="1"/>
  <c r="J11" i="1" s="1"/>
  <c r="K11" i="1"/>
  <c r="F12" i="1"/>
  <c r="G12" i="1"/>
  <c r="H12" i="1"/>
  <c r="I12" i="1"/>
  <c r="J12" i="1" s="1"/>
  <c r="F13" i="1"/>
  <c r="G13" i="1"/>
  <c r="H13" i="1"/>
  <c r="I13" i="1"/>
  <c r="J13" i="1" s="1"/>
  <c r="K13" i="1"/>
  <c r="F14" i="1"/>
  <c r="G14" i="1"/>
  <c r="H14" i="1"/>
  <c r="I14" i="1"/>
  <c r="J14" i="1" s="1"/>
  <c r="F15" i="1"/>
  <c r="G15" i="1"/>
  <c r="H15" i="1"/>
  <c r="I15" i="1"/>
  <c r="J15" i="1" s="1"/>
  <c r="K15" i="1"/>
  <c r="F16" i="1"/>
  <c r="G16" i="1"/>
  <c r="H16" i="1"/>
  <c r="I16" i="1"/>
  <c r="J16" i="1" s="1"/>
  <c r="F17" i="1"/>
  <c r="G17" i="1"/>
  <c r="H17" i="1"/>
  <c r="I17" i="1"/>
  <c r="J17" i="1" s="1"/>
  <c r="K17" i="1"/>
  <c r="F18" i="1"/>
  <c r="G18" i="1"/>
  <c r="H18" i="1"/>
  <c r="I18" i="1"/>
  <c r="J18" i="1" s="1"/>
  <c r="F19" i="1"/>
  <c r="G19" i="1"/>
  <c r="H19" i="1"/>
  <c r="I19" i="1"/>
  <c r="J19" i="1" s="1"/>
  <c r="K19" i="1"/>
  <c r="F20" i="1"/>
  <c r="G20" i="1"/>
  <c r="H20" i="1"/>
  <c r="I20" i="1"/>
  <c r="J20" i="1" s="1"/>
  <c r="F21" i="1"/>
  <c r="G21" i="1"/>
  <c r="H21" i="1"/>
  <c r="I21" i="1"/>
  <c r="J21" i="1" s="1"/>
  <c r="K21" i="1"/>
  <c r="F22" i="1"/>
  <c r="G22" i="1"/>
  <c r="H22" i="1"/>
  <c r="I22" i="1"/>
  <c r="J22" i="1" s="1"/>
  <c r="F23" i="1"/>
  <c r="G23" i="1"/>
  <c r="H23" i="1"/>
  <c r="I23" i="1"/>
  <c r="J23" i="1" s="1"/>
  <c r="K23" i="1"/>
  <c r="F24" i="1"/>
  <c r="G24" i="1"/>
  <c r="H24" i="1"/>
  <c r="I24" i="1"/>
  <c r="J24" i="1" s="1"/>
  <c r="F25" i="1"/>
  <c r="G25" i="1"/>
  <c r="H25" i="1"/>
  <c r="I25" i="1"/>
  <c r="J25" i="1" s="1"/>
  <c r="K25" i="1"/>
  <c r="F26" i="1"/>
  <c r="G26" i="1"/>
  <c r="H26" i="1"/>
  <c r="I26" i="1"/>
  <c r="J26" i="1" s="1"/>
  <c r="F27" i="1"/>
  <c r="G27" i="1"/>
  <c r="H27" i="1"/>
  <c r="I27" i="1"/>
  <c r="J27" i="1" s="1"/>
  <c r="K27" i="1"/>
  <c r="F28" i="1"/>
  <c r="G28" i="1"/>
  <c r="H28" i="1"/>
  <c r="I28" i="1"/>
  <c r="J28" i="1" s="1"/>
  <c r="F29" i="1"/>
  <c r="G29" i="1"/>
  <c r="H29" i="1"/>
  <c r="I29" i="1"/>
  <c r="J29" i="1" s="1"/>
  <c r="K29" i="1"/>
  <c r="F30" i="1"/>
  <c r="G30" i="1"/>
  <c r="H30" i="1"/>
  <c r="I30" i="1"/>
  <c r="J30" i="1" s="1"/>
  <c r="F31" i="1"/>
  <c r="G31" i="1"/>
  <c r="H31" i="1"/>
  <c r="I31" i="1"/>
  <c r="J31" i="1" s="1"/>
  <c r="K31" i="1"/>
  <c r="F32" i="1"/>
  <c r="G32" i="1"/>
  <c r="H32" i="1"/>
  <c r="I32" i="1"/>
  <c r="J32" i="1" s="1"/>
  <c r="F33" i="1"/>
  <c r="G33" i="1"/>
  <c r="H33" i="1"/>
  <c r="I33" i="1"/>
  <c r="J33" i="1" s="1"/>
  <c r="K33" i="1"/>
  <c r="F34" i="1"/>
  <c r="G34" i="1"/>
  <c r="H34" i="1"/>
  <c r="I34" i="1"/>
  <c r="J34" i="1" s="1"/>
  <c r="F35" i="1"/>
  <c r="G35" i="1"/>
  <c r="H35" i="1"/>
  <c r="I35" i="1"/>
  <c r="J35" i="1" s="1"/>
  <c r="K35" i="1"/>
  <c r="F36" i="1"/>
  <c r="G36" i="1"/>
  <c r="H36" i="1"/>
  <c r="I36" i="1"/>
  <c r="J36" i="1" s="1"/>
  <c r="F37" i="1"/>
  <c r="G37" i="1"/>
  <c r="H37" i="1"/>
  <c r="I37" i="1"/>
  <c r="J37" i="1" s="1"/>
  <c r="K37" i="1"/>
  <c r="F38" i="1"/>
  <c r="G38" i="1"/>
  <c r="H38" i="1"/>
  <c r="I38" i="1"/>
  <c r="J38" i="1" s="1"/>
  <c r="F39" i="1"/>
  <c r="G39" i="1"/>
  <c r="H39" i="1"/>
  <c r="I39" i="1"/>
  <c r="J39" i="1" s="1"/>
  <c r="K39" i="1"/>
  <c r="F40" i="1"/>
  <c r="G40" i="1"/>
  <c r="H40" i="1"/>
  <c r="I40" i="1"/>
  <c r="J40" i="1" s="1"/>
  <c r="F41" i="1"/>
  <c r="G41" i="1"/>
  <c r="H41" i="1"/>
  <c r="I41" i="1"/>
  <c r="J41" i="1" s="1"/>
  <c r="K41" i="1"/>
  <c r="F42" i="1"/>
  <c r="G42" i="1"/>
  <c r="H42" i="1"/>
  <c r="I42" i="1"/>
  <c r="J42" i="1" s="1"/>
  <c r="F43" i="1"/>
  <c r="G43" i="1"/>
  <c r="H43" i="1"/>
  <c r="I43" i="1"/>
  <c r="J43" i="1" s="1"/>
  <c r="K43" i="1"/>
  <c r="F44" i="1"/>
  <c r="G44" i="1"/>
  <c r="H44" i="1"/>
  <c r="I44" i="1"/>
  <c r="J44" i="1" s="1"/>
  <c r="F45" i="1"/>
  <c r="G45" i="1"/>
  <c r="H45" i="1"/>
  <c r="I45" i="1"/>
  <c r="J45" i="1" s="1"/>
  <c r="K45" i="1"/>
  <c r="F46" i="1"/>
  <c r="G46" i="1"/>
  <c r="H46" i="1"/>
  <c r="I46" i="1"/>
  <c r="J46" i="1" s="1"/>
  <c r="F47" i="1"/>
  <c r="G47" i="1"/>
  <c r="H47" i="1"/>
  <c r="I47" i="1"/>
  <c r="J47" i="1" s="1"/>
  <c r="K47" i="1"/>
  <c r="F48" i="1"/>
  <c r="G48" i="1"/>
  <c r="H48" i="1"/>
  <c r="I48" i="1"/>
  <c r="J48" i="1" s="1"/>
  <c r="F49" i="1"/>
  <c r="G49" i="1"/>
  <c r="H49" i="1"/>
  <c r="I49" i="1"/>
  <c r="J49" i="1" s="1"/>
  <c r="K49" i="1"/>
  <c r="F50" i="1"/>
  <c r="G50" i="1"/>
  <c r="H50" i="1"/>
  <c r="I50" i="1"/>
  <c r="J50" i="1" s="1"/>
  <c r="F51" i="1"/>
  <c r="G51" i="1"/>
  <c r="H51" i="1"/>
  <c r="I51" i="1"/>
  <c r="J51" i="1" s="1"/>
  <c r="K51" i="1"/>
  <c r="F52" i="1"/>
  <c r="G52" i="1"/>
  <c r="H52" i="1"/>
  <c r="I52" i="1"/>
  <c r="J52" i="1" s="1"/>
  <c r="F53" i="1"/>
  <c r="G53" i="1"/>
  <c r="H53" i="1"/>
  <c r="I53" i="1"/>
  <c r="J53" i="1" s="1"/>
  <c r="K53" i="1"/>
  <c r="F54" i="1"/>
  <c r="G54" i="1"/>
  <c r="H54" i="1"/>
  <c r="I54" i="1"/>
  <c r="J54" i="1" s="1"/>
  <c r="F55" i="1"/>
  <c r="G55" i="1"/>
  <c r="H55" i="1"/>
  <c r="I55" i="1"/>
  <c r="J55" i="1" s="1"/>
  <c r="K55" i="1"/>
  <c r="F56" i="1"/>
  <c r="G56" i="1"/>
  <c r="H56" i="1"/>
  <c r="I56" i="1"/>
  <c r="J56" i="1" s="1"/>
  <c r="F57" i="1"/>
  <c r="G57" i="1"/>
  <c r="H57" i="1"/>
  <c r="I57" i="1"/>
  <c r="J57" i="1" s="1"/>
  <c r="K57" i="1"/>
  <c r="F58" i="1"/>
  <c r="G58" i="1"/>
  <c r="H58" i="1"/>
  <c r="I58" i="1"/>
  <c r="J58" i="1" s="1"/>
  <c r="F59" i="1"/>
  <c r="G59" i="1"/>
  <c r="H59" i="1"/>
  <c r="I59" i="1"/>
  <c r="J59" i="1" s="1"/>
  <c r="K59" i="1"/>
  <c r="F60" i="1"/>
  <c r="G60" i="1"/>
  <c r="H60" i="1"/>
  <c r="I60" i="1"/>
  <c r="J60" i="1" s="1"/>
  <c r="F61" i="1"/>
  <c r="G61" i="1"/>
  <c r="H61" i="1"/>
  <c r="I61" i="1"/>
  <c r="J61" i="1" s="1"/>
  <c r="K61" i="1"/>
  <c r="F62" i="1"/>
  <c r="G62" i="1"/>
  <c r="H62" i="1"/>
  <c r="I62" i="1"/>
  <c r="J62" i="1" s="1"/>
  <c r="F63" i="1"/>
  <c r="G63" i="1"/>
  <c r="H63" i="1"/>
  <c r="I63" i="1"/>
  <c r="J63" i="1" s="1"/>
  <c r="K63" i="1"/>
  <c r="F64" i="1"/>
  <c r="G64" i="1"/>
  <c r="H64" i="1"/>
  <c r="I64" i="1"/>
  <c r="J64" i="1" s="1"/>
  <c r="F65" i="1"/>
  <c r="G65" i="1"/>
  <c r="H65" i="1"/>
  <c r="I65" i="1"/>
  <c r="J65" i="1" s="1"/>
  <c r="K65" i="1"/>
  <c r="F66" i="1"/>
  <c r="G66" i="1"/>
  <c r="H66" i="1"/>
  <c r="I66" i="1"/>
  <c r="J66" i="1" s="1"/>
  <c r="F67" i="1"/>
  <c r="G67" i="1"/>
  <c r="H67" i="1"/>
  <c r="I67" i="1"/>
  <c r="J67" i="1" s="1"/>
  <c r="K67" i="1"/>
  <c r="F68" i="1"/>
  <c r="G68" i="1"/>
  <c r="H68" i="1"/>
  <c r="I68" i="1"/>
  <c r="J68" i="1" s="1"/>
  <c r="F69" i="1"/>
  <c r="G69" i="1"/>
  <c r="H69" i="1"/>
  <c r="I69" i="1"/>
  <c r="J69" i="1" s="1"/>
  <c r="K69" i="1"/>
  <c r="F70" i="1"/>
  <c r="G70" i="1"/>
  <c r="H70" i="1"/>
  <c r="I70" i="1"/>
  <c r="J70" i="1" s="1"/>
  <c r="F71" i="1"/>
  <c r="G71" i="1"/>
  <c r="H71" i="1"/>
  <c r="I71" i="1"/>
  <c r="J71" i="1" s="1"/>
  <c r="K71" i="1"/>
  <c r="F72" i="1"/>
  <c r="G72" i="1"/>
  <c r="H72" i="1"/>
  <c r="I72" i="1"/>
  <c r="J72" i="1" s="1"/>
  <c r="F73" i="1"/>
  <c r="G73" i="1"/>
  <c r="H73" i="1"/>
  <c r="I73" i="1"/>
  <c r="J73" i="1" s="1"/>
  <c r="K73" i="1"/>
  <c r="F74" i="1"/>
  <c r="G74" i="1"/>
  <c r="H74" i="1"/>
  <c r="I74" i="1"/>
  <c r="J74" i="1" s="1"/>
  <c r="F75" i="1"/>
  <c r="G75" i="1"/>
  <c r="H75" i="1"/>
  <c r="I75" i="1"/>
  <c r="J75" i="1" s="1"/>
  <c r="K75" i="1"/>
  <c r="F76" i="1"/>
  <c r="G76" i="1"/>
  <c r="H76" i="1"/>
  <c r="I76" i="1"/>
  <c r="J76" i="1" s="1"/>
  <c r="F77" i="1"/>
  <c r="G77" i="1"/>
  <c r="H77" i="1"/>
  <c r="I77" i="1"/>
  <c r="J77" i="1" s="1"/>
  <c r="K77" i="1"/>
  <c r="F78" i="1"/>
  <c r="G78" i="1"/>
  <c r="H78" i="1"/>
  <c r="I78" i="1"/>
  <c r="J78" i="1" s="1"/>
  <c r="F79" i="1"/>
  <c r="G79" i="1"/>
  <c r="H79" i="1"/>
  <c r="I79" i="1"/>
  <c r="J79" i="1" s="1"/>
  <c r="K79" i="1"/>
  <c r="F80" i="1"/>
  <c r="G80" i="1"/>
  <c r="H80" i="1"/>
  <c r="I80" i="1"/>
  <c r="J80" i="1" s="1"/>
  <c r="F81" i="1"/>
  <c r="G81" i="1"/>
  <c r="H81" i="1"/>
  <c r="I81" i="1"/>
  <c r="J81" i="1" s="1"/>
  <c r="K81" i="1"/>
  <c r="F82" i="1"/>
  <c r="G82" i="1"/>
  <c r="H82" i="1"/>
  <c r="I82" i="1"/>
  <c r="J82" i="1" s="1"/>
  <c r="F83" i="1"/>
  <c r="G83" i="1"/>
  <c r="H83" i="1"/>
  <c r="I83" i="1"/>
  <c r="J83" i="1" s="1"/>
  <c r="K83" i="1"/>
  <c r="F84" i="1"/>
  <c r="G84" i="1"/>
  <c r="H84" i="1"/>
  <c r="I84" i="1"/>
  <c r="J84" i="1" s="1"/>
  <c r="F85" i="1"/>
  <c r="G85" i="1"/>
  <c r="H85" i="1"/>
  <c r="I85" i="1"/>
  <c r="J85" i="1" s="1"/>
  <c r="K85" i="1"/>
  <c r="F86" i="1"/>
  <c r="G86" i="1"/>
  <c r="H86" i="1"/>
  <c r="I86" i="1"/>
  <c r="J86" i="1" s="1"/>
  <c r="F87" i="1"/>
  <c r="G87" i="1"/>
  <c r="H87" i="1"/>
  <c r="I87" i="1"/>
  <c r="J87" i="1"/>
  <c r="F88" i="1"/>
  <c r="G88" i="1"/>
  <c r="H88" i="1"/>
  <c r="I88" i="1"/>
  <c r="J88" i="1"/>
  <c r="F89" i="1"/>
  <c r="G89" i="1"/>
  <c r="H89" i="1"/>
  <c r="I89" i="1"/>
  <c r="J89" i="1"/>
  <c r="F90" i="1"/>
  <c r="G90" i="1"/>
  <c r="H90" i="1"/>
  <c r="I90" i="1"/>
  <c r="J90" i="1"/>
  <c r="F91" i="1"/>
  <c r="G91" i="1"/>
  <c r="H91" i="1"/>
  <c r="I91" i="1"/>
  <c r="J91" i="1"/>
  <c r="F92" i="1"/>
  <c r="G92" i="1"/>
  <c r="H92" i="1"/>
  <c r="I92" i="1"/>
  <c r="J92" i="1"/>
  <c r="F93" i="1"/>
  <c r="G93" i="1"/>
  <c r="H93" i="1"/>
  <c r="I93" i="1"/>
  <c r="J93" i="1"/>
  <c r="F94" i="1"/>
  <c r="G94" i="1"/>
  <c r="H94" i="1"/>
  <c r="I94" i="1"/>
  <c r="J94" i="1"/>
  <c r="F95" i="1"/>
  <c r="G95" i="1"/>
  <c r="H95" i="1"/>
  <c r="I95" i="1"/>
  <c r="J95" i="1"/>
  <c r="F96" i="1"/>
  <c r="G96" i="1"/>
  <c r="H96" i="1"/>
  <c r="I96" i="1"/>
  <c r="J96" i="1"/>
  <c r="F97" i="1"/>
  <c r="G97" i="1"/>
  <c r="H97" i="1"/>
  <c r="I97" i="1"/>
  <c r="J97" i="1"/>
  <c r="F98" i="1"/>
  <c r="G98" i="1"/>
  <c r="H98" i="1"/>
  <c r="I98" i="1"/>
  <c r="J98" i="1"/>
  <c r="F99" i="1"/>
  <c r="G99" i="1"/>
  <c r="H99" i="1"/>
  <c r="I99" i="1"/>
  <c r="J99" i="1"/>
  <c r="F100" i="1"/>
  <c r="G100" i="1"/>
  <c r="H100" i="1"/>
  <c r="I100" i="1"/>
  <c r="J100" i="1"/>
  <c r="F101" i="1"/>
  <c r="G101" i="1"/>
  <c r="H101" i="1"/>
  <c r="I101" i="1"/>
  <c r="J101" i="1"/>
  <c r="F102" i="1"/>
  <c r="G102" i="1"/>
  <c r="H102" i="1"/>
  <c r="I102" i="1"/>
  <c r="J102" i="1"/>
  <c r="F103" i="1"/>
  <c r="G103" i="1"/>
  <c r="H103" i="1"/>
  <c r="I103" i="1"/>
  <c r="J103" i="1"/>
  <c r="F104" i="1"/>
  <c r="G104" i="1"/>
  <c r="H104" i="1"/>
  <c r="I104" i="1"/>
  <c r="J104" i="1"/>
  <c r="F105" i="1"/>
  <c r="G105" i="1"/>
  <c r="H105" i="1"/>
  <c r="I105" i="1"/>
  <c r="J105" i="1"/>
  <c r="F106" i="1"/>
  <c r="G106" i="1"/>
  <c r="H106" i="1"/>
  <c r="I106" i="1"/>
  <c r="J106" i="1"/>
  <c r="F107" i="1"/>
  <c r="G107" i="1"/>
  <c r="H107" i="1"/>
  <c r="I107" i="1"/>
  <c r="J107" i="1"/>
  <c r="F108" i="1"/>
  <c r="G108" i="1"/>
  <c r="H108" i="1"/>
  <c r="I108" i="1"/>
  <c r="J108" i="1"/>
  <c r="F109" i="1"/>
  <c r="G109" i="1"/>
  <c r="H109" i="1"/>
  <c r="I109" i="1"/>
  <c r="J109" i="1"/>
  <c r="F110" i="1"/>
  <c r="G110" i="1"/>
  <c r="H110" i="1"/>
  <c r="I110" i="1"/>
  <c r="J110" i="1"/>
  <c r="F111" i="1"/>
  <c r="G111" i="1"/>
  <c r="H111" i="1"/>
  <c r="I111" i="1"/>
  <c r="J111" i="1"/>
  <c r="F112" i="1"/>
  <c r="G112" i="1"/>
  <c r="H112" i="1"/>
  <c r="I112" i="1"/>
  <c r="J112" i="1"/>
  <c r="F113" i="1"/>
  <c r="G113" i="1"/>
  <c r="H113" i="1"/>
  <c r="I113" i="1"/>
  <c r="J113" i="1"/>
  <c r="F114" i="1"/>
  <c r="G114" i="1"/>
  <c r="H114" i="1"/>
  <c r="I114" i="1"/>
  <c r="J114" i="1"/>
  <c r="F115" i="1"/>
  <c r="G115" i="1"/>
  <c r="H115" i="1"/>
  <c r="I115" i="1"/>
  <c r="J115" i="1"/>
  <c r="F116" i="1"/>
  <c r="G116" i="1"/>
  <c r="H116" i="1"/>
  <c r="I116" i="1"/>
  <c r="J116" i="1"/>
  <c r="F117" i="1"/>
  <c r="G117" i="1"/>
  <c r="H117" i="1"/>
  <c r="I117" i="1"/>
  <c r="J117" i="1"/>
  <c r="F118" i="1"/>
  <c r="G118" i="1"/>
  <c r="H118" i="1"/>
  <c r="I118" i="1"/>
  <c r="J118" i="1"/>
  <c r="F119" i="1"/>
  <c r="G119" i="1"/>
  <c r="H119" i="1"/>
  <c r="I119" i="1"/>
  <c r="J119" i="1"/>
  <c r="F120" i="1"/>
  <c r="G120" i="1"/>
  <c r="H120" i="1"/>
  <c r="I120" i="1"/>
  <c r="J120" i="1"/>
  <c r="F121" i="1"/>
  <c r="G121" i="1"/>
  <c r="H121" i="1"/>
  <c r="I121" i="1"/>
  <c r="J121" i="1"/>
  <c r="F122" i="1"/>
  <c r="G122" i="1"/>
  <c r="H122" i="1"/>
  <c r="I122" i="1"/>
  <c r="J122" i="1"/>
  <c r="F123" i="1"/>
  <c r="G123" i="1"/>
  <c r="H123" i="1"/>
  <c r="I123" i="1"/>
  <c r="J123" i="1"/>
  <c r="F124" i="1"/>
  <c r="G124" i="1"/>
  <c r="H124" i="1"/>
  <c r="I124" i="1"/>
  <c r="J124" i="1"/>
  <c r="F125" i="1"/>
  <c r="G125" i="1"/>
  <c r="H125" i="1"/>
  <c r="I125" i="1"/>
  <c r="J125" i="1"/>
  <c r="F126" i="1"/>
  <c r="G126" i="1"/>
  <c r="H126" i="1"/>
  <c r="I126" i="1"/>
  <c r="J126" i="1"/>
  <c r="F127" i="1"/>
  <c r="G127" i="1"/>
  <c r="H127" i="1"/>
  <c r="I127" i="1"/>
  <c r="J127" i="1"/>
  <c r="F128" i="1"/>
  <c r="G128" i="1"/>
  <c r="H128" i="1"/>
  <c r="I128" i="1"/>
  <c r="J128" i="1"/>
  <c r="F129" i="1"/>
  <c r="G129" i="1"/>
  <c r="H129" i="1"/>
  <c r="I129" i="1"/>
  <c r="J129" i="1"/>
  <c r="F130" i="1"/>
  <c r="G130" i="1"/>
  <c r="H130" i="1"/>
  <c r="I130" i="1"/>
  <c r="J130" i="1"/>
  <c r="F131" i="1"/>
  <c r="G131" i="1"/>
  <c r="H131" i="1"/>
  <c r="I131" i="1"/>
  <c r="J131" i="1"/>
  <c r="F132" i="1"/>
  <c r="G132" i="1"/>
  <c r="H132" i="1"/>
  <c r="I132" i="1"/>
  <c r="J132" i="1"/>
  <c r="F133" i="1"/>
  <c r="G133" i="1"/>
  <c r="H133" i="1"/>
  <c r="I133" i="1"/>
  <c r="J133" i="1"/>
  <c r="F134" i="1"/>
  <c r="G134" i="1"/>
  <c r="H134" i="1"/>
  <c r="I134" i="1"/>
  <c r="J134" i="1"/>
  <c r="F135" i="1"/>
  <c r="G135" i="1"/>
  <c r="H135" i="1"/>
  <c r="I135" i="1"/>
  <c r="J135" i="1"/>
  <c r="F136" i="1"/>
  <c r="G136" i="1"/>
  <c r="H136" i="1"/>
  <c r="I136" i="1"/>
  <c r="J136" i="1"/>
  <c r="F137" i="1"/>
  <c r="G137" i="1"/>
  <c r="H137" i="1"/>
  <c r="I137" i="1"/>
  <c r="J137" i="1"/>
  <c r="F138" i="1"/>
  <c r="G138" i="1"/>
  <c r="H138" i="1"/>
  <c r="I138" i="1"/>
  <c r="J138" i="1"/>
  <c r="F139" i="1"/>
  <c r="G139" i="1"/>
  <c r="H139" i="1"/>
  <c r="I139" i="1"/>
  <c r="J139" i="1"/>
  <c r="F140" i="1"/>
  <c r="G140" i="1"/>
  <c r="H140" i="1"/>
  <c r="I140" i="1"/>
  <c r="J140" i="1"/>
  <c r="F141" i="1"/>
  <c r="G141" i="1"/>
  <c r="H141" i="1"/>
  <c r="I141" i="1"/>
  <c r="J141" i="1"/>
  <c r="F142" i="1"/>
  <c r="G142" i="1"/>
  <c r="H142" i="1"/>
  <c r="I142" i="1"/>
  <c r="J142" i="1"/>
  <c r="F143" i="1"/>
  <c r="G143" i="1"/>
  <c r="H143" i="1"/>
  <c r="I143" i="1"/>
  <c r="J143" i="1"/>
  <c r="F144" i="1"/>
  <c r="G144" i="1"/>
  <c r="H144" i="1"/>
  <c r="I144" i="1"/>
  <c r="J144" i="1"/>
  <c r="F145" i="1"/>
  <c r="G145" i="1"/>
  <c r="H145" i="1"/>
  <c r="I145" i="1"/>
  <c r="J145" i="1"/>
  <c r="F146" i="1"/>
  <c r="G146" i="1"/>
  <c r="H146" i="1"/>
  <c r="I146" i="1"/>
  <c r="J146" i="1"/>
  <c r="F147" i="1"/>
  <c r="G147" i="1"/>
  <c r="H147" i="1"/>
  <c r="I147" i="1"/>
  <c r="J147" i="1"/>
  <c r="F148" i="1"/>
  <c r="G148" i="1"/>
  <c r="H148" i="1"/>
  <c r="I148" i="1"/>
  <c r="J148" i="1"/>
  <c r="F149" i="1"/>
  <c r="G149" i="1"/>
  <c r="H149" i="1"/>
  <c r="I149" i="1"/>
  <c r="J149" i="1"/>
  <c r="F150" i="1"/>
  <c r="G150" i="1"/>
  <c r="H150" i="1"/>
  <c r="I150" i="1"/>
  <c r="J150" i="1"/>
  <c r="F151" i="1"/>
  <c r="G151" i="1"/>
  <c r="H151" i="1"/>
  <c r="I151" i="1"/>
  <c r="J151" i="1"/>
  <c r="F152" i="1"/>
  <c r="G152" i="1"/>
  <c r="H152" i="1"/>
  <c r="I152" i="1"/>
  <c r="J152" i="1"/>
  <c r="F153" i="1"/>
  <c r="G153" i="1"/>
  <c r="H153" i="1"/>
  <c r="I153" i="1"/>
  <c r="J153" i="1"/>
  <c r="F154" i="1"/>
  <c r="G154" i="1"/>
  <c r="H154" i="1"/>
  <c r="I154" i="1"/>
  <c r="J154" i="1"/>
  <c r="F155" i="1"/>
  <c r="G155" i="1"/>
  <c r="H155" i="1"/>
  <c r="I155" i="1"/>
  <c r="J155" i="1"/>
  <c r="F156" i="1"/>
  <c r="G156" i="1"/>
  <c r="H156" i="1"/>
  <c r="I156" i="1"/>
  <c r="J156" i="1"/>
  <c r="F157" i="1"/>
  <c r="G157" i="1"/>
  <c r="H157" i="1"/>
  <c r="I157" i="1"/>
  <c r="J157" i="1"/>
  <c r="F158" i="1"/>
  <c r="G158" i="1"/>
  <c r="H158" i="1"/>
  <c r="I158" i="1"/>
  <c r="J158" i="1"/>
  <c r="F159" i="1"/>
  <c r="G159" i="1"/>
  <c r="H159" i="1"/>
  <c r="I159" i="1"/>
  <c r="J159" i="1"/>
  <c r="F160" i="1"/>
  <c r="G160" i="1"/>
  <c r="H160" i="1"/>
  <c r="I160" i="1"/>
  <c r="J160" i="1"/>
  <c r="F161" i="1"/>
  <c r="G161" i="1"/>
  <c r="H161" i="1"/>
  <c r="I161" i="1"/>
  <c r="J161" i="1"/>
  <c r="F162" i="1"/>
  <c r="G162" i="1"/>
  <c r="H162" i="1"/>
  <c r="I162" i="1"/>
  <c r="J162" i="1"/>
  <c r="F163" i="1"/>
  <c r="G163" i="1"/>
  <c r="H163" i="1"/>
  <c r="I163" i="1"/>
  <c r="J163" i="1"/>
  <c r="F164" i="1"/>
  <c r="G164" i="1"/>
  <c r="H164" i="1"/>
  <c r="I164" i="1"/>
  <c r="J164" i="1"/>
  <c r="F165" i="1"/>
  <c r="G165" i="1"/>
  <c r="H165" i="1"/>
  <c r="I165" i="1"/>
  <c r="J165" i="1"/>
  <c r="F166" i="1"/>
  <c r="G166" i="1"/>
  <c r="H166" i="1"/>
  <c r="I166" i="1"/>
  <c r="J166" i="1"/>
  <c r="F167" i="1"/>
  <c r="G167" i="1"/>
  <c r="H167" i="1"/>
  <c r="I167" i="1"/>
  <c r="J167" i="1"/>
  <c r="F168" i="1"/>
  <c r="G168" i="1"/>
  <c r="H168" i="1"/>
  <c r="I168" i="1"/>
  <c r="J168" i="1"/>
  <c r="F169" i="1"/>
  <c r="G169" i="1"/>
  <c r="H169" i="1"/>
  <c r="I169" i="1"/>
  <c r="J169" i="1"/>
  <c r="F170" i="1"/>
  <c r="G170" i="1"/>
  <c r="H170" i="1"/>
  <c r="I170" i="1"/>
  <c r="J170" i="1"/>
  <c r="F171" i="1"/>
  <c r="G171" i="1"/>
  <c r="H171" i="1"/>
  <c r="I171" i="1"/>
  <c r="J171" i="1"/>
  <c r="F172" i="1"/>
  <c r="G172" i="1"/>
  <c r="H172" i="1"/>
  <c r="I172" i="1"/>
  <c r="J172" i="1"/>
  <c r="F173" i="1"/>
  <c r="G173" i="1"/>
  <c r="H173" i="1"/>
  <c r="I173" i="1"/>
  <c r="J173" i="1"/>
  <c r="F174" i="1"/>
  <c r="G174" i="1"/>
  <c r="H174" i="1"/>
  <c r="I174" i="1"/>
  <c r="J174" i="1"/>
  <c r="F175" i="1"/>
  <c r="G175" i="1"/>
  <c r="H175" i="1"/>
  <c r="I175" i="1"/>
  <c r="J175" i="1"/>
  <c r="F176" i="1"/>
  <c r="G176" i="1"/>
  <c r="H176" i="1"/>
  <c r="I176" i="1"/>
  <c r="J176" i="1"/>
  <c r="F177" i="1"/>
  <c r="G177" i="1"/>
  <c r="H177" i="1"/>
  <c r="I177" i="1"/>
  <c r="J177" i="1"/>
  <c r="F178" i="1"/>
  <c r="G178" i="1"/>
  <c r="H178" i="1"/>
  <c r="I178" i="1"/>
  <c r="J178" i="1"/>
  <c r="F179" i="1"/>
  <c r="G179" i="1"/>
  <c r="H179" i="1"/>
  <c r="I179" i="1"/>
  <c r="J179" i="1"/>
  <c r="F180" i="1"/>
  <c r="G180" i="1"/>
  <c r="H180" i="1"/>
  <c r="I180" i="1"/>
  <c r="J180" i="1"/>
  <c r="F181" i="1"/>
  <c r="G181" i="1"/>
  <c r="H181" i="1"/>
  <c r="I181" i="1"/>
  <c r="J181" i="1"/>
  <c r="F182" i="1"/>
  <c r="G182" i="1"/>
  <c r="H182" i="1"/>
  <c r="I182" i="1"/>
  <c r="J182" i="1"/>
  <c r="F183" i="1"/>
  <c r="G183" i="1"/>
  <c r="H183" i="1"/>
  <c r="I183" i="1"/>
  <c r="J183" i="1"/>
  <c r="F184" i="1"/>
  <c r="G184" i="1"/>
  <c r="H184" i="1"/>
  <c r="I184" i="1"/>
  <c r="J184" i="1"/>
  <c r="F185" i="1"/>
  <c r="G185" i="1"/>
  <c r="H185" i="1"/>
  <c r="I185" i="1"/>
  <c r="J185" i="1"/>
  <c r="F186" i="1"/>
  <c r="G186" i="1"/>
  <c r="H186" i="1"/>
  <c r="I186" i="1"/>
  <c r="J186" i="1"/>
  <c r="F187" i="1"/>
  <c r="G187" i="1"/>
  <c r="H187" i="1"/>
  <c r="I187" i="1"/>
  <c r="J187" i="1"/>
  <c r="F188" i="1"/>
  <c r="G188" i="1"/>
  <c r="H188" i="1"/>
  <c r="I188" i="1"/>
  <c r="J188" i="1"/>
  <c r="F189" i="1"/>
  <c r="G189" i="1"/>
  <c r="H189" i="1"/>
  <c r="I189" i="1"/>
  <c r="J189" i="1"/>
  <c r="F190" i="1"/>
  <c r="G190" i="1"/>
  <c r="H190" i="1"/>
  <c r="I190" i="1"/>
  <c r="J190" i="1"/>
  <c r="F191" i="1"/>
  <c r="G191" i="1"/>
  <c r="H191" i="1"/>
  <c r="I191" i="1"/>
  <c r="J191" i="1"/>
  <c r="F192" i="1"/>
  <c r="G192" i="1"/>
  <c r="H192" i="1"/>
  <c r="I192" i="1"/>
  <c r="J192" i="1"/>
  <c r="F193" i="1"/>
  <c r="G193" i="1"/>
  <c r="H193" i="1"/>
  <c r="I193" i="1"/>
  <c r="J193" i="1"/>
  <c r="F194" i="1"/>
  <c r="G194" i="1"/>
  <c r="H194" i="1"/>
  <c r="I194" i="1"/>
  <c r="J194" i="1"/>
  <c r="F195" i="1"/>
  <c r="G195" i="1"/>
  <c r="H195" i="1"/>
  <c r="I195" i="1"/>
  <c r="J195" i="1"/>
  <c r="F196" i="1"/>
  <c r="G196" i="1"/>
  <c r="H196" i="1"/>
  <c r="I196" i="1"/>
  <c r="J196" i="1"/>
  <c r="F197" i="1"/>
  <c r="G197" i="1"/>
  <c r="H197" i="1"/>
  <c r="I197" i="1"/>
  <c r="J197" i="1"/>
  <c r="F198" i="1"/>
  <c r="G198" i="1"/>
  <c r="H198" i="1"/>
  <c r="I198" i="1"/>
  <c r="J198" i="1"/>
  <c r="F199" i="1"/>
  <c r="G199" i="1"/>
  <c r="H199" i="1"/>
  <c r="I199" i="1"/>
  <c r="J199" i="1"/>
  <c r="F200" i="1"/>
  <c r="G200" i="1"/>
  <c r="H200" i="1"/>
  <c r="I200" i="1"/>
  <c r="J200" i="1"/>
  <c r="F201" i="1"/>
  <c r="G201" i="1"/>
  <c r="H201" i="1"/>
  <c r="I201" i="1"/>
  <c r="J201" i="1"/>
  <c r="F202" i="1"/>
  <c r="G202" i="1"/>
  <c r="H202" i="1"/>
  <c r="I202" i="1"/>
  <c r="J202" i="1"/>
  <c r="F203" i="1"/>
  <c r="G203" i="1"/>
  <c r="H203" i="1"/>
  <c r="I203" i="1"/>
  <c r="J203" i="1"/>
  <c r="F204" i="1"/>
  <c r="G204" i="1"/>
  <c r="H204" i="1"/>
  <c r="I204" i="1"/>
  <c r="J204" i="1"/>
  <c r="F205" i="1"/>
  <c r="G205" i="1"/>
  <c r="H205" i="1"/>
  <c r="I205" i="1"/>
  <c r="J205" i="1"/>
  <c r="F206" i="1"/>
  <c r="G206" i="1"/>
  <c r="H206" i="1"/>
  <c r="I206" i="1"/>
  <c r="J206" i="1"/>
  <c r="F207" i="1"/>
  <c r="G207" i="1"/>
  <c r="H207" i="1"/>
  <c r="I207" i="1"/>
  <c r="J207" i="1"/>
  <c r="F208" i="1"/>
  <c r="G208" i="1"/>
  <c r="H208" i="1"/>
  <c r="I208" i="1"/>
  <c r="J208" i="1"/>
  <c r="F209" i="1"/>
  <c r="G209" i="1"/>
  <c r="H209" i="1"/>
  <c r="I209" i="1"/>
  <c r="J209" i="1"/>
  <c r="F210" i="1"/>
  <c r="G210" i="1"/>
  <c r="H210" i="1"/>
  <c r="I210" i="1"/>
  <c r="J210" i="1"/>
  <c r="F211" i="1"/>
  <c r="G211" i="1"/>
  <c r="H211" i="1"/>
  <c r="I211" i="1"/>
  <c r="J211" i="1"/>
  <c r="F212" i="1"/>
  <c r="G212" i="1"/>
  <c r="H212" i="1"/>
  <c r="I212" i="1"/>
  <c r="J212" i="1"/>
  <c r="F213" i="1"/>
  <c r="G213" i="1"/>
  <c r="H213" i="1"/>
  <c r="I213" i="1"/>
  <c r="J213" i="1"/>
  <c r="F214" i="1"/>
  <c r="G214" i="1"/>
  <c r="H214" i="1"/>
  <c r="I214" i="1"/>
  <c r="J214" i="1"/>
  <c r="F215" i="1"/>
  <c r="G215" i="1"/>
  <c r="H215" i="1"/>
  <c r="I215" i="1"/>
  <c r="J215" i="1"/>
  <c r="F216" i="1"/>
  <c r="G216" i="1"/>
  <c r="H216" i="1"/>
  <c r="I216" i="1"/>
  <c r="J216" i="1"/>
  <c r="F217" i="1"/>
  <c r="G217" i="1"/>
  <c r="H217" i="1"/>
  <c r="I217" i="1"/>
  <c r="J217" i="1"/>
  <c r="F218" i="1"/>
  <c r="G218" i="1"/>
  <c r="H218" i="1"/>
  <c r="I218" i="1"/>
  <c r="J218" i="1"/>
  <c r="F219" i="1"/>
  <c r="G219" i="1"/>
  <c r="H219" i="1"/>
  <c r="I219" i="1"/>
  <c r="J219" i="1"/>
  <c r="F220" i="1"/>
  <c r="G220" i="1"/>
  <c r="H220" i="1"/>
  <c r="I220" i="1"/>
  <c r="J220" i="1"/>
  <c r="F221" i="1"/>
  <c r="G221" i="1"/>
  <c r="H221" i="1"/>
  <c r="I221" i="1"/>
  <c r="J221" i="1"/>
  <c r="F222" i="1"/>
  <c r="G222" i="1"/>
  <c r="H222" i="1"/>
  <c r="I222" i="1"/>
  <c r="J222" i="1"/>
  <c r="F223" i="1"/>
  <c r="G223" i="1"/>
  <c r="H223" i="1"/>
  <c r="I223" i="1"/>
  <c r="J223" i="1"/>
  <c r="F224" i="1"/>
  <c r="G224" i="1"/>
  <c r="H224" i="1"/>
  <c r="I224" i="1"/>
  <c r="J224" i="1"/>
  <c r="F225" i="1"/>
  <c r="G225" i="1"/>
  <c r="H225" i="1"/>
  <c r="I225" i="1"/>
  <c r="J225" i="1"/>
  <c r="F226" i="1"/>
  <c r="G226" i="1"/>
  <c r="H226" i="1"/>
  <c r="I226" i="1"/>
  <c r="J226" i="1"/>
  <c r="F227" i="1"/>
  <c r="G227" i="1"/>
  <c r="H227" i="1"/>
  <c r="I227" i="1"/>
  <c r="J227" i="1"/>
  <c r="F228" i="1"/>
  <c r="G228" i="1"/>
  <c r="H228" i="1"/>
  <c r="I228" i="1"/>
  <c r="J228" i="1"/>
  <c r="F229" i="1"/>
  <c r="G229" i="1"/>
  <c r="H229" i="1"/>
  <c r="I229" i="1"/>
  <c r="J229" i="1"/>
  <c r="F230" i="1"/>
  <c r="G230" i="1"/>
  <c r="H230" i="1"/>
  <c r="I230" i="1"/>
  <c r="J230" i="1"/>
  <c r="F231" i="1"/>
  <c r="G231" i="1"/>
  <c r="H231" i="1"/>
  <c r="I231" i="1"/>
  <c r="J231" i="1"/>
  <c r="F232" i="1"/>
  <c r="G232" i="1"/>
  <c r="H232" i="1"/>
  <c r="I232" i="1"/>
  <c r="J232" i="1"/>
  <c r="F233" i="1"/>
  <c r="G233" i="1"/>
  <c r="H233" i="1"/>
  <c r="I233" i="1"/>
  <c r="J233" i="1"/>
  <c r="F234" i="1"/>
  <c r="G234" i="1"/>
  <c r="H234" i="1"/>
  <c r="I234" i="1"/>
  <c r="J234" i="1"/>
  <c r="F235" i="1"/>
  <c r="G235" i="1"/>
  <c r="H235" i="1"/>
  <c r="I235" i="1"/>
  <c r="J235" i="1"/>
  <c r="F236" i="1"/>
  <c r="G236" i="1"/>
  <c r="H236" i="1"/>
  <c r="I236" i="1"/>
  <c r="J236" i="1"/>
  <c r="F237" i="1"/>
  <c r="G237" i="1"/>
  <c r="H237" i="1"/>
  <c r="I237" i="1"/>
  <c r="J237" i="1"/>
  <c r="F238" i="1"/>
  <c r="G238" i="1"/>
  <c r="H238" i="1"/>
  <c r="I238" i="1"/>
  <c r="J238" i="1"/>
  <c r="F239" i="1"/>
  <c r="G239" i="1"/>
  <c r="H239" i="1"/>
  <c r="I239" i="1"/>
  <c r="J239" i="1"/>
  <c r="F240" i="1"/>
  <c r="G240" i="1"/>
  <c r="H240" i="1"/>
  <c r="I240" i="1"/>
  <c r="J240" i="1"/>
  <c r="F241" i="1"/>
  <c r="G241" i="1"/>
  <c r="H241" i="1"/>
  <c r="I241" i="1"/>
  <c r="J241" i="1"/>
  <c r="F242" i="1"/>
  <c r="G242" i="1"/>
  <c r="H242" i="1"/>
  <c r="I242" i="1"/>
  <c r="J242" i="1"/>
  <c r="F243" i="1"/>
  <c r="G243" i="1"/>
  <c r="H243" i="1"/>
  <c r="I243" i="1"/>
  <c r="J243" i="1"/>
  <c r="F244" i="1"/>
  <c r="G244" i="1"/>
  <c r="H244" i="1"/>
  <c r="I244" i="1"/>
  <c r="J244" i="1"/>
  <c r="F245" i="1"/>
  <c r="G245" i="1"/>
  <c r="H245" i="1"/>
  <c r="I245" i="1"/>
  <c r="J245" i="1"/>
  <c r="F246" i="1"/>
  <c r="G246" i="1"/>
  <c r="H246" i="1"/>
  <c r="I246" i="1"/>
  <c r="J246" i="1"/>
  <c r="F247" i="1"/>
  <c r="G247" i="1"/>
  <c r="H247" i="1"/>
  <c r="I247" i="1"/>
  <c r="J247" i="1"/>
  <c r="F248" i="1"/>
  <c r="G248" i="1"/>
  <c r="H248" i="1"/>
  <c r="I248" i="1"/>
  <c r="J248" i="1"/>
  <c r="F249" i="1"/>
  <c r="G249" i="1"/>
  <c r="H249" i="1"/>
  <c r="I249" i="1"/>
  <c r="J249" i="1"/>
  <c r="F250" i="1"/>
  <c r="G250" i="1"/>
  <c r="H250" i="1"/>
  <c r="I250" i="1"/>
  <c r="J250" i="1"/>
  <c r="F251" i="1"/>
  <c r="G251" i="1"/>
  <c r="H251" i="1"/>
  <c r="I251" i="1"/>
  <c r="J251" i="1"/>
  <c r="F252" i="1"/>
  <c r="G252" i="1"/>
  <c r="H252" i="1"/>
  <c r="I252" i="1"/>
  <c r="J252" i="1"/>
  <c r="F253" i="1"/>
  <c r="G253" i="1"/>
  <c r="H253" i="1"/>
  <c r="I253" i="1"/>
  <c r="J253" i="1"/>
  <c r="F254" i="1"/>
  <c r="G254" i="1"/>
  <c r="H254" i="1"/>
  <c r="I254" i="1"/>
  <c r="J254" i="1"/>
  <c r="F255" i="1"/>
  <c r="G255" i="1"/>
  <c r="H255" i="1"/>
  <c r="I255" i="1"/>
  <c r="J255" i="1"/>
  <c r="F256" i="1"/>
  <c r="G256" i="1"/>
  <c r="H256" i="1"/>
  <c r="I256" i="1"/>
  <c r="J256" i="1"/>
  <c r="F257" i="1"/>
  <c r="G257" i="1"/>
  <c r="H257" i="1"/>
  <c r="I257" i="1"/>
  <c r="J257" i="1"/>
  <c r="F258" i="1"/>
  <c r="G258" i="1"/>
  <c r="H258" i="1"/>
  <c r="I258" i="1"/>
  <c r="J258" i="1"/>
  <c r="F259" i="1"/>
  <c r="G259" i="1"/>
  <c r="H259" i="1"/>
  <c r="I259" i="1"/>
  <c r="J259" i="1"/>
  <c r="F260" i="1"/>
  <c r="G260" i="1"/>
  <c r="H260" i="1"/>
  <c r="I260" i="1"/>
  <c r="J260" i="1"/>
  <c r="F261" i="1"/>
  <c r="G261" i="1"/>
  <c r="H261" i="1"/>
  <c r="I261" i="1"/>
  <c r="J261" i="1"/>
  <c r="F262" i="1"/>
  <c r="G262" i="1"/>
  <c r="H262" i="1"/>
  <c r="I262" i="1"/>
  <c r="J262" i="1"/>
  <c r="F263" i="1"/>
  <c r="G263" i="1"/>
  <c r="H263" i="1"/>
  <c r="I263" i="1"/>
  <c r="J263" i="1"/>
  <c r="F264" i="1"/>
  <c r="G264" i="1"/>
  <c r="H264" i="1"/>
  <c r="I264" i="1"/>
  <c r="J264" i="1"/>
  <c r="F265" i="1"/>
  <c r="G265" i="1"/>
  <c r="H265" i="1"/>
  <c r="I265" i="1"/>
  <c r="J265" i="1"/>
  <c r="F266" i="1"/>
  <c r="G266" i="1"/>
  <c r="H266" i="1"/>
  <c r="I266" i="1"/>
  <c r="J266" i="1"/>
  <c r="F267" i="1"/>
  <c r="G267" i="1"/>
  <c r="H267" i="1"/>
  <c r="I267" i="1"/>
  <c r="J267" i="1"/>
  <c r="F268" i="1"/>
  <c r="G268" i="1"/>
  <c r="H268" i="1"/>
  <c r="I268" i="1"/>
  <c r="J268" i="1"/>
  <c r="F269" i="1"/>
  <c r="G269" i="1"/>
  <c r="H269" i="1"/>
  <c r="I269" i="1"/>
  <c r="J269" i="1"/>
  <c r="F270" i="1"/>
  <c r="G270" i="1"/>
  <c r="H270" i="1"/>
  <c r="I270" i="1"/>
  <c r="J270" i="1"/>
  <c r="F271" i="1"/>
  <c r="G271" i="1"/>
  <c r="H271" i="1"/>
  <c r="I271" i="1"/>
  <c r="J271" i="1"/>
  <c r="F272" i="1"/>
  <c r="G272" i="1"/>
  <c r="H272" i="1"/>
  <c r="I272" i="1"/>
  <c r="J272" i="1"/>
  <c r="F273" i="1"/>
  <c r="G273" i="1"/>
  <c r="H273" i="1"/>
  <c r="I273" i="1"/>
  <c r="J273" i="1"/>
  <c r="F274" i="1"/>
  <c r="G274" i="1"/>
  <c r="H274" i="1"/>
  <c r="I274" i="1"/>
  <c r="J274" i="1"/>
  <c r="F275" i="1"/>
  <c r="G275" i="1"/>
  <c r="H275" i="1"/>
  <c r="I275" i="1"/>
  <c r="J275" i="1"/>
  <c r="F276" i="1"/>
  <c r="G276" i="1"/>
  <c r="H276" i="1"/>
  <c r="I276" i="1"/>
  <c r="J276" i="1"/>
  <c r="F277" i="1"/>
  <c r="G277" i="1"/>
  <c r="H277" i="1"/>
  <c r="I277" i="1"/>
  <c r="J277" i="1"/>
  <c r="F278" i="1"/>
  <c r="G278" i="1"/>
  <c r="H278" i="1"/>
  <c r="I278" i="1"/>
  <c r="J278" i="1"/>
  <c r="F279" i="1"/>
  <c r="G279" i="1"/>
  <c r="H279" i="1"/>
  <c r="I279" i="1"/>
  <c r="J279" i="1"/>
  <c r="F280" i="1"/>
  <c r="G280" i="1"/>
  <c r="H280" i="1"/>
  <c r="I280" i="1"/>
  <c r="J280" i="1"/>
  <c r="F281" i="1"/>
  <c r="G281" i="1"/>
  <c r="H281" i="1"/>
  <c r="I281" i="1"/>
  <c r="J281" i="1"/>
  <c r="F282" i="1"/>
  <c r="G282" i="1"/>
  <c r="H282" i="1"/>
  <c r="I282" i="1"/>
  <c r="J282" i="1"/>
  <c r="F283" i="1"/>
  <c r="G283" i="1"/>
  <c r="H283" i="1"/>
  <c r="I283" i="1"/>
  <c r="J283" i="1"/>
  <c r="F284" i="1"/>
  <c r="G284" i="1"/>
  <c r="H284" i="1"/>
  <c r="I284" i="1"/>
  <c r="J284" i="1"/>
  <c r="F285" i="1"/>
  <c r="G285" i="1"/>
  <c r="H285" i="1"/>
  <c r="I285" i="1"/>
  <c r="J285" i="1"/>
  <c r="F286" i="1"/>
  <c r="G286" i="1"/>
  <c r="H286" i="1"/>
  <c r="I286" i="1"/>
  <c r="J286" i="1"/>
  <c r="F287" i="1"/>
  <c r="G287" i="1"/>
  <c r="H287" i="1"/>
  <c r="I287" i="1"/>
  <c r="J287" i="1"/>
  <c r="F288" i="1"/>
  <c r="G288" i="1"/>
  <c r="H288" i="1"/>
  <c r="I288" i="1"/>
  <c r="J288" i="1"/>
  <c r="F289" i="1"/>
  <c r="G289" i="1"/>
  <c r="H289" i="1"/>
  <c r="I289" i="1"/>
  <c r="J289" i="1"/>
  <c r="F290" i="1"/>
  <c r="G290" i="1"/>
  <c r="H290" i="1"/>
  <c r="I290" i="1"/>
  <c r="J290" i="1"/>
  <c r="F291" i="1"/>
  <c r="G291" i="1"/>
  <c r="H291" i="1"/>
  <c r="I291" i="1"/>
  <c r="J291" i="1"/>
  <c r="F292" i="1"/>
  <c r="G292" i="1"/>
  <c r="H292" i="1"/>
  <c r="I292" i="1"/>
  <c r="J292" i="1"/>
  <c r="F293" i="1"/>
  <c r="G293" i="1"/>
  <c r="H293" i="1"/>
  <c r="I293" i="1"/>
  <c r="J293" i="1"/>
  <c r="F294" i="1"/>
  <c r="G294" i="1"/>
  <c r="H294" i="1"/>
  <c r="I294" i="1"/>
  <c r="J294" i="1"/>
  <c r="F295" i="1"/>
  <c r="G295" i="1"/>
  <c r="H295" i="1"/>
  <c r="I295" i="1"/>
  <c r="J295" i="1"/>
  <c r="F296" i="1"/>
  <c r="G296" i="1"/>
  <c r="H296" i="1"/>
  <c r="I296" i="1"/>
  <c r="J296" i="1"/>
  <c r="F297" i="1"/>
  <c r="G297" i="1"/>
  <c r="H297" i="1"/>
  <c r="I297" i="1"/>
  <c r="J297" i="1"/>
  <c r="F298" i="1"/>
  <c r="G298" i="1"/>
  <c r="H298" i="1"/>
  <c r="I298" i="1"/>
  <c r="J298" i="1"/>
  <c r="F299" i="1"/>
  <c r="G299" i="1"/>
  <c r="H299" i="1"/>
  <c r="I299" i="1"/>
  <c r="J299" i="1"/>
  <c r="F300" i="1"/>
  <c r="G300" i="1"/>
  <c r="H300" i="1"/>
  <c r="I300" i="1"/>
  <c r="J300" i="1"/>
  <c r="F301" i="1"/>
  <c r="G301" i="1"/>
  <c r="H301" i="1"/>
  <c r="I301" i="1"/>
  <c r="J301" i="1"/>
  <c r="F302" i="1"/>
  <c r="G302" i="1"/>
  <c r="H302" i="1"/>
  <c r="I302" i="1"/>
  <c r="J302" i="1"/>
  <c r="F303" i="1"/>
  <c r="G303" i="1"/>
  <c r="H303" i="1"/>
  <c r="I303" i="1"/>
  <c r="J303" i="1"/>
  <c r="F304" i="1"/>
  <c r="G304" i="1"/>
  <c r="H304" i="1"/>
  <c r="I304" i="1"/>
  <c r="J304" i="1"/>
  <c r="F305" i="1"/>
  <c r="G305" i="1"/>
  <c r="H305" i="1"/>
  <c r="I305" i="1"/>
  <c r="J305" i="1"/>
  <c r="F306" i="1"/>
  <c r="G306" i="1"/>
  <c r="H306" i="1"/>
  <c r="I306" i="1"/>
  <c r="J306" i="1"/>
  <c r="F307" i="1"/>
  <c r="G307" i="1"/>
  <c r="H307" i="1"/>
  <c r="I307" i="1"/>
  <c r="J307" i="1"/>
  <c r="F308" i="1"/>
  <c r="G308" i="1"/>
  <c r="H308" i="1"/>
  <c r="I308" i="1"/>
  <c r="J308" i="1"/>
  <c r="F309" i="1"/>
  <c r="G309" i="1"/>
  <c r="H309" i="1"/>
  <c r="I309" i="1"/>
  <c r="J309" i="1"/>
  <c r="F310" i="1"/>
  <c r="G310" i="1"/>
  <c r="H310" i="1"/>
  <c r="I310" i="1"/>
  <c r="J310" i="1"/>
  <c r="F311" i="1"/>
  <c r="G311" i="1"/>
  <c r="H311" i="1"/>
  <c r="I311" i="1"/>
  <c r="J311" i="1"/>
  <c r="F312" i="1"/>
  <c r="G312" i="1"/>
  <c r="H312" i="1"/>
  <c r="I312" i="1"/>
  <c r="J312" i="1"/>
  <c r="F313" i="1"/>
  <c r="G313" i="1"/>
  <c r="H313" i="1"/>
  <c r="I313" i="1"/>
  <c r="J313" i="1"/>
  <c r="F314" i="1"/>
  <c r="G314" i="1"/>
  <c r="H314" i="1"/>
  <c r="I314" i="1"/>
  <c r="J314" i="1"/>
  <c r="F315" i="1"/>
  <c r="G315" i="1"/>
  <c r="H315" i="1"/>
  <c r="I315" i="1"/>
  <c r="J315" i="1"/>
  <c r="F316" i="1"/>
  <c r="G316" i="1"/>
  <c r="H316" i="1"/>
  <c r="I316" i="1"/>
  <c r="J316" i="1"/>
  <c r="F317" i="1"/>
  <c r="G317" i="1"/>
  <c r="H317" i="1"/>
  <c r="I317" i="1"/>
  <c r="J317" i="1"/>
  <c r="F318" i="1"/>
  <c r="G318" i="1"/>
  <c r="H318" i="1"/>
  <c r="I318" i="1"/>
  <c r="J318" i="1"/>
  <c r="F319" i="1"/>
  <c r="G319" i="1"/>
  <c r="H319" i="1"/>
  <c r="I319" i="1"/>
  <c r="J319" i="1"/>
  <c r="F320" i="1"/>
  <c r="G320" i="1"/>
  <c r="H320" i="1"/>
  <c r="I320" i="1"/>
  <c r="J320" i="1"/>
  <c r="F321" i="1"/>
  <c r="G321" i="1"/>
  <c r="H321" i="1"/>
  <c r="I321" i="1"/>
  <c r="J321" i="1"/>
  <c r="F322" i="1"/>
  <c r="G322" i="1"/>
  <c r="H322" i="1"/>
  <c r="I322" i="1"/>
  <c r="J322" i="1"/>
  <c r="F323" i="1"/>
  <c r="G323" i="1"/>
  <c r="H323" i="1"/>
  <c r="I323" i="1"/>
  <c r="J323" i="1"/>
  <c r="F324" i="1"/>
  <c r="G324" i="1"/>
  <c r="H324" i="1"/>
  <c r="I324" i="1"/>
  <c r="J324" i="1"/>
  <c r="F325" i="1"/>
  <c r="G325" i="1"/>
  <c r="H325" i="1"/>
  <c r="I325" i="1"/>
  <c r="J325" i="1"/>
  <c r="F326" i="1"/>
  <c r="G326" i="1"/>
  <c r="H326" i="1"/>
  <c r="I326" i="1"/>
  <c r="J326" i="1"/>
  <c r="F327" i="1"/>
  <c r="G327" i="1"/>
  <c r="H327" i="1"/>
  <c r="I327" i="1"/>
  <c r="J327" i="1"/>
  <c r="F328" i="1"/>
  <c r="G328" i="1"/>
  <c r="H328" i="1"/>
  <c r="I328" i="1"/>
  <c r="J328" i="1"/>
  <c r="F329" i="1"/>
  <c r="G329" i="1"/>
  <c r="H329" i="1"/>
  <c r="I329" i="1"/>
  <c r="J329" i="1"/>
  <c r="F330" i="1"/>
  <c r="G330" i="1"/>
  <c r="H330" i="1"/>
  <c r="I330" i="1"/>
  <c r="J330" i="1"/>
  <c r="F331" i="1"/>
  <c r="G331" i="1"/>
  <c r="H331" i="1"/>
  <c r="I331" i="1"/>
  <c r="J331" i="1"/>
  <c r="F332" i="1"/>
  <c r="G332" i="1"/>
  <c r="H332" i="1"/>
  <c r="I332" i="1"/>
  <c r="J332" i="1"/>
  <c r="F333" i="1"/>
  <c r="G333" i="1"/>
  <c r="H333" i="1"/>
  <c r="I333" i="1"/>
  <c r="J333" i="1" s="1"/>
  <c r="K333" i="1" s="1"/>
  <c r="F334" i="1"/>
  <c r="G334" i="1"/>
  <c r="H334" i="1"/>
  <c r="I334" i="1"/>
  <c r="J334" i="1" s="1"/>
  <c r="K334" i="1" s="1"/>
  <c r="F335" i="1"/>
  <c r="G335" i="1"/>
  <c r="H335" i="1"/>
  <c r="I335" i="1"/>
  <c r="J335" i="1" s="1"/>
  <c r="K335" i="1" s="1"/>
  <c r="F336" i="1"/>
  <c r="G336" i="1"/>
  <c r="H336" i="1"/>
  <c r="I336" i="1"/>
  <c r="J336" i="1" s="1"/>
  <c r="K336" i="1" s="1"/>
  <c r="F337" i="1"/>
  <c r="G337" i="1"/>
  <c r="H337" i="1"/>
  <c r="I337" i="1"/>
  <c r="J337" i="1" s="1"/>
  <c r="K337" i="1" s="1"/>
  <c r="F338" i="1"/>
  <c r="G338" i="1"/>
  <c r="H338" i="1"/>
  <c r="I338" i="1"/>
  <c r="J338" i="1" s="1"/>
  <c r="K338" i="1" s="1"/>
  <c r="F339" i="1"/>
  <c r="G339" i="1"/>
  <c r="H339" i="1"/>
  <c r="I339" i="1"/>
  <c r="J339" i="1" s="1"/>
  <c r="K339" i="1" s="1"/>
  <c r="F340" i="1"/>
  <c r="G340" i="1"/>
  <c r="H340" i="1"/>
  <c r="I340" i="1"/>
  <c r="J340" i="1" s="1"/>
  <c r="K340" i="1" s="1"/>
  <c r="F341" i="1"/>
  <c r="G341" i="1"/>
  <c r="H341" i="1"/>
  <c r="I341" i="1"/>
  <c r="J341" i="1" s="1"/>
  <c r="K341" i="1" s="1"/>
  <c r="F342" i="1"/>
  <c r="G342" i="1"/>
  <c r="H342" i="1"/>
  <c r="I342" i="1"/>
  <c r="J342" i="1" s="1"/>
  <c r="K342" i="1" s="1"/>
  <c r="F343" i="1"/>
  <c r="G343" i="1"/>
  <c r="H343" i="1"/>
  <c r="I343" i="1"/>
  <c r="J343" i="1" s="1"/>
  <c r="K343" i="1" s="1"/>
  <c r="F344" i="1"/>
  <c r="G344" i="1"/>
  <c r="H344" i="1"/>
  <c r="I344" i="1"/>
  <c r="J344" i="1" s="1"/>
  <c r="K344" i="1" s="1"/>
  <c r="F345" i="1"/>
  <c r="G345" i="1"/>
  <c r="H345" i="1"/>
  <c r="I345" i="1"/>
  <c r="J345" i="1" s="1"/>
  <c r="K345" i="1" s="1"/>
  <c r="F346" i="1"/>
  <c r="G346" i="1"/>
  <c r="H346" i="1"/>
  <c r="I346" i="1"/>
  <c r="J346" i="1" s="1"/>
  <c r="K346" i="1" s="1"/>
  <c r="F347" i="1"/>
  <c r="G347" i="1"/>
  <c r="H347" i="1"/>
  <c r="I347" i="1"/>
  <c r="J347" i="1" s="1"/>
  <c r="K347" i="1" s="1"/>
  <c r="F348" i="1"/>
  <c r="G348" i="1"/>
  <c r="H348" i="1"/>
  <c r="I348" i="1"/>
  <c r="J348" i="1" s="1"/>
  <c r="K348" i="1" s="1"/>
  <c r="F349" i="1"/>
  <c r="G349" i="1"/>
  <c r="H349" i="1"/>
  <c r="I349" i="1"/>
  <c r="J349" i="1" s="1"/>
  <c r="K349" i="1" s="1"/>
  <c r="F350" i="1"/>
  <c r="G350" i="1"/>
  <c r="H350" i="1"/>
  <c r="I350" i="1"/>
  <c r="J350" i="1" s="1"/>
  <c r="K350" i="1" s="1"/>
  <c r="F351" i="1"/>
  <c r="G351" i="1"/>
  <c r="H351" i="1"/>
  <c r="I351" i="1"/>
  <c r="J351" i="1" s="1"/>
  <c r="K351" i="1" s="1"/>
  <c r="F352" i="1"/>
  <c r="G352" i="1"/>
  <c r="H352" i="1"/>
  <c r="I352" i="1"/>
  <c r="J352" i="1" s="1"/>
  <c r="K352" i="1" s="1"/>
  <c r="F353" i="1"/>
  <c r="G353" i="1"/>
  <c r="H353" i="1"/>
  <c r="I353" i="1"/>
  <c r="J353" i="1" s="1"/>
  <c r="K353" i="1" s="1"/>
  <c r="F354" i="1"/>
  <c r="G354" i="1"/>
  <c r="H354" i="1"/>
  <c r="I354" i="1"/>
  <c r="J354" i="1" s="1"/>
  <c r="K354" i="1" s="1"/>
  <c r="F355" i="1"/>
  <c r="G355" i="1"/>
  <c r="H355" i="1"/>
  <c r="I355" i="1"/>
  <c r="J355" i="1" s="1"/>
  <c r="K355" i="1" s="1"/>
  <c r="F356" i="1"/>
  <c r="G356" i="1"/>
  <c r="H356" i="1"/>
  <c r="I356" i="1"/>
  <c r="J356" i="1" s="1"/>
  <c r="K356" i="1" s="1"/>
  <c r="F357" i="1"/>
  <c r="G357" i="1"/>
  <c r="H357" i="1"/>
  <c r="I357" i="1"/>
  <c r="J357" i="1" s="1"/>
  <c r="K357" i="1" s="1"/>
  <c r="F358" i="1"/>
  <c r="G358" i="1"/>
  <c r="H358" i="1"/>
  <c r="I358" i="1"/>
  <c r="J358" i="1" s="1"/>
  <c r="K358" i="1" s="1"/>
  <c r="F359" i="1"/>
  <c r="G359" i="1"/>
  <c r="H359" i="1"/>
  <c r="I359" i="1"/>
  <c r="J359" i="1" s="1"/>
  <c r="K359" i="1" s="1"/>
  <c r="F360" i="1"/>
  <c r="G360" i="1"/>
  <c r="H360" i="1"/>
  <c r="I360" i="1"/>
  <c r="J360" i="1" s="1"/>
  <c r="K360" i="1" s="1"/>
  <c r="F361" i="1"/>
  <c r="G361" i="1"/>
  <c r="H361" i="1"/>
  <c r="I361" i="1"/>
  <c r="J361" i="1" s="1"/>
  <c r="K361" i="1" s="1"/>
  <c r="F362" i="1"/>
  <c r="G362" i="1"/>
  <c r="H362" i="1"/>
  <c r="I362" i="1"/>
  <c r="J362" i="1" s="1"/>
  <c r="K362" i="1" s="1"/>
  <c r="F363" i="1"/>
  <c r="G363" i="1"/>
  <c r="H363" i="1"/>
  <c r="I363" i="1"/>
  <c r="J363" i="1" s="1"/>
  <c r="K363" i="1" s="1"/>
  <c r="F364" i="1"/>
  <c r="G364" i="1"/>
  <c r="H364" i="1"/>
  <c r="I364" i="1"/>
  <c r="J364" i="1" s="1"/>
  <c r="K364" i="1" s="1"/>
  <c r="F365" i="1"/>
  <c r="G365" i="1"/>
  <c r="H365" i="1"/>
  <c r="I365" i="1"/>
  <c r="J365" i="1" s="1"/>
  <c r="K365" i="1" s="1"/>
  <c r="F366" i="1"/>
  <c r="G366" i="1"/>
  <c r="H366" i="1"/>
  <c r="I366" i="1"/>
  <c r="J366" i="1" s="1"/>
  <c r="K366" i="1" s="1"/>
  <c r="F367" i="1"/>
  <c r="G367" i="1"/>
  <c r="H367" i="1"/>
  <c r="I367" i="1"/>
  <c r="J367" i="1" s="1"/>
  <c r="K367" i="1" s="1"/>
  <c r="F368" i="1"/>
  <c r="G368" i="1"/>
  <c r="H368" i="1"/>
  <c r="I368" i="1"/>
  <c r="J368" i="1" s="1"/>
  <c r="K368" i="1" s="1"/>
  <c r="F369" i="1"/>
  <c r="G369" i="1"/>
  <c r="H369" i="1"/>
  <c r="I369" i="1"/>
  <c r="J369" i="1" s="1"/>
  <c r="K369" i="1" s="1"/>
  <c r="F370" i="1"/>
  <c r="G370" i="1"/>
  <c r="H370" i="1"/>
  <c r="I370" i="1"/>
  <c r="J370" i="1" s="1"/>
  <c r="K370" i="1" s="1"/>
  <c r="F371" i="1"/>
  <c r="G371" i="1"/>
  <c r="H371" i="1"/>
  <c r="I371" i="1"/>
  <c r="J371" i="1" s="1"/>
  <c r="K371" i="1" s="1"/>
  <c r="F372" i="1"/>
  <c r="G372" i="1"/>
  <c r="H372" i="1"/>
  <c r="I372" i="1"/>
  <c r="J372" i="1" s="1"/>
  <c r="K372" i="1" s="1"/>
  <c r="F373" i="1"/>
  <c r="G373" i="1"/>
  <c r="H373" i="1"/>
  <c r="I373" i="1"/>
  <c r="J373" i="1" s="1"/>
  <c r="K373" i="1" s="1"/>
  <c r="F374" i="1"/>
  <c r="G374" i="1"/>
  <c r="H374" i="1"/>
  <c r="I374" i="1"/>
  <c r="J374" i="1" s="1"/>
  <c r="K374" i="1" s="1"/>
  <c r="F375" i="1"/>
  <c r="G375" i="1"/>
  <c r="H375" i="1"/>
  <c r="I375" i="1"/>
  <c r="J375" i="1" s="1"/>
  <c r="K375" i="1" s="1"/>
  <c r="F376" i="1"/>
  <c r="G376" i="1"/>
  <c r="H376" i="1"/>
  <c r="I376" i="1"/>
  <c r="J376" i="1" s="1"/>
  <c r="K376" i="1" s="1"/>
  <c r="F377" i="1"/>
  <c r="G377" i="1"/>
  <c r="H377" i="1"/>
  <c r="I377" i="1"/>
  <c r="J377" i="1" s="1"/>
  <c r="K377" i="1" s="1"/>
  <c r="F378" i="1"/>
  <c r="G378" i="1"/>
  <c r="H378" i="1"/>
  <c r="I378" i="1"/>
  <c r="J378" i="1" s="1"/>
  <c r="K378" i="1" s="1"/>
  <c r="F379" i="1"/>
  <c r="G379" i="1"/>
  <c r="H379" i="1"/>
  <c r="I379" i="1"/>
  <c r="J379" i="1" s="1"/>
  <c r="K379" i="1" s="1"/>
  <c r="F380" i="1"/>
  <c r="G380" i="1"/>
  <c r="H380" i="1"/>
  <c r="I380" i="1"/>
  <c r="J380" i="1" s="1"/>
  <c r="K380" i="1" s="1"/>
  <c r="F381" i="1"/>
  <c r="G381" i="1"/>
  <c r="H381" i="1"/>
  <c r="I381" i="1"/>
  <c r="J381" i="1" s="1"/>
  <c r="K381" i="1" s="1"/>
  <c r="F382" i="1"/>
  <c r="G382" i="1"/>
  <c r="H382" i="1"/>
  <c r="I382" i="1"/>
  <c r="J382" i="1" s="1"/>
  <c r="K382" i="1" s="1"/>
  <c r="F383" i="1"/>
  <c r="G383" i="1"/>
  <c r="H383" i="1"/>
  <c r="I383" i="1"/>
  <c r="J383" i="1" s="1"/>
  <c r="K383" i="1" s="1"/>
  <c r="F384" i="1"/>
  <c r="G384" i="1"/>
  <c r="H384" i="1"/>
  <c r="I384" i="1"/>
  <c r="J384" i="1" s="1"/>
  <c r="K384" i="1" s="1"/>
  <c r="F385" i="1"/>
  <c r="G385" i="1"/>
  <c r="H385" i="1"/>
  <c r="I385" i="1"/>
  <c r="J385" i="1" s="1"/>
  <c r="K385" i="1" s="1"/>
  <c r="F386" i="1"/>
  <c r="G386" i="1"/>
  <c r="H386" i="1"/>
  <c r="I386" i="1"/>
  <c r="J386" i="1" s="1"/>
  <c r="K386" i="1" s="1"/>
  <c r="F387" i="1"/>
  <c r="G387" i="1"/>
  <c r="H387" i="1"/>
  <c r="I387" i="1"/>
  <c r="J387" i="1" s="1"/>
  <c r="K387" i="1" s="1"/>
  <c r="F388" i="1"/>
  <c r="G388" i="1"/>
  <c r="H388" i="1"/>
  <c r="I388" i="1"/>
  <c r="J388" i="1" s="1"/>
  <c r="K388" i="1" s="1"/>
  <c r="F389" i="1"/>
  <c r="G389" i="1"/>
  <c r="H389" i="1"/>
  <c r="I389" i="1"/>
  <c r="J389" i="1" s="1"/>
  <c r="K389" i="1" s="1"/>
  <c r="F390" i="1"/>
  <c r="G390" i="1"/>
  <c r="H390" i="1"/>
  <c r="I390" i="1"/>
  <c r="J390" i="1" s="1"/>
  <c r="K390" i="1" s="1"/>
  <c r="F391" i="1"/>
  <c r="G391" i="1"/>
  <c r="H391" i="1"/>
  <c r="I391" i="1"/>
  <c r="J391" i="1" s="1"/>
  <c r="K391" i="1" s="1"/>
  <c r="F392" i="1"/>
  <c r="G392" i="1"/>
  <c r="H392" i="1"/>
  <c r="I392" i="1"/>
  <c r="J392" i="1" s="1"/>
  <c r="K392" i="1" s="1"/>
  <c r="F393" i="1"/>
  <c r="G393" i="1"/>
  <c r="H393" i="1"/>
  <c r="I393" i="1"/>
  <c r="J393" i="1" s="1"/>
  <c r="K393" i="1" s="1"/>
  <c r="F394" i="1"/>
  <c r="G394" i="1"/>
  <c r="H394" i="1"/>
  <c r="I394" i="1"/>
  <c r="J394" i="1" s="1"/>
  <c r="K394" i="1" s="1"/>
  <c r="F395" i="1"/>
  <c r="G395" i="1"/>
  <c r="H395" i="1"/>
  <c r="I395" i="1"/>
  <c r="J395" i="1" s="1"/>
  <c r="K395" i="1" s="1"/>
  <c r="F396" i="1"/>
  <c r="G396" i="1"/>
  <c r="H396" i="1"/>
  <c r="I396" i="1"/>
  <c r="J396" i="1"/>
  <c r="F397" i="1"/>
  <c r="G397" i="1"/>
  <c r="H397" i="1"/>
  <c r="I397" i="1"/>
  <c r="J397" i="1"/>
  <c r="F398" i="1"/>
  <c r="G398" i="1"/>
  <c r="H398" i="1"/>
  <c r="I398" i="1"/>
  <c r="J398" i="1"/>
  <c r="F399" i="1"/>
  <c r="G399" i="1"/>
  <c r="H399" i="1"/>
  <c r="I399" i="1"/>
  <c r="J399" i="1"/>
  <c r="F400" i="1"/>
  <c r="G400" i="1"/>
  <c r="H400" i="1"/>
  <c r="I400" i="1"/>
  <c r="J400" i="1"/>
  <c r="F401" i="1"/>
  <c r="G401" i="1"/>
  <c r="H401" i="1"/>
  <c r="I401" i="1"/>
  <c r="J401" i="1"/>
  <c r="F402" i="1"/>
  <c r="G402" i="1"/>
  <c r="H402" i="1"/>
  <c r="I402" i="1"/>
  <c r="J402" i="1"/>
  <c r="F403" i="1"/>
  <c r="G403" i="1"/>
  <c r="H403" i="1"/>
  <c r="I403" i="1"/>
  <c r="J403" i="1"/>
  <c r="F404" i="1"/>
  <c r="G404" i="1"/>
  <c r="H404" i="1"/>
  <c r="I404" i="1"/>
  <c r="J404" i="1"/>
  <c r="F405" i="1"/>
  <c r="G405" i="1"/>
  <c r="H405" i="1"/>
  <c r="I405" i="1"/>
  <c r="J405" i="1"/>
  <c r="F406" i="1"/>
  <c r="G406" i="1"/>
  <c r="H406" i="1"/>
  <c r="I406" i="1"/>
  <c r="J406" i="1"/>
  <c r="F407" i="1"/>
  <c r="G407" i="1"/>
  <c r="H407" i="1"/>
  <c r="I407" i="1"/>
  <c r="J407" i="1"/>
  <c r="F408" i="1"/>
  <c r="G408" i="1"/>
  <c r="H408" i="1"/>
  <c r="I408" i="1"/>
  <c r="J408" i="1"/>
  <c r="F409" i="1"/>
  <c r="G409" i="1"/>
  <c r="H409" i="1"/>
  <c r="I409" i="1"/>
  <c r="J409" i="1"/>
  <c r="F410" i="1"/>
  <c r="G410" i="1"/>
  <c r="H410" i="1"/>
  <c r="I410" i="1"/>
  <c r="J410" i="1"/>
  <c r="F411" i="1"/>
  <c r="G411" i="1"/>
  <c r="H411" i="1"/>
  <c r="I411" i="1"/>
  <c r="J411" i="1"/>
  <c r="F412" i="1"/>
  <c r="G412" i="1"/>
  <c r="H412" i="1"/>
  <c r="I412" i="1"/>
  <c r="J412" i="1"/>
  <c r="F413" i="1"/>
  <c r="G413" i="1"/>
  <c r="H413" i="1"/>
  <c r="I413" i="1"/>
  <c r="J413" i="1"/>
  <c r="F414" i="1"/>
  <c r="G414" i="1"/>
  <c r="H414" i="1"/>
  <c r="I414" i="1"/>
  <c r="J414" i="1"/>
  <c r="F415" i="1"/>
  <c r="G415" i="1"/>
  <c r="H415" i="1"/>
  <c r="I415" i="1"/>
  <c r="J415" i="1"/>
  <c r="F416" i="1"/>
  <c r="G416" i="1"/>
  <c r="H416" i="1"/>
  <c r="I416" i="1"/>
  <c r="J416" i="1"/>
  <c r="F417" i="1"/>
  <c r="G417" i="1"/>
  <c r="H417" i="1"/>
  <c r="I417" i="1"/>
  <c r="J417" i="1"/>
  <c r="F418" i="1"/>
  <c r="G418" i="1"/>
  <c r="H418" i="1"/>
  <c r="I418" i="1"/>
  <c r="J418" i="1"/>
  <c r="F419" i="1"/>
  <c r="G419" i="1"/>
  <c r="H419" i="1"/>
  <c r="I419" i="1"/>
  <c r="J419" i="1"/>
  <c r="F420" i="1"/>
  <c r="G420" i="1"/>
  <c r="H420" i="1"/>
  <c r="I420" i="1"/>
  <c r="J420" i="1"/>
  <c r="F421" i="1"/>
  <c r="G421" i="1"/>
  <c r="H421" i="1"/>
  <c r="I421" i="1"/>
  <c r="J421" i="1"/>
  <c r="F422" i="1"/>
  <c r="G422" i="1"/>
  <c r="H422" i="1"/>
  <c r="I422" i="1"/>
  <c r="J422" i="1"/>
  <c r="F423" i="1"/>
  <c r="G423" i="1"/>
  <c r="H423" i="1"/>
  <c r="I423" i="1"/>
  <c r="J423" i="1"/>
  <c r="F424" i="1"/>
  <c r="G424" i="1"/>
  <c r="H424" i="1"/>
  <c r="I424" i="1"/>
  <c r="J424" i="1"/>
  <c r="F425" i="1"/>
  <c r="G425" i="1"/>
  <c r="H425" i="1"/>
  <c r="I425" i="1"/>
  <c r="J425" i="1"/>
  <c r="F426" i="1"/>
  <c r="G426" i="1"/>
  <c r="H426" i="1"/>
  <c r="I426" i="1"/>
  <c r="J426" i="1"/>
  <c r="F427" i="1"/>
  <c r="G427" i="1"/>
  <c r="H427" i="1"/>
  <c r="I427" i="1"/>
  <c r="J427" i="1"/>
  <c r="F428" i="1"/>
  <c r="G428" i="1"/>
  <c r="H428" i="1"/>
  <c r="I428" i="1"/>
  <c r="J428" i="1"/>
  <c r="F429" i="1"/>
  <c r="G429" i="1"/>
  <c r="H429" i="1"/>
  <c r="I429" i="1"/>
  <c r="J429" i="1"/>
  <c r="F430" i="1"/>
  <c r="G430" i="1"/>
  <c r="H430" i="1"/>
  <c r="I430" i="1"/>
  <c r="J430" i="1"/>
  <c r="F431" i="1"/>
  <c r="G431" i="1"/>
  <c r="H431" i="1"/>
  <c r="I431" i="1"/>
  <c r="J431" i="1"/>
  <c r="F432" i="1"/>
  <c r="G432" i="1"/>
  <c r="H432" i="1"/>
  <c r="I432" i="1"/>
  <c r="J432" i="1"/>
  <c r="F433" i="1"/>
  <c r="G433" i="1"/>
  <c r="H433" i="1"/>
  <c r="I433" i="1"/>
  <c r="J433" i="1"/>
  <c r="F434" i="1"/>
  <c r="G434" i="1"/>
  <c r="H434" i="1"/>
  <c r="I434" i="1"/>
  <c r="J434" i="1"/>
  <c r="F435" i="1"/>
  <c r="G435" i="1"/>
  <c r="H435" i="1"/>
  <c r="I435" i="1"/>
  <c r="J435" i="1"/>
  <c r="F436" i="1"/>
  <c r="G436" i="1"/>
  <c r="H436" i="1"/>
  <c r="I436" i="1"/>
  <c r="J436" i="1"/>
  <c r="F437" i="1"/>
  <c r="G437" i="1"/>
  <c r="H437" i="1"/>
  <c r="I437" i="1"/>
  <c r="J437" i="1"/>
  <c r="F438" i="1"/>
  <c r="G438" i="1"/>
  <c r="H438" i="1"/>
  <c r="I438" i="1"/>
  <c r="J438" i="1"/>
  <c r="F439" i="1"/>
  <c r="G439" i="1"/>
  <c r="H439" i="1"/>
  <c r="I439" i="1"/>
  <c r="J439" i="1"/>
  <c r="F440" i="1"/>
  <c r="G440" i="1"/>
  <c r="H440" i="1"/>
  <c r="I440" i="1"/>
  <c r="J440" i="1"/>
  <c r="F441" i="1"/>
  <c r="G441" i="1"/>
  <c r="H441" i="1"/>
  <c r="I441" i="1"/>
  <c r="J441" i="1"/>
  <c r="F442" i="1"/>
  <c r="G442" i="1"/>
  <c r="H442" i="1"/>
  <c r="I442" i="1"/>
  <c r="J442" i="1"/>
  <c r="F443" i="1"/>
  <c r="K443" i="1" s="1"/>
  <c r="G443" i="1"/>
  <c r="H443" i="1"/>
  <c r="I443" i="1"/>
  <c r="J443" i="1"/>
  <c r="F444" i="1"/>
  <c r="K444" i="1" s="1"/>
  <c r="G444" i="1"/>
  <c r="H444" i="1"/>
  <c r="I444" i="1"/>
  <c r="J444" i="1"/>
  <c r="F445" i="1"/>
  <c r="K445" i="1" s="1"/>
  <c r="G445" i="1"/>
  <c r="H445" i="1"/>
  <c r="I445" i="1"/>
  <c r="J445" i="1"/>
  <c r="F446" i="1"/>
  <c r="K446" i="1" s="1"/>
  <c r="G446" i="1"/>
  <c r="H446" i="1"/>
  <c r="I446" i="1"/>
  <c r="J446" i="1"/>
  <c r="F447" i="1"/>
  <c r="K447" i="1" s="1"/>
  <c r="G447" i="1"/>
  <c r="H447" i="1"/>
  <c r="I447" i="1"/>
  <c r="J447" i="1"/>
  <c r="F448" i="1"/>
  <c r="K448" i="1" s="1"/>
  <c r="G448" i="1"/>
  <c r="H448" i="1"/>
  <c r="I448" i="1"/>
  <c r="J448" i="1"/>
  <c r="F449" i="1"/>
  <c r="K449" i="1" s="1"/>
  <c r="G449" i="1"/>
  <c r="H449" i="1"/>
  <c r="I449" i="1"/>
  <c r="J449" i="1"/>
  <c r="F450" i="1"/>
  <c r="K450" i="1" s="1"/>
  <c r="G450" i="1"/>
  <c r="H450" i="1"/>
  <c r="I450" i="1"/>
  <c r="J450" i="1"/>
  <c r="F451" i="1"/>
  <c r="K451" i="1" s="1"/>
  <c r="G451" i="1"/>
  <c r="H451" i="1"/>
  <c r="I451" i="1"/>
  <c r="J451" i="1"/>
  <c r="F452" i="1"/>
  <c r="K452" i="1" s="1"/>
  <c r="G452" i="1"/>
  <c r="H452" i="1"/>
  <c r="I452" i="1"/>
  <c r="J452" i="1"/>
  <c r="F453" i="1"/>
  <c r="K453" i="1" s="1"/>
  <c r="G453" i="1"/>
  <c r="H453" i="1"/>
  <c r="I453" i="1"/>
  <c r="J453" i="1"/>
  <c r="F454" i="1"/>
  <c r="K454" i="1" s="1"/>
  <c r="G454" i="1"/>
  <c r="H454" i="1"/>
  <c r="I454" i="1"/>
  <c r="J454" i="1"/>
  <c r="F455" i="1"/>
  <c r="K455" i="1" s="1"/>
  <c r="G455" i="1"/>
  <c r="H455" i="1"/>
  <c r="I455" i="1"/>
  <c r="J455" i="1"/>
  <c r="F456" i="1"/>
  <c r="K456" i="1" s="1"/>
  <c r="G456" i="1"/>
  <c r="H456" i="1"/>
  <c r="I456" i="1"/>
  <c r="J456" i="1"/>
  <c r="F457" i="1"/>
  <c r="K457" i="1" s="1"/>
  <c r="G457" i="1"/>
  <c r="H457" i="1"/>
  <c r="I457" i="1"/>
  <c r="J457" i="1"/>
  <c r="F458" i="1"/>
  <c r="K458" i="1" s="1"/>
  <c r="G458" i="1"/>
  <c r="H458" i="1"/>
  <c r="I458" i="1"/>
  <c r="J458" i="1"/>
  <c r="F459" i="1"/>
  <c r="K459" i="1" s="1"/>
  <c r="G459" i="1"/>
  <c r="H459" i="1"/>
  <c r="I459" i="1"/>
  <c r="J459" i="1"/>
  <c r="F460" i="1"/>
  <c r="K460" i="1" s="1"/>
  <c r="G460" i="1"/>
  <c r="H460" i="1"/>
  <c r="I460" i="1"/>
  <c r="J460" i="1"/>
  <c r="F461" i="1"/>
  <c r="K461" i="1" s="1"/>
  <c r="G461" i="1"/>
  <c r="H461" i="1"/>
  <c r="I461" i="1"/>
  <c r="J461" i="1"/>
  <c r="F462" i="1"/>
  <c r="K462" i="1" s="1"/>
  <c r="G462" i="1"/>
  <c r="H462" i="1"/>
  <c r="I462" i="1"/>
  <c r="J462" i="1"/>
  <c r="F463" i="1"/>
  <c r="K463" i="1" s="1"/>
  <c r="G463" i="1"/>
  <c r="H463" i="1"/>
  <c r="I463" i="1"/>
  <c r="J463" i="1"/>
  <c r="F464" i="1"/>
  <c r="K464" i="1" s="1"/>
  <c r="G464" i="1"/>
  <c r="H464" i="1"/>
  <c r="I464" i="1"/>
  <c r="J464" i="1"/>
  <c r="F465" i="1"/>
  <c r="K465" i="1" s="1"/>
  <c r="G465" i="1"/>
  <c r="H465" i="1"/>
  <c r="I465" i="1"/>
  <c r="J465" i="1"/>
  <c r="F466" i="1"/>
  <c r="K466" i="1" s="1"/>
  <c r="G466" i="1"/>
  <c r="H466" i="1"/>
  <c r="I466" i="1"/>
  <c r="J466" i="1"/>
  <c r="F467" i="1"/>
  <c r="K467" i="1" s="1"/>
  <c r="G467" i="1"/>
  <c r="H467" i="1"/>
  <c r="I467" i="1"/>
  <c r="J467" i="1"/>
  <c r="F468" i="1"/>
  <c r="K468" i="1" s="1"/>
  <c r="G468" i="1"/>
  <c r="H468" i="1"/>
  <c r="I468" i="1"/>
  <c r="J468" i="1"/>
  <c r="F469" i="1"/>
  <c r="K469" i="1" s="1"/>
  <c r="G469" i="1"/>
  <c r="H469" i="1"/>
  <c r="I469" i="1"/>
  <c r="J469" i="1"/>
  <c r="F470" i="1"/>
  <c r="K470" i="1" s="1"/>
  <c r="G470" i="1"/>
  <c r="H470" i="1"/>
  <c r="I470" i="1"/>
  <c r="J470" i="1"/>
  <c r="F471" i="1"/>
  <c r="K471" i="1" s="1"/>
  <c r="G471" i="1"/>
  <c r="H471" i="1"/>
  <c r="I471" i="1"/>
  <c r="J471" i="1"/>
  <c r="F472" i="1"/>
  <c r="K472" i="1" s="1"/>
  <c r="G472" i="1"/>
  <c r="H472" i="1"/>
  <c r="I472" i="1"/>
  <c r="J472" i="1"/>
  <c r="F473" i="1"/>
  <c r="K473" i="1" s="1"/>
  <c r="G473" i="1"/>
  <c r="H473" i="1"/>
  <c r="I473" i="1"/>
  <c r="J473" i="1"/>
  <c r="F474" i="1"/>
  <c r="K474" i="1" s="1"/>
  <c r="G474" i="1"/>
  <c r="H474" i="1"/>
  <c r="I474" i="1"/>
  <c r="J474" i="1"/>
  <c r="F475" i="1"/>
  <c r="K475" i="1" s="1"/>
  <c r="G475" i="1"/>
  <c r="H475" i="1"/>
  <c r="I475" i="1"/>
  <c r="J475" i="1"/>
  <c r="F476" i="1"/>
  <c r="K476" i="1" s="1"/>
  <c r="G476" i="1"/>
  <c r="H476" i="1"/>
  <c r="I476" i="1"/>
  <c r="J476" i="1"/>
  <c r="F477" i="1"/>
  <c r="K477" i="1" s="1"/>
  <c r="G477" i="1"/>
  <c r="H477" i="1"/>
  <c r="I477" i="1"/>
  <c r="J477" i="1"/>
  <c r="F478" i="1"/>
  <c r="K478" i="1" s="1"/>
  <c r="G478" i="1"/>
  <c r="H478" i="1"/>
  <c r="I478" i="1"/>
  <c r="J478" i="1"/>
  <c r="F479" i="1"/>
  <c r="K479" i="1" s="1"/>
  <c r="G479" i="1"/>
  <c r="H479" i="1"/>
  <c r="I479" i="1"/>
  <c r="J479" i="1"/>
  <c r="F480" i="1"/>
  <c r="K480" i="1" s="1"/>
  <c r="G480" i="1"/>
  <c r="H480" i="1"/>
  <c r="I480" i="1"/>
  <c r="J480" i="1"/>
  <c r="F481" i="1"/>
  <c r="K481" i="1" s="1"/>
  <c r="G481" i="1"/>
  <c r="H481" i="1"/>
  <c r="I481" i="1"/>
  <c r="J481" i="1"/>
  <c r="F482" i="1"/>
  <c r="K482" i="1" s="1"/>
  <c r="G482" i="1"/>
  <c r="H482" i="1"/>
  <c r="I482" i="1"/>
  <c r="J482" i="1"/>
  <c r="F483" i="1"/>
  <c r="K483" i="1" s="1"/>
  <c r="G483" i="1"/>
  <c r="H483" i="1"/>
  <c r="I483" i="1"/>
  <c r="J483" i="1"/>
  <c r="F484" i="1"/>
  <c r="K484" i="1" s="1"/>
  <c r="G484" i="1"/>
  <c r="H484" i="1"/>
  <c r="I484" i="1"/>
  <c r="J484" i="1"/>
  <c r="F485" i="1"/>
  <c r="K485" i="1" s="1"/>
  <c r="G485" i="1"/>
  <c r="H485" i="1"/>
  <c r="I485" i="1"/>
  <c r="J485" i="1"/>
  <c r="F486" i="1"/>
  <c r="K486" i="1" s="1"/>
  <c r="G486" i="1"/>
  <c r="H486" i="1"/>
  <c r="I486" i="1"/>
  <c r="J486" i="1"/>
  <c r="F487" i="1"/>
  <c r="K487" i="1" s="1"/>
  <c r="G487" i="1"/>
  <c r="H487" i="1"/>
  <c r="I487" i="1"/>
  <c r="J487" i="1"/>
  <c r="F488" i="1"/>
  <c r="K488" i="1" s="1"/>
  <c r="G488" i="1"/>
  <c r="H488" i="1"/>
  <c r="I488" i="1"/>
  <c r="J488" i="1"/>
  <c r="F489" i="1"/>
  <c r="K489" i="1" s="1"/>
  <c r="G489" i="1"/>
  <c r="H489" i="1"/>
  <c r="I489" i="1"/>
  <c r="J489" i="1"/>
  <c r="F490" i="1"/>
  <c r="K490" i="1" s="1"/>
  <c r="G490" i="1"/>
  <c r="H490" i="1"/>
  <c r="I490" i="1"/>
  <c r="J490" i="1"/>
  <c r="F491" i="1"/>
  <c r="K491" i="1" s="1"/>
  <c r="G491" i="1"/>
  <c r="H491" i="1"/>
  <c r="I491" i="1"/>
  <c r="J491" i="1"/>
  <c r="F492" i="1"/>
  <c r="K492" i="1" s="1"/>
  <c r="G492" i="1"/>
  <c r="H492" i="1"/>
  <c r="I492" i="1"/>
  <c r="J492" i="1"/>
  <c r="F493" i="1"/>
  <c r="K493" i="1" s="1"/>
  <c r="G493" i="1"/>
  <c r="H493" i="1"/>
  <c r="I493" i="1"/>
  <c r="J493" i="1"/>
  <c r="F494" i="1"/>
  <c r="K494" i="1" s="1"/>
  <c r="G494" i="1"/>
  <c r="H494" i="1"/>
  <c r="I494" i="1"/>
  <c r="J494" i="1"/>
  <c r="F495" i="1"/>
  <c r="K495" i="1" s="1"/>
  <c r="G495" i="1"/>
  <c r="H495" i="1"/>
  <c r="I495" i="1"/>
  <c r="J495" i="1"/>
  <c r="F496" i="1"/>
  <c r="K496" i="1" s="1"/>
  <c r="G496" i="1"/>
  <c r="H496" i="1"/>
  <c r="I496" i="1"/>
  <c r="J496" i="1"/>
  <c r="F497" i="1"/>
  <c r="K497" i="1" s="1"/>
  <c r="G497" i="1"/>
  <c r="H497" i="1"/>
  <c r="I497" i="1"/>
  <c r="J497" i="1"/>
  <c r="F498" i="1"/>
  <c r="K498" i="1" s="1"/>
  <c r="G498" i="1"/>
  <c r="H498" i="1"/>
  <c r="I498" i="1"/>
  <c r="J498" i="1"/>
  <c r="F499" i="1"/>
  <c r="K499" i="1" s="1"/>
  <c r="G499" i="1"/>
  <c r="H499" i="1"/>
  <c r="I499" i="1"/>
  <c r="J499" i="1"/>
  <c r="F500" i="1"/>
  <c r="K500" i="1" s="1"/>
  <c r="G500" i="1"/>
  <c r="H500" i="1"/>
  <c r="I500" i="1"/>
  <c r="J500" i="1"/>
  <c r="F501" i="1"/>
  <c r="K501" i="1" s="1"/>
  <c r="G501" i="1"/>
  <c r="H501" i="1"/>
  <c r="I501" i="1"/>
  <c r="J501" i="1"/>
  <c r="F502" i="1"/>
  <c r="K502" i="1" s="1"/>
  <c r="G502" i="1"/>
  <c r="H502" i="1"/>
  <c r="I502" i="1"/>
  <c r="J502" i="1"/>
  <c r="F503" i="1"/>
  <c r="K503" i="1" s="1"/>
  <c r="G503" i="1"/>
  <c r="H503" i="1"/>
  <c r="I503" i="1"/>
  <c r="J503" i="1"/>
  <c r="F504" i="1"/>
  <c r="K504" i="1" s="1"/>
  <c r="G504" i="1"/>
  <c r="H504" i="1"/>
  <c r="I504" i="1"/>
  <c r="J504" i="1"/>
  <c r="F505" i="1"/>
  <c r="K505" i="1" s="1"/>
  <c r="G505" i="1"/>
  <c r="H505" i="1"/>
  <c r="I505" i="1"/>
  <c r="J505" i="1"/>
  <c r="F506" i="1"/>
  <c r="K506" i="1" s="1"/>
  <c r="G506" i="1"/>
  <c r="H506" i="1"/>
  <c r="I506" i="1"/>
  <c r="J506" i="1"/>
  <c r="F507" i="1"/>
  <c r="K507" i="1" s="1"/>
  <c r="G507" i="1"/>
  <c r="H507" i="1"/>
  <c r="I507" i="1"/>
  <c r="J507" i="1"/>
  <c r="F508" i="1"/>
  <c r="K508" i="1" s="1"/>
  <c r="G508" i="1"/>
  <c r="H508" i="1"/>
  <c r="I508" i="1"/>
  <c r="J508" i="1"/>
  <c r="F509" i="1"/>
  <c r="K509" i="1" s="1"/>
  <c r="G509" i="1"/>
  <c r="H509" i="1"/>
  <c r="I509" i="1"/>
  <c r="J509" i="1"/>
  <c r="F510" i="1"/>
  <c r="K510" i="1" s="1"/>
  <c r="G510" i="1"/>
  <c r="H510" i="1"/>
  <c r="I510" i="1"/>
  <c r="J510" i="1"/>
  <c r="F511" i="1"/>
  <c r="K511" i="1" s="1"/>
  <c r="G511" i="1"/>
  <c r="H511" i="1"/>
  <c r="I511" i="1"/>
  <c r="J511" i="1"/>
  <c r="F512" i="1"/>
  <c r="K512" i="1" s="1"/>
  <c r="G512" i="1"/>
  <c r="H512" i="1"/>
  <c r="I512" i="1"/>
  <c r="J512" i="1"/>
  <c r="F513" i="1"/>
  <c r="K513" i="1" s="1"/>
  <c r="G513" i="1"/>
  <c r="H513" i="1"/>
  <c r="I513" i="1"/>
  <c r="J513" i="1"/>
  <c r="F514" i="1"/>
  <c r="K514" i="1" s="1"/>
  <c r="G514" i="1"/>
  <c r="H514" i="1"/>
  <c r="I514" i="1"/>
  <c r="J514" i="1"/>
  <c r="F515" i="1"/>
  <c r="K515" i="1" s="1"/>
  <c r="G515" i="1"/>
  <c r="H515" i="1"/>
  <c r="I515" i="1"/>
  <c r="J515" i="1"/>
  <c r="F516" i="1"/>
  <c r="K516" i="1" s="1"/>
  <c r="G516" i="1"/>
  <c r="H516" i="1"/>
  <c r="I516" i="1"/>
  <c r="J516" i="1"/>
  <c r="F517" i="1"/>
  <c r="K517" i="1" s="1"/>
  <c r="G517" i="1"/>
  <c r="H517" i="1"/>
  <c r="I517" i="1"/>
  <c r="J517" i="1"/>
  <c r="F518" i="1"/>
  <c r="K518" i="1" s="1"/>
  <c r="G518" i="1"/>
  <c r="H518" i="1"/>
  <c r="I518" i="1"/>
  <c r="J518" i="1"/>
  <c r="F519" i="1"/>
  <c r="K519" i="1" s="1"/>
  <c r="G519" i="1"/>
  <c r="H519" i="1"/>
  <c r="I519" i="1"/>
  <c r="J519" i="1"/>
  <c r="F520" i="1"/>
  <c r="K520" i="1" s="1"/>
  <c r="G520" i="1"/>
  <c r="H520" i="1"/>
  <c r="I520" i="1"/>
  <c r="J520" i="1"/>
  <c r="F521" i="1"/>
  <c r="K521" i="1" s="1"/>
  <c r="G521" i="1"/>
  <c r="H521" i="1"/>
  <c r="I521" i="1"/>
  <c r="J521" i="1"/>
  <c r="F522" i="1"/>
  <c r="K522" i="1" s="1"/>
  <c r="G522" i="1"/>
  <c r="H522" i="1"/>
  <c r="I522" i="1"/>
  <c r="J522" i="1"/>
  <c r="F523" i="1"/>
  <c r="K523" i="1" s="1"/>
  <c r="G523" i="1"/>
  <c r="H523" i="1"/>
  <c r="I523" i="1"/>
  <c r="J523" i="1"/>
  <c r="F524" i="1"/>
  <c r="K524" i="1" s="1"/>
  <c r="G524" i="1"/>
  <c r="H524" i="1"/>
  <c r="I524" i="1"/>
  <c r="J524" i="1"/>
  <c r="F525" i="1"/>
  <c r="K525" i="1" s="1"/>
  <c r="G525" i="1"/>
  <c r="H525" i="1"/>
  <c r="I525" i="1"/>
  <c r="J525" i="1"/>
  <c r="F526" i="1"/>
  <c r="K526" i="1" s="1"/>
  <c r="G526" i="1"/>
  <c r="H526" i="1"/>
  <c r="I526" i="1"/>
  <c r="J526" i="1"/>
  <c r="F527" i="1"/>
  <c r="K527" i="1" s="1"/>
  <c r="G527" i="1"/>
  <c r="H527" i="1"/>
  <c r="I527" i="1"/>
  <c r="J527" i="1"/>
  <c r="F528" i="1"/>
  <c r="K528" i="1" s="1"/>
  <c r="G528" i="1"/>
  <c r="H528" i="1"/>
  <c r="I528" i="1"/>
  <c r="J528" i="1"/>
  <c r="F529" i="1"/>
  <c r="K529" i="1" s="1"/>
  <c r="G529" i="1"/>
  <c r="H529" i="1"/>
  <c r="I529" i="1"/>
  <c r="J529" i="1"/>
  <c r="F530" i="1"/>
  <c r="K530" i="1" s="1"/>
  <c r="G530" i="1"/>
  <c r="H530" i="1"/>
  <c r="I530" i="1"/>
  <c r="J530" i="1"/>
  <c r="F531" i="1"/>
  <c r="K531" i="1" s="1"/>
  <c r="G531" i="1"/>
  <c r="H531" i="1"/>
  <c r="I531" i="1"/>
  <c r="J531" i="1"/>
  <c r="F532" i="1"/>
  <c r="K532" i="1" s="1"/>
  <c r="G532" i="1"/>
  <c r="H532" i="1"/>
  <c r="I532" i="1"/>
  <c r="J532" i="1"/>
  <c r="F533" i="1"/>
  <c r="K533" i="1" s="1"/>
  <c r="G533" i="1"/>
  <c r="H533" i="1"/>
  <c r="I533" i="1"/>
  <c r="J533" i="1"/>
  <c r="F534" i="1"/>
  <c r="K534" i="1" s="1"/>
  <c r="G534" i="1"/>
  <c r="H534" i="1"/>
  <c r="I534" i="1"/>
  <c r="J534" i="1"/>
  <c r="F535" i="1"/>
  <c r="K535" i="1" s="1"/>
  <c r="G535" i="1"/>
  <c r="H535" i="1"/>
  <c r="I535" i="1"/>
  <c r="J535" i="1"/>
  <c r="F536" i="1"/>
  <c r="K536" i="1" s="1"/>
  <c r="G536" i="1"/>
  <c r="H536" i="1"/>
  <c r="I536" i="1"/>
  <c r="J536" i="1"/>
  <c r="F537" i="1"/>
  <c r="K537" i="1" s="1"/>
  <c r="G537" i="1"/>
  <c r="H537" i="1"/>
  <c r="I537" i="1"/>
  <c r="J537" i="1"/>
  <c r="F538" i="1"/>
  <c r="K538" i="1" s="1"/>
  <c r="G538" i="1"/>
  <c r="H538" i="1"/>
  <c r="I538" i="1"/>
  <c r="J538" i="1"/>
  <c r="F539" i="1"/>
  <c r="K539" i="1" s="1"/>
  <c r="G539" i="1"/>
  <c r="H539" i="1"/>
  <c r="I539" i="1"/>
  <c r="J539" i="1"/>
  <c r="F540" i="1"/>
  <c r="K540" i="1" s="1"/>
  <c r="G540" i="1"/>
  <c r="H540" i="1"/>
  <c r="I540" i="1"/>
  <c r="J540" i="1"/>
  <c r="F541" i="1"/>
  <c r="K541" i="1" s="1"/>
  <c r="G541" i="1"/>
  <c r="H541" i="1"/>
  <c r="I541" i="1"/>
  <c r="J541" i="1"/>
  <c r="F542" i="1"/>
  <c r="K542" i="1" s="1"/>
  <c r="G542" i="1"/>
  <c r="H542" i="1"/>
  <c r="I542" i="1"/>
  <c r="J542" i="1"/>
  <c r="F543" i="1"/>
  <c r="K543" i="1" s="1"/>
  <c r="G543" i="1"/>
  <c r="H543" i="1"/>
  <c r="I543" i="1"/>
  <c r="J543" i="1"/>
  <c r="F544" i="1"/>
  <c r="K544" i="1" s="1"/>
  <c r="G544" i="1"/>
  <c r="H544" i="1"/>
  <c r="I544" i="1"/>
  <c r="J544" i="1"/>
  <c r="F545" i="1"/>
  <c r="K545" i="1" s="1"/>
  <c r="G545" i="1"/>
  <c r="H545" i="1"/>
  <c r="I545" i="1"/>
  <c r="J545" i="1"/>
  <c r="F546" i="1"/>
  <c r="K546" i="1" s="1"/>
  <c r="G546" i="1"/>
  <c r="H546" i="1"/>
  <c r="I546" i="1"/>
  <c r="J546" i="1"/>
  <c r="F547" i="1"/>
  <c r="K547" i="1" s="1"/>
  <c r="G547" i="1"/>
  <c r="H547" i="1"/>
  <c r="I547" i="1"/>
  <c r="J547" i="1"/>
  <c r="F548" i="1"/>
  <c r="K548" i="1" s="1"/>
  <c r="G548" i="1"/>
  <c r="H548" i="1"/>
  <c r="I548" i="1"/>
  <c r="J548" i="1"/>
  <c r="F549" i="1"/>
  <c r="K549" i="1" s="1"/>
  <c r="G549" i="1"/>
  <c r="H549" i="1"/>
  <c r="I549" i="1"/>
  <c r="J549" i="1"/>
  <c r="F550" i="1"/>
  <c r="K550" i="1" s="1"/>
  <c r="G550" i="1"/>
  <c r="H550" i="1"/>
  <c r="I550" i="1"/>
  <c r="J550" i="1"/>
  <c r="F551" i="1"/>
  <c r="K551" i="1" s="1"/>
  <c r="G551" i="1"/>
  <c r="H551" i="1"/>
  <c r="I551" i="1"/>
  <c r="J551" i="1"/>
  <c r="F552" i="1"/>
  <c r="K552" i="1" s="1"/>
  <c r="G552" i="1"/>
  <c r="H552" i="1"/>
  <c r="I552" i="1"/>
  <c r="J552" i="1"/>
  <c r="F553" i="1"/>
  <c r="K553" i="1" s="1"/>
  <c r="G553" i="1"/>
  <c r="H553" i="1"/>
  <c r="I553" i="1"/>
  <c r="J553" i="1"/>
  <c r="F554" i="1"/>
  <c r="K554" i="1" s="1"/>
  <c r="G554" i="1"/>
  <c r="H554" i="1"/>
  <c r="I554" i="1"/>
  <c r="J554" i="1"/>
  <c r="F555" i="1"/>
  <c r="K555" i="1" s="1"/>
  <c r="G555" i="1"/>
  <c r="H555" i="1"/>
  <c r="I555" i="1"/>
  <c r="J555" i="1"/>
  <c r="F556" i="1"/>
  <c r="K556" i="1" s="1"/>
  <c r="G556" i="1"/>
  <c r="H556" i="1"/>
  <c r="I556" i="1"/>
  <c r="J556" i="1"/>
  <c r="F557" i="1"/>
  <c r="K557" i="1" s="1"/>
  <c r="G557" i="1"/>
  <c r="H557" i="1"/>
  <c r="I557" i="1"/>
  <c r="J557" i="1"/>
  <c r="F558" i="1"/>
  <c r="K558" i="1" s="1"/>
  <c r="G558" i="1"/>
  <c r="H558" i="1"/>
  <c r="I558" i="1"/>
  <c r="J558" i="1"/>
  <c r="F559" i="1"/>
  <c r="K559" i="1" s="1"/>
  <c r="G559" i="1"/>
  <c r="H559" i="1"/>
  <c r="I559" i="1"/>
  <c r="J559" i="1"/>
  <c r="F560" i="1"/>
  <c r="K560" i="1" s="1"/>
  <c r="G560" i="1"/>
  <c r="H560" i="1"/>
  <c r="I560" i="1"/>
  <c r="J560" i="1"/>
  <c r="F561" i="1"/>
  <c r="K561" i="1" s="1"/>
  <c r="G561" i="1"/>
  <c r="H561" i="1"/>
  <c r="I561" i="1"/>
  <c r="J561" i="1"/>
  <c r="F562" i="1"/>
  <c r="K562" i="1" s="1"/>
  <c r="G562" i="1"/>
  <c r="H562" i="1"/>
  <c r="I562" i="1"/>
  <c r="J562" i="1"/>
  <c r="F563" i="1"/>
  <c r="K563" i="1" s="1"/>
  <c r="G563" i="1"/>
  <c r="H563" i="1"/>
  <c r="I563" i="1"/>
  <c r="J563" i="1"/>
  <c r="F564" i="1"/>
  <c r="K564" i="1" s="1"/>
  <c r="G564" i="1"/>
  <c r="H564" i="1"/>
  <c r="I564" i="1"/>
  <c r="J564" i="1"/>
  <c r="F565" i="1"/>
  <c r="K565" i="1" s="1"/>
  <c r="G565" i="1"/>
  <c r="H565" i="1"/>
  <c r="I565" i="1"/>
  <c r="J565" i="1"/>
  <c r="F566" i="1"/>
  <c r="K566" i="1" s="1"/>
  <c r="G566" i="1"/>
  <c r="H566" i="1"/>
  <c r="I566" i="1"/>
  <c r="J566" i="1"/>
  <c r="F567" i="1"/>
  <c r="K567" i="1" s="1"/>
  <c r="G567" i="1"/>
  <c r="H567" i="1"/>
  <c r="I567" i="1"/>
  <c r="J567" i="1"/>
  <c r="F568" i="1"/>
  <c r="K568" i="1" s="1"/>
  <c r="G568" i="1"/>
  <c r="H568" i="1"/>
  <c r="I568" i="1"/>
  <c r="J568" i="1"/>
  <c r="F569" i="1"/>
  <c r="K569" i="1" s="1"/>
  <c r="G569" i="1"/>
  <c r="H569" i="1"/>
  <c r="I569" i="1"/>
  <c r="J569" i="1"/>
  <c r="F570" i="1"/>
  <c r="K570" i="1" s="1"/>
  <c r="G570" i="1"/>
  <c r="H570" i="1"/>
  <c r="I570" i="1"/>
  <c r="J570" i="1"/>
  <c r="F571" i="1"/>
  <c r="K571" i="1" s="1"/>
  <c r="G571" i="1"/>
  <c r="H571" i="1"/>
  <c r="I571" i="1"/>
  <c r="J571" i="1"/>
  <c r="F572" i="1"/>
  <c r="K572" i="1" s="1"/>
  <c r="G572" i="1"/>
  <c r="H572" i="1"/>
  <c r="I572" i="1"/>
  <c r="J572" i="1"/>
  <c r="F573" i="1"/>
  <c r="K573" i="1" s="1"/>
  <c r="G573" i="1"/>
  <c r="H573" i="1"/>
  <c r="I573" i="1"/>
  <c r="J573" i="1"/>
  <c r="F574" i="1"/>
  <c r="K574" i="1" s="1"/>
  <c r="G574" i="1"/>
  <c r="H574" i="1"/>
  <c r="I574" i="1"/>
  <c r="J574" i="1"/>
  <c r="F575" i="1"/>
  <c r="K575" i="1" s="1"/>
  <c r="G575" i="1"/>
  <c r="H575" i="1"/>
  <c r="I575" i="1"/>
  <c r="J575" i="1"/>
  <c r="F576" i="1"/>
  <c r="K576" i="1" s="1"/>
  <c r="G576" i="1"/>
  <c r="H576" i="1"/>
  <c r="I576" i="1"/>
  <c r="J576" i="1"/>
  <c r="F577" i="1"/>
  <c r="K577" i="1" s="1"/>
  <c r="G577" i="1"/>
  <c r="H577" i="1"/>
  <c r="I577" i="1"/>
  <c r="J577" i="1"/>
  <c r="F578" i="1"/>
  <c r="K578" i="1" s="1"/>
  <c r="G578" i="1"/>
  <c r="H578" i="1"/>
  <c r="I578" i="1"/>
  <c r="J578" i="1"/>
  <c r="F579" i="1"/>
  <c r="K579" i="1" s="1"/>
  <c r="G579" i="1"/>
  <c r="H579" i="1"/>
  <c r="I579" i="1"/>
  <c r="J579" i="1"/>
  <c r="F580" i="1"/>
  <c r="K580" i="1" s="1"/>
  <c r="G580" i="1"/>
  <c r="H580" i="1"/>
  <c r="I580" i="1"/>
  <c r="J580" i="1"/>
  <c r="F581" i="1"/>
  <c r="K581" i="1" s="1"/>
  <c r="G581" i="1"/>
  <c r="H581" i="1"/>
  <c r="I581" i="1"/>
  <c r="J581" i="1"/>
  <c r="F582" i="1"/>
  <c r="K582" i="1" s="1"/>
  <c r="G582" i="1"/>
  <c r="H582" i="1"/>
  <c r="I582" i="1"/>
  <c r="J582" i="1"/>
  <c r="F583" i="1"/>
  <c r="K583" i="1" s="1"/>
  <c r="G583" i="1"/>
  <c r="H583" i="1"/>
  <c r="I583" i="1"/>
  <c r="J583" i="1"/>
  <c r="F584" i="1"/>
  <c r="K584" i="1" s="1"/>
  <c r="G584" i="1"/>
  <c r="H584" i="1"/>
  <c r="I584" i="1"/>
  <c r="J584" i="1"/>
  <c r="F585" i="1"/>
  <c r="K585" i="1" s="1"/>
  <c r="G585" i="1"/>
  <c r="H585" i="1"/>
  <c r="I585" i="1"/>
  <c r="J585" i="1"/>
  <c r="F586" i="1"/>
  <c r="K586" i="1" s="1"/>
  <c r="G586" i="1"/>
  <c r="H586" i="1"/>
  <c r="I586" i="1"/>
  <c r="J586" i="1"/>
  <c r="F587" i="1"/>
  <c r="K587" i="1" s="1"/>
  <c r="G587" i="1"/>
  <c r="H587" i="1"/>
  <c r="I587" i="1"/>
  <c r="J587" i="1"/>
  <c r="F588" i="1"/>
  <c r="K588" i="1" s="1"/>
  <c r="G588" i="1"/>
  <c r="H588" i="1"/>
  <c r="I588" i="1"/>
  <c r="J588" i="1"/>
  <c r="F589" i="1"/>
  <c r="K589" i="1" s="1"/>
  <c r="G589" i="1"/>
  <c r="H589" i="1"/>
  <c r="I589" i="1"/>
  <c r="J589" i="1"/>
  <c r="F590" i="1"/>
  <c r="K590" i="1" s="1"/>
  <c r="G590" i="1"/>
  <c r="H590" i="1"/>
  <c r="I590" i="1"/>
  <c r="J590" i="1"/>
  <c r="F591" i="1"/>
  <c r="K591" i="1" s="1"/>
  <c r="G591" i="1"/>
  <c r="H591" i="1"/>
  <c r="I591" i="1"/>
  <c r="J591" i="1"/>
  <c r="F592" i="1"/>
  <c r="K592" i="1" s="1"/>
  <c r="G592" i="1"/>
  <c r="H592" i="1"/>
  <c r="I592" i="1"/>
  <c r="J592" i="1"/>
  <c r="F593" i="1"/>
  <c r="K593" i="1" s="1"/>
  <c r="G593" i="1"/>
  <c r="H593" i="1"/>
  <c r="I593" i="1"/>
  <c r="J593" i="1"/>
  <c r="F594" i="1"/>
  <c r="K594" i="1" s="1"/>
  <c r="G594" i="1"/>
  <c r="H594" i="1"/>
  <c r="I594" i="1"/>
  <c r="J594" i="1"/>
  <c r="F595" i="1"/>
  <c r="K595" i="1" s="1"/>
  <c r="G595" i="1"/>
  <c r="H595" i="1"/>
  <c r="I595" i="1"/>
  <c r="J595" i="1"/>
  <c r="F596" i="1"/>
  <c r="K596" i="1" s="1"/>
  <c r="G596" i="1"/>
  <c r="H596" i="1"/>
  <c r="I596" i="1"/>
  <c r="J596" i="1"/>
  <c r="F597" i="1"/>
  <c r="K597" i="1" s="1"/>
  <c r="G597" i="1"/>
  <c r="H597" i="1"/>
  <c r="I597" i="1"/>
  <c r="J597" i="1"/>
  <c r="F598" i="1"/>
  <c r="K598" i="1" s="1"/>
  <c r="G598" i="1"/>
  <c r="H598" i="1"/>
  <c r="I598" i="1"/>
  <c r="J598" i="1"/>
  <c r="F599" i="1"/>
  <c r="K599" i="1" s="1"/>
  <c r="G599" i="1"/>
  <c r="H599" i="1"/>
  <c r="I599" i="1"/>
  <c r="J599" i="1"/>
  <c r="F600" i="1"/>
  <c r="K600" i="1" s="1"/>
  <c r="G600" i="1"/>
  <c r="H600" i="1"/>
  <c r="I600" i="1"/>
  <c r="J600" i="1"/>
  <c r="F601" i="1"/>
  <c r="K601" i="1" s="1"/>
  <c r="G601" i="1"/>
  <c r="H601" i="1"/>
  <c r="I601" i="1"/>
  <c r="J601" i="1"/>
  <c r="F602" i="1"/>
  <c r="K602" i="1" s="1"/>
  <c r="G602" i="1"/>
  <c r="H602" i="1"/>
  <c r="I602" i="1"/>
  <c r="J602" i="1"/>
  <c r="F603" i="1"/>
  <c r="K603" i="1" s="1"/>
  <c r="G603" i="1"/>
  <c r="H603" i="1"/>
  <c r="I603" i="1"/>
  <c r="J603" i="1"/>
  <c r="F604" i="1"/>
  <c r="K604" i="1" s="1"/>
  <c r="G604" i="1"/>
  <c r="H604" i="1"/>
  <c r="I604" i="1"/>
  <c r="J604" i="1"/>
  <c r="F605" i="1"/>
  <c r="K605" i="1" s="1"/>
  <c r="G605" i="1"/>
  <c r="H605" i="1"/>
  <c r="I605" i="1"/>
  <c r="J605" i="1"/>
  <c r="F606" i="1"/>
  <c r="K606" i="1" s="1"/>
  <c r="G606" i="1"/>
  <c r="H606" i="1"/>
  <c r="I606" i="1"/>
  <c r="J606" i="1"/>
  <c r="F607" i="1"/>
  <c r="K607" i="1" s="1"/>
  <c r="G607" i="1"/>
  <c r="H607" i="1"/>
  <c r="I607" i="1"/>
  <c r="J607" i="1"/>
  <c r="F608" i="1"/>
  <c r="K608" i="1" s="1"/>
  <c r="G608" i="1"/>
  <c r="H608" i="1"/>
  <c r="I608" i="1"/>
  <c r="J608" i="1"/>
  <c r="F609" i="1"/>
  <c r="K609" i="1" s="1"/>
  <c r="G609" i="1"/>
  <c r="H609" i="1"/>
  <c r="I609" i="1"/>
  <c r="J609" i="1"/>
  <c r="F610" i="1"/>
  <c r="K610" i="1" s="1"/>
  <c r="G610" i="1"/>
  <c r="H610" i="1"/>
  <c r="I610" i="1"/>
  <c r="J610" i="1"/>
  <c r="F611" i="1"/>
  <c r="K611" i="1" s="1"/>
  <c r="G611" i="1"/>
  <c r="H611" i="1"/>
  <c r="I611" i="1"/>
  <c r="J611" i="1"/>
  <c r="F612" i="1"/>
  <c r="K612" i="1" s="1"/>
  <c r="G612" i="1"/>
  <c r="H612" i="1"/>
  <c r="I612" i="1"/>
  <c r="J612" i="1"/>
  <c r="F613" i="1"/>
  <c r="K613" i="1" s="1"/>
  <c r="G613" i="1"/>
  <c r="H613" i="1"/>
  <c r="I613" i="1"/>
  <c r="J613" i="1"/>
  <c r="F614" i="1"/>
  <c r="K614" i="1" s="1"/>
  <c r="G614" i="1"/>
  <c r="H614" i="1"/>
  <c r="I614" i="1"/>
  <c r="J614" i="1"/>
  <c r="F615" i="1"/>
  <c r="K615" i="1" s="1"/>
  <c r="G615" i="1"/>
  <c r="H615" i="1"/>
  <c r="I615" i="1"/>
  <c r="J615" i="1"/>
  <c r="F616" i="1"/>
  <c r="K616" i="1" s="1"/>
  <c r="G616" i="1"/>
  <c r="H616" i="1"/>
  <c r="I616" i="1"/>
  <c r="J616" i="1"/>
  <c r="F617" i="1"/>
  <c r="K617" i="1" s="1"/>
  <c r="G617" i="1"/>
  <c r="H617" i="1"/>
  <c r="I617" i="1"/>
  <c r="J617" i="1"/>
  <c r="F618" i="1"/>
  <c r="K618" i="1" s="1"/>
  <c r="G618" i="1"/>
  <c r="H618" i="1"/>
  <c r="I618" i="1"/>
  <c r="J618" i="1"/>
  <c r="F619" i="1"/>
  <c r="K619" i="1" s="1"/>
  <c r="G619" i="1"/>
  <c r="H619" i="1"/>
  <c r="I619" i="1"/>
  <c r="J619" i="1"/>
  <c r="F620" i="1"/>
  <c r="K620" i="1" s="1"/>
  <c r="G620" i="1"/>
  <c r="H620" i="1"/>
  <c r="I620" i="1"/>
  <c r="J620" i="1"/>
  <c r="F621" i="1"/>
  <c r="K621" i="1" s="1"/>
  <c r="G621" i="1"/>
  <c r="H621" i="1"/>
  <c r="I621" i="1"/>
  <c r="J621" i="1"/>
  <c r="F622" i="1"/>
  <c r="K622" i="1" s="1"/>
  <c r="G622" i="1"/>
  <c r="H622" i="1"/>
  <c r="I622" i="1"/>
  <c r="J622" i="1"/>
  <c r="F623" i="1"/>
  <c r="K623" i="1" s="1"/>
  <c r="G623" i="1"/>
  <c r="H623" i="1"/>
  <c r="I623" i="1"/>
  <c r="J623" i="1"/>
  <c r="F624" i="1"/>
  <c r="K624" i="1" s="1"/>
  <c r="G624" i="1"/>
  <c r="H624" i="1"/>
  <c r="I624" i="1"/>
  <c r="J624" i="1"/>
  <c r="F625" i="1"/>
  <c r="K625" i="1" s="1"/>
  <c r="G625" i="1"/>
  <c r="H625" i="1"/>
  <c r="I625" i="1"/>
  <c r="J625" i="1"/>
  <c r="F626" i="1"/>
  <c r="K626" i="1" s="1"/>
  <c r="G626" i="1"/>
  <c r="H626" i="1"/>
  <c r="I626" i="1"/>
  <c r="J626" i="1"/>
  <c r="F627" i="1"/>
  <c r="K627" i="1" s="1"/>
  <c r="G627" i="1"/>
  <c r="H627" i="1"/>
  <c r="I627" i="1"/>
  <c r="J627" i="1"/>
  <c r="F628" i="1"/>
  <c r="K628" i="1" s="1"/>
  <c r="G628" i="1"/>
  <c r="H628" i="1"/>
  <c r="I628" i="1"/>
  <c r="J628" i="1"/>
  <c r="F629" i="1"/>
  <c r="K629" i="1" s="1"/>
  <c r="G629" i="1"/>
  <c r="H629" i="1"/>
  <c r="I629" i="1"/>
  <c r="J629" i="1"/>
  <c r="F630" i="1"/>
  <c r="K630" i="1" s="1"/>
  <c r="G630" i="1"/>
  <c r="H630" i="1"/>
  <c r="I630" i="1"/>
  <c r="J630" i="1"/>
  <c r="F631" i="1"/>
  <c r="K631" i="1" s="1"/>
  <c r="G631" i="1"/>
  <c r="H631" i="1"/>
  <c r="I631" i="1"/>
  <c r="J631" i="1"/>
  <c r="F632" i="1"/>
  <c r="K632" i="1" s="1"/>
  <c r="G632" i="1"/>
  <c r="H632" i="1"/>
  <c r="I632" i="1"/>
  <c r="J632" i="1"/>
  <c r="F633" i="1"/>
  <c r="K633" i="1" s="1"/>
  <c r="G633" i="1"/>
  <c r="H633" i="1"/>
  <c r="I633" i="1"/>
  <c r="J633" i="1"/>
  <c r="F634" i="1"/>
  <c r="K634" i="1" s="1"/>
  <c r="G634" i="1"/>
  <c r="H634" i="1"/>
  <c r="I634" i="1"/>
  <c r="J634" i="1"/>
  <c r="F635" i="1"/>
  <c r="K635" i="1" s="1"/>
  <c r="G635" i="1"/>
  <c r="H635" i="1"/>
  <c r="I635" i="1"/>
  <c r="J635" i="1"/>
  <c r="F636" i="1"/>
  <c r="K636" i="1" s="1"/>
  <c r="G636" i="1"/>
  <c r="H636" i="1"/>
  <c r="I636" i="1"/>
  <c r="J636" i="1"/>
  <c r="F637" i="1"/>
  <c r="K637" i="1" s="1"/>
  <c r="G637" i="1"/>
  <c r="H637" i="1"/>
  <c r="I637" i="1"/>
  <c r="J637" i="1"/>
  <c r="F638" i="1"/>
  <c r="K638" i="1" s="1"/>
  <c r="G638" i="1"/>
  <c r="H638" i="1"/>
  <c r="I638" i="1"/>
  <c r="J638" i="1"/>
  <c r="F639" i="1"/>
  <c r="K639" i="1" s="1"/>
  <c r="G639" i="1"/>
  <c r="H639" i="1"/>
  <c r="I639" i="1"/>
  <c r="J639" i="1"/>
  <c r="F640" i="1"/>
  <c r="K640" i="1" s="1"/>
  <c r="G640" i="1"/>
  <c r="H640" i="1"/>
  <c r="I640" i="1"/>
  <c r="J640" i="1"/>
  <c r="F641" i="1"/>
  <c r="K641" i="1" s="1"/>
  <c r="G641" i="1"/>
  <c r="H641" i="1"/>
  <c r="I641" i="1"/>
  <c r="J641" i="1"/>
  <c r="F642" i="1"/>
  <c r="K642" i="1" s="1"/>
  <c r="G642" i="1"/>
  <c r="H642" i="1"/>
  <c r="I642" i="1"/>
  <c r="J642" i="1"/>
  <c r="F643" i="1"/>
  <c r="K643" i="1" s="1"/>
  <c r="G643" i="1"/>
  <c r="H643" i="1"/>
  <c r="I643" i="1"/>
  <c r="J643" i="1"/>
  <c r="F644" i="1"/>
  <c r="K644" i="1" s="1"/>
  <c r="G644" i="1"/>
  <c r="H644" i="1"/>
  <c r="I644" i="1"/>
  <c r="J644" i="1"/>
  <c r="F645" i="1"/>
  <c r="K645" i="1" s="1"/>
  <c r="G645" i="1"/>
  <c r="H645" i="1"/>
  <c r="I645" i="1"/>
  <c r="J645" i="1"/>
  <c r="F646" i="1"/>
  <c r="K646" i="1" s="1"/>
  <c r="G646" i="1"/>
  <c r="H646" i="1"/>
  <c r="I646" i="1"/>
  <c r="J646" i="1"/>
  <c r="F647" i="1"/>
  <c r="K647" i="1" s="1"/>
  <c r="G647" i="1"/>
  <c r="H647" i="1"/>
  <c r="I647" i="1"/>
  <c r="J647" i="1"/>
  <c r="F648" i="1"/>
  <c r="K648" i="1" s="1"/>
  <c r="G648" i="1"/>
  <c r="H648" i="1"/>
  <c r="I648" i="1"/>
  <c r="J648" i="1"/>
  <c r="F649" i="1"/>
  <c r="K649" i="1" s="1"/>
  <c r="G649" i="1"/>
  <c r="H649" i="1"/>
  <c r="I649" i="1"/>
  <c r="J649" i="1"/>
  <c r="F650" i="1"/>
  <c r="K650" i="1" s="1"/>
  <c r="G650" i="1"/>
  <c r="H650" i="1"/>
  <c r="I650" i="1"/>
  <c r="J650" i="1"/>
  <c r="F651" i="1"/>
  <c r="K651" i="1" s="1"/>
  <c r="G651" i="1"/>
  <c r="H651" i="1"/>
  <c r="I651" i="1"/>
  <c r="J651" i="1"/>
  <c r="F652" i="1"/>
  <c r="K652" i="1" s="1"/>
  <c r="G652" i="1"/>
  <c r="H652" i="1"/>
  <c r="I652" i="1"/>
  <c r="J652" i="1"/>
  <c r="F653" i="1"/>
  <c r="K653" i="1" s="1"/>
  <c r="G653" i="1"/>
  <c r="H653" i="1"/>
  <c r="I653" i="1"/>
  <c r="J653" i="1"/>
  <c r="F654" i="1"/>
  <c r="K654" i="1" s="1"/>
  <c r="G654" i="1"/>
  <c r="H654" i="1"/>
  <c r="I654" i="1"/>
  <c r="J654" i="1"/>
  <c r="F655" i="1"/>
  <c r="K655" i="1" s="1"/>
  <c r="G655" i="1"/>
  <c r="H655" i="1"/>
  <c r="I655" i="1"/>
  <c r="J655" i="1"/>
  <c r="F656" i="1"/>
  <c r="K656" i="1" s="1"/>
  <c r="G656" i="1"/>
  <c r="H656" i="1"/>
  <c r="I656" i="1"/>
  <c r="J656" i="1"/>
  <c r="F657" i="1"/>
  <c r="K657" i="1" s="1"/>
  <c r="G657" i="1"/>
  <c r="H657" i="1"/>
  <c r="I657" i="1"/>
  <c r="J657" i="1"/>
  <c r="F658" i="1"/>
  <c r="K658" i="1" s="1"/>
  <c r="G658" i="1"/>
  <c r="H658" i="1"/>
  <c r="I658" i="1"/>
  <c r="J658" i="1"/>
  <c r="F659" i="1"/>
  <c r="K659" i="1" s="1"/>
  <c r="G659" i="1"/>
  <c r="H659" i="1"/>
  <c r="I659" i="1"/>
  <c r="J659" i="1"/>
  <c r="F660" i="1"/>
  <c r="K660" i="1" s="1"/>
  <c r="G660" i="1"/>
  <c r="H660" i="1"/>
  <c r="I660" i="1"/>
  <c r="J660" i="1"/>
  <c r="F661" i="1"/>
  <c r="K661" i="1" s="1"/>
  <c r="G661" i="1"/>
  <c r="H661" i="1"/>
  <c r="I661" i="1"/>
  <c r="J661" i="1"/>
  <c r="F662" i="1"/>
  <c r="K662" i="1" s="1"/>
  <c r="G662" i="1"/>
  <c r="H662" i="1"/>
  <c r="I662" i="1"/>
  <c r="J662" i="1"/>
  <c r="F663" i="1"/>
  <c r="K663" i="1" s="1"/>
  <c r="G663" i="1"/>
  <c r="H663" i="1"/>
  <c r="I663" i="1"/>
  <c r="J663" i="1"/>
  <c r="F664" i="1"/>
  <c r="K664" i="1" s="1"/>
  <c r="G664" i="1"/>
  <c r="H664" i="1"/>
  <c r="I664" i="1"/>
  <c r="J664" i="1"/>
  <c r="F665" i="1"/>
  <c r="K665" i="1" s="1"/>
  <c r="G665" i="1"/>
  <c r="H665" i="1"/>
  <c r="I665" i="1"/>
  <c r="J665" i="1"/>
  <c r="F666" i="1"/>
  <c r="K666" i="1" s="1"/>
  <c r="G666" i="1"/>
  <c r="H666" i="1"/>
  <c r="I666" i="1"/>
  <c r="J666" i="1"/>
  <c r="F667" i="1"/>
  <c r="K667" i="1" s="1"/>
  <c r="G667" i="1"/>
  <c r="H667" i="1"/>
  <c r="I667" i="1"/>
  <c r="J667" i="1"/>
  <c r="F668" i="1"/>
  <c r="K668" i="1" s="1"/>
  <c r="G668" i="1"/>
  <c r="H668" i="1"/>
  <c r="I668" i="1"/>
  <c r="J668" i="1"/>
  <c r="F669" i="1"/>
  <c r="K669" i="1" s="1"/>
  <c r="G669" i="1"/>
  <c r="H669" i="1"/>
  <c r="I669" i="1"/>
  <c r="J669" i="1"/>
  <c r="F670" i="1"/>
  <c r="K670" i="1" s="1"/>
  <c r="G670" i="1"/>
  <c r="H670" i="1"/>
  <c r="I670" i="1"/>
  <c r="J670" i="1"/>
  <c r="F671" i="1"/>
  <c r="K671" i="1" s="1"/>
  <c r="G671" i="1"/>
  <c r="H671" i="1"/>
  <c r="I671" i="1"/>
  <c r="J671" i="1"/>
  <c r="F672" i="1"/>
  <c r="K672" i="1" s="1"/>
  <c r="G672" i="1"/>
  <c r="H672" i="1"/>
  <c r="I672" i="1"/>
  <c r="J672" i="1"/>
  <c r="F673" i="1"/>
  <c r="K673" i="1" s="1"/>
  <c r="G673" i="1"/>
  <c r="H673" i="1"/>
  <c r="I673" i="1"/>
  <c r="J673" i="1"/>
  <c r="F674" i="1"/>
  <c r="K674" i="1" s="1"/>
  <c r="G674" i="1"/>
  <c r="H674" i="1"/>
  <c r="I674" i="1"/>
  <c r="J674" i="1"/>
  <c r="F675" i="1"/>
  <c r="K675" i="1" s="1"/>
  <c r="G675" i="1"/>
  <c r="H675" i="1"/>
  <c r="I675" i="1"/>
  <c r="J675" i="1"/>
  <c r="F676" i="1"/>
  <c r="K676" i="1" s="1"/>
  <c r="G676" i="1"/>
  <c r="H676" i="1"/>
  <c r="I676" i="1"/>
  <c r="J676" i="1"/>
  <c r="F677" i="1"/>
  <c r="K677" i="1" s="1"/>
  <c r="G677" i="1"/>
  <c r="H677" i="1"/>
  <c r="I677" i="1"/>
  <c r="J677" i="1"/>
  <c r="F678" i="1"/>
  <c r="K678" i="1" s="1"/>
  <c r="G678" i="1"/>
  <c r="H678" i="1"/>
  <c r="I678" i="1"/>
  <c r="J678" i="1"/>
  <c r="F679" i="1"/>
  <c r="K679" i="1" s="1"/>
  <c r="G679" i="1"/>
  <c r="H679" i="1"/>
  <c r="I679" i="1"/>
  <c r="J679" i="1"/>
  <c r="F680" i="1"/>
  <c r="K680" i="1" s="1"/>
  <c r="G680" i="1"/>
  <c r="H680" i="1"/>
  <c r="I680" i="1"/>
  <c r="J680" i="1"/>
  <c r="F681" i="1"/>
  <c r="K681" i="1" s="1"/>
  <c r="G681" i="1"/>
  <c r="H681" i="1"/>
  <c r="I681" i="1"/>
  <c r="J681" i="1"/>
  <c r="F682" i="1"/>
  <c r="K682" i="1" s="1"/>
  <c r="G682" i="1"/>
  <c r="H682" i="1"/>
  <c r="I682" i="1"/>
  <c r="J682" i="1"/>
  <c r="F683" i="1"/>
  <c r="K683" i="1" s="1"/>
  <c r="G683" i="1"/>
  <c r="H683" i="1"/>
  <c r="I683" i="1"/>
  <c r="J683" i="1"/>
  <c r="F684" i="1"/>
  <c r="K684" i="1" s="1"/>
  <c r="G684" i="1"/>
  <c r="H684" i="1"/>
  <c r="I684" i="1"/>
  <c r="J684" i="1"/>
  <c r="F685" i="1"/>
  <c r="K685" i="1" s="1"/>
  <c r="G685" i="1"/>
  <c r="H685" i="1"/>
  <c r="I685" i="1"/>
  <c r="J685" i="1"/>
  <c r="F686" i="1"/>
  <c r="K686" i="1" s="1"/>
  <c r="G686" i="1"/>
  <c r="H686" i="1"/>
  <c r="I686" i="1"/>
  <c r="J686" i="1"/>
  <c r="F687" i="1"/>
  <c r="K687" i="1" s="1"/>
  <c r="G687" i="1"/>
  <c r="H687" i="1"/>
  <c r="I687" i="1"/>
  <c r="J687" i="1"/>
  <c r="F688" i="1"/>
  <c r="K688" i="1" s="1"/>
  <c r="G688" i="1"/>
  <c r="H688" i="1"/>
  <c r="I688" i="1"/>
  <c r="J688" i="1"/>
  <c r="F689" i="1"/>
  <c r="K689" i="1" s="1"/>
  <c r="G689" i="1"/>
  <c r="H689" i="1"/>
  <c r="I689" i="1"/>
  <c r="J689" i="1"/>
  <c r="F690" i="1"/>
  <c r="K690" i="1" s="1"/>
  <c r="G690" i="1"/>
  <c r="H690" i="1"/>
  <c r="I690" i="1"/>
  <c r="J690" i="1"/>
  <c r="F691" i="1"/>
  <c r="K691" i="1" s="1"/>
  <c r="G691" i="1"/>
  <c r="H691" i="1"/>
  <c r="I691" i="1"/>
  <c r="J691" i="1"/>
  <c r="F692" i="1"/>
  <c r="K692" i="1" s="1"/>
  <c r="G692" i="1"/>
  <c r="H692" i="1"/>
  <c r="I692" i="1"/>
  <c r="J692" i="1"/>
  <c r="F693" i="1"/>
  <c r="K693" i="1" s="1"/>
  <c r="G693" i="1"/>
  <c r="H693" i="1"/>
  <c r="I693" i="1"/>
  <c r="J693" i="1"/>
  <c r="F694" i="1"/>
  <c r="K694" i="1" s="1"/>
  <c r="G694" i="1"/>
  <c r="H694" i="1"/>
  <c r="I694" i="1"/>
  <c r="J694" i="1"/>
  <c r="F695" i="1"/>
  <c r="K695" i="1" s="1"/>
  <c r="G695" i="1"/>
  <c r="H695" i="1"/>
  <c r="I695" i="1"/>
  <c r="J695" i="1"/>
  <c r="F696" i="1"/>
  <c r="K696" i="1" s="1"/>
  <c r="G696" i="1"/>
  <c r="H696" i="1"/>
  <c r="I696" i="1"/>
  <c r="J696" i="1"/>
  <c r="F697" i="1"/>
  <c r="K697" i="1" s="1"/>
  <c r="G697" i="1"/>
  <c r="H697" i="1"/>
  <c r="I697" i="1"/>
  <c r="J697" i="1"/>
  <c r="F698" i="1"/>
  <c r="K698" i="1" s="1"/>
  <c r="G698" i="1"/>
  <c r="H698" i="1"/>
  <c r="I698" i="1"/>
  <c r="J698" i="1"/>
  <c r="F699" i="1"/>
  <c r="K699" i="1" s="1"/>
  <c r="G699" i="1"/>
  <c r="H699" i="1"/>
  <c r="I699" i="1"/>
  <c r="J699" i="1"/>
  <c r="F700" i="1"/>
  <c r="K700" i="1" s="1"/>
  <c r="G700" i="1"/>
  <c r="H700" i="1"/>
  <c r="I700" i="1"/>
  <c r="J700" i="1"/>
  <c r="F701" i="1"/>
  <c r="K701" i="1" s="1"/>
  <c r="G701" i="1"/>
  <c r="H701" i="1"/>
  <c r="I701" i="1"/>
  <c r="J701" i="1"/>
  <c r="F702" i="1"/>
  <c r="K702" i="1" s="1"/>
  <c r="G702" i="1"/>
  <c r="H702" i="1"/>
  <c r="I702" i="1"/>
  <c r="J702" i="1"/>
  <c r="F703" i="1"/>
  <c r="K703" i="1" s="1"/>
  <c r="G703" i="1"/>
  <c r="H703" i="1"/>
  <c r="I703" i="1"/>
  <c r="J703" i="1"/>
  <c r="F704" i="1"/>
  <c r="K704" i="1" s="1"/>
  <c r="G704" i="1"/>
  <c r="H704" i="1"/>
  <c r="I704" i="1"/>
  <c r="J704" i="1"/>
  <c r="F705" i="1"/>
  <c r="K705" i="1" s="1"/>
  <c r="G705" i="1"/>
  <c r="H705" i="1"/>
  <c r="I705" i="1"/>
  <c r="J705" i="1"/>
  <c r="F706" i="1"/>
  <c r="K706" i="1" s="1"/>
  <c r="G706" i="1"/>
  <c r="H706" i="1"/>
  <c r="I706" i="1"/>
  <c r="J706" i="1"/>
  <c r="F707" i="1"/>
  <c r="K707" i="1" s="1"/>
  <c r="G707" i="1"/>
  <c r="H707" i="1"/>
  <c r="I707" i="1"/>
  <c r="J707" i="1"/>
  <c r="F708" i="1"/>
  <c r="K708" i="1" s="1"/>
  <c r="G708" i="1"/>
  <c r="H708" i="1"/>
  <c r="I708" i="1"/>
  <c r="J708" i="1"/>
  <c r="F709" i="1"/>
  <c r="K709" i="1" s="1"/>
  <c r="G709" i="1"/>
  <c r="H709" i="1"/>
  <c r="I709" i="1"/>
  <c r="J709" i="1"/>
  <c r="F710" i="1"/>
  <c r="K710" i="1" s="1"/>
  <c r="G710" i="1"/>
  <c r="H710" i="1"/>
  <c r="I710" i="1"/>
  <c r="J710" i="1"/>
  <c r="F711" i="1"/>
  <c r="K711" i="1" s="1"/>
  <c r="G711" i="1"/>
  <c r="H711" i="1"/>
  <c r="I711" i="1"/>
  <c r="J711" i="1"/>
  <c r="F712" i="1"/>
  <c r="K712" i="1" s="1"/>
  <c r="G712" i="1"/>
  <c r="H712" i="1"/>
  <c r="I712" i="1"/>
  <c r="J712" i="1"/>
  <c r="F713" i="1"/>
  <c r="K713" i="1" s="1"/>
  <c r="G713" i="1"/>
  <c r="H713" i="1"/>
  <c r="I713" i="1"/>
  <c r="J713" i="1"/>
  <c r="F714" i="1"/>
  <c r="K714" i="1" s="1"/>
  <c r="G714" i="1"/>
  <c r="H714" i="1"/>
  <c r="I714" i="1"/>
  <c r="J714" i="1"/>
  <c r="F715" i="1"/>
  <c r="K715" i="1" s="1"/>
  <c r="G715" i="1"/>
  <c r="H715" i="1"/>
  <c r="I715" i="1"/>
  <c r="J715" i="1"/>
  <c r="F716" i="1"/>
  <c r="K716" i="1" s="1"/>
  <c r="G716" i="1"/>
  <c r="H716" i="1"/>
  <c r="I716" i="1"/>
  <c r="J716" i="1"/>
  <c r="F717" i="1"/>
  <c r="K717" i="1" s="1"/>
  <c r="G717" i="1"/>
  <c r="H717" i="1"/>
  <c r="I717" i="1"/>
  <c r="J717" i="1"/>
  <c r="F718" i="1"/>
  <c r="K718" i="1" s="1"/>
  <c r="G718" i="1"/>
  <c r="H718" i="1"/>
  <c r="I718" i="1"/>
  <c r="J718" i="1"/>
  <c r="F719" i="1"/>
  <c r="K719" i="1" s="1"/>
  <c r="G719" i="1"/>
  <c r="H719" i="1"/>
  <c r="I719" i="1"/>
  <c r="J719" i="1"/>
  <c r="F720" i="1"/>
  <c r="K720" i="1" s="1"/>
  <c r="G720" i="1"/>
  <c r="H720" i="1"/>
  <c r="I720" i="1"/>
  <c r="J720" i="1"/>
  <c r="F721" i="1"/>
  <c r="K721" i="1" s="1"/>
  <c r="G721" i="1"/>
  <c r="H721" i="1"/>
  <c r="I721" i="1"/>
  <c r="J721" i="1"/>
  <c r="F722" i="1"/>
  <c r="K722" i="1" s="1"/>
  <c r="G722" i="1"/>
  <c r="H722" i="1"/>
  <c r="I722" i="1"/>
  <c r="J722" i="1"/>
  <c r="F723" i="1"/>
  <c r="K723" i="1" s="1"/>
  <c r="G723" i="1"/>
  <c r="H723" i="1"/>
  <c r="I723" i="1"/>
  <c r="J723" i="1"/>
  <c r="F724" i="1"/>
  <c r="K724" i="1" s="1"/>
  <c r="G724" i="1"/>
  <c r="H724" i="1"/>
  <c r="I724" i="1"/>
  <c r="J724" i="1"/>
  <c r="F725" i="1"/>
  <c r="K725" i="1" s="1"/>
  <c r="G725" i="1"/>
  <c r="H725" i="1"/>
  <c r="I725" i="1"/>
  <c r="J725" i="1"/>
  <c r="F726" i="1"/>
  <c r="G726" i="1"/>
  <c r="H726" i="1"/>
  <c r="K726" i="1" s="1"/>
  <c r="I726" i="1"/>
  <c r="J726" i="1"/>
  <c r="F727" i="1"/>
  <c r="G727" i="1"/>
  <c r="H727" i="1"/>
  <c r="I727" i="1"/>
  <c r="J727" i="1" s="1"/>
  <c r="K727" i="1" s="1"/>
  <c r="F728" i="1"/>
  <c r="G728" i="1"/>
  <c r="H728" i="1"/>
  <c r="I728" i="1"/>
  <c r="J728" i="1" s="1"/>
  <c r="K728" i="1" s="1"/>
  <c r="F729" i="1"/>
  <c r="G729" i="1"/>
  <c r="H729" i="1"/>
  <c r="I729" i="1"/>
  <c r="J729" i="1" s="1"/>
  <c r="K729" i="1" s="1"/>
  <c r="F730" i="1"/>
  <c r="G730" i="1"/>
  <c r="H730" i="1"/>
  <c r="I730" i="1"/>
  <c r="J730" i="1" s="1"/>
  <c r="K730" i="1" s="1"/>
  <c r="F731" i="1"/>
  <c r="G731" i="1"/>
  <c r="H731" i="1"/>
  <c r="I731" i="1"/>
  <c r="J731" i="1" s="1"/>
  <c r="K731" i="1" s="1"/>
  <c r="F732" i="1"/>
  <c r="G732" i="1"/>
  <c r="H732" i="1"/>
  <c r="I732" i="1"/>
  <c r="J732" i="1" s="1"/>
  <c r="K732" i="1" s="1"/>
  <c r="F733" i="1"/>
  <c r="G733" i="1"/>
  <c r="H733" i="1"/>
  <c r="I733" i="1"/>
  <c r="J733" i="1" s="1"/>
  <c r="K733" i="1" s="1"/>
  <c r="F734" i="1"/>
  <c r="G734" i="1"/>
  <c r="H734" i="1"/>
  <c r="I734" i="1"/>
  <c r="J734" i="1" s="1"/>
  <c r="K734" i="1" s="1"/>
  <c r="F735" i="1"/>
  <c r="G735" i="1"/>
  <c r="H735" i="1"/>
  <c r="I735" i="1"/>
  <c r="J735" i="1" s="1"/>
  <c r="K735" i="1" s="1"/>
  <c r="F736" i="1"/>
  <c r="G736" i="1"/>
  <c r="H736" i="1"/>
  <c r="I736" i="1"/>
  <c r="J736" i="1" s="1"/>
  <c r="K736" i="1" s="1"/>
  <c r="F737" i="1"/>
  <c r="G737" i="1"/>
  <c r="H737" i="1"/>
  <c r="I737" i="1"/>
  <c r="J737" i="1" s="1"/>
  <c r="K737" i="1" s="1"/>
  <c r="F738" i="1"/>
  <c r="G738" i="1"/>
  <c r="H738" i="1"/>
  <c r="I738" i="1"/>
  <c r="J738" i="1" s="1"/>
  <c r="K738" i="1" s="1"/>
  <c r="F739" i="1"/>
  <c r="G739" i="1"/>
  <c r="H739" i="1"/>
  <c r="I739" i="1"/>
  <c r="J739" i="1" s="1"/>
  <c r="K739" i="1" s="1"/>
  <c r="F740" i="1"/>
  <c r="G740" i="1"/>
  <c r="H740" i="1"/>
  <c r="I740" i="1"/>
  <c r="J740" i="1" s="1"/>
  <c r="K740" i="1" s="1"/>
  <c r="F741" i="1"/>
  <c r="G741" i="1"/>
  <c r="H741" i="1"/>
  <c r="I741" i="1"/>
  <c r="J741" i="1" s="1"/>
  <c r="K741" i="1" s="1"/>
  <c r="F742" i="1"/>
  <c r="G742" i="1"/>
  <c r="H742" i="1"/>
  <c r="I742" i="1"/>
  <c r="J742" i="1" s="1"/>
  <c r="K742" i="1" s="1"/>
  <c r="F743" i="1"/>
  <c r="G743" i="1"/>
  <c r="H743" i="1"/>
  <c r="I743" i="1"/>
  <c r="J743" i="1" s="1"/>
  <c r="K743" i="1" s="1"/>
  <c r="F744" i="1"/>
  <c r="G744" i="1"/>
  <c r="H744" i="1"/>
  <c r="I744" i="1"/>
  <c r="J744" i="1" s="1"/>
  <c r="K744" i="1" s="1"/>
  <c r="F745" i="1"/>
  <c r="G745" i="1"/>
  <c r="H745" i="1"/>
  <c r="I745" i="1"/>
  <c r="J745" i="1" s="1"/>
  <c r="K745" i="1" s="1"/>
  <c r="F746" i="1"/>
  <c r="G746" i="1"/>
  <c r="H746" i="1"/>
  <c r="I746" i="1"/>
  <c r="J746" i="1" s="1"/>
  <c r="K746" i="1" s="1"/>
  <c r="F747" i="1"/>
  <c r="G747" i="1"/>
  <c r="H747" i="1"/>
  <c r="I747" i="1"/>
  <c r="J747" i="1" s="1"/>
  <c r="K747" i="1" s="1"/>
  <c r="F748" i="1"/>
  <c r="G748" i="1"/>
  <c r="H748" i="1"/>
  <c r="I748" i="1"/>
  <c r="J748" i="1" s="1"/>
  <c r="K748" i="1" s="1"/>
  <c r="F749" i="1"/>
  <c r="G749" i="1"/>
  <c r="H749" i="1"/>
  <c r="I749" i="1"/>
  <c r="J749" i="1" s="1"/>
  <c r="K749" i="1" s="1"/>
  <c r="F750" i="1"/>
  <c r="G750" i="1"/>
  <c r="H750" i="1"/>
  <c r="I750" i="1"/>
  <c r="J750" i="1" s="1"/>
  <c r="K750" i="1" s="1"/>
  <c r="F751" i="1"/>
  <c r="G751" i="1"/>
  <c r="H751" i="1"/>
  <c r="I751" i="1"/>
  <c r="J751" i="1" s="1"/>
  <c r="K751" i="1" s="1"/>
  <c r="F752" i="1"/>
  <c r="G752" i="1"/>
  <c r="H752" i="1"/>
  <c r="I752" i="1"/>
  <c r="J752" i="1" s="1"/>
  <c r="K752" i="1" s="1"/>
  <c r="F753" i="1"/>
  <c r="G753" i="1"/>
  <c r="H753" i="1"/>
  <c r="I753" i="1"/>
  <c r="J753" i="1" s="1"/>
  <c r="K753" i="1" s="1"/>
  <c r="F754" i="1"/>
  <c r="G754" i="1"/>
  <c r="H754" i="1"/>
  <c r="I754" i="1"/>
  <c r="J754" i="1" s="1"/>
  <c r="K754" i="1" s="1"/>
  <c r="F755" i="1"/>
  <c r="G755" i="1"/>
  <c r="H755" i="1"/>
  <c r="I755" i="1"/>
  <c r="J755" i="1" s="1"/>
  <c r="K755" i="1" s="1"/>
  <c r="F756" i="1"/>
  <c r="G756" i="1"/>
  <c r="H756" i="1"/>
  <c r="I756" i="1"/>
  <c r="J756" i="1" s="1"/>
  <c r="K756" i="1" s="1"/>
  <c r="F757" i="1"/>
  <c r="G757" i="1"/>
  <c r="H757" i="1"/>
  <c r="I757" i="1"/>
  <c r="J757" i="1" s="1"/>
  <c r="K757" i="1" s="1"/>
  <c r="F758" i="1"/>
  <c r="G758" i="1"/>
  <c r="H758" i="1"/>
  <c r="I758" i="1"/>
  <c r="J758" i="1" s="1"/>
  <c r="K758" i="1" s="1"/>
  <c r="F759" i="1"/>
  <c r="G759" i="1"/>
  <c r="H759" i="1"/>
  <c r="I759" i="1"/>
  <c r="J759" i="1" s="1"/>
  <c r="K759" i="1" s="1"/>
  <c r="F760" i="1"/>
  <c r="G760" i="1"/>
  <c r="K760" i="1" s="1"/>
  <c r="H760" i="1"/>
  <c r="I760" i="1"/>
  <c r="J760" i="1" s="1"/>
  <c r="F761" i="1"/>
  <c r="G761" i="1"/>
  <c r="H761" i="1"/>
  <c r="I761" i="1"/>
  <c r="J761" i="1" s="1"/>
  <c r="K761" i="1"/>
  <c r="F762" i="1"/>
  <c r="G762" i="1"/>
  <c r="K762" i="1" s="1"/>
  <c r="H762" i="1"/>
  <c r="I762" i="1"/>
  <c r="J762" i="1" s="1"/>
  <c r="F763" i="1"/>
  <c r="G763" i="1"/>
  <c r="H763" i="1"/>
  <c r="I763" i="1"/>
  <c r="J763" i="1" s="1"/>
  <c r="K763" i="1"/>
  <c r="F764" i="1"/>
  <c r="G764" i="1"/>
  <c r="K764" i="1" s="1"/>
  <c r="H764" i="1"/>
  <c r="I764" i="1"/>
  <c r="J764" i="1" s="1"/>
  <c r="F765" i="1"/>
  <c r="G765" i="1"/>
  <c r="H765" i="1"/>
  <c r="I765" i="1"/>
  <c r="J765" i="1" s="1"/>
  <c r="K765" i="1"/>
  <c r="F766" i="1"/>
  <c r="G766" i="1"/>
  <c r="K766" i="1" s="1"/>
  <c r="H766" i="1"/>
  <c r="I766" i="1"/>
  <c r="J766" i="1" s="1"/>
  <c r="F767" i="1"/>
  <c r="G767" i="1"/>
  <c r="H767" i="1"/>
  <c r="I767" i="1"/>
  <c r="J767" i="1" s="1"/>
  <c r="K767" i="1"/>
  <c r="F768" i="1"/>
  <c r="G768" i="1"/>
  <c r="K768" i="1" s="1"/>
  <c r="H768" i="1"/>
  <c r="I768" i="1"/>
  <c r="J768" i="1" s="1"/>
  <c r="F769" i="1"/>
  <c r="G769" i="1"/>
  <c r="H769" i="1"/>
  <c r="I769" i="1"/>
  <c r="J769" i="1" s="1"/>
  <c r="K769" i="1"/>
  <c r="F770" i="1"/>
  <c r="G770" i="1"/>
  <c r="K770" i="1" s="1"/>
  <c r="H770" i="1"/>
  <c r="I770" i="1"/>
  <c r="J770" i="1" s="1"/>
  <c r="F771" i="1"/>
  <c r="G771" i="1"/>
  <c r="H771" i="1"/>
  <c r="I771" i="1"/>
  <c r="J771" i="1" s="1"/>
  <c r="K771" i="1"/>
  <c r="F772" i="1"/>
  <c r="G772" i="1"/>
  <c r="K772" i="1" s="1"/>
  <c r="H772" i="1"/>
  <c r="I772" i="1"/>
  <c r="J772" i="1" s="1"/>
  <c r="F773" i="1"/>
  <c r="G773" i="1"/>
  <c r="H773" i="1"/>
  <c r="I773" i="1"/>
  <c r="J773" i="1" s="1"/>
  <c r="K773" i="1"/>
  <c r="F774" i="1"/>
  <c r="G774" i="1"/>
  <c r="K774" i="1" s="1"/>
  <c r="H774" i="1"/>
  <c r="I774" i="1"/>
  <c r="J774" i="1" s="1"/>
  <c r="F775" i="1"/>
  <c r="G775" i="1"/>
  <c r="H775" i="1"/>
  <c r="I775" i="1"/>
  <c r="J775" i="1" s="1"/>
  <c r="K775" i="1"/>
  <c r="F776" i="1"/>
  <c r="G776" i="1"/>
  <c r="K776" i="1" s="1"/>
  <c r="H776" i="1"/>
  <c r="I776" i="1"/>
  <c r="J776" i="1" s="1"/>
  <c r="F777" i="1"/>
  <c r="G777" i="1"/>
  <c r="H777" i="1"/>
  <c r="I777" i="1"/>
  <c r="J777" i="1" s="1"/>
  <c r="K777" i="1"/>
  <c r="F778" i="1"/>
  <c r="G778" i="1"/>
  <c r="K778" i="1" s="1"/>
  <c r="H778" i="1"/>
  <c r="I778" i="1"/>
  <c r="J778" i="1" s="1"/>
  <c r="F779" i="1"/>
  <c r="G779" i="1"/>
  <c r="H779" i="1"/>
  <c r="I779" i="1"/>
  <c r="J779" i="1" s="1"/>
  <c r="K779" i="1"/>
  <c r="F780" i="1"/>
  <c r="G780" i="1"/>
  <c r="K780" i="1" s="1"/>
  <c r="H780" i="1"/>
  <c r="I780" i="1"/>
  <c r="J780" i="1" s="1"/>
  <c r="F781" i="1"/>
  <c r="G781" i="1"/>
  <c r="H781" i="1"/>
  <c r="I781" i="1"/>
  <c r="J781" i="1" s="1"/>
  <c r="K781" i="1"/>
  <c r="F782" i="1"/>
  <c r="G782" i="1"/>
  <c r="K782" i="1" s="1"/>
  <c r="H782" i="1"/>
  <c r="I782" i="1"/>
  <c r="J782" i="1" s="1"/>
  <c r="F783" i="1"/>
  <c r="G783" i="1"/>
  <c r="H783" i="1"/>
  <c r="I783" i="1"/>
  <c r="J783" i="1" s="1"/>
  <c r="K783" i="1"/>
  <c r="F784" i="1"/>
  <c r="G784" i="1"/>
  <c r="K784" i="1" s="1"/>
  <c r="H784" i="1"/>
  <c r="I784" i="1"/>
  <c r="J784" i="1" s="1"/>
  <c r="F785" i="1"/>
  <c r="G785" i="1"/>
  <c r="H785" i="1"/>
  <c r="I785" i="1"/>
  <c r="J785" i="1" s="1"/>
  <c r="K785" i="1"/>
  <c r="F786" i="1"/>
  <c r="G786" i="1"/>
  <c r="K786" i="1" s="1"/>
  <c r="H786" i="1"/>
  <c r="I786" i="1"/>
  <c r="J786" i="1" s="1"/>
  <c r="F787" i="1"/>
  <c r="G787" i="1"/>
  <c r="H787" i="1"/>
  <c r="I787" i="1"/>
  <c r="J787" i="1" s="1"/>
  <c r="K787" i="1"/>
  <c r="F788" i="1"/>
  <c r="G788" i="1"/>
  <c r="K788" i="1" s="1"/>
  <c r="H788" i="1"/>
  <c r="I788" i="1"/>
  <c r="J788" i="1" s="1"/>
  <c r="F789" i="1"/>
  <c r="G789" i="1"/>
  <c r="H789" i="1"/>
  <c r="I789" i="1"/>
  <c r="J789" i="1" s="1"/>
  <c r="K789" i="1"/>
  <c r="F790" i="1"/>
  <c r="G790" i="1"/>
  <c r="K790" i="1" s="1"/>
  <c r="H790" i="1"/>
  <c r="I790" i="1"/>
  <c r="J790" i="1" s="1"/>
  <c r="F791" i="1"/>
  <c r="G791" i="1"/>
  <c r="H791" i="1"/>
  <c r="I791" i="1"/>
  <c r="J791" i="1" s="1"/>
  <c r="K791" i="1"/>
  <c r="F792" i="1"/>
  <c r="G792" i="1"/>
  <c r="K792" i="1" s="1"/>
  <c r="H792" i="1"/>
  <c r="I792" i="1"/>
  <c r="J792" i="1" s="1"/>
  <c r="F793" i="1"/>
  <c r="G793" i="1"/>
  <c r="H793" i="1"/>
  <c r="I793" i="1"/>
  <c r="J793" i="1" s="1"/>
  <c r="K793" i="1"/>
  <c r="F794" i="1"/>
  <c r="G794" i="1"/>
  <c r="K794" i="1" s="1"/>
  <c r="H794" i="1"/>
  <c r="I794" i="1"/>
  <c r="J794" i="1" s="1"/>
  <c r="F795" i="1"/>
  <c r="G795" i="1"/>
  <c r="H795" i="1"/>
  <c r="I795" i="1"/>
  <c r="J795" i="1" s="1"/>
  <c r="K795" i="1"/>
  <c r="F796" i="1"/>
  <c r="G796" i="1"/>
  <c r="K796" i="1" s="1"/>
  <c r="H796" i="1"/>
  <c r="I796" i="1"/>
  <c r="J796" i="1" s="1"/>
  <c r="F797" i="1"/>
  <c r="G797" i="1"/>
  <c r="H797" i="1"/>
  <c r="I797" i="1"/>
  <c r="J797" i="1" s="1"/>
  <c r="K797" i="1"/>
  <c r="F798" i="1"/>
  <c r="G798" i="1"/>
  <c r="K798" i="1" s="1"/>
  <c r="H798" i="1"/>
  <c r="I798" i="1"/>
  <c r="J798" i="1" s="1"/>
  <c r="F799" i="1"/>
  <c r="G799" i="1"/>
  <c r="H799" i="1"/>
  <c r="I799" i="1"/>
  <c r="J799" i="1" s="1"/>
  <c r="K799" i="1"/>
  <c r="F800" i="1"/>
  <c r="G800" i="1"/>
  <c r="K800" i="1" s="1"/>
  <c r="H800" i="1"/>
  <c r="I800" i="1"/>
  <c r="J800" i="1" s="1"/>
  <c r="F801" i="1"/>
  <c r="G801" i="1"/>
  <c r="H801" i="1"/>
  <c r="I801" i="1"/>
  <c r="J801" i="1" s="1"/>
  <c r="K801" i="1"/>
  <c r="F802" i="1"/>
  <c r="G802" i="1"/>
  <c r="K802" i="1" s="1"/>
  <c r="H802" i="1"/>
  <c r="I802" i="1"/>
  <c r="J802" i="1" s="1"/>
  <c r="F803" i="1"/>
  <c r="G803" i="1"/>
  <c r="H803" i="1"/>
  <c r="I803" i="1"/>
  <c r="J803" i="1" s="1"/>
  <c r="K803" i="1"/>
  <c r="F804" i="1"/>
  <c r="G804" i="1"/>
  <c r="K804" i="1" s="1"/>
  <c r="H804" i="1"/>
  <c r="I804" i="1"/>
  <c r="J804" i="1" s="1"/>
  <c r="F805" i="1"/>
  <c r="G805" i="1"/>
  <c r="H805" i="1"/>
  <c r="I805" i="1"/>
  <c r="J805" i="1" s="1"/>
  <c r="K805" i="1"/>
  <c r="F806" i="1"/>
  <c r="G806" i="1"/>
  <c r="K806" i="1" s="1"/>
  <c r="H806" i="1"/>
  <c r="I806" i="1"/>
  <c r="J806" i="1" s="1"/>
  <c r="F807" i="1"/>
  <c r="G807" i="1"/>
  <c r="H807" i="1"/>
  <c r="I807" i="1"/>
  <c r="J807" i="1" s="1"/>
  <c r="K807" i="1"/>
  <c r="F808" i="1"/>
  <c r="G808" i="1"/>
  <c r="K808" i="1" s="1"/>
  <c r="H808" i="1"/>
  <c r="I808" i="1"/>
  <c r="J808" i="1" s="1"/>
  <c r="F809" i="1"/>
  <c r="G809" i="1"/>
  <c r="H809" i="1"/>
  <c r="I809" i="1"/>
  <c r="J809" i="1" s="1"/>
  <c r="K809" i="1"/>
  <c r="F810" i="1"/>
  <c r="G810" i="1"/>
  <c r="K810" i="1" s="1"/>
  <c r="H810" i="1"/>
  <c r="I810" i="1"/>
  <c r="J810" i="1" s="1"/>
  <c r="F811" i="1"/>
  <c r="G811" i="1"/>
  <c r="H811" i="1"/>
  <c r="I811" i="1"/>
  <c r="J811" i="1" s="1"/>
  <c r="K811" i="1"/>
  <c r="F812" i="1"/>
  <c r="G812" i="1"/>
  <c r="K812" i="1" s="1"/>
  <c r="H812" i="1"/>
  <c r="I812" i="1"/>
  <c r="J812" i="1" s="1"/>
  <c r="F813" i="1"/>
  <c r="G813" i="1"/>
  <c r="H813" i="1"/>
  <c r="I813" i="1"/>
  <c r="J813" i="1" s="1"/>
  <c r="K813" i="1"/>
  <c r="F814" i="1"/>
  <c r="G814" i="1"/>
  <c r="K814" i="1" s="1"/>
  <c r="H814" i="1"/>
  <c r="I814" i="1"/>
  <c r="J814" i="1" s="1"/>
  <c r="F815" i="1"/>
  <c r="G815" i="1"/>
  <c r="H815" i="1"/>
  <c r="I815" i="1"/>
  <c r="J815" i="1" s="1"/>
  <c r="K815" i="1"/>
  <c r="F816" i="1"/>
  <c r="G816" i="1"/>
  <c r="K816" i="1" s="1"/>
  <c r="H816" i="1"/>
  <c r="I816" i="1"/>
  <c r="J816" i="1" s="1"/>
  <c r="F817" i="1"/>
  <c r="G817" i="1"/>
  <c r="H817" i="1"/>
  <c r="I817" i="1"/>
  <c r="J817" i="1" s="1"/>
  <c r="K817" i="1"/>
  <c r="F818" i="1"/>
  <c r="G818" i="1"/>
  <c r="K818" i="1" s="1"/>
  <c r="H818" i="1"/>
  <c r="I818" i="1"/>
  <c r="J818" i="1" s="1"/>
  <c r="F819" i="1"/>
  <c r="G819" i="1"/>
  <c r="H819" i="1"/>
  <c r="I819" i="1"/>
  <c r="J819" i="1" s="1"/>
  <c r="K819" i="1"/>
  <c r="F820" i="1"/>
  <c r="G820" i="1"/>
  <c r="K820" i="1" s="1"/>
  <c r="H820" i="1"/>
  <c r="I820" i="1"/>
  <c r="J820" i="1" s="1"/>
  <c r="F821" i="1"/>
  <c r="G821" i="1"/>
  <c r="H821" i="1"/>
  <c r="I821" i="1"/>
  <c r="J821" i="1" s="1"/>
  <c r="K821" i="1"/>
  <c r="F822" i="1"/>
  <c r="G822" i="1"/>
  <c r="K822" i="1" s="1"/>
  <c r="H822" i="1"/>
  <c r="I822" i="1"/>
  <c r="J822" i="1" s="1"/>
  <c r="F823" i="1"/>
  <c r="G823" i="1"/>
  <c r="H823" i="1"/>
  <c r="I823" i="1"/>
  <c r="J823" i="1" s="1"/>
  <c r="K823" i="1"/>
  <c r="F824" i="1"/>
  <c r="G824" i="1"/>
  <c r="K824" i="1" s="1"/>
  <c r="H824" i="1"/>
  <c r="I824" i="1"/>
  <c r="J824" i="1" s="1"/>
  <c r="F825" i="1"/>
  <c r="G825" i="1"/>
  <c r="H825" i="1"/>
  <c r="I825" i="1"/>
  <c r="J825" i="1" s="1"/>
  <c r="K825" i="1"/>
  <c r="F826" i="1"/>
  <c r="G826" i="1"/>
  <c r="K826" i="1" s="1"/>
  <c r="H826" i="1"/>
  <c r="I826" i="1"/>
  <c r="J826" i="1" s="1"/>
  <c r="F827" i="1"/>
  <c r="G827" i="1"/>
  <c r="H827" i="1"/>
  <c r="I827" i="1"/>
  <c r="J827" i="1" s="1"/>
  <c r="K827" i="1"/>
  <c r="F828" i="1"/>
  <c r="G828" i="1"/>
  <c r="K828" i="1" s="1"/>
  <c r="H828" i="1"/>
  <c r="I828" i="1"/>
  <c r="J828" i="1" s="1"/>
  <c r="F829" i="1"/>
  <c r="G829" i="1"/>
  <c r="H829" i="1"/>
  <c r="I829" i="1"/>
  <c r="J829" i="1" s="1"/>
  <c r="K829" i="1"/>
  <c r="F830" i="1"/>
  <c r="G830" i="1"/>
  <c r="K830" i="1" s="1"/>
  <c r="H830" i="1"/>
  <c r="I830" i="1"/>
  <c r="J830" i="1" s="1"/>
  <c r="F831" i="1"/>
  <c r="G831" i="1"/>
  <c r="H831" i="1"/>
  <c r="I831" i="1"/>
  <c r="J831" i="1" s="1"/>
  <c r="K831" i="1"/>
  <c r="F832" i="1"/>
  <c r="G832" i="1"/>
  <c r="K832" i="1" s="1"/>
  <c r="H832" i="1"/>
  <c r="I832" i="1"/>
  <c r="J832" i="1" s="1"/>
  <c r="F833" i="1"/>
  <c r="G833" i="1"/>
  <c r="H833" i="1"/>
  <c r="I833" i="1"/>
  <c r="J833" i="1" s="1"/>
  <c r="K833" i="1"/>
  <c r="F834" i="1"/>
  <c r="G834" i="1"/>
  <c r="K834" i="1" s="1"/>
  <c r="H834" i="1"/>
  <c r="I834" i="1"/>
  <c r="J834" i="1" s="1"/>
  <c r="F835" i="1"/>
  <c r="G835" i="1"/>
  <c r="H835" i="1"/>
  <c r="I835" i="1"/>
  <c r="J835" i="1" s="1"/>
  <c r="K835" i="1"/>
  <c r="F836" i="1"/>
  <c r="G836" i="1"/>
  <c r="K836" i="1" s="1"/>
  <c r="H836" i="1"/>
  <c r="I836" i="1"/>
  <c r="J836" i="1" s="1"/>
  <c r="F837" i="1"/>
  <c r="G837" i="1"/>
  <c r="H837" i="1"/>
  <c r="I837" i="1"/>
  <c r="J837" i="1" s="1"/>
  <c r="K837" i="1"/>
  <c r="F838" i="1"/>
  <c r="G838" i="1"/>
  <c r="K838" i="1" s="1"/>
  <c r="H838" i="1"/>
  <c r="I838" i="1"/>
  <c r="J838" i="1" s="1"/>
  <c r="F839" i="1"/>
  <c r="G839" i="1"/>
  <c r="H839" i="1"/>
  <c r="I839" i="1"/>
  <c r="J839" i="1" s="1"/>
  <c r="K839" i="1"/>
  <c r="F840" i="1"/>
  <c r="G840" i="1"/>
  <c r="K840" i="1" s="1"/>
  <c r="H840" i="1"/>
  <c r="I840" i="1"/>
  <c r="J840" i="1" s="1"/>
  <c r="F841" i="1"/>
  <c r="G841" i="1"/>
  <c r="H841" i="1"/>
  <c r="I841" i="1"/>
  <c r="J841" i="1" s="1"/>
  <c r="K841" i="1"/>
  <c r="F842" i="1"/>
  <c r="G842" i="1"/>
  <c r="K842" i="1" s="1"/>
  <c r="H842" i="1"/>
  <c r="I842" i="1"/>
  <c r="J842" i="1" s="1"/>
  <c r="F843" i="1"/>
  <c r="G843" i="1"/>
  <c r="H843" i="1"/>
  <c r="I843" i="1"/>
  <c r="J843" i="1" s="1"/>
  <c r="K843" i="1"/>
  <c r="F844" i="1"/>
  <c r="G844" i="1"/>
  <c r="K844" i="1" s="1"/>
  <c r="H844" i="1"/>
  <c r="I844" i="1"/>
  <c r="J844" i="1" s="1"/>
  <c r="F845" i="1"/>
  <c r="G845" i="1"/>
  <c r="H845" i="1"/>
  <c r="I845" i="1"/>
  <c r="J845" i="1" s="1"/>
  <c r="K845" i="1"/>
  <c r="F846" i="1"/>
  <c r="G846" i="1"/>
  <c r="K846" i="1" s="1"/>
  <c r="H846" i="1"/>
  <c r="I846" i="1"/>
  <c r="J846" i="1" s="1"/>
  <c r="F847" i="1"/>
  <c r="G847" i="1"/>
  <c r="H847" i="1"/>
  <c r="I847" i="1"/>
  <c r="J847" i="1" s="1"/>
  <c r="K847" i="1"/>
  <c r="F848" i="1"/>
  <c r="G848" i="1"/>
  <c r="K848" i="1" s="1"/>
  <c r="H848" i="1"/>
  <c r="I848" i="1"/>
  <c r="J848" i="1" s="1"/>
  <c r="F849" i="1"/>
  <c r="G849" i="1"/>
  <c r="H849" i="1"/>
  <c r="I849" i="1"/>
  <c r="J849" i="1" s="1"/>
  <c r="K849" i="1"/>
  <c r="F850" i="1"/>
  <c r="G850" i="1"/>
  <c r="K850" i="1" s="1"/>
  <c r="H850" i="1"/>
  <c r="I850" i="1"/>
  <c r="J850" i="1" s="1"/>
  <c r="F851" i="1"/>
  <c r="G851" i="1"/>
  <c r="H851" i="1"/>
  <c r="I851" i="1"/>
  <c r="J851" i="1" s="1"/>
  <c r="K851" i="1"/>
  <c r="F852" i="1"/>
  <c r="G852" i="1"/>
  <c r="K852" i="1" s="1"/>
  <c r="H852" i="1"/>
  <c r="I852" i="1"/>
  <c r="J852" i="1" s="1"/>
  <c r="F853" i="1"/>
  <c r="G853" i="1"/>
  <c r="H853" i="1"/>
  <c r="I853" i="1"/>
  <c r="J853" i="1" s="1"/>
  <c r="K853" i="1"/>
  <c r="F854" i="1"/>
  <c r="G854" i="1"/>
  <c r="K854" i="1" s="1"/>
  <c r="H854" i="1"/>
  <c r="I854" i="1"/>
  <c r="J854" i="1" s="1"/>
  <c r="F855" i="1"/>
  <c r="G855" i="1"/>
  <c r="H855" i="1"/>
  <c r="I855" i="1"/>
  <c r="J855" i="1" s="1"/>
  <c r="K855" i="1"/>
  <c r="F856" i="1"/>
  <c r="G856" i="1"/>
  <c r="K856" i="1" s="1"/>
  <c r="H856" i="1"/>
  <c r="I856" i="1"/>
  <c r="J856" i="1" s="1"/>
  <c r="F857" i="1"/>
  <c r="G857" i="1"/>
  <c r="H857" i="1"/>
  <c r="I857" i="1"/>
  <c r="J857" i="1" s="1"/>
  <c r="K857" i="1"/>
  <c r="F858" i="1"/>
  <c r="G858" i="1"/>
  <c r="K858" i="1" s="1"/>
  <c r="H858" i="1"/>
  <c r="I858" i="1"/>
  <c r="J858" i="1" s="1"/>
  <c r="F859" i="1"/>
  <c r="G859" i="1"/>
  <c r="H859" i="1"/>
  <c r="I859" i="1"/>
  <c r="J859" i="1" s="1"/>
  <c r="K859" i="1"/>
  <c r="F860" i="1"/>
  <c r="G860" i="1"/>
  <c r="K860" i="1" s="1"/>
  <c r="H860" i="1"/>
  <c r="I860" i="1"/>
  <c r="J860" i="1" s="1"/>
  <c r="F861" i="1"/>
  <c r="G861" i="1"/>
  <c r="H861" i="1"/>
  <c r="I861" i="1"/>
  <c r="J861" i="1" s="1"/>
  <c r="K861" i="1"/>
  <c r="F862" i="1"/>
  <c r="G862" i="1"/>
  <c r="K862" i="1" s="1"/>
  <c r="H862" i="1"/>
  <c r="I862" i="1"/>
  <c r="J862" i="1" s="1"/>
  <c r="F863" i="1"/>
  <c r="G863" i="1"/>
  <c r="H863" i="1"/>
  <c r="I863" i="1"/>
  <c r="J863" i="1" s="1"/>
  <c r="K863" i="1"/>
  <c r="F864" i="1"/>
  <c r="G864" i="1"/>
  <c r="K864" i="1" s="1"/>
  <c r="H864" i="1"/>
  <c r="I864" i="1"/>
  <c r="J864" i="1" s="1"/>
  <c r="F865" i="1"/>
  <c r="G865" i="1"/>
  <c r="H865" i="1"/>
  <c r="I865" i="1"/>
  <c r="J865" i="1" s="1"/>
  <c r="K865" i="1"/>
  <c r="F866" i="1"/>
  <c r="G866" i="1"/>
  <c r="K866" i="1" s="1"/>
  <c r="H866" i="1"/>
  <c r="I866" i="1"/>
  <c r="J866" i="1" s="1"/>
  <c r="F867" i="1"/>
  <c r="G867" i="1"/>
  <c r="H867" i="1"/>
  <c r="I867" i="1"/>
  <c r="J867" i="1" s="1"/>
  <c r="K867" i="1"/>
  <c r="F868" i="1"/>
  <c r="G868" i="1"/>
  <c r="K868" i="1" s="1"/>
  <c r="H868" i="1"/>
  <c r="I868" i="1"/>
  <c r="J868" i="1" s="1"/>
  <c r="F869" i="1"/>
  <c r="G869" i="1"/>
  <c r="H869" i="1"/>
  <c r="I869" i="1"/>
  <c r="J869" i="1" s="1"/>
  <c r="K869" i="1"/>
  <c r="F870" i="1"/>
  <c r="G870" i="1"/>
  <c r="K870" i="1" s="1"/>
  <c r="H870" i="1"/>
  <c r="I870" i="1"/>
  <c r="J870" i="1" s="1"/>
  <c r="F871" i="1"/>
  <c r="G871" i="1"/>
  <c r="H871" i="1"/>
  <c r="I871" i="1"/>
  <c r="J871" i="1" s="1"/>
  <c r="K871" i="1"/>
  <c r="F872" i="1"/>
  <c r="G872" i="1"/>
  <c r="K872" i="1" s="1"/>
  <c r="H872" i="1"/>
  <c r="I872" i="1"/>
  <c r="J872" i="1" s="1"/>
  <c r="F873" i="1"/>
  <c r="G873" i="1"/>
  <c r="H873" i="1"/>
  <c r="I873" i="1"/>
  <c r="J873" i="1" s="1"/>
  <c r="K873" i="1"/>
  <c r="F874" i="1"/>
  <c r="G874" i="1"/>
  <c r="K874" i="1" s="1"/>
  <c r="H874" i="1"/>
  <c r="I874" i="1"/>
  <c r="J874" i="1" s="1"/>
  <c r="F875" i="1"/>
  <c r="G875" i="1"/>
  <c r="H875" i="1"/>
  <c r="I875" i="1"/>
  <c r="J875" i="1" s="1"/>
  <c r="K875" i="1"/>
  <c r="F876" i="1"/>
  <c r="G876" i="1"/>
  <c r="K876" i="1" s="1"/>
  <c r="H876" i="1"/>
  <c r="I876" i="1"/>
  <c r="J876" i="1" s="1"/>
  <c r="F877" i="1"/>
  <c r="G877" i="1"/>
  <c r="H877" i="1"/>
  <c r="I877" i="1"/>
  <c r="J877" i="1" s="1"/>
  <c r="K877" i="1"/>
  <c r="F878" i="1"/>
  <c r="G878" i="1"/>
  <c r="K878" i="1" s="1"/>
  <c r="H878" i="1"/>
  <c r="I878" i="1"/>
  <c r="J878" i="1" s="1"/>
  <c r="F879" i="1"/>
  <c r="G879" i="1"/>
  <c r="H879" i="1"/>
  <c r="I879" i="1"/>
  <c r="J879" i="1" s="1"/>
  <c r="K879" i="1"/>
  <c r="F880" i="1"/>
  <c r="G880" i="1"/>
  <c r="K880" i="1" s="1"/>
  <c r="H880" i="1"/>
  <c r="I880" i="1"/>
  <c r="J880" i="1" s="1"/>
  <c r="F881" i="1"/>
  <c r="G881" i="1"/>
  <c r="H881" i="1"/>
  <c r="I881" i="1"/>
  <c r="J881" i="1" s="1"/>
  <c r="K881" i="1"/>
  <c r="F882" i="1"/>
  <c r="G882" i="1"/>
  <c r="H882" i="1"/>
  <c r="I882" i="1"/>
  <c r="J882" i="1" s="1"/>
  <c r="K882" i="1" s="1"/>
  <c r="F883" i="1"/>
  <c r="G883" i="1"/>
  <c r="H883" i="1"/>
  <c r="I883" i="1"/>
  <c r="J883" i="1" s="1"/>
  <c r="K883" i="1" s="1"/>
  <c r="F884" i="1"/>
  <c r="G884" i="1"/>
  <c r="H884" i="1"/>
  <c r="I884" i="1"/>
  <c r="J884" i="1" s="1"/>
  <c r="K884" i="1" s="1"/>
  <c r="F885" i="1"/>
  <c r="G885" i="1"/>
  <c r="H885" i="1"/>
  <c r="I885" i="1"/>
  <c r="J885" i="1" s="1"/>
  <c r="K885" i="1" s="1"/>
  <c r="F886" i="1"/>
  <c r="G886" i="1"/>
  <c r="H886" i="1"/>
  <c r="I886" i="1"/>
  <c r="J886" i="1" s="1"/>
  <c r="K886" i="1" s="1"/>
  <c r="F887" i="1"/>
  <c r="G887" i="1"/>
  <c r="H887" i="1"/>
  <c r="I887" i="1"/>
  <c r="J887" i="1" s="1"/>
  <c r="K887" i="1" s="1"/>
  <c r="F888" i="1"/>
  <c r="G888" i="1"/>
  <c r="H888" i="1"/>
  <c r="I888" i="1"/>
  <c r="J888" i="1" s="1"/>
  <c r="K888" i="1" s="1"/>
  <c r="F889" i="1"/>
  <c r="G889" i="1"/>
  <c r="H889" i="1"/>
  <c r="I889" i="1"/>
  <c r="J889" i="1" s="1"/>
  <c r="K889" i="1" s="1"/>
  <c r="F890" i="1"/>
  <c r="G890" i="1"/>
  <c r="H890" i="1"/>
  <c r="I890" i="1"/>
  <c r="J890" i="1" s="1"/>
  <c r="K890" i="1" s="1"/>
  <c r="F891" i="1"/>
  <c r="G891" i="1"/>
  <c r="H891" i="1"/>
  <c r="I891" i="1"/>
  <c r="J891" i="1" s="1"/>
  <c r="K891" i="1" s="1"/>
  <c r="F892" i="1"/>
  <c r="G892" i="1"/>
  <c r="H892" i="1"/>
  <c r="I892" i="1"/>
  <c r="J892" i="1" s="1"/>
  <c r="K892" i="1" s="1"/>
  <c r="F893" i="1"/>
  <c r="G893" i="1"/>
  <c r="H893" i="1"/>
  <c r="I893" i="1"/>
  <c r="J893" i="1" s="1"/>
  <c r="K893" i="1" s="1"/>
  <c r="F894" i="1"/>
  <c r="G894" i="1"/>
  <c r="H894" i="1"/>
  <c r="I894" i="1"/>
  <c r="J894" i="1" s="1"/>
  <c r="K894" i="1" s="1"/>
  <c r="F895" i="1"/>
  <c r="G895" i="1"/>
  <c r="H895" i="1"/>
  <c r="I895" i="1"/>
  <c r="J895" i="1" s="1"/>
  <c r="K895" i="1" s="1"/>
  <c r="F896" i="1"/>
  <c r="G896" i="1"/>
  <c r="H896" i="1"/>
  <c r="I896" i="1"/>
  <c r="J896" i="1" s="1"/>
  <c r="K896" i="1" s="1"/>
  <c r="F897" i="1"/>
  <c r="G897" i="1"/>
  <c r="H897" i="1"/>
  <c r="I897" i="1"/>
  <c r="J897" i="1" s="1"/>
  <c r="K897" i="1" s="1"/>
  <c r="F898" i="1"/>
  <c r="G898" i="1"/>
  <c r="H898" i="1"/>
  <c r="I898" i="1"/>
  <c r="J898" i="1" s="1"/>
  <c r="K898" i="1" s="1"/>
  <c r="F899" i="1"/>
  <c r="G899" i="1"/>
  <c r="H899" i="1"/>
  <c r="I899" i="1"/>
  <c r="J899" i="1" s="1"/>
  <c r="K899" i="1" s="1"/>
  <c r="F900" i="1"/>
  <c r="G900" i="1"/>
  <c r="H900" i="1"/>
  <c r="I900" i="1"/>
  <c r="J900" i="1" s="1"/>
  <c r="K900" i="1" s="1"/>
  <c r="F901" i="1"/>
  <c r="G901" i="1"/>
  <c r="H901" i="1"/>
  <c r="I901" i="1"/>
  <c r="J901" i="1" s="1"/>
  <c r="K901" i="1" s="1"/>
  <c r="F902" i="1"/>
  <c r="G902" i="1"/>
  <c r="H902" i="1"/>
  <c r="I902" i="1"/>
  <c r="J902" i="1" s="1"/>
  <c r="K902" i="1" s="1"/>
  <c r="F903" i="1"/>
  <c r="G903" i="1"/>
  <c r="H903" i="1"/>
  <c r="I903" i="1"/>
  <c r="J903" i="1" s="1"/>
  <c r="K903" i="1" s="1"/>
  <c r="F904" i="1"/>
  <c r="G904" i="1"/>
  <c r="H904" i="1"/>
  <c r="I904" i="1"/>
  <c r="J904" i="1" s="1"/>
  <c r="K904" i="1" s="1"/>
  <c r="F905" i="1"/>
  <c r="G905" i="1"/>
  <c r="H905" i="1"/>
  <c r="I905" i="1"/>
  <c r="J905" i="1" s="1"/>
  <c r="K905" i="1" s="1"/>
  <c r="F906" i="1"/>
  <c r="G906" i="1"/>
  <c r="H906" i="1"/>
  <c r="I906" i="1"/>
  <c r="J906" i="1" s="1"/>
  <c r="K906" i="1" s="1"/>
  <c r="F907" i="1"/>
  <c r="G907" i="1"/>
  <c r="H907" i="1"/>
  <c r="I907" i="1"/>
  <c r="J907" i="1" s="1"/>
  <c r="K907" i="1" s="1"/>
  <c r="F908" i="1"/>
  <c r="G908" i="1"/>
  <c r="H908" i="1"/>
  <c r="I908" i="1"/>
  <c r="J908" i="1" s="1"/>
  <c r="K908" i="1" s="1"/>
  <c r="F909" i="1"/>
  <c r="G909" i="1"/>
  <c r="H909" i="1"/>
  <c r="I909" i="1"/>
  <c r="J909" i="1" s="1"/>
  <c r="K909" i="1" s="1"/>
  <c r="F910" i="1"/>
  <c r="G910" i="1"/>
  <c r="H910" i="1"/>
  <c r="I910" i="1"/>
  <c r="J910" i="1" s="1"/>
  <c r="K910" i="1" s="1"/>
  <c r="F911" i="1"/>
  <c r="G911" i="1"/>
  <c r="H911" i="1"/>
  <c r="I911" i="1"/>
  <c r="J911" i="1" s="1"/>
  <c r="K911" i="1" s="1"/>
  <c r="F912" i="1"/>
  <c r="G912" i="1"/>
  <c r="H912" i="1"/>
  <c r="I912" i="1"/>
  <c r="J912" i="1" s="1"/>
  <c r="K912" i="1" s="1"/>
  <c r="F913" i="1"/>
  <c r="G913" i="1"/>
  <c r="H913" i="1"/>
  <c r="I913" i="1"/>
  <c r="J913" i="1" s="1"/>
  <c r="K913" i="1" s="1"/>
  <c r="F914" i="1"/>
  <c r="G914" i="1"/>
  <c r="H914" i="1"/>
  <c r="I914" i="1"/>
  <c r="J914" i="1" s="1"/>
  <c r="K914" i="1" s="1"/>
  <c r="F915" i="1"/>
  <c r="G915" i="1"/>
  <c r="H915" i="1"/>
  <c r="I915" i="1"/>
  <c r="J915" i="1" s="1"/>
  <c r="K915" i="1" s="1"/>
  <c r="F916" i="1"/>
  <c r="G916" i="1"/>
  <c r="H916" i="1"/>
  <c r="I916" i="1"/>
  <c r="J916" i="1" s="1"/>
  <c r="K916" i="1" s="1"/>
  <c r="F917" i="1"/>
  <c r="G917" i="1"/>
  <c r="H917" i="1"/>
  <c r="I917" i="1"/>
  <c r="J917" i="1" s="1"/>
  <c r="K917" i="1" s="1"/>
  <c r="F918" i="1"/>
  <c r="G918" i="1"/>
  <c r="H918" i="1"/>
  <c r="I918" i="1"/>
  <c r="J918" i="1" s="1"/>
  <c r="K918" i="1" s="1"/>
  <c r="F919" i="1"/>
  <c r="G919" i="1"/>
  <c r="H919" i="1"/>
  <c r="I919" i="1"/>
  <c r="J919" i="1" s="1"/>
  <c r="K919" i="1" s="1"/>
  <c r="F920" i="1"/>
  <c r="G920" i="1"/>
  <c r="H920" i="1"/>
  <c r="I920" i="1"/>
  <c r="J920" i="1" s="1"/>
  <c r="K920" i="1" s="1"/>
  <c r="F921" i="1"/>
  <c r="G921" i="1"/>
  <c r="H921" i="1"/>
  <c r="I921" i="1"/>
  <c r="J921" i="1" s="1"/>
  <c r="K921" i="1" s="1"/>
  <c r="F922" i="1"/>
  <c r="G922" i="1"/>
  <c r="H922" i="1"/>
  <c r="I922" i="1"/>
  <c r="J922" i="1" s="1"/>
  <c r="K922" i="1" s="1"/>
  <c r="F923" i="1"/>
  <c r="G923" i="1"/>
  <c r="H923" i="1"/>
  <c r="I923" i="1"/>
  <c r="J923" i="1" s="1"/>
  <c r="K923" i="1" s="1"/>
  <c r="F924" i="1"/>
  <c r="G924" i="1"/>
  <c r="H924" i="1"/>
  <c r="I924" i="1"/>
  <c r="J924" i="1" s="1"/>
  <c r="K924" i="1" s="1"/>
  <c r="F925" i="1"/>
  <c r="G925" i="1"/>
  <c r="H925" i="1"/>
  <c r="I925" i="1"/>
  <c r="J925" i="1" s="1"/>
  <c r="K925" i="1" s="1"/>
  <c r="F926" i="1"/>
  <c r="G926" i="1"/>
  <c r="H926" i="1"/>
  <c r="I926" i="1"/>
  <c r="J926" i="1" s="1"/>
  <c r="K926" i="1" s="1"/>
  <c r="F927" i="1"/>
  <c r="G927" i="1"/>
  <c r="H927" i="1"/>
  <c r="I927" i="1"/>
  <c r="J927" i="1" s="1"/>
  <c r="K927" i="1" s="1"/>
  <c r="F928" i="1"/>
  <c r="G928" i="1"/>
  <c r="H928" i="1"/>
  <c r="I928" i="1"/>
  <c r="J928" i="1" s="1"/>
  <c r="K928" i="1" s="1"/>
  <c r="F929" i="1"/>
  <c r="G929" i="1"/>
  <c r="H929" i="1"/>
  <c r="I929" i="1"/>
  <c r="J929" i="1" s="1"/>
  <c r="K929" i="1" s="1"/>
  <c r="F930" i="1"/>
  <c r="G930" i="1"/>
  <c r="H930" i="1"/>
  <c r="I930" i="1"/>
  <c r="J930" i="1" s="1"/>
  <c r="K930" i="1" s="1"/>
  <c r="F931" i="1"/>
  <c r="G931" i="1"/>
  <c r="H931" i="1"/>
  <c r="I931" i="1"/>
  <c r="J931" i="1" s="1"/>
  <c r="K931" i="1" s="1"/>
  <c r="F932" i="1"/>
  <c r="G932" i="1"/>
  <c r="H932" i="1"/>
  <c r="I932" i="1"/>
  <c r="J932" i="1" s="1"/>
  <c r="K932" i="1" s="1"/>
  <c r="F933" i="1"/>
  <c r="G933" i="1"/>
  <c r="H933" i="1"/>
  <c r="I933" i="1"/>
  <c r="J933" i="1" s="1"/>
  <c r="K933" i="1" s="1"/>
  <c r="F934" i="1"/>
  <c r="G934" i="1"/>
  <c r="H934" i="1"/>
  <c r="I934" i="1"/>
  <c r="J934" i="1" s="1"/>
  <c r="K934" i="1" s="1"/>
  <c r="F935" i="1"/>
  <c r="G935" i="1"/>
  <c r="H935" i="1"/>
  <c r="I935" i="1"/>
  <c r="J935" i="1" s="1"/>
  <c r="K935" i="1" s="1"/>
  <c r="F936" i="1"/>
  <c r="G936" i="1"/>
  <c r="H936" i="1"/>
  <c r="I936" i="1"/>
  <c r="J936" i="1" s="1"/>
  <c r="K936" i="1" s="1"/>
  <c r="F937" i="1"/>
  <c r="G937" i="1"/>
  <c r="H937" i="1"/>
  <c r="I937" i="1"/>
  <c r="J937" i="1" s="1"/>
  <c r="K937" i="1" s="1"/>
  <c r="F938" i="1"/>
  <c r="G938" i="1"/>
  <c r="H938" i="1"/>
  <c r="I938" i="1"/>
  <c r="J938" i="1" s="1"/>
  <c r="K938" i="1" s="1"/>
  <c r="F939" i="1"/>
  <c r="G939" i="1"/>
  <c r="H939" i="1"/>
  <c r="I939" i="1"/>
  <c r="J939" i="1" s="1"/>
  <c r="K939" i="1" s="1"/>
  <c r="F940" i="1"/>
  <c r="G940" i="1"/>
  <c r="H940" i="1"/>
  <c r="I940" i="1"/>
  <c r="J940" i="1" s="1"/>
  <c r="K940" i="1" s="1"/>
  <c r="F941" i="1"/>
  <c r="G941" i="1"/>
  <c r="H941" i="1"/>
  <c r="I941" i="1"/>
  <c r="J941" i="1" s="1"/>
  <c r="K941" i="1"/>
  <c r="F942" i="1"/>
  <c r="G942" i="1"/>
  <c r="K942" i="1" s="1"/>
  <c r="H942" i="1"/>
  <c r="I942" i="1"/>
  <c r="J942" i="1" s="1"/>
  <c r="F943" i="1"/>
  <c r="G943" i="1"/>
  <c r="H943" i="1"/>
  <c r="I943" i="1"/>
  <c r="J943" i="1" s="1"/>
  <c r="K943" i="1"/>
  <c r="F944" i="1"/>
  <c r="G944" i="1"/>
  <c r="K944" i="1" s="1"/>
  <c r="H944" i="1"/>
  <c r="I944" i="1"/>
  <c r="J944" i="1" s="1"/>
  <c r="F945" i="1"/>
  <c r="G945" i="1"/>
  <c r="H945" i="1"/>
  <c r="I945" i="1"/>
  <c r="J945" i="1" s="1"/>
  <c r="K945" i="1"/>
  <c r="F946" i="1"/>
  <c r="G946" i="1"/>
  <c r="K946" i="1" s="1"/>
  <c r="H946" i="1"/>
  <c r="I946" i="1"/>
  <c r="J946" i="1" s="1"/>
  <c r="F947" i="1"/>
  <c r="G947" i="1"/>
  <c r="H947" i="1"/>
  <c r="I947" i="1"/>
  <c r="J947" i="1" s="1"/>
  <c r="K947" i="1"/>
  <c r="F948" i="1"/>
  <c r="G948" i="1"/>
  <c r="K948" i="1" s="1"/>
  <c r="H948" i="1"/>
  <c r="I948" i="1"/>
  <c r="J948" i="1" s="1"/>
  <c r="F949" i="1"/>
  <c r="G949" i="1"/>
  <c r="H949" i="1"/>
  <c r="I949" i="1"/>
  <c r="J949" i="1" s="1"/>
  <c r="K949" i="1"/>
  <c r="F950" i="1"/>
  <c r="G950" i="1"/>
  <c r="K950" i="1" s="1"/>
  <c r="H950" i="1"/>
  <c r="I950" i="1"/>
  <c r="J950" i="1" s="1"/>
  <c r="F951" i="1"/>
  <c r="G951" i="1"/>
  <c r="H951" i="1"/>
  <c r="I951" i="1"/>
  <c r="J951" i="1" s="1"/>
  <c r="K951" i="1"/>
  <c r="F952" i="1"/>
  <c r="G952" i="1"/>
  <c r="K952" i="1" s="1"/>
  <c r="H952" i="1"/>
  <c r="I952" i="1"/>
  <c r="J952" i="1" s="1"/>
  <c r="F953" i="1"/>
  <c r="G953" i="1"/>
  <c r="H953" i="1"/>
  <c r="I953" i="1"/>
  <c r="J953" i="1" s="1"/>
  <c r="K953" i="1"/>
  <c r="F954" i="1"/>
  <c r="G954" i="1"/>
  <c r="K954" i="1" s="1"/>
  <c r="H954" i="1"/>
  <c r="I954" i="1"/>
  <c r="J954" i="1" s="1"/>
  <c r="F955" i="1"/>
  <c r="G955" i="1"/>
  <c r="H955" i="1"/>
  <c r="I955" i="1"/>
  <c r="J955" i="1" s="1"/>
  <c r="K955" i="1"/>
  <c r="F956" i="1"/>
  <c r="G956" i="1"/>
  <c r="K956" i="1" s="1"/>
  <c r="H956" i="1"/>
  <c r="I956" i="1"/>
  <c r="J956" i="1" s="1"/>
  <c r="F957" i="1"/>
  <c r="G957" i="1"/>
  <c r="H957" i="1"/>
  <c r="I957" i="1"/>
  <c r="J957" i="1" s="1"/>
  <c r="K957" i="1"/>
  <c r="F958" i="1"/>
  <c r="G958" i="1"/>
  <c r="K958" i="1" s="1"/>
  <c r="H958" i="1"/>
  <c r="I958" i="1"/>
  <c r="J958" i="1" s="1"/>
  <c r="F959" i="1"/>
  <c r="G959" i="1"/>
  <c r="H959" i="1"/>
  <c r="I959" i="1"/>
  <c r="J959" i="1" s="1"/>
  <c r="K959" i="1"/>
  <c r="F960" i="1"/>
  <c r="G960" i="1"/>
  <c r="K960" i="1" s="1"/>
  <c r="H960" i="1"/>
  <c r="I960" i="1"/>
  <c r="J960" i="1" s="1"/>
  <c r="F961" i="1"/>
  <c r="G961" i="1"/>
  <c r="H961" i="1"/>
  <c r="I961" i="1"/>
  <c r="J961" i="1" s="1"/>
  <c r="K961" i="1"/>
  <c r="F962" i="1"/>
  <c r="G962" i="1"/>
  <c r="K962" i="1" s="1"/>
  <c r="H962" i="1"/>
  <c r="I962" i="1"/>
  <c r="J962" i="1" s="1"/>
  <c r="F963" i="1"/>
  <c r="G963" i="1"/>
  <c r="H963" i="1"/>
  <c r="I963" i="1"/>
  <c r="J963" i="1" s="1"/>
  <c r="K963" i="1"/>
  <c r="F964" i="1"/>
  <c r="G964" i="1"/>
  <c r="K964" i="1" s="1"/>
  <c r="H964" i="1"/>
  <c r="I964" i="1"/>
  <c r="J964" i="1" s="1"/>
  <c r="F965" i="1"/>
  <c r="G965" i="1"/>
  <c r="H965" i="1"/>
  <c r="I965" i="1"/>
  <c r="J965" i="1" s="1"/>
  <c r="K965" i="1"/>
  <c r="F966" i="1"/>
  <c r="G966" i="1"/>
  <c r="K966" i="1" s="1"/>
  <c r="H966" i="1"/>
  <c r="I966" i="1"/>
  <c r="J966" i="1" s="1"/>
  <c r="F967" i="1"/>
  <c r="G967" i="1"/>
  <c r="H967" i="1"/>
  <c r="I967" i="1"/>
  <c r="J967" i="1" s="1"/>
  <c r="K967" i="1"/>
  <c r="F968" i="1"/>
  <c r="G968" i="1"/>
  <c r="K968" i="1" s="1"/>
  <c r="H968" i="1"/>
  <c r="I968" i="1"/>
  <c r="J968" i="1" s="1"/>
  <c r="F969" i="1"/>
  <c r="G969" i="1"/>
  <c r="H969" i="1"/>
  <c r="I969" i="1"/>
  <c r="J969" i="1" s="1"/>
  <c r="K969" i="1"/>
  <c r="F970" i="1"/>
  <c r="G970" i="1"/>
  <c r="K970" i="1" s="1"/>
  <c r="H970" i="1"/>
  <c r="I970" i="1"/>
  <c r="J970" i="1" s="1"/>
  <c r="F971" i="1"/>
  <c r="G971" i="1"/>
  <c r="H971" i="1"/>
  <c r="I971" i="1"/>
  <c r="J971" i="1" s="1"/>
  <c r="K971" i="1"/>
  <c r="F972" i="1"/>
  <c r="G972" i="1"/>
  <c r="K972" i="1" s="1"/>
  <c r="H972" i="1"/>
  <c r="I972" i="1"/>
  <c r="J972" i="1" s="1"/>
  <c r="F973" i="1"/>
  <c r="G973" i="1"/>
  <c r="H973" i="1"/>
  <c r="I973" i="1"/>
  <c r="J973" i="1" s="1"/>
  <c r="K973" i="1"/>
  <c r="F974" i="1"/>
  <c r="G974" i="1"/>
  <c r="K974" i="1" s="1"/>
  <c r="H974" i="1"/>
  <c r="I974" i="1"/>
  <c r="J974" i="1" s="1"/>
  <c r="F975" i="1"/>
  <c r="G975" i="1"/>
  <c r="H975" i="1"/>
  <c r="I975" i="1"/>
  <c r="J975" i="1" s="1"/>
  <c r="K975" i="1"/>
  <c r="F976" i="1"/>
  <c r="G976" i="1"/>
  <c r="K976" i="1" s="1"/>
  <c r="H976" i="1"/>
  <c r="I976" i="1"/>
  <c r="J976" i="1" s="1"/>
  <c r="F977" i="1"/>
  <c r="G977" i="1"/>
  <c r="H977" i="1"/>
  <c r="I977" i="1"/>
  <c r="J977" i="1" s="1"/>
  <c r="K977" i="1"/>
  <c r="F978" i="1"/>
  <c r="G978" i="1"/>
  <c r="K978" i="1" s="1"/>
  <c r="H978" i="1"/>
  <c r="I978" i="1"/>
  <c r="J978" i="1" s="1"/>
  <c r="F979" i="1"/>
  <c r="G979" i="1"/>
  <c r="H979" i="1"/>
  <c r="I979" i="1"/>
  <c r="J979" i="1" s="1"/>
  <c r="K979" i="1"/>
  <c r="F980" i="1"/>
  <c r="G980" i="1"/>
  <c r="K980" i="1" s="1"/>
  <c r="H980" i="1"/>
  <c r="I980" i="1"/>
  <c r="J980" i="1" s="1"/>
  <c r="F981" i="1"/>
  <c r="G981" i="1"/>
  <c r="H981" i="1"/>
  <c r="I981" i="1"/>
  <c r="J981" i="1" s="1"/>
  <c r="K981" i="1"/>
  <c r="F982" i="1"/>
  <c r="G982" i="1"/>
  <c r="K982" i="1" s="1"/>
  <c r="H982" i="1"/>
  <c r="I982" i="1"/>
  <c r="J982" i="1" s="1"/>
  <c r="F983" i="1"/>
  <c r="G983" i="1"/>
  <c r="H983" i="1"/>
  <c r="I983" i="1"/>
  <c r="J983" i="1" s="1"/>
  <c r="K983" i="1"/>
  <c r="F984" i="1"/>
  <c r="G984" i="1"/>
  <c r="K984" i="1" s="1"/>
  <c r="H984" i="1"/>
  <c r="I984" i="1"/>
  <c r="J984" i="1" s="1"/>
  <c r="F985" i="1"/>
  <c r="G985" i="1"/>
  <c r="H985" i="1"/>
  <c r="I985" i="1"/>
  <c r="J985" i="1" s="1"/>
  <c r="K985" i="1"/>
  <c r="F986" i="1"/>
  <c r="G986" i="1"/>
  <c r="K986" i="1" s="1"/>
  <c r="H986" i="1"/>
  <c r="I986" i="1"/>
  <c r="J986" i="1" s="1"/>
  <c r="F987" i="1"/>
  <c r="G987" i="1"/>
  <c r="H987" i="1"/>
  <c r="I987" i="1"/>
  <c r="J987" i="1" s="1"/>
  <c r="K987" i="1"/>
  <c r="F988" i="1"/>
  <c r="G988" i="1"/>
  <c r="K988" i="1" s="1"/>
  <c r="H988" i="1"/>
  <c r="I988" i="1"/>
  <c r="J988" i="1" s="1"/>
  <c r="F989" i="1"/>
  <c r="G989" i="1"/>
  <c r="H989" i="1"/>
  <c r="I989" i="1"/>
  <c r="J989" i="1" s="1"/>
  <c r="K989" i="1"/>
  <c r="F990" i="1"/>
  <c r="G990" i="1"/>
  <c r="K990" i="1" s="1"/>
  <c r="H990" i="1"/>
  <c r="I990" i="1"/>
  <c r="J990" i="1" s="1"/>
  <c r="F991" i="1"/>
  <c r="G991" i="1"/>
  <c r="H991" i="1"/>
  <c r="I991" i="1"/>
  <c r="J991" i="1" s="1"/>
  <c r="K991" i="1"/>
  <c r="F992" i="1"/>
  <c r="G992" i="1"/>
  <c r="K992" i="1" s="1"/>
  <c r="H992" i="1"/>
  <c r="I992" i="1"/>
  <c r="J992" i="1" s="1"/>
  <c r="F993" i="1"/>
  <c r="G993" i="1"/>
  <c r="H993" i="1"/>
  <c r="I993" i="1"/>
  <c r="J993" i="1" s="1"/>
  <c r="K993" i="1"/>
  <c r="F994" i="1"/>
  <c r="G994" i="1"/>
  <c r="K994" i="1" s="1"/>
  <c r="H994" i="1"/>
  <c r="I994" i="1"/>
  <c r="J994" i="1" s="1"/>
  <c r="F995" i="1"/>
  <c r="G995" i="1"/>
  <c r="H995" i="1"/>
  <c r="I995" i="1"/>
  <c r="J995" i="1" s="1"/>
  <c r="K995" i="1"/>
  <c r="F996" i="1"/>
  <c r="G996" i="1"/>
  <c r="K996" i="1" s="1"/>
  <c r="H996" i="1"/>
  <c r="I996" i="1"/>
  <c r="J996" i="1" s="1"/>
  <c r="F997" i="1"/>
  <c r="G997" i="1"/>
  <c r="H997" i="1"/>
  <c r="I997" i="1"/>
  <c r="J997" i="1" s="1"/>
  <c r="K997" i="1"/>
  <c r="F998" i="1"/>
  <c r="G998" i="1"/>
  <c r="K998" i="1" s="1"/>
  <c r="H998" i="1"/>
  <c r="I998" i="1"/>
  <c r="J998" i="1" s="1"/>
  <c r="F999" i="1"/>
  <c r="G999" i="1"/>
  <c r="H999" i="1"/>
  <c r="I999" i="1"/>
  <c r="J999" i="1" s="1"/>
  <c r="K999" i="1"/>
  <c r="F1000" i="1"/>
  <c r="G1000" i="1"/>
  <c r="K1000" i="1" s="1"/>
  <c r="H1000" i="1"/>
  <c r="I1000" i="1"/>
  <c r="J1000" i="1" s="1"/>
  <c r="F1001" i="1"/>
  <c r="G1001" i="1"/>
  <c r="H1001" i="1"/>
  <c r="I1001" i="1"/>
  <c r="J1001" i="1" s="1"/>
  <c r="K1001" i="1"/>
  <c r="F1002" i="1"/>
  <c r="G1002" i="1"/>
  <c r="K1002" i="1" s="1"/>
  <c r="H1002" i="1"/>
  <c r="I1002" i="1"/>
  <c r="J1002" i="1" s="1"/>
  <c r="F1003" i="1"/>
  <c r="G1003" i="1"/>
  <c r="H1003" i="1"/>
  <c r="I1003" i="1"/>
  <c r="J1003" i="1" s="1"/>
  <c r="K1003" i="1"/>
  <c r="F1004" i="1"/>
  <c r="G1004" i="1"/>
  <c r="K1004" i="1" s="1"/>
  <c r="H1004" i="1"/>
  <c r="I1004" i="1"/>
  <c r="J1004" i="1" s="1"/>
  <c r="F1005" i="1"/>
  <c r="G1005" i="1"/>
  <c r="H1005" i="1"/>
  <c r="I1005" i="1"/>
  <c r="J1005" i="1" s="1"/>
  <c r="K1005" i="1"/>
  <c r="F1006" i="1"/>
  <c r="G1006" i="1"/>
  <c r="K1006" i="1" s="1"/>
  <c r="H1006" i="1"/>
  <c r="I1006" i="1"/>
  <c r="J1006" i="1" s="1"/>
  <c r="F1007" i="1"/>
  <c r="G1007" i="1"/>
  <c r="H1007" i="1"/>
  <c r="I1007" i="1"/>
  <c r="J1007" i="1" s="1"/>
  <c r="K1007" i="1"/>
  <c r="F1008" i="1"/>
  <c r="G1008" i="1"/>
  <c r="K1008" i="1" s="1"/>
  <c r="H1008" i="1"/>
  <c r="I1008" i="1"/>
  <c r="J1008" i="1" s="1"/>
  <c r="F1009" i="1"/>
  <c r="G1009" i="1"/>
  <c r="H1009" i="1"/>
  <c r="I1009" i="1"/>
  <c r="J1009" i="1" s="1"/>
  <c r="K1009" i="1"/>
  <c r="F1010" i="1"/>
  <c r="G1010" i="1"/>
  <c r="K1010" i="1" s="1"/>
  <c r="H1010" i="1"/>
  <c r="I1010" i="1"/>
  <c r="J1010" i="1" s="1"/>
  <c r="F1011" i="1"/>
  <c r="G1011" i="1"/>
  <c r="H1011" i="1"/>
  <c r="I1011" i="1"/>
  <c r="J1011" i="1" s="1"/>
  <c r="K1011" i="1"/>
  <c r="F1012" i="1"/>
  <c r="G1012" i="1"/>
  <c r="K1012" i="1" s="1"/>
  <c r="H1012" i="1"/>
  <c r="I1012" i="1"/>
  <c r="J1012" i="1" s="1"/>
  <c r="F1013" i="1"/>
  <c r="G1013" i="1"/>
  <c r="H1013" i="1"/>
  <c r="I1013" i="1"/>
  <c r="J1013" i="1" s="1"/>
  <c r="K1013" i="1"/>
  <c r="F1014" i="1"/>
  <c r="G1014" i="1"/>
  <c r="K1014" i="1" s="1"/>
  <c r="H1014" i="1"/>
  <c r="I1014" i="1"/>
  <c r="J1014" i="1" s="1"/>
  <c r="F1015" i="1"/>
  <c r="G1015" i="1"/>
  <c r="H1015" i="1"/>
  <c r="I1015" i="1"/>
  <c r="J1015" i="1" s="1"/>
  <c r="K1015" i="1"/>
  <c r="F1016" i="1"/>
  <c r="G1016" i="1"/>
  <c r="K1016" i="1" s="1"/>
  <c r="H1016" i="1"/>
  <c r="I1016" i="1"/>
  <c r="J1016" i="1" s="1"/>
  <c r="F1017" i="1"/>
  <c r="G1017" i="1"/>
  <c r="H1017" i="1"/>
  <c r="I1017" i="1"/>
  <c r="J1017" i="1" s="1"/>
  <c r="K1017" i="1"/>
  <c r="F1018" i="1"/>
  <c r="G1018" i="1"/>
  <c r="K1018" i="1" s="1"/>
  <c r="H1018" i="1"/>
  <c r="I1018" i="1"/>
  <c r="J1018" i="1" s="1"/>
  <c r="F1019" i="1"/>
  <c r="G1019" i="1"/>
  <c r="H1019" i="1"/>
  <c r="I1019" i="1"/>
  <c r="J1019" i="1" s="1"/>
  <c r="K1019" i="1"/>
  <c r="F1020" i="1"/>
  <c r="G1020" i="1"/>
  <c r="K1020" i="1" s="1"/>
  <c r="H1020" i="1"/>
  <c r="I1020" i="1"/>
  <c r="J1020" i="1" s="1"/>
  <c r="F1021" i="1"/>
  <c r="G1021" i="1"/>
  <c r="H1021" i="1"/>
  <c r="I1021" i="1"/>
  <c r="J1021" i="1" s="1"/>
  <c r="K1021" i="1"/>
  <c r="F1022" i="1"/>
  <c r="G1022" i="1"/>
  <c r="K1022" i="1" s="1"/>
  <c r="H1022" i="1"/>
  <c r="I1022" i="1"/>
  <c r="J1022" i="1" s="1"/>
  <c r="F1023" i="1"/>
  <c r="G1023" i="1"/>
  <c r="H1023" i="1"/>
  <c r="I1023" i="1"/>
  <c r="J1023" i="1" s="1"/>
  <c r="K1023" i="1"/>
  <c r="F1024" i="1"/>
  <c r="G1024" i="1"/>
  <c r="K1024" i="1" s="1"/>
  <c r="H1024" i="1"/>
  <c r="I1024" i="1"/>
  <c r="J1024" i="1" s="1"/>
  <c r="F1025" i="1"/>
  <c r="G1025" i="1"/>
  <c r="H1025" i="1"/>
  <c r="I1025" i="1"/>
  <c r="J1025" i="1" s="1"/>
  <c r="K1025" i="1"/>
  <c r="F1026" i="1"/>
  <c r="G1026" i="1"/>
  <c r="K1026" i="1" s="1"/>
  <c r="H1026" i="1"/>
  <c r="I1026" i="1"/>
  <c r="J1026" i="1" s="1"/>
  <c r="F1027" i="1"/>
  <c r="G1027" i="1"/>
  <c r="H1027" i="1"/>
  <c r="I1027" i="1"/>
  <c r="J1027" i="1" s="1"/>
  <c r="K1027" i="1"/>
  <c r="F1028" i="1"/>
  <c r="G1028" i="1"/>
  <c r="K1028" i="1" s="1"/>
  <c r="H1028" i="1"/>
  <c r="I1028" i="1"/>
  <c r="J1028" i="1" s="1"/>
  <c r="F1029" i="1"/>
  <c r="G1029" i="1"/>
  <c r="H1029" i="1"/>
  <c r="I1029" i="1"/>
  <c r="J1029" i="1" s="1"/>
  <c r="K1029" i="1"/>
  <c r="F1030" i="1"/>
  <c r="G1030" i="1"/>
  <c r="K1030" i="1" s="1"/>
  <c r="H1030" i="1"/>
  <c r="I1030" i="1"/>
  <c r="J1030" i="1" s="1"/>
  <c r="F1031" i="1"/>
  <c r="G1031" i="1"/>
  <c r="H1031" i="1"/>
  <c r="I1031" i="1"/>
  <c r="J1031" i="1" s="1"/>
  <c r="K1031" i="1"/>
  <c r="F1032" i="1"/>
  <c r="G1032" i="1"/>
  <c r="K1032" i="1" s="1"/>
  <c r="H1032" i="1"/>
  <c r="I1032" i="1"/>
  <c r="J1032" i="1" s="1"/>
  <c r="F1033" i="1"/>
  <c r="G1033" i="1"/>
  <c r="H1033" i="1"/>
  <c r="I1033" i="1"/>
  <c r="J1033" i="1" s="1"/>
  <c r="K1033" i="1"/>
  <c r="F1034" i="1"/>
  <c r="G1034" i="1"/>
  <c r="K1034" i="1" s="1"/>
  <c r="H1034" i="1"/>
  <c r="I1034" i="1"/>
  <c r="J1034" i="1" s="1"/>
  <c r="F1035" i="1"/>
  <c r="G1035" i="1"/>
  <c r="H1035" i="1"/>
  <c r="I1035" i="1"/>
  <c r="J1035" i="1" s="1"/>
  <c r="K1035" i="1"/>
  <c r="F1036" i="1"/>
  <c r="G1036" i="1"/>
  <c r="K1036" i="1" s="1"/>
  <c r="H1036" i="1"/>
  <c r="I1036" i="1"/>
  <c r="J1036" i="1" s="1"/>
  <c r="F1037" i="1"/>
  <c r="G1037" i="1"/>
  <c r="H1037" i="1"/>
  <c r="I1037" i="1"/>
  <c r="J1037" i="1" s="1"/>
  <c r="K1037" i="1"/>
  <c r="F1038" i="1"/>
  <c r="G1038" i="1"/>
  <c r="K1038" i="1" s="1"/>
  <c r="H1038" i="1"/>
  <c r="I1038" i="1"/>
  <c r="J1038" i="1" s="1"/>
  <c r="F1039" i="1"/>
  <c r="G1039" i="1"/>
  <c r="H1039" i="1"/>
  <c r="I1039" i="1"/>
  <c r="J1039" i="1" s="1"/>
  <c r="K1039" i="1"/>
  <c r="F1040" i="1"/>
  <c r="G1040" i="1"/>
  <c r="K1040" i="1" s="1"/>
  <c r="H1040" i="1"/>
  <c r="I1040" i="1"/>
  <c r="J1040" i="1" s="1"/>
  <c r="F1041" i="1"/>
  <c r="G1041" i="1"/>
  <c r="H1041" i="1"/>
  <c r="I1041" i="1"/>
  <c r="J1041" i="1" s="1"/>
  <c r="K1041" i="1"/>
  <c r="F1042" i="1"/>
  <c r="G1042" i="1"/>
  <c r="K1042" i="1" s="1"/>
  <c r="H1042" i="1"/>
  <c r="I1042" i="1"/>
  <c r="J1042" i="1" s="1"/>
  <c r="F1043" i="1"/>
  <c r="G1043" i="1"/>
  <c r="H1043" i="1"/>
  <c r="I1043" i="1"/>
  <c r="J1043" i="1" s="1"/>
  <c r="K1043" i="1"/>
  <c r="F1044" i="1"/>
  <c r="G1044" i="1"/>
  <c r="K1044" i="1" s="1"/>
  <c r="H1044" i="1"/>
  <c r="I1044" i="1"/>
  <c r="J1044" i="1" s="1"/>
  <c r="F1045" i="1"/>
  <c r="G1045" i="1"/>
  <c r="H1045" i="1"/>
  <c r="I1045" i="1"/>
  <c r="J1045" i="1" s="1"/>
  <c r="K1045" i="1"/>
  <c r="F1046" i="1"/>
  <c r="G1046" i="1"/>
  <c r="K1046" i="1" s="1"/>
  <c r="H1046" i="1"/>
  <c r="I1046" i="1"/>
  <c r="J1046" i="1" s="1"/>
  <c r="F1047" i="1"/>
  <c r="G1047" i="1"/>
  <c r="H1047" i="1"/>
  <c r="I1047" i="1"/>
  <c r="J1047" i="1" s="1"/>
  <c r="K1047" i="1"/>
  <c r="F1048" i="1"/>
  <c r="G1048" i="1"/>
  <c r="K1048" i="1" s="1"/>
  <c r="H1048" i="1"/>
  <c r="I1048" i="1"/>
  <c r="J1048" i="1" s="1"/>
  <c r="F1049" i="1"/>
  <c r="G1049" i="1"/>
  <c r="H1049" i="1"/>
  <c r="I1049" i="1"/>
  <c r="J1049" i="1" s="1"/>
  <c r="K1049" i="1"/>
  <c r="F1050" i="1"/>
  <c r="G1050" i="1"/>
  <c r="K1050" i="1" s="1"/>
  <c r="H1050" i="1"/>
  <c r="I1050" i="1"/>
  <c r="J1050" i="1" s="1"/>
  <c r="F1051" i="1"/>
  <c r="G1051" i="1"/>
  <c r="H1051" i="1"/>
  <c r="I1051" i="1"/>
  <c r="J1051" i="1" s="1"/>
  <c r="K1051" i="1"/>
  <c r="F1052" i="1"/>
  <c r="G1052" i="1"/>
  <c r="K1052" i="1" s="1"/>
  <c r="H1052" i="1"/>
  <c r="I1052" i="1"/>
  <c r="J1052" i="1" s="1"/>
  <c r="F1053" i="1"/>
  <c r="G1053" i="1"/>
  <c r="H1053" i="1"/>
  <c r="I1053" i="1"/>
  <c r="J1053" i="1" s="1"/>
  <c r="K1053" i="1"/>
  <c r="F1054" i="1"/>
  <c r="G1054" i="1"/>
  <c r="K1054" i="1" s="1"/>
  <c r="H1054" i="1"/>
  <c r="I1054" i="1"/>
  <c r="J1054" i="1" s="1"/>
  <c r="F1055" i="1"/>
  <c r="G1055" i="1"/>
  <c r="H1055" i="1"/>
  <c r="I1055" i="1"/>
  <c r="J1055" i="1" s="1"/>
  <c r="K1055" i="1"/>
  <c r="F1056" i="1"/>
  <c r="G1056" i="1"/>
  <c r="K1056" i="1" s="1"/>
  <c r="H1056" i="1"/>
  <c r="I1056" i="1"/>
  <c r="J1056" i="1" s="1"/>
  <c r="F1057" i="1"/>
  <c r="G1057" i="1"/>
  <c r="H1057" i="1"/>
  <c r="I1057" i="1"/>
  <c r="J1057" i="1" s="1"/>
  <c r="K1057" i="1"/>
  <c r="F1058" i="1"/>
  <c r="G1058" i="1"/>
  <c r="K1058" i="1" s="1"/>
  <c r="H1058" i="1"/>
  <c r="I1058" i="1"/>
  <c r="J1058" i="1" s="1"/>
  <c r="F1059" i="1"/>
  <c r="G1059" i="1"/>
  <c r="H1059" i="1"/>
  <c r="I1059" i="1"/>
  <c r="J1059" i="1" s="1"/>
  <c r="K1059" i="1"/>
  <c r="F1060" i="1"/>
  <c r="G1060" i="1"/>
  <c r="K1060" i="1" s="1"/>
  <c r="H1060" i="1"/>
  <c r="I1060" i="1"/>
  <c r="J1060" i="1" s="1"/>
  <c r="F1061" i="1"/>
  <c r="G1061" i="1"/>
  <c r="H1061" i="1"/>
  <c r="I1061" i="1"/>
  <c r="J1061" i="1" s="1"/>
  <c r="K1061" i="1"/>
  <c r="F1062" i="1"/>
  <c r="G1062" i="1"/>
  <c r="K1062" i="1" s="1"/>
  <c r="H1062" i="1"/>
  <c r="I1062" i="1"/>
  <c r="J1062" i="1" s="1"/>
  <c r="F1063" i="1"/>
  <c r="G1063" i="1"/>
  <c r="H1063" i="1"/>
  <c r="I1063" i="1"/>
  <c r="J1063" i="1" s="1"/>
  <c r="K1063" i="1"/>
  <c r="F1064" i="1"/>
  <c r="G1064" i="1"/>
  <c r="K1064" i="1" s="1"/>
  <c r="H1064" i="1"/>
  <c r="I1064" i="1"/>
  <c r="J1064" i="1" s="1"/>
  <c r="F1065" i="1"/>
  <c r="G1065" i="1"/>
  <c r="H1065" i="1"/>
  <c r="I1065" i="1"/>
  <c r="J1065" i="1" s="1"/>
  <c r="K1065" i="1"/>
  <c r="F1066" i="1"/>
  <c r="G1066" i="1"/>
  <c r="K1066" i="1" s="1"/>
  <c r="H1066" i="1"/>
  <c r="I1066" i="1"/>
  <c r="J1066" i="1" s="1"/>
  <c r="F1067" i="1"/>
  <c r="G1067" i="1"/>
  <c r="H1067" i="1"/>
  <c r="I1067" i="1"/>
  <c r="J1067" i="1" s="1"/>
  <c r="K1067" i="1"/>
  <c r="F1068" i="1"/>
  <c r="G1068" i="1"/>
  <c r="K1068" i="1" s="1"/>
  <c r="H1068" i="1"/>
  <c r="I1068" i="1"/>
  <c r="J1068" i="1" s="1"/>
  <c r="F1069" i="1"/>
  <c r="G1069" i="1"/>
  <c r="H1069" i="1"/>
  <c r="I1069" i="1"/>
  <c r="J1069" i="1" s="1"/>
  <c r="K1069" i="1"/>
  <c r="F1070" i="1"/>
  <c r="G1070" i="1"/>
  <c r="K1070" i="1" s="1"/>
  <c r="H1070" i="1"/>
  <c r="I1070" i="1"/>
  <c r="J1070" i="1" s="1"/>
  <c r="F1071" i="1"/>
  <c r="G1071" i="1"/>
  <c r="H1071" i="1"/>
  <c r="I1071" i="1"/>
  <c r="J1071" i="1" s="1"/>
  <c r="K1071" i="1"/>
  <c r="F1072" i="1"/>
  <c r="G1072" i="1"/>
  <c r="K1072" i="1" s="1"/>
  <c r="H1072" i="1"/>
  <c r="I1072" i="1"/>
  <c r="J1072" i="1" s="1"/>
  <c r="F1073" i="1"/>
  <c r="G1073" i="1"/>
  <c r="H1073" i="1"/>
  <c r="I1073" i="1"/>
  <c r="J1073" i="1" s="1"/>
  <c r="K1073" i="1"/>
  <c r="F1074" i="1"/>
  <c r="G1074" i="1"/>
  <c r="K1074" i="1" s="1"/>
  <c r="H1074" i="1"/>
  <c r="I1074" i="1"/>
  <c r="J1074" i="1" s="1"/>
  <c r="F1075" i="1"/>
  <c r="G1075" i="1"/>
  <c r="H1075" i="1"/>
  <c r="I1075" i="1"/>
  <c r="J1075" i="1" s="1"/>
  <c r="K1075" i="1"/>
  <c r="F1076" i="1"/>
  <c r="G1076" i="1"/>
  <c r="K1076" i="1" s="1"/>
  <c r="H1076" i="1"/>
  <c r="I1076" i="1"/>
  <c r="J1076" i="1" s="1"/>
  <c r="F1077" i="1"/>
  <c r="G1077" i="1"/>
  <c r="H1077" i="1"/>
  <c r="I1077" i="1"/>
  <c r="J1077" i="1" s="1"/>
  <c r="K1077" i="1"/>
  <c r="F1078" i="1"/>
  <c r="G1078" i="1"/>
  <c r="K1078" i="1" s="1"/>
  <c r="H1078" i="1"/>
  <c r="I1078" i="1"/>
  <c r="J1078" i="1" s="1"/>
  <c r="F1079" i="1"/>
  <c r="G1079" i="1"/>
  <c r="H1079" i="1"/>
  <c r="I1079" i="1"/>
  <c r="J1079" i="1" s="1"/>
  <c r="K1079" i="1"/>
  <c r="F1080" i="1"/>
  <c r="G1080" i="1"/>
  <c r="K1080" i="1" s="1"/>
  <c r="H1080" i="1"/>
  <c r="I1080" i="1"/>
  <c r="J1080" i="1" s="1"/>
  <c r="F1081" i="1"/>
  <c r="G1081" i="1"/>
  <c r="H1081" i="1"/>
  <c r="I1081" i="1"/>
  <c r="J1081" i="1" s="1"/>
  <c r="K1081" i="1"/>
  <c r="F1082" i="1"/>
  <c r="G1082" i="1"/>
  <c r="K1082" i="1" s="1"/>
  <c r="H1082" i="1"/>
  <c r="I1082" i="1"/>
  <c r="J1082" i="1" s="1"/>
  <c r="F1083" i="1"/>
  <c r="G1083" i="1"/>
  <c r="H1083" i="1"/>
  <c r="I1083" i="1"/>
  <c r="J1083" i="1" s="1"/>
  <c r="K1083" i="1"/>
  <c r="F1084" i="1"/>
  <c r="G1084" i="1"/>
  <c r="K1084" i="1" s="1"/>
  <c r="H1084" i="1"/>
  <c r="I1084" i="1"/>
  <c r="J1084" i="1" s="1"/>
  <c r="F1085" i="1"/>
  <c r="G1085" i="1"/>
  <c r="H1085" i="1"/>
  <c r="I1085" i="1"/>
  <c r="J1085" i="1" s="1"/>
  <c r="K1085" i="1"/>
  <c r="F1086" i="1"/>
  <c r="G1086" i="1"/>
  <c r="K1086" i="1" s="1"/>
  <c r="H1086" i="1"/>
  <c r="I1086" i="1"/>
  <c r="J1086" i="1" s="1"/>
  <c r="F1087" i="1"/>
  <c r="G1087" i="1"/>
  <c r="H1087" i="1"/>
  <c r="I1087" i="1"/>
  <c r="J1087" i="1" s="1"/>
  <c r="K1087" i="1"/>
  <c r="F1088" i="1"/>
  <c r="G1088" i="1"/>
  <c r="K1088" i="1" s="1"/>
  <c r="H1088" i="1"/>
  <c r="I1088" i="1"/>
  <c r="J1088" i="1" s="1"/>
  <c r="F1089" i="1"/>
  <c r="G1089" i="1"/>
  <c r="H1089" i="1"/>
  <c r="I1089" i="1"/>
  <c r="J1089" i="1" s="1"/>
  <c r="K1089" i="1"/>
  <c r="F1090" i="1"/>
  <c r="G1090" i="1"/>
  <c r="K1090" i="1" s="1"/>
  <c r="H1090" i="1"/>
  <c r="I1090" i="1"/>
  <c r="J1090" i="1" s="1"/>
  <c r="F1091" i="1"/>
  <c r="G1091" i="1"/>
  <c r="H1091" i="1"/>
  <c r="I1091" i="1"/>
  <c r="J1091" i="1" s="1"/>
  <c r="K1091" i="1"/>
  <c r="F1092" i="1"/>
  <c r="G1092" i="1"/>
  <c r="K1092" i="1" s="1"/>
  <c r="H1092" i="1"/>
  <c r="I1092" i="1"/>
  <c r="J1092" i="1" s="1"/>
  <c r="F1093" i="1"/>
  <c r="G1093" i="1"/>
  <c r="H1093" i="1"/>
  <c r="I1093" i="1"/>
  <c r="J1093" i="1" s="1"/>
  <c r="K1093" i="1"/>
  <c r="F1094" i="1"/>
  <c r="G1094" i="1"/>
  <c r="K1094" i="1" s="1"/>
  <c r="H1094" i="1"/>
  <c r="I1094" i="1"/>
  <c r="J1094" i="1" s="1"/>
  <c r="F1095" i="1"/>
  <c r="G1095" i="1"/>
  <c r="H1095" i="1"/>
  <c r="I1095" i="1"/>
  <c r="J1095" i="1" s="1"/>
  <c r="K1095" i="1"/>
  <c r="F1096" i="1"/>
  <c r="G1096" i="1"/>
  <c r="K1096" i="1" s="1"/>
  <c r="H1096" i="1"/>
  <c r="I1096" i="1"/>
  <c r="J1096" i="1" s="1"/>
  <c r="F1097" i="1"/>
  <c r="G1097" i="1"/>
  <c r="H1097" i="1"/>
  <c r="I1097" i="1"/>
  <c r="J1097" i="1" s="1"/>
  <c r="K1097" i="1"/>
  <c r="F1098" i="1"/>
  <c r="G1098" i="1"/>
  <c r="K1098" i="1" s="1"/>
  <c r="H1098" i="1"/>
  <c r="I1098" i="1"/>
  <c r="J1098" i="1" s="1"/>
  <c r="F1099" i="1"/>
  <c r="G1099" i="1"/>
  <c r="H1099" i="1"/>
  <c r="I1099" i="1"/>
  <c r="J1099" i="1" s="1"/>
  <c r="K1099" i="1"/>
  <c r="F1100" i="1"/>
  <c r="G1100" i="1"/>
  <c r="K1100" i="1" s="1"/>
  <c r="H1100" i="1"/>
  <c r="I1100" i="1"/>
  <c r="J1100" i="1" s="1"/>
  <c r="F1101" i="1"/>
  <c r="G1101" i="1"/>
  <c r="H1101" i="1"/>
  <c r="I1101" i="1"/>
  <c r="J1101" i="1" s="1"/>
  <c r="K1101" i="1"/>
  <c r="F1102" i="1"/>
  <c r="G1102" i="1"/>
  <c r="K1102" i="1" s="1"/>
  <c r="H1102" i="1"/>
  <c r="I1102" i="1"/>
  <c r="J1102" i="1" s="1"/>
  <c r="F1103" i="1"/>
  <c r="G1103" i="1"/>
  <c r="H1103" i="1"/>
  <c r="I1103" i="1"/>
  <c r="J1103" i="1" s="1"/>
  <c r="K1103" i="1"/>
  <c r="F1104" i="1"/>
  <c r="G1104" i="1"/>
  <c r="K1104" i="1" s="1"/>
  <c r="H1104" i="1"/>
  <c r="I1104" i="1"/>
  <c r="J1104" i="1" s="1"/>
  <c r="F1105" i="1"/>
  <c r="G1105" i="1"/>
  <c r="H1105" i="1"/>
  <c r="I1105" i="1"/>
  <c r="J1105" i="1" s="1"/>
  <c r="K1105" i="1"/>
  <c r="F1106" i="1"/>
  <c r="G1106" i="1"/>
  <c r="K1106" i="1" s="1"/>
  <c r="H1106" i="1"/>
  <c r="I1106" i="1"/>
  <c r="J1106" i="1" s="1"/>
  <c r="F1107" i="1"/>
  <c r="G1107" i="1"/>
  <c r="H1107" i="1"/>
  <c r="I1107" i="1"/>
  <c r="J1107" i="1" s="1"/>
  <c r="K1107" i="1"/>
  <c r="F1108" i="1"/>
  <c r="G1108" i="1"/>
  <c r="K1108" i="1" s="1"/>
  <c r="H1108" i="1"/>
  <c r="I1108" i="1"/>
  <c r="J1108" i="1" s="1"/>
  <c r="F1109" i="1"/>
  <c r="G1109" i="1"/>
  <c r="H1109" i="1"/>
  <c r="I1109" i="1"/>
  <c r="J1109" i="1" s="1"/>
  <c r="K1109" i="1"/>
  <c r="F1110" i="1"/>
  <c r="G1110" i="1"/>
  <c r="K1110" i="1" s="1"/>
  <c r="H1110" i="1"/>
  <c r="I1110" i="1"/>
  <c r="J1110" i="1" s="1"/>
  <c r="F1111" i="1"/>
  <c r="G1111" i="1"/>
  <c r="H1111" i="1"/>
  <c r="I1111" i="1"/>
  <c r="J1111" i="1" s="1"/>
  <c r="K1111" i="1"/>
  <c r="F1112" i="1"/>
  <c r="G1112" i="1"/>
  <c r="K1112" i="1" s="1"/>
  <c r="H1112" i="1"/>
  <c r="I1112" i="1"/>
  <c r="J1112" i="1" s="1"/>
  <c r="F1113" i="1"/>
  <c r="G1113" i="1"/>
  <c r="H1113" i="1"/>
  <c r="I1113" i="1"/>
  <c r="J1113" i="1" s="1"/>
  <c r="K1113" i="1"/>
  <c r="F1114" i="1"/>
  <c r="G1114" i="1"/>
  <c r="K1114" i="1" s="1"/>
  <c r="H1114" i="1"/>
  <c r="I1114" i="1"/>
  <c r="J1114" i="1" s="1"/>
  <c r="F1115" i="1"/>
  <c r="G1115" i="1"/>
  <c r="H1115" i="1"/>
  <c r="I1115" i="1"/>
  <c r="J1115" i="1" s="1"/>
  <c r="K1115" i="1"/>
  <c r="F1116" i="1"/>
  <c r="G1116" i="1"/>
  <c r="K1116" i="1" s="1"/>
  <c r="H1116" i="1"/>
  <c r="I1116" i="1"/>
  <c r="J1116" i="1" s="1"/>
  <c r="F1117" i="1"/>
  <c r="G1117" i="1"/>
  <c r="H1117" i="1"/>
  <c r="I1117" i="1"/>
  <c r="J1117" i="1" s="1"/>
  <c r="K1117" i="1"/>
  <c r="F1118" i="1"/>
  <c r="G1118" i="1"/>
  <c r="K1118" i="1" s="1"/>
  <c r="H1118" i="1"/>
  <c r="I1118" i="1"/>
  <c r="J1118" i="1" s="1"/>
  <c r="F1119" i="1"/>
  <c r="G1119" i="1"/>
  <c r="H1119" i="1"/>
  <c r="I1119" i="1"/>
  <c r="J1119" i="1" s="1"/>
  <c r="K1119" i="1"/>
  <c r="F1120" i="1"/>
  <c r="G1120" i="1"/>
  <c r="K1120" i="1" s="1"/>
  <c r="H1120" i="1"/>
  <c r="I1120" i="1"/>
  <c r="J1120" i="1" s="1"/>
  <c r="F1121" i="1"/>
  <c r="G1121" i="1"/>
  <c r="H1121" i="1"/>
  <c r="I1121" i="1"/>
  <c r="J1121" i="1" s="1"/>
  <c r="K1121" i="1"/>
  <c r="F1122" i="1"/>
  <c r="G1122" i="1"/>
  <c r="K1122" i="1" s="1"/>
  <c r="H1122" i="1"/>
  <c r="I1122" i="1"/>
  <c r="J1122" i="1" s="1"/>
  <c r="F1123" i="1"/>
  <c r="G1123" i="1"/>
  <c r="H1123" i="1"/>
  <c r="I1123" i="1"/>
  <c r="J1123" i="1" s="1"/>
  <c r="K1123" i="1"/>
  <c r="F1124" i="1"/>
  <c r="G1124" i="1"/>
  <c r="K1124" i="1" s="1"/>
  <c r="H1124" i="1"/>
  <c r="I1124" i="1"/>
  <c r="J1124" i="1" s="1"/>
  <c r="F1125" i="1"/>
  <c r="G1125" i="1"/>
  <c r="H1125" i="1"/>
  <c r="I1125" i="1"/>
  <c r="J1125" i="1" s="1"/>
  <c r="K1125" i="1"/>
  <c r="F1126" i="1"/>
  <c r="G1126" i="1"/>
  <c r="K1126" i="1" s="1"/>
  <c r="H1126" i="1"/>
  <c r="I1126" i="1"/>
  <c r="J1126" i="1" s="1"/>
  <c r="F1127" i="1"/>
  <c r="G1127" i="1"/>
  <c r="H1127" i="1"/>
  <c r="I1127" i="1"/>
  <c r="J1127" i="1" s="1"/>
  <c r="K1127" i="1"/>
  <c r="F1128" i="1"/>
  <c r="G1128" i="1"/>
  <c r="K1128" i="1" s="1"/>
  <c r="H1128" i="1"/>
  <c r="I1128" i="1"/>
  <c r="J1128" i="1" s="1"/>
  <c r="F1129" i="1"/>
  <c r="G1129" i="1"/>
  <c r="H1129" i="1"/>
  <c r="I1129" i="1"/>
  <c r="J1129" i="1" s="1"/>
  <c r="K1129" i="1"/>
  <c r="F1130" i="1"/>
  <c r="G1130" i="1"/>
  <c r="K1130" i="1" s="1"/>
  <c r="H1130" i="1"/>
  <c r="I1130" i="1"/>
  <c r="J1130" i="1" s="1"/>
  <c r="F1131" i="1"/>
  <c r="G1131" i="1"/>
  <c r="H1131" i="1"/>
  <c r="I1131" i="1"/>
  <c r="J1131" i="1" s="1"/>
  <c r="K1131" i="1"/>
  <c r="F1132" i="1"/>
  <c r="G1132" i="1"/>
  <c r="K1132" i="1" s="1"/>
  <c r="H1132" i="1"/>
  <c r="I1132" i="1"/>
  <c r="J1132" i="1" s="1"/>
  <c r="F1133" i="1"/>
  <c r="G1133" i="1"/>
  <c r="H1133" i="1"/>
  <c r="I1133" i="1"/>
  <c r="J1133" i="1" s="1"/>
  <c r="K1133" i="1"/>
  <c r="F1134" i="1"/>
  <c r="G1134" i="1"/>
  <c r="K1134" i="1" s="1"/>
  <c r="H1134" i="1"/>
  <c r="I1134" i="1"/>
  <c r="J1134" i="1" s="1"/>
  <c r="F1135" i="1"/>
  <c r="G1135" i="1"/>
  <c r="H1135" i="1"/>
  <c r="I1135" i="1"/>
  <c r="J1135" i="1" s="1"/>
  <c r="K1135" i="1"/>
  <c r="F1136" i="1"/>
  <c r="G1136" i="1"/>
  <c r="K1136" i="1" s="1"/>
  <c r="H1136" i="1"/>
  <c r="I1136" i="1"/>
  <c r="J1136" i="1" s="1"/>
  <c r="F1137" i="1"/>
  <c r="G1137" i="1"/>
  <c r="H1137" i="1"/>
  <c r="I1137" i="1"/>
  <c r="J1137" i="1" s="1"/>
  <c r="K1137" i="1"/>
  <c r="F1138" i="1"/>
  <c r="G1138" i="1"/>
  <c r="K1138" i="1" s="1"/>
  <c r="H1138" i="1"/>
  <c r="I1138" i="1"/>
  <c r="J1138" i="1" s="1"/>
  <c r="F1139" i="1"/>
  <c r="G1139" i="1"/>
  <c r="H1139" i="1"/>
  <c r="I1139" i="1"/>
  <c r="J1139" i="1" s="1"/>
  <c r="K1139" i="1"/>
  <c r="F1140" i="1"/>
  <c r="G1140" i="1"/>
  <c r="K1140" i="1" s="1"/>
  <c r="H1140" i="1"/>
  <c r="I1140" i="1"/>
  <c r="J1140" i="1" s="1"/>
  <c r="F1141" i="1"/>
  <c r="G1141" i="1"/>
  <c r="H1141" i="1"/>
  <c r="I1141" i="1"/>
  <c r="J1141" i="1" s="1"/>
  <c r="K1141" i="1"/>
  <c r="F1142" i="1"/>
  <c r="G1142" i="1"/>
  <c r="K1142" i="1" s="1"/>
  <c r="H1142" i="1"/>
  <c r="I1142" i="1"/>
  <c r="J1142" i="1" s="1"/>
  <c r="F1143" i="1"/>
  <c r="G1143" i="1"/>
  <c r="H1143" i="1"/>
  <c r="I1143" i="1"/>
  <c r="J1143" i="1" s="1"/>
  <c r="K1143" i="1"/>
  <c r="F1144" i="1"/>
  <c r="G1144" i="1"/>
  <c r="K1144" i="1" s="1"/>
  <c r="H1144" i="1"/>
  <c r="I1144" i="1"/>
  <c r="J1144" i="1" s="1"/>
  <c r="F1145" i="1"/>
  <c r="G1145" i="1"/>
  <c r="H1145" i="1"/>
  <c r="I1145" i="1"/>
  <c r="J1145" i="1" s="1"/>
  <c r="K1145" i="1"/>
  <c r="F1146" i="1"/>
  <c r="G1146" i="1"/>
  <c r="K1146" i="1" s="1"/>
  <c r="H1146" i="1"/>
  <c r="I1146" i="1"/>
  <c r="J1146" i="1" s="1"/>
  <c r="F1147" i="1"/>
  <c r="G1147" i="1"/>
  <c r="H1147" i="1"/>
  <c r="I1147" i="1"/>
  <c r="J1147" i="1" s="1"/>
  <c r="K1147" i="1"/>
  <c r="F1148" i="1"/>
  <c r="G1148" i="1"/>
  <c r="K1148" i="1" s="1"/>
  <c r="H1148" i="1"/>
  <c r="I1148" i="1"/>
  <c r="J1148" i="1" s="1"/>
  <c r="F1149" i="1"/>
  <c r="G1149" i="1"/>
  <c r="H1149" i="1"/>
  <c r="I1149" i="1"/>
  <c r="J1149" i="1" s="1"/>
  <c r="K1149" i="1"/>
  <c r="F1150" i="1"/>
  <c r="G1150" i="1"/>
  <c r="K1150" i="1" s="1"/>
  <c r="H1150" i="1"/>
  <c r="I1150" i="1"/>
  <c r="J1150" i="1" s="1"/>
  <c r="F1151" i="1"/>
  <c r="G1151" i="1"/>
  <c r="H1151" i="1"/>
  <c r="I1151" i="1"/>
  <c r="J1151" i="1" s="1"/>
  <c r="K1151" i="1"/>
  <c r="F1152" i="1"/>
  <c r="G1152" i="1"/>
  <c r="K1152" i="1" s="1"/>
  <c r="H1152" i="1"/>
  <c r="I1152" i="1"/>
  <c r="J1152" i="1" s="1"/>
  <c r="F1153" i="1"/>
  <c r="G1153" i="1"/>
  <c r="H1153" i="1"/>
  <c r="I1153" i="1"/>
  <c r="J1153" i="1" s="1"/>
  <c r="K1153" i="1"/>
  <c r="F1154" i="1"/>
  <c r="G1154" i="1"/>
  <c r="K1154" i="1" s="1"/>
  <c r="H1154" i="1"/>
  <c r="I1154" i="1"/>
  <c r="J1154" i="1" s="1"/>
  <c r="F1155" i="1"/>
  <c r="G1155" i="1"/>
  <c r="H1155" i="1"/>
  <c r="I1155" i="1"/>
  <c r="J1155" i="1" s="1"/>
  <c r="K1155" i="1"/>
  <c r="F1156" i="1"/>
  <c r="G1156" i="1"/>
  <c r="K1156" i="1" s="1"/>
  <c r="H1156" i="1"/>
  <c r="I1156" i="1"/>
  <c r="J1156" i="1" s="1"/>
  <c r="F1157" i="1"/>
  <c r="G1157" i="1"/>
  <c r="H1157" i="1"/>
  <c r="I1157" i="1"/>
  <c r="J1157" i="1" s="1"/>
  <c r="K1157" i="1"/>
  <c r="F1158" i="1"/>
  <c r="G1158" i="1"/>
  <c r="K1158" i="1" s="1"/>
  <c r="H1158" i="1"/>
  <c r="I1158" i="1"/>
  <c r="J1158" i="1" s="1"/>
  <c r="F1159" i="1"/>
  <c r="G1159" i="1"/>
  <c r="H1159" i="1"/>
  <c r="I1159" i="1"/>
  <c r="J1159" i="1" s="1"/>
  <c r="K1159" i="1"/>
  <c r="F1160" i="1"/>
  <c r="G1160" i="1"/>
  <c r="K1160" i="1" s="1"/>
  <c r="H1160" i="1"/>
  <c r="I1160" i="1"/>
  <c r="J1160" i="1" s="1"/>
  <c r="F1161" i="1"/>
  <c r="G1161" i="1"/>
  <c r="H1161" i="1"/>
  <c r="I1161" i="1"/>
  <c r="J1161" i="1" s="1"/>
  <c r="K1161" i="1"/>
  <c r="F1162" i="1"/>
  <c r="G1162" i="1"/>
  <c r="H1162" i="1"/>
  <c r="I1162" i="1"/>
  <c r="J1162" i="1" s="1"/>
  <c r="K1162" i="1" s="1"/>
  <c r="F1163" i="1"/>
  <c r="G1163" i="1"/>
  <c r="H1163" i="1"/>
  <c r="I1163" i="1"/>
  <c r="J1163" i="1" s="1"/>
  <c r="K1163" i="1" s="1"/>
  <c r="F1164" i="1"/>
  <c r="G1164" i="1"/>
  <c r="H1164" i="1"/>
  <c r="I1164" i="1"/>
  <c r="J1164" i="1" s="1"/>
  <c r="K1164" i="1" s="1"/>
  <c r="F1165" i="1"/>
  <c r="G1165" i="1"/>
  <c r="H1165" i="1"/>
  <c r="I1165" i="1"/>
  <c r="J1165" i="1" s="1"/>
  <c r="K1165" i="1" s="1"/>
  <c r="F1166" i="1"/>
  <c r="G1166" i="1"/>
  <c r="H1166" i="1"/>
  <c r="I1166" i="1"/>
  <c r="J1166" i="1" s="1"/>
  <c r="K1166" i="1" s="1"/>
  <c r="F1167" i="1"/>
  <c r="G1167" i="1"/>
  <c r="H1167" i="1"/>
  <c r="I1167" i="1"/>
  <c r="J1167" i="1" s="1"/>
  <c r="K1167" i="1" s="1"/>
  <c r="F1168" i="1"/>
  <c r="G1168" i="1"/>
  <c r="H1168" i="1"/>
  <c r="I1168" i="1"/>
  <c r="J1168" i="1" s="1"/>
  <c r="K1168" i="1" s="1"/>
  <c r="F1169" i="1"/>
  <c r="G1169" i="1"/>
  <c r="H1169" i="1"/>
  <c r="I1169" i="1"/>
  <c r="J1169" i="1" s="1"/>
  <c r="K1169" i="1" s="1"/>
  <c r="F1170" i="1"/>
  <c r="G1170" i="1"/>
  <c r="H1170" i="1"/>
  <c r="I1170" i="1"/>
  <c r="J1170" i="1" s="1"/>
  <c r="K1170" i="1" s="1"/>
  <c r="F1171" i="1"/>
  <c r="G1171" i="1"/>
  <c r="H1171" i="1"/>
  <c r="I1171" i="1"/>
  <c r="J1171" i="1" s="1"/>
  <c r="K1171" i="1" s="1"/>
  <c r="F1172" i="1"/>
  <c r="G1172" i="1"/>
  <c r="H1172" i="1"/>
  <c r="I1172" i="1"/>
  <c r="J1172" i="1" s="1"/>
  <c r="K1172" i="1" s="1"/>
  <c r="F1173" i="1"/>
  <c r="G1173" i="1"/>
  <c r="H1173" i="1"/>
  <c r="I1173" i="1"/>
  <c r="J1173" i="1" s="1"/>
  <c r="K1173" i="1" s="1"/>
  <c r="F1174" i="1"/>
  <c r="G1174" i="1"/>
  <c r="H1174" i="1"/>
  <c r="I1174" i="1"/>
  <c r="J1174" i="1" s="1"/>
  <c r="K1174" i="1" s="1"/>
  <c r="F1175" i="1"/>
  <c r="G1175" i="1"/>
  <c r="H1175" i="1"/>
  <c r="I1175" i="1"/>
  <c r="J1175" i="1" s="1"/>
  <c r="K1175" i="1" s="1"/>
  <c r="F1176" i="1"/>
  <c r="G1176" i="1"/>
  <c r="H1176" i="1"/>
  <c r="I1176" i="1"/>
  <c r="J1176" i="1" s="1"/>
  <c r="K1176" i="1" s="1"/>
  <c r="F1177" i="1"/>
  <c r="G1177" i="1"/>
  <c r="H1177" i="1"/>
  <c r="I1177" i="1"/>
  <c r="J1177" i="1" s="1"/>
  <c r="K1177" i="1" s="1"/>
  <c r="F1178" i="1"/>
  <c r="G1178" i="1"/>
  <c r="H1178" i="1"/>
  <c r="I1178" i="1"/>
  <c r="J1178" i="1" s="1"/>
  <c r="K1178" i="1" s="1"/>
  <c r="F1179" i="1"/>
  <c r="G1179" i="1"/>
  <c r="H1179" i="1"/>
  <c r="I1179" i="1"/>
  <c r="J1179" i="1" s="1"/>
  <c r="K1179" i="1" s="1"/>
  <c r="F1180" i="1"/>
  <c r="G1180" i="1"/>
  <c r="H1180" i="1"/>
  <c r="I1180" i="1"/>
  <c r="J1180" i="1" s="1"/>
  <c r="K1180" i="1" s="1"/>
  <c r="F1181" i="1"/>
  <c r="G1181" i="1"/>
  <c r="H1181" i="1"/>
  <c r="I1181" i="1"/>
  <c r="J1181" i="1" s="1"/>
  <c r="K1181" i="1" s="1"/>
  <c r="F1182" i="1"/>
  <c r="G1182" i="1"/>
  <c r="H1182" i="1"/>
  <c r="I1182" i="1"/>
  <c r="J1182" i="1" s="1"/>
  <c r="K1182" i="1" s="1"/>
  <c r="F1183" i="1"/>
  <c r="G1183" i="1"/>
  <c r="H1183" i="1"/>
  <c r="I1183" i="1"/>
  <c r="J1183" i="1" s="1"/>
  <c r="K1183" i="1" s="1"/>
  <c r="F1184" i="1"/>
  <c r="G1184" i="1"/>
  <c r="H1184" i="1"/>
  <c r="I1184" i="1"/>
  <c r="J1184" i="1" s="1"/>
  <c r="K1184" i="1" s="1"/>
  <c r="F1185" i="1"/>
  <c r="G1185" i="1"/>
  <c r="H1185" i="1"/>
  <c r="I1185" i="1"/>
  <c r="J1185" i="1" s="1"/>
  <c r="K1185" i="1" s="1"/>
  <c r="F1186" i="1"/>
  <c r="G1186" i="1"/>
  <c r="H1186" i="1"/>
  <c r="I1186" i="1"/>
  <c r="J1186" i="1" s="1"/>
  <c r="K1186" i="1" s="1"/>
  <c r="F1187" i="1"/>
  <c r="G1187" i="1"/>
  <c r="H1187" i="1"/>
  <c r="I1187" i="1"/>
  <c r="J1187" i="1" s="1"/>
  <c r="K1187" i="1" s="1"/>
  <c r="F1188" i="1"/>
  <c r="G1188" i="1"/>
  <c r="H1188" i="1"/>
  <c r="I1188" i="1"/>
  <c r="J1188" i="1" s="1"/>
  <c r="K1188" i="1" s="1"/>
  <c r="F1189" i="1"/>
  <c r="G1189" i="1"/>
  <c r="H1189" i="1"/>
  <c r="I1189" i="1"/>
  <c r="J1189" i="1" s="1"/>
  <c r="K1189" i="1" s="1"/>
  <c r="F1190" i="1"/>
  <c r="G1190" i="1"/>
  <c r="H1190" i="1"/>
  <c r="I1190" i="1"/>
  <c r="J1190" i="1" s="1"/>
  <c r="K1190" i="1" s="1"/>
  <c r="F1191" i="1"/>
  <c r="G1191" i="1"/>
  <c r="H1191" i="1"/>
  <c r="I1191" i="1"/>
  <c r="J1191" i="1" s="1"/>
  <c r="K1191" i="1" s="1"/>
  <c r="F1192" i="1"/>
  <c r="G1192" i="1"/>
  <c r="H1192" i="1"/>
  <c r="I1192" i="1"/>
  <c r="J1192" i="1" s="1"/>
  <c r="K1192" i="1" s="1"/>
  <c r="F1193" i="1"/>
  <c r="G1193" i="1"/>
  <c r="H1193" i="1"/>
  <c r="I1193" i="1"/>
  <c r="J1193" i="1" s="1"/>
  <c r="K1193" i="1" s="1"/>
  <c r="F1194" i="1"/>
  <c r="G1194" i="1"/>
  <c r="H1194" i="1"/>
  <c r="I1194" i="1"/>
  <c r="J1194" i="1" s="1"/>
  <c r="K1194" i="1" s="1"/>
  <c r="F1195" i="1"/>
  <c r="G1195" i="1"/>
  <c r="H1195" i="1"/>
  <c r="I1195" i="1"/>
  <c r="J1195" i="1" s="1"/>
  <c r="K1195" i="1" s="1"/>
  <c r="F1196" i="1"/>
  <c r="G1196" i="1"/>
  <c r="H1196" i="1"/>
  <c r="I1196" i="1"/>
  <c r="J1196" i="1" s="1"/>
  <c r="K1196" i="1" s="1"/>
  <c r="F1197" i="1"/>
  <c r="G1197" i="1"/>
  <c r="H1197" i="1"/>
  <c r="I1197" i="1"/>
  <c r="J1197" i="1" s="1"/>
  <c r="K1197" i="1" s="1"/>
  <c r="F1198" i="1"/>
  <c r="G1198" i="1"/>
  <c r="H1198" i="1"/>
  <c r="I1198" i="1"/>
  <c r="J1198" i="1" s="1"/>
  <c r="K1198" i="1" s="1"/>
  <c r="F1199" i="1"/>
  <c r="G1199" i="1"/>
  <c r="H1199" i="1"/>
  <c r="I1199" i="1"/>
  <c r="J1199" i="1" s="1"/>
  <c r="K1199" i="1" s="1"/>
  <c r="F1200" i="1"/>
  <c r="G1200" i="1"/>
  <c r="H1200" i="1"/>
  <c r="I1200" i="1"/>
  <c r="J1200" i="1" s="1"/>
  <c r="K1200" i="1" s="1"/>
  <c r="F1201" i="1"/>
  <c r="G1201" i="1"/>
  <c r="H1201" i="1"/>
  <c r="I1201" i="1"/>
  <c r="J1201" i="1" s="1"/>
  <c r="K1201" i="1" s="1"/>
  <c r="F1202" i="1"/>
  <c r="G1202" i="1"/>
  <c r="H1202" i="1"/>
  <c r="I1202" i="1"/>
  <c r="J1202" i="1" s="1"/>
  <c r="K1202" i="1" s="1"/>
  <c r="F1203" i="1"/>
  <c r="G1203" i="1"/>
  <c r="H1203" i="1"/>
  <c r="I1203" i="1"/>
  <c r="J1203" i="1" s="1"/>
  <c r="K1203" i="1" s="1"/>
  <c r="F1204" i="1"/>
  <c r="G1204" i="1"/>
  <c r="H1204" i="1"/>
  <c r="I1204" i="1"/>
  <c r="J1204" i="1" s="1"/>
  <c r="K1204" i="1" s="1"/>
  <c r="F1205" i="1"/>
  <c r="G1205" i="1"/>
  <c r="H1205" i="1"/>
  <c r="I1205" i="1"/>
  <c r="J1205" i="1" s="1"/>
  <c r="K1205" i="1" s="1"/>
  <c r="F1206" i="1"/>
  <c r="G1206" i="1"/>
  <c r="H1206" i="1"/>
  <c r="I1206" i="1"/>
  <c r="J1206" i="1" s="1"/>
  <c r="K1206" i="1" s="1"/>
  <c r="F1207" i="1"/>
  <c r="G1207" i="1"/>
  <c r="H1207" i="1"/>
  <c r="I1207" i="1"/>
  <c r="J1207" i="1" s="1"/>
  <c r="K1207" i="1" s="1"/>
  <c r="F1208" i="1"/>
  <c r="G1208" i="1"/>
  <c r="H1208" i="1"/>
  <c r="I1208" i="1"/>
  <c r="J1208" i="1" s="1"/>
  <c r="K1208" i="1" s="1"/>
  <c r="F1209" i="1"/>
  <c r="G1209" i="1"/>
  <c r="H1209" i="1"/>
  <c r="I1209" i="1"/>
  <c r="J1209" i="1" s="1"/>
  <c r="K1209" i="1" s="1"/>
  <c r="F1210" i="1"/>
  <c r="G1210" i="1"/>
  <c r="H1210" i="1"/>
  <c r="I1210" i="1"/>
  <c r="J1210" i="1" s="1"/>
  <c r="K1210" i="1" s="1"/>
  <c r="F1211" i="1"/>
  <c r="G1211" i="1"/>
  <c r="H1211" i="1"/>
  <c r="I1211" i="1"/>
  <c r="J1211" i="1" s="1"/>
  <c r="K1211" i="1" s="1"/>
  <c r="F1212" i="1"/>
  <c r="G1212" i="1"/>
  <c r="H1212" i="1"/>
  <c r="I1212" i="1"/>
  <c r="J1212" i="1" s="1"/>
  <c r="K1212" i="1" s="1"/>
  <c r="F1213" i="1"/>
  <c r="G1213" i="1"/>
  <c r="H1213" i="1"/>
  <c r="I1213" i="1"/>
  <c r="J1213" i="1" s="1"/>
  <c r="K1213" i="1" s="1"/>
  <c r="F1214" i="1"/>
  <c r="G1214" i="1"/>
  <c r="H1214" i="1"/>
  <c r="I1214" i="1"/>
  <c r="J1214" i="1" s="1"/>
  <c r="K1214" i="1" s="1"/>
  <c r="F1215" i="1"/>
  <c r="G1215" i="1"/>
  <c r="H1215" i="1"/>
  <c r="I1215" i="1"/>
  <c r="J1215" i="1" s="1"/>
  <c r="K1215" i="1" s="1"/>
  <c r="F1216" i="1"/>
  <c r="G1216" i="1"/>
  <c r="H1216" i="1"/>
  <c r="I1216" i="1"/>
  <c r="J1216" i="1" s="1"/>
  <c r="K1216" i="1" s="1"/>
  <c r="F1217" i="1"/>
  <c r="G1217" i="1"/>
  <c r="H1217" i="1"/>
  <c r="I1217" i="1"/>
  <c r="J1217" i="1" s="1"/>
  <c r="K1217" i="1" s="1"/>
  <c r="F1218" i="1"/>
  <c r="G1218" i="1"/>
  <c r="H1218" i="1"/>
  <c r="I1218" i="1"/>
  <c r="J1218" i="1" s="1"/>
  <c r="K1218" i="1" s="1"/>
  <c r="F1219" i="1"/>
  <c r="G1219" i="1"/>
  <c r="H1219" i="1"/>
  <c r="I1219" i="1"/>
  <c r="J1219" i="1" s="1"/>
  <c r="K1219" i="1" s="1"/>
  <c r="F1220" i="1"/>
  <c r="G1220" i="1"/>
  <c r="H1220" i="1"/>
  <c r="I1220" i="1"/>
  <c r="J1220" i="1" s="1"/>
  <c r="K1220" i="1" s="1"/>
  <c r="F1221" i="1"/>
  <c r="G1221" i="1"/>
  <c r="H1221" i="1"/>
  <c r="I1221" i="1"/>
  <c r="J1221" i="1" s="1"/>
  <c r="K1221" i="1" s="1"/>
  <c r="F1222" i="1"/>
  <c r="G1222" i="1"/>
  <c r="H1222" i="1"/>
  <c r="I1222" i="1"/>
  <c r="J1222" i="1" s="1"/>
  <c r="K1222" i="1" s="1"/>
  <c r="F1223" i="1"/>
  <c r="G1223" i="1"/>
  <c r="H1223" i="1"/>
  <c r="I1223" i="1"/>
  <c r="J1223" i="1" s="1"/>
  <c r="K1223" i="1" s="1"/>
  <c r="F1224" i="1"/>
  <c r="G1224" i="1"/>
  <c r="H1224" i="1"/>
  <c r="I1224" i="1"/>
  <c r="J1224" i="1" s="1"/>
  <c r="K1224" i="1" s="1"/>
  <c r="F1225" i="1"/>
  <c r="G1225" i="1"/>
  <c r="H1225" i="1"/>
  <c r="I1225" i="1"/>
  <c r="J1225" i="1" s="1"/>
  <c r="K1225" i="1" s="1"/>
  <c r="F1226" i="1"/>
  <c r="G1226" i="1"/>
  <c r="H1226" i="1"/>
  <c r="I1226" i="1"/>
  <c r="J1226" i="1" s="1"/>
  <c r="K1226" i="1" s="1"/>
  <c r="F1227" i="1"/>
  <c r="G1227" i="1"/>
  <c r="H1227" i="1"/>
  <c r="I1227" i="1"/>
  <c r="J1227" i="1" s="1"/>
  <c r="K1227" i="1" s="1"/>
  <c r="F1228" i="1"/>
  <c r="G1228" i="1"/>
  <c r="H1228" i="1"/>
  <c r="I1228" i="1"/>
  <c r="J1228" i="1" s="1"/>
  <c r="K1228" i="1" s="1"/>
  <c r="F1229" i="1"/>
  <c r="G1229" i="1"/>
  <c r="H1229" i="1"/>
  <c r="I1229" i="1"/>
  <c r="J1229" i="1" s="1"/>
  <c r="K1229" i="1" s="1"/>
  <c r="F1230" i="1"/>
  <c r="G1230" i="1"/>
  <c r="H1230" i="1"/>
  <c r="I1230" i="1"/>
  <c r="J1230" i="1" s="1"/>
  <c r="K1230" i="1" s="1"/>
  <c r="F1231" i="1"/>
  <c r="G1231" i="1"/>
  <c r="H1231" i="1"/>
  <c r="I1231" i="1"/>
  <c r="J1231" i="1" s="1"/>
  <c r="K1231" i="1" s="1"/>
  <c r="F1232" i="1"/>
  <c r="G1232" i="1"/>
  <c r="H1232" i="1"/>
  <c r="I1232" i="1"/>
  <c r="J1232" i="1" s="1"/>
  <c r="K1232" i="1" s="1"/>
  <c r="F1233" i="1"/>
  <c r="G1233" i="1"/>
  <c r="H1233" i="1"/>
  <c r="I1233" i="1"/>
  <c r="J1233" i="1" s="1"/>
  <c r="K1233" i="1" s="1"/>
  <c r="F1234" i="1"/>
  <c r="G1234" i="1"/>
  <c r="H1234" i="1"/>
  <c r="I1234" i="1"/>
  <c r="J1234" i="1" s="1"/>
  <c r="K1234" i="1" s="1"/>
  <c r="F1235" i="1"/>
  <c r="G1235" i="1"/>
  <c r="H1235" i="1"/>
  <c r="I1235" i="1"/>
  <c r="J1235" i="1" s="1"/>
  <c r="K1235" i="1" s="1"/>
  <c r="F1236" i="1"/>
  <c r="G1236" i="1"/>
  <c r="H1236" i="1"/>
  <c r="I1236" i="1"/>
  <c r="J1236" i="1" s="1"/>
  <c r="K1236" i="1" s="1"/>
  <c r="F1237" i="1"/>
  <c r="G1237" i="1"/>
  <c r="H1237" i="1"/>
  <c r="I1237" i="1"/>
  <c r="J1237" i="1" s="1"/>
  <c r="K1237" i="1" s="1"/>
  <c r="F1238" i="1"/>
  <c r="G1238" i="1"/>
  <c r="H1238" i="1"/>
  <c r="I1238" i="1"/>
  <c r="J1238" i="1" s="1"/>
  <c r="K1238" i="1" s="1"/>
  <c r="F1239" i="1"/>
  <c r="G1239" i="1"/>
  <c r="H1239" i="1"/>
  <c r="I1239" i="1"/>
  <c r="J1239" i="1" s="1"/>
  <c r="K1239" i="1" s="1"/>
  <c r="F1240" i="1"/>
  <c r="G1240" i="1"/>
  <c r="H1240" i="1"/>
  <c r="I1240" i="1"/>
  <c r="J1240" i="1" s="1"/>
  <c r="K1240" i="1" s="1"/>
  <c r="F1241" i="1"/>
  <c r="G1241" i="1"/>
  <c r="H1241" i="1"/>
  <c r="I1241" i="1"/>
  <c r="J1241" i="1" s="1"/>
  <c r="K1241" i="1" s="1"/>
  <c r="F1242" i="1"/>
  <c r="G1242" i="1"/>
  <c r="H1242" i="1"/>
  <c r="I1242" i="1"/>
  <c r="J1242" i="1" s="1"/>
  <c r="K1242" i="1" s="1"/>
  <c r="F1243" i="1"/>
  <c r="G1243" i="1"/>
  <c r="H1243" i="1"/>
  <c r="I1243" i="1"/>
  <c r="J1243" i="1" s="1"/>
  <c r="K1243" i="1" s="1"/>
  <c r="F1244" i="1"/>
  <c r="G1244" i="1"/>
  <c r="H1244" i="1"/>
  <c r="I1244" i="1"/>
  <c r="J1244" i="1" s="1"/>
  <c r="K1244" i="1" s="1"/>
  <c r="F1245" i="1"/>
  <c r="G1245" i="1"/>
  <c r="H1245" i="1"/>
  <c r="I1245" i="1"/>
  <c r="J1245" i="1" s="1"/>
  <c r="K1245" i="1" s="1"/>
  <c r="F1246" i="1"/>
  <c r="G1246" i="1"/>
  <c r="H1246" i="1"/>
  <c r="I1246" i="1"/>
  <c r="J1246" i="1" s="1"/>
  <c r="K1246" i="1" s="1"/>
  <c r="F1247" i="1"/>
  <c r="G1247" i="1"/>
  <c r="H1247" i="1"/>
  <c r="I1247" i="1"/>
  <c r="J1247" i="1" s="1"/>
  <c r="K1247" i="1" s="1"/>
  <c r="F1248" i="1"/>
  <c r="G1248" i="1"/>
  <c r="H1248" i="1"/>
  <c r="I1248" i="1"/>
  <c r="J1248" i="1" s="1"/>
  <c r="K1248" i="1" s="1"/>
  <c r="F1249" i="1"/>
  <c r="G1249" i="1"/>
  <c r="H1249" i="1"/>
  <c r="I1249" i="1"/>
  <c r="J1249" i="1" s="1"/>
  <c r="K1249" i="1" s="1"/>
  <c r="F1250" i="1"/>
  <c r="G1250" i="1"/>
  <c r="H1250" i="1"/>
  <c r="I1250" i="1"/>
  <c r="J1250" i="1" s="1"/>
  <c r="K1250" i="1" s="1"/>
  <c r="F1251" i="1"/>
  <c r="G1251" i="1"/>
  <c r="H1251" i="1"/>
  <c r="I1251" i="1"/>
  <c r="J1251" i="1" s="1"/>
  <c r="K1251" i="1" s="1"/>
  <c r="F1252" i="1"/>
  <c r="G1252" i="1"/>
  <c r="H1252" i="1"/>
  <c r="I1252" i="1"/>
  <c r="J1252" i="1" s="1"/>
  <c r="K1252" i="1" s="1"/>
  <c r="F1253" i="1"/>
  <c r="G1253" i="1"/>
  <c r="H1253" i="1"/>
  <c r="I1253" i="1"/>
  <c r="J1253" i="1" s="1"/>
  <c r="K1253" i="1" s="1"/>
  <c r="F1254" i="1"/>
  <c r="G1254" i="1"/>
  <c r="H1254" i="1"/>
  <c r="I1254" i="1"/>
  <c r="J1254" i="1" s="1"/>
  <c r="K1254" i="1" s="1"/>
  <c r="F1255" i="1"/>
  <c r="G1255" i="1"/>
  <c r="H1255" i="1"/>
  <c r="I1255" i="1"/>
  <c r="J1255" i="1" s="1"/>
  <c r="K1255" i="1" s="1"/>
  <c r="F1256" i="1"/>
  <c r="G1256" i="1"/>
  <c r="H1256" i="1"/>
  <c r="I1256" i="1"/>
  <c r="J1256" i="1" s="1"/>
  <c r="K1256" i="1" s="1"/>
  <c r="F1257" i="1"/>
  <c r="G1257" i="1"/>
  <c r="H1257" i="1"/>
  <c r="I1257" i="1"/>
  <c r="J1257" i="1" s="1"/>
  <c r="K1257" i="1" s="1"/>
  <c r="F1258" i="1"/>
  <c r="G1258" i="1"/>
  <c r="H1258" i="1"/>
  <c r="I1258" i="1"/>
  <c r="J1258" i="1" s="1"/>
  <c r="K1258" i="1" s="1"/>
  <c r="F1259" i="1"/>
  <c r="G1259" i="1"/>
  <c r="H1259" i="1"/>
  <c r="I1259" i="1"/>
  <c r="J1259" i="1" s="1"/>
  <c r="K1259" i="1" s="1"/>
  <c r="F1260" i="1"/>
  <c r="G1260" i="1"/>
  <c r="H1260" i="1"/>
  <c r="I1260" i="1"/>
  <c r="J1260" i="1" s="1"/>
  <c r="K1260" i="1" s="1"/>
  <c r="F1261" i="1"/>
  <c r="G1261" i="1"/>
  <c r="H1261" i="1"/>
  <c r="I1261" i="1"/>
  <c r="J1261" i="1" s="1"/>
  <c r="K1261" i="1" s="1"/>
  <c r="F1262" i="1"/>
  <c r="G1262" i="1"/>
  <c r="H1262" i="1"/>
  <c r="I1262" i="1"/>
  <c r="J1262" i="1" s="1"/>
  <c r="K1262" i="1" s="1"/>
  <c r="F1263" i="1"/>
  <c r="G1263" i="1"/>
  <c r="H1263" i="1"/>
  <c r="I1263" i="1"/>
  <c r="J1263" i="1" s="1"/>
  <c r="K1263" i="1" s="1"/>
  <c r="F1264" i="1"/>
  <c r="G1264" i="1"/>
  <c r="H1264" i="1"/>
  <c r="I1264" i="1"/>
  <c r="J1264" i="1" s="1"/>
  <c r="K1264" i="1" s="1"/>
  <c r="F1265" i="1"/>
  <c r="G1265" i="1"/>
  <c r="H1265" i="1"/>
  <c r="I1265" i="1"/>
  <c r="J1265" i="1" s="1"/>
  <c r="K1265" i="1" s="1"/>
  <c r="F1266" i="1"/>
  <c r="G1266" i="1"/>
  <c r="H1266" i="1"/>
  <c r="I1266" i="1"/>
  <c r="J1266" i="1" s="1"/>
  <c r="K1266" i="1" s="1"/>
  <c r="F1267" i="1"/>
  <c r="G1267" i="1"/>
  <c r="H1267" i="1"/>
  <c r="I1267" i="1"/>
  <c r="J1267" i="1" s="1"/>
  <c r="K1267" i="1" s="1"/>
  <c r="F1268" i="1"/>
  <c r="G1268" i="1"/>
  <c r="H1268" i="1"/>
  <c r="I1268" i="1"/>
  <c r="J1268" i="1" s="1"/>
  <c r="K1268" i="1" s="1"/>
  <c r="F1269" i="1"/>
  <c r="G1269" i="1"/>
  <c r="H1269" i="1"/>
  <c r="I1269" i="1"/>
  <c r="J1269" i="1" s="1"/>
  <c r="K1269" i="1" s="1"/>
  <c r="F1270" i="1"/>
  <c r="G1270" i="1"/>
  <c r="H1270" i="1"/>
  <c r="I1270" i="1"/>
  <c r="J1270" i="1" s="1"/>
  <c r="K1270" i="1" s="1"/>
  <c r="F1271" i="1"/>
  <c r="G1271" i="1"/>
  <c r="H1271" i="1"/>
  <c r="I1271" i="1"/>
  <c r="J1271" i="1" s="1"/>
  <c r="K1271" i="1" s="1"/>
  <c r="F1272" i="1"/>
  <c r="G1272" i="1"/>
  <c r="H1272" i="1"/>
  <c r="I1272" i="1"/>
  <c r="J1272" i="1" s="1"/>
  <c r="K1272" i="1" s="1"/>
  <c r="F1273" i="1"/>
  <c r="G1273" i="1"/>
  <c r="H1273" i="1"/>
  <c r="I1273" i="1"/>
  <c r="J1273" i="1" s="1"/>
  <c r="K1273" i="1" s="1"/>
  <c r="F1274" i="1"/>
  <c r="G1274" i="1"/>
  <c r="H1274" i="1"/>
  <c r="I1274" i="1"/>
  <c r="J1274" i="1" s="1"/>
  <c r="K1274" i="1" s="1"/>
  <c r="F1275" i="1"/>
  <c r="G1275" i="1"/>
  <c r="H1275" i="1"/>
  <c r="I1275" i="1"/>
  <c r="J1275" i="1" s="1"/>
  <c r="K1275" i="1" s="1"/>
  <c r="F1276" i="1"/>
  <c r="G1276" i="1"/>
  <c r="H1276" i="1"/>
  <c r="I1276" i="1"/>
  <c r="J1276" i="1" s="1"/>
  <c r="K1276" i="1" s="1"/>
  <c r="F1277" i="1"/>
  <c r="G1277" i="1"/>
  <c r="H1277" i="1"/>
  <c r="I1277" i="1"/>
  <c r="J1277" i="1" s="1"/>
  <c r="K1277" i="1" s="1"/>
  <c r="F1278" i="1"/>
  <c r="G1278" i="1"/>
  <c r="H1278" i="1"/>
  <c r="I1278" i="1"/>
  <c r="J1278" i="1" s="1"/>
  <c r="K1278" i="1" s="1"/>
  <c r="F1279" i="1"/>
  <c r="G1279" i="1"/>
  <c r="H1279" i="1"/>
  <c r="I1279" i="1"/>
  <c r="J1279" i="1" s="1"/>
  <c r="K1279" i="1" s="1"/>
  <c r="F1280" i="1"/>
  <c r="G1280" i="1"/>
  <c r="H1280" i="1"/>
  <c r="I1280" i="1"/>
  <c r="J1280" i="1" s="1"/>
  <c r="K1280" i="1" s="1"/>
  <c r="F1281" i="1"/>
  <c r="G1281" i="1"/>
  <c r="H1281" i="1"/>
  <c r="I1281" i="1"/>
  <c r="J1281" i="1" s="1"/>
  <c r="K1281" i="1" s="1"/>
  <c r="F1282" i="1"/>
  <c r="G1282" i="1"/>
  <c r="H1282" i="1"/>
  <c r="I1282" i="1"/>
  <c r="J1282" i="1" s="1"/>
  <c r="K1282" i="1" s="1"/>
  <c r="F1283" i="1"/>
  <c r="G1283" i="1"/>
  <c r="H1283" i="1"/>
  <c r="I1283" i="1"/>
  <c r="J1283" i="1" s="1"/>
  <c r="K1283" i="1" s="1"/>
  <c r="F1284" i="1"/>
  <c r="G1284" i="1"/>
  <c r="H1284" i="1"/>
  <c r="I1284" i="1"/>
  <c r="J1284" i="1" s="1"/>
  <c r="K1284" i="1" s="1"/>
  <c r="F1285" i="1"/>
  <c r="G1285" i="1"/>
  <c r="H1285" i="1"/>
  <c r="I1285" i="1"/>
  <c r="J1285" i="1" s="1"/>
  <c r="K1285" i="1" s="1"/>
  <c r="F1286" i="1"/>
  <c r="G1286" i="1"/>
  <c r="H1286" i="1"/>
  <c r="I1286" i="1"/>
  <c r="J1286" i="1" s="1"/>
  <c r="K1286" i="1" s="1"/>
  <c r="F1287" i="1"/>
  <c r="G1287" i="1"/>
  <c r="H1287" i="1"/>
  <c r="I1287" i="1"/>
  <c r="J1287" i="1" s="1"/>
  <c r="K1287" i="1" s="1"/>
  <c r="F1288" i="1"/>
  <c r="G1288" i="1"/>
  <c r="H1288" i="1"/>
  <c r="I1288" i="1"/>
  <c r="J1288" i="1" s="1"/>
  <c r="K1288" i="1" s="1"/>
  <c r="F1289" i="1"/>
  <c r="G1289" i="1"/>
  <c r="H1289" i="1"/>
  <c r="I1289" i="1"/>
  <c r="J1289" i="1" s="1"/>
  <c r="K1289" i="1" s="1"/>
  <c r="F1290" i="1"/>
  <c r="G1290" i="1"/>
  <c r="H1290" i="1"/>
  <c r="I1290" i="1"/>
  <c r="J1290" i="1" s="1"/>
  <c r="K1290" i="1" s="1"/>
  <c r="F1291" i="1"/>
  <c r="G1291" i="1"/>
  <c r="H1291" i="1"/>
  <c r="I1291" i="1"/>
  <c r="J1291" i="1" s="1"/>
  <c r="K1291" i="1" s="1"/>
  <c r="F1292" i="1"/>
  <c r="G1292" i="1"/>
  <c r="H1292" i="1"/>
  <c r="I1292" i="1"/>
  <c r="J1292" i="1" s="1"/>
  <c r="K1292" i="1" s="1"/>
  <c r="F1293" i="1"/>
  <c r="G1293" i="1"/>
  <c r="H1293" i="1"/>
  <c r="I1293" i="1"/>
  <c r="J1293" i="1" s="1"/>
  <c r="K1293" i="1" s="1"/>
  <c r="F1294" i="1"/>
  <c r="G1294" i="1"/>
  <c r="H1294" i="1"/>
  <c r="I1294" i="1"/>
  <c r="J1294" i="1" s="1"/>
  <c r="K1294" i="1" s="1"/>
  <c r="F1295" i="1"/>
  <c r="G1295" i="1"/>
  <c r="H1295" i="1"/>
  <c r="I1295" i="1"/>
  <c r="J1295" i="1" s="1"/>
  <c r="K1295" i="1" s="1"/>
  <c r="F1296" i="1"/>
  <c r="G1296" i="1"/>
  <c r="H1296" i="1"/>
  <c r="I1296" i="1"/>
  <c r="J1296" i="1" s="1"/>
  <c r="K1296" i="1" s="1"/>
  <c r="F1297" i="1"/>
  <c r="G1297" i="1"/>
  <c r="H1297" i="1"/>
  <c r="I1297" i="1"/>
  <c r="J1297" i="1" s="1"/>
  <c r="K1297" i="1" s="1"/>
  <c r="F1298" i="1"/>
  <c r="G1298" i="1"/>
  <c r="H1298" i="1"/>
  <c r="I1298" i="1"/>
  <c r="J1298" i="1" s="1"/>
  <c r="K1298" i="1" s="1"/>
  <c r="F1299" i="1"/>
  <c r="G1299" i="1"/>
  <c r="H1299" i="1"/>
  <c r="I1299" i="1"/>
  <c r="J1299" i="1" s="1"/>
  <c r="K1299" i="1" s="1"/>
  <c r="F1300" i="1"/>
  <c r="G1300" i="1"/>
  <c r="H1300" i="1"/>
  <c r="I1300" i="1"/>
  <c r="J1300" i="1" s="1"/>
  <c r="K1300" i="1" s="1"/>
  <c r="F1301" i="1"/>
  <c r="G1301" i="1"/>
  <c r="H1301" i="1"/>
  <c r="I1301" i="1"/>
  <c r="J1301" i="1" s="1"/>
  <c r="K1301" i="1" s="1"/>
  <c r="F1302" i="1"/>
  <c r="G1302" i="1"/>
  <c r="H1302" i="1"/>
  <c r="I1302" i="1"/>
  <c r="J1302" i="1" s="1"/>
  <c r="K1302" i="1" s="1"/>
  <c r="F1303" i="1"/>
  <c r="G1303" i="1"/>
  <c r="H1303" i="1"/>
  <c r="I1303" i="1"/>
  <c r="J1303" i="1" s="1"/>
  <c r="K1303" i="1" s="1"/>
  <c r="F1304" i="1"/>
  <c r="G1304" i="1"/>
  <c r="H1304" i="1"/>
  <c r="I1304" i="1"/>
  <c r="J1304" i="1" s="1"/>
  <c r="K1304" i="1" s="1"/>
  <c r="F1305" i="1"/>
  <c r="G1305" i="1"/>
  <c r="H1305" i="1"/>
  <c r="I1305" i="1"/>
  <c r="J1305" i="1" s="1"/>
  <c r="K1305" i="1" s="1"/>
  <c r="F1306" i="1"/>
  <c r="G1306" i="1"/>
  <c r="H1306" i="1"/>
  <c r="I1306" i="1"/>
  <c r="J1306" i="1" s="1"/>
  <c r="K1306" i="1" s="1"/>
  <c r="F1307" i="1"/>
  <c r="G1307" i="1"/>
  <c r="H1307" i="1"/>
  <c r="I1307" i="1"/>
  <c r="J1307" i="1" s="1"/>
  <c r="K1307" i="1" s="1"/>
  <c r="F1308" i="1"/>
  <c r="G1308" i="1"/>
  <c r="H1308" i="1"/>
  <c r="I1308" i="1"/>
  <c r="J1308" i="1" s="1"/>
  <c r="K1308" i="1" s="1"/>
  <c r="F1309" i="1"/>
  <c r="G1309" i="1"/>
  <c r="H1309" i="1"/>
  <c r="I1309" i="1"/>
  <c r="J1309" i="1" s="1"/>
  <c r="K1309" i="1" s="1"/>
  <c r="F1310" i="1"/>
  <c r="G1310" i="1"/>
  <c r="H1310" i="1"/>
  <c r="I1310" i="1"/>
  <c r="J1310" i="1" s="1"/>
  <c r="K1310" i="1" s="1"/>
  <c r="F1311" i="1"/>
  <c r="G1311" i="1"/>
  <c r="H1311" i="1"/>
  <c r="I1311" i="1"/>
  <c r="J1311" i="1" s="1"/>
  <c r="K1311" i="1" s="1"/>
  <c r="F1312" i="1"/>
  <c r="G1312" i="1"/>
  <c r="H1312" i="1"/>
  <c r="I1312" i="1"/>
  <c r="J1312" i="1" s="1"/>
  <c r="K1312" i="1" s="1"/>
  <c r="F1313" i="1"/>
  <c r="G1313" i="1"/>
  <c r="H1313" i="1"/>
  <c r="I1313" i="1"/>
  <c r="J1313" i="1" s="1"/>
  <c r="K1313" i="1" s="1"/>
  <c r="F1314" i="1"/>
  <c r="G1314" i="1"/>
  <c r="H1314" i="1"/>
  <c r="I1314" i="1"/>
  <c r="J1314" i="1" s="1"/>
  <c r="K1314" i="1"/>
  <c r="F1315" i="1"/>
  <c r="G1315" i="1"/>
  <c r="K1315" i="1" s="1"/>
  <c r="H1315" i="1"/>
  <c r="I1315" i="1"/>
  <c r="J1315" i="1" s="1"/>
  <c r="F1316" i="1"/>
  <c r="G1316" i="1"/>
  <c r="H1316" i="1"/>
  <c r="I1316" i="1"/>
  <c r="J1316" i="1" s="1"/>
  <c r="K1316" i="1"/>
  <c r="F1317" i="1"/>
  <c r="G1317" i="1"/>
  <c r="K1317" i="1" s="1"/>
  <c r="H1317" i="1"/>
  <c r="I1317" i="1"/>
  <c r="J1317" i="1" s="1"/>
  <c r="F1318" i="1"/>
  <c r="G1318" i="1"/>
  <c r="H1318" i="1"/>
  <c r="I1318" i="1"/>
  <c r="J1318" i="1" s="1"/>
  <c r="K1318" i="1"/>
  <c r="F1319" i="1"/>
  <c r="G1319" i="1"/>
  <c r="K1319" i="1" s="1"/>
  <c r="H1319" i="1"/>
  <c r="I1319" i="1"/>
  <c r="J1319" i="1" s="1"/>
  <c r="F1320" i="1"/>
  <c r="G1320" i="1"/>
  <c r="H1320" i="1"/>
  <c r="I1320" i="1"/>
  <c r="J1320" i="1" s="1"/>
  <c r="K1320" i="1"/>
  <c r="F1321" i="1"/>
  <c r="G1321" i="1"/>
  <c r="K1321" i="1" s="1"/>
  <c r="H1321" i="1"/>
  <c r="I1321" i="1"/>
  <c r="J1321" i="1" s="1"/>
  <c r="F1322" i="1"/>
  <c r="G1322" i="1"/>
  <c r="H1322" i="1"/>
  <c r="I1322" i="1"/>
  <c r="J1322" i="1" s="1"/>
  <c r="K1322" i="1"/>
  <c r="F1323" i="1"/>
  <c r="G1323" i="1"/>
  <c r="K1323" i="1" s="1"/>
  <c r="H1323" i="1"/>
  <c r="I1323" i="1"/>
  <c r="J1323" i="1" s="1"/>
  <c r="F1324" i="1"/>
  <c r="G1324" i="1"/>
  <c r="H1324" i="1"/>
  <c r="I1324" i="1"/>
  <c r="J1324" i="1" s="1"/>
  <c r="K1324" i="1"/>
  <c r="F1325" i="1"/>
  <c r="G1325" i="1"/>
  <c r="K1325" i="1" s="1"/>
  <c r="H1325" i="1"/>
  <c r="I1325" i="1"/>
  <c r="J1325" i="1" s="1"/>
  <c r="F1326" i="1"/>
  <c r="G1326" i="1"/>
  <c r="H1326" i="1"/>
  <c r="I1326" i="1"/>
  <c r="J1326" i="1" s="1"/>
  <c r="K1326" i="1"/>
  <c r="F1327" i="1"/>
  <c r="G1327" i="1"/>
  <c r="K1327" i="1" s="1"/>
  <c r="H1327" i="1"/>
  <c r="I1327" i="1"/>
  <c r="J1327" i="1" s="1"/>
  <c r="F1328" i="1"/>
  <c r="G1328" i="1"/>
  <c r="H1328" i="1"/>
  <c r="I1328" i="1"/>
  <c r="J1328" i="1" s="1"/>
  <c r="K1328" i="1"/>
  <c r="F1329" i="1"/>
  <c r="G1329" i="1"/>
  <c r="K1329" i="1" s="1"/>
  <c r="H1329" i="1"/>
  <c r="I1329" i="1"/>
  <c r="J1329" i="1" s="1"/>
  <c r="F1330" i="1"/>
  <c r="G1330" i="1"/>
  <c r="H1330" i="1"/>
  <c r="I1330" i="1"/>
  <c r="J1330" i="1" s="1"/>
  <c r="K1330" i="1"/>
  <c r="F1331" i="1"/>
  <c r="G1331" i="1"/>
  <c r="K1331" i="1" s="1"/>
  <c r="H1331" i="1"/>
  <c r="I1331" i="1"/>
  <c r="J1331" i="1" s="1"/>
  <c r="F1332" i="1"/>
  <c r="G1332" i="1"/>
  <c r="H1332" i="1"/>
  <c r="I1332" i="1"/>
  <c r="J1332" i="1" s="1"/>
  <c r="K1332" i="1"/>
  <c r="F1333" i="1"/>
  <c r="G1333" i="1"/>
  <c r="K1333" i="1" s="1"/>
  <c r="H1333" i="1"/>
  <c r="I1333" i="1"/>
  <c r="J1333" i="1" s="1"/>
  <c r="F1334" i="1"/>
  <c r="G1334" i="1"/>
  <c r="H1334" i="1"/>
  <c r="I1334" i="1"/>
  <c r="J1334" i="1" s="1"/>
  <c r="K1334" i="1"/>
  <c r="F1335" i="1"/>
  <c r="G1335" i="1"/>
  <c r="K1335" i="1" s="1"/>
  <c r="H1335" i="1"/>
  <c r="I1335" i="1"/>
  <c r="J1335" i="1" s="1"/>
  <c r="F1336" i="1"/>
  <c r="G1336" i="1"/>
  <c r="H1336" i="1"/>
  <c r="I1336" i="1"/>
  <c r="J1336" i="1" s="1"/>
  <c r="K1336" i="1"/>
  <c r="F1337" i="1"/>
  <c r="G1337" i="1"/>
  <c r="K1337" i="1" s="1"/>
  <c r="H1337" i="1"/>
  <c r="I1337" i="1"/>
  <c r="J1337" i="1" s="1"/>
  <c r="F1338" i="1"/>
  <c r="G1338" i="1"/>
  <c r="H1338" i="1"/>
  <c r="I1338" i="1"/>
  <c r="J1338" i="1" s="1"/>
  <c r="K1338" i="1"/>
  <c r="F1339" i="1"/>
  <c r="G1339" i="1"/>
  <c r="K1339" i="1" s="1"/>
  <c r="H1339" i="1"/>
  <c r="I1339" i="1"/>
  <c r="J1339" i="1" s="1"/>
  <c r="F1340" i="1"/>
  <c r="G1340" i="1"/>
  <c r="H1340" i="1"/>
  <c r="I1340" i="1"/>
  <c r="J1340" i="1" s="1"/>
  <c r="K1340" i="1"/>
  <c r="F1341" i="1"/>
  <c r="G1341" i="1"/>
  <c r="K1341" i="1" s="1"/>
  <c r="H1341" i="1"/>
  <c r="I1341" i="1"/>
  <c r="J1341" i="1" s="1"/>
  <c r="F1342" i="1"/>
  <c r="G1342" i="1"/>
  <c r="H1342" i="1"/>
  <c r="I1342" i="1"/>
  <c r="J1342" i="1" s="1"/>
  <c r="K1342" i="1"/>
  <c r="F1343" i="1"/>
  <c r="G1343" i="1"/>
  <c r="K1343" i="1" s="1"/>
  <c r="H1343" i="1"/>
  <c r="I1343" i="1"/>
  <c r="J1343" i="1" s="1"/>
  <c r="F1344" i="1"/>
  <c r="G1344" i="1"/>
  <c r="H1344" i="1"/>
  <c r="I1344" i="1"/>
  <c r="J1344" i="1" s="1"/>
  <c r="K1344" i="1"/>
  <c r="F1345" i="1"/>
  <c r="G1345" i="1"/>
  <c r="K1345" i="1" s="1"/>
  <c r="H1345" i="1"/>
  <c r="I1345" i="1"/>
  <c r="J1345" i="1" s="1"/>
  <c r="F1346" i="1"/>
  <c r="G1346" i="1"/>
  <c r="H1346" i="1"/>
  <c r="I1346" i="1"/>
  <c r="J1346" i="1" s="1"/>
  <c r="K1346" i="1"/>
  <c r="F1347" i="1"/>
  <c r="G1347" i="1"/>
  <c r="K1347" i="1" s="1"/>
  <c r="H1347" i="1"/>
  <c r="I1347" i="1"/>
  <c r="J1347" i="1" s="1"/>
  <c r="F1348" i="1"/>
  <c r="G1348" i="1"/>
  <c r="H1348" i="1"/>
  <c r="I1348" i="1"/>
  <c r="J1348" i="1" s="1"/>
  <c r="K1348" i="1"/>
  <c r="F1349" i="1"/>
  <c r="G1349" i="1"/>
  <c r="K1349" i="1" s="1"/>
  <c r="H1349" i="1"/>
  <c r="I1349" i="1"/>
  <c r="J1349" i="1" s="1"/>
  <c r="F1350" i="1"/>
  <c r="G1350" i="1"/>
  <c r="H1350" i="1"/>
  <c r="I1350" i="1"/>
  <c r="J1350" i="1" s="1"/>
  <c r="K1350" i="1"/>
  <c r="F1351" i="1"/>
  <c r="G1351" i="1"/>
  <c r="K1351" i="1" s="1"/>
  <c r="H1351" i="1"/>
  <c r="I1351" i="1"/>
  <c r="J1351" i="1" s="1"/>
  <c r="F1352" i="1"/>
  <c r="G1352" i="1"/>
  <c r="H1352" i="1"/>
  <c r="I1352" i="1"/>
  <c r="J1352" i="1" s="1"/>
  <c r="K1352" i="1"/>
  <c r="F1353" i="1"/>
  <c r="G1353" i="1"/>
  <c r="K1353" i="1" s="1"/>
  <c r="H1353" i="1"/>
  <c r="I1353" i="1"/>
  <c r="J1353" i="1" s="1"/>
  <c r="F1354" i="1"/>
  <c r="G1354" i="1"/>
  <c r="H1354" i="1"/>
  <c r="I1354" i="1"/>
  <c r="J1354" i="1" s="1"/>
  <c r="K1354" i="1"/>
  <c r="F1355" i="1"/>
  <c r="G1355" i="1"/>
  <c r="K1355" i="1" s="1"/>
  <c r="H1355" i="1"/>
  <c r="I1355" i="1"/>
  <c r="J1355" i="1" s="1"/>
  <c r="F1356" i="1"/>
  <c r="G1356" i="1"/>
  <c r="H1356" i="1"/>
  <c r="I1356" i="1"/>
  <c r="J1356" i="1" s="1"/>
  <c r="K1356" i="1"/>
  <c r="F1357" i="1"/>
  <c r="G1357" i="1"/>
  <c r="K1357" i="1" s="1"/>
  <c r="H1357" i="1"/>
  <c r="I1357" i="1"/>
  <c r="J1357" i="1" s="1"/>
  <c r="F1358" i="1"/>
  <c r="G1358" i="1"/>
  <c r="H1358" i="1"/>
  <c r="I1358" i="1"/>
  <c r="J1358" i="1" s="1"/>
  <c r="K1358" i="1"/>
  <c r="F1359" i="1"/>
  <c r="G1359" i="1"/>
  <c r="K1359" i="1" s="1"/>
  <c r="H1359" i="1"/>
  <c r="I1359" i="1"/>
  <c r="J1359" i="1" s="1"/>
  <c r="F1360" i="1"/>
  <c r="G1360" i="1"/>
  <c r="H1360" i="1"/>
  <c r="I1360" i="1"/>
  <c r="J1360" i="1" s="1"/>
  <c r="K1360" i="1"/>
  <c r="F1361" i="1"/>
  <c r="G1361" i="1"/>
  <c r="K1361" i="1" s="1"/>
  <c r="H1361" i="1"/>
  <c r="I1361" i="1"/>
  <c r="J1361" i="1" s="1"/>
  <c r="F1362" i="1"/>
  <c r="G1362" i="1"/>
  <c r="H1362" i="1"/>
  <c r="I1362" i="1"/>
  <c r="J1362" i="1" s="1"/>
  <c r="K1362" i="1"/>
  <c r="F1363" i="1"/>
  <c r="G1363" i="1"/>
  <c r="K1363" i="1" s="1"/>
  <c r="H1363" i="1"/>
  <c r="I1363" i="1"/>
  <c r="J1363" i="1" s="1"/>
  <c r="F1364" i="1"/>
  <c r="G1364" i="1"/>
  <c r="H1364" i="1"/>
  <c r="I1364" i="1"/>
  <c r="J1364" i="1" s="1"/>
  <c r="K1364" i="1"/>
  <c r="F1365" i="1"/>
  <c r="G1365" i="1"/>
  <c r="K1365" i="1" s="1"/>
  <c r="H1365" i="1"/>
  <c r="I1365" i="1"/>
  <c r="J1365" i="1" s="1"/>
  <c r="F1366" i="1"/>
  <c r="G1366" i="1"/>
  <c r="H1366" i="1"/>
  <c r="I1366" i="1"/>
  <c r="J1366" i="1" s="1"/>
  <c r="K1366" i="1"/>
  <c r="F1367" i="1"/>
  <c r="G1367" i="1"/>
  <c r="K1367" i="1" s="1"/>
  <c r="H1367" i="1"/>
  <c r="I1367" i="1"/>
  <c r="J1367" i="1" s="1"/>
  <c r="F1368" i="1"/>
  <c r="G1368" i="1"/>
  <c r="H1368" i="1"/>
  <c r="I1368" i="1"/>
  <c r="J1368" i="1" s="1"/>
  <c r="K1368" i="1"/>
  <c r="F1369" i="1"/>
  <c r="G1369" i="1"/>
  <c r="K1369" i="1" s="1"/>
  <c r="H1369" i="1"/>
  <c r="I1369" i="1"/>
  <c r="J1369" i="1" s="1"/>
  <c r="F1370" i="1"/>
  <c r="G1370" i="1"/>
  <c r="H1370" i="1"/>
  <c r="I1370" i="1"/>
  <c r="J1370" i="1" s="1"/>
  <c r="K1370" i="1"/>
  <c r="F1371" i="1"/>
  <c r="G1371" i="1"/>
  <c r="K1371" i="1" s="1"/>
  <c r="H1371" i="1"/>
  <c r="I1371" i="1"/>
  <c r="J1371" i="1" s="1"/>
  <c r="F1372" i="1"/>
  <c r="G1372" i="1"/>
  <c r="H1372" i="1"/>
  <c r="I1372" i="1"/>
  <c r="J1372" i="1" s="1"/>
  <c r="K1372" i="1"/>
  <c r="F1373" i="1"/>
  <c r="G1373" i="1"/>
  <c r="K1373" i="1" s="1"/>
  <c r="H1373" i="1"/>
  <c r="I1373" i="1"/>
  <c r="J1373" i="1" s="1"/>
  <c r="F1374" i="1"/>
  <c r="G1374" i="1"/>
  <c r="H1374" i="1"/>
  <c r="I1374" i="1"/>
  <c r="J1374" i="1" s="1"/>
  <c r="K1374" i="1"/>
  <c r="F1375" i="1"/>
  <c r="G1375" i="1"/>
  <c r="K1375" i="1" s="1"/>
  <c r="H1375" i="1"/>
  <c r="I1375" i="1"/>
  <c r="J1375" i="1" s="1"/>
  <c r="F1376" i="1"/>
  <c r="G1376" i="1"/>
  <c r="H1376" i="1"/>
  <c r="I1376" i="1"/>
  <c r="J1376" i="1" s="1"/>
  <c r="K1376" i="1"/>
  <c r="F1377" i="1"/>
  <c r="G1377" i="1"/>
  <c r="K1377" i="1" s="1"/>
  <c r="H1377" i="1"/>
  <c r="I1377" i="1"/>
  <c r="J1377" i="1" s="1"/>
  <c r="F1378" i="1"/>
  <c r="G1378" i="1"/>
  <c r="H1378" i="1"/>
  <c r="I1378" i="1"/>
  <c r="J1378" i="1" s="1"/>
  <c r="K1378" i="1"/>
  <c r="F1379" i="1"/>
  <c r="G1379" i="1"/>
  <c r="K1379" i="1" s="1"/>
  <c r="H1379" i="1"/>
  <c r="I1379" i="1"/>
  <c r="J1379" i="1" s="1"/>
  <c r="F1380" i="1"/>
  <c r="G1380" i="1"/>
  <c r="H1380" i="1"/>
  <c r="I1380" i="1"/>
  <c r="J1380" i="1" s="1"/>
  <c r="K1380" i="1"/>
  <c r="F1381" i="1"/>
  <c r="G1381" i="1"/>
  <c r="K1381" i="1" s="1"/>
  <c r="H1381" i="1"/>
  <c r="I1381" i="1"/>
  <c r="J1381" i="1" s="1"/>
  <c r="F1382" i="1"/>
  <c r="G1382" i="1"/>
  <c r="H1382" i="1"/>
  <c r="I1382" i="1"/>
  <c r="J1382" i="1" s="1"/>
  <c r="K1382" i="1"/>
  <c r="F1383" i="1"/>
  <c r="G1383" i="1"/>
  <c r="K1383" i="1" s="1"/>
  <c r="H1383" i="1"/>
  <c r="I1383" i="1"/>
  <c r="J1383" i="1" s="1"/>
  <c r="F1384" i="1"/>
  <c r="G1384" i="1"/>
  <c r="H1384" i="1"/>
  <c r="I1384" i="1"/>
  <c r="J1384" i="1" s="1"/>
  <c r="K1384" i="1"/>
  <c r="F1385" i="1"/>
  <c r="G1385" i="1"/>
  <c r="K1385" i="1" s="1"/>
  <c r="H1385" i="1"/>
  <c r="I1385" i="1"/>
  <c r="J1385" i="1" s="1"/>
  <c r="F1386" i="1"/>
  <c r="G1386" i="1"/>
  <c r="H1386" i="1"/>
  <c r="I1386" i="1"/>
  <c r="J1386" i="1" s="1"/>
  <c r="K1386" i="1"/>
  <c r="F1387" i="1"/>
  <c r="G1387" i="1"/>
  <c r="K1387" i="1" s="1"/>
  <c r="H1387" i="1"/>
  <c r="I1387" i="1"/>
  <c r="J1387" i="1" s="1"/>
  <c r="F1388" i="1"/>
  <c r="G1388" i="1"/>
  <c r="H1388" i="1"/>
  <c r="I1388" i="1"/>
  <c r="J1388" i="1" s="1"/>
  <c r="K1388" i="1"/>
  <c r="F1389" i="1"/>
  <c r="G1389" i="1"/>
  <c r="K1389" i="1" s="1"/>
  <c r="H1389" i="1"/>
  <c r="I1389" i="1"/>
  <c r="J1389" i="1" s="1"/>
  <c r="F1390" i="1"/>
  <c r="G1390" i="1"/>
  <c r="H1390" i="1"/>
  <c r="I1390" i="1"/>
  <c r="J1390" i="1" s="1"/>
  <c r="K1390" i="1"/>
  <c r="F1391" i="1"/>
  <c r="G1391" i="1"/>
  <c r="K1391" i="1" s="1"/>
  <c r="H1391" i="1"/>
  <c r="I1391" i="1"/>
  <c r="J1391" i="1" s="1"/>
  <c r="F1392" i="1"/>
  <c r="G1392" i="1"/>
  <c r="H1392" i="1"/>
  <c r="I1392" i="1"/>
  <c r="J1392" i="1" s="1"/>
  <c r="K1392" i="1"/>
  <c r="F1393" i="1"/>
  <c r="G1393" i="1"/>
  <c r="K1393" i="1" s="1"/>
  <c r="H1393" i="1"/>
  <c r="I1393" i="1"/>
  <c r="J1393" i="1" s="1"/>
  <c r="F1394" i="1"/>
  <c r="G1394" i="1"/>
  <c r="H1394" i="1"/>
  <c r="I1394" i="1"/>
  <c r="J1394" i="1" s="1"/>
  <c r="K1394" i="1"/>
  <c r="F1395" i="1"/>
  <c r="G1395" i="1"/>
  <c r="K1395" i="1" s="1"/>
  <c r="H1395" i="1"/>
  <c r="I1395" i="1"/>
  <c r="J1395" i="1" s="1"/>
  <c r="F1396" i="1"/>
  <c r="G1396" i="1"/>
  <c r="H1396" i="1"/>
  <c r="I1396" i="1"/>
  <c r="J1396" i="1" s="1"/>
  <c r="K1396" i="1"/>
  <c r="F1397" i="1"/>
  <c r="G1397" i="1"/>
  <c r="K1397" i="1" s="1"/>
  <c r="H1397" i="1"/>
  <c r="I1397" i="1"/>
  <c r="J1397" i="1" s="1"/>
  <c r="F1398" i="1"/>
  <c r="G1398" i="1"/>
  <c r="H1398" i="1"/>
  <c r="I1398" i="1"/>
  <c r="J1398" i="1" s="1"/>
  <c r="K1398" i="1"/>
  <c r="F1399" i="1"/>
  <c r="G1399" i="1"/>
  <c r="K1399" i="1" s="1"/>
  <c r="H1399" i="1"/>
  <c r="I1399" i="1"/>
  <c r="J1399" i="1" s="1"/>
  <c r="F1400" i="1"/>
  <c r="G1400" i="1"/>
  <c r="H1400" i="1"/>
  <c r="I1400" i="1"/>
  <c r="J1400" i="1" s="1"/>
  <c r="K1400" i="1"/>
  <c r="F1401" i="1"/>
  <c r="G1401" i="1"/>
  <c r="K1401" i="1" s="1"/>
  <c r="H1401" i="1"/>
  <c r="I1401" i="1"/>
  <c r="J1401" i="1" s="1"/>
  <c r="F1402" i="1"/>
  <c r="G1402" i="1"/>
  <c r="H1402" i="1"/>
  <c r="I1402" i="1"/>
  <c r="J1402" i="1" s="1"/>
  <c r="K1402" i="1"/>
  <c r="F1403" i="1"/>
  <c r="G1403" i="1"/>
  <c r="K1403" i="1" s="1"/>
  <c r="H1403" i="1"/>
  <c r="I1403" i="1"/>
  <c r="J1403" i="1" s="1"/>
  <c r="F1404" i="1"/>
  <c r="G1404" i="1"/>
  <c r="H1404" i="1"/>
  <c r="I1404" i="1"/>
  <c r="J1404" i="1" s="1"/>
  <c r="K1404" i="1"/>
  <c r="F1405" i="1"/>
  <c r="G1405" i="1"/>
  <c r="K1405" i="1" s="1"/>
  <c r="H1405" i="1"/>
  <c r="I1405" i="1"/>
  <c r="J1405" i="1" s="1"/>
  <c r="F1406" i="1"/>
  <c r="G1406" i="1"/>
  <c r="H1406" i="1"/>
  <c r="I1406" i="1"/>
  <c r="J1406" i="1" s="1"/>
  <c r="K1406" i="1"/>
  <c r="F1407" i="1"/>
  <c r="G1407" i="1"/>
  <c r="K1407" i="1" s="1"/>
  <c r="H1407" i="1"/>
  <c r="I1407" i="1"/>
  <c r="J1407" i="1" s="1"/>
  <c r="F1408" i="1"/>
  <c r="G1408" i="1"/>
  <c r="H1408" i="1"/>
  <c r="I1408" i="1"/>
  <c r="J1408" i="1" s="1"/>
  <c r="K1408" i="1"/>
  <c r="F1409" i="1"/>
  <c r="G1409" i="1"/>
  <c r="K1409" i="1" s="1"/>
  <c r="H1409" i="1"/>
  <c r="I1409" i="1"/>
  <c r="J1409" i="1" s="1"/>
  <c r="F1410" i="1"/>
  <c r="G1410" i="1"/>
  <c r="H1410" i="1"/>
  <c r="I1410" i="1"/>
  <c r="J1410" i="1" s="1"/>
  <c r="K1410" i="1"/>
  <c r="F1411" i="1"/>
  <c r="G1411" i="1"/>
  <c r="K1411" i="1" s="1"/>
  <c r="H1411" i="1"/>
  <c r="I1411" i="1"/>
  <c r="J1411" i="1" s="1"/>
  <c r="F1412" i="1"/>
  <c r="G1412" i="1"/>
  <c r="H1412" i="1"/>
  <c r="I1412" i="1"/>
  <c r="J1412" i="1" s="1"/>
  <c r="K1412" i="1"/>
  <c r="F1413" i="1"/>
  <c r="G1413" i="1"/>
  <c r="K1413" i="1" s="1"/>
  <c r="H1413" i="1"/>
  <c r="I1413" i="1"/>
  <c r="J1413" i="1" s="1"/>
  <c r="F1414" i="1"/>
  <c r="G1414" i="1"/>
  <c r="H1414" i="1"/>
  <c r="I1414" i="1"/>
  <c r="J1414" i="1" s="1"/>
  <c r="K1414" i="1"/>
  <c r="F1415" i="1"/>
  <c r="G1415" i="1"/>
  <c r="K1415" i="1" s="1"/>
  <c r="H1415" i="1"/>
  <c r="I1415" i="1"/>
  <c r="J1415" i="1" s="1"/>
  <c r="F1416" i="1"/>
  <c r="G1416" i="1"/>
  <c r="H1416" i="1"/>
  <c r="I1416" i="1"/>
  <c r="J1416" i="1" s="1"/>
  <c r="K1416" i="1"/>
  <c r="F1417" i="1"/>
  <c r="G1417" i="1"/>
  <c r="K1417" i="1" s="1"/>
  <c r="H1417" i="1"/>
  <c r="I1417" i="1"/>
  <c r="J1417" i="1" s="1"/>
  <c r="F1418" i="1"/>
  <c r="G1418" i="1"/>
  <c r="H1418" i="1"/>
  <c r="I1418" i="1"/>
  <c r="J1418" i="1" s="1"/>
  <c r="K1418" i="1"/>
  <c r="F1419" i="1"/>
  <c r="G1419" i="1"/>
  <c r="K1419" i="1" s="1"/>
  <c r="H1419" i="1"/>
  <c r="I1419" i="1"/>
  <c r="J1419" i="1" s="1"/>
  <c r="F1420" i="1"/>
  <c r="G1420" i="1"/>
  <c r="H1420" i="1"/>
  <c r="I1420" i="1"/>
  <c r="J1420" i="1" s="1"/>
  <c r="K1420" i="1"/>
  <c r="F1421" i="1"/>
  <c r="G1421" i="1"/>
  <c r="K1421" i="1" s="1"/>
  <c r="H1421" i="1"/>
  <c r="I1421" i="1"/>
  <c r="J1421" i="1" s="1"/>
  <c r="F1422" i="1"/>
  <c r="G1422" i="1"/>
  <c r="H1422" i="1"/>
  <c r="I1422" i="1"/>
  <c r="J1422" i="1" s="1"/>
  <c r="K1422" i="1"/>
  <c r="F1423" i="1"/>
  <c r="G1423" i="1"/>
  <c r="K1423" i="1" s="1"/>
  <c r="H1423" i="1"/>
  <c r="I1423" i="1"/>
  <c r="J1423" i="1" s="1"/>
  <c r="F1424" i="1"/>
  <c r="G1424" i="1"/>
  <c r="H1424" i="1"/>
  <c r="I1424" i="1"/>
  <c r="J1424" i="1" s="1"/>
  <c r="K1424" i="1"/>
  <c r="F1425" i="1"/>
  <c r="G1425" i="1"/>
  <c r="K1425" i="1" s="1"/>
  <c r="H1425" i="1"/>
  <c r="I1425" i="1"/>
  <c r="J1425" i="1" s="1"/>
  <c r="F1426" i="1"/>
  <c r="G1426" i="1"/>
  <c r="H1426" i="1"/>
  <c r="I1426" i="1"/>
  <c r="J1426" i="1" s="1"/>
  <c r="K1426" i="1"/>
  <c r="F1427" i="1"/>
  <c r="G1427" i="1"/>
  <c r="K1427" i="1" s="1"/>
  <c r="H1427" i="1"/>
  <c r="I1427" i="1"/>
  <c r="J1427" i="1" s="1"/>
  <c r="F1428" i="1"/>
  <c r="G1428" i="1"/>
  <c r="H1428" i="1"/>
  <c r="I1428" i="1"/>
  <c r="J1428" i="1" s="1"/>
  <c r="K1428" i="1"/>
  <c r="F1429" i="1"/>
  <c r="G1429" i="1"/>
  <c r="K1429" i="1" s="1"/>
  <c r="H1429" i="1"/>
  <c r="I1429" i="1"/>
  <c r="J1429" i="1" s="1"/>
  <c r="F1430" i="1"/>
  <c r="G1430" i="1"/>
  <c r="H1430" i="1"/>
  <c r="I1430" i="1"/>
  <c r="J1430" i="1" s="1"/>
  <c r="K1430" i="1"/>
  <c r="F1431" i="1"/>
  <c r="G1431" i="1"/>
  <c r="K1431" i="1" s="1"/>
  <c r="H1431" i="1"/>
  <c r="I1431" i="1"/>
  <c r="J1431" i="1" s="1"/>
  <c r="F1432" i="1"/>
  <c r="G1432" i="1"/>
  <c r="H1432" i="1"/>
  <c r="I1432" i="1"/>
  <c r="J1432" i="1" s="1"/>
  <c r="K1432" i="1"/>
  <c r="F1433" i="1"/>
  <c r="G1433" i="1"/>
  <c r="K1433" i="1" s="1"/>
  <c r="H1433" i="1"/>
  <c r="I1433" i="1"/>
  <c r="J1433" i="1" s="1"/>
  <c r="F1434" i="1"/>
  <c r="G1434" i="1"/>
  <c r="H1434" i="1"/>
  <c r="I1434" i="1"/>
  <c r="J1434" i="1" s="1"/>
  <c r="K1434" i="1"/>
  <c r="F1435" i="1"/>
  <c r="G1435" i="1"/>
  <c r="K1435" i="1" s="1"/>
  <c r="H1435" i="1"/>
  <c r="I1435" i="1"/>
  <c r="J1435" i="1" s="1"/>
  <c r="F1436" i="1"/>
  <c r="G1436" i="1"/>
  <c r="H1436" i="1"/>
  <c r="I1436" i="1"/>
  <c r="J1436" i="1" s="1"/>
  <c r="K1436" i="1"/>
  <c r="F1437" i="1"/>
  <c r="G1437" i="1"/>
  <c r="K1437" i="1" s="1"/>
  <c r="H1437" i="1"/>
  <c r="I1437" i="1"/>
  <c r="J1437" i="1" s="1"/>
  <c r="F1438" i="1"/>
  <c r="G1438" i="1"/>
  <c r="H1438" i="1"/>
  <c r="I1438" i="1"/>
  <c r="J1438" i="1" s="1"/>
  <c r="K1438" i="1"/>
  <c r="F1439" i="1"/>
  <c r="G1439" i="1"/>
  <c r="K1439" i="1" s="1"/>
  <c r="H1439" i="1"/>
  <c r="I1439" i="1"/>
  <c r="J1439" i="1" s="1"/>
  <c r="F1440" i="1"/>
  <c r="G1440" i="1"/>
  <c r="H1440" i="1"/>
  <c r="I1440" i="1"/>
  <c r="J1440" i="1" s="1"/>
  <c r="K1440" i="1"/>
  <c r="F1441" i="1"/>
  <c r="G1441" i="1"/>
  <c r="K1441" i="1" s="1"/>
  <c r="H1441" i="1"/>
  <c r="I1441" i="1"/>
  <c r="J1441" i="1" s="1"/>
  <c r="F1442" i="1"/>
  <c r="G1442" i="1"/>
  <c r="H1442" i="1"/>
  <c r="I1442" i="1"/>
  <c r="J1442" i="1" s="1"/>
  <c r="K1442" i="1"/>
  <c r="F1443" i="1"/>
  <c r="G1443" i="1"/>
  <c r="K1443" i="1" s="1"/>
  <c r="H1443" i="1"/>
  <c r="I1443" i="1"/>
  <c r="J1443" i="1" s="1"/>
  <c r="F1444" i="1"/>
  <c r="G1444" i="1"/>
  <c r="H1444" i="1"/>
  <c r="I1444" i="1"/>
  <c r="J1444" i="1" s="1"/>
  <c r="K1444" i="1"/>
  <c r="F1445" i="1"/>
  <c r="G1445" i="1"/>
  <c r="K1445" i="1" s="1"/>
  <c r="H1445" i="1"/>
  <c r="I1445" i="1"/>
  <c r="J1445" i="1" s="1"/>
  <c r="F1446" i="1"/>
  <c r="G1446" i="1"/>
  <c r="H1446" i="1"/>
  <c r="I1446" i="1"/>
  <c r="J1446" i="1" s="1"/>
  <c r="K1446" i="1"/>
  <c r="F1447" i="1"/>
  <c r="G1447" i="1"/>
  <c r="K1447" i="1" s="1"/>
  <c r="H1447" i="1"/>
  <c r="I1447" i="1"/>
  <c r="J1447" i="1" s="1"/>
  <c r="F1448" i="1"/>
  <c r="G1448" i="1"/>
  <c r="H1448" i="1"/>
  <c r="I1448" i="1"/>
  <c r="J1448" i="1" s="1"/>
  <c r="K1448" i="1"/>
  <c r="F1449" i="1"/>
  <c r="G1449" i="1"/>
  <c r="K1449" i="1" s="1"/>
  <c r="H1449" i="1"/>
  <c r="I1449" i="1"/>
  <c r="J1449" i="1" s="1"/>
  <c r="F1450" i="1"/>
  <c r="G1450" i="1"/>
  <c r="H1450" i="1"/>
  <c r="I1450" i="1"/>
  <c r="J1450" i="1" s="1"/>
  <c r="K1450" i="1"/>
  <c r="F1451" i="1"/>
  <c r="G1451" i="1"/>
  <c r="K1451" i="1" s="1"/>
  <c r="H1451" i="1"/>
  <c r="I1451" i="1"/>
  <c r="J1451" i="1" s="1"/>
  <c r="F1452" i="1"/>
  <c r="G1452" i="1"/>
  <c r="H1452" i="1"/>
  <c r="I1452" i="1"/>
  <c r="J1452" i="1" s="1"/>
  <c r="K1452" i="1"/>
  <c r="F1453" i="1"/>
  <c r="G1453" i="1"/>
  <c r="K1453" i="1" s="1"/>
  <c r="H1453" i="1"/>
  <c r="I1453" i="1"/>
  <c r="J1453" i="1" s="1"/>
  <c r="F1454" i="1"/>
  <c r="G1454" i="1"/>
  <c r="H1454" i="1"/>
  <c r="I1454" i="1"/>
  <c r="J1454" i="1" s="1"/>
  <c r="K1454" i="1"/>
  <c r="F1455" i="1"/>
  <c r="G1455" i="1"/>
  <c r="K1455" i="1" s="1"/>
  <c r="H1455" i="1"/>
  <c r="I1455" i="1"/>
  <c r="J1455" i="1" s="1"/>
  <c r="F1456" i="1"/>
  <c r="G1456" i="1"/>
  <c r="H1456" i="1"/>
  <c r="I1456" i="1"/>
  <c r="J1456" i="1" s="1"/>
  <c r="K1456" i="1"/>
  <c r="F1457" i="1"/>
  <c r="G1457" i="1"/>
  <c r="K1457" i="1" s="1"/>
  <c r="H1457" i="1"/>
  <c r="I1457" i="1"/>
  <c r="J1457" i="1" s="1"/>
  <c r="F1458" i="1"/>
  <c r="G1458" i="1"/>
  <c r="H1458" i="1"/>
  <c r="I1458" i="1"/>
  <c r="J1458" i="1" s="1"/>
  <c r="K1458" i="1"/>
  <c r="F1459" i="1"/>
  <c r="G1459" i="1"/>
  <c r="K1459" i="1" s="1"/>
  <c r="H1459" i="1"/>
  <c r="I1459" i="1"/>
  <c r="J1459" i="1" s="1"/>
  <c r="F1460" i="1"/>
  <c r="G1460" i="1"/>
  <c r="H1460" i="1"/>
  <c r="I1460" i="1"/>
  <c r="J1460" i="1" s="1"/>
  <c r="K1460" i="1"/>
  <c r="F1461" i="1"/>
  <c r="G1461" i="1"/>
  <c r="K1461" i="1" s="1"/>
  <c r="H1461" i="1"/>
  <c r="I1461" i="1"/>
  <c r="J1461" i="1" s="1"/>
  <c r="F1462" i="1"/>
  <c r="G1462" i="1"/>
  <c r="H1462" i="1"/>
  <c r="I1462" i="1"/>
  <c r="J1462" i="1" s="1"/>
  <c r="K1462" i="1"/>
  <c r="F1463" i="1"/>
  <c r="G1463" i="1"/>
  <c r="K1463" i="1" s="1"/>
  <c r="H1463" i="1"/>
  <c r="I1463" i="1"/>
  <c r="J1463" i="1" s="1"/>
  <c r="F1464" i="1"/>
  <c r="G1464" i="1"/>
  <c r="H1464" i="1"/>
  <c r="I1464" i="1"/>
  <c r="J1464" i="1" s="1"/>
  <c r="K1464" i="1"/>
  <c r="F1465" i="1"/>
  <c r="G1465" i="1"/>
  <c r="K1465" i="1" s="1"/>
  <c r="H1465" i="1"/>
  <c r="I1465" i="1"/>
  <c r="J1465" i="1" s="1"/>
  <c r="F1466" i="1"/>
  <c r="G1466" i="1"/>
  <c r="H1466" i="1"/>
  <c r="I1466" i="1"/>
  <c r="J1466" i="1" s="1"/>
  <c r="K1466" i="1"/>
  <c r="F1467" i="1"/>
  <c r="G1467" i="1"/>
  <c r="K1467" i="1" s="1"/>
  <c r="H1467" i="1"/>
  <c r="I1467" i="1"/>
  <c r="J1467" i="1" s="1"/>
  <c r="F1468" i="1"/>
  <c r="G1468" i="1"/>
  <c r="H1468" i="1"/>
  <c r="I1468" i="1"/>
  <c r="J1468" i="1" s="1"/>
  <c r="K1468" i="1"/>
  <c r="F1469" i="1"/>
  <c r="G1469" i="1"/>
  <c r="K1469" i="1" s="1"/>
  <c r="H1469" i="1"/>
  <c r="I1469" i="1"/>
  <c r="J1469" i="1" s="1"/>
  <c r="F1470" i="1"/>
  <c r="G1470" i="1"/>
  <c r="H1470" i="1"/>
  <c r="I1470" i="1"/>
  <c r="J1470" i="1" s="1"/>
  <c r="K1470" i="1"/>
  <c r="F1471" i="1"/>
  <c r="G1471" i="1"/>
  <c r="K1471" i="1" s="1"/>
  <c r="H1471" i="1"/>
  <c r="I1471" i="1"/>
  <c r="J1471" i="1" s="1"/>
  <c r="F1472" i="1"/>
  <c r="G1472" i="1"/>
  <c r="H1472" i="1"/>
  <c r="I1472" i="1"/>
  <c r="J1472" i="1" s="1"/>
  <c r="K1472" i="1"/>
  <c r="F1473" i="1"/>
  <c r="G1473" i="1"/>
  <c r="K1473" i="1" s="1"/>
  <c r="H1473" i="1"/>
  <c r="I1473" i="1"/>
  <c r="J1473" i="1" s="1"/>
  <c r="F1474" i="1"/>
  <c r="G1474" i="1"/>
  <c r="H1474" i="1"/>
  <c r="I1474" i="1"/>
  <c r="J1474" i="1" s="1"/>
  <c r="K1474" i="1"/>
  <c r="F1475" i="1"/>
  <c r="G1475" i="1"/>
  <c r="K1475" i="1" s="1"/>
  <c r="H1475" i="1"/>
  <c r="I1475" i="1"/>
  <c r="J1475" i="1" s="1"/>
  <c r="F1476" i="1"/>
  <c r="G1476" i="1"/>
  <c r="H1476" i="1"/>
  <c r="I1476" i="1"/>
  <c r="J1476" i="1" s="1"/>
  <c r="K1476" i="1"/>
  <c r="F1477" i="1"/>
  <c r="G1477" i="1"/>
  <c r="K1477" i="1" s="1"/>
  <c r="H1477" i="1"/>
  <c r="I1477" i="1"/>
  <c r="J1477" i="1" s="1"/>
  <c r="F1478" i="1"/>
  <c r="G1478" i="1"/>
  <c r="H1478" i="1"/>
  <c r="I1478" i="1"/>
  <c r="J1478" i="1" s="1"/>
  <c r="K1478" i="1"/>
  <c r="F1479" i="1"/>
  <c r="G1479" i="1"/>
  <c r="K1479" i="1" s="1"/>
  <c r="H1479" i="1"/>
  <c r="I1479" i="1"/>
  <c r="J1479" i="1" s="1"/>
  <c r="F1480" i="1"/>
  <c r="G1480" i="1"/>
  <c r="H1480" i="1"/>
  <c r="I1480" i="1"/>
  <c r="J1480" i="1" s="1"/>
  <c r="K1480" i="1"/>
  <c r="F1481" i="1"/>
  <c r="G1481" i="1"/>
  <c r="K1481" i="1" s="1"/>
  <c r="H1481" i="1"/>
  <c r="I1481" i="1"/>
  <c r="J1481" i="1" s="1"/>
  <c r="F1482" i="1"/>
  <c r="G1482" i="1"/>
  <c r="H1482" i="1"/>
  <c r="I1482" i="1"/>
  <c r="J1482" i="1" s="1"/>
  <c r="K1482" i="1"/>
  <c r="F1483" i="1"/>
  <c r="G1483" i="1"/>
  <c r="K1483" i="1" s="1"/>
  <c r="H1483" i="1"/>
  <c r="I1483" i="1"/>
  <c r="J1483" i="1" s="1"/>
  <c r="F1484" i="1"/>
  <c r="G1484" i="1"/>
  <c r="H1484" i="1"/>
  <c r="I1484" i="1"/>
  <c r="J1484" i="1" s="1"/>
  <c r="K1484" i="1"/>
  <c r="F1485" i="1"/>
  <c r="G1485" i="1"/>
  <c r="K1485" i="1" s="1"/>
  <c r="H1485" i="1"/>
  <c r="I1485" i="1"/>
  <c r="J1485" i="1" s="1"/>
  <c r="F1486" i="1"/>
  <c r="G1486" i="1"/>
  <c r="H1486" i="1"/>
  <c r="I1486" i="1"/>
  <c r="J1486" i="1" s="1"/>
  <c r="K1486" i="1"/>
  <c r="F1487" i="1"/>
  <c r="G1487" i="1"/>
  <c r="K1487" i="1" s="1"/>
  <c r="H1487" i="1"/>
  <c r="I1487" i="1"/>
  <c r="J1487" i="1" s="1"/>
  <c r="F1488" i="1"/>
  <c r="G1488" i="1"/>
  <c r="H1488" i="1"/>
  <c r="I1488" i="1"/>
  <c r="J1488" i="1" s="1"/>
  <c r="K1488" i="1"/>
  <c r="F1489" i="1"/>
  <c r="G1489" i="1"/>
  <c r="K1489" i="1" s="1"/>
  <c r="H1489" i="1"/>
  <c r="I1489" i="1"/>
  <c r="J1489" i="1" s="1"/>
  <c r="F1490" i="1"/>
  <c r="G1490" i="1"/>
  <c r="H1490" i="1"/>
  <c r="I1490" i="1"/>
  <c r="J1490" i="1" s="1"/>
  <c r="K1490" i="1"/>
  <c r="F1491" i="1"/>
  <c r="G1491" i="1"/>
  <c r="K1491" i="1" s="1"/>
  <c r="H1491" i="1"/>
  <c r="I1491" i="1"/>
  <c r="J1491" i="1" s="1"/>
  <c r="F1492" i="1"/>
  <c r="G1492" i="1"/>
  <c r="H1492" i="1"/>
  <c r="I1492" i="1"/>
  <c r="J1492" i="1" s="1"/>
  <c r="K1492" i="1"/>
  <c r="F1493" i="1"/>
  <c r="G1493" i="1"/>
  <c r="K1493" i="1" s="1"/>
  <c r="H1493" i="1"/>
  <c r="I1493" i="1"/>
  <c r="J1493" i="1" s="1"/>
  <c r="F1494" i="1"/>
  <c r="G1494" i="1"/>
  <c r="H1494" i="1"/>
  <c r="I1494" i="1"/>
  <c r="J1494" i="1" s="1"/>
  <c r="K1494" i="1"/>
  <c r="F1495" i="1"/>
  <c r="G1495" i="1"/>
  <c r="K1495" i="1" s="1"/>
  <c r="H1495" i="1"/>
  <c r="I1495" i="1"/>
  <c r="J1495" i="1" s="1"/>
  <c r="F1496" i="1"/>
  <c r="G1496" i="1"/>
  <c r="H1496" i="1"/>
  <c r="I1496" i="1"/>
  <c r="J1496" i="1" s="1"/>
  <c r="K1496" i="1"/>
  <c r="F1497" i="1"/>
  <c r="G1497" i="1"/>
  <c r="K1497" i="1" s="1"/>
  <c r="H1497" i="1"/>
  <c r="I1497" i="1"/>
  <c r="J1497" i="1" s="1"/>
  <c r="F1498" i="1"/>
  <c r="G1498" i="1"/>
  <c r="H1498" i="1"/>
  <c r="I1498" i="1"/>
  <c r="J1498" i="1" s="1"/>
  <c r="K1498" i="1"/>
  <c r="F1499" i="1"/>
  <c r="G1499" i="1"/>
  <c r="K1499" i="1" s="1"/>
  <c r="H1499" i="1"/>
  <c r="I1499" i="1"/>
  <c r="J1499" i="1" s="1"/>
  <c r="F1500" i="1"/>
  <c r="G1500" i="1"/>
  <c r="H1500" i="1"/>
  <c r="I1500" i="1"/>
  <c r="J1500" i="1" s="1"/>
  <c r="K1500" i="1"/>
  <c r="F1501" i="1"/>
  <c r="G1501" i="1"/>
  <c r="K1501" i="1" s="1"/>
  <c r="H1501" i="1"/>
  <c r="I1501" i="1"/>
  <c r="J1501" i="1" s="1"/>
  <c r="F1502" i="1"/>
  <c r="G1502" i="1"/>
  <c r="H1502" i="1"/>
  <c r="I1502" i="1"/>
  <c r="J1502" i="1" s="1"/>
  <c r="K1502" i="1"/>
  <c r="F1503" i="1"/>
  <c r="G1503" i="1"/>
  <c r="K1503" i="1" s="1"/>
  <c r="H1503" i="1"/>
  <c r="I1503" i="1"/>
  <c r="J1503" i="1" s="1"/>
  <c r="F1504" i="1"/>
  <c r="G1504" i="1"/>
  <c r="H1504" i="1"/>
  <c r="I1504" i="1"/>
  <c r="J1504" i="1" s="1"/>
  <c r="K1504" i="1"/>
  <c r="F1505" i="1"/>
  <c r="G1505" i="1"/>
  <c r="K1505" i="1" s="1"/>
  <c r="H1505" i="1"/>
  <c r="I1505" i="1"/>
  <c r="J1505" i="1" s="1"/>
  <c r="F1506" i="1"/>
  <c r="G1506" i="1"/>
  <c r="H1506" i="1"/>
  <c r="I1506" i="1"/>
  <c r="J1506" i="1" s="1"/>
  <c r="K1506" i="1"/>
  <c r="F1507" i="1"/>
  <c r="G1507" i="1"/>
  <c r="K1507" i="1" s="1"/>
  <c r="H1507" i="1"/>
  <c r="I1507" i="1"/>
  <c r="J1507" i="1" s="1"/>
  <c r="F1508" i="1"/>
  <c r="G1508" i="1"/>
  <c r="H1508" i="1"/>
  <c r="I1508" i="1"/>
  <c r="J1508" i="1" s="1"/>
  <c r="K1508" i="1"/>
  <c r="F1509" i="1"/>
  <c r="G1509" i="1"/>
  <c r="K1509" i="1" s="1"/>
  <c r="H1509" i="1"/>
  <c r="I1509" i="1"/>
  <c r="J1509" i="1" s="1"/>
  <c r="F1510" i="1"/>
  <c r="G1510" i="1"/>
  <c r="H1510" i="1"/>
  <c r="I1510" i="1"/>
  <c r="J1510" i="1" s="1"/>
  <c r="K1510" i="1"/>
  <c r="F1511" i="1"/>
  <c r="G1511" i="1"/>
  <c r="K1511" i="1" s="1"/>
  <c r="H1511" i="1"/>
  <c r="I1511" i="1"/>
  <c r="J1511" i="1" s="1"/>
  <c r="F1512" i="1"/>
  <c r="G1512" i="1"/>
  <c r="H1512" i="1"/>
  <c r="I1512" i="1"/>
  <c r="J1512" i="1" s="1"/>
  <c r="K1512" i="1"/>
  <c r="F1513" i="1"/>
  <c r="G1513" i="1"/>
  <c r="K1513" i="1" s="1"/>
  <c r="H1513" i="1"/>
  <c r="I1513" i="1"/>
  <c r="J1513" i="1" s="1"/>
  <c r="F1514" i="1"/>
  <c r="G1514" i="1"/>
  <c r="H1514" i="1"/>
  <c r="I1514" i="1"/>
  <c r="J1514" i="1" s="1"/>
  <c r="K1514" i="1"/>
  <c r="F1515" i="1"/>
  <c r="G1515" i="1"/>
  <c r="K1515" i="1" s="1"/>
  <c r="H1515" i="1"/>
  <c r="I1515" i="1"/>
  <c r="J1515" i="1" s="1"/>
  <c r="F1516" i="1"/>
  <c r="G1516" i="1"/>
  <c r="H1516" i="1"/>
  <c r="I1516" i="1"/>
  <c r="J1516" i="1" s="1"/>
  <c r="K1516" i="1"/>
  <c r="F1517" i="1"/>
  <c r="G1517" i="1"/>
  <c r="K1517" i="1" s="1"/>
  <c r="H1517" i="1"/>
  <c r="I1517" i="1"/>
  <c r="J1517" i="1" s="1"/>
  <c r="F1518" i="1"/>
  <c r="G1518" i="1"/>
  <c r="H1518" i="1"/>
  <c r="I1518" i="1"/>
  <c r="J1518" i="1" s="1"/>
  <c r="K1518" i="1"/>
  <c r="F1519" i="1"/>
  <c r="G1519" i="1"/>
  <c r="K1519" i="1" s="1"/>
  <c r="H1519" i="1"/>
  <c r="I1519" i="1"/>
  <c r="J1519" i="1" s="1"/>
  <c r="F1520" i="1"/>
  <c r="G1520" i="1"/>
  <c r="H1520" i="1"/>
  <c r="I1520" i="1"/>
  <c r="J1520" i="1" s="1"/>
  <c r="K1520" i="1"/>
  <c r="F1521" i="1"/>
  <c r="G1521" i="1"/>
  <c r="K1521" i="1" s="1"/>
  <c r="H1521" i="1"/>
  <c r="I1521" i="1"/>
  <c r="J1521" i="1" s="1"/>
  <c r="F1522" i="1"/>
  <c r="G1522" i="1"/>
  <c r="H1522" i="1"/>
  <c r="I1522" i="1"/>
  <c r="J1522" i="1" s="1"/>
  <c r="K1522" i="1"/>
  <c r="F1523" i="1"/>
  <c r="G1523" i="1"/>
  <c r="K1523" i="1" s="1"/>
  <c r="H1523" i="1"/>
  <c r="I1523" i="1"/>
  <c r="J1523" i="1" s="1"/>
  <c r="F1524" i="1"/>
  <c r="G1524" i="1"/>
  <c r="H1524" i="1"/>
  <c r="I1524" i="1"/>
  <c r="J1524" i="1" s="1"/>
  <c r="K1524" i="1"/>
  <c r="F1525" i="1"/>
  <c r="G1525" i="1"/>
  <c r="K1525" i="1" s="1"/>
  <c r="H1525" i="1"/>
  <c r="I1525" i="1"/>
  <c r="J1525" i="1" s="1"/>
  <c r="F1526" i="1"/>
  <c r="G1526" i="1"/>
  <c r="H1526" i="1"/>
  <c r="I1526" i="1"/>
  <c r="J1526" i="1" s="1"/>
  <c r="K1526" i="1"/>
  <c r="F1527" i="1"/>
  <c r="G1527" i="1"/>
  <c r="K1527" i="1" s="1"/>
  <c r="H1527" i="1"/>
  <c r="I1527" i="1"/>
  <c r="J1527" i="1" s="1"/>
  <c r="F1528" i="1"/>
  <c r="G1528" i="1"/>
  <c r="H1528" i="1"/>
  <c r="I1528" i="1"/>
  <c r="J1528" i="1" s="1"/>
  <c r="K1528" i="1"/>
  <c r="F1529" i="1"/>
  <c r="G1529" i="1"/>
  <c r="K1529" i="1" s="1"/>
  <c r="H1529" i="1"/>
  <c r="I1529" i="1"/>
  <c r="J1529" i="1" s="1"/>
  <c r="F1530" i="1"/>
  <c r="G1530" i="1"/>
  <c r="H1530" i="1"/>
  <c r="I1530" i="1"/>
  <c r="J1530" i="1" s="1"/>
  <c r="K1530" i="1"/>
  <c r="F1531" i="1"/>
  <c r="G1531" i="1"/>
  <c r="K1531" i="1" s="1"/>
  <c r="H1531" i="1"/>
  <c r="I1531" i="1"/>
  <c r="J1531" i="1" s="1"/>
  <c r="F1532" i="1"/>
  <c r="G1532" i="1"/>
  <c r="H1532" i="1"/>
  <c r="I1532" i="1"/>
  <c r="J1532" i="1" s="1"/>
  <c r="K1532" i="1"/>
  <c r="F1533" i="1"/>
  <c r="G1533" i="1"/>
  <c r="K1533" i="1" s="1"/>
  <c r="H1533" i="1"/>
  <c r="I1533" i="1"/>
  <c r="J1533" i="1" s="1"/>
  <c r="F1534" i="1"/>
  <c r="G1534" i="1"/>
  <c r="H1534" i="1"/>
  <c r="I1534" i="1"/>
  <c r="J1534" i="1" s="1"/>
  <c r="K1534" i="1"/>
  <c r="F1535" i="1"/>
  <c r="G1535" i="1"/>
  <c r="K1535" i="1" s="1"/>
  <c r="H1535" i="1"/>
  <c r="I1535" i="1"/>
  <c r="J1535" i="1" s="1"/>
  <c r="F1536" i="1"/>
  <c r="G1536" i="1"/>
  <c r="H1536" i="1"/>
  <c r="I1536" i="1"/>
  <c r="J1536" i="1" s="1"/>
  <c r="K1536" i="1"/>
  <c r="F1537" i="1"/>
  <c r="G1537" i="1"/>
  <c r="K1537" i="1" s="1"/>
  <c r="H1537" i="1"/>
  <c r="I1537" i="1"/>
  <c r="J1537" i="1" s="1"/>
  <c r="F1538" i="1"/>
  <c r="G1538" i="1"/>
  <c r="H1538" i="1"/>
  <c r="I1538" i="1"/>
  <c r="J1538" i="1" s="1"/>
  <c r="K1538" i="1"/>
  <c r="F1539" i="1"/>
  <c r="G1539" i="1"/>
  <c r="K1539" i="1" s="1"/>
  <c r="H1539" i="1"/>
  <c r="I1539" i="1"/>
  <c r="J1539" i="1" s="1"/>
  <c r="F1540" i="1"/>
  <c r="G1540" i="1"/>
  <c r="H1540" i="1"/>
  <c r="I1540" i="1"/>
  <c r="J1540" i="1" s="1"/>
  <c r="K1540" i="1"/>
  <c r="F1541" i="1"/>
  <c r="G1541" i="1"/>
  <c r="K1541" i="1" s="1"/>
  <c r="H1541" i="1"/>
  <c r="I1541" i="1"/>
  <c r="J1541" i="1" s="1"/>
  <c r="F1542" i="1"/>
  <c r="G1542" i="1"/>
  <c r="H1542" i="1"/>
  <c r="I1542" i="1"/>
  <c r="J1542" i="1" s="1"/>
  <c r="K1542" i="1"/>
  <c r="F1543" i="1"/>
  <c r="G1543" i="1"/>
  <c r="K1543" i="1" s="1"/>
  <c r="H1543" i="1"/>
  <c r="I1543" i="1"/>
  <c r="J1543" i="1" s="1"/>
  <c r="F1544" i="1"/>
  <c r="G1544" i="1"/>
  <c r="H1544" i="1"/>
  <c r="I1544" i="1"/>
  <c r="J1544" i="1" s="1"/>
  <c r="K1544" i="1"/>
  <c r="F1545" i="1"/>
  <c r="G1545" i="1"/>
  <c r="K1545" i="1" s="1"/>
  <c r="H1545" i="1"/>
  <c r="I1545" i="1"/>
  <c r="J1545" i="1" s="1"/>
  <c r="F1546" i="1"/>
  <c r="G1546" i="1"/>
  <c r="H1546" i="1"/>
  <c r="I1546" i="1"/>
  <c r="J1546" i="1" s="1"/>
  <c r="K1546" i="1"/>
  <c r="F1547" i="1"/>
  <c r="G1547" i="1"/>
  <c r="K1547" i="1" s="1"/>
  <c r="H1547" i="1"/>
  <c r="I1547" i="1"/>
  <c r="J1547" i="1" s="1"/>
  <c r="F1548" i="1"/>
  <c r="G1548" i="1"/>
  <c r="H1548" i="1"/>
  <c r="I1548" i="1"/>
  <c r="J1548" i="1" s="1"/>
  <c r="K1548" i="1"/>
  <c r="F1549" i="1"/>
  <c r="G1549" i="1"/>
  <c r="K1549" i="1" s="1"/>
  <c r="H1549" i="1"/>
  <c r="I1549" i="1"/>
  <c r="J1549" i="1" s="1"/>
  <c r="F1550" i="1"/>
  <c r="G1550" i="1"/>
  <c r="H1550" i="1"/>
  <c r="I1550" i="1"/>
  <c r="J1550" i="1" s="1"/>
  <c r="K1550" i="1"/>
  <c r="F1551" i="1"/>
  <c r="G1551" i="1"/>
  <c r="K1551" i="1" s="1"/>
  <c r="H1551" i="1"/>
  <c r="I1551" i="1"/>
  <c r="J1551" i="1" s="1"/>
  <c r="F1552" i="1"/>
  <c r="G1552" i="1"/>
  <c r="H1552" i="1"/>
  <c r="I1552" i="1"/>
  <c r="J1552" i="1" s="1"/>
  <c r="K1552" i="1"/>
  <c r="F1553" i="1"/>
  <c r="G1553" i="1"/>
  <c r="K1553" i="1" s="1"/>
  <c r="H1553" i="1"/>
  <c r="I1553" i="1"/>
  <c r="J1553" i="1" s="1"/>
  <c r="F1554" i="1"/>
  <c r="G1554" i="1"/>
  <c r="H1554" i="1"/>
  <c r="I1554" i="1"/>
  <c r="J1554" i="1" s="1"/>
  <c r="K1554" i="1"/>
  <c r="F1555" i="1"/>
  <c r="G1555" i="1"/>
  <c r="K1555" i="1" s="1"/>
  <c r="H1555" i="1"/>
  <c r="I1555" i="1"/>
  <c r="J1555" i="1" s="1"/>
  <c r="F1556" i="1"/>
  <c r="G1556" i="1"/>
  <c r="H1556" i="1"/>
  <c r="I1556" i="1"/>
  <c r="J1556" i="1" s="1"/>
  <c r="K1556" i="1"/>
  <c r="F1557" i="1"/>
  <c r="G1557" i="1"/>
  <c r="K1557" i="1" s="1"/>
  <c r="H1557" i="1"/>
  <c r="I1557" i="1"/>
  <c r="J1557" i="1" s="1"/>
  <c r="F1558" i="1"/>
  <c r="G1558" i="1"/>
  <c r="H1558" i="1"/>
  <c r="I1558" i="1"/>
  <c r="J1558" i="1" s="1"/>
  <c r="K1558" i="1"/>
  <c r="F1559" i="1"/>
  <c r="G1559" i="1"/>
  <c r="K1559" i="1" s="1"/>
  <c r="H1559" i="1"/>
  <c r="I1559" i="1"/>
  <c r="J1559" i="1" s="1"/>
  <c r="F1560" i="1"/>
  <c r="G1560" i="1"/>
  <c r="H1560" i="1"/>
  <c r="I1560" i="1"/>
  <c r="J1560" i="1" s="1"/>
  <c r="K1560" i="1"/>
  <c r="F1561" i="1"/>
  <c r="G1561" i="1"/>
  <c r="K1561" i="1" s="1"/>
  <c r="H1561" i="1"/>
  <c r="I1561" i="1"/>
  <c r="J1561" i="1" s="1"/>
  <c r="F1562" i="1"/>
  <c r="G1562" i="1"/>
  <c r="H1562" i="1"/>
  <c r="I1562" i="1"/>
  <c r="J1562" i="1" s="1"/>
  <c r="K1562" i="1"/>
  <c r="F1563" i="1"/>
  <c r="G1563" i="1"/>
  <c r="K1563" i="1" s="1"/>
  <c r="H1563" i="1"/>
  <c r="I1563" i="1"/>
  <c r="J1563" i="1" s="1"/>
  <c r="F1564" i="1"/>
  <c r="G1564" i="1"/>
  <c r="H1564" i="1"/>
  <c r="I1564" i="1"/>
  <c r="J1564" i="1" s="1"/>
  <c r="K1564" i="1"/>
  <c r="F1565" i="1"/>
  <c r="G1565" i="1"/>
  <c r="K1565" i="1" s="1"/>
  <c r="H1565" i="1"/>
  <c r="I1565" i="1"/>
  <c r="J1565" i="1" s="1"/>
  <c r="F1566" i="1"/>
  <c r="G1566" i="1"/>
  <c r="H1566" i="1"/>
  <c r="I1566" i="1"/>
  <c r="J1566" i="1" s="1"/>
  <c r="K1566" i="1"/>
  <c r="F1567" i="1"/>
  <c r="G1567" i="1"/>
  <c r="K1567" i="1" s="1"/>
  <c r="H1567" i="1"/>
  <c r="I1567" i="1"/>
  <c r="J1567" i="1" s="1"/>
  <c r="F1568" i="1"/>
  <c r="G1568" i="1"/>
  <c r="H1568" i="1"/>
  <c r="I1568" i="1"/>
  <c r="J1568" i="1" s="1"/>
  <c r="K1568" i="1"/>
  <c r="F1569" i="1"/>
  <c r="G1569" i="1"/>
  <c r="K1569" i="1" s="1"/>
  <c r="H1569" i="1"/>
  <c r="I1569" i="1"/>
  <c r="J1569" i="1" s="1"/>
  <c r="F1570" i="1"/>
  <c r="G1570" i="1"/>
  <c r="H1570" i="1"/>
  <c r="I1570" i="1"/>
  <c r="J1570" i="1" s="1"/>
  <c r="K1570" i="1"/>
  <c r="F1571" i="1"/>
  <c r="G1571" i="1"/>
  <c r="K1571" i="1" s="1"/>
  <c r="H1571" i="1"/>
  <c r="I1571" i="1"/>
  <c r="J1571" i="1" s="1"/>
  <c r="F1572" i="1"/>
  <c r="G1572" i="1"/>
  <c r="H1572" i="1"/>
  <c r="I1572" i="1"/>
  <c r="J1572" i="1" s="1"/>
  <c r="K1572" i="1"/>
  <c r="F1573" i="1"/>
  <c r="G1573" i="1"/>
  <c r="K1573" i="1" s="1"/>
  <c r="H1573" i="1"/>
  <c r="I1573" i="1"/>
  <c r="J1573" i="1" s="1"/>
  <c r="F1574" i="1"/>
  <c r="G1574" i="1"/>
  <c r="H1574" i="1"/>
  <c r="I1574" i="1"/>
  <c r="J1574" i="1" s="1"/>
  <c r="K1574" i="1"/>
  <c r="F1575" i="1"/>
  <c r="G1575" i="1"/>
  <c r="K1575" i="1" s="1"/>
  <c r="H1575" i="1"/>
  <c r="I1575" i="1"/>
  <c r="J1575" i="1" s="1"/>
  <c r="F1576" i="1"/>
  <c r="G1576" i="1"/>
  <c r="H1576" i="1"/>
  <c r="I1576" i="1"/>
  <c r="J1576" i="1" s="1"/>
  <c r="K1576" i="1"/>
  <c r="F1577" i="1"/>
  <c r="G1577" i="1"/>
  <c r="K1577" i="1" s="1"/>
  <c r="H1577" i="1"/>
  <c r="I1577" i="1"/>
  <c r="J1577" i="1" s="1"/>
  <c r="F1578" i="1"/>
  <c r="G1578" i="1"/>
  <c r="H1578" i="1"/>
  <c r="I1578" i="1"/>
  <c r="J1578" i="1" s="1"/>
  <c r="K1578" i="1"/>
  <c r="F1579" i="1"/>
  <c r="G1579" i="1"/>
  <c r="K1579" i="1" s="1"/>
  <c r="H1579" i="1"/>
  <c r="I1579" i="1"/>
  <c r="J1579" i="1" s="1"/>
  <c r="F1580" i="1"/>
  <c r="G1580" i="1"/>
  <c r="H1580" i="1"/>
  <c r="I1580" i="1"/>
  <c r="J1580" i="1" s="1"/>
  <c r="K1580" i="1"/>
  <c r="F1581" i="1"/>
  <c r="G1581" i="1"/>
  <c r="K1581" i="1" s="1"/>
  <c r="H1581" i="1"/>
  <c r="I1581" i="1"/>
  <c r="J1581" i="1" s="1"/>
  <c r="F1582" i="1"/>
  <c r="G1582" i="1"/>
  <c r="H1582" i="1"/>
  <c r="I1582" i="1"/>
  <c r="J1582" i="1" s="1"/>
  <c r="K1582" i="1"/>
  <c r="F1583" i="1"/>
  <c r="G1583" i="1"/>
  <c r="K1583" i="1" s="1"/>
  <c r="H1583" i="1"/>
  <c r="I1583" i="1"/>
  <c r="J1583" i="1" s="1"/>
  <c r="F1584" i="1"/>
  <c r="G1584" i="1"/>
  <c r="H1584" i="1"/>
  <c r="I1584" i="1"/>
  <c r="J1584" i="1" s="1"/>
  <c r="K1584" i="1"/>
  <c r="F1585" i="1"/>
  <c r="G1585" i="1"/>
  <c r="K1585" i="1" s="1"/>
  <c r="H1585" i="1"/>
  <c r="I1585" i="1"/>
  <c r="J1585" i="1" s="1"/>
  <c r="F1586" i="1"/>
  <c r="G1586" i="1"/>
  <c r="H1586" i="1"/>
  <c r="I1586" i="1"/>
  <c r="J1586" i="1" s="1"/>
  <c r="K1586" i="1"/>
  <c r="F1587" i="1"/>
  <c r="G1587" i="1"/>
  <c r="K1587" i="1" s="1"/>
  <c r="H1587" i="1"/>
  <c r="I1587" i="1"/>
  <c r="J1587" i="1" s="1"/>
  <c r="F1588" i="1"/>
  <c r="G1588" i="1"/>
  <c r="H1588" i="1"/>
  <c r="I1588" i="1"/>
  <c r="J1588" i="1" s="1"/>
  <c r="K1588" i="1"/>
  <c r="F1589" i="1"/>
  <c r="G1589" i="1"/>
  <c r="K1589" i="1" s="1"/>
  <c r="H1589" i="1"/>
  <c r="I1589" i="1"/>
  <c r="J1589" i="1" s="1"/>
  <c r="F1590" i="1"/>
  <c r="G1590" i="1"/>
  <c r="H1590" i="1"/>
  <c r="I1590" i="1"/>
  <c r="J1590" i="1" s="1"/>
  <c r="K1590" i="1"/>
  <c r="F1591" i="1"/>
  <c r="G1591" i="1"/>
  <c r="K1591" i="1" s="1"/>
  <c r="H1591" i="1"/>
  <c r="I1591" i="1"/>
  <c r="J1591" i="1" s="1"/>
  <c r="F1592" i="1"/>
  <c r="G1592" i="1"/>
  <c r="H1592" i="1"/>
  <c r="I1592" i="1"/>
  <c r="J1592" i="1" s="1"/>
  <c r="K1592" i="1"/>
  <c r="F1593" i="1"/>
  <c r="G1593" i="1"/>
  <c r="K1593" i="1" s="1"/>
  <c r="H1593" i="1"/>
  <c r="I1593" i="1"/>
  <c r="J1593" i="1" s="1"/>
  <c r="F1594" i="1"/>
  <c r="G1594" i="1"/>
  <c r="H1594" i="1"/>
  <c r="I1594" i="1"/>
  <c r="J1594" i="1" s="1"/>
  <c r="K1594" i="1"/>
  <c r="F1595" i="1"/>
  <c r="G1595" i="1"/>
  <c r="K1595" i="1" s="1"/>
  <c r="H1595" i="1"/>
  <c r="I1595" i="1"/>
  <c r="J1595" i="1" s="1"/>
  <c r="F1596" i="1"/>
  <c r="G1596" i="1"/>
  <c r="H1596" i="1"/>
  <c r="I1596" i="1"/>
  <c r="J1596" i="1" s="1"/>
  <c r="K1596" i="1"/>
  <c r="F1597" i="1"/>
  <c r="G1597" i="1"/>
  <c r="K1597" i="1" s="1"/>
  <c r="H1597" i="1"/>
  <c r="I1597" i="1"/>
  <c r="J1597" i="1" s="1"/>
  <c r="F1598" i="1"/>
  <c r="G1598" i="1"/>
  <c r="H1598" i="1"/>
  <c r="I1598" i="1"/>
  <c r="J1598" i="1" s="1"/>
  <c r="K1598" i="1"/>
  <c r="F1599" i="1"/>
  <c r="G1599" i="1"/>
  <c r="K1599" i="1" s="1"/>
  <c r="H1599" i="1"/>
  <c r="I1599" i="1"/>
  <c r="J1599" i="1" s="1"/>
  <c r="F1600" i="1"/>
  <c r="G1600" i="1"/>
  <c r="H1600" i="1"/>
  <c r="I1600" i="1"/>
  <c r="J1600" i="1" s="1"/>
  <c r="K1600" i="1"/>
  <c r="F1601" i="1"/>
  <c r="G1601" i="1"/>
  <c r="K1601" i="1" s="1"/>
  <c r="H1601" i="1"/>
  <c r="I1601" i="1"/>
  <c r="J1601" i="1" s="1"/>
  <c r="F1602" i="1"/>
  <c r="G1602" i="1"/>
  <c r="H1602" i="1"/>
  <c r="I1602" i="1"/>
  <c r="J1602" i="1" s="1"/>
  <c r="K1602" i="1"/>
  <c r="F1603" i="1"/>
  <c r="G1603" i="1"/>
  <c r="K1603" i="1" s="1"/>
  <c r="H1603" i="1"/>
  <c r="I1603" i="1"/>
  <c r="J1603" i="1" s="1"/>
  <c r="F1604" i="1"/>
  <c r="G1604" i="1"/>
  <c r="H1604" i="1"/>
  <c r="I1604" i="1"/>
  <c r="J1604" i="1" s="1"/>
  <c r="K1604" i="1"/>
  <c r="F1605" i="1"/>
  <c r="G1605" i="1"/>
  <c r="K1605" i="1" s="1"/>
  <c r="H1605" i="1"/>
  <c r="I1605" i="1"/>
  <c r="J1605" i="1" s="1"/>
  <c r="F1606" i="1"/>
  <c r="G1606" i="1"/>
  <c r="H1606" i="1"/>
  <c r="I1606" i="1"/>
  <c r="J1606" i="1" s="1"/>
  <c r="K1606" i="1"/>
  <c r="F1607" i="1"/>
  <c r="G1607" i="1"/>
  <c r="K1607" i="1" s="1"/>
  <c r="H1607" i="1"/>
  <c r="I1607" i="1"/>
  <c r="J1607" i="1" s="1"/>
  <c r="F1608" i="1"/>
  <c r="G1608" i="1"/>
  <c r="H1608" i="1"/>
  <c r="I1608" i="1"/>
  <c r="J1608" i="1" s="1"/>
  <c r="K1608" i="1"/>
  <c r="F1609" i="1"/>
  <c r="G1609" i="1"/>
  <c r="K1609" i="1" s="1"/>
  <c r="H1609" i="1"/>
  <c r="I1609" i="1"/>
  <c r="J1609" i="1" s="1"/>
  <c r="F1610" i="1"/>
  <c r="G1610" i="1"/>
  <c r="H1610" i="1"/>
  <c r="I1610" i="1"/>
  <c r="J1610" i="1" s="1"/>
  <c r="K1610" i="1"/>
  <c r="F1611" i="1"/>
  <c r="G1611" i="1"/>
  <c r="K1611" i="1" s="1"/>
  <c r="H1611" i="1"/>
  <c r="I1611" i="1"/>
  <c r="J1611" i="1" s="1"/>
  <c r="F1612" i="1"/>
  <c r="G1612" i="1"/>
  <c r="H1612" i="1"/>
  <c r="I1612" i="1"/>
  <c r="J1612" i="1" s="1"/>
  <c r="K1612" i="1"/>
  <c r="F1613" i="1"/>
  <c r="G1613" i="1"/>
  <c r="K1613" i="1" s="1"/>
  <c r="H1613" i="1"/>
  <c r="I1613" i="1"/>
  <c r="J1613" i="1" s="1"/>
  <c r="F1614" i="1"/>
  <c r="G1614" i="1"/>
  <c r="H1614" i="1"/>
  <c r="I1614" i="1"/>
  <c r="J1614" i="1" s="1"/>
  <c r="K1614" i="1"/>
  <c r="F1615" i="1"/>
  <c r="G1615" i="1"/>
  <c r="K1615" i="1" s="1"/>
  <c r="H1615" i="1"/>
  <c r="I1615" i="1"/>
  <c r="J1615" i="1" s="1"/>
  <c r="F1616" i="1"/>
  <c r="G1616" i="1"/>
  <c r="H1616" i="1"/>
  <c r="I1616" i="1"/>
  <c r="J1616" i="1" s="1"/>
  <c r="K1616" i="1"/>
  <c r="F1617" i="1"/>
  <c r="G1617" i="1"/>
  <c r="K1617" i="1" s="1"/>
  <c r="H1617" i="1"/>
  <c r="I1617" i="1"/>
  <c r="J1617" i="1" s="1"/>
  <c r="F1618" i="1"/>
  <c r="G1618" i="1"/>
  <c r="H1618" i="1"/>
  <c r="I1618" i="1"/>
  <c r="J1618" i="1" s="1"/>
  <c r="K1618" i="1"/>
  <c r="F1619" i="1"/>
  <c r="G1619" i="1"/>
  <c r="K1619" i="1" s="1"/>
  <c r="H1619" i="1"/>
  <c r="I1619" i="1"/>
  <c r="J1619" i="1" s="1"/>
  <c r="F1620" i="1"/>
  <c r="G1620" i="1"/>
  <c r="H1620" i="1"/>
  <c r="I1620" i="1"/>
  <c r="J1620" i="1" s="1"/>
  <c r="K1620" i="1"/>
  <c r="F1621" i="1"/>
  <c r="G1621" i="1"/>
  <c r="K1621" i="1" s="1"/>
  <c r="H1621" i="1"/>
  <c r="I1621" i="1"/>
  <c r="J1621" i="1" s="1"/>
  <c r="F1622" i="1"/>
  <c r="G1622" i="1"/>
  <c r="H1622" i="1"/>
  <c r="I1622" i="1"/>
  <c r="J1622" i="1" s="1"/>
  <c r="K1622" i="1"/>
  <c r="F1623" i="1"/>
  <c r="G1623" i="1"/>
  <c r="K1623" i="1" s="1"/>
  <c r="H1623" i="1"/>
  <c r="I1623" i="1"/>
  <c r="J1623" i="1" s="1"/>
  <c r="F1624" i="1"/>
  <c r="G1624" i="1"/>
  <c r="H1624" i="1"/>
  <c r="I1624" i="1"/>
  <c r="J1624" i="1" s="1"/>
  <c r="K1624" i="1"/>
  <c r="F1625" i="1"/>
  <c r="G1625" i="1"/>
  <c r="K1625" i="1" s="1"/>
  <c r="H1625" i="1"/>
  <c r="I1625" i="1"/>
  <c r="J1625" i="1" s="1"/>
  <c r="F1626" i="1"/>
  <c r="G1626" i="1"/>
  <c r="H1626" i="1"/>
  <c r="I1626" i="1"/>
  <c r="J1626" i="1" s="1"/>
  <c r="K1626" i="1"/>
  <c r="F1627" i="1"/>
  <c r="G1627" i="1"/>
  <c r="K1627" i="1" s="1"/>
  <c r="H1627" i="1"/>
  <c r="I1627" i="1"/>
  <c r="J1627" i="1" s="1"/>
  <c r="F1628" i="1"/>
  <c r="G1628" i="1"/>
  <c r="H1628" i="1"/>
  <c r="I1628" i="1"/>
  <c r="J1628" i="1" s="1"/>
  <c r="K1628" i="1"/>
  <c r="F1629" i="1"/>
  <c r="G1629" i="1"/>
  <c r="K1629" i="1" s="1"/>
  <c r="H1629" i="1"/>
  <c r="I1629" i="1"/>
  <c r="J1629" i="1" s="1"/>
  <c r="F1630" i="1"/>
  <c r="G1630" i="1"/>
  <c r="H1630" i="1"/>
  <c r="I1630" i="1"/>
  <c r="J1630" i="1" s="1"/>
  <c r="K1630" i="1"/>
  <c r="F1631" i="1"/>
  <c r="G1631" i="1"/>
  <c r="K1631" i="1" s="1"/>
  <c r="H1631" i="1"/>
  <c r="I1631" i="1"/>
  <c r="J1631" i="1" s="1"/>
  <c r="F1632" i="1"/>
  <c r="G1632" i="1"/>
  <c r="H1632" i="1"/>
  <c r="I1632" i="1"/>
  <c r="J1632" i="1" s="1"/>
  <c r="K1632" i="1"/>
  <c r="F1633" i="1"/>
  <c r="G1633" i="1"/>
  <c r="K1633" i="1" s="1"/>
  <c r="H1633" i="1"/>
  <c r="I1633" i="1"/>
  <c r="J1633" i="1" s="1"/>
  <c r="F1634" i="1"/>
  <c r="G1634" i="1"/>
  <c r="H1634" i="1"/>
  <c r="I1634" i="1"/>
  <c r="J1634" i="1" s="1"/>
  <c r="K1634" i="1"/>
  <c r="F1635" i="1"/>
  <c r="G1635" i="1"/>
  <c r="K1635" i="1" s="1"/>
  <c r="H1635" i="1"/>
  <c r="I1635" i="1"/>
  <c r="J1635" i="1" s="1"/>
  <c r="F1636" i="1"/>
  <c r="G1636" i="1"/>
  <c r="H1636" i="1"/>
  <c r="I1636" i="1"/>
  <c r="J1636" i="1" s="1"/>
  <c r="K1636" i="1"/>
  <c r="F1637" i="1"/>
  <c r="G1637" i="1"/>
  <c r="K1637" i="1" s="1"/>
  <c r="H1637" i="1"/>
  <c r="I1637" i="1"/>
  <c r="J1637" i="1" s="1"/>
  <c r="F1638" i="1"/>
  <c r="G1638" i="1"/>
  <c r="H1638" i="1"/>
  <c r="I1638" i="1"/>
  <c r="J1638" i="1" s="1"/>
  <c r="K1638" i="1"/>
  <c r="F1639" i="1"/>
  <c r="G1639" i="1"/>
  <c r="K1639" i="1" s="1"/>
  <c r="H1639" i="1"/>
  <c r="I1639" i="1"/>
  <c r="J1639" i="1" s="1"/>
  <c r="F1640" i="1"/>
  <c r="G1640" i="1"/>
  <c r="H1640" i="1"/>
  <c r="I1640" i="1"/>
  <c r="J1640" i="1" s="1"/>
  <c r="K1640" i="1"/>
  <c r="F1641" i="1"/>
  <c r="G1641" i="1"/>
  <c r="K1641" i="1" s="1"/>
  <c r="H1641" i="1"/>
  <c r="I1641" i="1"/>
  <c r="J1641" i="1" s="1"/>
  <c r="F1642" i="1"/>
  <c r="G1642" i="1"/>
  <c r="H1642" i="1"/>
  <c r="I1642" i="1"/>
  <c r="J1642" i="1" s="1"/>
  <c r="K1642" i="1"/>
  <c r="F1643" i="1"/>
  <c r="G1643" i="1"/>
  <c r="K1643" i="1" s="1"/>
  <c r="H1643" i="1"/>
  <c r="I1643" i="1"/>
  <c r="J1643" i="1" s="1"/>
  <c r="F1644" i="1"/>
  <c r="G1644" i="1"/>
  <c r="H1644" i="1"/>
  <c r="I1644" i="1"/>
  <c r="J1644" i="1" s="1"/>
  <c r="K1644" i="1"/>
  <c r="F1645" i="1"/>
  <c r="G1645" i="1"/>
  <c r="K1645" i="1" s="1"/>
  <c r="H1645" i="1"/>
  <c r="I1645" i="1"/>
  <c r="J1645" i="1" s="1"/>
  <c r="F1646" i="1"/>
  <c r="G1646" i="1"/>
  <c r="H1646" i="1"/>
  <c r="I1646" i="1"/>
  <c r="J1646" i="1" s="1"/>
  <c r="K1646" i="1"/>
  <c r="F1647" i="1"/>
  <c r="G1647" i="1"/>
  <c r="K1647" i="1" s="1"/>
  <c r="H1647" i="1"/>
  <c r="I1647" i="1"/>
  <c r="J1647" i="1" s="1"/>
  <c r="F1648" i="1"/>
  <c r="G1648" i="1"/>
  <c r="H1648" i="1"/>
  <c r="I1648" i="1"/>
  <c r="J1648" i="1" s="1"/>
  <c r="K1648" i="1"/>
  <c r="F1649" i="1"/>
  <c r="G1649" i="1"/>
  <c r="K1649" i="1" s="1"/>
  <c r="H1649" i="1"/>
  <c r="I1649" i="1"/>
  <c r="J1649" i="1" s="1"/>
  <c r="F1650" i="1"/>
  <c r="G1650" i="1"/>
  <c r="H1650" i="1"/>
  <c r="I1650" i="1"/>
  <c r="J1650" i="1" s="1"/>
  <c r="K1650" i="1"/>
  <c r="F1651" i="1"/>
  <c r="G1651" i="1"/>
  <c r="K1651" i="1" s="1"/>
  <c r="H1651" i="1"/>
  <c r="I1651" i="1"/>
  <c r="J1651" i="1" s="1"/>
  <c r="F1652" i="1"/>
  <c r="G1652" i="1"/>
  <c r="H1652" i="1"/>
  <c r="I1652" i="1"/>
  <c r="J1652" i="1" s="1"/>
  <c r="K1652" i="1"/>
  <c r="F1653" i="1"/>
  <c r="G1653" i="1"/>
  <c r="K1653" i="1" s="1"/>
  <c r="H1653" i="1"/>
  <c r="I1653" i="1"/>
  <c r="J1653" i="1" s="1"/>
  <c r="F1654" i="1"/>
  <c r="G1654" i="1"/>
  <c r="H1654" i="1"/>
  <c r="I1654" i="1"/>
  <c r="J1654" i="1" s="1"/>
  <c r="K1654" i="1"/>
  <c r="F1655" i="1"/>
  <c r="G1655" i="1"/>
  <c r="K1655" i="1" s="1"/>
  <c r="H1655" i="1"/>
  <c r="I1655" i="1"/>
  <c r="J1655" i="1" s="1"/>
  <c r="F1656" i="1"/>
  <c r="G1656" i="1"/>
  <c r="H1656" i="1"/>
  <c r="I1656" i="1"/>
  <c r="J1656" i="1" s="1"/>
  <c r="K1656" i="1"/>
  <c r="F1657" i="1"/>
  <c r="G1657" i="1"/>
  <c r="K1657" i="1" s="1"/>
  <c r="H1657" i="1"/>
  <c r="I1657" i="1"/>
  <c r="J1657" i="1" s="1"/>
  <c r="F1658" i="1"/>
  <c r="G1658" i="1"/>
  <c r="H1658" i="1"/>
  <c r="I1658" i="1"/>
  <c r="J1658" i="1" s="1"/>
  <c r="K1658" i="1"/>
  <c r="F1659" i="1"/>
  <c r="G1659" i="1"/>
  <c r="K1659" i="1" s="1"/>
  <c r="H1659" i="1"/>
  <c r="I1659" i="1"/>
  <c r="J1659" i="1" s="1"/>
  <c r="F1660" i="1"/>
  <c r="G1660" i="1"/>
  <c r="H1660" i="1"/>
  <c r="I1660" i="1"/>
  <c r="J1660" i="1" s="1"/>
  <c r="K1660" i="1"/>
  <c r="F1661" i="1"/>
  <c r="G1661" i="1"/>
  <c r="K1661" i="1" s="1"/>
  <c r="H1661" i="1"/>
  <c r="I1661" i="1"/>
  <c r="J1661" i="1" s="1"/>
  <c r="F1662" i="1"/>
  <c r="G1662" i="1"/>
  <c r="H1662" i="1"/>
  <c r="I1662" i="1"/>
  <c r="J1662" i="1" s="1"/>
  <c r="K1662" i="1"/>
  <c r="F1663" i="1"/>
  <c r="G1663" i="1"/>
  <c r="K1663" i="1" s="1"/>
  <c r="H1663" i="1"/>
  <c r="I1663" i="1"/>
  <c r="J1663" i="1" s="1"/>
  <c r="F1664" i="1"/>
  <c r="G1664" i="1"/>
  <c r="H1664" i="1"/>
  <c r="I1664" i="1"/>
  <c r="J1664" i="1" s="1"/>
  <c r="K1664" i="1"/>
  <c r="F1665" i="1"/>
  <c r="G1665" i="1"/>
  <c r="K1665" i="1" s="1"/>
  <c r="H1665" i="1"/>
  <c r="I1665" i="1"/>
  <c r="J1665" i="1" s="1"/>
  <c r="F1666" i="1"/>
  <c r="G1666" i="1"/>
  <c r="H1666" i="1"/>
  <c r="I1666" i="1"/>
  <c r="J1666" i="1" s="1"/>
  <c r="K1666" i="1"/>
  <c r="F1667" i="1"/>
  <c r="G1667" i="1"/>
  <c r="K1667" i="1" s="1"/>
  <c r="H1667" i="1"/>
  <c r="I1667" i="1"/>
  <c r="J1667" i="1" s="1"/>
  <c r="F1668" i="1"/>
  <c r="G1668" i="1"/>
  <c r="H1668" i="1"/>
  <c r="I1668" i="1"/>
  <c r="J1668" i="1" s="1"/>
  <c r="K1668" i="1"/>
  <c r="F1669" i="1"/>
  <c r="G1669" i="1"/>
  <c r="K1669" i="1" s="1"/>
  <c r="H1669" i="1"/>
  <c r="I1669" i="1"/>
  <c r="J1669" i="1" s="1"/>
  <c r="F1670" i="1"/>
  <c r="G1670" i="1"/>
  <c r="H1670" i="1"/>
  <c r="I1670" i="1"/>
  <c r="J1670" i="1" s="1"/>
  <c r="K1670" i="1"/>
  <c r="F1671" i="1"/>
  <c r="G1671" i="1"/>
  <c r="K1671" i="1" s="1"/>
  <c r="H1671" i="1"/>
  <c r="I1671" i="1"/>
  <c r="J1671" i="1" s="1"/>
  <c r="F1672" i="1"/>
  <c r="G1672" i="1"/>
  <c r="H1672" i="1"/>
  <c r="I1672" i="1"/>
  <c r="J1672" i="1" s="1"/>
  <c r="K1672" i="1"/>
  <c r="F1673" i="1"/>
  <c r="G1673" i="1"/>
  <c r="K1673" i="1" s="1"/>
  <c r="H1673" i="1"/>
  <c r="I1673" i="1"/>
  <c r="J1673" i="1" s="1"/>
  <c r="F1674" i="1"/>
  <c r="G1674" i="1"/>
  <c r="H1674" i="1"/>
  <c r="I1674" i="1"/>
  <c r="J1674" i="1" s="1"/>
  <c r="K1674" i="1"/>
  <c r="F1675" i="1"/>
  <c r="G1675" i="1"/>
  <c r="K1675" i="1" s="1"/>
  <c r="H1675" i="1"/>
  <c r="I1675" i="1"/>
  <c r="J1675" i="1" s="1"/>
  <c r="F1676" i="1"/>
  <c r="G1676" i="1"/>
  <c r="H1676" i="1"/>
  <c r="I1676" i="1"/>
  <c r="J1676" i="1" s="1"/>
  <c r="K1676" i="1"/>
  <c r="F1677" i="1"/>
  <c r="G1677" i="1"/>
  <c r="K1677" i="1" s="1"/>
  <c r="H1677" i="1"/>
  <c r="I1677" i="1"/>
  <c r="J1677" i="1" s="1"/>
  <c r="F1678" i="1"/>
  <c r="G1678" i="1"/>
  <c r="H1678" i="1"/>
  <c r="I1678" i="1"/>
  <c r="J1678" i="1" s="1"/>
  <c r="K1678" i="1"/>
  <c r="F1679" i="1"/>
  <c r="G1679" i="1"/>
  <c r="K1679" i="1" s="1"/>
  <c r="H1679" i="1"/>
  <c r="I1679" i="1"/>
  <c r="J1679" i="1" s="1"/>
  <c r="F1680" i="1"/>
  <c r="G1680" i="1"/>
  <c r="H1680" i="1"/>
  <c r="I1680" i="1"/>
  <c r="J1680" i="1" s="1"/>
  <c r="K1680" i="1"/>
  <c r="F1681" i="1"/>
  <c r="G1681" i="1"/>
  <c r="K1681" i="1" s="1"/>
  <c r="H1681" i="1"/>
  <c r="I1681" i="1"/>
  <c r="J1681" i="1" s="1"/>
  <c r="F1682" i="1"/>
  <c r="G1682" i="1"/>
  <c r="H1682" i="1"/>
  <c r="I1682" i="1"/>
  <c r="J1682" i="1" s="1"/>
  <c r="K1682" i="1"/>
  <c r="F1683" i="1"/>
  <c r="G1683" i="1"/>
  <c r="K1683" i="1" s="1"/>
  <c r="H1683" i="1"/>
  <c r="I1683" i="1"/>
  <c r="J1683" i="1" s="1"/>
  <c r="F1684" i="1"/>
  <c r="G1684" i="1"/>
  <c r="H1684" i="1"/>
  <c r="I1684" i="1"/>
  <c r="J1684" i="1" s="1"/>
  <c r="K1684" i="1"/>
  <c r="F1685" i="1"/>
  <c r="G1685" i="1"/>
  <c r="K1685" i="1" s="1"/>
  <c r="H1685" i="1"/>
  <c r="I1685" i="1"/>
  <c r="J1685" i="1" s="1"/>
  <c r="F1686" i="1"/>
  <c r="G1686" i="1"/>
  <c r="H1686" i="1"/>
  <c r="I1686" i="1"/>
  <c r="J1686" i="1" s="1"/>
  <c r="K1686" i="1"/>
  <c r="F1687" i="1"/>
  <c r="G1687" i="1"/>
  <c r="K1687" i="1" s="1"/>
  <c r="H1687" i="1"/>
  <c r="I1687" i="1"/>
  <c r="J1687" i="1" s="1"/>
  <c r="F1688" i="1"/>
  <c r="G1688" i="1"/>
  <c r="H1688" i="1"/>
  <c r="I1688" i="1"/>
  <c r="J1688" i="1" s="1"/>
  <c r="K1688" i="1"/>
  <c r="F1689" i="1"/>
  <c r="G1689" i="1"/>
  <c r="K1689" i="1" s="1"/>
  <c r="H1689" i="1"/>
  <c r="I1689" i="1"/>
  <c r="J1689" i="1" s="1"/>
  <c r="F1690" i="1"/>
  <c r="G1690" i="1"/>
  <c r="H1690" i="1"/>
  <c r="I1690" i="1"/>
  <c r="J1690" i="1" s="1"/>
  <c r="K1690" i="1"/>
  <c r="F1691" i="1"/>
  <c r="G1691" i="1"/>
  <c r="K1691" i="1" s="1"/>
  <c r="H1691" i="1"/>
  <c r="I1691" i="1"/>
  <c r="J1691" i="1" s="1"/>
  <c r="F1692" i="1"/>
  <c r="G1692" i="1"/>
  <c r="H1692" i="1"/>
  <c r="I1692" i="1"/>
  <c r="J1692" i="1" s="1"/>
  <c r="K1692" i="1"/>
  <c r="F1693" i="1"/>
  <c r="G1693" i="1"/>
  <c r="K1693" i="1" s="1"/>
  <c r="H1693" i="1"/>
  <c r="I1693" i="1"/>
  <c r="J1693" i="1" s="1"/>
  <c r="F1694" i="1"/>
  <c r="G1694" i="1"/>
  <c r="H1694" i="1"/>
  <c r="I1694" i="1"/>
  <c r="J1694" i="1" s="1"/>
  <c r="K1694" i="1"/>
  <c r="F1695" i="1"/>
  <c r="G1695" i="1"/>
  <c r="K1695" i="1" s="1"/>
  <c r="H1695" i="1"/>
  <c r="I1695" i="1"/>
  <c r="J1695" i="1" s="1"/>
  <c r="F1696" i="1"/>
  <c r="G1696" i="1"/>
  <c r="H1696" i="1"/>
  <c r="I1696" i="1"/>
  <c r="J1696" i="1" s="1"/>
  <c r="K1696" i="1"/>
  <c r="F1697" i="1"/>
  <c r="G1697" i="1"/>
  <c r="K1697" i="1" s="1"/>
  <c r="H1697" i="1"/>
  <c r="I1697" i="1"/>
  <c r="J1697" i="1" s="1"/>
  <c r="F1698" i="1"/>
  <c r="G1698" i="1"/>
  <c r="H1698" i="1"/>
  <c r="I1698" i="1"/>
  <c r="J1698" i="1" s="1"/>
  <c r="K1698" i="1"/>
  <c r="F1699" i="1"/>
  <c r="G1699" i="1"/>
  <c r="K1699" i="1" s="1"/>
  <c r="H1699" i="1"/>
  <c r="I1699" i="1"/>
  <c r="J1699" i="1" s="1"/>
  <c r="F1700" i="1"/>
  <c r="G1700" i="1"/>
  <c r="H1700" i="1"/>
  <c r="I1700" i="1"/>
  <c r="J1700" i="1" s="1"/>
  <c r="K1700" i="1"/>
  <c r="F1701" i="1"/>
  <c r="G1701" i="1"/>
  <c r="K1701" i="1" s="1"/>
  <c r="H1701" i="1"/>
  <c r="I1701" i="1"/>
  <c r="J1701" i="1" s="1"/>
  <c r="F1702" i="1"/>
  <c r="G1702" i="1"/>
  <c r="H1702" i="1"/>
  <c r="I1702" i="1"/>
  <c r="J1702" i="1" s="1"/>
  <c r="K1702" i="1"/>
  <c r="F1703" i="1"/>
  <c r="G1703" i="1"/>
  <c r="K1703" i="1" s="1"/>
  <c r="H1703" i="1"/>
  <c r="I1703" i="1"/>
  <c r="J1703" i="1" s="1"/>
  <c r="F1704" i="1"/>
  <c r="G1704" i="1"/>
  <c r="H1704" i="1"/>
  <c r="I1704" i="1"/>
  <c r="J1704" i="1" s="1"/>
  <c r="K1704" i="1"/>
  <c r="F1705" i="1"/>
  <c r="G1705" i="1"/>
  <c r="K1705" i="1" s="1"/>
  <c r="H1705" i="1"/>
  <c r="I1705" i="1"/>
  <c r="J1705" i="1" s="1"/>
  <c r="F1706" i="1"/>
  <c r="G1706" i="1"/>
  <c r="H1706" i="1"/>
  <c r="I1706" i="1"/>
  <c r="J1706" i="1" s="1"/>
  <c r="K1706" i="1"/>
  <c r="F1707" i="1"/>
  <c r="G1707" i="1"/>
  <c r="K1707" i="1" s="1"/>
  <c r="H1707" i="1"/>
  <c r="I1707" i="1"/>
  <c r="J1707" i="1" s="1"/>
  <c r="F1708" i="1"/>
  <c r="G1708" i="1"/>
  <c r="H1708" i="1"/>
  <c r="I1708" i="1"/>
  <c r="J1708" i="1" s="1"/>
  <c r="K1708" i="1"/>
  <c r="F1709" i="1"/>
  <c r="G1709" i="1"/>
  <c r="K1709" i="1" s="1"/>
  <c r="H1709" i="1"/>
  <c r="I1709" i="1"/>
  <c r="J1709" i="1" s="1"/>
  <c r="F1710" i="1"/>
  <c r="G1710" i="1"/>
  <c r="H1710" i="1"/>
  <c r="I1710" i="1"/>
  <c r="J1710" i="1" s="1"/>
  <c r="K1710" i="1"/>
  <c r="F1711" i="1"/>
  <c r="G1711" i="1"/>
  <c r="K1711" i="1" s="1"/>
  <c r="H1711" i="1"/>
  <c r="I1711" i="1"/>
  <c r="J1711" i="1" s="1"/>
  <c r="F1712" i="1"/>
  <c r="G1712" i="1"/>
  <c r="H1712" i="1"/>
  <c r="I1712" i="1"/>
  <c r="J1712" i="1" s="1"/>
  <c r="K1712" i="1"/>
  <c r="F1713" i="1"/>
  <c r="G1713" i="1"/>
  <c r="K1713" i="1" s="1"/>
  <c r="H1713" i="1"/>
  <c r="I1713" i="1"/>
  <c r="J1713" i="1" s="1"/>
  <c r="F1714" i="1"/>
  <c r="G1714" i="1"/>
  <c r="H1714" i="1"/>
  <c r="I1714" i="1"/>
  <c r="J1714" i="1" s="1"/>
  <c r="K1714" i="1"/>
  <c r="F1715" i="1"/>
  <c r="G1715" i="1"/>
  <c r="K1715" i="1" s="1"/>
  <c r="H1715" i="1"/>
  <c r="I1715" i="1"/>
  <c r="J1715" i="1" s="1"/>
  <c r="F1716" i="1"/>
  <c r="G1716" i="1"/>
  <c r="H1716" i="1"/>
  <c r="I1716" i="1"/>
  <c r="J1716" i="1" s="1"/>
  <c r="K1716" i="1"/>
  <c r="F1717" i="1"/>
  <c r="G1717" i="1"/>
  <c r="K1717" i="1" s="1"/>
  <c r="H1717" i="1"/>
  <c r="I1717" i="1"/>
  <c r="J1717" i="1" s="1"/>
  <c r="F1718" i="1"/>
  <c r="G1718" i="1"/>
  <c r="H1718" i="1"/>
  <c r="I1718" i="1"/>
  <c r="J1718" i="1" s="1"/>
  <c r="K1718" i="1"/>
  <c r="F1719" i="1"/>
  <c r="G1719" i="1"/>
  <c r="K1719" i="1" s="1"/>
  <c r="H1719" i="1"/>
  <c r="I1719" i="1"/>
  <c r="J1719" i="1" s="1"/>
  <c r="F1720" i="1"/>
  <c r="G1720" i="1"/>
  <c r="H1720" i="1"/>
  <c r="I1720" i="1"/>
  <c r="J1720" i="1" s="1"/>
  <c r="K1720" i="1"/>
  <c r="F1721" i="1"/>
  <c r="G1721" i="1"/>
  <c r="K1721" i="1" s="1"/>
  <c r="H1721" i="1"/>
  <c r="I1721" i="1"/>
  <c r="J1721" i="1" s="1"/>
  <c r="F1722" i="1"/>
  <c r="G1722" i="1"/>
  <c r="H1722" i="1"/>
  <c r="I1722" i="1"/>
  <c r="J1722" i="1" s="1"/>
  <c r="K1722" i="1"/>
  <c r="F1723" i="1"/>
  <c r="G1723" i="1"/>
  <c r="K1723" i="1" s="1"/>
  <c r="H1723" i="1"/>
  <c r="I1723" i="1"/>
  <c r="J1723" i="1" s="1"/>
  <c r="F1724" i="1"/>
  <c r="G1724" i="1"/>
  <c r="H1724" i="1"/>
  <c r="I1724" i="1"/>
  <c r="J1724" i="1" s="1"/>
  <c r="K1724" i="1"/>
  <c r="F1725" i="1"/>
  <c r="G1725" i="1"/>
  <c r="K1725" i="1" s="1"/>
  <c r="H1725" i="1"/>
  <c r="I1725" i="1"/>
  <c r="J1725" i="1" s="1"/>
  <c r="F1726" i="1"/>
  <c r="G1726" i="1"/>
  <c r="H1726" i="1"/>
  <c r="I1726" i="1"/>
  <c r="J1726" i="1" s="1"/>
  <c r="K1726" i="1"/>
  <c r="F1727" i="1"/>
  <c r="G1727" i="1"/>
  <c r="K1727" i="1" s="1"/>
  <c r="H1727" i="1"/>
  <c r="I1727" i="1"/>
  <c r="J1727" i="1" s="1"/>
  <c r="F1728" i="1"/>
  <c r="G1728" i="1"/>
  <c r="H1728" i="1"/>
  <c r="I1728" i="1"/>
  <c r="J1728" i="1" s="1"/>
  <c r="K1728" i="1"/>
  <c r="F1729" i="1"/>
  <c r="G1729" i="1"/>
  <c r="K1729" i="1" s="1"/>
  <c r="H1729" i="1"/>
  <c r="I1729" i="1"/>
  <c r="J1729" i="1" s="1"/>
  <c r="F1730" i="1"/>
  <c r="G1730" i="1"/>
  <c r="H1730" i="1"/>
  <c r="I1730" i="1"/>
  <c r="J1730" i="1" s="1"/>
  <c r="K1730" i="1"/>
  <c r="F1731" i="1"/>
  <c r="G1731" i="1"/>
  <c r="K1731" i="1" s="1"/>
  <c r="H1731" i="1"/>
  <c r="I1731" i="1"/>
  <c r="J1731" i="1" s="1"/>
  <c r="F1732" i="1"/>
  <c r="G1732" i="1"/>
  <c r="H1732" i="1"/>
  <c r="I1732" i="1"/>
  <c r="J1732" i="1" s="1"/>
  <c r="K1732" i="1"/>
  <c r="F1733" i="1"/>
  <c r="G1733" i="1"/>
  <c r="H1733" i="1"/>
  <c r="I1733" i="1"/>
  <c r="J1733" i="1" s="1"/>
  <c r="K1733" i="1" s="1"/>
  <c r="F1734" i="1"/>
  <c r="G1734" i="1"/>
  <c r="H1734" i="1"/>
  <c r="I1734" i="1"/>
  <c r="J1734" i="1" s="1"/>
  <c r="K1734" i="1" s="1"/>
  <c r="F1735" i="1"/>
  <c r="G1735" i="1"/>
  <c r="H1735" i="1"/>
  <c r="I1735" i="1"/>
  <c r="J1735" i="1" s="1"/>
  <c r="K1735" i="1" s="1"/>
  <c r="F1736" i="1"/>
  <c r="G1736" i="1"/>
  <c r="H1736" i="1"/>
  <c r="I1736" i="1"/>
  <c r="J1736" i="1" s="1"/>
  <c r="K1736" i="1" s="1"/>
  <c r="F1737" i="1"/>
  <c r="G1737" i="1"/>
  <c r="H1737" i="1"/>
  <c r="I1737" i="1"/>
  <c r="J1737" i="1" s="1"/>
  <c r="K1737" i="1" s="1"/>
  <c r="F1738" i="1"/>
  <c r="G1738" i="1"/>
  <c r="H1738" i="1"/>
  <c r="I1738" i="1"/>
  <c r="J1738" i="1" s="1"/>
  <c r="K1738" i="1" s="1"/>
  <c r="F1739" i="1"/>
  <c r="G1739" i="1"/>
  <c r="H1739" i="1"/>
  <c r="I1739" i="1"/>
  <c r="J1739" i="1" s="1"/>
  <c r="K1739" i="1" s="1"/>
  <c r="F1740" i="1"/>
  <c r="G1740" i="1"/>
  <c r="H1740" i="1"/>
  <c r="I1740" i="1"/>
  <c r="J1740" i="1" s="1"/>
  <c r="K1740" i="1" s="1"/>
  <c r="F1741" i="1"/>
  <c r="G1741" i="1"/>
  <c r="H1741" i="1"/>
  <c r="I1741" i="1"/>
  <c r="J1741" i="1" s="1"/>
  <c r="K1741" i="1" s="1"/>
  <c r="F1742" i="1"/>
  <c r="G1742" i="1"/>
  <c r="H1742" i="1"/>
  <c r="I1742" i="1"/>
  <c r="J1742" i="1" s="1"/>
  <c r="K1742" i="1" s="1"/>
  <c r="F1743" i="1"/>
  <c r="G1743" i="1"/>
  <c r="H1743" i="1"/>
  <c r="I1743" i="1"/>
  <c r="J1743" i="1" s="1"/>
  <c r="K1743" i="1" s="1"/>
  <c r="F1744" i="1"/>
  <c r="G1744" i="1"/>
  <c r="H1744" i="1"/>
  <c r="I1744" i="1"/>
  <c r="J1744" i="1" s="1"/>
  <c r="K1744" i="1" s="1"/>
  <c r="F1745" i="1"/>
  <c r="G1745" i="1"/>
  <c r="H1745" i="1"/>
  <c r="I1745" i="1"/>
  <c r="J1745" i="1" s="1"/>
  <c r="K1745" i="1" s="1"/>
  <c r="F1746" i="1"/>
  <c r="G1746" i="1"/>
  <c r="H1746" i="1"/>
  <c r="I1746" i="1"/>
  <c r="J1746" i="1" s="1"/>
  <c r="K1746" i="1" s="1"/>
  <c r="F1747" i="1"/>
  <c r="G1747" i="1"/>
  <c r="H1747" i="1"/>
  <c r="I1747" i="1"/>
  <c r="J1747" i="1" s="1"/>
  <c r="K1747" i="1" s="1"/>
  <c r="F1748" i="1"/>
  <c r="G1748" i="1"/>
  <c r="H1748" i="1"/>
  <c r="I1748" i="1"/>
  <c r="J1748" i="1" s="1"/>
  <c r="K1748" i="1" s="1"/>
  <c r="F1749" i="1"/>
  <c r="G1749" i="1"/>
  <c r="H1749" i="1"/>
  <c r="I1749" i="1"/>
  <c r="J1749" i="1" s="1"/>
  <c r="K1749" i="1" s="1"/>
  <c r="F1750" i="1"/>
  <c r="G1750" i="1"/>
  <c r="H1750" i="1"/>
  <c r="I1750" i="1"/>
  <c r="J1750" i="1" s="1"/>
  <c r="K1750" i="1" s="1"/>
  <c r="F1751" i="1"/>
  <c r="G1751" i="1"/>
  <c r="H1751" i="1"/>
  <c r="I1751" i="1"/>
  <c r="J1751" i="1" s="1"/>
  <c r="K1751" i="1" s="1"/>
  <c r="F1752" i="1"/>
  <c r="G1752" i="1"/>
  <c r="H1752" i="1"/>
  <c r="I1752" i="1"/>
  <c r="J1752" i="1" s="1"/>
  <c r="K1752" i="1" s="1"/>
  <c r="F1753" i="1"/>
  <c r="G1753" i="1"/>
  <c r="H1753" i="1"/>
  <c r="I1753" i="1"/>
  <c r="J1753" i="1" s="1"/>
  <c r="K1753" i="1" s="1"/>
  <c r="F1754" i="1"/>
  <c r="G1754" i="1"/>
  <c r="H1754" i="1"/>
  <c r="I1754" i="1"/>
  <c r="J1754" i="1" s="1"/>
  <c r="K1754" i="1" s="1"/>
  <c r="F1755" i="1"/>
  <c r="G1755" i="1"/>
  <c r="H1755" i="1"/>
  <c r="I1755" i="1"/>
  <c r="J1755" i="1" s="1"/>
  <c r="K1755" i="1" s="1"/>
  <c r="F1756" i="1"/>
  <c r="G1756" i="1"/>
  <c r="H1756" i="1"/>
  <c r="I1756" i="1"/>
  <c r="J1756" i="1" s="1"/>
  <c r="K1756" i="1" s="1"/>
  <c r="F1757" i="1"/>
  <c r="G1757" i="1"/>
  <c r="H1757" i="1"/>
  <c r="I1757" i="1"/>
  <c r="J1757" i="1" s="1"/>
  <c r="K1757" i="1" s="1"/>
  <c r="F1758" i="1"/>
  <c r="G1758" i="1"/>
  <c r="H1758" i="1"/>
  <c r="I1758" i="1"/>
  <c r="J1758" i="1" s="1"/>
  <c r="K1758" i="1" s="1"/>
  <c r="F1759" i="1"/>
  <c r="G1759" i="1"/>
  <c r="H1759" i="1"/>
  <c r="I1759" i="1"/>
  <c r="J1759" i="1" s="1"/>
  <c r="K1759" i="1" s="1"/>
  <c r="F1760" i="1"/>
  <c r="G1760" i="1"/>
  <c r="H1760" i="1"/>
  <c r="I1760" i="1"/>
  <c r="J1760" i="1" s="1"/>
  <c r="K1760" i="1" s="1"/>
  <c r="F1761" i="1"/>
  <c r="G1761" i="1"/>
  <c r="H1761" i="1"/>
  <c r="I1761" i="1"/>
  <c r="J1761" i="1" s="1"/>
  <c r="K1761" i="1" s="1"/>
  <c r="F1762" i="1"/>
  <c r="G1762" i="1"/>
  <c r="H1762" i="1"/>
  <c r="I1762" i="1"/>
  <c r="J1762" i="1" s="1"/>
  <c r="K1762" i="1" s="1"/>
  <c r="F1763" i="1"/>
  <c r="G1763" i="1"/>
  <c r="H1763" i="1"/>
  <c r="I1763" i="1"/>
  <c r="J1763" i="1" s="1"/>
  <c r="K1763" i="1" s="1"/>
  <c r="F1764" i="1"/>
  <c r="G1764" i="1"/>
  <c r="H1764" i="1"/>
  <c r="I1764" i="1"/>
  <c r="J1764" i="1" s="1"/>
  <c r="K1764" i="1" s="1"/>
  <c r="F1765" i="1"/>
  <c r="G1765" i="1"/>
  <c r="H1765" i="1"/>
  <c r="I1765" i="1"/>
  <c r="J1765" i="1" s="1"/>
  <c r="K1765" i="1" s="1"/>
  <c r="F1766" i="1"/>
  <c r="G1766" i="1"/>
  <c r="H1766" i="1"/>
  <c r="I1766" i="1"/>
  <c r="J1766" i="1" s="1"/>
  <c r="K1766" i="1" s="1"/>
  <c r="F1767" i="1"/>
  <c r="G1767" i="1"/>
  <c r="H1767" i="1"/>
  <c r="I1767" i="1"/>
  <c r="J1767" i="1" s="1"/>
  <c r="K1767" i="1" s="1"/>
  <c r="F1768" i="1"/>
  <c r="G1768" i="1"/>
  <c r="H1768" i="1"/>
  <c r="I1768" i="1"/>
  <c r="J1768" i="1" s="1"/>
  <c r="K1768" i="1" s="1"/>
  <c r="F1769" i="1"/>
  <c r="G1769" i="1"/>
  <c r="H1769" i="1"/>
  <c r="I1769" i="1"/>
  <c r="J1769" i="1" s="1"/>
  <c r="K1769" i="1" s="1"/>
  <c r="F1770" i="1"/>
  <c r="G1770" i="1"/>
  <c r="H1770" i="1"/>
  <c r="I1770" i="1"/>
  <c r="J1770" i="1" s="1"/>
  <c r="K1770" i="1" s="1"/>
  <c r="F1771" i="1"/>
  <c r="G1771" i="1"/>
  <c r="H1771" i="1"/>
  <c r="I1771" i="1"/>
  <c r="J1771" i="1" s="1"/>
  <c r="K1771" i="1" s="1"/>
  <c r="F1772" i="1"/>
  <c r="G1772" i="1"/>
  <c r="H1772" i="1"/>
  <c r="I1772" i="1"/>
  <c r="J1772" i="1" s="1"/>
  <c r="K1772" i="1" s="1"/>
  <c r="F1773" i="1"/>
  <c r="G1773" i="1"/>
  <c r="H1773" i="1"/>
  <c r="I1773" i="1"/>
  <c r="J1773" i="1" s="1"/>
  <c r="K1773" i="1" s="1"/>
  <c r="F1774" i="1"/>
  <c r="G1774" i="1"/>
  <c r="H1774" i="1"/>
  <c r="I1774" i="1"/>
  <c r="J1774" i="1" s="1"/>
  <c r="K1774" i="1" s="1"/>
  <c r="F1775" i="1"/>
  <c r="G1775" i="1"/>
  <c r="H1775" i="1"/>
  <c r="I1775" i="1"/>
  <c r="J1775" i="1" s="1"/>
  <c r="K1775" i="1" s="1"/>
  <c r="F1776" i="1"/>
  <c r="G1776" i="1"/>
  <c r="H1776" i="1"/>
  <c r="I1776" i="1"/>
  <c r="J1776" i="1" s="1"/>
  <c r="K1776" i="1" s="1"/>
  <c r="F1777" i="1"/>
  <c r="G1777" i="1"/>
  <c r="H1777" i="1"/>
  <c r="I1777" i="1"/>
  <c r="J1777" i="1" s="1"/>
  <c r="K1777" i="1" s="1"/>
  <c r="F1778" i="1"/>
  <c r="G1778" i="1"/>
  <c r="H1778" i="1"/>
  <c r="I1778" i="1"/>
  <c r="J1778" i="1" s="1"/>
  <c r="K1778" i="1" s="1"/>
  <c r="F1779" i="1"/>
  <c r="G1779" i="1"/>
  <c r="H1779" i="1"/>
  <c r="I1779" i="1"/>
  <c r="J1779" i="1" s="1"/>
  <c r="K1779" i="1" s="1"/>
  <c r="F1780" i="1"/>
  <c r="G1780" i="1"/>
  <c r="H1780" i="1"/>
  <c r="I1780" i="1"/>
  <c r="J1780" i="1" s="1"/>
  <c r="K1780" i="1" s="1"/>
  <c r="F1781" i="1"/>
  <c r="G1781" i="1"/>
  <c r="H1781" i="1"/>
  <c r="I1781" i="1"/>
  <c r="J1781" i="1" s="1"/>
  <c r="K1781" i="1" s="1"/>
  <c r="F1782" i="1"/>
  <c r="G1782" i="1"/>
  <c r="H1782" i="1"/>
  <c r="I1782" i="1"/>
  <c r="J1782" i="1" s="1"/>
  <c r="K1782" i="1" s="1"/>
  <c r="F1783" i="1"/>
  <c r="G1783" i="1"/>
  <c r="H1783" i="1"/>
  <c r="I1783" i="1"/>
  <c r="J1783" i="1" s="1"/>
  <c r="K1783" i="1" s="1"/>
  <c r="F1784" i="1"/>
  <c r="G1784" i="1"/>
  <c r="H1784" i="1"/>
  <c r="I1784" i="1"/>
  <c r="J1784" i="1" s="1"/>
  <c r="K1784" i="1" s="1"/>
  <c r="F1785" i="1"/>
  <c r="G1785" i="1"/>
  <c r="H1785" i="1"/>
  <c r="I1785" i="1"/>
  <c r="J1785" i="1" s="1"/>
  <c r="K1785" i="1" s="1"/>
  <c r="F1786" i="1"/>
  <c r="G1786" i="1"/>
  <c r="H1786" i="1"/>
  <c r="I1786" i="1"/>
  <c r="J1786" i="1" s="1"/>
  <c r="K1786" i="1" s="1"/>
  <c r="F1787" i="1"/>
  <c r="G1787" i="1"/>
  <c r="H1787" i="1"/>
  <c r="I1787" i="1"/>
  <c r="J1787" i="1" s="1"/>
  <c r="K1787" i="1" s="1"/>
  <c r="F1788" i="1"/>
  <c r="G1788" i="1"/>
  <c r="H1788" i="1"/>
  <c r="I1788" i="1"/>
  <c r="J1788" i="1" s="1"/>
  <c r="K1788" i="1" s="1"/>
  <c r="F1789" i="1"/>
  <c r="G1789" i="1"/>
  <c r="H1789" i="1"/>
  <c r="I1789" i="1"/>
  <c r="J1789" i="1" s="1"/>
  <c r="K1789" i="1" s="1"/>
  <c r="F1790" i="1"/>
  <c r="G1790" i="1"/>
  <c r="H1790" i="1"/>
  <c r="I1790" i="1"/>
  <c r="J1790" i="1" s="1"/>
  <c r="K1790" i="1" s="1"/>
  <c r="F1791" i="1"/>
  <c r="G1791" i="1"/>
  <c r="H1791" i="1"/>
  <c r="I1791" i="1"/>
  <c r="J1791" i="1" s="1"/>
  <c r="K1791" i="1" s="1"/>
  <c r="F1792" i="1"/>
  <c r="G1792" i="1"/>
  <c r="H1792" i="1"/>
  <c r="I1792" i="1"/>
  <c r="J1792" i="1" s="1"/>
  <c r="K1792" i="1" s="1"/>
  <c r="F1793" i="1"/>
  <c r="G1793" i="1"/>
  <c r="H1793" i="1"/>
  <c r="I1793" i="1"/>
  <c r="J1793" i="1" s="1"/>
  <c r="K1793" i="1" s="1"/>
  <c r="F1794" i="1"/>
  <c r="G1794" i="1"/>
  <c r="H1794" i="1"/>
  <c r="I1794" i="1"/>
  <c r="J1794" i="1" s="1"/>
  <c r="K1794" i="1" s="1"/>
  <c r="F1795" i="1"/>
  <c r="G1795" i="1"/>
  <c r="H1795" i="1"/>
  <c r="I1795" i="1"/>
  <c r="J1795" i="1" s="1"/>
  <c r="K1795" i="1" s="1"/>
  <c r="F1796" i="1"/>
  <c r="G1796" i="1"/>
  <c r="H1796" i="1"/>
  <c r="I1796" i="1"/>
  <c r="J1796" i="1" s="1"/>
  <c r="K1796" i="1" s="1"/>
  <c r="F1797" i="1"/>
  <c r="G1797" i="1"/>
  <c r="H1797" i="1"/>
  <c r="I1797" i="1"/>
  <c r="J1797" i="1" s="1"/>
  <c r="K1797" i="1" s="1"/>
  <c r="F1798" i="1"/>
  <c r="G1798" i="1"/>
  <c r="H1798" i="1"/>
  <c r="I1798" i="1"/>
  <c r="J1798" i="1" s="1"/>
  <c r="K1798" i="1" s="1"/>
  <c r="F1799" i="1"/>
  <c r="G1799" i="1"/>
  <c r="H1799" i="1"/>
  <c r="I1799" i="1"/>
  <c r="J1799" i="1" s="1"/>
  <c r="K1799" i="1" s="1"/>
  <c r="F1800" i="1"/>
  <c r="G1800" i="1"/>
  <c r="H1800" i="1"/>
  <c r="I1800" i="1"/>
  <c r="J1800" i="1" s="1"/>
  <c r="K1800" i="1" s="1"/>
  <c r="F1801" i="1"/>
  <c r="G1801" i="1"/>
  <c r="H1801" i="1"/>
  <c r="I1801" i="1"/>
  <c r="J1801" i="1" s="1"/>
  <c r="K1801" i="1" s="1"/>
  <c r="F1802" i="1"/>
  <c r="G1802" i="1"/>
  <c r="H1802" i="1"/>
  <c r="I1802" i="1"/>
  <c r="J1802" i="1" s="1"/>
  <c r="K1802" i="1" s="1"/>
  <c r="F1803" i="1"/>
  <c r="G1803" i="1"/>
  <c r="H1803" i="1"/>
  <c r="I1803" i="1"/>
  <c r="J1803" i="1" s="1"/>
  <c r="K1803" i="1" s="1"/>
  <c r="F1804" i="1"/>
  <c r="G1804" i="1"/>
  <c r="H1804" i="1"/>
  <c r="I1804" i="1"/>
  <c r="J1804" i="1" s="1"/>
  <c r="K1804" i="1" s="1"/>
  <c r="F1805" i="1"/>
  <c r="G1805" i="1"/>
  <c r="H1805" i="1"/>
  <c r="I1805" i="1"/>
  <c r="J1805" i="1" s="1"/>
  <c r="K1805" i="1" s="1"/>
  <c r="F1806" i="1"/>
  <c r="G1806" i="1"/>
  <c r="H1806" i="1"/>
  <c r="I1806" i="1"/>
  <c r="J1806" i="1" s="1"/>
  <c r="K1806" i="1" s="1"/>
  <c r="F1807" i="1"/>
  <c r="G1807" i="1"/>
  <c r="H1807" i="1"/>
  <c r="I1807" i="1"/>
  <c r="J1807" i="1" s="1"/>
  <c r="K1807" i="1" s="1"/>
  <c r="F1808" i="1"/>
  <c r="G1808" i="1"/>
  <c r="H1808" i="1"/>
  <c r="I1808" i="1"/>
  <c r="J1808" i="1" s="1"/>
  <c r="K1808" i="1" s="1"/>
  <c r="F1809" i="1"/>
  <c r="G1809" i="1"/>
  <c r="H1809" i="1"/>
  <c r="I1809" i="1"/>
  <c r="J1809" i="1" s="1"/>
  <c r="K1809" i="1" s="1"/>
  <c r="F1810" i="1"/>
  <c r="G1810" i="1"/>
  <c r="H1810" i="1"/>
  <c r="I1810" i="1"/>
  <c r="J1810" i="1" s="1"/>
  <c r="K1810" i="1" s="1"/>
  <c r="F1811" i="1"/>
  <c r="G1811" i="1"/>
  <c r="H1811" i="1"/>
  <c r="I1811" i="1"/>
  <c r="J1811" i="1" s="1"/>
  <c r="K1811" i="1" s="1"/>
  <c r="F1812" i="1"/>
  <c r="G1812" i="1"/>
  <c r="H1812" i="1"/>
  <c r="I1812" i="1"/>
  <c r="J1812" i="1" s="1"/>
  <c r="K1812" i="1" s="1"/>
  <c r="F1813" i="1"/>
  <c r="G1813" i="1"/>
  <c r="H1813" i="1"/>
  <c r="I1813" i="1"/>
  <c r="J1813" i="1" s="1"/>
  <c r="K1813" i="1" s="1"/>
  <c r="F1814" i="1"/>
  <c r="G1814" i="1"/>
  <c r="H1814" i="1"/>
  <c r="I1814" i="1"/>
  <c r="J1814" i="1" s="1"/>
  <c r="K1814" i="1" s="1"/>
  <c r="F1815" i="1"/>
  <c r="G1815" i="1"/>
  <c r="H1815" i="1"/>
  <c r="I1815" i="1"/>
  <c r="J1815" i="1" s="1"/>
  <c r="K1815" i="1" s="1"/>
  <c r="F1816" i="1"/>
  <c r="G1816" i="1"/>
  <c r="H1816" i="1"/>
  <c r="I1816" i="1"/>
  <c r="J1816" i="1" s="1"/>
  <c r="K1816" i="1" s="1"/>
  <c r="F1817" i="1"/>
  <c r="G1817" i="1"/>
  <c r="H1817" i="1"/>
  <c r="I1817" i="1"/>
  <c r="J1817" i="1" s="1"/>
  <c r="K1817" i="1" s="1"/>
  <c r="F1818" i="1"/>
  <c r="G1818" i="1"/>
  <c r="H1818" i="1"/>
  <c r="I1818" i="1"/>
  <c r="J1818" i="1" s="1"/>
  <c r="K1818" i="1" s="1"/>
  <c r="F1819" i="1"/>
  <c r="G1819" i="1"/>
  <c r="H1819" i="1"/>
  <c r="I1819" i="1"/>
  <c r="J1819" i="1" s="1"/>
  <c r="K1819" i="1" s="1"/>
  <c r="F1820" i="1"/>
  <c r="G1820" i="1"/>
  <c r="H1820" i="1"/>
  <c r="I1820" i="1"/>
  <c r="J1820" i="1" s="1"/>
  <c r="K1820" i="1" s="1"/>
  <c r="F1821" i="1"/>
  <c r="G1821" i="1"/>
  <c r="H1821" i="1"/>
  <c r="I1821" i="1"/>
  <c r="J1821" i="1" s="1"/>
  <c r="K1821" i="1" s="1"/>
  <c r="F1822" i="1"/>
  <c r="G1822" i="1"/>
  <c r="H1822" i="1"/>
  <c r="I1822" i="1"/>
  <c r="J1822" i="1" s="1"/>
  <c r="K1822" i="1" s="1"/>
  <c r="F1823" i="1"/>
  <c r="G1823" i="1"/>
  <c r="H1823" i="1"/>
  <c r="I1823" i="1"/>
  <c r="J1823" i="1" s="1"/>
  <c r="K1823" i="1" s="1"/>
  <c r="F1824" i="1"/>
  <c r="G1824" i="1"/>
  <c r="H1824" i="1"/>
  <c r="I1824" i="1"/>
  <c r="J1824" i="1" s="1"/>
  <c r="K1824" i="1" s="1"/>
  <c r="F1825" i="1"/>
  <c r="G1825" i="1"/>
  <c r="H1825" i="1"/>
  <c r="I1825" i="1"/>
  <c r="J1825" i="1" s="1"/>
  <c r="K1825" i="1" s="1"/>
  <c r="F1826" i="1"/>
  <c r="G1826" i="1"/>
  <c r="H1826" i="1"/>
  <c r="I1826" i="1"/>
  <c r="J1826" i="1" s="1"/>
  <c r="K1826" i="1" s="1"/>
  <c r="F1827" i="1"/>
  <c r="G1827" i="1"/>
  <c r="H1827" i="1"/>
  <c r="I1827" i="1"/>
  <c r="J1827" i="1" s="1"/>
  <c r="K1827" i="1" s="1"/>
  <c r="F1828" i="1"/>
  <c r="G1828" i="1"/>
  <c r="H1828" i="1"/>
  <c r="I1828" i="1"/>
  <c r="J1828" i="1" s="1"/>
  <c r="K1828" i="1" s="1"/>
  <c r="F1829" i="1"/>
  <c r="G1829" i="1"/>
  <c r="H1829" i="1"/>
  <c r="I1829" i="1"/>
  <c r="J1829" i="1" s="1"/>
  <c r="K1829" i="1" s="1"/>
  <c r="F1830" i="1"/>
  <c r="G1830" i="1"/>
  <c r="H1830" i="1"/>
  <c r="I1830" i="1"/>
  <c r="J1830" i="1" s="1"/>
  <c r="K1830" i="1" s="1"/>
  <c r="F1831" i="1"/>
  <c r="G1831" i="1"/>
  <c r="H1831" i="1"/>
  <c r="I1831" i="1"/>
  <c r="J1831" i="1" s="1"/>
  <c r="K1831" i="1" s="1"/>
  <c r="F1832" i="1"/>
  <c r="G1832" i="1"/>
  <c r="H1832" i="1"/>
  <c r="I1832" i="1"/>
  <c r="J1832" i="1" s="1"/>
  <c r="K1832" i="1" s="1"/>
  <c r="F1833" i="1"/>
  <c r="G1833" i="1"/>
  <c r="H1833" i="1"/>
  <c r="I1833" i="1"/>
  <c r="J1833" i="1" s="1"/>
  <c r="K1833" i="1" s="1"/>
  <c r="F1834" i="1"/>
  <c r="G1834" i="1"/>
  <c r="H1834" i="1"/>
  <c r="I1834" i="1"/>
  <c r="J1834" i="1" s="1"/>
  <c r="K1834" i="1" s="1"/>
  <c r="F1835" i="1"/>
  <c r="G1835" i="1"/>
  <c r="H1835" i="1"/>
  <c r="I1835" i="1"/>
  <c r="J1835" i="1" s="1"/>
  <c r="K1835" i="1" s="1"/>
  <c r="F1836" i="1"/>
  <c r="G1836" i="1"/>
  <c r="H1836" i="1"/>
  <c r="I1836" i="1"/>
  <c r="J1836" i="1" s="1"/>
  <c r="K1836" i="1" s="1"/>
  <c r="F1837" i="1"/>
  <c r="G1837" i="1"/>
  <c r="H1837" i="1"/>
  <c r="I1837" i="1"/>
  <c r="J1837" i="1" s="1"/>
  <c r="K1837" i="1" s="1"/>
  <c r="F1838" i="1"/>
  <c r="G1838" i="1"/>
  <c r="H1838" i="1"/>
  <c r="I1838" i="1"/>
  <c r="J1838" i="1" s="1"/>
  <c r="K1838" i="1" s="1"/>
  <c r="F1839" i="1"/>
  <c r="G1839" i="1"/>
  <c r="H1839" i="1"/>
  <c r="I1839" i="1"/>
  <c r="J1839" i="1" s="1"/>
  <c r="K1839" i="1" s="1"/>
  <c r="F1840" i="1"/>
  <c r="G1840" i="1"/>
  <c r="H1840" i="1"/>
  <c r="I1840" i="1"/>
  <c r="J1840" i="1" s="1"/>
  <c r="K1840" i="1" s="1"/>
  <c r="F1841" i="1"/>
  <c r="G1841" i="1"/>
  <c r="H1841" i="1"/>
  <c r="I1841" i="1"/>
  <c r="J1841" i="1" s="1"/>
  <c r="K1841" i="1" s="1"/>
  <c r="F1842" i="1"/>
  <c r="G1842" i="1"/>
  <c r="H1842" i="1"/>
  <c r="I1842" i="1"/>
  <c r="J1842" i="1" s="1"/>
  <c r="K1842" i="1" s="1"/>
  <c r="F1843" i="1"/>
  <c r="G1843" i="1"/>
  <c r="H1843" i="1"/>
  <c r="I1843" i="1"/>
  <c r="J1843" i="1" s="1"/>
  <c r="K1843" i="1" s="1"/>
  <c r="F1844" i="1"/>
  <c r="G1844" i="1"/>
  <c r="H1844" i="1"/>
  <c r="I1844" i="1"/>
  <c r="J1844" i="1" s="1"/>
  <c r="K1844" i="1" s="1"/>
  <c r="F1845" i="1"/>
  <c r="G1845" i="1"/>
  <c r="H1845" i="1"/>
  <c r="I1845" i="1"/>
  <c r="J1845" i="1" s="1"/>
  <c r="K1845" i="1" s="1"/>
  <c r="F1846" i="1"/>
  <c r="G1846" i="1"/>
  <c r="H1846" i="1"/>
  <c r="I1846" i="1"/>
  <c r="J1846" i="1" s="1"/>
  <c r="K1846" i="1" s="1"/>
  <c r="F1847" i="1"/>
  <c r="G1847" i="1"/>
  <c r="H1847" i="1"/>
  <c r="I1847" i="1"/>
  <c r="J1847" i="1" s="1"/>
  <c r="K1847" i="1" s="1"/>
  <c r="F1848" i="1"/>
  <c r="G1848" i="1"/>
  <c r="H1848" i="1"/>
  <c r="I1848" i="1"/>
  <c r="J1848" i="1" s="1"/>
  <c r="K1848" i="1" s="1"/>
  <c r="F1849" i="1"/>
  <c r="G1849" i="1"/>
  <c r="H1849" i="1"/>
  <c r="I1849" i="1"/>
  <c r="J1849" i="1" s="1"/>
  <c r="K1849" i="1" s="1"/>
  <c r="F1850" i="1"/>
  <c r="G1850" i="1"/>
  <c r="H1850" i="1"/>
  <c r="I1850" i="1"/>
  <c r="J1850" i="1" s="1"/>
  <c r="K1850" i="1" s="1"/>
  <c r="F1851" i="1"/>
  <c r="G1851" i="1"/>
  <c r="H1851" i="1"/>
  <c r="I1851" i="1"/>
  <c r="J1851" i="1" s="1"/>
  <c r="K1851" i="1" s="1"/>
  <c r="F1852" i="1"/>
  <c r="G1852" i="1"/>
  <c r="H1852" i="1"/>
  <c r="I1852" i="1"/>
  <c r="J1852" i="1" s="1"/>
  <c r="K1852" i="1" s="1"/>
  <c r="F1853" i="1"/>
  <c r="G1853" i="1"/>
  <c r="H1853" i="1"/>
  <c r="I1853" i="1"/>
  <c r="J1853" i="1" s="1"/>
  <c r="K1853" i="1" s="1"/>
  <c r="F1854" i="1"/>
  <c r="G1854" i="1"/>
  <c r="H1854" i="1"/>
  <c r="I1854" i="1"/>
  <c r="J1854" i="1" s="1"/>
  <c r="K1854" i="1" s="1"/>
  <c r="F1855" i="1"/>
  <c r="G1855" i="1"/>
  <c r="H1855" i="1"/>
  <c r="I1855" i="1"/>
  <c r="J1855" i="1" s="1"/>
  <c r="K1855" i="1" s="1"/>
  <c r="F1856" i="1"/>
  <c r="G1856" i="1"/>
  <c r="H1856" i="1"/>
  <c r="I1856" i="1"/>
  <c r="J1856" i="1" s="1"/>
  <c r="K1856" i="1" s="1"/>
  <c r="F1857" i="1"/>
  <c r="G1857" i="1"/>
  <c r="H1857" i="1"/>
  <c r="I1857" i="1"/>
  <c r="J1857" i="1" s="1"/>
  <c r="K1857" i="1" s="1"/>
  <c r="F1858" i="1"/>
  <c r="G1858" i="1"/>
  <c r="H1858" i="1"/>
  <c r="I1858" i="1"/>
  <c r="J1858" i="1" s="1"/>
  <c r="K1858" i="1" s="1"/>
  <c r="F1859" i="1"/>
  <c r="G1859" i="1"/>
  <c r="H1859" i="1"/>
  <c r="I1859" i="1"/>
  <c r="J1859" i="1" s="1"/>
  <c r="K1859" i="1" s="1"/>
  <c r="F1860" i="1"/>
  <c r="G1860" i="1"/>
  <c r="H1860" i="1"/>
  <c r="I1860" i="1"/>
  <c r="J1860" i="1" s="1"/>
  <c r="K1860" i="1" s="1"/>
  <c r="F1861" i="1"/>
  <c r="G1861" i="1"/>
  <c r="H1861" i="1"/>
  <c r="I1861" i="1"/>
  <c r="J1861" i="1" s="1"/>
  <c r="K1861" i="1" s="1"/>
  <c r="F1862" i="1"/>
  <c r="G1862" i="1"/>
  <c r="H1862" i="1"/>
  <c r="I1862" i="1"/>
  <c r="J1862" i="1" s="1"/>
  <c r="K1862" i="1" s="1"/>
  <c r="F1863" i="1"/>
  <c r="G1863" i="1"/>
  <c r="H1863" i="1"/>
  <c r="I1863" i="1"/>
  <c r="J1863" i="1" s="1"/>
  <c r="K1863" i="1" s="1"/>
  <c r="F1864" i="1"/>
  <c r="G1864" i="1"/>
  <c r="H1864" i="1"/>
  <c r="I1864" i="1"/>
  <c r="J1864" i="1" s="1"/>
  <c r="K1864" i="1" s="1"/>
  <c r="F1865" i="1"/>
  <c r="G1865" i="1"/>
  <c r="H1865" i="1"/>
  <c r="I1865" i="1"/>
  <c r="J1865" i="1" s="1"/>
  <c r="K1865" i="1" s="1"/>
  <c r="F1866" i="1"/>
  <c r="G1866" i="1"/>
  <c r="H1866" i="1"/>
  <c r="I1866" i="1"/>
  <c r="J1866" i="1" s="1"/>
  <c r="K1866" i="1" s="1"/>
  <c r="F1867" i="1"/>
  <c r="G1867" i="1"/>
  <c r="H1867" i="1"/>
  <c r="I1867" i="1"/>
  <c r="J1867" i="1" s="1"/>
  <c r="K1867" i="1" s="1"/>
  <c r="F1868" i="1"/>
  <c r="G1868" i="1"/>
  <c r="H1868" i="1"/>
  <c r="I1868" i="1"/>
  <c r="J1868" i="1" s="1"/>
  <c r="K1868" i="1" s="1"/>
  <c r="F1869" i="1"/>
  <c r="G1869" i="1"/>
  <c r="H1869" i="1"/>
  <c r="I1869" i="1"/>
  <c r="J1869" i="1" s="1"/>
  <c r="K1869" i="1" s="1"/>
  <c r="F1870" i="1"/>
  <c r="G1870" i="1"/>
  <c r="H1870" i="1"/>
  <c r="I1870" i="1"/>
  <c r="J1870" i="1" s="1"/>
  <c r="K1870" i="1" s="1"/>
  <c r="F1871" i="1"/>
  <c r="G1871" i="1"/>
  <c r="H1871" i="1"/>
  <c r="I1871" i="1"/>
  <c r="J1871" i="1" s="1"/>
  <c r="K1871" i="1" s="1"/>
  <c r="F1872" i="1"/>
  <c r="G1872" i="1"/>
  <c r="H1872" i="1"/>
  <c r="I1872" i="1"/>
  <c r="J1872" i="1" s="1"/>
  <c r="K1872" i="1" s="1"/>
  <c r="F1873" i="1"/>
  <c r="G1873" i="1"/>
  <c r="H1873" i="1"/>
  <c r="I1873" i="1"/>
  <c r="J1873" i="1" s="1"/>
  <c r="K1873" i="1" s="1"/>
  <c r="F1874" i="1"/>
  <c r="G1874" i="1"/>
  <c r="H1874" i="1"/>
  <c r="I1874" i="1"/>
  <c r="J1874" i="1" s="1"/>
  <c r="K1874" i="1" s="1"/>
  <c r="F1875" i="1"/>
  <c r="G1875" i="1"/>
  <c r="H1875" i="1"/>
  <c r="I1875" i="1"/>
  <c r="J1875" i="1" s="1"/>
  <c r="K1875" i="1" s="1"/>
  <c r="F1876" i="1"/>
  <c r="G1876" i="1"/>
  <c r="H1876" i="1"/>
  <c r="I1876" i="1"/>
  <c r="J1876" i="1" s="1"/>
  <c r="K1876" i="1" s="1"/>
  <c r="F1877" i="1"/>
  <c r="G1877" i="1"/>
  <c r="H1877" i="1"/>
  <c r="I1877" i="1"/>
  <c r="J1877" i="1" s="1"/>
  <c r="K1877" i="1" s="1"/>
  <c r="F1878" i="1"/>
  <c r="G1878" i="1"/>
  <c r="H1878" i="1"/>
  <c r="I1878" i="1"/>
  <c r="J1878" i="1" s="1"/>
  <c r="K1878" i="1" s="1"/>
  <c r="F1879" i="1"/>
  <c r="G1879" i="1"/>
  <c r="H1879" i="1"/>
  <c r="I1879" i="1"/>
  <c r="J1879" i="1" s="1"/>
  <c r="K1879" i="1" s="1"/>
  <c r="F1880" i="1"/>
  <c r="G1880" i="1"/>
  <c r="H1880" i="1"/>
  <c r="I1880" i="1"/>
  <c r="J1880" i="1" s="1"/>
  <c r="K1880" i="1" s="1"/>
  <c r="F1881" i="1"/>
  <c r="G1881" i="1"/>
  <c r="H1881" i="1"/>
  <c r="I1881" i="1"/>
  <c r="J1881" i="1" s="1"/>
  <c r="K1881" i="1" s="1"/>
  <c r="F1882" i="1"/>
  <c r="G1882" i="1"/>
  <c r="H1882" i="1"/>
  <c r="I1882" i="1"/>
  <c r="J1882" i="1" s="1"/>
  <c r="K1882" i="1" s="1"/>
  <c r="F1883" i="1"/>
  <c r="G1883" i="1"/>
  <c r="H1883" i="1"/>
  <c r="I1883" i="1"/>
  <c r="J1883" i="1" s="1"/>
  <c r="K1883" i="1" s="1"/>
  <c r="F1884" i="1"/>
  <c r="G1884" i="1"/>
  <c r="H1884" i="1"/>
  <c r="I1884" i="1"/>
  <c r="J1884" i="1" s="1"/>
  <c r="K1884" i="1" s="1"/>
  <c r="F1885" i="1"/>
  <c r="G1885" i="1"/>
  <c r="H1885" i="1"/>
  <c r="I1885" i="1"/>
  <c r="J1885" i="1" s="1"/>
  <c r="K1885" i="1" s="1"/>
  <c r="F1886" i="1"/>
  <c r="G1886" i="1"/>
  <c r="H1886" i="1"/>
  <c r="I1886" i="1"/>
  <c r="J1886" i="1" s="1"/>
  <c r="K1886" i="1" s="1"/>
  <c r="F1887" i="1"/>
  <c r="G1887" i="1"/>
  <c r="H1887" i="1"/>
  <c r="I1887" i="1"/>
  <c r="J1887" i="1" s="1"/>
  <c r="K1887" i="1" s="1"/>
  <c r="F1888" i="1"/>
  <c r="G1888" i="1"/>
  <c r="H1888" i="1"/>
  <c r="I1888" i="1"/>
  <c r="J1888" i="1" s="1"/>
  <c r="K1888" i="1" s="1"/>
  <c r="F1889" i="1"/>
  <c r="G1889" i="1"/>
  <c r="H1889" i="1"/>
  <c r="I1889" i="1"/>
  <c r="J1889" i="1" s="1"/>
  <c r="K1889" i="1" s="1"/>
  <c r="F1890" i="1"/>
  <c r="G1890" i="1"/>
  <c r="H1890" i="1"/>
  <c r="I1890" i="1"/>
  <c r="J1890" i="1" s="1"/>
  <c r="K1890" i="1" s="1"/>
  <c r="F1891" i="1"/>
  <c r="G1891" i="1"/>
  <c r="H1891" i="1"/>
  <c r="I1891" i="1"/>
  <c r="J1891" i="1" s="1"/>
  <c r="K1891" i="1" s="1"/>
  <c r="F1892" i="1"/>
  <c r="G1892" i="1"/>
  <c r="H1892" i="1"/>
  <c r="I1892" i="1"/>
  <c r="J1892" i="1" s="1"/>
  <c r="K1892" i="1" s="1"/>
  <c r="F1893" i="1"/>
  <c r="G1893" i="1"/>
  <c r="H1893" i="1"/>
  <c r="I1893" i="1"/>
  <c r="J1893" i="1" s="1"/>
  <c r="K1893" i="1" s="1"/>
  <c r="F1894" i="1"/>
  <c r="G1894" i="1"/>
  <c r="H1894" i="1"/>
  <c r="I1894" i="1"/>
  <c r="J1894" i="1" s="1"/>
  <c r="K1894" i="1" s="1"/>
  <c r="F1895" i="1"/>
  <c r="G1895" i="1"/>
  <c r="H1895" i="1"/>
  <c r="I1895" i="1"/>
  <c r="J1895" i="1" s="1"/>
  <c r="K1895" i="1" s="1"/>
  <c r="F1896" i="1"/>
  <c r="G1896" i="1"/>
  <c r="H1896" i="1"/>
  <c r="I1896" i="1"/>
  <c r="J1896" i="1" s="1"/>
  <c r="K1896" i="1" s="1"/>
  <c r="F1897" i="1"/>
  <c r="G1897" i="1"/>
  <c r="H1897" i="1"/>
  <c r="I1897" i="1"/>
  <c r="J1897" i="1" s="1"/>
  <c r="K1897" i="1" s="1"/>
  <c r="F1898" i="1"/>
  <c r="G1898" i="1"/>
  <c r="H1898" i="1"/>
  <c r="I1898" i="1"/>
  <c r="J1898" i="1" s="1"/>
  <c r="K1898" i="1" s="1"/>
  <c r="F1899" i="1"/>
  <c r="G1899" i="1"/>
  <c r="H1899" i="1"/>
  <c r="I1899" i="1"/>
  <c r="J1899" i="1" s="1"/>
  <c r="K1899" i="1" s="1"/>
  <c r="F1900" i="1"/>
  <c r="G1900" i="1"/>
  <c r="H1900" i="1"/>
  <c r="I1900" i="1"/>
  <c r="J1900" i="1" s="1"/>
  <c r="K1900" i="1" s="1"/>
  <c r="F1901" i="1"/>
  <c r="G1901" i="1"/>
  <c r="H1901" i="1"/>
  <c r="I1901" i="1"/>
  <c r="J1901" i="1" s="1"/>
  <c r="K1901" i="1" s="1"/>
  <c r="F1902" i="1"/>
  <c r="G1902" i="1"/>
  <c r="H1902" i="1"/>
  <c r="I1902" i="1"/>
  <c r="J1902" i="1" s="1"/>
  <c r="K1902" i="1" s="1"/>
  <c r="F1903" i="1"/>
  <c r="G1903" i="1"/>
  <c r="H1903" i="1"/>
  <c r="I1903" i="1"/>
  <c r="J1903" i="1" s="1"/>
  <c r="K1903" i="1" s="1"/>
  <c r="F1904" i="1"/>
  <c r="G1904" i="1"/>
  <c r="H1904" i="1"/>
  <c r="I1904" i="1"/>
  <c r="J1904" i="1" s="1"/>
  <c r="K1904" i="1" s="1"/>
  <c r="F1905" i="1"/>
  <c r="G1905" i="1"/>
  <c r="H1905" i="1"/>
  <c r="I1905" i="1"/>
  <c r="J1905" i="1" s="1"/>
  <c r="K1905" i="1" s="1"/>
  <c r="F1906" i="1"/>
  <c r="G1906" i="1"/>
  <c r="H1906" i="1"/>
  <c r="I1906" i="1"/>
  <c r="J1906" i="1" s="1"/>
  <c r="K1906" i="1" s="1"/>
  <c r="F1907" i="1"/>
  <c r="G1907" i="1"/>
  <c r="H1907" i="1"/>
  <c r="I1907" i="1"/>
  <c r="J1907" i="1" s="1"/>
  <c r="K1907" i="1" s="1"/>
  <c r="F1908" i="1"/>
  <c r="G1908" i="1"/>
  <c r="H1908" i="1"/>
  <c r="I1908" i="1"/>
  <c r="J1908" i="1" s="1"/>
  <c r="K1908" i="1" s="1"/>
  <c r="F1909" i="1"/>
  <c r="G1909" i="1"/>
  <c r="H1909" i="1"/>
  <c r="I1909" i="1"/>
  <c r="J1909" i="1" s="1"/>
  <c r="K1909" i="1" s="1"/>
  <c r="F1910" i="1"/>
  <c r="G1910" i="1"/>
  <c r="H1910" i="1"/>
  <c r="I1910" i="1"/>
  <c r="J1910" i="1" s="1"/>
  <c r="K1910" i="1" s="1"/>
  <c r="F1911" i="1"/>
  <c r="G1911" i="1"/>
  <c r="H1911" i="1"/>
  <c r="I1911" i="1"/>
  <c r="J1911" i="1" s="1"/>
  <c r="K1911" i="1" s="1"/>
  <c r="F1912" i="1"/>
  <c r="G1912" i="1"/>
  <c r="H1912" i="1"/>
  <c r="I1912" i="1"/>
  <c r="J1912" i="1" s="1"/>
  <c r="K1912" i="1" s="1"/>
  <c r="F1913" i="1"/>
  <c r="G1913" i="1"/>
  <c r="H1913" i="1"/>
  <c r="I1913" i="1"/>
  <c r="J1913" i="1" s="1"/>
  <c r="K1913" i="1" s="1"/>
  <c r="F1914" i="1"/>
  <c r="G1914" i="1"/>
  <c r="H1914" i="1"/>
  <c r="I1914" i="1"/>
  <c r="J1914" i="1" s="1"/>
  <c r="K1914" i="1" s="1"/>
  <c r="F1915" i="1"/>
  <c r="G1915" i="1"/>
  <c r="H1915" i="1"/>
  <c r="I1915" i="1"/>
  <c r="J1915" i="1" s="1"/>
  <c r="K1915" i="1" s="1"/>
  <c r="F1916" i="1"/>
  <c r="G1916" i="1"/>
  <c r="H1916" i="1"/>
  <c r="I1916" i="1"/>
  <c r="J1916" i="1" s="1"/>
  <c r="K1916" i="1" s="1"/>
  <c r="F1917" i="1"/>
  <c r="G1917" i="1"/>
  <c r="H1917" i="1"/>
  <c r="I1917" i="1"/>
  <c r="J1917" i="1" s="1"/>
  <c r="K1917" i="1" s="1"/>
  <c r="F1918" i="1"/>
  <c r="G1918" i="1"/>
  <c r="H1918" i="1"/>
  <c r="I1918" i="1"/>
  <c r="J1918" i="1" s="1"/>
  <c r="K1918" i="1" s="1"/>
  <c r="F1919" i="1"/>
  <c r="G1919" i="1"/>
  <c r="H1919" i="1"/>
  <c r="I1919" i="1"/>
  <c r="J1919" i="1" s="1"/>
  <c r="K1919" i="1" s="1"/>
  <c r="F1920" i="1"/>
  <c r="G1920" i="1"/>
  <c r="H1920" i="1"/>
  <c r="I1920" i="1"/>
  <c r="J1920" i="1" s="1"/>
  <c r="K1920" i="1" s="1"/>
  <c r="F1921" i="1"/>
  <c r="G1921" i="1"/>
  <c r="H1921" i="1"/>
  <c r="I1921" i="1"/>
  <c r="J1921" i="1" s="1"/>
  <c r="K1921" i="1" s="1"/>
  <c r="F1922" i="1"/>
  <c r="G1922" i="1"/>
  <c r="H1922" i="1"/>
  <c r="I1922" i="1"/>
  <c r="J1922" i="1" s="1"/>
  <c r="K1922" i="1" s="1"/>
  <c r="F1923" i="1"/>
  <c r="G1923" i="1"/>
  <c r="H1923" i="1"/>
  <c r="I1923" i="1"/>
  <c r="J1923" i="1" s="1"/>
  <c r="K1923" i="1" s="1"/>
  <c r="F1924" i="1"/>
  <c r="G1924" i="1"/>
  <c r="H1924" i="1"/>
  <c r="I1924" i="1"/>
  <c r="J1924" i="1" s="1"/>
  <c r="K1924" i="1" s="1"/>
  <c r="F1925" i="1"/>
  <c r="G1925" i="1"/>
  <c r="H1925" i="1"/>
  <c r="I1925" i="1"/>
  <c r="J1925" i="1" s="1"/>
  <c r="K1925" i="1" s="1"/>
  <c r="F1926" i="1"/>
  <c r="G1926" i="1"/>
  <c r="H1926" i="1"/>
  <c r="I1926" i="1"/>
  <c r="J1926" i="1" s="1"/>
  <c r="K1926" i="1" s="1"/>
  <c r="F1927" i="1"/>
  <c r="G1927" i="1"/>
  <c r="H1927" i="1"/>
  <c r="I1927" i="1"/>
  <c r="J1927" i="1" s="1"/>
  <c r="K1927" i="1" s="1"/>
  <c r="F1928" i="1"/>
  <c r="G1928" i="1"/>
  <c r="H1928" i="1"/>
  <c r="I1928" i="1"/>
  <c r="J1928" i="1" s="1"/>
  <c r="K1928" i="1" s="1"/>
  <c r="F1929" i="1"/>
  <c r="G1929" i="1"/>
  <c r="H1929" i="1"/>
  <c r="I1929" i="1"/>
  <c r="J1929" i="1" s="1"/>
  <c r="K1929" i="1" s="1"/>
  <c r="F1930" i="1"/>
  <c r="G1930" i="1"/>
  <c r="H1930" i="1"/>
  <c r="I1930" i="1"/>
  <c r="J1930" i="1" s="1"/>
  <c r="K1930" i="1" s="1"/>
  <c r="F1931" i="1"/>
  <c r="G1931" i="1"/>
  <c r="H1931" i="1"/>
  <c r="I1931" i="1"/>
  <c r="J1931" i="1" s="1"/>
  <c r="K1931" i="1" s="1"/>
  <c r="F1932" i="1"/>
  <c r="G1932" i="1"/>
  <c r="H1932" i="1"/>
  <c r="I1932" i="1"/>
  <c r="J1932" i="1" s="1"/>
  <c r="K1932" i="1" s="1"/>
  <c r="F1933" i="1"/>
  <c r="G1933" i="1"/>
  <c r="H1933" i="1"/>
  <c r="I1933" i="1"/>
  <c r="J1933" i="1" s="1"/>
  <c r="K1933" i="1" s="1"/>
  <c r="F1934" i="1"/>
  <c r="G1934" i="1"/>
  <c r="H1934" i="1"/>
  <c r="I1934" i="1"/>
  <c r="J1934" i="1" s="1"/>
  <c r="K1934" i="1" s="1"/>
  <c r="F1935" i="1"/>
  <c r="G1935" i="1"/>
  <c r="H1935" i="1"/>
  <c r="I1935" i="1"/>
  <c r="J1935" i="1" s="1"/>
  <c r="K1935" i="1" s="1"/>
  <c r="F1936" i="1"/>
  <c r="G1936" i="1"/>
  <c r="H1936" i="1"/>
  <c r="I1936" i="1"/>
  <c r="J1936" i="1" s="1"/>
  <c r="K1936" i="1" s="1"/>
  <c r="F1937" i="1"/>
  <c r="G1937" i="1"/>
  <c r="H1937" i="1"/>
  <c r="I1937" i="1"/>
  <c r="J1937" i="1" s="1"/>
  <c r="K1937" i="1" s="1"/>
  <c r="F1938" i="1"/>
  <c r="G1938" i="1"/>
  <c r="H1938" i="1"/>
  <c r="I1938" i="1"/>
  <c r="J1938" i="1" s="1"/>
  <c r="K1938" i="1" s="1"/>
  <c r="F1939" i="1"/>
  <c r="G1939" i="1"/>
  <c r="H1939" i="1"/>
  <c r="I1939" i="1"/>
  <c r="J1939" i="1" s="1"/>
  <c r="K1939" i="1" s="1"/>
  <c r="F1940" i="1"/>
  <c r="G1940" i="1"/>
  <c r="H1940" i="1"/>
  <c r="I1940" i="1"/>
  <c r="J1940" i="1" s="1"/>
  <c r="K1940" i="1" s="1"/>
  <c r="F1941" i="1"/>
  <c r="G1941" i="1"/>
  <c r="H1941" i="1"/>
  <c r="I1941" i="1"/>
  <c r="J1941" i="1" s="1"/>
  <c r="K1941" i="1" s="1"/>
  <c r="F1942" i="1"/>
  <c r="G1942" i="1"/>
  <c r="H1942" i="1"/>
  <c r="I1942" i="1"/>
  <c r="J1942" i="1" s="1"/>
  <c r="K1942" i="1" s="1"/>
  <c r="F1943" i="1"/>
  <c r="G1943" i="1"/>
  <c r="H1943" i="1"/>
  <c r="I1943" i="1"/>
  <c r="J1943" i="1" s="1"/>
  <c r="K1943" i="1" s="1"/>
  <c r="F1944" i="1"/>
  <c r="G1944" i="1"/>
  <c r="H1944" i="1"/>
  <c r="I1944" i="1"/>
  <c r="J1944" i="1" s="1"/>
  <c r="K1944" i="1" s="1"/>
  <c r="F1945" i="1"/>
  <c r="G1945" i="1"/>
  <c r="H1945" i="1"/>
  <c r="I1945" i="1"/>
  <c r="J1945" i="1" s="1"/>
  <c r="K1945" i="1" s="1"/>
  <c r="F1946" i="1"/>
  <c r="G1946" i="1"/>
  <c r="H1946" i="1"/>
  <c r="I1946" i="1"/>
  <c r="J1946" i="1" s="1"/>
  <c r="K1946" i="1" s="1"/>
  <c r="F1947" i="1"/>
  <c r="G1947" i="1"/>
  <c r="H1947" i="1"/>
  <c r="I1947" i="1"/>
  <c r="J1947" i="1" s="1"/>
  <c r="K1947" i="1" s="1"/>
  <c r="F1948" i="1"/>
  <c r="G1948" i="1"/>
  <c r="H1948" i="1"/>
  <c r="I1948" i="1"/>
  <c r="J1948" i="1" s="1"/>
  <c r="K1948" i="1" s="1"/>
  <c r="F1949" i="1"/>
  <c r="G1949" i="1"/>
  <c r="H1949" i="1"/>
  <c r="I1949" i="1"/>
  <c r="J1949" i="1" s="1"/>
  <c r="K1949" i="1" s="1"/>
  <c r="F1950" i="1"/>
  <c r="G1950" i="1"/>
  <c r="H1950" i="1"/>
  <c r="I1950" i="1"/>
  <c r="J1950" i="1" s="1"/>
  <c r="K1950" i="1" s="1"/>
  <c r="F1951" i="1"/>
  <c r="G1951" i="1"/>
  <c r="H1951" i="1"/>
  <c r="I1951" i="1"/>
  <c r="J1951" i="1" s="1"/>
  <c r="K1951" i="1" s="1"/>
  <c r="F1952" i="1"/>
  <c r="G1952" i="1"/>
  <c r="H1952" i="1"/>
  <c r="I1952" i="1"/>
  <c r="J1952" i="1" s="1"/>
  <c r="K1952" i="1" s="1"/>
  <c r="F1953" i="1"/>
  <c r="G1953" i="1"/>
  <c r="H1953" i="1"/>
  <c r="I1953" i="1"/>
  <c r="J1953" i="1" s="1"/>
  <c r="K1953" i="1" s="1"/>
  <c r="F1954" i="1"/>
  <c r="G1954" i="1"/>
  <c r="H1954" i="1"/>
  <c r="I1954" i="1"/>
  <c r="J1954" i="1" s="1"/>
  <c r="K1954" i="1" s="1"/>
  <c r="F1955" i="1"/>
  <c r="G1955" i="1"/>
  <c r="H1955" i="1"/>
  <c r="I1955" i="1"/>
  <c r="J1955" i="1" s="1"/>
  <c r="K1955" i="1" s="1"/>
  <c r="F1956" i="1"/>
  <c r="G1956" i="1"/>
  <c r="H1956" i="1"/>
  <c r="I1956" i="1"/>
  <c r="J1956" i="1" s="1"/>
  <c r="K1956" i="1" s="1"/>
  <c r="F1957" i="1"/>
  <c r="G1957" i="1"/>
  <c r="H1957" i="1"/>
  <c r="I1957" i="1"/>
  <c r="J1957" i="1" s="1"/>
  <c r="K1957" i="1" s="1"/>
  <c r="F1958" i="1"/>
  <c r="G1958" i="1"/>
  <c r="H1958" i="1"/>
  <c r="I1958" i="1"/>
  <c r="J1958" i="1" s="1"/>
  <c r="K1958" i="1" s="1"/>
  <c r="F1959" i="1"/>
  <c r="G1959" i="1"/>
  <c r="H1959" i="1"/>
  <c r="I1959" i="1"/>
  <c r="J1959" i="1" s="1"/>
  <c r="K1959" i="1" s="1"/>
  <c r="F1960" i="1"/>
  <c r="G1960" i="1"/>
  <c r="H1960" i="1"/>
  <c r="I1960" i="1"/>
  <c r="J1960" i="1" s="1"/>
  <c r="K1960" i="1" s="1"/>
  <c r="F1961" i="1"/>
  <c r="G1961" i="1"/>
  <c r="H1961" i="1"/>
  <c r="I1961" i="1"/>
  <c r="J1961" i="1" s="1"/>
  <c r="K1961" i="1" s="1"/>
  <c r="F1962" i="1"/>
  <c r="G1962" i="1"/>
  <c r="H1962" i="1"/>
  <c r="I1962" i="1"/>
  <c r="J1962" i="1" s="1"/>
  <c r="K1962" i="1" s="1"/>
  <c r="F1963" i="1"/>
  <c r="G1963" i="1"/>
  <c r="H1963" i="1"/>
  <c r="I1963" i="1"/>
  <c r="J1963" i="1" s="1"/>
  <c r="K1963" i="1" s="1"/>
  <c r="F1964" i="1"/>
  <c r="G1964" i="1"/>
  <c r="H1964" i="1"/>
  <c r="I1964" i="1"/>
  <c r="J1964" i="1" s="1"/>
  <c r="K1964" i="1" s="1"/>
  <c r="F1965" i="1"/>
  <c r="G1965" i="1"/>
  <c r="H1965" i="1"/>
  <c r="I1965" i="1"/>
  <c r="J1965" i="1" s="1"/>
  <c r="K1965" i="1" s="1"/>
  <c r="F1966" i="1"/>
  <c r="G1966" i="1"/>
  <c r="H1966" i="1"/>
  <c r="I1966" i="1"/>
  <c r="J1966" i="1" s="1"/>
  <c r="K1966" i="1" s="1"/>
  <c r="F1967" i="1"/>
  <c r="G1967" i="1"/>
  <c r="H1967" i="1"/>
  <c r="I1967" i="1"/>
  <c r="J1967" i="1" s="1"/>
  <c r="K1967" i="1" s="1"/>
  <c r="F1968" i="1"/>
  <c r="G1968" i="1"/>
  <c r="H1968" i="1"/>
  <c r="I1968" i="1"/>
  <c r="J1968" i="1" s="1"/>
  <c r="K1968" i="1" s="1"/>
  <c r="F1969" i="1"/>
  <c r="G1969" i="1"/>
  <c r="H1969" i="1"/>
  <c r="I1969" i="1"/>
  <c r="J1969" i="1" s="1"/>
  <c r="K1969" i="1" s="1"/>
  <c r="F1970" i="1"/>
  <c r="G1970" i="1"/>
  <c r="H1970" i="1"/>
  <c r="I1970" i="1"/>
  <c r="J1970" i="1" s="1"/>
  <c r="K1970" i="1" s="1"/>
  <c r="F1971" i="1"/>
  <c r="G1971" i="1"/>
  <c r="H1971" i="1"/>
  <c r="I1971" i="1"/>
  <c r="J1971" i="1" s="1"/>
  <c r="K1971" i="1" s="1"/>
  <c r="F1972" i="1"/>
  <c r="K1972" i="1" s="1"/>
  <c r="G1972" i="1"/>
  <c r="H1972" i="1"/>
  <c r="I1972" i="1"/>
  <c r="J1972" i="1"/>
  <c r="F1973" i="1"/>
  <c r="K1973" i="1" s="1"/>
  <c r="G1973" i="1"/>
  <c r="H1973" i="1"/>
  <c r="I1973" i="1"/>
  <c r="J1973" i="1"/>
  <c r="F1974" i="1"/>
  <c r="K1974" i="1" s="1"/>
  <c r="G1974" i="1"/>
  <c r="H1974" i="1"/>
  <c r="I1974" i="1"/>
  <c r="J1974" i="1"/>
  <c r="F1975" i="1"/>
  <c r="K1975" i="1" s="1"/>
  <c r="G1975" i="1"/>
  <c r="H1975" i="1"/>
  <c r="I1975" i="1"/>
  <c r="J1975" i="1"/>
  <c r="F1976" i="1"/>
  <c r="K1976" i="1" s="1"/>
  <c r="G1976" i="1"/>
  <c r="H1976" i="1"/>
  <c r="I1976" i="1"/>
  <c r="J1976" i="1"/>
  <c r="F1977" i="1"/>
  <c r="K1977" i="1" s="1"/>
  <c r="G1977" i="1"/>
  <c r="H1977" i="1"/>
  <c r="I1977" i="1"/>
  <c r="J1977" i="1"/>
  <c r="F1978" i="1"/>
  <c r="K1978" i="1" s="1"/>
  <c r="G1978" i="1"/>
  <c r="H1978" i="1"/>
  <c r="I1978" i="1"/>
  <c r="J1978" i="1"/>
  <c r="F1979" i="1"/>
  <c r="K1979" i="1" s="1"/>
  <c r="G1979" i="1"/>
  <c r="H1979" i="1"/>
  <c r="I1979" i="1"/>
  <c r="J1979" i="1"/>
  <c r="F1980" i="1"/>
  <c r="K1980" i="1" s="1"/>
  <c r="G1980" i="1"/>
  <c r="H1980" i="1"/>
  <c r="I1980" i="1"/>
  <c r="J1980" i="1"/>
  <c r="F1981" i="1"/>
  <c r="K1981" i="1" s="1"/>
  <c r="G1981" i="1"/>
  <c r="H1981" i="1"/>
  <c r="I1981" i="1"/>
  <c r="J1981" i="1"/>
  <c r="F1982" i="1"/>
  <c r="K1982" i="1" s="1"/>
  <c r="G1982" i="1"/>
  <c r="H1982" i="1"/>
  <c r="I1982" i="1"/>
  <c r="J1982" i="1"/>
  <c r="F1983" i="1"/>
  <c r="K1983" i="1" s="1"/>
  <c r="G1983" i="1"/>
  <c r="H1983" i="1"/>
  <c r="I1983" i="1"/>
  <c r="J1983" i="1"/>
  <c r="F1984" i="1"/>
  <c r="K1984" i="1" s="1"/>
  <c r="G1984" i="1"/>
  <c r="H1984" i="1"/>
  <c r="I1984" i="1"/>
  <c r="J1984" i="1"/>
  <c r="F1985" i="1"/>
  <c r="K1985" i="1" s="1"/>
  <c r="G1985" i="1"/>
  <c r="H1985" i="1"/>
  <c r="I1985" i="1"/>
  <c r="J1985" i="1"/>
  <c r="F1986" i="1"/>
  <c r="K1986" i="1" s="1"/>
  <c r="G1986" i="1"/>
  <c r="H1986" i="1"/>
  <c r="I1986" i="1"/>
  <c r="J1986" i="1"/>
  <c r="F1987" i="1"/>
  <c r="K1987" i="1" s="1"/>
  <c r="G1987" i="1"/>
  <c r="H1987" i="1"/>
  <c r="I1987" i="1"/>
  <c r="J1987" i="1"/>
  <c r="F1988" i="1"/>
  <c r="K1988" i="1" s="1"/>
  <c r="G1988" i="1"/>
  <c r="H1988" i="1"/>
  <c r="I1988" i="1"/>
  <c r="J1988" i="1"/>
  <c r="F1989" i="1"/>
  <c r="K1989" i="1" s="1"/>
  <c r="G1989" i="1"/>
  <c r="H1989" i="1"/>
  <c r="I1989" i="1"/>
  <c r="J1989" i="1"/>
  <c r="F1990" i="1"/>
  <c r="K1990" i="1" s="1"/>
  <c r="G1990" i="1"/>
  <c r="H1990" i="1"/>
  <c r="I1990" i="1"/>
  <c r="J1990" i="1"/>
  <c r="F1991" i="1"/>
  <c r="K1991" i="1" s="1"/>
  <c r="G1991" i="1"/>
  <c r="H1991" i="1"/>
  <c r="I1991" i="1"/>
  <c r="J1991" i="1"/>
  <c r="F1992" i="1"/>
  <c r="K1992" i="1" s="1"/>
  <c r="G1992" i="1"/>
  <c r="H1992" i="1"/>
  <c r="I1992" i="1"/>
  <c r="J1992" i="1"/>
  <c r="F1993" i="1"/>
  <c r="K1993" i="1" s="1"/>
  <c r="G1993" i="1"/>
  <c r="H1993" i="1"/>
  <c r="I1993" i="1"/>
  <c r="J1993" i="1"/>
  <c r="F1994" i="1"/>
  <c r="K1994" i="1" s="1"/>
  <c r="G1994" i="1"/>
  <c r="H1994" i="1"/>
  <c r="I1994" i="1"/>
  <c r="J1994" i="1"/>
  <c r="F1995" i="1"/>
  <c r="G1995" i="1"/>
  <c r="H1995" i="1"/>
  <c r="I1995" i="1"/>
  <c r="J1995" i="1" s="1"/>
  <c r="K1995" i="1" s="1"/>
  <c r="F1996" i="1"/>
  <c r="G1996" i="1"/>
  <c r="H1996" i="1"/>
  <c r="I1996" i="1"/>
  <c r="J1996" i="1" s="1"/>
  <c r="K1996" i="1" s="1"/>
  <c r="F1997" i="1"/>
  <c r="G1997" i="1"/>
  <c r="H1997" i="1"/>
  <c r="I1997" i="1"/>
  <c r="J1997" i="1" s="1"/>
  <c r="K1997" i="1" s="1"/>
  <c r="F1998" i="1"/>
  <c r="G1998" i="1"/>
  <c r="H1998" i="1"/>
  <c r="I1998" i="1"/>
  <c r="J1998" i="1" s="1"/>
  <c r="K1998" i="1" s="1"/>
  <c r="F1999" i="1"/>
  <c r="G1999" i="1"/>
  <c r="H1999" i="1"/>
  <c r="I1999" i="1"/>
  <c r="J1999" i="1" s="1"/>
  <c r="K1999" i="1" s="1"/>
  <c r="F2000" i="1"/>
  <c r="G2000" i="1"/>
  <c r="H2000" i="1"/>
  <c r="I2000" i="1"/>
  <c r="J2000" i="1" s="1"/>
  <c r="K2000" i="1" s="1"/>
  <c r="F2001" i="1"/>
  <c r="G2001" i="1"/>
  <c r="H2001" i="1"/>
  <c r="I2001" i="1"/>
  <c r="J2001" i="1" s="1"/>
  <c r="K2001" i="1" s="1"/>
  <c r="F2002" i="1"/>
  <c r="G2002" i="1"/>
  <c r="H2002" i="1"/>
  <c r="I2002" i="1"/>
  <c r="J2002" i="1" s="1"/>
  <c r="K2002" i="1" s="1"/>
  <c r="F2003" i="1"/>
  <c r="G2003" i="1"/>
  <c r="H2003" i="1"/>
  <c r="I2003" i="1"/>
  <c r="J2003" i="1" s="1"/>
  <c r="K2003" i="1" s="1"/>
  <c r="F2004" i="1"/>
  <c r="G2004" i="1"/>
  <c r="H2004" i="1"/>
  <c r="I2004" i="1"/>
  <c r="J2004" i="1" s="1"/>
  <c r="K2004" i="1" s="1"/>
  <c r="F2005" i="1"/>
  <c r="G2005" i="1"/>
  <c r="H2005" i="1"/>
  <c r="I2005" i="1"/>
  <c r="J2005" i="1" s="1"/>
  <c r="K2005" i="1" s="1"/>
  <c r="F2006" i="1"/>
  <c r="G2006" i="1"/>
  <c r="H2006" i="1"/>
  <c r="I2006" i="1"/>
  <c r="J2006" i="1" s="1"/>
  <c r="K2006" i="1" s="1"/>
  <c r="F2007" i="1"/>
  <c r="G2007" i="1"/>
  <c r="H2007" i="1"/>
  <c r="I2007" i="1"/>
  <c r="J2007" i="1" s="1"/>
  <c r="K2007" i="1" s="1"/>
  <c r="F2008" i="1"/>
  <c r="G2008" i="1"/>
  <c r="H2008" i="1"/>
  <c r="I2008" i="1"/>
  <c r="J2008" i="1" s="1"/>
  <c r="K2008" i="1" s="1"/>
  <c r="F2009" i="1"/>
  <c r="G2009" i="1"/>
  <c r="H2009" i="1"/>
  <c r="I2009" i="1"/>
  <c r="J2009" i="1" s="1"/>
  <c r="K2009" i="1" s="1"/>
  <c r="F2010" i="1"/>
  <c r="G2010" i="1"/>
  <c r="H2010" i="1"/>
  <c r="I2010" i="1"/>
  <c r="J2010" i="1" s="1"/>
  <c r="K2010" i="1" s="1"/>
  <c r="F2011" i="1"/>
  <c r="G2011" i="1"/>
  <c r="H2011" i="1"/>
  <c r="I2011" i="1"/>
  <c r="J2011" i="1" s="1"/>
  <c r="K2011" i="1" s="1"/>
  <c r="F2012" i="1"/>
  <c r="G2012" i="1"/>
  <c r="H2012" i="1"/>
  <c r="I2012" i="1"/>
  <c r="J2012" i="1" s="1"/>
  <c r="K2012" i="1" s="1"/>
  <c r="F2013" i="1"/>
  <c r="G2013" i="1"/>
  <c r="H2013" i="1"/>
  <c r="I2013" i="1"/>
  <c r="J2013" i="1" s="1"/>
  <c r="K2013" i="1" s="1"/>
  <c r="F2014" i="1"/>
  <c r="G2014" i="1"/>
  <c r="H2014" i="1"/>
  <c r="I2014" i="1"/>
  <c r="J2014" i="1" s="1"/>
  <c r="K2014" i="1" s="1"/>
  <c r="F2015" i="1"/>
  <c r="G2015" i="1"/>
  <c r="H2015" i="1"/>
  <c r="I2015" i="1"/>
  <c r="J2015" i="1" s="1"/>
  <c r="K2015" i="1" s="1"/>
  <c r="F2016" i="1"/>
  <c r="G2016" i="1"/>
  <c r="H2016" i="1"/>
  <c r="I2016" i="1"/>
  <c r="J2016" i="1" s="1"/>
  <c r="K2016" i="1" s="1"/>
  <c r="F2017" i="1"/>
  <c r="G2017" i="1"/>
  <c r="H2017" i="1"/>
  <c r="I2017" i="1"/>
  <c r="J2017" i="1" s="1"/>
  <c r="K2017" i="1" s="1"/>
  <c r="F2018" i="1"/>
  <c r="G2018" i="1"/>
  <c r="H2018" i="1"/>
  <c r="I2018" i="1"/>
  <c r="J2018" i="1" s="1"/>
  <c r="K2018" i="1" s="1"/>
  <c r="F2019" i="1"/>
  <c r="G2019" i="1"/>
  <c r="H2019" i="1"/>
  <c r="I2019" i="1"/>
  <c r="J2019" i="1" s="1"/>
  <c r="K2019" i="1" s="1"/>
  <c r="F2020" i="1"/>
  <c r="G2020" i="1"/>
  <c r="H2020" i="1"/>
  <c r="I2020" i="1"/>
  <c r="J2020" i="1" s="1"/>
  <c r="K2020" i="1" s="1"/>
  <c r="F2021" i="1"/>
  <c r="G2021" i="1"/>
  <c r="H2021" i="1"/>
  <c r="I2021" i="1"/>
  <c r="J2021" i="1" s="1"/>
  <c r="K2021" i="1" s="1"/>
  <c r="F2022" i="1"/>
  <c r="G2022" i="1"/>
  <c r="H2022" i="1"/>
  <c r="I2022" i="1"/>
  <c r="J2022" i="1" s="1"/>
  <c r="K2022" i="1" s="1"/>
  <c r="F2023" i="1"/>
  <c r="G2023" i="1"/>
  <c r="H2023" i="1"/>
  <c r="I2023" i="1"/>
  <c r="J2023" i="1" s="1"/>
  <c r="K2023" i="1" s="1"/>
  <c r="F2024" i="1"/>
  <c r="G2024" i="1"/>
  <c r="H2024" i="1"/>
  <c r="I2024" i="1"/>
  <c r="J2024" i="1" s="1"/>
  <c r="K2024" i="1" s="1"/>
  <c r="F2025" i="1"/>
  <c r="G2025" i="1"/>
  <c r="H2025" i="1"/>
  <c r="I2025" i="1"/>
  <c r="J2025" i="1" s="1"/>
  <c r="K2025" i="1" s="1"/>
  <c r="F2026" i="1"/>
  <c r="G2026" i="1"/>
  <c r="H2026" i="1"/>
  <c r="I2026" i="1"/>
  <c r="J2026" i="1" s="1"/>
  <c r="K2026" i="1" s="1"/>
  <c r="F2027" i="1"/>
  <c r="G2027" i="1"/>
  <c r="H2027" i="1"/>
  <c r="I2027" i="1"/>
  <c r="J2027" i="1" s="1"/>
  <c r="K2027" i="1" s="1"/>
  <c r="F2028" i="1"/>
  <c r="G2028" i="1"/>
  <c r="H2028" i="1"/>
  <c r="I2028" i="1"/>
  <c r="J2028" i="1" s="1"/>
  <c r="K2028" i="1" s="1"/>
  <c r="F2029" i="1"/>
  <c r="G2029" i="1"/>
  <c r="H2029" i="1"/>
  <c r="I2029" i="1"/>
  <c r="J2029" i="1" s="1"/>
  <c r="K2029" i="1" s="1"/>
  <c r="F2030" i="1"/>
  <c r="G2030" i="1"/>
  <c r="H2030" i="1"/>
  <c r="I2030" i="1"/>
  <c r="J2030" i="1" s="1"/>
  <c r="K2030" i="1" s="1"/>
  <c r="F2031" i="1"/>
  <c r="G2031" i="1"/>
  <c r="H2031" i="1"/>
  <c r="I2031" i="1"/>
  <c r="J2031" i="1" s="1"/>
  <c r="K2031" i="1" s="1"/>
  <c r="F2032" i="1"/>
  <c r="G2032" i="1"/>
  <c r="H2032" i="1"/>
  <c r="I2032" i="1"/>
  <c r="J2032" i="1" s="1"/>
  <c r="K2032" i="1" s="1"/>
  <c r="F2033" i="1"/>
  <c r="G2033" i="1"/>
  <c r="H2033" i="1"/>
  <c r="I2033" i="1"/>
  <c r="J2033" i="1" s="1"/>
  <c r="K2033" i="1" s="1"/>
  <c r="F2034" i="1"/>
  <c r="G2034" i="1"/>
  <c r="H2034" i="1"/>
  <c r="I2034" i="1"/>
  <c r="J2034" i="1" s="1"/>
  <c r="K2034" i="1" s="1"/>
  <c r="F2035" i="1"/>
  <c r="G2035" i="1"/>
  <c r="H2035" i="1"/>
  <c r="I2035" i="1"/>
  <c r="J2035" i="1" s="1"/>
  <c r="K2035" i="1" s="1"/>
  <c r="F2036" i="1"/>
  <c r="G2036" i="1"/>
  <c r="H2036" i="1"/>
  <c r="I2036" i="1"/>
  <c r="J2036" i="1" s="1"/>
  <c r="K2036" i="1" s="1"/>
  <c r="F2037" i="1"/>
  <c r="G2037" i="1"/>
  <c r="H2037" i="1"/>
  <c r="I2037" i="1"/>
  <c r="J2037" i="1" s="1"/>
  <c r="K2037" i="1" s="1"/>
  <c r="F2038" i="1"/>
  <c r="G2038" i="1"/>
  <c r="H2038" i="1"/>
  <c r="I2038" i="1"/>
  <c r="J2038" i="1" s="1"/>
  <c r="K2038" i="1" s="1"/>
  <c r="F2039" i="1"/>
  <c r="G2039" i="1"/>
  <c r="H2039" i="1"/>
  <c r="I2039" i="1"/>
  <c r="J2039" i="1" s="1"/>
  <c r="K2039" i="1" s="1"/>
  <c r="F2040" i="1"/>
  <c r="G2040" i="1"/>
  <c r="H2040" i="1"/>
  <c r="I2040" i="1"/>
  <c r="J2040" i="1" s="1"/>
  <c r="K2040" i="1" s="1"/>
  <c r="F2041" i="1"/>
  <c r="G2041" i="1"/>
  <c r="H2041" i="1"/>
  <c r="I2041" i="1"/>
  <c r="J2041" i="1" s="1"/>
  <c r="K2041" i="1" s="1"/>
  <c r="F2042" i="1"/>
  <c r="G2042" i="1"/>
  <c r="H2042" i="1"/>
  <c r="I2042" i="1"/>
  <c r="J2042" i="1" s="1"/>
  <c r="K2042" i="1" s="1"/>
  <c r="F2043" i="1"/>
  <c r="G2043" i="1"/>
  <c r="H2043" i="1"/>
  <c r="I2043" i="1"/>
  <c r="J2043" i="1" s="1"/>
  <c r="K2043" i="1" s="1"/>
  <c r="F2044" i="1"/>
  <c r="G2044" i="1"/>
  <c r="H2044" i="1"/>
  <c r="I2044" i="1"/>
  <c r="J2044" i="1" s="1"/>
  <c r="K2044" i="1" s="1"/>
  <c r="F2045" i="1"/>
  <c r="G2045" i="1"/>
  <c r="H2045" i="1"/>
  <c r="I2045" i="1"/>
  <c r="J2045" i="1" s="1"/>
  <c r="K2045" i="1" s="1"/>
  <c r="F2046" i="1"/>
  <c r="G2046" i="1"/>
  <c r="H2046" i="1"/>
  <c r="I2046" i="1"/>
  <c r="J2046" i="1" s="1"/>
  <c r="K2046" i="1" s="1"/>
  <c r="F2047" i="1"/>
  <c r="G2047" i="1"/>
  <c r="H2047" i="1"/>
  <c r="I2047" i="1"/>
  <c r="J2047" i="1" s="1"/>
  <c r="K2047" i="1" s="1"/>
  <c r="F2048" i="1"/>
  <c r="G2048" i="1"/>
  <c r="H2048" i="1"/>
  <c r="I2048" i="1"/>
  <c r="J2048" i="1" s="1"/>
  <c r="K2048" i="1" s="1"/>
  <c r="F2049" i="1"/>
  <c r="G2049" i="1"/>
  <c r="H2049" i="1"/>
  <c r="I2049" i="1"/>
  <c r="J2049" i="1" s="1"/>
  <c r="K2049" i="1" s="1"/>
  <c r="F2050" i="1"/>
  <c r="G2050" i="1"/>
  <c r="H2050" i="1"/>
  <c r="I2050" i="1"/>
  <c r="J2050" i="1" s="1"/>
  <c r="K2050" i="1" s="1"/>
  <c r="F2051" i="1"/>
  <c r="G2051" i="1"/>
  <c r="H2051" i="1"/>
  <c r="I2051" i="1"/>
  <c r="J2051" i="1" s="1"/>
  <c r="K2051" i="1" s="1"/>
  <c r="F2052" i="1"/>
  <c r="G2052" i="1"/>
  <c r="H2052" i="1"/>
  <c r="I2052" i="1"/>
  <c r="J2052" i="1" s="1"/>
  <c r="K2052" i="1" s="1"/>
  <c r="F2053" i="1"/>
  <c r="G2053" i="1"/>
  <c r="H2053" i="1"/>
  <c r="I2053" i="1"/>
  <c r="J2053" i="1" s="1"/>
  <c r="K2053" i="1" s="1"/>
  <c r="F2054" i="1"/>
  <c r="G2054" i="1"/>
  <c r="H2054" i="1"/>
  <c r="I2054" i="1"/>
  <c r="J2054" i="1" s="1"/>
  <c r="K2054" i="1" s="1"/>
  <c r="F2055" i="1"/>
  <c r="G2055" i="1"/>
  <c r="H2055" i="1"/>
  <c r="I2055" i="1"/>
  <c r="J2055" i="1" s="1"/>
  <c r="K2055" i="1" s="1"/>
  <c r="F2056" i="1"/>
  <c r="G2056" i="1"/>
  <c r="H2056" i="1"/>
  <c r="I2056" i="1"/>
  <c r="J2056" i="1" s="1"/>
  <c r="K2056" i="1" s="1"/>
  <c r="F2057" i="1"/>
  <c r="G2057" i="1"/>
  <c r="H2057" i="1"/>
  <c r="I2057" i="1"/>
  <c r="J2057" i="1" s="1"/>
  <c r="K2057" i="1" s="1"/>
  <c r="F2058" i="1"/>
  <c r="G2058" i="1"/>
  <c r="H2058" i="1"/>
  <c r="I2058" i="1"/>
  <c r="J2058" i="1" s="1"/>
  <c r="K2058" i="1" s="1"/>
  <c r="F2059" i="1"/>
  <c r="G2059" i="1"/>
  <c r="H2059" i="1"/>
  <c r="I2059" i="1"/>
  <c r="J2059" i="1" s="1"/>
  <c r="K2059" i="1" s="1"/>
  <c r="F2060" i="1"/>
  <c r="G2060" i="1"/>
  <c r="H2060" i="1"/>
  <c r="I2060" i="1"/>
  <c r="J2060" i="1" s="1"/>
  <c r="K2060" i="1" s="1"/>
  <c r="F2061" i="1"/>
  <c r="G2061" i="1"/>
  <c r="H2061" i="1"/>
  <c r="I2061" i="1"/>
  <c r="J2061" i="1" s="1"/>
  <c r="K2061" i="1" s="1"/>
  <c r="F2062" i="1"/>
  <c r="G2062" i="1"/>
  <c r="H2062" i="1"/>
  <c r="I2062" i="1"/>
  <c r="J2062" i="1" s="1"/>
  <c r="K2062" i="1" s="1"/>
  <c r="F2063" i="1"/>
  <c r="G2063" i="1"/>
  <c r="H2063" i="1"/>
  <c r="I2063" i="1"/>
  <c r="J2063" i="1" s="1"/>
  <c r="K2063" i="1" s="1"/>
  <c r="F2064" i="1"/>
  <c r="G2064" i="1"/>
  <c r="H2064" i="1"/>
  <c r="I2064" i="1"/>
  <c r="J2064" i="1" s="1"/>
  <c r="K2064" i="1" s="1"/>
  <c r="F2065" i="1"/>
  <c r="G2065" i="1"/>
  <c r="H2065" i="1"/>
  <c r="I2065" i="1"/>
  <c r="J2065" i="1" s="1"/>
  <c r="K2065" i="1" s="1"/>
  <c r="F2066" i="1"/>
  <c r="G2066" i="1"/>
  <c r="H2066" i="1"/>
  <c r="I2066" i="1"/>
  <c r="J2066" i="1" s="1"/>
  <c r="K2066" i="1" s="1"/>
  <c r="F2067" i="1"/>
  <c r="G2067" i="1"/>
  <c r="H2067" i="1"/>
  <c r="I2067" i="1"/>
  <c r="J2067" i="1" s="1"/>
  <c r="K2067" i="1"/>
  <c r="F2068" i="1"/>
  <c r="G2068" i="1"/>
  <c r="K2068" i="1" s="1"/>
  <c r="H2068" i="1"/>
  <c r="I2068" i="1"/>
  <c r="J2068" i="1" s="1"/>
  <c r="F2069" i="1"/>
  <c r="G2069" i="1"/>
  <c r="H2069" i="1"/>
  <c r="I2069" i="1"/>
  <c r="J2069" i="1" s="1"/>
  <c r="K2069" i="1"/>
  <c r="F2070" i="1"/>
  <c r="G2070" i="1"/>
  <c r="K2070" i="1" s="1"/>
  <c r="H2070" i="1"/>
  <c r="I2070" i="1"/>
  <c r="J2070" i="1" s="1"/>
  <c r="F2071" i="1"/>
  <c r="G2071" i="1"/>
  <c r="H2071" i="1"/>
  <c r="I2071" i="1"/>
  <c r="J2071" i="1" s="1"/>
  <c r="K2071" i="1"/>
  <c r="F2072" i="1"/>
  <c r="G2072" i="1"/>
  <c r="K2072" i="1" s="1"/>
  <c r="H2072" i="1"/>
  <c r="I2072" i="1"/>
  <c r="J2072" i="1" s="1"/>
  <c r="F2073" i="1"/>
  <c r="G2073" i="1"/>
  <c r="H2073" i="1"/>
  <c r="I2073" i="1"/>
  <c r="J2073" i="1" s="1"/>
  <c r="K2073" i="1"/>
  <c r="F2074" i="1"/>
  <c r="G2074" i="1"/>
  <c r="K2074" i="1" s="1"/>
  <c r="H2074" i="1"/>
  <c r="I2074" i="1"/>
  <c r="J2074" i="1" s="1"/>
  <c r="F2075" i="1"/>
  <c r="G2075" i="1"/>
  <c r="H2075" i="1"/>
  <c r="I2075" i="1"/>
  <c r="J2075" i="1" s="1"/>
  <c r="K2075" i="1"/>
  <c r="F2076" i="1"/>
  <c r="G2076" i="1"/>
  <c r="K2076" i="1" s="1"/>
  <c r="H2076" i="1"/>
  <c r="I2076" i="1"/>
  <c r="J2076" i="1" s="1"/>
  <c r="F2077" i="1"/>
  <c r="G2077" i="1"/>
  <c r="H2077" i="1"/>
  <c r="I2077" i="1"/>
  <c r="J2077" i="1" s="1"/>
  <c r="K2077" i="1"/>
  <c r="F2078" i="1"/>
  <c r="G2078" i="1"/>
  <c r="K2078" i="1" s="1"/>
  <c r="H2078" i="1"/>
  <c r="I2078" i="1"/>
  <c r="J2078" i="1" s="1"/>
  <c r="F2079" i="1"/>
  <c r="G2079" i="1"/>
  <c r="H2079" i="1"/>
  <c r="I2079" i="1"/>
  <c r="J2079" i="1" s="1"/>
  <c r="K2079" i="1"/>
  <c r="F2080" i="1"/>
  <c r="G2080" i="1"/>
  <c r="K2080" i="1" s="1"/>
  <c r="H2080" i="1"/>
  <c r="I2080" i="1"/>
  <c r="J2080" i="1" s="1"/>
  <c r="F2081" i="1"/>
  <c r="G2081" i="1"/>
  <c r="H2081" i="1"/>
  <c r="I2081" i="1"/>
  <c r="J2081" i="1" s="1"/>
  <c r="K2081" i="1"/>
  <c r="F2082" i="1"/>
  <c r="G2082" i="1"/>
  <c r="K2082" i="1" s="1"/>
  <c r="H2082" i="1"/>
  <c r="I2082" i="1"/>
  <c r="J2082" i="1" s="1"/>
  <c r="F2083" i="1"/>
  <c r="G2083" i="1"/>
  <c r="H2083" i="1"/>
  <c r="I2083" i="1"/>
  <c r="J2083" i="1" s="1"/>
  <c r="K2083" i="1"/>
  <c r="F2084" i="1"/>
  <c r="G2084" i="1"/>
  <c r="K2084" i="1" s="1"/>
  <c r="H2084" i="1"/>
  <c r="I2084" i="1"/>
  <c r="J2084" i="1" s="1"/>
  <c r="F2085" i="1"/>
  <c r="G2085" i="1"/>
  <c r="H2085" i="1"/>
  <c r="I2085" i="1"/>
  <c r="J2085" i="1" s="1"/>
  <c r="K2085" i="1"/>
  <c r="F2086" i="1"/>
  <c r="G2086" i="1"/>
  <c r="K2086" i="1" s="1"/>
  <c r="H2086" i="1"/>
  <c r="I2086" i="1"/>
  <c r="J2086" i="1" s="1"/>
  <c r="F2087" i="1"/>
  <c r="G2087" i="1"/>
  <c r="H2087" i="1"/>
  <c r="I2087" i="1"/>
  <c r="J2087" i="1" s="1"/>
  <c r="K2087" i="1"/>
  <c r="F2088" i="1"/>
  <c r="G2088" i="1"/>
  <c r="K2088" i="1" s="1"/>
  <c r="H2088" i="1"/>
  <c r="I2088" i="1"/>
  <c r="J2088" i="1" s="1"/>
  <c r="F2089" i="1"/>
  <c r="G2089" i="1"/>
  <c r="H2089" i="1"/>
  <c r="I2089" i="1"/>
  <c r="J2089" i="1" s="1"/>
  <c r="K2089" i="1"/>
  <c r="F2090" i="1"/>
  <c r="G2090" i="1"/>
  <c r="K2090" i="1" s="1"/>
  <c r="H2090" i="1"/>
  <c r="I2090" i="1"/>
  <c r="J2090" i="1" s="1"/>
  <c r="F2091" i="1"/>
  <c r="G2091" i="1"/>
  <c r="H2091" i="1"/>
  <c r="I2091" i="1"/>
  <c r="J2091" i="1" s="1"/>
  <c r="K2091" i="1"/>
  <c r="F2092" i="1"/>
  <c r="G2092" i="1"/>
  <c r="K2092" i="1" s="1"/>
  <c r="H2092" i="1"/>
  <c r="I2092" i="1"/>
  <c r="J2092" i="1" s="1"/>
  <c r="F2093" i="1"/>
  <c r="G2093" i="1"/>
  <c r="H2093" i="1"/>
  <c r="I2093" i="1"/>
  <c r="J2093" i="1" s="1"/>
  <c r="K2093" i="1"/>
  <c r="F2094" i="1"/>
  <c r="G2094" i="1"/>
  <c r="K2094" i="1" s="1"/>
  <c r="H2094" i="1"/>
  <c r="I2094" i="1"/>
  <c r="J2094" i="1" s="1"/>
  <c r="F2095" i="1"/>
  <c r="G2095" i="1"/>
  <c r="H2095" i="1"/>
  <c r="I2095" i="1"/>
  <c r="J2095" i="1" s="1"/>
  <c r="K2095" i="1"/>
  <c r="F2096" i="1"/>
  <c r="G2096" i="1"/>
  <c r="K2096" i="1" s="1"/>
  <c r="H2096" i="1"/>
  <c r="I2096" i="1"/>
  <c r="J2096" i="1" s="1"/>
  <c r="F2097" i="1"/>
  <c r="G2097" i="1"/>
  <c r="H2097" i="1"/>
  <c r="I2097" i="1"/>
  <c r="J2097" i="1" s="1"/>
  <c r="K2097" i="1"/>
  <c r="F2098" i="1"/>
  <c r="G2098" i="1"/>
  <c r="K2098" i="1" s="1"/>
  <c r="H2098" i="1"/>
  <c r="I2098" i="1"/>
  <c r="J2098" i="1" s="1"/>
  <c r="F2099" i="1"/>
  <c r="G2099" i="1"/>
  <c r="H2099" i="1"/>
  <c r="I2099" i="1"/>
  <c r="J2099" i="1" s="1"/>
  <c r="K2099" i="1"/>
  <c r="F2100" i="1"/>
  <c r="G2100" i="1"/>
  <c r="K2100" i="1" s="1"/>
  <c r="H2100" i="1"/>
  <c r="I2100" i="1"/>
  <c r="J2100" i="1" s="1"/>
  <c r="F2101" i="1"/>
  <c r="G2101" i="1"/>
  <c r="H2101" i="1"/>
  <c r="I2101" i="1"/>
  <c r="J2101" i="1" s="1"/>
  <c r="K2101" i="1"/>
  <c r="F2102" i="1"/>
  <c r="G2102" i="1"/>
  <c r="K2102" i="1" s="1"/>
  <c r="H2102" i="1"/>
  <c r="I2102" i="1"/>
  <c r="J2102" i="1" s="1"/>
  <c r="F2103" i="1"/>
  <c r="G2103" i="1"/>
  <c r="H2103" i="1"/>
  <c r="I2103" i="1"/>
  <c r="J2103" i="1" s="1"/>
  <c r="K2103" i="1"/>
  <c r="F2104" i="1"/>
  <c r="G2104" i="1"/>
  <c r="K2104" i="1" s="1"/>
  <c r="H2104" i="1"/>
  <c r="I2104" i="1"/>
  <c r="J2104" i="1" s="1"/>
  <c r="F2105" i="1"/>
  <c r="G2105" i="1"/>
  <c r="H2105" i="1"/>
  <c r="I2105" i="1"/>
  <c r="J2105" i="1" s="1"/>
  <c r="K2105" i="1"/>
  <c r="F2106" i="1"/>
  <c r="G2106" i="1"/>
  <c r="K2106" i="1" s="1"/>
  <c r="H2106" i="1"/>
  <c r="I2106" i="1"/>
  <c r="J2106" i="1" s="1"/>
  <c r="F2107" i="1"/>
  <c r="G2107" i="1"/>
  <c r="H2107" i="1"/>
  <c r="I2107" i="1"/>
  <c r="J2107" i="1" s="1"/>
  <c r="K2107" i="1"/>
  <c r="F2108" i="1"/>
  <c r="G2108" i="1"/>
  <c r="K2108" i="1" s="1"/>
  <c r="H2108" i="1"/>
  <c r="I2108" i="1"/>
  <c r="J2108" i="1" s="1"/>
  <c r="F2109" i="1"/>
  <c r="G2109" i="1"/>
  <c r="H2109" i="1"/>
  <c r="I2109" i="1"/>
  <c r="J2109" i="1" s="1"/>
  <c r="K2109" i="1"/>
  <c r="F2110" i="1"/>
  <c r="G2110" i="1"/>
  <c r="K2110" i="1" s="1"/>
  <c r="H2110" i="1"/>
  <c r="I2110" i="1"/>
  <c r="J2110" i="1" s="1"/>
  <c r="F2111" i="1"/>
  <c r="G2111" i="1"/>
  <c r="H2111" i="1"/>
  <c r="I2111" i="1"/>
  <c r="J2111" i="1" s="1"/>
  <c r="K2111" i="1"/>
  <c r="F2112" i="1"/>
  <c r="G2112" i="1"/>
  <c r="K2112" i="1" s="1"/>
  <c r="H2112" i="1"/>
  <c r="I2112" i="1"/>
  <c r="J2112" i="1" s="1"/>
  <c r="F2113" i="1"/>
  <c r="G2113" i="1"/>
  <c r="H2113" i="1"/>
  <c r="I2113" i="1"/>
  <c r="J2113" i="1" s="1"/>
  <c r="K2113" i="1"/>
  <c r="F2114" i="1"/>
  <c r="G2114" i="1"/>
  <c r="K2114" i="1" s="1"/>
  <c r="H2114" i="1"/>
  <c r="I2114" i="1"/>
  <c r="J2114" i="1" s="1"/>
  <c r="F2115" i="1"/>
  <c r="G2115" i="1"/>
  <c r="H2115" i="1"/>
  <c r="I2115" i="1"/>
  <c r="J2115" i="1" s="1"/>
  <c r="K2115" i="1"/>
  <c r="F2116" i="1"/>
  <c r="G2116" i="1"/>
  <c r="K2116" i="1" s="1"/>
  <c r="H2116" i="1"/>
  <c r="I2116" i="1"/>
  <c r="J2116" i="1" s="1"/>
  <c r="F2117" i="1"/>
  <c r="G2117" i="1"/>
  <c r="H2117" i="1"/>
  <c r="I2117" i="1"/>
  <c r="J2117" i="1" s="1"/>
  <c r="K2117" i="1"/>
  <c r="F2118" i="1"/>
  <c r="G2118" i="1"/>
  <c r="K2118" i="1" s="1"/>
  <c r="H2118" i="1"/>
  <c r="I2118" i="1"/>
  <c r="J2118" i="1" s="1"/>
  <c r="F2119" i="1"/>
  <c r="G2119" i="1"/>
  <c r="H2119" i="1"/>
  <c r="I2119" i="1"/>
  <c r="J2119" i="1" s="1"/>
  <c r="K2119" i="1"/>
  <c r="F2120" i="1"/>
  <c r="G2120" i="1"/>
  <c r="K2120" i="1" s="1"/>
  <c r="H2120" i="1"/>
  <c r="I2120" i="1"/>
  <c r="J2120" i="1" s="1"/>
  <c r="F2121" i="1"/>
  <c r="G2121" i="1"/>
  <c r="H2121" i="1"/>
  <c r="I2121" i="1"/>
  <c r="J2121" i="1" s="1"/>
  <c r="K2121" i="1"/>
  <c r="F2122" i="1"/>
  <c r="G2122" i="1"/>
  <c r="K2122" i="1" s="1"/>
  <c r="H2122" i="1"/>
  <c r="I2122" i="1"/>
  <c r="J2122" i="1" s="1"/>
  <c r="F2123" i="1"/>
  <c r="G2123" i="1"/>
  <c r="H2123" i="1"/>
  <c r="I2123" i="1"/>
  <c r="J2123" i="1" s="1"/>
  <c r="K2123" i="1"/>
  <c r="F2124" i="1"/>
  <c r="G2124" i="1"/>
  <c r="K2124" i="1" s="1"/>
  <c r="H2124" i="1"/>
  <c r="I2124" i="1"/>
  <c r="J2124" i="1" s="1"/>
  <c r="F2125" i="1"/>
  <c r="G2125" i="1"/>
  <c r="H2125" i="1"/>
  <c r="I2125" i="1"/>
  <c r="J2125" i="1" s="1"/>
  <c r="K2125" i="1"/>
  <c r="F2126" i="1"/>
  <c r="G2126" i="1"/>
  <c r="K2126" i="1" s="1"/>
  <c r="H2126" i="1"/>
  <c r="I2126" i="1"/>
  <c r="J2126" i="1" s="1"/>
  <c r="F2127" i="1"/>
  <c r="G2127" i="1"/>
  <c r="H2127" i="1"/>
  <c r="I2127" i="1"/>
  <c r="J2127" i="1" s="1"/>
  <c r="K2127" i="1"/>
  <c r="F2128" i="1"/>
  <c r="G2128" i="1"/>
  <c r="K2128" i="1" s="1"/>
  <c r="H2128" i="1"/>
  <c r="I2128" i="1"/>
  <c r="J2128" i="1" s="1"/>
  <c r="F2129" i="1"/>
  <c r="G2129" i="1"/>
  <c r="H2129" i="1"/>
  <c r="I2129" i="1"/>
  <c r="J2129" i="1" s="1"/>
  <c r="K2129" i="1"/>
  <c r="F2130" i="1"/>
  <c r="G2130" i="1"/>
  <c r="K2130" i="1" s="1"/>
  <c r="H2130" i="1"/>
  <c r="I2130" i="1"/>
  <c r="J2130" i="1" s="1"/>
  <c r="F2131" i="1"/>
  <c r="G2131" i="1"/>
  <c r="H2131" i="1"/>
  <c r="I2131" i="1"/>
  <c r="J2131" i="1" s="1"/>
  <c r="K2131" i="1"/>
  <c r="F2132" i="1"/>
  <c r="G2132" i="1"/>
  <c r="K2132" i="1" s="1"/>
  <c r="H2132" i="1"/>
  <c r="I2132" i="1"/>
  <c r="J2132" i="1" s="1"/>
  <c r="F2133" i="1"/>
  <c r="G2133" i="1"/>
  <c r="H2133" i="1"/>
  <c r="I2133" i="1"/>
  <c r="J2133" i="1" s="1"/>
  <c r="K2133" i="1"/>
  <c r="F2134" i="1"/>
  <c r="G2134" i="1"/>
  <c r="K2134" i="1" s="1"/>
  <c r="H2134" i="1"/>
  <c r="I2134" i="1"/>
  <c r="J2134" i="1" s="1"/>
  <c r="F2135" i="1"/>
  <c r="G2135" i="1"/>
  <c r="H2135" i="1"/>
  <c r="I2135" i="1"/>
  <c r="J2135" i="1" s="1"/>
  <c r="K2135" i="1"/>
  <c r="F2136" i="1"/>
  <c r="G2136" i="1"/>
  <c r="K2136" i="1" s="1"/>
  <c r="H2136" i="1"/>
  <c r="I2136" i="1"/>
  <c r="J2136" i="1" s="1"/>
  <c r="F2137" i="1"/>
  <c r="G2137" i="1"/>
  <c r="H2137" i="1"/>
  <c r="I2137" i="1"/>
  <c r="J2137" i="1" s="1"/>
  <c r="K2137" i="1"/>
  <c r="F2138" i="1"/>
  <c r="G2138" i="1"/>
  <c r="K2138" i="1" s="1"/>
  <c r="H2138" i="1"/>
  <c r="I2138" i="1"/>
  <c r="J2138" i="1" s="1"/>
  <c r="F2139" i="1"/>
  <c r="G2139" i="1"/>
  <c r="H2139" i="1"/>
  <c r="I2139" i="1"/>
  <c r="J2139" i="1" s="1"/>
  <c r="K2139" i="1"/>
  <c r="F2140" i="1"/>
  <c r="G2140" i="1"/>
  <c r="K2140" i="1" s="1"/>
  <c r="H2140" i="1"/>
  <c r="I2140" i="1"/>
  <c r="J2140" i="1" s="1"/>
  <c r="F2141" i="1"/>
  <c r="G2141" i="1"/>
  <c r="H2141" i="1"/>
  <c r="I2141" i="1"/>
  <c r="J2141" i="1" s="1"/>
  <c r="K2141" i="1"/>
  <c r="F2142" i="1"/>
  <c r="G2142" i="1"/>
  <c r="K2142" i="1" s="1"/>
  <c r="H2142" i="1"/>
  <c r="I2142" i="1"/>
  <c r="J2142" i="1" s="1"/>
  <c r="F2143" i="1"/>
  <c r="G2143" i="1"/>
  <c r="H2143" i="1"/>
  <c r="I2143" i="1"/>
  <c r="J2143" i="1" s="1"/>
  <c r="K2143" i="1"/>
  <c r="F2144" i="1"/>
  <c r="G2144" i="1"/>
  <c r="K2144" i="1" s="1"/>
  <c r="H2144" i="1"/>
  <c r="I2144" i="1"/>
  <c r="J2144" i="1" s="1"/>
  <c r="F2145" i="1"/>
  <c r="G2145" i="1"/>
  <c r="H2145" i="1"/>
  <c r="I2145" i="1"/>
  <c r="J2145" i="1" s="1"/>
  <c r="K2145" i="1"/>
  <c r="F2146" i="1"/>
  <c r="G2146" i="1"/>
  <c r="K2146" i="1" s="1"/>
  <c r="H2146" i="1"/>
  <c r="I2146" i="1"/>
  <c r="J2146" i="1" s="1"/>
  <c r="F2147" i="1"/>
  <c r="G2147" i="1"/>
  <c r="H2147" i="1"/>
  <c r="I2147" i="1"/>
  <c r="J2147" i="1" s="1"/>
  <c r="K2147" i="1"/>
  <c r="F2148" i="1"/>
  <c r="G2148" i="1"/>
  <c r="K2148" i="1" s="1"/>
  <c r="H2148" i="1"/>
  <c r="I2148" i="1"/>
  <c r="J2148" i="1" s="1"/>
  <c r="F2149" i="1"/>
  <c r="G2149" i="1"/>
  <c r="H2149" i="1"/>
  <c r="I2149" i="1"/>
  <c r="J2149" i="1" s="1"/>
  <c r="K2149" i="1"/>
  <c r="F2150" i="1"/>
  <c r="G2150" i="1"/>
  <c r="K2150" i="1" s="1"/>
  <c r="H2150" i="1"/>
  <c r="I2150" i="1"/>
  <c r="J2150" i="1" s="1"/>
  <c r="F2151" i="1"/>
  <c r="G2151" i="1"/>
  <c r="H2151" i="1"/>
  <c r="I2151" i="1"/>
  <c r="J2151" i="1" s="1"/>
  <c r="K2151" i="1"/>
  <c r="F2152" i="1"/>
  <c r="G2152" i="1"/>
  <c r="K2152" i="1" s="1"/>
  <c r="H2152" i="1"/>
  <c r="I2152" i="1"/>
  <c r="J2152" i="1" s="1"/>
  <c r="F2153" i="1"/>
  <c r="G2153" i="1"/>
  <c r="H2153" i="1"/>
  <c r="I2153" i="1"/>
  <c r="J2153" i="1" s="1"/>
  <c r="K2153" i="1"/>
  <c r="F2154" i="1"/>
  <c r="G2154" i="1"/>
  <c r="K2154" i="1" s="1"/>
  <c r="H2154" i="1"/>
  <c r="I2154" i="1"/>
  <c r="J2154" i="1" s="1"/>
  <c r="F2155" i="1"/>
  <c r="G2155" i="1"/>
  <c r="H2155" i="1"/>
  <c r="I2155" i="1"/>
  <c r="J2155" i="1" s="1"/>
  <c r="K2155" i="1"/>
  <c r="F2156" i="1"/>
  <c r="G2156" i="1"/>
  <c r="K2156" i="1" s="1"/>
  <c r="H2156" i="1"/>
  <c r="I2156" i="1"/>
  <c r="J2156" i="1" s="1"/>
  <c r="F2157" i="1"/>
  <c r="G2157" i="1"/>
  <c r="H2157" i="1"/>
  <c r="I2157" i="1"/>
  <c r="J2157" i="1" s="1"/>
  <c r="K2157" i="1"/>
  <c r="F2158" i="1"/>
  <c r="G2158" i="1"/>
  <c r="K2158" i="1" s="1"/>
  <c r="H2158" i="1"/>
  <c r="I2158" i="1"/>
  <c r="J2158" i="1" s="1"/>
  <c r="F2159" i="1"/>
  <c r="G2159" i="1"/>
  <c r="H2159" i="1"/>
  <c r="I2159" i="1"/>
  <c r="J2159" i="1" s="1"/>
  <c r="K2159" i="1"/>
  <c r="F2160" i="1"/>
  <c r="G2160" i="1"/>
  <c r="K2160" i="1" s="1"/>
  <c r="H2160" i="1"/>
  <c r="I2160" i="1"/>
  <c r="J2160" i="1" s="1"/>
  <c r="F2161" i="1"/>
  <c r="G2161" i="1"/>
  <c r="H2161" i="1"/>
  <c r="I2161" i="1"/>
  <c r="J2161" i="1" s="1"/>
  <c r="K2161" i="1"/>
  <c r="F2162" i="1"/>
  <c r="G2162" i="1"/>
  <c r="K2162" i="1" s="1"/>
  <c r="H2162" i="1"/>
  <c r="I2162" i="1"/>
  <c r="J2162" i="1" s="1"/>
  <c r="F2163" i="1"/>
  <c r="G2163" i="1"/>
  <c r="H2163" i="1"/>
  <c r="I2163" i="1"/>
  <c r="J2163" i="1" s="1"/>
  <c r="K2163" i="1"/>
  <c r="F2164" i="1"/>
  <c r="G2164" i="1"/>
  <c r="K2164" i="1" s="1"/>
  <c r="H2164" i="1"/>
  <c r="I2164" i="1"/>
  <c r="J2164" i="1" s="1"/>
  <c r="F2165" i="1"/>
  <c r="G2165" i="1"/>
  <c r="H2165" i="1"/>
  <c r="I2165" i="1"/>
  <c r="J2165" i="1" s="1"/>
  <c r="K2165" i="1"/>
  <c r="F2166" i="1"/>
  <c r="G2166" i="1"/>
  <c r="K2166" i="1" s="1"/>
  <c r="H2166" i="1"/>
  <c r="I2166" i="1"/>
  <c r="J2166" i="1" s="1"/>
  <c r="F2167" i="1"/>
  <c r="G2167" i="1"/>
  <c r="H2167" i="1"/>
  <c r="I2167" i="1"/>
  <c r="J2167" i="1" s="1"/>
  <c r="K2167" i="1"/>
  <c r="F2168" i="1"/>
  <c r="G2168" i="1"/>
  <c r="K2168" i="1" s="1"/>
  <c r="H2168" i="1"/>
  <c r="I2168" i="1"/>
  <c r="J2168" i="1" s="1"/>
  <c r="F2169" i="1"/>
  <c r="G2169" i="1"/>
  <c r="H2169" i="1"/>
  <c r="I2169" i="1"/>
  <c r="J2169" i="1" s="1"/>
  <c r="K2169" i="1"/>
  <c r="F2170" i="1"/>
  <c r="G2170" i="1"/>
  <c r="K2170" i="1" s="1"/>
  <c r="H2170" i="1"/>
  <c r="I2170" i="1"/>
  <c r="J2170" i="1" s="1"/>
  <c r="F2171" i="1"/>
  <c r="G2171" i="1"/>
  <c r="H2171" i="1"/>
  <c r="I2171" i="1"/>
  <c r="J2171" i="1" s="1"/>
  <c r="K2171" i="1"/>
  <c r="F2172" i="1"/>
  <c r="G2172" i="1"/>
  <c r="K2172" i="1" s="1"/>
  <c r="H2172" i="1"/>
  <c r="I2172" i="1"/>
  <c r="J2172" i="1" s="1"/>
  <c r="F2173" i="1"/>
  <c r="G2173" i="1"/>
  <c r="H2173" i="1"/>
  <c r="I2173" i="1"/>
  <c r="J2173" i="1" s="1"/>
  <c r="K2173" i="1"/>
  <c r="F2174" i="1"/>
  <c r="G2174" i="1"/>
  <c r="K2174" i="1" s="1"/>
  <c r="H2174" i="1"/>
  <c r="I2174" i="1"/>
  <c r="J2174" i="1" s="1"/>
  <c r="F2175" i="1"/>
  <c r="G2175" i="1"/>
  <c r="H2175" i="1"/>
  <c r="I2175" i="1"/>
  <c r="J2175" i="1" s="1"/>
  <c r="K2175" i="1"/>
  <c r="F2176" i="1"/>
  <c r="G2176" i="1"/>
  <c r="K2176" i="1" s="1"/>
  <c r="H2176" i="1"/>
  <c r="I2176" i="1"/>
  <c r="J2176" i="1" s="1"/>
  <c r="F2177" i="1"/>
  <c r="G2177" i="1"/>
  <c r="H2177" i="1"/>
  <c r="I2177" i="1"/>
  <c r="J2177" i="1" s="1"/>
  <c r="K2177" i="1"/>
  <c r="F2178" i="1"/>
  <c r="G2178" i="1"/>
  <c r="K2178" i="1" s="1"/>
  <c r="H2178" i="1"/>
  <c r="I2178" i="1"/>
  <c r="J2178" i="1" s="1"/>
  <c r="F2179" i="1"/>
  <c r="G2179" i="1"/>
  <c r="H2179" i="1"/>
  <c r="I2179" i="1"/>
  <c r="J2179" i="1" s="1"/>
  <c r="K2179" i="1"/>
  <c r="F2180" i="1"/>
  <c r="G2180" i="1"/>
  <c r="K2180" i="1" s="1"/>
  <c r="H2180" i="1"/>
  <c r="I2180" i="1"/>
  <c r="J2180" i="1" s="1"/>
  <c r="F2181" i="1"/>
  <c r="G2181" i="1"/>
  <c r="H2181" i="1"/>
  <c r="I2181" i="1"/>
  <c r="J2181" i="1" s="1"/>
  <c r="K2181" i="1"/>
  <c r="F2182" i="1"/>
  <c r="G2182" i="1"/>
  <c r="K2182" i="1" s="1"/>
  <c r="H2182" i="1"/>
  <c r="I2182" i="1"/>
  <c r="J2182" i="1" s="1"/>
  <c r="F2183" i="1"/>
  <c r="G2183" i="1"/>
  <c r="H2183" i="1"/>
  <c r="I2183" i="1"/>
  <c r="J2183" i="1" s="1"/>
  <c r="K2183" i="1"/>
  <c r="F2184" i="1"/>
  <c r="G2184" i="1"/>
  <c r="K2184" i="1" s="1"/>
  <c r="H2184" i="1"/>
  <c r="I2184" i="1"/>
  <c r="J2184" i="1" s="1"/>
  <c r="F2185" i="1"/>
  <c r="G2185" i="1"/>
  <c r="H2185" i="1"/>
  <c r="I2185" i="1"/>
  <c r="J2185" i="1" s="1"/>
  <c r="K2185" i="1"/>
  <c r="F2186" i="1"/>
  <c r="G2186" i="1"/>
  <c r="K2186" i="1" s="1"/>
  <c r="H2186" i="1"/>
  <c r="I2186" i="1"/>
  <c r="J2186" i="1" s="1"/>
  <c r="F2187" i="1"/>
  <c r="G2187" i="1"/>
  <c r="H2187" i="1"/>
  <c r="I2187" i="1"/>
  <c r="J2187" i="1" s="1"/>
  <c r="K2187" i="1"/>
  <c r="F2188" i="1"/>
  <c r="G2188" i="1"/>
  <c r="K2188" i="1" s="1"/>
  <c r="H2188" i="1"/>
  <c r="I2188" i="1"/>
  <c r="J2188" i="1" s="1"/>
  <c r="F2189" i="1"/>
  <c r="G2189" i="1"/>
  <c r="H2189" i="1"/>
  <c r="I2189" i="1"/>
  <c r="J2189" i="1" s="1"/>
  <c r="K2189" i="1"/>
  <c r="F2190" i="1"/>
  <c r="G2190" i="1"/>
  <c r="K2190" i="1" s="1"/>
  <c r="H2190" i="1"/>
  <c r="I2190" i="1"/>
  <c r="J2190" i="1" s="1"/>
  <c r="F2191" i="1"/>
  <c r="G2191" i="1"/>
  <c r="H2191" i="1"/>
  <c r="I2191" i="1"/>
  <c r="J2191" i="1" s="1"/>
  <c r="K2191" i="1"/>
  <c r="F2192" i="1"/>
  <c r="G2192" i="1"/>
  <c r="K2192" i="1" s="1"/>
  <c r="H2192" i="1"/>
  <c r="I2192" i="1"/>
  <c r="J2192" i="1" s="1"/>
  <c r="F2193" i="1"/>
  <c r="G2193" i="1"/>
  <c r="H2193" i="1"/>
  <c r="I2193" i="1"/>
  <c r="J2193" i="1" s="1"/>
  <c r="K2193" i="1"/>
  <c r="F2194" i="1"/>
  <c r="G2194" i="1"/>
  <c r="K2194" i="1" s="1"/>
  <c r="H2194" i="1"/>
  <c r="I2194" i="1"/>
  <c r="J2194" i="1" s="1"/>
  <c r="F2195" i="1"/>
  <c r="G2195" i="1"/>
  <c r="H2195" i="1"/>
  <c r="I2195" i="1"/>
  <c r="J2195" i="1" s="1"/>
  <c r="K2195" i="1"/>
  <c r="F2196" i="1"/>
  <c r="G2196" i="1"/>
  <c r="K2196" i="1" s="1"/>
  <c r="H2196" i="1"/>
  <c r="I2196" i="1"/>
  <c r="J2196" i="1" s="1"/>
  <c r="F2197" i="1"/>
  <c r="G2197" i="1"/>
  <c r="H2197" i="1"/>
  <c r="I2197" i="1"/>
  <c r="J2197" i="1" s="1"/>
  <c r="K2197" i="1"/>
  <c r="F2198" i="1"/>
  <c r="G2198" i="1"/>
  <c r="K2198" i="1" s="1"/>
  <c r="H2198" i="1"/>
  <c r="I2198" i="1"/>
  <c r="J2198" i="1" s="1"/>
  <c r="F2199" i="1"/>
  <c r="G2199" i="1"/>
  <c r="H2199" i="1"/>
  <c r="I2199" i="1"/>
  <c r="J2199" i="1" s="1"/>
  <c r="K2199" i="1"/>
  <c r="F2200" i="1"/>
  <c r="G2200" i="1"/>
  <c r="K2200" i="1" s="1"/>
  <c r="H2200" i="1"/>
  <c r="I2200" i="1"/>
  <c r="J2200" i="1" s="1"/>
  <c r="F2201" i="1"/>
  <c r="G2201" i="1"/>
  <c r="H2201" i="1"/>
  <c r="I2201" i="1"/>
  <c r="J2201" i="1" s="1"/>
  <c r="K2201" i="1"/>
  <c r="F2202" i="1"/>
  <c r="G2202" i="1"/>
  <c r="K2202" i="1" s="1"/>
  <c r="H2202" i="1"/>
  <c r="I2202" i="1"/>
  <c r="J2202" i="1" s="1"/>
  <c r="F2203" i="1"/>
  <c r="G2203" i="1"/>
  <c r="H2203" i="1"/>
  <c r="I2203" i="1"/>
  <c r="J2203" i="1" s="1"/>
  <c r="K2203" i="1"/>
  <c r="F2204" i="1"/>
  <c r="G2204" i="1"/>
  <c r="K2204" i="1" s="1"/>
  <c r="H2204" i="1"/>
  <c r="I2204" i="1"/>
  <c r="J2204" i="1" s="1"/>
  <c r="F2205" i="1"/>
  <c r="G2205" i="1"/>
  <c r="H2205" i="1"/>
  <c r="I2205" i="1"/>
  <c r="J2205" i="1" s="1"/>
  <c r="K2205" i="1"/>
  <c r="F2206" i="1"/>
  <c r="G2206" i="1"/>
  <c r="K2206" i="1" s="1"/>
  <c r="H2206" i="1"/>
  <c r="I2206" i="1"/>
  <c r="J2206" i="1" s="1"/>
  <c r="F2207" i="1"/>
  <c r="G2207" i="1"/>
  <c r="H2207" i="1"/>
  <c r="I2207" i="1"/>
  <c r="J2207" i="1" s="1"/>
  <c r="K2207" i="1"/>
  <c r="F2208" i="1"/>
  <c r="G2208" i="1"/>
  <c r="K2208" i="1" s="1"/>
  <c r="H2208" i="1"/>
  <c r="I2208" i="1"/>
  <c r="J2208" i="1" s="1"/>
  <c r="F2209" i="1"/>
  <c r="G2209" i="1"/>
  <c r="H2209" i="1"/>
  <c r="I2209" i="1"/>
  <c r="J2209" i="1" s="1"/>
  <c r="K2209" i="1"/>
  <c r="F2210" i="1"/>
  <c r="G2210" i="1"/>
  <c r="K2210" i="1" s="1"/>
  <c r="H2210" i="1"/>
  <c r="I2210" i="1"/>
  <c r="J2210" i="1" s="1"/>
  <c r="F2211" i="1"/>
  <c r="G2211" i="1"/>
  <c r="H2211" i="1"/>
  <c r="I2211" i="1"/>
  <c r="J2211" i="1" s="1"/>
  <c r="K2211" i="1"/>
  <c r="F2212" i="1"/>
  <c r="G2212" i="1"/>
  <c r="K2212" i="1" s="1"/>
  <c r="H2212" i="1"/>
  <c r="I2212" i="1"/>
  <c r="J2212" i="1" s="1"/>
  <c r="F2213" i="1"/>
  <c r="G2213" i="1"/>
  <c r="H2213" i="1"/>
  <c r="I2213" i="1"/>
  <c r="J2213" i="1" s="1"/>
  <c r="K2213" i="1"/>
  <c r="F2214" i="1"/>
  <c r="G2214" i="1"/>
  <c r="K2214" i="1" s="1"/>
  <c r="H2214" i="1"/>
  <c r="I2214" i="1"/>
  <c r="J2214" i="1" s="1"/>
  <c r="F2215" i="1"/>
  <c r="G2215" i="1"/>
  <c r="H2215" i="1"/>
  <c r="I2215" i="1"/>
  <c r="J2215" i="1" s="1"/>
  <c r="K2215" i="1"/>
  <c r="F2216" i="1"/>
  <c r="G2216" i="1"/>
  <c r="K2216" i="1" s="1"/>
  <c r="H2216" i="1"/>
  <c r="I2216" i="1"/>
  <c r="J2216" i="1" s="1"/>
  <c r="F2217" i="1"/>
  <c r="G2217" i="1"/>
  <c r="H2217" i="1"/>
  <c r="I2217" i="1"/>
  <c r="J2217" i="1" s="1"/>
  <c r="K2217" i="1"/>
  <c r="F2218" i="1"/>
  <c r="G2218" i="1"/>
  <c r="K2218" i="1" s="1"/>
  <c r="H2218" i="1"/>
  <c r="I2218" i="1"/>
  <c r="J2218" i="1" s="1"/>
  <c r="F2219" i="1"/>
  <c r="G2219" i="1"/>
  <c r="H2219" i="1"/>
  <c r="I2219" i="1"/>
  <c r="J2219" i="1" s="1"/>
  <c r="K2219" i="1"/>
  <c r="F2220" i="1"/>
  <c r="G2220" i="1"/>
  <c r="K2220" i="1" s="1"/>
  <c r="H2220" i="1"/>
  <c r="I2220" i="1"/>
  <c r="J2220" i="1" s="1"/>
  <c r="F2221" i="1"/>
  <c r="G2221" i="1"/>
  <c r="H2221" i="1"/>
  <c r="I2221" i="1"/>
  <c r="J2221" i="1" s="1"/>
  <c r="K2221" i="1"/>
  <c r="F2222" i="1"/>
  <c r="G2222" i="1"/>
  <c r="K2222" i="1" s="1"/>
  <c r="H2222" i="1"/>
  <c r="I2222" i="1"/>
  <c r="J2222" i="1" s="1"/>
  <c r="F2223" i="1"/>
  <c r="G2223" i="1"/>
  <c r="H2223" i="1"/>
  <c r="I2223" i="1"/>
  <c r="J2223" i="1" s="1"/>
  <c r="K2223" i="1"/>
  <c r="F2224" i="1"/>
  <c r="G2224" i="1"/>
  <c r="K2224" i="1" s="1"/>
  <c r="H2224" i="1"/>
  <c r="I2224" i="1"/>
  <c r="J2224" i="1" s="1"/>
  <c r="F2225" i="1"/>
  <c r="G2225" i="1"/>
  <c r="H2225" i="1"/>
  <c r="I2225" i="1"/>
  <c r="J2225" i="1" s="1"/>
  <c r="K2225" i="1"/>
  <c r="F2226" i="1"/>
  <c r="G2226" i="1"/>
  <c r="K2226" i="1" s="1"/>
  <c r="H2226" i="1"/>
  <c r="I2226" i="1"/>
  <c r="J2226" i="1" s="1"/>
  <c r="F2227" i="1"/>
  <c r="G2227" i="1"/>
  <c r="H2227" i="1"/>
  <c r="I2227" i="1"/>
  <c r="J2227" i="1" s="1"/>
  <c r="K2227" i="1"/>
  <c r="F2228" i="1"/>
  <c r="G2228" i="1"/>
  <c r="H2228" i="1"/>
  <c r="I2228" i="1"/>
  <c r="J2228" i="1" s="1"/>
  <c r="K2228" i="1" s="1"/>
  <c r="F2229" i="1"/>
  <c r="G2229" i="1"/>
  <c r="H2229" i="1"/>
  <c r="I2229" i="1"/>
  <c r="J2229" i="1" s="1"/>
  <c r="K2229" i="1" s="1"/>
  <c r="F2230" i="1"/>
  <c r="G2230" i="1"/>
  <c r="H2230" i="1"/>
  <c r="I2230" i="1"/>
  <c r="J2230" i="1" s="1"/>
  <c r="K2230" i="1" s="1"/>
  <c r="F2231" i="1"/>
  <c r="G2231" i="1"/>
  <c r="H2231" i="1"/>
  <c r="I2231" i="1"/>
  <c r="J2231" i="1" s="1"/>
  <c r="K2231" i="1" s="1"/>
  <c r="F2232" i="1"/>
  <c r="G2232" i="1"/>
  <c r="H2232" i="1"/>
  <c r="I2232" i="1"/>
  <c r="J2232" i="1" s="1"/>
  <c r="K2232" i="1" s="1"/>
  <c r="F2233" i="1"/>
  <c r="G2233" i="1"/>
  <c r="H2233" i="1"/>
  <c r="I2233" i="1"/>
  <c r="J2233" i="1" s="1"/>
  <c r="K2233" i="1" s="1"/>
  <c r="F2234" i="1"/>
  <c r="G2234" i="1"/>
  <c r="H2234" i="1"/>
  <c r="I2234" i="1"/>
  <c r="J2234" i="1" s="1"/>
  <c r="K2234" i="1" s="1"/>
  <c r="F2235" i="1"/>
  <c r="G2235" i="1"/>
  <c r="H2235" i="1"/>
  <c r="I2235" i="1"/>
  <c r="J2235" i="1" s="1"/>
  <c r="K2235" i="1" s="1"/>
  <c r="F2236" i="1"/>
  <c r="G2236" i="1"/>
  <c r="H2236" i="1"/>
  <c r="I2236" i="1"/>
  <c r="J2236" i="1" s="1"/>
  <c r="K2236" i="1" s="1"/>
  <c r="F2237" i="1"/>
  <c r="G2237" i="1"/>
  <c r="H2237" i="1"/>
  <c r="I2237" i="1"/>
  <c r="J2237" i="1" s="1"/>
  <c r="K2237" i="1" s="1"/>
  <c r="F2238" i="1"/>
  <c r="G2238" i="1"/>
  <c r="H2238" i="1"/>
  <c r="I2238" i="1"/>
  <c r="J2238" i="1" s="1"/>
  <c r="K2238" i="1" s="1"/>
  <c r="F2239" i="1"/>
  <c r="G2239" i="1"/>
  <c r="H2239" i="1"/>
  <c r="I2239" i="1"/>
  <c r="J2239" i="1" s="1"/>
  <c r="K2239" i="1" s="1"/>
  <c r="F2240" i="1"/>
  <c r="G2240" i="1"/>
  <c r="H2240" i="1"/>
  <c r="I2240" i="1"/>
  <c r="J2240" i="1" s="1"/>
  <c r="K2240" i="1" s="1"/>
  <c r="F2241" i="1"/>
  <c r="G2241" i="1"/>
  <c r="H2241" i="1"/>
  <c r="I2241" i="1"/>
  <c r="J2241" i="1" s="1"/>
  <c r="K2241" i="1" s="1"/>
  <c r="F2242" i="1"/>
  <c r="G2242" i="1"/>
  <c r="H2242" i="1"/>
  <c r="I2242" i="1"/>
  <c r="J2242" i="1" s="1"/>
  <c r="K2242" i="1" s="1"/>
  <c r="F2243" i="1"/>
  <c r="G2243" i="1"/>
  <c r="H2243" i="1"/>
  <c r="I2243" i="1"/>
  <c r="J2243" i="1" s="1"/>
  <c r="K2243" i="1" s="1"/>
  <c r="F2244" i="1"/>
  <c r="G2244" i="1"/>
  <c r="H2244" i="1"/>
  <c r="I2244" i="1"/>
  <c r="J2244" i="1" s="1"/>
  <c r="K2244" i="1" s="1"/>
  <c r="F2245" i="1"/>
  <c r="G2245" i="1"/>
  <c r="H2245" i="1"/>
  <c r="I2245" i="1"/>
  <c r="J2245" i="1" s="1"/>
  <c r="K2245" i="1" s="1"/>
  <c r="F2246" i="1"/>
  <c r="G2246" i="1"/>
  <c r="H2246" i="1"/>
  <c r="I2246" i="1"/>
  <c r="J2246" i="1" s="1"/>
  <c r="K2246" i="1" s="1"/>
  <c r="F2247" i="1"/>
  <c r="G2247" i="1"/>
  <c r="H2247" i="1"/>
  <c r="I2247" i="1"/>
  <c r="J2247" i="1" s="1"/>
  <c r="K2247" i="1" s="1"/>
  <c r="F2248" i="1"/>
  <c r="G2248" i="1"/>
  <c r="H2248" i="1"/>
  <c r="I2248" i="1"/>
  <c r="J2248" i="1" s="1"/>
  <c r="K2248" i="1" s="1"/>
  <c r="F2249" i="1"/>
  <c r="G2249" i="1"/>
  <c r="H2249" i="1"/>
  <c r="I2249" i="1"/>
  <c r="J2249" i="1" s="1"/>
  <c r="K2249" i="1" s="1"/>
  <c r="F2250" i="1"/>
  <c r="G2250" i="1"/>
  <c r="H2250" i="1"/>
  <c r="I2250" i="1"/>
  <c r="J2250" i="1" s="1"/>
  <c r="K2250" i="1" s="1"/>
  <c r="F2251" i="1"/>
  <c r="G2251" i="1"/>
  <c r="H2251" i="1"/>
  <c r="I2251" i="1"/>
  <c r="J2251" i="1" s="1"/>
  <c r="K2251" i="1" s="1"/>
  <c r="F2252" i="1"/>
  <c r="G2252" i="1"/>
  <c r="H2252" i="1"/>
  <c r="I2252" i="1"/>
  <c r="J2252" i="1" s="1"/>
  <c r="K2252" i="1" s="1"/>
  <c r="F2253" i="1"/>
  <c r="G2253" i="1"/>
  <c r="H2253" i="1"/>
  <c r="I2253" i="1"/>
  <c r="J2253" i="1" s="1"/>
  <c r="K2253" i="1" s="1"/>
  <c r="F2254" i="1"/>
  <c r="G2254" i="1"/>
  <c r="H2254" i="1"/>
  <c r="I2254" i="1"/>
  <c r="J2254" i="1" s="1"/>
  <c r="K2254" i="1" s="1"/>
  <c r="F2255" i="1"/>
  <c r="G2255" i="1"/>
  <c r="H2255" i="1"/>
  <c r="I2255" i="1"/>
  <c r="J2255" i="1" s="1"/>
  <c r="K2255" i="1" s="1"/>
  <c r="F2256" i="1"/>
  <c r="G2256" i="1"/>
  <c r="H2256" i="1"/>
  <c r="I2256" i="1"/>
  <c r="J2256" i="1" s="1"/>
  <c r="K2256" i="1" s="1"/>
  <c r="F2257" i="1"/>
  <c r="G2257" i="1"/>
  <c r="H2257" i="1"/>
  <c r="I2257" i="1"/>
  <c r="J2257" i="1" s="1"/>
  <c r="K2257" i="1" s="1"/>
  <c r="F2258" i="1"/>
  <c r="G2258" i="1"/>
  <c r="H2258" i="1"/>
  <c r="I2258" i="1"/>
  <c r="J2258" i="1" s="1"/>
  <c r="K2258" i="1" s="1"/>
  <c r="F2259" i="1"/>
  <c r="G2259" i="1"/>
  <c r="H2259" i="1"/>
  <c r="I2259" i="1"/>
  <c r="J2259" i="1" s="1"/>
  <c r="K2259" i="1" s="1"/>
  <c r="F2260" i="1"/>
  <c r="G2260" i="1"/>
  <c r="H2260" i="1"/>
  <c r="I2260" i="1"/>
  <c r="J2260" i="1" s="1"/>
  <c r="K2260" i="1" s="1"/>
  <c r="F2261" i="1"/>
  <c r="G2261" i="1"/>
  <c r="H2261" i="1"/>
  <c r="I2261" i="1"/>
  <c r="J2261" i="1" s="1"/>
  <c r="K2261" i="1" s="1"/>
  <c r="F2262" i="1"/>
  <c r="G2262" i="1"/>
  <c r="H2262" i="1"/>
  <c r="I2262" i="1"/>
  <c r="J2262" i="1" s="1"/>
  <c r="K2262" i="1" s="1"/>
  <c r="F2263" i="1"/>
  <c r="G2263" i="1"/>
  <c r="H2263" i="1"/>
  <c r="I2263" i="1"/>
  <c r="J2263" i="1" s="1"/>
  <c r="K2263" i="1" s="1"/>
  <c r="F2264" i="1"/>
  <c r="G2264" i="1"/>
  <c r="H2264" i="1"/>
  <c r="I2264" i="1"/>
  <c r="J2264" i="1" s="1"/>
  <c r="K2264" i="1" s="1"/>
  <c r="F2265" i="1"/>
  <c r="G2265" i="1"/>
  <c r="H2265" i="1"/>
  <c r="I2265" i="1"/>
  <c r="J2265" i="1" s="1"/>
  <c r="K2265" i="1" s="1"/>
  <c r="F2266" i="1"/>
  <c r="G2266" i="1"/>
  <c r="H2266" i="1"/>
  <c r="I2266" i="1"/>
  <c r="J2266" i="1" s="1"/>
  <c r="K2266" i="1" s="1"/>
  <c r="F2267" i="1"/>
  <c r="G2267" i="1"/>
  <c r="H2267" i="1"/>
  <c r="I2267" i="1"/>
  <c r="J2267" i="1" s="1"/>
  <c r="K2267" i="1" s="1"/>
  <c r="F2268" i="1"/>
  <c r="G2268" i="1"/>
  <c r="H2268" i="1"/>
  <c r="I2268" i="1"/>
  <c r="J2268" i="1" s="1"/>
  <c r="K2268" i="1" s="1"/>
  <c r="F2269" i="1"/>
  <c r="G2269" i="1"/>
  <c r="H2269" i="1"/>
  <c r="I2269" i="1"/>
  <c r="J2269" i="1" s="1"/>
  <c r="K2269" i="1" s="1"/>
  <c r="F2270" i="1"/>
  <c r="G2270" i="1"/>
  <c r="H2270" i="1"/>
  <c r="I2270" i="1"/>
  <c r="J2270" i="1" s="1"/>
  <c r="K2270" i="1" s="1"/>
  <c r="F2271" i="1"/>
  <c r="G2271" i="1"/>
  <c r="H2271" i="1"/>
  <c r="I2271" i="1"/>
  <c r="J2271" i="1" s="1"/>
  <c r="K2271" i="1" s="1"/>
  <c r="F2272" i="1"/>
  <c r="G2272" i="1"/>
  <c r="H2272" i="1"/>
  <c r="I2272" i="1"/>
  <c r="J2272" i="1" s="1"/>
  <c r="K2272" i="1" s="1"/>
  <c r="F2273" i="1"/>
  <c r="G2273" i="1"/>
  <c r="H2273" i="1"/>
  <c r="I2273" i="1"/>
  <c r="J2273" i="1" s="1"/>
  <c r="K2273" i="1" s="1"/>
  <c r="F2274" i="1"/>
  <c r="G2274" i="1"/>
  <c r="H2274" i="1"/>
  <c r="I2274" i="1"/>
  <c r="J2274" i="1" s="1"/>
  <c r="K2274" i="1" s="1"/>
  <c r="F2275" i="1"/>
  <c r="G2275" i="1"/>
  <c r="H2275" i="1"/>
  <c r="I2275" i="1"/>
  <c r="J2275" i="1" s="1"/>
  <c r="K2275" i="1" s="1"/>
  <c r="F2276" i="1"/>
  <c r="G2276" i="1"/>
  <c r="H2276" i="1"/>
  <c r="I2276" i="1"/>
  <c r="J2276" i="1" s="1"/>
  <c r="K2276" i="1" s="1"/>
  <c r="F2277" i="1"/>
  <c r="G2277" i="1"/>
  <c r="H2277" i="1"/>
  <c r="I2277" i="1"/>
  <c r="J2277" i="1" s="1"/>
  <c r="K2277" i="1" s="1"/>
  <c r="F2278" i="1"/>
  <c r="G2278" i="1"/>
  <c r="H2278" i="1"/>
  <c r="I2278" i="1"/>
  <c r="J2278" i="1" s="1"/>
  <c r="K2278" i="1" s="1"/>
  <c r="F2279" i="1"/>
  <c r="G2279" i="1"/>
  <c r="H2279" i="1"/>
  <c r="I2279" i="1"/>
  <c r="J2279" i="1" s="1"/>
  <c r="K2279" i="1" s="1"/>
  <c r="F2280" i="1"/>
  <c r="G2280" i="1"/>
  <c r="H2280" i="1"/>
  <c r="I2280" i="1"/>
  <c r="J2280" i="1" s="1"/>
  <c r="K2280" i="1" s="1"/>
  <c r="F2281" i="1"/>
  <c r="G2281" i="1"/>
  <c r="H2281" i="1"/>
  <c r="I2281" i="1"/>
  <c r="J2281" i="1" s="1"/>
  <c r="K2281" i="1" s="1"/>
  <c r="F2282" i="1"/>
  <c r="G2282" i="1"/>
  <c r="H2282" i="1"/>
  <c r="I2282" i="1"/>
  <c r="J2282" i="1" s="1"/>
  <c r="K2282" i="1" s="1"/>
  <c r="F2283" i="1"/>
  <c r="G2283" i="1"/>
  <c r="H2283" i="1"/>
  <c r="I2283" i="1"/>
  <c r="J2283" i="1" s="1"/>
  <c r="K2283" i="1" s="1"/>
  <c r="F2284" i="1"/>
  <c r="G2284" i="1"/>
  <c r="H2284" i="1"/>
  <c r="I2284" i="1"/>
  <c r="J2284" i="1" s="1"/>
  <c r="K2284" i="1" s="1"/>
  <c r="F2285" i="1"/>
  <c r="G2285" i="1"/>
  <c r="H2285" i="1"/>
  <c r="I2285" i="1"/>
  <c r="J2285" i="1" s="1"/>
  <c r="K2285" i="1" s="1"/>
  <c r="F2286" i="1"/>
  <c r="G2286" i="1"/>
  <c r="H2286" i="1"/>
  <c r="I2286" i="1"/>
  <c r="J2286" i="1" s="1"/>
  <c r="K2286" i="1" s="1"/>
  <c r="F2287" i="1"/>
  <c r="G2287" i="1"/>
  <c r="H2287" i="1"/>
  <c r="I2287" i="1"/>
  <c r="J2287" i="1" s="1"/>
  <c r="K2287" i="1" s="1"/>
  <c r="F2288" i="1"/>
  <c r="G2288" i="1"/>
  <c r="H2288" i="1"/>
  <c r="I2288" i="1"/>
  <c r="J2288" i="1" s="1"/>
  <c r="K2288" i="1" s="1"/>
  <c r="F2289" i="1"/>
  <c r="G2289" i="1"/>
  <c r="H2289" i="1"/>
  <c r="I2289" i="1"/>
  <c r="J2289" i="1" s="1"/>
  <c r="K2289" i="1" s="1"/>
  <c r="F2290" i="1"/>
  <c r="G2290" i="1"/>
  <c r="H2290" i="1"/>
  <c r="I2290" i="1"/>
  <c r="J2290" i="1" s="1"/>
  <c r="K2290" i="1" s="1"/>
  <c r="F2291" i="1"/>
  <c r="G2291" i="1"/>
  <c r="H2291" i="1"/>
  <c r="I2291" i="1"/>
  <c r="J2291" i="1" s="1"/>
  <c r="K2291" i="1" s="1"/>
  <c r="F2292" i="1"/>
  <c r="G2292" i="1"/>
  <c r="H2292" i="1"/>
  <c r="I2292" i="1"/>
  <c r="J2292" i="1" s="1"/>
  <c r="K2292" i="1" s="1"/>
  <c r="F2293" i="1"/>
  <c r="G2293" i="1"/>
  <c r="H2293" i="1"/>
  <c r="I2293" i="1"/>
  <c r="J2293" i="1" s="1"/>
  <c r="K2293" i="1" s="1"/>
  <c r="F2294" i="1"/>
  <c r="G2294" i="1"/>
  <c r="H2294" i="1"/>
  <c r="I2294" i="1"/>
  <c r="J2294" i="1" s="1"/>
  <c r="K2294" i="1" s="1"/>
  <c r="F2295" i="1"/>
  <c r="G2295" i="1"/>
  <c r="H2295" i="1"/>
  <c r="I2295" i="1"/>
  <c r="J2295" i="1" s="1"/>
  <c r="K2295" i="1" s="1"/>
  <c r="F2296" i="1"/>
  <c r="G2296" i="1"/>
  <c r="H2296" i="1"/>
  <c r="I2296" i="1"/>
  <c r="J2296" i="1" s="1"/>
  <c r="K2296" i="1" s="1"/>
  <c r="F2297" i="1"/>
  <c r="G2297" i="1"/>
  <c r="H2297" i="1"/>
  <c r="I2297" i="1"/>
  <c r="J2297" i="1" s="1"/>
  <c r="K2297" i="1" s="1"/>
  <c r="F2298" i="1"/>
  <c r="G2298" i="1"/>
  <c r="H2298" i="1"/>
  <c r="I2298" i="1"/>
  <c r="J2298" i="1" s="1"/>
  <c r="K2298" i="1" s="1"/>
  <c r="F2299" i="1"/>
  <c r="G2299" i="1"/>
  <c r="H2299" i="1"/>
  <c r="I2299" i="1"/>
  <c r="J2299" i="1" s="1"/>
  <c r="K2299" i="1" s="1"/>
  <c r="F2300" i="1"/>
  <c r="G2300" i="1"/>
  <c r="H2300" i="1"/>
  <c r="I2300" i="1"/>
  <c r="J2300" i="1" s="1"/>
  <c r="K2300" i="1" s="1"/>
  <c r="F2301" i="1"/>
  <c r="G2301" i="1"/>
  <c r="H2301" i="1"/>
  <c r="I2301" i="1"/>
  <c r="J2301" i="1" s="1"/>
  <c r="K2301" i="1" s="1"/>
  <c r="F2302" i="1"/>
  <c r="G2302" i="1"/>
  <c r="H2302" i="1"/>
  <c r="I2302" i="1"/>
  <c r="J2302" i="1" s="1"/>
  <c r="K2302" i="1" s="1"/>
  <c r="F2303" i="1"/>
  <c r="G2303" i="1"/>
  <c r="H2303" i="1"/>
  <c r="I2303" i="1"/>
  <c r="J2303" i="1" s="1"/>
  <c r="K2303" i="1" s="1"/>
  <c r="F2304" i="1"/>
  <c r="G2304" i="1"/>
  <c r="H2304" i="1"/>
  <c r="I2304" i="1"/>
  <c r="J2304" i="1" s="1"/>
  <c r="K2304" i="1" s="1"/>
  <c r="F2305" i="1"/>
  <c r="G2305" i="1"/>
  <c r="H2305" i="1"/>
  <c r="I2305" i="1"/>
  <c r="J2305" i="1" s="1"/>
  <c r="K2305" i="1" s="1"/>
  <c r="F2306" i="1"/>
  <c r="G2306" i="1"/>
  <c r="H2306" i="1"/>
  <c r="I2306" i="1"/>
  <c r="J2306" i="1" s="1"/>
  <c r="K2306" i="1" s="1"/>
  <c r="F2307" i="1"/>
  <c r="G2307" i="1"/>
  <c r="H2307" i="1"/>
  <c r="I2307" i="1"/>
  <c r="J2307" i="1" s="1"/>
  <c r="K2307" i="1" s="1"/>
  <c r="F2308" i="1"/>
  <c r="G2308" i="1"/>
  <c r="H2308" i="1"/>
  <c r="I2308" i="1"/>
  <c r="J2308" i="1" s="1"/>
  <c r="K2308" i="1" s="1"/>
  <c r="F2309" i="1"/>
  <c r="G2309" i="1"/>
  <c r="H2309" i="1"/>
  <c r="I2309" i="1"/>
  <c r="J2309" i="1" s="1"/>
  <c r="K2309" i="1" s="1"/>
  <c r="F2310" i="1"/>
  <c r="G2310" i="1"/>
  <c r="H2310" i="1"/>
  <c r="I2310" i="1"/>
  <c r="J2310" i="1" s="1"/>
  <c r="K2310" i="1" s="1"/>
  <c r="F2311" i="1"/>
  <c r="G2311" i="1"/>
  <c r="H2311" i="1"/>
  <c r="I2311" i="1"/>
  <c r="J2311" i="1" s="1"/>
  <c r="K2311" i="1" s="1"/>
  <c r="F2312" i="1"/>
  <c r="G2312" i="1"/>
  <c r="H2312" i="1"/>
  <c r="I2312" i="1"/>
  <c r="J2312" i="1" s="1"/>
  <c r="K2312" i="1" s="1"/>
  <c r="F2313" i="1"/>
  <c r="G2313" i="1"/>
  <c r="H2313" i="1"/>
  <c r="I2313" i="1"/>
  <c r="J2313" i="1" s="1"/>
  <c r="K2313" i="1" s="1"/>
  <c r="F2314" i="1"/>
  <c r="G2314" i="1"/>
  <c r="H2314" i="1"/>
  <c r="I2314" i="1"/>
  <c r="J2314" i="1" s="1"/>
  <c r="K2314" i="1" s="1"/>
  <c r="F2315" i="1"/>
  <c r="G2315" i="1"/>
  <c r="H2315" i="1"/>
  <c r="I2315" i="1"/>
  <c r="J2315" i="1" s="1"/>
  <c r="K2315" i="1" s="1"/>
  <c r="F2316" i="1"/>
  <c r="G2316" i="1"/>
  <c r="H2316" i="1"/>
  <c r="I2316" i="1"/>
  <c r="J2316" i="1" s="1"/>
  <c r="K2316" i="1" s="1"/>
  <c r="F2317" i="1"/>
  <c r="G2317" i="1"/>
  <c r="H2317" i="1"/>
  <c r="I2317" i="1"/>
  <c r="J2317" i="1" s="1"/>
  <c r="K2317" i="1" s="1"/>
  <c r="F2318" i="1"/>
  <c r="G2318" i="1"/>
  <c r="H2318" i="1"/>
  <c r="I2318" i="1"/>
  <c r="J2318" i="1" s="1"/>
  <c r="K2318" i="1" s="1"/>
  <c r="F2319" i="1"/>
  <c r="G2319" i="1"/>
  <c r="H2319" i="1"/>
  <c r="I2319" i="1"/>
  <c r="J2319" i="1" s="1"/>
  <c r="K2319" i="1" s="1"/>
  <c r="F2320" i="1"/>
  <c r="G2320" i="1"/>
  <c r="H2320" i="1"/>
  <c r="I2320" i="1"/>
  <c r="J2320" i="1" s="1"/>
  <c r="K2320" i="1" s="1"/>
  <c r="F2321" i="1"/>
  <c r="G2321" i="1"/>
  <c r="H2321" i="1"/>
  <c r="I2321" i="1"/>
  <c r="J2321" i="1" s="1"/>
  <c r="K2321" i="1" s="1"/>
  <c r="F2322" i="1"/>
  <c r="G2322" i="1"/>
  <c r="H2322" i="1"/>
  <c r="I2322" i="1"/>
  <c r="J2322" i="1" s="1"/>
  <c r="K2322" i="1" s="1"/>
  <c r="F2323" i="1"/>
  <c r="G2323" i="1"/>
  <c r="H2323" i="1"/>
  <c r="I2323" i="1"/>
  <c r="J2323" i="1" s="1"/>
  <c r="K2323" i="1" s="1"/>
  <c r="F2324" i="1"/>
  <c r="G2324" i="1"/>
  <c r="H2324" i="1"/>
  <c r="I2324" i="1"/>
  <c r="J2324" i="1" s="1"/>
  <c r="K2324" i="1" s="1"/>
  <c r="F2325" i="1"/>
  <c r="G2325" i="1"/>
  <c r="H2325" i="1"/>
  <c r="I2325" i="1"/>
  <c r="J2325" i="1" s="1"/>
  <c r="K2325" i="1" s="1"/>
  <c r="F2326" i="1"/>
  <c r="G2326" i="1"/>
  <c r="H2326" i="1"/>
  <c r="I2326" i="1"/>
  <c r="J2326" i="1" s="1"/>
  <c r="K2326" i="1" s="1"/>
  <c r="F2327" i="1"/>
  <c r="G2327" i="1"/>
  <c r="H2327" i="1"/>
  <c r="I2327" i="1"/>
  <c r="J2327" i="1" s="1"/>
  <c r="K2327" i="1" s="1"/>
  <c r="F2328" i="1"/>
  <c r="G2328" i="1"/>
  <c r="H2328" i="1"/>
  <c r="I2328" i="1"/>
  <c r="J2328" i="1" s="1"/>
  <c r="K2328" i="1" s="1"/>
  <c r="F2329" i="1"/>
  <c r="G2329" i="1"/>
  <c r="H2329" i="1"/>
  <c r="I2329" i="1"/>
  <c r="J2329" i="1" s="1"/>
  <c r="K2329" i="1" s="1"/>
  <c r="F2330" i="1"/>
  <c r="G2330" i="1"/>
  <c r="H2330" i="1"/>
  <c r="I2330" i="1"/>
  <c r="J2330" i="1" s="1"/>
  <c r="K2330" i="1" s="1"/>
  <c r="F2331" i="1"/>
  <c r="G2331" i="1"/>
  <c r="H2331" i="1"/>
  <c r="I2331" i="1"/>
  <c r="J2331" i="1" s="1"/>
  <c r="K2331" i="1" s="1"/>
  <c r="F2332" i="1"/>
  <c r="G2332" i="1"/>
  <c r="H2332" i="1"/>
  <c r="I2332" i="1"/>
  <c r="J2332" i="1" s="1"/>
  <c r="K2332" i="1" s="1"/>
  <c r="F2333" i="1"/>
  <c r="G2333" i="1"/>
  <c r="H2333" i="1"/>
  <c r="I2333" i="1"/>
  <c r="J2333" i="1" s="1"/>
  <c r="K2333" i="1" s="1"/>
  <c r="F2334" i="1"/>
  <c r="G2334" i="1"/>
  <c r="H2334" i="1"/>
  <c r="I2334" i="1"/>
  <c r="J2334" i="1" s="1"/>
  <c r="K2334" i="1" s="1"/>
  <c r="F2335" i="1"/>
  <c r="G2335" i="1"/>
  <c r="H2335" i="1"/>
  <c r="I2335" i="1"/>
  <c r="J2335" i="1" s="1"/>
  <c r="K2335" i="1" s="1"/>
  <c r="F2336" i="1"/>
  <c r="G2336" i="1"/>
  <c r="H2336" i="1"/>
  <c r="I2336" i="1"/>
  <c r="J2336" i="1" s="1"/>
  <c r="K2336" i="1" s="1"/>
  <c r="F2337" i="1"/>
  <c r="G2337" i="1"/>
  <c r="H2337" i="1"/>
  <c r="I2337" i="1"/>
  <c r="J2337" i="1" s="1"/>
  <c r="K2337" i="1" s="1"/>
  <c r="F2338" i="1"/>
  <c r="G2338" i="1"/>
  <c r="H2338" i="1"/>
  <c r="I2338" i="1"/>
  <c r="J2338" i="1" s="1"/>
  <c r="K2338" i="1" s="1"/>
  <c r="F2339" i="1"/>
  <c r="G2339" i="1"/>
  <c r="H2339" i="1"/>
  <c r="I2339" i="1"/>
  <c r="J2339" i="1" s="1"/>
  <c r="K2339" i="1" s="1"/>
  <c r="F2340" i="1"/>
  <c r="G2340" i="1"/>
  <c r="H2340" i="1"/>
  <c r="I2340" i="1"/>
  <c r="J2340" i="1" s="1"/>
  <c r="K2340" i="1" s="1"/>
  <c r="F2341" i="1"/>
  <c r="G2341" i="1"/>
  <c r="H2341" i="1"/>
  <c r="I2341" i="1"/>
  <c r="J2341" i="1" s="1"/>
  <c r="K2341" i="1" s="1"/>
  <c r="F2342" i="1"/>
  <c r="G2342" i="1"/>
  <c r="H2342" i="1"/>
  <c r="I2342" i="1"/>
  <c r="J2342" i="1" s="1"/>
  <c r="K2342" i="1" s="1"/>
  <c r="F2343" i="1"/>
  <c r="G2343" i="1"/>
  <c r="H2343" i="1"/>
  <c r="I2343" i="1"/>
  <c r="J2343" i="1" s="1"/>
  <c r="K2343" i="1" s="1"/>
  <c r="F2344" i="1"/>
  <c r="G2344" i="1"/>
  <c r="H2344" i="1"/>
  <c r="I2344" i="1"/>
  <c r="J2344" i="1" s="1"/>
  <c r="K2344" i="1" s="1"/>
  <c r="F2345" i="1"/>
  <c r="G2345" i="1"/>
  <c r="H2345" i="1"/>
  <c r="I2345" i="1"/>
  <c r="J2345" i="1" s="1"/>
  <c r="K2345" i="1" s="1"/>
  <c r="F2346" i="1"/>
  <c r="G2346" i="1"/>
  <c r="H2346" i="1"/>
  <c r="I2346" i="1"/>
  <c r="J2346" i="1" s="1"/>
  <c r="K2346" i="1" s="1"/>
  <c r="F2347" i="1"/>
  <c r="G2347" i="1"/>
  <c r="H2347" i="1"/>
  <c r="I2347" i="1"/>
  <c r="J2347" i="1" s="1"/>
  <c r="K2347" i="1" s="1"/>
  <c r="F2348" i="1"/>
  <c r="G2348" i="1"/>
  <c r="H2348" i="1"/>
  <c r="I2348" i="1"/>
  <c r="J2348" i="1" s="1"/>
  <c r="K2348" i="1" s="1"/>
  <c r="F2349" i="1"/>
  <c r="G2349" i="1"/>
  <c r="H2349" i="1"/>
  <c r="I2349" i="1"/>
  <c r="J2349" i="1" s="1"/>
  <c r="K2349" i="1" s="1"/>
  <c r="F2350" i="1"/>
  <c r="G2350" i="1"/>
  <c r="H2350" i="1"/>
  <c r="I2350" i="1"/>
  <c r="J2350" i="1" s="1"/>
  <c r="K2350" i="1" s="1"/>
  <c r="F2351" i="1"/>
  <c r="G2351" i="1"/>
  <c r="H2351" i="1"/>
  <c r="I2351" i="1"/>
  <c r="J2351" i="1" s="1"/>
  <c r="K2351" i="1" s="1"/>
  <c r="F2352" i="1"/>
  <c r="G2352" i="1"/>
  <c r="H2352" i="1"/>
  <c r="I2352" i="1"/>
  <c r="J2352" i="1" s="1"/>
  <c r="K2352" i="1" s="1"/>
  <c r="F2353" i="1"/>
  <c r="G2353" i="1"/>
  <c r="H2353" i="1"/>
  <c r="I2353" i="1"/>
  <c r="J2353" i="1" s="1"/>
  <c r="K2353" i="1" s="1"/>
  <c r="F2354" i="1"/>
  <c r="G2354" i="1"/>
  <c r="H2354" i="1"/>
  <c r="I2354" i="1"/>
  <c r="J2354" i="1" s="1"/>
  <c r="K2354" i="1" s="1"/>
  <c r="F2355" i="1"/>
  <c r="G2355" i="1"/>
  <c r="H2355" i="1"/>
  <c r="I2355" i="1"/>
  <c r="J2355" i="1" s="1"/>
  <c r="K2355" i="1" s="1"/>
  <c r="F2356" i="1"/>
  <c r="G2356" i="1"/>
  <c r="H2356" i="1"/>
  <c r="I2356" i="1"/>
  <c r="J2356" i="1" s="1"/>
  <c r="K2356" i="1" s="1"/>
  <c r="F2357" i="1"/>
  <c r="G2357" i="1"/>
  <c r="H2357" i="1"/>
  <c r="I2357" i="1"/>
  <c r="J2357" i="1" s="1"/>
  <c r="K2357" i="1" s="1"/>
  <c r="F2358" i="1"/>
  <c r="G2358" i="1"/>
  <c r="H2358" i="1"/>
  <c r="I2358" i="1"/>
  <c r="J2358" i="1" s="1"/>
  <c r="K2358" i="1" s="1"/>
  <c r="F2359" i="1"/>
  <c r="G2359" i="1"/>
  <c r="H2359" i="1"/>
  <c r="I2359" i="1"/>
  <c r="J2359" i="1" s="1"/>
  <c r="K2359" i="1" s="1"/>
  <c r="F2360" i="1"/>
  <c r="G2360" i="1"/>
  <c r="H2360" i="1"/>
  <c r="I2360" i="1"/>
  <c r="J2360" i="1" s="1"/>
  <c r="K2360" i="1" s="1"/>
  <c r="F2361" i="1"/>
  <c r="G2361" i="1"/>
  <c r="H2361" i="1"/>
  <c r="I2361" i="1"/>
  <c r="J2361" i="1" s="1"/>
  <c r="K2361" i="1" s="1"/>
  <c r="F2362" i="1"/>
  <c r="G2362" i="1"/>
  <c r="H2362" i="1"/>
  <c r="I2362" i="1"/>
  <c r="J2362" i="1" s="1"/>
  <c r="K2362" i="1" s="1"/>
  <c r="F2363" i="1"/>
  <c r="G2363" i="1"/>
  <c r="H2363" i="1"/>
  <c r="I2363" i="1"/>
  <c r="J2363" i="1" s="1"/>
  <c r="K2363" i="1" s="1"/>
  <c r="F2364" i="1"/>
  <c r="G2364" i="1"/>
  <c r="H2364" i="1"/>
  <c r="I2364" i="1"/>
  <c r="J2364" i="1" s="1"/>
  <c r="K2364" i="1" s="1"/>
  <c r="F2365" i="1"/>
  <c r="G2365" i="1"/>
  <c r="H2365" i="1"/>
  <c r="I2365" i="1"/>
  <c r="J2365" i="1" s="1"/>
  <c r="K2365" i="1" s="1"/>
  <c r="F2366" i="1"/>
  <c r="G2366" i="1"/>
  <c r="H2366" i="1"/>
  <c r="I2366" i="1"/>
  <c r="J2366" i="1" s="1"/>
  <c r="K2366" i="1" s="1"/>
  <c r="F2367" i="1"/>
  <c r="G2367" i="1"/>
  <c r="H2367" i="1"/>
  <c r="I2367" i="1"/>
  <c r="J2367" i="1" s="1"/>
  <c r="K2367" i="1" s="1"/>
  <c r="F2368" i="1"/>
  <c r="G2368" i="1"/>
  <c r="H2368" i="1"/>
  <c r="I2368" i="1"/>
  <c r="J2368" i="1" s="1"/>
  <c r="K2368" i="1" s="1"/>
  <c r="F2369" i="1"/>
  <c r="G2369" i="1"/>
  <c r="H2369" i="1"/>
  <c r="I2369" i="1"/>
  <c r="J2369" i="1" s="1"/>
  <c r="K2369" i="1" s="1"/>
  <c r="F2370" i="1"/>
  <c r="G2370" i="1"/>
  <c r="H2370" i="1"/>
  <c r="I2370" i="1"/>
  <c r="J2370" i="1" s="1"/>
  <c r="K2370" i="1" s="1"/>
  <c r="F2371" i="1"/>
  <c r="G2371" i="1"/>
  <c r="H2371" i="1"/>
  <c r="I2371" i="1"/>
  <c r="J2371" i="1" s="1"/>
  <c r="K2371" i="1" s="1"/>
  <c r="F2372" i="1"/>
  <c r="G2372" i="1"/>
  <c r="H2372" i="1"/>
  <c r="I2372" i="1"/>
  <c r="J2372" i="1" s="1"/>
  <c r="K2372" i="1" s="1"/>
  <c r="F2373" i="1"/>
  <c r="G2373" i="1"/>
  <c r="H2373" i="1"/>
  <c r="I2373" i="1"/>
  <c r="J2373" i="1" s="1"/>
  <c r="K2373" i="1" s="1"/>
  <c r="F2374" i="1"/>
  <c r="G2374" i="1"/>
  <c r="H2374" i="1"/>
  <c r="I2374" i="1"/>
  <c r="J2374" i="1" s="1"/>
  <c r="K2374" i="1" s="1"/>
  <c r="F2375" i="1"/>
  <c r="G2375" i="1"/>
  <c r="H2375" i="1"/>
  <c r="I2375" i="1"/>
  <c r="J2375" i="1" s="1"/>
  <c r="K2375" i="1" s="1"/>
  <c r="F2376" i="1"/>
  <c r="G2376" i="1"/>
  <c r="H2376" i="1"/>
  <c r="I2376" i="1"/>
  <c r="J2376" i="1" s="1"/>
  <c r="K2376" i="1" s="1"/>
  <c r="F2377" i="1"/>
  <c r="G2377" i="1"/>
  <c r="H2377" i="1"/>
  <c r="I2377" i="1"/>
  <c r="J2377" i="1" s="1"/>
  <c r="K2377" i="1" s="1"/>
  <c r="F2378" i="1"/>
  <c r="G2378" i="1"/>
  <c r="H2378" i="1"/>
  <c r="I2378" i="1"/>
  <c r="J2378" i="1" s="1"/>
  <c r="K2378" i="1" s="1"/>
  <c r="F2379" i="1"/>
  <c r="G2379" i="1"/>
  <c r="H2379" i="1"/>
  <c r="I2379" i="1"/>
  <c r="J2379" i="1" s="1"/>
  <c r="K2379" i="1" s="1"/>
  <c r="F2380" i="1"/>
  <c r="G2380" i="1"/>
  <c r="H2380" i="1"/>
  <c r="I2380" i="1"/>
  <c r="J2380" i="1" s="1"/>
  <c r="K2380" i="1" s="1"/>
  <c r="F2381" i="1"/>
  <c r="G2381" i="1"/>
  <c r="H2381" i="1"/>
  <c r="I2381" i="1"/>
  <c r="J2381" i="1" s="1"/>
  <c r="K2381" i="1" s="1"/>
  <c r="F2382" i="1"/>
  <c r="G2382" i="1"/>
  <c r="H2382" i="1"/>
  <c r="I2382" i="1"/>
  <c r="J2382" i="1" s="1"/>
  <c r="K2382" i="1" s="1"/>
  <c r="F2383" i="1"/>
  <c r="G2383" i="1"/>
  <c r="H2383" i="1"/>
  <c r="I2383" i="1"/>
  <c r="J2383" i="1" s="1"/>
  <c r="K2383" i="1" s="1"/>
  <c r="F2384" i="1"/>
  <c r="G2384" i="1"/>
  <c r="H2384" i="1"/>
  <c r="I2384" i="1"/>
  <c r="J2384" i="1" s="1"/>
  <c r="K2384" i="1" s="1"/>
  <c r="F2385" i="1"/>
  <c r="G2385" i="1"/>
  <c r="H2385" i="1"/>
  <c r="I2385" i="1"/>
  <c r="J2385" i="1" s="1"/>
  <c r="K2385" i="1" s="1"/>
  <c r="F2386" i="1"/>
  <c r="G2386" i="1"/>
  <c r="H2386" i="1"/>
  <c r="I2386" i="1"/>
  <c r="J2386" i="1" s="1"/>
  <c r="K2386" i="1" s="1"/>
  <c r="F2387" i="1"/>
  <c r="G2387" i="1"/>
  <c r="H2387" i="1"/>
  <c r="I2387" i="1"/>
  <c r="J2387" i="1" s="1"/>
  <c r="K2387" i="1" s="1"/>
  <c r="F2388" i="1"/>
  <c r="G2388" i="1"/>
  <c r="H2388" i="1"/>
  <c r="I2388" i="1"/>
  <c r="J2388" i="1" s="1"/>
  <c r="K2388" i="1" s="1"/>
  <c r="F2389" i="1"/>
  <c r="G2389" i="1"/>
  <c r="H2389" i="1"/>
  <c r="I2389" i="1"/>
  <c r="J2389" i="1" s="1"/>
  <c r="K2389" i="1" s="1"/>
  <c r="F2390" i="1"/>
  <c r="G2390" i="1"/>
  <c r="H2390" i="1"/>
  <c r="I2390" i="1"/>
  <c r="J2390" i="1" s="1"/>
  <c r="K2390" i="1" s="1"/>
  <c r="F2391" i="1"/>
  <c r="G2391" i="1"/>
  <c r="H2391" i="1"/>
  <c r="I2391" i="1"/>
  <c r="J2391" i="1" s="1"/>
  <c r="K2391" i="1" s="1"/>
  <c r="F2392" i="1"/>
  <c r="G2392" i="1"/>
  <c r="H2392" i="1"/>
  <c r="I2392" i="1"/>
  <c r="J2392" i="1" s="1"/>
  <c r="K2392" i="1" s="1"/>
  <c r="F2393" i="1"/>
  <c r="G2393" i="1"/>
  <c r="H2393" i="1"/>
  <c r="I2393" i="1"/>
  <c r="J2393" i="1" s="1"/>
  <c r="K2393" i="1" s="1"/>
  <c r="F2394" i="1"/>
  <c r="G2394" i="1"/>
  <c r="H2394" i="1"/>
  <c r="I2394" i="1"/>
  <c r="J2394" i="1" s="1"/>
  <c r="K2394" i="1" s="1"/>
  <c r="F2395" i="1"/>
  <c r="G2395" i="1"/>
  <c r="H2395" i="1"/>
  <c r="I2395" i="1"/>
  <c r="J2395" i="1" s="1"/>
  <c r="K2395" i="1" s="1"/>
  <c r="F2396" i="1"/>
  <c r="G2396" i="1"/>
  <c r="H2396" i="1"/>
  <c r="I2396" i="1"/>
  <c r="J2396" i="1" s="1"/>
  <c r="K2396" i="1" s="1"/>
  <c r="F2397" i="1"/>
  <c r="G2397" i="1"/>
  <c r="H2397" i="1"/>
  <c r="I2397" i="1"/>
  <c r="J2397" i="1" s="1"/>
  <c r="K2397" i="1" s="1"/>
  <c r="F2398" i="1"/>
  <c r="G2398" i="1"/>
  <c r="H2398" i="1"/>
  <c r="I2398" i="1"/>
  <c r="J2398" i="1" s="1"/>
  <c r="K2398" i="1" s="1"/>
  <c r="F2399" i="1"/>
  <c r="G2399" i="1"/>
  <c r="H2399" i="1"/>
  <c r="I2399" i="1"/>
  <c r="J2399" i="1" s="1"/>
  <c r="K2399" i="1" s="1"/>
  <c r="F2400" i="1"/>
  <c r="G2400" i="1"/>
  <c r="H2400" i="1"/>
  <c r="I2400" i="1"/>
  <c r="J2400" i="1" s="1"/>
  <c r="K2400" i="1" s="1"/>
  <c r="F2401" i="1"/>
  <c r="G2401" i="1"/>
  <c r="H2401" i="1"/>
  <c r="I2401" i="1"/>
  <c r="J2401" i="1" s="1"/>
  <c r="K2401" i="1" s="1"/>
  <c r="F2402" i="1"/>
  <c r="G2402" i="1"/>
  <c r="H2402" i="1"/>
  <c r="I2402" i="1"/>
  <c r="J2402" i="1" s="1"/>
  <c r="K2402" i="1" s="1"/>
  <c r="F2403" i="1"/>
  <c r="G2403" i="1"/>
  <c r="H2403" i="1"/>
  <c r="I2403" i="1"/>
  <c r="J2403" i="1" s="1"/>
  <c r="K2403" i="1" s="1"/>
  <c r="F2404" i="1"/>
  <c r="G2404" i="1"/>
  <c r="H2404" i="1"/>
  <c r="I2404" i="1"/>
  <c r="J2404" i="1" s="1"/>
  <c r="K2404" i="1" s="1"/>
  <c r="F2405" i="1"/>
  <c r="G2405" i="1"/>
  <c r="H2405" i="1"/>
  <c r="I2405" i="1"/>
  <c r="J2405" i="1" s="1"/>
  <c r="K2405" i="1" s="1"/>
  <c r="F2406" i="1"/>
  <c r="G2406" i="1"/>
  <c r="H2406" i="1"/>
  <c r="I2406" i="1"/>
  <c r="J2406" i="1" s="1"/>
  <c r="K2406" i="1" s="1"/>
  <c r="F2407" i="1"/>
  <c r="G2407" i="1"/>
  <c r="H2407" i="1"/>
  <c r="I2407" i="1"/>
  <c r="J2407" i="1" s="1"/>
  <c r="K2407" i="1" s="1"/>
  <c r="F2408" i="1"/>
  <c r="G2408" i="1"/>
  <c r="H2408" i="1"/>
  <c r="I2408" i="1"/>
  <c r="J2408" i="1" s="1"/>
  <c r="K2408" i="1" s="1"/>
  <c r="F2409" i="1"/>
  <c r="G2409" i="1"/>
  <c r="H2409" i="1"/>
  <c r="I2409" i="1"/>
  <c r="J2409" i="1" s="1"/>
  <c r="K2409" i="1" s="1"/>
  <c r="F2410" i="1"/>
  <c r="G2410" i="1"/>
  <c r="H2410" i="1"/>
  <c r="I2410" i="1"/>
  <c r="J2410" i="1" s="1"/>
  <c r="K2410" i="1" s="1"/>
  <c r="F2411" i="1"/>
  <c r="G2411" i="1"/>
  <c r="H2411" i="1"/>
  <c r="I2411" i="1"/>
  <c r="J2411" i="1" s="1"/>
  <c r="K2411" i="1" s="1"/>
  <c r="F2412" i="1"/>
  <c r="G2412" i="1"/>
  <c r="H2412" i="1"/>
  <c r="I2412" i="1"/>
  <c r="J2412" i="1" s="1"/>
  <c r="K2412" i="1" s="1"/>
  <c r="F2413" i="1"/>
  <c r="G2413" i="1"/>
  <c r="H2413" i="1"/>
  <c r="I2413" i="1"/>
  <c r="J2413" i="1" s="1"/>
  <c r="K2413" i="1" s="1"/>
  <c r="F2414" i="1"/>
  <c r="G2414" i="1"/>
  <c r="H2414" i="1"/>
  <c r="I2414" i="1"/>
  <c r="J2414" i="1" s="1"/>
  <c r="K2414" i="1" s="1"/>
  <c r="F2415" i="1"/>
  <c r="G2415" i="1"/>
  <c r="H2415" i="1"/>
  <c r="I2415" i="1"/>
  <c r="J2415" i="1" s="1"/>
  <c r="K2415" i="1" s="1"/>
  <c r="F2416" i="1"/>
  <c r="G2416" i="1"/>
  <c r="H2416" i="1"/>
  <c r="I2416" i="1"/>
  <c r="J2416" i="1" s="1"/>
  <c r="K2416" i="1" s="1"/>
  <c r="F2417" i="1"/>
  <c r="G2417" i="1"/>
  <c r="H2417" i="1"/>
  <c r="I2417" i="1"/>
  <c r="J2417" i="1" s="1"/>
  <c r="K2417" i="1" s="1"/>
  <c r="F2418" i="1"/>
  <c r="G2418" i="1"/>
  <c r="H2418" i="1"/>
  <c r="I2418" i="1"/>
  <c r="J2418" i="1" s="1"/>
  <c r="K2418" i="1" s="1"/>
  <c r="F2419" i="1"/>
  <c r="G2419" i="1"/>
  <c r="H2419" i="1"/>
  <c r="I2419" i="1"/>
  <c r="J2419" i="1" s="1"/>
  <c r="K2419" i="1" s="1"/>
  <c r="F2420" i="1"/>
  <c r="G2420" i="1"/>
  <c r="H2420" i="1"/>
  <c r="I2420" i="1"/>
  <c r="J2420" i="1" s="1"/>
  <c r="K2420" i="1" s="1"/>
  <c r="F2421" i="1"/>
  <c r="G2421" i="1"/>
  <c r="H2421" i="1"/>
  <c r="I2421" i="1"/>
  <c r="J2421" i="1" s="1"/>
  <c r="K2421" i="1" s="1"/>
  <c r="F2422" i="1"/>
  <c r="G2422" i="1"/>
  <c r="H2422" i="1"/>
  <c r="I2422" i="1"/>
  <c r="J2422" i="1" s="1"/>
  <c r="K2422" i="1" s="1"/>
  <c r="F2423" i="1"/>
  <c r="G2423" i="1"/>
  <c r="H2423" i="1"/>
  <c r="I2423" i="1"/>
  <c r="J2423" i="1" s="1"/>
  <c r="K2423" i="1" s="1"/>
  <c r="F2424" i="1"/>
  <c r="G2424" i="1"/>
  <c r="H2424" i="1"/>
  <c r="I2424" i="1"/>
  <c r="J2424" i="1" s="1"/>
  <c r="K2424" i="1" s="1"/>
  <c r="F2425" i="1"/>
  <c r="G2425" i="1"/>
  <c r="H2425" i="1"/>
  <c r="I2425" i="1"/>
  <c r="J2425" i="1" s="1"/>
  <c r="K2425" i="1" s="1"/>
  <c r="F2426" i="1"/>
  <c r="G2426" i="1"/>
  <c r="H2426" i="1"/>
  <c r="I2426" i="1"/>
  <c r="J2426" i="1" s="1"/>
  <c r="K2426" i="1" s="1"/>
  <c r="F2427" i="1"/>
  <c r="G2427" i="1"/>
  <c r="H2427" i="1"/>
  <c r="I2427" i="1"/>
  <c r="J2427" i="1" s="1"/>
  <c r="K2427" i="1" s="1"/>
  <c r="F2428" i="1"/>
  <c r="G2428" i="1"/>
  <c r="H2428" i="1"/>
  <c r="I2428" i="1"/>
  <c r="J2428" i="1" s="1"/>
  <c r="K2428" i="1" s="1"/>
  <c r="F2429" i="1"/>
  <c r="G2429" i="1"/>
  <c r="H2429" i="1"/>
  <c r="I2429" i="1"/>
  <c r="J2429" i="1" s="1"/>
  <c r="K2429" i="1" s="1"/>
  <c r="F2430" i="1"/>
  <c r="G2430" i="1"/>
  <c r="H2430" i="1"/>
  <c r="I2430" i="1"/>
  <c r="J2430" i="1" s="1"/>
  <c r="K2430" i="1" s="1"/>
  <c r="F2431" i="1"/>
  <c r="G2431" i="1"/>
  <c r="H2431" i="1"/>
  <c r="I2431" i="1"/>
  <c r="J2431" i="1" s="1"/>
  <c r="K2431" i="1" s="1"/>
  <c r="F2432" i="1"/>
  <c r="G2432" i="1"/>
  <c r="H2432" i="1"/>
  <c r="I2432" i="1"/>
  <c r="J2432" i="1" s="1"/>
  <c r="K2432" i="1" s="1"/>
  <c r="F2433" i="1"/>
  <c r="G2433" i="1"/>
  <c r="H2433" i="1"/>
  <c r="I2433" i="1"/>
  <c r="J2433" i="1" s="1"/>
  <c r="K2433" i="1" s="1"/>
  <c r="F2434" i="1"/>
  <c r="G2434" i="1"/>
  <c r="H2434" i="1"/>
  <c r="I2434" i="1"/>
  <c r="J2434" i="1" s="1"/>
  <c r="K2434" i="1" s="1"/>
  <c r="F2435" i="1"/>
  <c r="G2435" i="1"/>
  <c r="H2435" i="1"/>
  <c r="I2435" i="1"/>
  <c r="J2435" i="1" s="1"/>
  <c r="K2435" i="1" s="1"/>
  <c r="F2436" i="1"/>
  <c r="G2436" i="1"/>
  <c r="H2436" i="1"/>
  <c r="I2436" i="1"/>
  <c r="J2436" i="1" s="1"/>
  <c r="K2436" i="1" s="1"/>
  <c r="F2437" i="1"/>
  <c r="G2437" i="1"/>
  <c r="H2437" i="1"/>
  <c r="I2437" i="1"/>
  <c r="J2437" i="1" s="1"/>
  <c r="K2437" i="1" s="1"/>
  <c r="F2438" i="1"/>
  <c r="G2438" i="1"/>
  <c r="H2438" i="1"/>
  <c r="I2438" i="1"/>
  <c r="J2438" i="1" s="1"/>
  <c r="K2438" i="1" s="1"/>
  <c r="F2439" i="1"/>
  <c r="G2439" i="1"/>
  <c r="H2439" i="1"/>
  <c r="I2439" i="1"/>
  <c r="J2439" i="1" s="1"/>
  <c r="K2439" i="1" s="1"/>
  <c r="F2440" i="1"/>
  <c r="G2440" i="1"/>
  <c r="H2440" i="1"/>
  <c r="I2440" i="1"/>
  <c r="J2440" i="1" s="1"/>
  <c r="K2440" i="1" s="1"/>
  <c r="F2441" i="1"/>
  <c r="G2441" i="1"/>
  <c r="H2441" i="1"/>
  <c r="I2441" i="1"/>
  <c r="J2441" i="1" s="1"/>
  <c r="K2441" i="1" s="1"/>
  <c r="F2442" i="1"/>
  <c r="G2442" i="1"/>
  <c r="H2442" i="1"/>
  <c r="I2442" i="1"/>
  <c r="J2442" i="1" s="1"/>
  <c r="K2442" i="1" s="1"/>
  <c r="F2443" i="1"/>
  <c r="G2443" i="1"/>
  <c r="H2443" i="1"/>
  <c r="I2443" i="1"/>
  <c r="J2443" i="1" s="1"/>
  <c r="K2443" i="1" s="1"/>
  <c r="F2444" i="1"/>
  <c r="G2444" i="1"/>
  <c r="H2444" i="1"/>
  <c r="I2444" i="1"/>
  <c r="J2444" i="1" s="1"/>
  <c r="K2444" i="1" s="1"/>
  <c r="F2445" i="1"/>
  <c r="G2445" i="1"/>
  <c r="H2445" i="1"/>
  <c r="I2445" i="1"/>
  <c r="J2445" i="1" s="1"/>
  <c r="K2445" i="1" s="1"/>
  <c r="F2446" i="1"/>
  <c r="G2446" i="1"/>
  <c r="H2446" i="1"/>
  <c r="I2446" i="1"/>
  <c r="J2446" i="1" s="1"/>
  <c r="K2446" i="1" s="1"/>
  <c r="F2447" i="1"/>
  <c r="G2447" i="1"/>
  <c r="H2447" i="1"/>
  <c r="I2447" i="1"/>
  <c r="J2447" i="1" s="1"/>
  <c r="K2447" i="1" s="1"/>
  <c r="F2448" i="1"/>
  <c r="G2448" i="1"/>
  <c r="H2448" i="1"/>
  <c r="I2448" i="1"/>
  <c r="J2448" i="1" s="1"/>
  <c r="K2448" i="1" s="1"/>
  <c r="F2449" i="1"/>
  <c r="G2449" i="1"/>
  <c r="H2449" i="1"/>
  <c r="I2449" i="1"/>
  <c r="J2449" i="1" s="1"/>
  <c r="K2449" i="1" s="1"/>
  <c r="F2450" i="1"/>
  <c r="G2450" i="1"/>
  <c r="H2450" i="1"/>
  <c r="I2450" i="1"/>
  <c r="J2450" i="1" s="1"/>
  <c r="K2450" i="1" s="1"/>
  <c r="F2451" i="1"/>
  <c r="G2451" i="1"/>
  <c r="H2451" i="1"/>
  <c r="I2451" i="1"/>
  <c r="J2451" i="1" s="1"/>
  <c r="K2451" i="1" s="1"/>
  <c r="F2452" i="1"/>
  <c r="G2452" i="1"/>
  <c r="H2452" i="1"/>
  <c r="I2452" i="1"/>
  <c r="J2452" i="1" s="1"/>
  <c r="K2452" i="1" s="1"/>
  <c r="F2453" i="1"/>
  <c r="G2453" i="1"/>
  <c r="H2453" i="1"/>
  <c r="I2453" i="1"/>
  <c r="J2453" i="1" s="1"/>
  <c r="K2453" i="1" s="1"/>
  <c r="F2454" i="1"/>
  <c r="G2454" i="1"/>
  <c r="H2454" i="1"/>
  <c r="I2454" i="1"/>
  <c r="J2454" i="1" s="1"/>
  <c r="K2454" i="1" s="1"/>
  <c r="F2455" i="1"/>
  <c r="G2455" i="1"/>
  <c r="H2455" i="1"/>
  <c r="I2455" i="1"/>
  <c r="J2455" i="1" s="1"/>
  <c r="K2455" i="1" s="1"/>
  <c r="F2456" i="1"/>
  <c r="G2456" i="1"/>
  <c r="H2456" i="1"/>
  <c r="I2456" i="1"/>
  <c r="J2456" i="1" s="1"/>
  <c r="K2456" i="1" s="1"/>
  <c r="F2457" i="1"/>
  <c r="G2457" i="1"/>
  <c r="H2457" i="1"/>
  <c r="I2457" i="1"/>
  <c r="J2457" i="1" s="1"/>
  <c r="K2457" i="1" s="1"/>
  <c r="F2458" i="1"/>
  <c r="G2458" i="1"/>
  <c r="H2458" i="1"/>
  <c r="I2458" i="1"/>
  <c r="J2458" i="1" s="1"/>
  <c r="K2458" i="1" s="1"/>
  <c r="F2459" i="1"/>
  <c r="G2459" i="1"/>
  <c r="H2459" i="1"/>
  <c r="I2459" i="1"/>
  <c r="J2459" i="1" s="1"/>
  <c r="K2459" i="1" s="1"/>
  <c r="F2460" i="1"/>
  <c r="G2460" i="1"/>
  <c r="H2460" i="1"/>
  <c r="I2460" i="1"/>
  <c r="J2460" i="1" s="1"/>
  <c r="K2460" i="1" s="1"/>
  <c r="F2461" i="1"/>
  <c r="G2461" i="1"/>
  <c r="H2461" i="1"/>
  <c r="I2461" i="1"/>
  <c r="J2461" i="1" s="1"/>
  <c r="K2461" i="1" s="1"/>
  <c r="F2462" i="1"/>
  <c r="G2462" i="1"/>
  <c r="H2462" i="1"/>
  <c r="I2462" i="1"/>
  <c r="J2462" i="1" s="1"/>
  <c r="K2462" i="1" s="1"/>
  <c r="F2463" i="1"/>
  <c r="G2463" i="1"/>
  <c r="H2463" i="1"/>
  <c r="I2463" i="1"/>
  <c r="J2463" i="1" s="1"/>
  <c r="K2463" i="1" s="1"/>
  <c r="F2464" i="1"/>
  <c r="G2464" i="1"/>
  <c r="H2464" i="1"/>
  <c r="I2464" i="1"/>
  <c r="J2464" i="1" s="1"/>
  <c r="K2464" i="1" s="1"/>
  <c r="F2465" i="1"/>
  <c r="G2465" i="1"/>
  <c r="H2465" i="1"/>
  <c r="I2465" i="1"/>
  <c r="J2465" i="1" s="1"/>
  <c r="K2465" i="1" s="1"/>
  <c r="F2466" i="1"/>
  <c r="G2466" i="1"/>
  <c r="H2466" i="1"/>
  <c r="I2466" i="1"/>
  <c r="J2466" i="1" s="1"/>
  <c r="K2466" i="1" s="1"/>
  <c r="F2467" i="1"/>
  <c r="G2467" i="1"/>
  <c r="H2467" i="1"/>
  <c r="I2467" i="1"/>
  <c r="J2467" i="1" s="1"/>
  <c r="K2467" i="1" s="1"/>
  <c r="F2468" i="1"/>
  <c r="G2468" i="1"/>
  <c r="H2468" i="1"/>
  <c r="I2468" i="1"/>
  <c r="J2468" i="1" s="1"/>
  <c r="K2468" i="1" s="1"/>
  <c r="F2469" i="1"/>
  <c r="G2469" i="1"/>
  <c r="H2469" i="1"/>
  <c r="I2469" i="1"/>
  <c r="J2469" i="1" s="1"/>
  <c r="K2469" i="1" s="1"/>
  <c r="F2470" i="1"/>
  <c r="G2470" i="1"/>
  <c r="H2470" i="1"/>
  <c r="I2470" i="1"/>
  <c r="J2470" i="1" s="1"/>
  <c r="K2470" i="1" s="1"/>
  <c r="F2471" i="1"/>
  <c r="G2471" i="1"/>
  <c r="H2471" i="1"/>
  <c r="I2471" i="1"/>
  <c r="J2471" i="1" s="1"/>
  <c r="K2471" i="1" s="1"/>
  <c r="F2472" i="1"/>
  <c r="G2472" i="1"/>
  <c r="H2472" i="1"/>
  <c r="I2472" i="1"/>
  <c r="J2472" i="1" s="1"/>
  <c r="K2472" i="1" s="1"/>
  <c r="F2473" i="1"/>
  <c r="G2473" i="1"/>
  <c r="H2473" i="1"/>
  <c r="I2473" i="1"/>
  <c r="J2473" i="1" s="1"/>
  <c r="K2473" i="1" s="1"/>
  <c r="F2474" i="1"/>
  <c r="G2474" i="1"/>
  <c r="H2474" i="1"/>
  <c r="I2474" i="1"/>
  <c r="J2474" i="1" s="1"/>
  <c r="K2474" i="1" s="1"/>
  <c r="F2475" i="1"/>
  <c r="G2475" i="1"/>
  <c r="H2475" i="1"/>
  <c r="I2475" i="1"/>
  <c r="J2475" i="1" s="1"/>
  <c r="K2475" i="1" s="1"/>
  <c r="F2476" i="1"/>
  <c r="G2476" i="1"/>
  <c r="H2476" i="1"/>
  <c r="I2476" i="1"/>
  <c r="J2476" i="1" s="1"/>
  <c r="K2476" i="1" s="1"/>
  <c r="F2477" i="1"/>
  <c r="G2477" i="1"/>
  <c r="H2477" i="1"/>
  <c r="I2477" i="1"/>
  <c r="J2477" i="1" s="1"/>
  <c r="K2477" i="1" s="1"/>
  <c r="F2478" i="1"/>
  <c r="G2478" i="1"/>
  <c r="H2478" i="1"/>
  <c r="I2478" i="1"/>
  <c r="J2478" i="1" s="1"/>
  <c r="K2478" i="1" s="1"/>
  <c r="F2479" i="1"/>
  <c r="G2479" i="1"/>
  <c r="H2479" i="1"/>
  <c r="I2479" i="1"/>
  <c r="J2479" i="1" s="1"/>
  <c r="K2479" i="1" s="1"/>
  <c r="F2480" i="1"/>
  <c r="G2480" i="1"/>
  <c r="H2480" i="1"/>
  <c r="I2480" i="1"/>
  <c r="J2480" i="1" s="1"/>
  <c r="K2480" i="1" s="1"/>
  <c r="F2481" i="1"/>
  <c r="G2481" i="1"/>
  <c r="H2481" i="1"/>
  <c r="I2481" i="1"/>
  <c r="J2481" i="1" s="1"/>
  <c r="K2481" i="1" s="1"/>
  <c r="F2482" i="1"/>
  <c r="G2482" i="1"/>
  <c r="H2482" i="1"/>
  <c r="I2482" i="1"/>
  <c r="J2482" i="1" s="1"/>
  <c r="K2482" i="1" s="1"/>
  <c r="F2483" i="1"/>
  <c r="G2483" i="1"/>
  <c r="H2483" i="1"/>
  <c r="I2483" i="1"/>
  <c r="J2483" i="1" s="1"/>
  <c r="K2483" i="1" s="1"/>
  <c r="F2484" i="1"/>
  <c r="G2484" i="1"/>
  <c r="H2484" i="1"/>
  <c r="I2484" i="1"/>
  <c r="J2484" i="1" s="1"/>
  <c r="K2484" i="1" s="1"/>
  <c r="F2485" i="1"/>
  <c r="G2485" i="1"/>
  <c r="H2485" i="1"/>
  <c r="I2485" i="1"/>
  <c r="J2485" i="1" s="1"/>
  <c r="K2485" i="1" s="1"/>
  <c r="F2486" i="1"/>
  <c r="G2486" i="1"/>
  <c r="H2486" i="1"/>
  <c r="I2486" i="1"/>
  <c r="J2486" i="1" s="1"/>
  <c r="K2486" i="1" s="1"/>
  <c r="F2487" i="1"/>
  <c r="G2487" i="1"/>
  <c r="H2487" i="1"/>
  <c r="I2487" i="1"/>
  <c r="J2487" i="1" s="1"/>
  <c r="K2487" i="1" s="1"/>
  <c r="F2488" i="1"/>
  <c r="G2488" i="1"/>
  <c r="H2488" i="1"/>
  <c r="I2488" i="1"/>
  <c r="J2488" i="1" s="1"/>
  <c r="K2488" i="1" s="1"/>
  <c r="F2489" i="1"/>
  <c r="G2489" i="1"/>
  <c r="H2489" i="1"/>
  <c r="I2489" i="1"/>
  <c r="J2489" i="1" s="1"/>
  <c r="K2489" i="1" s="1"/>
  <c r="F2490" i="1"/>
  <c r="G2490" i="1"/>
  <c r="H2490" i="1"/>
  <c r="I2490" i="1"/>
  <c r="J2490" i="1" s="1"/>
  <c r="K2490" i="1" s="1"/>
  <c r="F2491" i="1"/>
  <c r="G2491" i="1"/>
  <c r="H2491" i="1"/>
  <c r="I2491" i="1"/>
  <c r="J2491" i="1" s="1"/>
  <c r="K2491" i="1" s="1"/>
  <c r="F2492" i="1"/>
  <c r="G2492" i="1"/>
  <c r="H2492" i="1"/>
  <c r="I2492" i="1"/>
  <c r="J2492" i="1" s="1"/>
  <c r="K2492" i="1" s="1"/>
  <c r="F2493" i="1"/>
  <c r="G2493" i="1"/>
  <c r="H2493" i="1"/>
  <c r="I2493" i="1"/>
  <c r="J2493" i="1" s="1"/>
  <c r="K2493" i="1" s="1"/>
  <c r="F2494" i="1"/>
  <c r="G2494" i="1"/>
  <c r="H2494" i="1"/>
  <c r="I2494" i="1"/>
  <c r="J2494" i="1" s="1"/>
  <c r="K2494" i="1" s="1"/>
  <c r="F2495" i="1"/>
  <c r="G2495" i="1"/>
  <c r="H2495" i="1"/>
  <c r="I2495" i="1"/>
  <c r="J2495" i="1" s="1"/>
  <c r="K2495" i="1" s="1"/>
  <c r="F2496" i="1"/>
  <c r="G2496" i="1"/>
  <c r="H2496" i="1"/>
  <c r="I2496" i="1"/>
  <c r="J2496" i="1" s="1"/>
  <c r="K2496" i="1" s="1"/>
  <c r="F2497" i="1"/>
  <c r="G2497" i="1"/>
  <c r="H2497" i="1"/>
  <c r="I2497" i="1"/>
  <c r="J2497" i="1" s="1"/>
  <c r="K2497" i="1" s="1"/>
  <c r="F2498" i="1"/>
  <c r="G2498" i="1"/>
  <c r="H2498" i="1"/>
  <c r="I2498" i="1"/>
  <c r="J2498" i="1" s="1"/>
  <c r="K2498" i="1" s="1"/>
  <c r="F2499" i="1"/>
  <c r="G2499" i="1"/>
  <c r="H2499" i="1"/>
  <c r="I2499" i="1"/>
  <c r="J2499" i="1" s="1"/>
  <c r="K2499" i="1" s="1"/>
  <c r="F2500" i="1"/>
  <c r="G2500" i="1"/>
  <c r="H2500" i="1"/>
  <c r="I2500" i="1"/>
  <c r="J2500" i="1" s="1"/>
  <c r="K2500" i="1" s="1"/>
  <c r="F2501" i="1"/>
  <c r="G2501" i="1"/>
  <c r="H2501" i="1"/>
  <c r="I2501" i="1"/>
  <c r="J2501" i="1" s="1"/>
  <c r="K2501" i="1" s="1"/>
  <c r="F2502" i="1"/>
  <c r="G2502" i="1"/>
  <c r="H2502" i="1"/>
  <c r="I2502" i="1"/>
  <c r="J2502" i="1" s="1"/>
  <c r="K2502" i="1" s="1"/>
  <c r="F2503" i="1"/>
  <c r="G2503" i="1"/>
  <c r="H2503" i="1"/>
  <c r="I2503" i="1"/>
  <c r="J2503" i="1" s="1"/>
  <c r="K2503" i="1" s="1"/>
  <c r="F2504" i="1"/>
  <c r="G2504" i="1"/>
  <c r="H2504" i="1"/>
  <c r="I2504" i="1"/>
  <c r="J2504" i="1" s="1"/>
  <c r="K2504" i="1" s="1"/>
  <c r="F2505" i="1"/>
  <c r="G2505" i="1"/>
  <c r="H2505" i="1"/>
  <c r="I2505" i="1"/>
  <c r="J2505" i="1" s="1"/>
  <c r="K2505" i="1" s="1"/>
  <c r="F2506" i="1"/>
  <c r="G2506" i="1"/>
  <c r="H2506" i="1"/>
  <c r="I2506" i="1"/>
  <c r="J2506" i="1" s="1"/>
  <c r="K2506" i="1" s="1"/>
  <c r="F2507" i="1"/>
  <c r="G2507" i="1"/>
  <c r="H2507" i="1"/>
  <c r="I2507" i="1"/>
  <c r="J2507" i="1" s="1"/>
  <c r="K2507" i="1" s="1"/>
  <c r="F2508" i="1"/>
  <c r="G2508" i="1"/>
  <c r="H2508" i="1"/>
  <c r="I2508" i="1"/>
  <c r="J2508" i="1" s="1"/>
  <c r="K2508" i="1" s="1"/>
  <c r="F2509" i="1"/>
  <c r="G2509" i="1"/>
  <c r="H2509" i="1"/>
  <c r="I2509" i="1"/>
  <c r="J2509" i="1" s="1"/>
  <c r="K2509" i="1" s="1"/>
  <c r="F2510" i="1"/>
  <c r="G2510" i="1"/>
  <c r="H2510" i="1"/>
  <c r="I2510" i="1"/>
  <c r="J2510" i="1" s="1"/>
  <c r="K2510" i="1" s="1"/>
  <c r="F2511" i="1"/>
  <c r="G2511" i="1"/>
  <c r="H2511" i="1"/>
  <c r="I2511" i="1"/>
  <c r="J2511" i="1" s="1"/>
  <c r="K2511" i="1" s="1"/>
  <c r="F2512" i="1"/>
  <c r="G2512" i="1"/>
  <c r="H2512" i="1"/>
  <c r="I2512" i="1"/>
  <c r="J2512" i="1" s="1"/>
  <c r="K2512" i="1" s="1"/>
  <c r="F2513" i="1"/>
  <c r="G2513" i="1"/>
  <c r="H2513" i="1"/>
  <c r="I2513" i="1"/>
  <c r="J2513" i="1" s="1"/>
  <c r="K2513" i="1" s="1"/>
  <c r="F2514" i="1"/>
  <c r="G2514" i="1"/>
  <c r="H2514" i="1"/>
  <c r="I2514" i="1"/>
  <c r="J2514" i="1" s="1"/>
  <c r="K2514" i="1" s="1"/>
  <c r="F2515" i="1"/>
  <c r="G2515" i="1"/>
  <c r="H2515" i="1"/>
  <c r="I2515" i="1"/>
  <c r="J2515" i="1" s="1"/>
  <c r="K2515" i="1" s="1"/>
  <c r="F2516" i="1"/>
  <c r="G2516" i="1"/>
  <c r="H2516" i="1"/>
  <c r="I2516" i="1"/>
  <c r="J2516" i="1" s="1"/>
  <c r="K2516" i="1" s="1"/>
  <c r="F2517" i="1"/>
  <c r="G2517" i="1"/>
  <c r="H2517" i="1"/>
  <c r="I2517" i="1"/>
  <c r="J2517" i="1" s="1"/>
  <c r="K2517" i="1" s="1"/>
  <c r="F2518" i="1"/>
  <c r="G2518" i="1"/>
  <c r="H2518" i="1"/>
  <c r="I2518" i="1"/>
  <c r="J2518" i="1" s="1"/>
  <c r="K2518" i="1" s="1"/>
  <c r="F2519" i="1"/>
  <c r="G2519" i="1"/>
  <c r="H2519" i="1"/>
  <c r="I2519" i="1"/>
  <c r="J2519" i="1" s="1"/>
  <c r="K2519" i="1" s="1"/>
  <c r="F2520" i="1"/>
  <c r="G2520" i="1"/>
  <c r="H2520" i="1"/>
  <c r="I2520" i="1"/>
  <c r="J2520" i="1" s="1"/>
  <c r="K2520" i="1" s="1"/>
  <c r="F2521" i="1"/>
  <c r="G2521" i="1"/>
  <c r="H2521" i="1"/>
  <c r="I2521" i="1"/>
  <c r="J2521" i="1" s="1"/>
  <c r="K2521" i="1"/>
  <c r="F2522" i="1"/>
  <c r="G2522" i="1"/>
  <c r="K2522" i="1" s="1"/>
  <c r="H2522" i="1"/>
  <c r="I2522" i="1"/>
  <c r="J2522" i="1" s="1"/>
  <c r="F2523" i="1"/>
  <c r="G2523" i="1"/>
  <c r="H2523" i="1"/>
  <c r="I2523" i="1"/>
  <c r="J2523" i="1" s="1"/>
  <c r="K2523" i="1"/>
  <c r="F2524" i="1"/>
  <c r="G2524" i="1"/>
  <c r="K2524" i="1" s="1"/>
  <c r="H2524" i="1"/>
  <c r="I2524" i="1"/>
  <c r="J2524" i="1" s="1"/>
  <c r="F2525" i="1"/>
  <c r="G2525" i="1"/>
  <c r="H2525" i="1"/>
  <c r="I2525" i="1"/>
  <c r="J2525" i="1" s="1"/>
  <c r="K2525" i="1"/>
  <c r="F2526" i="1"/>
  <c r="G2526" i="1"/>
  <c r="K2526" i="1" s="1"/>
  <c r="H2526" i="1"/>
  <c r="I2526" i="1"/>
  <c r="J2526" i="1" s="1"/>
  <c r="F2527" i="1"/>
  <c r="G2527" i="1"/>
  <c r="H2527" i="1"/>
  <c r="I2527" i="1"/>
  <c r="J2527" i="1" s="1"/>
  <c r="K2527" i="1"/>
  <c r="F2528" i="1"/>
  <c r="G2528" i="1"/>
  <c r="K2528" i="1" s="1"/>
  <c r="H2528" i="1"/>
  <c r="I2528" i="1"/>
  <c r="J2528" i="1" s="1"/>
  <c r="F2529" i="1"/>
  <c r="G2529" i="1"/>
  <c r="H2529" i="1"/>
  <c r="I2529" i="1"/>
  <c r="J2529" i="1" s="1"/>
  <c r="K2529" i="1"/>
  <c r="F2530" i="1"/>
  <c r="G2530" i="1"/>
  <c r="K2530" i="1" s="1"/>
  <c r="H2530" i="1"/>
  <c r="I2530" i="1"/>
  <c r="J2530" i="1" s="1"/>
  <c r="F2531" i="1"/>
  <c r="G2531" i="1"/>
  <c r="H2531" i="1"/>
  <c r="I2531" i="1"/>
  <c r="J2531" i="1" s="1"/>
  <c r="K2531" i="1"/>
  <c r="F2532" i="1"/>
  <c r="G2532" i="1"/>
  <c r="K2532" i="1" s="1"/>
  <c r="H2532" i="1"/>
  <c r="I2532" i="1"/>
  <c r="J2532" i="1" s="1"/>
  <c r="F2533" i="1"/>
  <c r="G2533" i="1"/>
  <c r="H2533" i="1"/>
  <c r="I2533" i="1"/>
  <c r="J2533" i="1" s="1"/>
  <c r="K2533" i="1"/>
  <c r="F2534" i="1"/>
  <c r="G2534" i="1"/>
  <c r="K2534" i="1" s="1"/>
  <c r="H2534" i="1"/>
  <c r="I2534" i="1"/>
  <c r="J2534" i="1" s="1"/>
  <c r="F2535" i="1"/>
  <c r="G2535" i="1"/>
  <c r="H2535" i="1"/>
  <c r="I2535" i="1"/>
  <c r="J2535" i="1" s="1"/>
  <c r="K2535" i="1"/>
  <c r="F2536" i="1"/>
  <c r="G2536" i="1"/>
  <c r="K2536" i="1" s="1"/>
  <c r="H2536" i="1"/>
  <c r="I2536" i="1"/>
  <c r="J2536" i="1" s="1"/>
  <c r="F2537" i="1"/>
  <c r="G2537" i="1"/>
  <c r="H2537" i="1"/>
  <c r="I2537" i="1"/>
  <c r="J2537" i="1" s="1"/>
  <c r="K2537" i="1"/>
  <c r="F2538" i="1"/>
  <c r="G2538" i="1"/>
  <c r="K2538" i="1" s="1"/>
  <c r="H2538" i="1"/>
  <c r="I2538" i="1"/>
  <c r="J2538" i="1" s="1"/>
  <c r="F2539" i="1"/>
  <c r="G2539" i="1"/>
  <c r="H2539" i="1"/>
  <c r="I2539" i="1"/>
  <c r="J2539" i="1" s="1"/>
  <c r="K2539" i="1"/>
  <c r="F2540" i="1"/>
  <c r="G2540" i="1"/>
  <c r="K2540" i="1" s="1"/>
  <c r="H2540" i="1"/>
  <c r="I2540" i="1"/>
  <c r="J2540" i="1" s="1"/>
  <c r="F2541" i="1"/>
  <c r="G2541" i="1"/>
  <c r="H2541" i="1"/>
  <c r="I2541" i="1"/>
  <c r="J2541" i="1" s="1"/>
  <c r="K2541" i="1"/>
  <c r="F2542" i="1"/>
  <c r="G2542" i="1"/>
  <c r="K2542" i="1" s="1"/>
  <c r="H2542" i="1"/>
  <c r="I2542" i="1"/>
  <c r="J2542" i="1" s="1"/>
  <c r="F2543" i="1"/>
  <c r="G2543" i="1"/>
  <c r="H2543" i="1"/>
  <c r="I2543" i="1"/>
  <c r="J2543" i="1" s="1"/>
  <c r="K2543" i="1"/>
  <c r="F2544" i="1"/>
  <c r="G2544" i="1"/>
  <c r="K2544" i="1" s="1"/>
  <c r="H2544" i="1"/>
  <c r="I2544" i="1"/>
  <c r="J2544" i="1" s="1"/>
  <c r="F2545" i="1"/>
  <c r="G2545" i="1"/>
  <c r="H2545" i="1"/>
  <c r="I2545" i="1"/>
  <c r="J2545" i="1" s="1"/>
  <c r="K2545" i="1"/>
  <c r="F2546" i="1"/>
  <c r="G2546" i="1"/>
  <c r="K2546" i="1" s="1"/>
  <c r="H2546" i="1"/>
  <c r="I2546" i="1"/>
  <c r="J2546" i="1" s="1"/>
  <c r="F2547" i="1"/>
  <c r="G2547" i="1"/>
  <c r="H2547" i="1"/>
  <c r="I2547" i="1"/>
  <c r="J2547" i="1" s="1"/>
  <c r="K2547" i="1"/>
  <c r="F2548" i="1"/>
  <c r="G2548" i="1"/>
  <c r="K2548" i="1" s="1"/>
  <c r="H2548" i="1"/>
  <c r="I2548" i="1"/>
  <c r="J2548" i="1" s="1"/>
  <c r="F2549" i="1"/>
  <c r="G2549" i="1"/>
  <c r="H2549" i="1"/>
  <c r="I2549" i="1"/>
  <c r="J2549" i="1" s="1"/>
  <c r="K2549" i="1"/>
  <c r="F2550" i="1"/>
  <c r="G2550" i="1"/>
  <c r="K2550" i="1" s="1"/>
  <c r="H2550" i="1"/>
  <c r="I2550" i="1"/>
  <c r="J2550" i="1" s="1"/>
  <c r="F2551" i="1"/>
  <c r="G2551" i="1"/>
  <c r="H2551" i="1"/>
  <c r="I2551" i="1"/>
  <c r="J2551" i="1" s="1"/>
  <c r="K2551" i="1"/>
  <c r="F2552" i="1"/>
  <c r="G2552" i="1"/>
  <c r="K2552" i="1" s="1"/>
  <c r="H2552" i="1"/>
  <c r="I2552" i="1"/>
  <c r="J2552" i="1" s="1"/>
  <c r="F2553" i="1"/>
  <c r="G2553" i="1"/>
  <c r="H2553" i="1"/>
  <c r="I2553" i="1"/>
  <c r="J2553" i="1" s="1"/>
  <c r="K2553" i="1"/>
  <c r="F2554" i="1"/>
  <c r="G2554" i="1"/>
  <c r="K2554" i="1" s="1"/>
  <c r="H2554" i="1"/>
  <c r="I2554" i="1"/>
  <c r="J2554" i="1" s="1"/>
  <c r="F2555" i="1"/>
  <c r="G2555" i="1"/>
  <c r="H2555" i="1"/>
  <c r="I2555" i="1"/>
  <c r="J2555" i="1" s="1"/>
  <c r="K2555" i="1"/>
  <c r="F2556" i="1"/>
  <c r="G2556" i="1"/>
  <c r="K2556" i="1" s="1"/>
  <c r="H2556" i="1"/>
  <c r="I2556" i="1"/>
  <c r="J2556" i="1" s="1"/>
  <c r="F2557" i="1"/>
  <c r="G2557" i="1"/>
  <c r="H2557" i="1"/>
  <c r="I2557" i="1"/>
  <c r="J2557" i="1" s="1"/>
  <c r="K2557" i="1"/>
  <c r="F2558" i="1"/>
  <c r="G2558" i="1"/>
  <c r="K2558" i="1" s="1"/>
  <c r="H2558" i="1"/>
  <c r="I2558" i="1"/>
  <c r="J2558" i="1" s="1"/>
  <c r="F2559" i="1"/>
  <c r="G2559" i="1"/>
  <c r="H2559" i="1"/>
  <c r="I2559" i="1"/>
  <c r="J2559" i="1" s="1"/>
  <c r="K2559" i="1"/>
  <c r="F2560" i="1"/>
  <c r="G2560" i="1"/>
  <c r="K2560" i="1" s="1"/>
  <c r="H2560" i="1"/>
  <c r="I2560" i="1"/>
  <c r="J2560" i="1" s="1"/>
  <c r="F2561" i="1"/>
  <c r="G2561" i="1"/>
  <c r="H2561" i="1"/>
  <c r="I2561" i="1"/>
  <c r="J2561" i="1" s="1"/>
  <c r="K2561" i="1"/>
  <c r="F2562" i="1"/>
  <c r="G2562" i="1"/>
  <c r="K2562" i="1" s="1"/>
  <c r="H2562" i="1"/>
  <c r="I2562" i="1"/>
  <c r="J2562" i="1" s="1"/>
  <c r="F2563" i="1"/>
  <c r="G2563" i="1"/>
  <c r="H2563" i="1"/>
  <c r="I2563" i="1"/>
  <c r="J2563" i="1" s="1"/>
  <c r="K2563" i="1"/>
  <c r="F2564" i="1"/>
  <c r="G2564" i="1"/>
  <c r="K2564" i="1" s="1"/>
  <c r="H2564" i="1"/>
  <c r="I2564" i="1"/>
  <c r="J2564" i="1" s="1"/>
  <c r="F2565" i="1"/>
  <c r="G2565" i="1"/>
  <c r="H2565" i="1"/>
  <c r="I2565" i="1"/>
  <c r="J2565" i="1" s="1"/>
  <c r="K2565" i="1"/>
  <c r="F2566" i="1"/>
  <c r="G2566" i="1"/>
  <c r="K2566" i="1" s="1"/>
  <c r="H2566" i="1"/>
  <c r="I2566" i="1"/>
  <c r="J2566" i="1" s="1"/>
  <c r="F2567" i="1"/>
  <c r="G2567" i="1"/>
  <c r="H2567" i="1"/>
  <c r="I2567" i="1"/>
  <c r="J2567" i="1" s="1"/>
  <c r="K2567" i="1"/>
  <c r="F2568" i="1"/>
  <c r="G2568" i="1"/>
  <c r="K2568" i="1" s="1"/>
  <c r="H2568" i="1"/>
  <c r="I2568" i="1"/>
  <c r="J2568" i="1" s="1"/>
  <c r="F2569" i="1"/>
  <c r="G2569" i="1"/>
  <c r="H2569" i="1"/>
  <c r="I2569" i="1"/>
  <c r="J2569" i="1" s="1"/>
  <c r="K2569" i="1"/>
  <c r="F2570" i="1"/>
  <c r="G2570" i="1"/>
  <c r="K2570" i="1" s="1"/>
  <c r="H2570" i="1"/>
  <c r="I2570" i="1"/>
  <c r="J2570" i="1" s="1"/>
  <c r="F2571" i="1"/>
  <c r="G2571" i="1"/>
  <c r="H2571" i="1"/>
  <c r="I2571" i="1"/>
  <c r="J2571" i="1" s="1"/>
  <c r="K2571" i="1"/>
  <c r="F2572" i="1"/>
  <c r="G2572" i="1"/>
  <c r="K2572" i="1" s="1"/>
  <c r="H2572" i="1"/>
  <c r="I2572" i="1"/>
  <c r="J2572" i="1" s="1"/>
  <c r="F2573" i="1"/>
  <c r="G2573" i="1"/>
  <c r="H2573" i="1"/>
  <c r="I2573" i="1"/>
  <c r="J2573" i="1" s="1"/>
  <c r="K2573" i="1"/>
  <c r="F2574" i="1"/>
  <c r="G2574" i="1"/>
  <c r="K2574" i="1" s="1"/>
  <c r="H2574" i="1"/>
  <c r="I2574" i="1"/>
  <c r="J2574" i="1" s="1"/>
  <c r="F2575" i="1"/>
  <c r="G2575" i="1"/>
  <c r="H2575" i="1"/>
  <c r="I2575" i="1"/>
  <c r="J2575" i="1" s="1"/>
  <c r="K2575" i="1"/>
  <c r="F2576" i="1"/>
  <c r="G2576" i="1"/>
  <c r="K2576" i="1" s="1"/>
  <c r="H2576" i="1"/>
  <c r="I2576" i="1"/>
  <c r="J2576" i="1" s="1"/>
  <c r="F2577" i="1"/>
  <c r="G2577" i="1"/>
  <c r="H2577" i="1"/>
  <c r="I2577" i="1"/>
  <c r="J2577" i="1" s="1"/>
  <c r="K2577" i="1"/>
  <c r="F2578" i="1"/>
  <c r="G2578" i="1"/>
  <c r="K2578" i="1" s="1"/>
  <c r="H2578" i="1"/>
  <c r="I2578" i="1"/>
  <c r="J2578" i="1" s="1"/>
  <c r="F2579" i="1"/>
  <c r="G2579" i="1"/>
  <c r="H2579" i="1"/>
  <c r="I2579" i="1"/>
  <c r="J2579" i="1" s="1"/>
  <c r="K2579" i="1"/>
  <c r="F2580" i="1"/>
  <c r="G2580" i="1"/>
  <c r="K2580" i="1" s="1"/>
  <c r="H2580" i="1"/>
  <c r="I2580" i="1"/>
  <c r="J2580" i="1" s="1"/>
  <c r="F2581" i="1"/>
  <c r="G2581" i="1"/>
  <c r="H2581" i="1"/>
  <c r="I2581" i="1"/>
  <c r="J2581" i="1" s="1"/>
  <c r="K2581" i="1"/>
  <c r="F2582" i="1"/>
  <c r="G2582" i="1"/>
  <c r="K2582" i="1" s="1"/>
  <c r="H2582" i="1"/>
  <c r="I2582" i="1"/>
  <c r="J2582" i="1" s="1"/>
  <c r="F2583" i="1"/>
  <c r="G2583" i="1"/>
  <c r="H2583" i="1"/>
  <c r="I2583" i="1"/>
  <c r="J2583" i="1" s="1"/>
  <c r="K2583" i="1"/>
  <c r="F2584" i="1"/>
  <c r="G2584" i="1"/>
  <c r="K2584" i="1" s="1"/>
  <c r="H2584" i="1"/>
  <c r="I2584" i="1"/>
  <c r="J2584" i="1" s="1"/>
  <c r="F2585" i="1"/>
  <c r="G2585" i="1"/>
  <c r="H2585" i="1"/>
  <c r="I2585" i="1"/>
  <c r="J2585" i="1" s="1"/>
  <c r="K2585" i="1"/>
  <c r="F2586" i="1"/>
  <c r="G2586" i="1"/>
  <c r="K2586" i="1" s="1"/>
  <c r="H2586" i="1"/>
  <c r="I2586" i="1"/>
  <c r="J2586" i="1" s="1"/>
  <c r="F2587" i="1"/>
  <c r="G2587" i="1"/>
  <c r="H2587" i="1"/>
  <c r="I2587" i="1"/>
  <c r="J2587" i="1" s="1"/>
  <c r="K2587" i="1"/>
  <c r="F2588" i="1"/>
  <c r="G2588" i="1"/>
  <c r="K2588" i="1" s="1"/>
  <c r="H2588" i="1"/>
  <c r="I2588" i="1"/>
  <c r="J2588" i="1" s="1"/>
  <c r="F2589" i="1"/>
  <c r="G2589" i="1"/>
  <c r="H2589" i="1"/>
  <c r="I2589" i="1"/>
  <c r="J2589" i="1" s="1"/>
  <c r="K2589" i="1"/>
  <c r="F2590" i="1"/>
  <c r="G2590" i="1"/>
  <c r="K2590" i="1" s="1"/>
  <c r="H2590" i="1"/>
  <c r="I2590" i="1"/>
  <c r="J2590" i="1" s="1"/>
  <c r="F2591" i="1"/>
  <c r="G2591" i="1"/>
  <c r="H2591" i="1"/>
  <c r="I2591" i="1"/>
  <c r="J2591" i="1" s="1"/>
  <c r="K2591" i="1"/>
  <c r="F2592" i="1"/>
  <c r="G2592" i="1"/>
  <c r="K2592" i="1" s="1"/>
  <c r="H2592" i="1"/>
  <c r="I2592" i="1"/>
  <c r="J2592" i="1" s="1"/>
  <c r="F2593" i="1"/>
  <c r="G2593" i="1"/>
  <c r="H2593" i="1"/>
  <c r="I2593" i="1"/>
  <c r="J2593" i="1" s="1"/>
  <c r="K2593" i="1"/>
  <c r="F2594" i="1"/>
  <c r="G2594" i="1"/>
  <c r="K2594" i="1" s="1"/>
  <c r="H2594" i="1"/>
  <c r="I2594" i="1"/>
  <c r="J2594" i="1" s="1"/>
  <c r="F2595" i="1"/>
  <c r="G2595" i="1"/>
  <c r="H2595" i="1"/>
  <c r="I2595" i="1"/>
  <c r="J2595" i="1" s="1"/>
  <c r="K2595" i="1"/>
  <c r="F2596" i="1"/>
  <c r="G2596" i="1"/>
  <c r="K2596" i="1" s="1"/>
  <c r="H2596" i="1"/>
  <c r="I2596" i="1"/>
  <c r="J2596" i="1" s="1"/>
  <c r="F2597" i="1"/>
  <c r="G2597" i="1"/>
  <c r="H2597" i="1"/>
  <c r="I2597" i="1"/>
  <c r="J2597" i="1" s="1"/>
  <c r="K2597" i="1"/>
  <c r="F2598" i="1"/>
  <c r="G2598" i="1"/>
  <c r="K2598" i="1" s="1"/>
  <c r="H2598" i="1"/>
  <c r="I2598" i="1"/>
  <c r="J2598" i="1" s="1"/>
  <c r="F2599" i="1"/>
  <c r="G2599" i="1"/>
  <c r="H2599" i="1"/>
  <c r="I2599" i="1"/>
  <c r="J2599" i="1" s="1"/>
  <c r="K2599" i="1"/>
  <c r="F2600" i="1"/>
  <c r="G2600" i="1"/>
  <c r="K2600" i="1" s="1"/>
  <c r="H2600" i="1"/>
  <c r="I2600" i="1"/>
  <c r="J2600" i="1" s="1"/>
  <c r="F2601" i="1"/>
  <c r="G2601" i="1"/>
  <c r="H2601" i="1"/>
  <c r="I2601" i="1"/>
  <c r="J2601" i="1" s="1"/>
  <c r="K2601" i="1"/>
  <c r="F2602" i="1"/>
  <c r="G2602" i="1"/>
  <c r="K2602" i="1" s="1"/>
  <c r="H2602" i="1"/>
  <c r="I2602" i="1"/>
  <c r="J2602" i="1" s="1"/>
  <c r="F2603" i="1"/>
  <c r="G2603" i="1"/>
  <c r="H2603" i="1"/>
  <c r="I2603" i="1"/>
  <c r="J2603" i="1" s="1"/>
  <c r="K2603" i="1"/>
  <c r="F2604" i="1"/>
  <c r="G2604" i="1"/>
  <c r="K2604" i="1" s="1"/>
  <c r="H2604" i="1"/>
  <c r="I2604" i="1"/>
  <c r="J2604" i="1" s="1"/>
  <c r="F2605" i="1"/>
  <c r="G2605" i="1"/>
  <c r="H2605" i="1"/>
  <c r="I2605" i="1"/>
  <c r="J2605" i="1" s="1"/>
  <c r="K2605" i="1"/>
  <c r="F2606" i="1"/>
  <c r="G2606" i="1"/>
  <c r="K2606" i="1" s="1"/>
  <c r="H2606" i="1"/>
  <c r="I2606" i="1"/>
  <c r="J2606" i="1" s="1"/>
  <c r="F2607" i="1"/>
  <c r="G2607" i="1"/>
  <c r="H2607" i="1"/>
  <c r="I2607" i="1"/>
  <c r="J2607" i="1" s="1"/>
  <c r="K2607" i="1"/>
  <c r="F2608" i="1"/>
  <c r="G2608" i="1"/>
  <c r="K2608" i="1" s="1"/>
  <c r="H2608" i="1"/>
  <c r="I2608" i="1"/>
  <c r="J2608" i="1" s="1"/>
  <c r="F2609" i="1"/>
  <c r="G2609" i="1"/>
  <c r="H2609" i="1"/>
  <c r="I2609" i="1"/>
  <c r="J2609" i="1" s="1"/>
  <c r="K2609" i="1"/>
  <c r="F2610" i="1"/>
  <c r="G2610" i="1"/>
  <c r="K2610" i="1" s="1"/>
  <c r="H2610" i="1"/>
  <c r="I2610" i="1"/>
  <c r="J2610" i="1" s="1"/>
  <c r="F2611" i="1"/>
  <c r="G2611" i="1"/>
  <c r="H2611" i="1"/>
  <c r="I2611" i="1"/>
  <c r="J2611" i="1" s="1"/>
  <c r="K2611" i="1"/>
  <c r="F2612" i="1"/>
  <c r="G2612" i="1"/>
  <c r="K2612" i="1" s="1"/>
  <c r="H2612" i="1"/>
  <c r="I2612" i="1"/>
  <c r="J2612" i="1" s="1"/>
  <c r="F2613" i="1"/>
  <c r="G2613" i="1"/>
  <c r="H2613" i="1"/>
  <c r="I2613" i="1"/>
  <c r="J2613" i="1" s="1"/>
  <c r="K2613" i="1"/>
  <c r="F2614" i="1"/>
  <c r="G2614" i="1"/>
  <c r="K2614" i="1" s="1"/>
  <c r="H2614" i="1"/>
  <c r="I2614" i="1"/>
  <c r="J2614" i="1" s="1"/>
  <c r="F2615" i="1"/>
  <c r="G2615" i="1"/>
  <c r="H2615" i="1"/>
  <c r="I2615" i="1"/>
  <c r="J2615" i="1" s="1"/>
  <c r="K2615" i="1"/>
  <c r="F2616" i="1"/>
  <c r="G2616" i="1"/>
  <c r="K2616" i="1" s="1"/>
  <c r="H2616" i="1"/>
  <c r="I2616" i="1"/>
  <c r="J2616" i="1" s="1"/>
  <c r="F2617" i="1"/>
  <c r="G2617" i="1"/>
  <c r="H2617" i="1"/>
  <c r="I2617" i="1"/>
  <c r="J2617" i="1" s="1"/>
  <c r="K2617" i="1"/>
  <c r="F2618" i="1"/>
  <c r="G2618" i="1"/>
  <c r="K2618" i="1" s="1"/>
  <c r="H2618" i="1"/>
  <c r="I2618" i="1"/>
  <c r="J2618" i="1" s="1"/>
  <c r="F2619" i="1"/>
  <c r="G2619" i="1"/>
  <c r="H2619" i="1"/>
  <c r="I2619" i="1"/>
  <c r="J2619" i="1" s="1"/>
  <c r="K2619" i="1"/>
  <c r="F2620" i="1"/>
  <c r="G2620" i="1"/>
  <c r="K2620" i="1" s="1"/>
  <c r="H2620" i="1"/>
  <c r="I2620" i="1"/>
  <c r="J2620" i="1" s="1"/>
  <c r="F2621" i="1"/>
  <c r="G2621" i="1"/>
  <c r="H2621" i="1"/>
  <c r="I2621" i="1"/>
  <c r="J2621" i="1" s="1"/>
  <c r="K2621" i="1"/>
  <c r="F2622" i="1"/>
  <c r="G2622" i="1"/>
  <c r="K2622" i="1" s="1"/>
  <c r="H2622" i="1"/>
  <c r="I2622" i="1"/>
  <c r="J2622" i="1" s="1"/>
  <c r="F2623" i="1"/>
  <c r="G2623" i="1"/>
  <c r="H2623" i="1"/>
  <c r="I2623" i="1"/>
  <c r="J2623" i="1" s="1"/>
  <c r="K2623" i="1"/>
  <c r="F2624" i="1"/>
  <c r="G2624" i="1"/>
  <c r="K2624" i="1" s="1"/>
  <c r="H2624" i="1"/>
  <c r="I2624" i="1"/>
  <c r="J2624" i="1" s="1"/>
  <c r="F2625" i="1"/>
  <c r="G2625" i="1"/>
  <c r="H2625" i="1"/>
  <c r="I2625" i="1"/>
  <c r="J2625" i="1" s="1"/>
  <c r="K2625" i="1"/>
  <c r="F2626" i="1"/>
  <c r="G2626" i="1"/>
  <c r="K2626" i="1" s="1"/>
  <c r="H2626" i="1"/>
  <c r="I2626" i="1"/>
  <c r="J2626" i="1" s="1"/>
  <c r="F2627" i="1"/>
  <c r="G2627" i="1"/>
  <c r="H2627" i="1"/>
  <c r="I2627" i="1"/>
  <c r="J2627" i="1" s="1"/>
  <c r="K2627" i="1"/>
  <c r="F2628" i="1"/>
  <c r="G2628" i="1"/>
  <c r="K2628" i="1" s="1"/>
  <c r="H2628" i="1"/>
  <c r="I2628" i="1"/>
  <c r="J2628" i="1" s="1"/>
  <c r="F2629" i="1"/>
  <c r="G2629" i="1"/>
  <c r="H2629" i="1"/>
  <c r="I2629" i="1"/>
  <c r="J2629" i="1" s="1"/>
  <c r="K2629" i="1"/>
  <c r="F2630" i="1"/>
  <c r="G2630" i="1"/>
  <c r="K2630" i="1" s="1"/>
  <c r="H2630" i="1"/>
  <c r="I2630" i="1"/>
  <c r="J2630" i="1" s="1"/>
  <c r="F2631" i="1"/>
  <c r="G2631" i="1"/>
  <c r="H2631" i="1"/>
  <c r="I2631" i="1"/>
  <c r="J2631" i="1" s="1"/>
  <c r="K2631" i="1"/>
  <c r="F2632" i="1"/>
  <c r="G2632" i="1"/>
  <c r="K2632" i="1" s="1"/>
  <c r="H2632" i="1"/>
  <c r="I2632" i="1"/>
  <c r="J2632" i="1" s="1"/>
  <c r="F2633" i="1"/>
  <c r="G2633" i="1"/>
  <c r="H2633" i="1"/>
  <c r="I2633" i="1"/>
  <c r="J2633" i="1" s="1"/>
  <c r="K2633" i="1"/>
  <c r="F2634" i="1"/>
  <c r="G2634" i="1"/>
  <c r="K2634" i="1" s="1"/>
  <c r="H2634" i="1"/>
  <c r="I2634" i="1"/>
  <c r="J2634" i="1" s="1"/>
  <c r="F2635" i="1"/>
  <c r="G2635" i="1"/>
  <c r="H2635" i="1"/>
  <c r="I2635" i="1"/>
  <c r="J2635" i="1" s="1"/>
  <c r="K2635" i="1"/>
  <c r="F2636" i="1"/>
  <c r="G2636" i="1"/>
  <c r="K2636" i="1" s="1"/>
  <c r="H2636" i="1"/>
  <c r="I2636" i="1"/>
  <c r="J2636" i="1" s="1"/>
  <c r="F2637" i="1"/>
  <c r="G2637" i="1"/>
  <c r="H2637" i="1"/>
  <c r="I2637" i="1"/>
  <c r="J2637" i="1" s="1"/>
  <c r="K2637" i="1"/>
  <c r="F2638" i="1"/>
  <c r="G2638" i="1"/>
  <c r="K2638" i="1" s="1"/>
  <c r="H2638" i="1"/>
  <c r="I2638" i="1"/>
  <c r="J2638" i="1" s="1"/>
  <c r="F2639" i="1"/>
  <c r="G2639" i="1"/>
  <c r="H2639" i="1"/>
  <c r="I2639" i="1"/>
  <c r="J2639" i="1" s="1"/>
  <c r="K2639" i="1"/>
  <c r="F2640" i="1"/>
  <c r="G2640" i="1"/>
  <c r="K2640" i="1" s="1"/>
  <c r="H2640" i="1"/>
  <c r="I2640" i="1"/>
  <c r="J2640" i="1" s="1"/>
  <c r="F2641" i="1"/>
  <c r="G2641" i="1"/>
  <c r="H2641" i="1"/>
  <c r="I2641" i="1"/>
  <c r="J2641" i="1" s="1"/>
  <c r="K2641" i="1"/>
  <c r="F2642" i="1"/>
  <c r="G2642" i="1"/>
  <c r="K2642" i="1" s="1"/>
  <c r="H2642" i="1"/>
  <c r="I2642" i="1"/>
  <c r="J2642" i="1" s="1"/>
  <c r="F2643" i="1"/>
  <c r="G2643" i="1"/>
  <c r="H2643" i="1"/>
  <c r="I2643" i="1"/>
  <c r="J2643" i="1" s="1"/>
  <c r="K2643" i="1"/>
  <c r="F2644" i="1"/>
  <c r="G2644" i="1"/>
  <c r="K2644" i="1" s="1"/>
  <c r="H2644" i="1"/>
  <c r="I2644" i="1"/>
  <c r="J2644" i="1" s="1"/>
  <c r="F2645" i="1"/>
  <c r="G2645" i="1"/>
  <c r="H2645" i="1"/>
  <c r="I2645" i="1"/>
  <c r="J2645" i="1" s="1"/>
  <c r="K2645" i="1"/>
  <c r="F2646" i="1"/>
  <c r="G2646" i="1"/>
  <c r="K2646" i="1" s="1"/>
  <c r="H2646" i="1"/>
  <c r="I2646" i="1"/>
  <c r="J2646" i="1" s="1"/>
  <c r="F2647" i="1"/>
  <c r="G2647" i="1"/>
  <c r="H2647" i="1"/>
  <c r="I2647" i="1"/>
  <c r="J2647" i="1" s="1"/>
  <c r="K2647" i="1"/>
  <c r="F2648" i="1"/>
  <c r="G2648" i="1"/>
  <c r="K2648" i="1" s="1"/>
  <c r="H2648" i="1"/>
  <c r="I2648" i="1"/>
  <c r="J2648" i="1" s="1"/>
  <c r="F2649" i="1"/>
  <c r="G2649" i="1"/>
  <c r="H2649" i="1"/>
  <c r="I2649" i="1"/>
  <c r="J2649" i="1" s="1"/>
  <c r="K2649" i="1"/>
  <c r="F2650" i="1"/>
  <c r="G2650" i="1"/>
  <c r="K2650" i="1" s="1"/>
  <c r="H2650" i="1"/>
  <c r="I2650" i="1"/>
  <c r="J2650" i="1" s="1"/>
  <c r="F2651" i="1"/>
  <c r="G2651" i="1"/>
  <c r="H2651" i="1"/>
  <c r="I2651" i="1"/>
  <c r="J2651" i="1" s="1"/>
  <c r="K2651" i="1"/>
  <c r="F2652" i="1"/>
  <c r="G2652" i="1"/>
  <c r="K2652" i="1" s="1"/>
  <c r="H2652" i="1"/>
  <c r="I2652" i="1"/>
  <c r="J2652" i="1" s="1"/>
  <c r="F2653" i="1"/>
  <c r="G2653" i="1"/>
  <c r="H2653" i="1"/>
  <c r="I2653" i="1"/>
  <c r="J2653" i="1" s="1"/>
  <c r="K2653" i="1"/>
  <c r="F2654" i="1"/>
  <c r="G2654" i="1"/>
  <c r="K2654" i="1" s="1"/>
  <c r="H2654" i="1"/>
  <c r="I2654" i="1"/>
  <c r="J2654" i="1" s="1"/>
  <c r="F2655" i="1"/>
  <c r="G2655" i="1"/>
  <c r="H2655" i="1"/>
  <c r="I2655" i="1"/>
  <c r="J2655" i="1" s="1"/>
  <c r="K2655" i="1"/>
  <c r="F2656" i="1"/>
  <c r="G2656" i="1"/>
  <c r="K2656" i="1" s="1"/>
  <c r="H2656" i="1"/>
  <c r="I2656" i="1"/>
  <c r="J2656" i="1" s="1"/>
  <c r="F2657" i="1"/>
  <c r="G2657" i="1"/>
  <c r="H2657" i="1"/>
  <c r="I2657" i="1"/>
  <c r="J2657" i="1" s="1"/>
  <c r="K2657" i="1"/>
  <c r="F2658" i="1"/>
  <c r="G2658" i="1"/>
  <c r="K2658" i="1" s="1"/>
  <c r="H2658" i="1"/>
  <c r="I2658" i="1"/>
  <c r="J2658" i="1" s="1"/>
  <c r="F2659" i="1"/>
  <c r="G2659" i="1"/>
  <c r="H2659" i="1"/>
  <c r="I2659" i="1"/>
  <c r="J2659" i="1" s="1"/>
  <c r="K2659" i="1"/>
  <c r="F2660" i="1"/>
  <c r="G2660" i="1"/>
  <c r="K2660" i="1" s="1"/>
  <c r="H2660" i="1"/>
  <c r="I2660" i="1"/>
  <c r="J2660" i="1" s="1"/>
  <c r="F2661" i="1"/>
  <c r="G2661" i="1"/>
  <c r="H2661" i="1"/>
  <c r="I2661" i="1"/>
  <c r="J2661" i="1" s="1"/>
  <c r="K2661" i="1"/>
  <c r="F2662" i="1"/>
  <c r="G2662" i="1"/>
  <c r="K2662" i="1" s="1"/>
  <c r="H2662" i="1"/>
  <c r="I2662" i="1"/>
  <c r="J2662" i="1" s="1"/>
  <c r="F2663" i="1"/>
  <c r="G2663" i="1"/>
  <c r="H2663" i="1"/>
  <c r="I2663" i="1"/>
  <c r="J2663" i="1" s="1"/>
  <c r="K2663" i="1"/>
  <c r="F2664" i="1"/>
  <c r="G2664" i="1"/>
  <c r="K2664" i="1" s="1"/>
  <c r="H2664" i="1"/>
  <c r="I2664" i="1"/>
  <c r="J2664" i="1" s="1"/>
  <c r="F2665" i="1"/>
  <c r="G2665" i="1"/>
  <c r="H2665" i="1"/>
  <c r="I2665" i="1"/>
  <c r="J2665" i="1" s="1"/>
  <c r="K2665" i="1"/>
  <c r="F2666" i="1"/>
  <c r="G2666" i="1"/>
  <c r="K2666" i="1" s="1"/>
  <c r="H2666" i="1"/>
  <c r="I2666" i="1"/>
  <c r="J2666" i="1" s="1"/>
  <c r="F2667" i="1"/>
  <c r="G2667" i="1"/>
  <c r="H2667" i="1"/>
  <c r="I2667" i="1"/>
  <c r="J2667" i="1" s="1"/>
  <c r="K2667" i="1"/>
  <c r="F2668" i="1"/>
  <c r="G2668" i="1"/>
  <c r="K2668" i="1" s="1"/>
  <c r="H2668" i="1"/>
  <c r="I2668" i="1"/>
  <c r="J2668" i="1" s="1"/>
  <c r="F2669" i="1"/>
  <c r="G2669" i="1"/>
  <c r="H2669" i="1"/>
  <c r="I2669" i="1"/>
  <c r="J2669" i="1" s="1"/>
  <c r="K2669" i="1"/>
  <c r="F2670" i="1"/>
  <c r="G2670" i="1"/>
  <c r="K2670" i="1" s="1"/>
  <c r="H2670" i="1"/>
  <c r="I2670" i="1"/>
  <c r="J2670" i="1" s="1"/>
  <c r="F2671" i="1"/>
  <c r="G2671" i="1"/>
  <c r="H2671" i="1"/>
  <c r="I2671" i="1"/>
  <c r="J2671" i="1" s="1"/>
  <c r="K2671" i="1"/>
  <c r="F2672" i="1"/>
  <c r="G2672" i="1"/>
  <c r="K2672" i="1" s="1"/>
  <c r="H2672" i="1"/>
  <c r="I2672" i="1"/>
  <c r="J2672" i="1" s="1"/>
  <c r="F2673" i="1"/>
  <c r="G2673" i="1"/>
  <c r="H2673" i="1"/>
  <c r="I2673" i="1"/>
  <c r="J2673" i="1" s="1"/>
  <c r="K2673" i="1"/>
  <c r="F2674" i="1"/>
  <c r="G2674" i="1"/>
  <c r="K2674" i="1" s="1"/>
  <c r="H2674" i="1"/>
  <c r="I2674" i="1"/>
  <c r="J2674" i="1" s="1"/>
  <c r="F2675" i="1"/>
  <c r="G2675" i="1"/>
  <c r="H2675" i="1"/>
  <c r="I2675" i="1"/>
  <c r="J2675" i="1" s="1"/>
  <c r="K2675" i="1"/>
  <c r="F2676" i="1"/>
  <c r="G2676" i="1"/>
  <c r="K2676" i="1" s="1"/>
  <c r="H2676" i="1"/>
  <c r="I2676" i="1"/>
  <c r="J2676" i="1" s="1"/>
  <c r="F2677" i="1"/>
  <c r="G2677" i="1"/>
  <c r="H2677" i="1"/>
  <c r="I2677" i="1"/>
  <c r="J2677" i="1" s="1"/>
  <c r="K2677" i="1"/>
  <c r="F2678" i="1"/>
  <c r="G2678" i="1"/>
  <c r="K2678" i="1" s="1"/>
  <c r="H2678" i="1"/>
  <c r="I2678" i="1"/>
  <c r="J2678" i="1" s="1"/>
  <c r="F2679" i="1"/>
  <c r="G2679" i="1"/>
  <c r="H2679" i="1"/>
  <c r="I2679" i="1"/>
  <c r="J2679" i="1" s="1"/>
  <c r="K2679" i="1"/>
  <c r="F2680" i="1"/>
  <c r="G2680" i="1"/>
  <c r="K2680" i="1" s="1"/>
  <c r="H2680" i="1"/>
  <c r="I2680" i="1"/>
  <c r="J2680" i="1" s="1"/>
  <c r="F2681" i="1"/>
  <c r="G2681" i="1"/>
  <c r="H2681" i="1"/>
  <c r="I2681" i="1"/>
  <c r="J2681" i="1" s="1"/>
  <c r="K2681" i="1"/>
  <c r="F2682" i="1"/>
  <c r="G2682" i="1"/>
  <c r="K2682" i="1" s="1"/>
  <c r="H2682" i="1"/>
  <c r="I2682" i="1"/>
  <c r="J2682" i="1" s="1"/>
  <c r="F2683" i="1"/>
  <c r="G2683" i="1"/>
  <c r="H2683" i="1"/>
  <c r="I2683" i="1"/>
  <c r="J2683" i="1" s="1"/>
  <c r="K2683" i="1"/>
  <c r="F2684" i="1"/>
  <c r="G2684" i="1"/>
  <c r="K2684" i="1" s="1"/>
  <c r="H2684" i="1"/>
  <c r="I2684" i="1"/>
  <c r="J2684" i="1" s="1"/>
  <c r="F2685" i="1"/>
  <c r="G2685" i="1"/>
  <c r="H2685" i="1"/>
  <c r="I2685" i="1"/>
  <c r="J2685" i="1" s="1"/>
  <c r="K2685" i="1"/>
  <c r="F2686" i="1"/>
  <c r="G2686" i="1"/>
  <c r="K2686" i="1" s="1"/>
  <c r="H2686" i="1"/>
  <c r="I2686" i="1"/>
  <c r="J2686" i="1" s="1"/>
  <c r="F2687" i="1"/>
  <c r="G2687" i="1"/>
  <c r="H2687" i="1"/>
  <c r="I2687" i="1"/>
  <c r="J2687" i="1" s="1"/>
  <c r="K2687" i="1"/>
  <c r="F2688" i="1"/>
  <c r="G2688" i="1"/>
  <c r="K2688" i="1" s="1"/>
  <c r="H2688" i="1"/>
  <c r="I2688" i="1"/>
  <c r="J2688" i="1" s="1"/>
  <c r="F2689" i="1"/>
  <c r="G2689" i="1"/>
  <c r="H2689" i="1"/>
  <c r="I2689" i="1"/>
  <c r="J2689" i="1" s="1"/>
  <c r="K2689" i="1"/>
  <c r="F2690" i="1"/>
  <c r="G2690" i="1"/>
  <c r="K2690" i="1" s="1"/>
  <c r="H2690" i="1"/>
  <c r="I2690" i="1"/>
  <c r="J2690" i="1" s="1"/>
  <c r="F2691" i="1"/>
  <c r="G2691" i="1"/>
  <c r="H2691" i="1"/>
  <c r="I2691" i="1"/>
  <c r="J2691" i="1" s="1"/>
  <c r="K2691" i="1"/>
  <c r="F2692" i="1"/>
  <c r="G2692" i="1"/>
  <c r="K2692" i="1" s="1"/>
  <c r="H2692" i="1"/>
  <c r="I2692" i="1"/>
  <c r="J2692" i="1" s="1"/>
  <c r="F2693" i="1"/>
  <c r="G2693" i="1"/>
  <c r="H2693" i="1"/>
  <c r="I2693" i="1"/>
  <c r="J2693" i="1" s="1"/>
  <c r="K2693" i="1"/>
  <c r="F2694" i="1"/>
  <c r="G2694" i="1"/>
  <c r="K2694" i="1" s="1"/>
  <c r="H2694" i="1"/>
  <c r="I2694" i="1"/>
  <c r="J2694" i="1" s="1"/>
  <c r="F2695" i="1"/>
  <c r="G2695" i="1"/>
  <c r="H2695" i="1"/>
  <c r="I2695" i="1"/>
  <c r="J2695" i="1" s="1"/>
  <c r="K2695" i="1"/>
  <c r="F2696" i="1"/>
  <c r="G2696" i="1"/>
  <c r="K2696" i="1" s="1"/>
  <c r="H2696" i="1"/>
  <c r="I2696" i="1"/>
  <c r="J2696" i="1" s="1"/>
  <c r="F2697" i="1"/>
  <c r="G2697" i="1"/>
  <c r="H2697" i="1"/>
  <c r="I2697" i="1"/>
  <c r="J2697" i="1" s="1"/>
  <c r="K2697" i="1"/>
  <c r="F2698" i="1"/>
  <c r="G2698" i="1"/>
  <c r="K2698" i="1" s="1"/>
  <c r="H2698" i="1"/>
  <c r="I2698" i="1"/>
  <c r="J2698" i="1" s="1"/>
  <c r="F2699" i="1"/>
  <c r="G2699" i="1"/>
  <c r="H2699" i="1"/>
  <c r="I2699" i="1"/>
  <c r="J2699" i="1" s="1"/>
  <c r="K2699" i="1"/>
  <c r="F2700" i="1"/>
  <c r="G2700" i="1"/>
  <c r="K2700" i="1" s="1"/>
  <c r="H2700" i="1"/>
  <c r="I2700" i="1"/>
  <c r="J2700" i="1" s="1"/>
  <c r="F2701" i="1"/>
  <c r="G2701" i="1"/>
  <c r="H2701" i="1"/>
  <c r="I2701" i="1"/>
  <c r="J2701" i="1" s="1"/>
  <c r="K2701" i="1"/>
  <c r="F2702" i="1"/>
  <c r="G2702" i="1"/>
  <c r="K2702" i="1" s="1"/>
  <c r="H2702" i="1"/>
  <c r="I2702" i="1"/>
  <c r="J2702" i="1" s="1"/>
  <c r="F2703" i="1"/>
  <c r="G2703" i="1"/>
  <c r="H2703" i="1"/>
  <c r="I2703" i="1"/>
  <c r="J2703" i="1" s="1"/>
  <c r="K2703" i="1"/>
  <c r="F2704" i="1"/>
  <c r="G2704" i="1"/>
  <c r="K2704" i="1" s="1"/>
  <c r="H2704" i="1"/>
  <c r="I2704" i="1"/>
  <c r="J2704" i="1" s="1"/>
  <c r="F2705" i="1"/>
  <c r="G2705" i="1"/>
  <c r="H2705" i="1"/>
  <c r="I2705" i="1"/>
  <c r="J2705" i="1" s="1"/>
  <c r="K2705" i="1"/>
  <c r="F2706" i="1"/>
  <c r="G2706" i="1"/>
  <c r="K2706" i="1" s="1"/>
  <c r="H2706" i="1"/>
  <c r="I2706" i="1"/>
  <c r="J2706" i="1" s="1"/>
  <c r="F2707" i="1"/>
  <c r="G2707" i="1"/>
  <c r="H2707" i="1"/>
  <c r="I2707" i="1"/>
  <c r="J2707" i="1" s="1"/>
  <c r="K2707" i="1"/>
  <c r="F2708" i="1"/>
  <c r="G2708" i="1"/>
  <c r="K2708" i="1" s="1"/>
  <c r="H2708" i="1"/>
  <c r="I2708" i="1"/>
  <c r="J2708" i="1" s="1"/>
  <c r="F2709" i="1"/>
  <c r="G2709" i="1"/>
  <c r="H2709" i="1"/>
  <c r="I2709" i="1"/>
  <c r="J2709" i="1" s="1"/>
  <c r="K2709" i="1"/>
  <c r="F2710" i="1"/>
  <c r="G2710" i="1"/>
  <c r="K2710" i="1" s="1"/>
  <c r="H2710" i="1"/>
  <c r="I2710" i="1"/>
  <c r="J2710" i="1" s="1"/>
  <c r="F2711" i="1"/>
  <c r="G2711" i="1"/>
  <c r="H2711" i="1"/>
  <c r="I2711" i="1"/>
  <c r="J2711" i="1" s="1"/>
  <c r="K2711" i="1"/>
  <c r="F2712" i="1"/>
  <c r="G2712" i="1"/>
  <c r="K2712" i="1" s="1"/>
  <c r="H2712" i="1"/>
  <c r="I2712" i="1"/>
  <c r="J2712" i="1" s="1"/>
  <c r="F2713" i="1"/>
  <c r="G2713" i="1"/>
  <c r="H2713" i="1"/>
  <c r="I2713" i="1"/>
  <c r="J2713" i="1" s="1"/>
  <c r="K2713" i="1"/>
  <c r="F2714" i="1"/>
  <c r="G2714" i="1"/>
  <c r="K2714" i="1" s="1"/>
  <c r="H2714" i="1"/>
  <c r="I2714" i="1"/>
  <c r="J2714" i="1" s="1"/>
  <c r="F2715" i="1"/>
  <c r="G2715" i="1"/>
  <c r="H2715" i="1"/>
  <c r="I2715" i="1"/>
  <c r="J2715" i="1" s="1"/>
  <c r="K2715" i="1"/>
  <c r="F2716" i="1"/>
  <c r="G2716" i="1"/>
  <c r="K2716" i="1" s="1"/>
  <c r="H2716" i="1"/>
  <c r="I2716" i="1"/>
  <c r="J2716" i="1" s="1"/>
  <c r="F2717" i="1"/>
  <c r="G2717" i="1"/>
  <c r="H2717" i="1"/>
  <c r="I2717" i="1"/>
  <c r="J2717" i="1" s="1"/>
  <c r="K2717" i="1"/>
  <c r="F2718" i="1"/>
  <c r="G2718" i="1"/>
  <c r="K2718" i="1" s="1"/>
  <c r="H2718" i="1"/>
  <c r="I2718" i="1"/>
  <c r="J2718" i="1" s="1"/>
  <c r="F2719" i="1"/>
  <c r="G2719" i="1"/>
  <c r="H2719" i="1"/>
  <c r="I2719" i="1"/>
  <c r="J2719" i="1" s="1"/>
  <c r="K2719" i="1"/>
  <c r="F2720" i="1"/>
  <c r="G2720" i="1"/>
  <c r="K2720" i="1" s="1"/>
  <c r="H2720" i="1"/>
  <c r="I2720" i="1"/>
  <c r="J2720" i="1" s="1"/>
  <c r="F2721" i="1"/>
  <c r="G2721" i="1"/>
  <c r="H2721" i="1"/>
  <c r="I2721" i="1"/>
  <c r="J2721" i="1" s="1"/>
  <c r="K2721" i="1"/>
  <c r="F2722" i="1"/>
  <c r="G2722" i="1"/>
  <c r="K2722" i="1" s="1"/>
  <c r="H2722" i="1"/>
  <c r="I2722" i="1"/>
  <c r="J2722" i="1" s="1"/>
  <c r="F2723" i="1"/>
  <c r="G2723" i="1"/>
  <c r="H2723" i="1"/>
  <c r="I2723" i="1"/>
  <c r="J2723" i="1" s="1"/>
  <c r="K2723" i="1"/>
  <c r="F2724" i="1"/>
  <c r="G2724" i="1"/>
  <c r="K2724" i="1" s="1"/>
  <c r="H2724" i="1"/>
  <c r="I2724" i="1"/>
  <c r="J2724" i="1" s="1"/>
  <c r="F2725" i="1"/>
  <c r="G2725" i="1"/>
  <c r="H2725" i="1"/>
  <c r="I2725" i="1"/>
  <c r="J2725" i="1" s="1"/>
  <c r="K2725" i="1"/>
  <c r="F2726" i="1"/>
  <c r="G2726" i="1"/>
  <c r="K2726" i="1" s="1"/>
  <c r="H2726" i="1"/>
  <c r="I2726" i="1"/>
  <c r="J2726" i="1" s="1"/>
  <c r="F2727" i="1"/>
  <c r="G2727" i="1"/>
  <c r="H2727" i="1"/>
  <c r="I2727" i="1"/>
  <c r="J2727" i="1" s="1"/>
  <c r="K2727" i="1"/>
  <c r="F2728" i="1"/>
  <c r="G2728" i="1"/>
  <c r="K2728" i="1" s="1"/>
  <c r="H2728" i="1"/>
  <c r="I2728" i="1"/>
  <c r="J2728" i="1" s="1"/>
  <c r="F2729" i="1"/>
  <c r="G2729" i="1"/>
  <c r="H2729" i="1"/>
  <c r="I2729" i="1"/>
  <c r="J2729" i="1" s="1"/>
  <c r="K2729" i="1"/>
  <c r="F2730" i="1"/>
  <c r="G2730" i="1"/>
  <c r="K2730" i="1" s="1"/>
  <c r="H2730" i="1"/>
  <c r="I2730" i="1"/>
  <c r="J2730" i="1" s="1"/>
  <c r="F2731" i="1"/>
  <c r="G2731" i="1"/>
  <c r="H2731" i="1"/>
  <c r="I2731" i="1"/>
  <c r="J2731" i="1" s="1"/>
  <c r="K2731" i="1"/>
  <c r="F2732" i="1"/>
  <c r="G2732" i="1"/>
  <c r="K2732" i="1" s="1"/>
  <c r="H2732" i="1"/>
  <c r="I2732" i="1"/>
  <c r="J2732" i="1" s="1"/>
  <c r="F2733" i="1"/>
  <c r="G2733" i="1"/>
  <c r="H2733" i="1"/>
  <c r="I2733" i="1"/>
  <c r="J2733" i="1" s="1"/>
  <c r="K2733" i="1"/>
  <c r="F2734" i="1"/>
  <c r="G2734" i="1"/>
  <c r="K2734" i="1" s="1"/>
  <c r="H2734" i="1"/>
  <c r="I2734" i="1"/>
  <c r="J2734" i="1" s="1"/>
  <c r="F2735" i="1"/>
  <c r="G2735" i="1"/>
  <c r="H2735" i="1"/>
  <c r="I2735" i="1"/>
  <c r="J2735" i="1" s="1"/>
  <c r="K2735" i="1"/>
  <c r="F2736" i="1"/>
  <c r="G2736" i="1"/>
  <c r="K2736" i="1" s="1"/>
  <c r="H2736" i="1"/>
  <c r="I2736" i="1"/>
  <c r="J2736" i="1" s="1"/>
  <c r="F2737" i="1"/>
  <c r="G2737" i="1"/>
  <c r="H2737" i="1"/>
  <c r="I2737" i="1"/>
  <c r="J2737" i="1" s="1"/>
  <c r="K2737" i="1"/>
  <c r="F2738" i="1"/>
  <c r="G2738" i="1"/>
  <c r="K2738" i="1" s="1"/>
  <c r="H2738" i="1"/>
  <c r="I2738" i="1"/>
  <c r="J2738" i="1" s="1"/>
  <c r="F2739" i="1"/>
  <c r="G2739" i="1"/>
  <c r="H2739" i="1"/>
  <c r="I2739" i="1"/>
  <c r="J2739" i="1" s="1"/>
  <c r="K2739" i="1"/>
  <c r="F2740" i="1"/>
  <c r="G2740" i="1"/>
  <c r="K2740" i="1" s="1"/>
  <c r="H2740" i="1"/>
  <c r="I2740" i="1"/>
  <c r="J2740" i="1" s="1"/>
  <c r="F2741" i="1"/>
  <c r="G2741" i="1"/>
  <c r="H2741" i="1"/>
  <c r="I2741" i="1"/>
  <c r="J2741" i="1" s="1"/>
  <c r="K2741" i="1"/>
  <c r="F2742" i="1"/>
  <c r="G2742" i="1"/>
  <c r="K2742" i="1" s="1"/>
  <c r="H2742" i="1"/>
  <c r="I2742" i="1"/>
  <c r="J2742" i="1" s="1"/>
  <c r="F2743" i="1"/>
  <c r="G2743" i="1"/>
  <c r="H2743" i="1"/>
  <c r="I2743" i="1"/>
  <c r="J2743" i="1" s="1"/>
  <c r="K2743" i="1"/>
  <c r="F2744" i="1"/>
  <c r="G2744" i="1"/>
  <c r="K2744" i="1" s="1"/>
  <c r="H2744" i="1"/>
  <c r="I2744" i="1"/>
  <c r="J2744" i="1" s="1"/>
  <c r="F2745" i="1"/>
  <c r="G2745" i="1"/>
  <c r="H2745" i="1"/>
  <c r="I2745" i="1"/>
  <c r="J2745" i="1" s="1"/>
  <c r="K2745" i="1"/>
  <c r="F2746" i="1"/>
  <c r="G2746" i="1"/>
  <c r="K2746" i="1" s="1"/>
  <c r="H2746" i="1"/>
  <c r="I2746" i="1"/>
  <c r="J2746" i="1" s="1"/>
  <c r="F2747" i="1"/>
  <c r="G2747" i="1"/>
  <c r="H2747" i="1"/>
  <c r="I2747" i="1"/>
  <c r="J2747" i="1" s="1"/>
  <c r="K2747" i="1"/>
  <c r="F2748" i="1"/>
  <c r="G2748" i="1"/>
  <c r="K2748" i="1" s="1"/>
  <c r="H2748" i="1"/>
  <c r="I2748" i="1"/>
  <c r="J2748" i="1" s="1"/>
  <c r="F2749" i="1"/>
  <c r="G2749" i="1"/>
  <c r="H2749" i="1"/>
  <c r="I2749" i="1"/>
  <c r="J2749" i="1" s="1"/>
  <c r="K2749" i="1"/>
  <c r="F2750" i="1"/>
  <c r="G2750" i="1"/>
  <c r="K2750" i="1" s="1"/>
  <c r="H2750" i="1"/>
  <c r="I2750" i="1"/>
  <c r="J2750" i="1" s="1"/>
  <c r="F2751" i="1"/>
  <c r="G2751" i="1"/>
  <c r="H2751" i="1"/>
  <c r="I2751" i="1"/>
  <c r="J2751" i="1" s="1"/>
  <c r="K2751" i="1"/>
  <c r="F2752" i="1"/>
  <c r="G2752" i="1"/>
  <c r="K2752" i="1" s="1"/>
  <c r="H2752" i="1"/>
  <c r="I2752" i="1"/>
  <c r="J2752" i="1" s="1"/>
  <c r="F2753" i="1"/>
  <c r="G2753" i="1"/>
  <c r="H2753" i="1"/>
  <c r="I2753" i="1"/>
  <c r="J2753" i="1" s="1"/>
  <c r="K2753" i="1"/>
  <c r="F2754" i="1"/>
  <c r="G2754" i="1"/>
  <c r="K2754" i="1" s="1"/>
  <c r="H2754" i="1"/>
  <c r="I2754" i="1"/>
  <c r="J2754" i="1" s="1"/>
  <c r="F2755" i="1"/>
  <c r="G2755" i="1"/>
  <c r="H2755" i="1"/>
  <c r="I2755" i="1"/>
  <c r="J2755" i="1" s="1"/>
  <c r="K2755" i="1"/>
  <c r="F2756" i="1"/>
  <c r="G2756" i="1"/>
  <c r="K2756" i="1" s="1"/>
  <c r="H2756" i="1"/>
  <c r="I2756" i="1"/>
  <c r="J2756" i="1" s="1"/>
  <c r="F2757" i="1"/>
  <c r="G2757" i="1"/>
  <c r="H2757" i="1"/>
  <c r="I2757" i="1"/>
  <c r="J2757" i="1" s="1"/>
  <c r="K2757" i="1"/>
  <c r="F2758" i="1"/>
  <c r="G2758" i="1"/>
  <c r="K2758" i="1" s="1"/>
  <c r="H2758" i="1"/>
  <c r="I2758" i="1"/>
  <c r="J2758" i="1" s="1"/>
  <c r="F2759" i="1"/>
  <c r="G2759" i="1"/>
  <c r="H2759" i="1"/>
  <c r="I2759" i="1"/>
  <c r="J2759" i="1" s="1"/>
  <c r="K2759" i="1"/>
  <c r="F2760" i="1"/>
  <c r="G2760" i="1"/>
  <c r="K2760" i="1" s="1"/>
  <c r="H2760" i="1"/>
  <c r="I2760" i="1"/>
  <c r="J2760" i="1" s="1"/>
  <c r="F2761" i="1"/>
  <c r="G2761" i="1"/>
  <c r="H2761" i="1"/>
  <c r="I2761" i="1"/>
  <c r="J2761" i="1" s="1"/>
  <c r="K2761" i="1"/>
  <c r="F2762" i="1"/>
  <c r="G2762" i="1"/>
  <c r="K2762" i="1" s="1"/>
  <c r="H2762" i="1"/>
  <c r="I2762" i="1"/>
  <c r="J2762" i="1" s="1"/>
  <c r="F2763" i="1"/>
  <c r="G2763" i="1"/>
  <c r="H2763" i="1"/>
  <c r="I2763" i="1"/>
  <c r="J2763" i="1" s="1"/>
  <c r="K2763" i="1"/>
  <c r="F2764" i="1"/>
  <c r="G2764" i="1"/>
  <c r="K2764" i="1" s="1"/>
  <c r="H2764" i="1"/>
  <c r="I2764" i="1"/>
  <c r="J2764" i="1" s="1"/>
  <c r="F2765" i="1"/>
  <c r="G2765" i="1"/>
  <c r="H2765" i="1"/>
  <c r="I2765" i="1"/>
  <c r="J2765" i="1" s="1"/>
  <c r="K2765" i="1"/>
  <c r="F2766" i="1"/>
  <c r="G2766" i="1"/>
  <c r="K2766" i="1" s="1"/>
  <c r="H2766" i="1"/>
  <c r="I2766" i="1"/>
  <c r="J2766" i="1" s="1"/>
  <c r="F2767" i="1"/>
  <c r="G2767" i="1"/>
  <c r="H2767" i="1"/>
  <c r="I2767" i="1"/>
  <c r="J2767" i="1" s="1"/>
  <c r="K2767" i="1"/>
  <c r="F2768" i="1"/>
  <c r="G2768" i="1"/>
  <c r="K2768" i="1" s="1"/>
  <c r="H2768" i="1"/>
  <c r="I2768" i="1"/>
  <c r="J2768" i="1" s="1"/>
  <c r="F2769" i="1"/>
  <c r="G2769" i="1"/>
  <c r="H2769" i="1"/>
  <c r="I2769" i="1"/>
  <c r="J2769" i="1" s="1"/>
  <c r="K2769" i="1"/>
  <c r="F2770" i="1"/>
  <c r="G2770" i="1"/>
  <c r="K2770" i="1" s="1"/>
  <c r="H2770" i="1"/>
  <c r="I2770" i="1"/>
  <c r="J2770" i="1" s="1"/>
  <c r="F2771" i="1"/>
  <c r="G2771" i="1"/>
  <c r="H2771" i="1"/>
  <c r="I2771" i="1"/>
  <c r="J2771" i="1" s="1"/>
  <c r="K2771" i="1"/>
  <c r="F2772" i="1"/>
  <c r="G2772" i="1"/>
  <c r="K2772" i="1" s="1"/>
  <c r="H2772" i="1"/>
  <c r="I2772" i="1"/>
  <c r="J2772" i="1" s="1"/>
  <c r="F2773" i="1"/>
  <c r="G2773" i="1"/>
  <c r="H2773" i="1"/>
  <c r="I2773" i="1"/>
  <c r="J2773" i="1" s="1"/>
  <c r="K2773" i="1"/>
  <c r="F2774" i="1"/>
  <c r="G2774" i="1"/>
  <c r="K2774" i="1" s="1"/>
  <c r="H2774" i="1"/>
  <c r="I2774" i="1"/>
  <c r="J2774" i="1" s="1"/>
  <c r="F2775" i="1"/>
  <c r="G2775" i="1"/>
  <c r="H2775" i="1"/>
  <c r="I2775" i="1"/>
  <c r="J2775" i="1" s="1"/>
  <c r="K2775" i="1"/>
  <c r="F2776" i="1"/>
  <c r="G2776" i="1"/>
  <c r="K2776" i="1" s="1"/>
  <c r="H2776" i="1"/>
  <c r="I2776" i="1"/>
  <c r="J2776" i="1" s="1"/>
  <c r="F2777" i="1"/>
  <c r="G2777" i="1"/>
  <c r="H2777" i="1"/>
  <c r="I2777" i="1"/>
  <c r="J2777" i="1" s="1"/>
  <c r="K2777" i="1"/>
  <c r="F2778" i="1"/>
  <c r="G2778" i="1"/>
  <c r="K2778" i="1" s="1"/>
  <c r="H2778" i="1"/>
  <c r="I2778" i="1"/>
  <c r="J2778" i="1" s="1"/>
  <c r="F2779" i="1"/>
  <c r="G2779" i="1"/>
  <c r="H2779" i="1"/>
  <c r="I2779" i="1"/>
  <c r="J2779" i="1" s="1"/>
  <c r="K2779" i="1"/>
  <c r="F2780" i="1"/>
  <c r="G2780" i="1"/>
  <c r="K2780" i="1" s="1"/>
  <c r="H2780" i="1"/>
  <c r="I2780" i="1"/>
  <c r="J2780" i="1" s="1"/>
  <c r="F2781" i="1"/>
  <c r="G2781" i="1"/>
  <c r="H2781" i="1"/>
  <c r="I2781" i="1"/>
  <c r="J2781" i="1" s="1"/>
  <c r="K2781" i="1"/>
  <c r="F2782" i="1"/>
  <c r="G2782" i="1"/>
  <c r="K2782" i="1" s="1"/>
  <c r="H2782" i="1"/>
  <c r="I2782" i="1"/>
  <c r="J2782" i="1" s="1"/>
  <c r="F2783" i="1"/>
  <c r="G2783" i="1"/>
  <c r="H2783" i="1"/>
  <c r="I2783" i="1"/>
  <c r="J2783" i="1" s="1"/>
  <c r="K2783" i="1"/>
  <c r="F2784" i="1"/>
  <c r="G2784" i="1"/>
  <c r="K2784" i="1" s="1"/>
  <c r="H2784" i="1"/>
  <c r="I2784" i="1"/>
  <c r="J2784" i="1" s="1"/>
  <c r="F2785" i="1"/>
  <c r="G2785" i="1"/>
  <c r="H2785" i="1"/>
  <c r="I2785" i="1"/>
  <c r="J2785" i="1" s="1"/>
  <c r="K2785" i="1"/>
  <c r="F2786" i="1"/>
  <c r="G2786" i="1"/>
  <c r="K2786" i="1" s="1"/>
  <c r="H2786" i="1"/>
  <c r="I2786" i="1"/>
  <c r="J2786" i="1" s="1"/>
  <c r="F2787" i="1"/>
  <c r="G2787" i="1"/>
  <c r="H2787" i="1"/>
  <c r="I2787" i="1"/>
  <c r="J2787" i="1" s="1"/>
  <c r="K2787" i="1"/>
  <c r="F2788" i="1"/>
  <c r="G2788" i="1"/>
  <c r="K2788" i="1" s="1"/>
  <c r="H2788" i="1"/>
  <c r="I2788" i="1"/>
  <c r="J2788" i="1" s="1"/>
  <c r="F2789" i="1"/>
  <c r="G2789" i="1"/>
  <c r="H2789" i="1"/>
  <c r="I2789" i="1"/>
  <c r="J2789" i="1" s="1"/>
  <c r="K2789" i="1"/>
  <c r="F2790" i="1"/>
  <c r="G2790" i="1"/>
  <c r="K2790" i="1" s="1"/>
  <c r="H2790" i="1"/>
  <c r="I2790" i="1"/>
  <c r="J2790" i="1" s="1"/>
  <c r="F2791" i="1"/>
  <c r="G2791" i="1"/>
  <c r="H2791" i="1"/>
  <c r="I2791" i="1"/>
  <c r="J2791" i="1" s="1"/>
  <c r="K2791" i="1"/>
  <c r="F2792" i="1"/>
  <c r="G2792" i="1"/>
  <c r="K2792" i="1" s="1"/>
  <c r="H2792" i="1"/>
  <c r="I2792" i="1"/>
  <c r="J2792" i="1" s="1"/>
  <c r="F2793" i="1"/>
  <c r="G2793" i="1"/>
  <c r="H2793" i="1"/>
  <c r="I2793" i="1"/>
  <c r="J2793" i="1" s="1"/>
  <c r="K2793" i="1"/>
  <c r="F2794" i="1"/>
  <c r="G2794" i="1"/>
  <c r="K2794" i="1" s="1"/>
  <c r="H2794" i="1"/>
  <c r="I2794" i="1"/>
  <c r="J2794" i="1" s="1"/>
  <c r="F2795" i="1"/>
  <c r="G2795" i="1"/>
  <c r="H2795" i="1"/>
  <c r="I2795" i="1"/>
  <c r="J2795" i="1" s="1"/>
  <c r="K2795" i="1"/>
  <c r="F2796" i="1"/>
  <c r="G2796" i="1"/>
  <c r="K2796" i="1" s="1"/>
  <c r="H2796" i="1"/>
  <c r="I2796" i="1"/>
  <c r="J2796" i="1" s="1"/>
  <c r="F2797" i="1"/>
  <c r="G2797" i="1"/>
  <c r="H2797" i="1"/>
  <c r="I2797" i="1"/>
  <c r="J2797" i="1" s="1"/>
  <c r="K2797" i="1"/>
  <c r="F2798" i="1"/>
  <c r="G2798" i="1"/>
  <c r="K2798" i="1" s="1"/>
  <c r="H2798" i="1"/>
  <c r="I2798" i="1"/>
  <c r="J2798" i="1" s="1"/>
  <c r="F2799" i="1"/>
  <c r="G2799" i="1"/>
  <c r="H2799" i="1"/>
  <c r="I2799" i="1"/>
  <c r="J2799" i="1" s="1"/>
  <c r="K2799" i="1"/>
  <c r="F2800" i="1"/>
  <c r="G2800" i="1"/>
  <c r="K2800" i="1" s="1"/>
  <c r="H2800" i="1"/>
  <c r="I2800" i="1"/>
  <c r="J2800" i="1" s="1"/>
  <c r="F2801" i="1"/>
  <c r="G2801" i="1"/>
  <c r="H2801" i="1"/>
  <c r="I2801" i="1"/>
  <c r="J2801" i="1" s="1"/>
  <c r="K2801" i="1"/>
  <c r="F2802" i="1"/>
  <c r="G2802" i="1"/>
  <c r="K2802" i="1" s="1"/>
  <c r="H2802" i="1"/>
  <c r="I2802" i="1"/>
  <c r="J2802" i="1" s="1"/>
  <c r="F2803" i="1"/>
  <c r="G2803" i="1"/>
  <c r="H2803" i="1"/>
  <c r="I2803" i="1"/>
  <c r="J2803" i="1" s="1"/>
  <c r="K2803" i="1"/>
  <c r="F2804" i="1"/>
  <c r="G2804" i="1"/>
  <c r="K2804" i="1" s="1"/>
  <c r="H2804" i="1"/>
  <c r="I2804" i="1"/>
  <c r="J2804" i="1" s="1"/>
  <c r="F2805" i="1"/>
  <c r="G2805" i="1"/>
  <c r="H2805" i="1"/>
  <c r="I2805" i="1"/>
  <c r="J2805" i="1" s="1"/>
  <c r="K2805" i="1"/>
  <c r="F2806" i="1"/>
  <c r="G2806" i="1"/>
  <c r="K2806" i="1" s="1"/>
  <c r="H2806" i="1"/>
  <c r="I2806" i="1"/>
  <c r="J2806" i="1" s="1"/>
  <c r="F2807" i="1"/>
  <c r="G2807" i="1"/>
  <c r="H2807" i="1"/>
  <c r="I2807" i="1"/>
  <c r="J2807" i="1" s="1"/>
  <c r="K2807" i="1"/>
  <c r="F2808" i="1"/>
  <c r="G2808" i="1"/>
  <c r="K2808" i="1" s="1"/>
  <c r="H2808" i="1"/>
  <c r="I2808" i="1"/>
  <c r="J2808" i="1" s="1"/>
  <c r="F2809" i="1"/>
  <c r="G2809" i="1"/>
  <c r="H2809" i="1"/>
  <c r="I2809" i="1"/>
  <c r="J2809" i="1" s="1"/>
  <c r="K2809" i="1"/>
  <c r="F2810" i="1"/>
  <c r="G2810" i="1"/>
  <c r="K2810" i="1" s="1"/>
  <c r="H2810" i="1"/>
  <c r="I2810" i="1"/>
  <c r="J2810" i="1" s="1"/>
  <c r="F2811" i="1"/>
  <c r="G2811" i="1"/>
  <c r="H2811" i="1"/>
  <c r="I2811" i="1"/>
  <c r="J2811" i="1" s="1"/>
  <c r="K2811" i="1"/>
  <c r="F2812" i="1"/>
  <c r="G2812" i="1"/>
  <c r="K2812" i="1" s="1"/>
  <c r="H2812" i="1"/>
  <c r="I2812" i="1"/>
  <c r="J2812" i="1" s="1"/>
  <c r="F2813" i="1"/>
  <c r="G2813" i="1"/>
  <c r="H2813" i="1"/>
  <c r="I2813" i="1"/>
  <c r="J2813" i="1" s="1"/>
  <c r="K2813" i="1"/>
  <c r="F2814" i="1"/>
  <c r="G2814" i="1"/>
  <c r="K2814" i="1" s="1"/>
  <c r="H2814" i="1"/>
  <c r="I2814" i="1"/>
  <c r="J2814" i="1" s="1"/>
  <c r="F2815" i="1"/>
  <c r="G2815" i="1"/>
  <c r="H2815" i="1"/>
  <c r="I2815" i="1"/>
  <c r="J2815" i="1" s="1"/>
  <c r="K2815" i="1"/>
  <c r="F2816" i="1"/>
  <c r="G2816" i="1"/>
  <c r="K2816" i="1" s="1"/>
  <c r="H2816" i="1"/>
  <c r="I2816" i="1"/>
  <c r="J2816" i="1" s="1"/>
  <c r="F2817" i="1"/>
  <c r="G2817" i="1"/>
  <c r="H2817" i="1"/>
  <c r="I2817" i="1"/>
  <c r="J2817" i="1" s="1"/>
  <c r="K2817" i="1"/>
  <c r="F2818" i="1"/>
  <c r="G2818" i="1"/>
  <c r="K2818" i="1" s="1"/>
  <c r="H2818" i="1"/>
  <c r="I2818" i="1"/>
  <c r="J2818" i="1" s="1"/>
  <c r="F2819" i="1"/>
  <c r="G2819" i="1"/>
  <c r="H2819" i="1"/>
  <c r="I2819" i="1"/>
  <c r="J2819" i="1" s="1"/>
  <c r="K2819" i="1"/>
  <c r="F2820" i="1"/>
  <c r="G2820" i="1"/>
  <c r="K2820" i="1" s="1"/>
  <c r="H2820" i="1"/>
  <c r="I2820" i="1"/>
  <c r="J2820" i="1" s="1"/>
  <c r="F2821" i="1"/>
  <c r="G2821" i="1"/>
  <c r="H2821" i="1"/>
  <c r="I2821" i="1"/>
  <c r="J2821" i="1" s="1"/>
  <c r="K2821" i="1"/>
  <c r="F2822" i="1"/>
  <c r="G2822" i="1"/>
  <c r="K2822" i="1" s="1"/>
  <c r="H2822" i="1"/>
  <c r="I2822" i="1"/>
  <c r="J2822" i="1" s="1"/>
  <c r="F2823" i="1"/>
  <c r="G2823" i="1"/>
  <c r="H2823" i="1"/>
  <c r="I2823" i="1"/>
  <c r="J2823" i="1" s="1"/>
  <c r="K2823" i="1"/>
  <c r="F2824" i="1"/>
  <c r="G2824" i="1"/>
  <c r="K2824" i="1" s="1"/>
  <c r="H2824" i="1"/>
  <c r="I2824" i="1"/>
  <c r="J2824" i="1" s="1"/>
  <c r="F2825" i="1"/>
  <c r="G2825" i="1"/>
  <c r="H2825" i="1"/>
  <c r="I2825" i="1"/>
  <c r="J2825" i="1" s="1"/>
  <c r="K2825" i="1"/>
  <c r="F2826" i="1"/>
  <c r="G2826" i="1"/>
  <c r="K2826" i="1" s="1"/>
  <c r="H2826" i="1"/>
  <c r="I2826" i="1"/>
  <c r="J2826" i="1" s="1"/>
  <c r="F2827" i="1"/>
  <c r="G2827" i="1"/>
  <c r="H2827" i="1"/>
  <c r="I2827" i="1"/>
  <c r="J2827" i="1" s="1"/>
  <c r="K2827" i="1"/>
  <c r="F2828" i="1"/>
  <c r="G2828" i="1"/>
  <c r="K2828" i="1" s="1"/>
  <c r="H2828" i="1"/>
  <c r="I2828" i="1"/>
  <c r="J2828" i="1" s="1"/>
  <c r="F2829" i="1"/>
  <c r="G2829" i="1"/>
  <c r="H2829" i="1"/>
  <c r="I2829" i="1"/>
  <c r="J2829" i="1" s="1"/>
  <c r="K2829" i="1"/>
  <c r="F2830" i="1"/>
  <c r="G2830" i="1"/>
  <c r="K2830" i="1" s="1"/>
  <c r="H2830" i="1"/>
  <c r="I2830" i="1"/>
  <c r="J2830" i="1" s="1"/>
  <c r="F2831" i="1"/>
  <c r="G2831" i="1"/>
  <c r="H2831" i="1"/>
  <c r="I2831" i="1"/>
  <c r="J2831" i="1" s="1"/>
  <c r="K2831" i="1"/>
  <c r="F2832" i="1"/>
  <c r="G2832" i="1"/>
  <c r="K2832" i="1" s="1"/>
  <c r="H2832" i="1"/>
  <c r="I2832" i="1"/>
  <c r="J2832" i="1" s="1"/>
  <c r="F2833" i="1"/>
  <c r="G2833" i="1"/>
  <c r="H2833" i="1"/>
  <c r="I2833" i="1"/>
  <c r="J2833" i="1" s="1"/>
  <c r="K2833" i="1"/>
  <c r="F2834" i="1"/>
  <c r="G2834" i="1"/>
  <c r="K2834" i="1" s="1"/>
  <c r="H2834" i="1"/>
  <c r="I2834" i="1"/>
  <c r="J2834" i="1" s="1"/>
  <c r="F2835" i="1"/>
  <c r="G2835" i="1"/>
  <c r="H2835" i="1"/>
  <c r="I2835" i="1"/>
  <c r="J2835" i="1" s="1"/>
  <c r="K2835" i="1"/>
  <c r="F2836" i="1"/>
  <c r="G2836" i="1"/>
  <c r="K2836" i="1" s="1"/>
  <c r="H2836" i="1"/>
  <c r="I2836" i="1"/>
  <c r="J2836" i="1" s="1"/>
  <c r="F2837" i="1"/>
  <c r="G2837" i="1"/>
  <c r="H2837" i="1"/>
  <c r="I2837" i="1"/>
  <c r="J2837" i="1" s="1"/>
  <c r="K2837" i="1"/>
  <c r="F2838" i="1"/>
  <c r="G2838" i="1"/>
  <c r="K2838" i="1" s="1"/>
  <c r="H2838" i="1"/>
  <c r="I2838" i="1"/>
  <c r="J2838" i="1" s="1"/>
  <c r="F2839" i="1"/>
  <c r="G2839" i="1"/>
  <c r="H2839" i="1"/>
  <c r="I2839" i="1"/>
  <c r="J2839" i="1" s="1"/>
  <c r="K2839" i="1"/>
  <c r="F2840" i="1"/>
  <c r="G2840" i="1"/>
  <c r="K2840" i="1" s="1"/>
  <c r="H2840" i="1"/>
  <c r="I2840" i="1"/>
  <c r="J2840" i="1" s="1"/>
  <c r="F2841" i="1"/>
  <c r="G2841" i="1"/>
  <c r="H2841" i="1"/>
  <c r="I2841" i="1"/>
  <c r="J2841" i="1" s="1"/>
  <c r="K2841" i="1"/>
  <c r="F2842" i="1"/>
  <c r="G2842" i="1"/>
  <c r="K2842" i="1" s="1"/>
  <c r="H2842" i="1"/>
  <c r="I2842" i="1"/>
  <c r="J2842" i="1" s="1"/>
  <c r="F2843" i="1"/>
  <c r="G2843" i="1"/>
  <c r="H2843" i="1"/>
  <c r="I2843" i="1"/>
  <c r="J2843" i="1" s="1"/>
  <c r="K2843" i="1"/>
  <c r="F2844" i="1"/>
  <c r="G2844" i="1"/>
  <c r="K2844" i="1" s="1"/>
  <c r="H2844" i="1"/>
  <c r="I2844" i="1"/>
  <c r="J2844" i="1" s="1"/>
  <c r="F2845" i="1"/>
  <c r="G2845" i="1"/>
  <c r="H2845" i="1"/>
  <c r="I2845" i="1"/>
  <c r="J2845" i="1" s="1"/>
  <c r="K2845" i="1"/>
  <c r="F2846" i="1"/>
  <c r="G2846" i="1"/>
  <c r="K2846" i="1" s="1"/>
  <c r="H2846" i="1"/>
  <c r="I2846" i="1"/>
  <c r="J2846" i="1" s="1"/>
  <c r="F2847" i="1"/>
  <c r="G2847" i="1"/>
  <c r="H2847" i="1"/>
  <c r="I2847" i="1"/>
  <c r="J2847" i="1" s="1"/>
  <c r="K2847" i="1"/>
  <c r="F2848" i="1"/>
  <c r="G2848" i="1"/>
  <c r="K2848" i="1" s="1"/>
  <c r="H2848" i="1"/>
  <c r="I2848" i="1"/>
  <c r="J2848" i="1" s="1"/>
  <c r="F2849" i="1"/>
  <c r="G2849" i="1"/>
  <c r="H2849" i="1"/>
  <c r="I2849" i="1"/>
  <c r="J2849" i="1" s="1"/>
  <c r="K2849" i="1"/>
  <c r="F2850" i="1"/>
  <c r="G2850" i="1"/>
  <c r="K2850" i="1" s="1"/>
  <c r="H2850" i="1"/>
  <c r="I2850" i="1"/>
  <c r="J2850" i="1" s="1"/>
  <c r="F2851" i="1"/>
  <c r="G2851" i="1"/>
  <c r="H2851" i="1"/>
  <c r="I2851" i="1"/>
  <c r="J2851" i="1" s="1"/>
  <c r="K2851" i="1"/>
  <c r="F2852" i="1"/>
  <c r="G2852" i="1"/>
  <c r="K2852" i="1" s="1"/>
  <c r="H2852" i="1"/>
  <c r="I2852" i="1"/>
  <c r="J2852" i="1" s="1"/>
  <c r="F2853" i="1"/>
  <c r="G2853" i="1"/>
  <c r="H2853" i="1"/>
  <c r="I2853" i="1"/>
  <c r="J2853" i="1" s="1"/>
  <c r="K2853" i="1"/>
  <c r="F2854" i="1"/>
  <c r="G2854" i="1"/>
  <c r="K2854" i="1" s="1"/>
  <c r="H2854" i="1"/>
  <c r="I2854" i="1"/>
  <c r="J2854" i="1" s="1"/>
  <c r="F2855" i="1"/>
  <c r="G2855" i="1"/>
  <c r="H2855" i="1"/>
  <c r="I2855" i="1"/>
  <c r="J2855" i="1" s="1"/>
  <c r="K2855" i="1"/>
  <c r="F2856" i="1"/>
  <c r="G2856" i="1"/>
  <c r="K2856" i="1" s="1"/>
  <c r="H2856" i="1"/>
  <c r="I2856" i="1"/>
  <c r="J2856" i="1" s="1"/>
  <c r="F2857" i="1"/>
  <c r="G2857" i="1"/>
  <c r="H2857" i="1"/>
  <c r="I2857" i="1"/>
  <c r="J2857" i="1" s="1"/>
  <c r="K2857" i="1"/>
  <c r="F2858" i="1"/>
  <c r="G2858" i="1"/>
  <c r="K2858" i="1" s="1"/>
  <c r="H2858" i="1"/>
  <c r="I2858" i="1"/>
  <c r="J2858" i="1" s="1"/>
  <c r="F2859" i="1"/>
  <c r="G2859" i="1"/>
  <c r="H2859" i="1"/>
  <c r="I2859" i="1"/>
  <c r="J2859" i="1" s="1"/>
  <c r="K2859" i="1"/>
  <c r="F2860" i="1"/>
  <c r="G2860" i="1"/>
  <c r="K2860" i="1" s="1"/>
  <c r="H2860" i="1"/>
  <c r="I2860" i="1"/>
  <c r="J2860" i="1" s="1"/>
  <c r="F2861" i="1"/>
  <c r="G2861" i="1"/>
  <c r="H2861" i="1"/>
  <c r="I2861" i="1"/>
  <c r="J2861" i="1" s="1"/>
  <c r="K2861" i="1"/>
  <c r="F2862" i="1"/>
  <c r="G2862" i="1"/>
  <c r="K2862" i="1" s="1"/>
  <c r="H2862" i="1"/>
  <c r="I2862" i="1"/>
  <c r="J2862" i="1" s="1"/>
  <c r="F2863" i="1"/>
  <c r="G2863" i="1"/>
  <c r="H2863" i="1"/>
  <c r="I2863" i="1"/>
  <c r="J2863" i="1" s="1"/>
  <c r="K2863" i="1"/>
  <c r="F2864" i="1"/>
  <c r="G2864" i="1"/>
  <c r="K2864" i="1" s="1"/>
  <c r="H2864" i="1"/>
  <c r="I2864" i="1"/>
  <c r="J2864" i="1" s="1"/>
  <c r="F2865" i="1"/>
  <c r="G2865" i="1"/>
  <c r="H2865" i="1"/>
  <c r="I2865" i="1"/>
  <c r="J2865" i="1" s="1"/>
  <c r="K2865" i="1"/>
  <c r="F2866" i="1"/>
  <c r="G2866" i="1"/>
  <c r="K2866" i="1" s="1"/>
  <c r="H2866" i="1"/>
  <c r="I2866" i="1"/>
  <c r="J2866" i="1" s="1"/>
  <c r="F2867" i="1"/>
  <c r="G2867" i="1"/>
  <c r="H2867" i="1"/>
  <c r="I2867" i="1"/>
  <c r="J2867" i="1" s="1"/>
  <c r="K2867" i="1"/>
  <c r="F2868" i="1"/>
  <c r="G2868" i="1"/>
  <c r="K2868" i="1" s="1"/>
  <c r="H2868" i="1"/>
  <c r="I2868" i="1"/>
  <c r="J2868" i="1" s="1"/>
  <c r="F2869" i="1"/>
  <c r="G2869" i="1"/>
  <c r="H2869" i="1"/>
  <c r="I2869" i="1"/>
  <c r="J2869" i="1" s="1"/>
  <c r="K2869" i="1"/>
  <c r="F2870" i="1"/>
  <c r="G2870" i="1"/>
  <c r="K2870" i="1" s="1"/>
  <c r="H2870" i="1"/>
  <c r="I2870" i="1"/>
  <c r="J2870" i="1" s="1"/>
  <c r="F2871" i="1"/>
  <c r="G2871" i="1"/>
  <c r="H2871" i="1"/>
  <c r="I2871" i="1"/>
  <c r="J2871" i="1" s="1"/>
  <c r="K2871" i="1"/>
  <c r="F2872" i="1"/>
  <c r="G2872" i="1"/>
  <c r="K2872" i="1" s="1"/>
  <c r="H2872" i="1"/>
  <c r="I2872" i="1"/>
  <c r="J2872" i="1" s="1"/>
  <c r="F2873" i="1"/>
  <c r="G2873" i="1"/>
  <c r="H2873" i="1"/>
  <c r="I2873" i="1"/>
  <c r="J2873" i="1" s="1"/>
  <c r="K2873" i="1"/>
  <c r="F2874" i="1"/>
  <c r="G2874" i="1"/>
  <c r="K2874" i="1" s="1"/>
  <c r="H2874" i="1"/>
  <c r="I2874" i="1"/>
  <c r="J2874" i="1" s="1"/>
  <c r="F2875" i="1"/>
  <c r="G2875" i="1"/>
  <c r="H2875" i="1"/>
  <c r="I2875" i="1"/>
  <c r="J2875" i="1" s="1"/>
  <c r="K2875" i="1"/>
  <c r="F2876" i="1"/>
  <c r="G2876" i="1"/>
  <c r="K2876" i="1" s="1"/>
  <c r="H2876" i="1"/>
  <c r="I2876" i="1"/>
  <c r="J2876" i="1" s="1"/>
  <c r="F2877" i="1"/>
  <c r="G2877" i="1"/>
  <c r="H2877" i="1"/>
  <c r="I2877" i="1"/>
  <c r="J2877" i="1" s="1"/>
  <c r="K2877" i="1"/>
  <c r="F2878" i="1"/>
  <c r="G2878" i="1"/>
  <c r="K2878" i="1" s="1"/>
  <c r="H2878" i="1"/>
  <c r="I2878" i="1"/>
  <c r="J2878" i="1" s="1"/>
  <c r="F2879" i="1"/>
  <c r="G2879" i="1"/>
  <c r="H2879" i="1"/>
  <c r="I2879" i="1"/>
  <c r="J2879" i="1" s="1"/>
  <c r="K2879" i="1"/>
  <c r="F2880" i="1"/>
  <c r="G2880" i="1"/>
  <c r="K2880" i="1" s="1"/>
  <c r="H2880" i="1"/>
  <c r="I2880" i="1"/>
  <c r="J2880" i="1" s="1"/>
  <c r="F2881" i="1"/>
  <c r="G2881" i="1"/>
  <c r="H2881" i="1"/>
  <c r="I2881" i="1"/>
  <c r="J2881" i="1" s="1"/>
  <c r="K2881" i="1"/>
  <c r="F2882" i="1"/>
  <c r="G2882" i="1"/>
  <c r="K2882" i="1" s="1"/>
  <c r="H2882" i="1"/>
  <c r="I2882" i="1"/>
  <c r="J2882" i="1" s="1"/>
  <c r="F2883" i="1"/>
  <c r="G2883" i="1"/>
  <c r="H2883" i="1"/>
  <c r="I2883" i="1"/>
  <c r="J2883" i="1" s="1"/>
  <c r="K2883" i="1"/>
  <c r="F2884" i="1"/>
  <c r="G2884" i="1"/>
  <c r="K2884" i="1" s="1"/>
  <c r="H2884" i="1"/>
  <c r="I2884" i="1"/>
  <c r="J2884" i="1" s="1"/>
  <c r="F2885" i="1"/>
  <c r="G2885" i="1"/>
  <c r="H2885" i="1"/>
  <c r="I2885" i="1"/>
  <c r="J2885" i="1" s="1"/>
  <c r="K2885" i="1"/>
  <c r="F2886" i="1"/>
  <c r="G2886" i="1"/>
  <c r="K2886" i="1" s="1"/>
  <c r="H2886" i="1"/>
  <c r="I2886" i="1"/>
  <c r="J2886" i="1" s="1"/>
  <c r="F2887" i="1"/>
  <c r="G2887" i="1"/>
  <c r="H2887" i="1"/>
  <c r="I2887" i="1"/>
  <c r="J2887" i="1" s="1"/>
  <c r="K2887" i="1"/>
  <c r="F2888" i="1"/>
  <c r="G2888" i="1"/>
  <c r="K2888" i="1" s="1"/>
  <c r="H2888" i="1"/>
  <c r="I2888" i="1"/>
  <c r="J2888" i="1" s="1"/>
  <c r="F2889" i="1"/>
  <c r="G2889" i="1"/>
  <c r="H2889" i="1"/>
  <c r="I2889" i="1"/>
  <c r="J2889" i="1" s="1"/>
  <c r="K2889" i="1"/>
  <c r="F2890" i="1"/>
  <c r="G2890" i="1"/>
  <c r="K2890" i="1" s="1"/>
  <c r="H2890" i="1"/>
  <c r="I2890" i="1"/>
  <c r="J2890" i="1" s="1"/>
  <c r="F2891" i="1"/>
  <c r="G2891" i="1"/>
  <c r="H2891" i="1"/>
  <c r="I2891" i="1"/>
  <c r="J2891" i="1" s="1"/>
  <c r="K2891" i="1"/>
  <c r="F2892" i="1"/>
  <c r="G2892" i="1"/>
  <c r="K2892" i="1" s="1"/>
  <c r="H2892" i="1"/>
  <c r="I2892" i="1"/>
  <c r="J2892" i="1" s="1"/>
  <c r="F2893" i="1"/>
  <c r="G2893" i="1"/>
  <c r="H2893" i="1"/>
  <c r="I2893" i="1"/>
  <c r="J2893" i="1" s="1"/>
  <c r="K2893" i="1"/>
  <c r="F2894" i="1"/>
  <c r="G2894" i="1"/>
  <c r="K2894" i="1" s="1"/>
  <c r="H2894" i="1"/>
  <c r="I2894" i="1"/>
  <c r="J2894" i="1" s="1"/>
  <c r="F2895" i="1"/>
  <c r="G2895" i="1"/>
  <c r="H2895" i="1"/>
  <c r="I2895" i="1"/>
  <c r="J2895" i="1" s="1"/>
  <c r="K2895" i="1"/>
  <c r="F2896" i="1"/>
  <c r="G2896" i="1"/>
  <c r="K2896" i="1" s="1"/>
  <c r="H2896" i="1"/>
  <c r="I2896" i="1"/>
  <c r="J2896" i="1" s="1"/>
  <c r="F2897" i="1"/>
  <c r="G2897" i="1"/>
  <c r="H2897" i="1"/>
  <c r="I2897" i="1"/>
  <c r="J2897" i="1" s="1"/>
  <c r="K2897" i="1"/>
  <c r="F2898" i="1"/>
  <c r="G2898" i="1"/>
  <c r="K2898" i="1" s="1"/>
  <c r="H2898" i="1"/>
  <c r="I2898" i="1"/>
  <c r="J2898" i="1" s="1"/>
  <c r="F2899" i="1"/>
  <c r="G2899" i="1"/>
  <c r="H2899" i="1"/>
  <c r="I2899" i="1"/>
  <c r="J2899" i="1" s="1"/>
  <c r="K2899" i="1"/>
  <c r="F2900" i="1"/>
  <c r="G2900" i="1"/>
  <c r="K2900" i="1" s="1"/>
  <c r="H2900" i="1"/>
  <c r="I2900" i="1"/>
  <c r="J2900" i="1" s="1"/>
  <c r="F2901" i="1"/>
  <c r="G2901" i="1"/>
  <c r="H2901" i="1"/>
  <c r="I2901" i="1"/>
  <c r="J2901" i="1" s="1"/>
  <c r="K2901" i="1"/>
  <c r="F2902" i="1"/>
  <c r="G2902" i="1"/>
  <c r="K2902" i="1" s="1"/>
  <c r="H2902" i="1"/>
  <c r="I2902" i="1"/>
  <c r="J2902" i="1" s="1"/>
  <c r="F2903" i="1"/>
  <c r="G2903" i="1"/>
  <c r="H2903" i="1"/>
  <c r="I2903" i="1"/>
  <c r="J2903" i="1" s="1"/>
  <c r="K2903" i="1"/>
  <c r="F2904" i="1"/>
  <c r="G2904" i="1"/>
  <c r="K2904" i="1" s="1"/>
  <c r="H2904" i="1"/>
  <c r="I2904" i="1"/>
  <c r="J2904" i="1" s="1"/>
  <c r="F2905" i="1"/>
  <c r="G2905" i="1"/>
  <c r="H2905" i="1"/>
  <c r="I2905" i="1"/>
  <c r="J2905" i="1" s="1"/>
  <c r="K2905" i="1"/>
  <c r="F2906" i="1"/>
  <c r="G2906" i="1"/>
  <c r="K2906" i="1" s="1"/>
  <c r="H2906" i="1"/>
  <c r="I2906" i="1"/>
  <c r="J2906" i="1" s="1"/>
  <c r="F2907" i="1"/>
  <c r="G2907" i="1"/>
  <c r="H2907" i="1"/>
  <c r="I2907" i="1"/>
  <c r="J2907" i="1" s="1"/>
  <c r="K2907" i="1"/>
  <c r="F2908" i="1"/>
  <c r="G2908" i="1"/>
  <c r="K2908" i="1" s="1"/>
  <c r="H2908" i="1"/>
  <c r="I2908" i="1"/>
  <c r="J2908" i="1" s="1"/>
  <c r="F2909" i="1"/>
  <c r="G2909" i="1"/>
  <c r="H2909" i="1"/>
  <c r="I2909" i="1"/>
  <c r="J2909" i="1" s="1"/>
  <c r="K2909" i="1"/>
  <c r="F2910" i="1"/>
  <c r="G2910" i="1"/>
  <c r="K2910" i="1" s="1"/>
  <c r="H2910" i="1"/>
  <c r="I2910" i="1"/>
  <c r="J2910" i="1" s="1"/>
  <c r="F2911" i="1"/>
  <c r="G2911" i="1"/>
  <c r="H2911" i="1"/>
  <c r="I2911" i="1"/>
  <c r="J2911" i="1" s="1"/>
  <c r="K2911" i="1"/>
  <c r="F2912" i="1"/>
  <c r="G2912" i="1"/>
  <c r="K2912" i="1" s="1"/>
  <c r="H2912" i="1"/>
  <c r="I2912" i="1"/>
  <c r="J2912" i="1" s="1"/>
  <c r="F2913" i="1"/>
  <c r="G2913" i="1"/>
  <c r="H2913" i="1"/>
  <c r="I2913" i="1"/>
  <c r="J2913" i="1" s="1"/>
  <c r="K2913" i="1"/>
  <c r="F2914" i="1"/>
  <c r="G2914" i="1"/>
  <c r="K2914" i="1" s="1"/>
  <c r="H2914" i="1"/>
  <c r="I2914" i="1"/>
  <c r="J2914" i="1" s="1"/>
  <c r="F2915" i="1"/>
  <c r="G2915" i="1"/>
  <c r="H2915" i="1"/>
  <c r="I2915" i="1"/>
  <c r="J2915" i="1" s="1"/>
  <c r="K2915" i="1"/>
  <c r="F2916" i="1"/>
  <c r="G2916" i="1"/>
  <c r="K2916" i="1" s="1"/>
  <c r="H2916" i="1"/>
  <c r="I2916" i="1"/>
  <c r="J2916" i="1" s="1"/>
  <c r="F2917" i="1"/>
  <c r="G2917" i="1"/>
  <c r="H2917" i="1"/>
  <c r="I2917" i="1"/>
  <c r="J2917" i="1" s="1"/>
  <c r="K2917" i="1"/>
  <c r="F2918" i="1"/>
  <c r="G2918" i="1"/>
  <c r="K2918" i="1" s="1"/>
  <c r="H2918" i="1"/>
  <c r="I2918" i="1"/>
  <c r="J2918" i="1" s="1"/>
  <c r="F2919" i="1"/>
  <c r="G2919" i="1"/>
  <c r="H2919" i="1"/>
  <c r="I2919" i="1"/>
  <c r="J2919" i="1" s="1"/>
  <c r="K2919" i="1"/>
  <c r="F2920" i="1"/>
  <c r="G2920" i="1"/>
  <c r="K2920" i="1" s="1"/>
  <c r="H2920" i="1"/>
  <c r="I2920" i="1"/>
  <c r="J2920" i="1" s="1"/>
  <c r="F2921" i="1"/>
  <c r="G2921" i="1"/>
  <c r="H2921" i="1"/>
  <c r="I2921" i="1"/>
  <c r="J2921" i="1" s="1"/>
  <c r="K2921" i="1"/>
  <c r="F2922" i="1"/>
  <c r="G2922" i="1"/>
  <c r="K2922" i="1" s="1"/>
  <c r="H2922" i="1"/>
  <c r="I2922" i="1"/>
  <c r="J2922" i="1" s="1"/>
  <c r="F2923" i="1"/>
  <c r="G2923" i="1"/>
  <c r="H2923" i="1"/>
  <c r="I2923" i="1"/>
  <c r="J2923" i="1" s="1"/>
  <c r="K2923" i="1"/>
  <c r="F2924" i="1"/>
  <c r="G2924" i="1"/>
  <c r="K2924" i="1" s="1"/>
  <c r="H2924" i="1"/>
  <c r="I2924" i="1"/>
  <c r="J2924" i="1" s="1"/>
  <c r="F2925" i="1"/>
  <c r="G2925" i="1"/>
  <c r="H2925" i="1"/>
  <c r="I2925" i="1"/>
  <c r="J2925" i="1" s="1"/>
  <c r="K2925" i="1"/>
  <c r="F2926" i="1"/>
  <c r="G2926" i="1"/>
  <c r="K2926" i="1" s="1"/>
  <c r="H2926" i="1"/>
  <c r="I2926" i="1"/>
  <c r="J2926" i="1" s="1"/>
  <c r="F2927" i="1"/>
  <c r="G2927" i="1"/>
  <c r="H2927" i="1"/>
  <c r="I2927" i="1"/>
  <c r="J2927" i="1" s="1"/>
  <c r="K2927" i="1"/>
  <c r="F2928" i="1"/>
  <c r="G2928" i="1"/>
  <c r="K2928" i="1" s="1"/>
  <c r="H2928" i="1"/>
  <c r="I2928" i="1"/>
  <c r="J2928" i="1" s="1"/>
  <c r="F2929" i="1"/>
  <c r="G2929" i="1"/>
  <c r="H2929" i="1"/>
  <c r="I2929" i="1"/>
  <c r="J2929" i="1" s="1"/>
  <c r="K2929" i="1"/>
  <c r="F2930" i="1"/>
  <c r="G2930" i="1"/>
  <c r="K2930" i="1" s="1"/>
  <c r="H2930" i="1"/>
  <c r="I2930" i="1"/>
  <c r="J2930" i="1" s="1"/>
  <c r="F2931" i="1"/>
  <c r="G2931" i="1"/>
  <c r="H2931" i="1"/>
  <c r="I2931" i="1"/>
  <c r="J2931" i="1" s="1"/>
  <c r="K2931" i="1"/>
  <c r="F2932" i="1"/>
  <c r="G2932" i="1"/>
  <c r="K2932" i="1" s="1"/>
  <c r="H2932" i="1"/>
  <c r="I2932" i="1"/>
  <c r="J2932" i="1" s="1"/>
  <c r="F2933" i="1"/>
  <c r="G2933" i="1"/>
  <c r="H2933" i="1"/>
  <c r="I2933" i="1"/>
  <c r="J2933" i="1" s="1"/>
  <c r="K2933" i="1"/>
  <c r="F2934" i="1"/>
  <c r="G2934" i="1"/>
  <c r="K2934" i="1" s="1"/>
  <c r="H2934" i="1"/>
  <c r="I2934" i="1"/>
  <c r="J2934" i="1" s="1"/>
  <c r="F2935" i="1"/>
  <c r="G2935" i="1"/>
  <c r="H2935" i="1"/>
  <c r="I2935" i="1"/>
  <c r="J2935" i="1" s="1"/>
  <c r="K2935" i="1"/>
  <c r="F2936" i="1"/>
  <c r="G2936" i="1"/>
  <c r="K2936" i="1" s="1"/>
  <c r="H2936" i="1"/>
  <c r="I2936" i="1"/>
  <c r="J2936" i="1" s="1"/>
  <c r="F2937" i="1"/>
  <c r="G2937" i="1"/>
  <c r="H2937" i="1"/>
  <c r="I2937" i="1"/>
  <c r="J2937" i="1" s="1"/>
  <c r="K2937" i="1"/>
  <c r="F2938" i="1"/>
  <c r="G2938" i="1"/>
  <c r="K2938" i="1" s="1"/>
  <c r="H2938" i="1"/>
  <c r="I2938" i="1"/>
  <c r="J2938" i="1" s="1"/>
  <c r="F2939" i="1"/>
  <c r="G2939" i="1"/>
  <c r="H2939" i="1"/>
  <c r="I2939" i="1"/>
  <c r="J2939" i="1" s="1"/>
  <c r="K2939" i="1"/>
  <c r="F2940" i="1"/>
  <c r="G2940" i="1"/>
  <c r="K2940" i="1" s="1"/>
  <c r="H2940" i="1"/>
  <c r="I2940" i="1"/>
  <c r="J2940" i="1" s="1"/>
  <c r="F2941" i="1"/>
  <c r="G2941" i="1"/>
  <c r="H2941" i="1"/>
  <c r="I2941" i="1"/>
  <c r="J2941" i="1" s="1"/>
  <c r="K2941" i="1"/>
  <c r="F2942" i="1"/>
  <c r="G2942" i="1"/>
  <c r="K2942" i="1" s="1"/>
  <c r="H2942" i="1"/>
  <c r="I2942" i="1"/>
  <c r="J2942" i="1" s="1"/>
  <c r="F2943" i="1"/>
  <c r="G2943" i="1"/>
  <c r="H2943" i="1"/>
  <c r="I2943" i="1"/>
  <c r="J2943" i="1" s="1"/>
  <c r="K2943" i="1"/>
  <c r="F2944" i="1"/>
  <c r="G2944" i="1"/>
  <c r="K2944" i="1" s="1"/>
  <c r="H2944" i="1"/>
  <c r="I2944" i="1"/>
  <c r="J2944" i="1" s="1"/>
  <c r="F2945" i="1"/>
  <c r="G2945" i="1"/>
  <c r="H2945" i="1"/>
  <c r="I2945" i="1"/>
  <c r="J2945" i="1" s="1"/>
  <c r="K2945" i="1"/>
  <c r="F2946" i="1"/>
  <c r="G2946" i="1"/>
  <c r="K2946" i="1" s="1"/>
  <c r="H2946" i="1"/>
  <c r="I2946" i="1"/>
  <c r="J2946" i="1" s="1"/>
  <c r="F2947" i="1"/>
  <c r="G2947" i="1"/>
  <c r="H2947" i="1"/>
  <c r="I2947" i="1"/>
  <c r="J2947" i="1" s="1"/>
  <c r="K2947" i="1"/>
  <c r="F2948" i="1"/>
  <c r="G2948" i="1"/>
  <c r="K2948" i="1" s="1"/>
  <c r="H2948" i="1"/>
  <c r="I2948" i="1"/>
  <c r="J2948" i="1" s="1"/>
  <c r="F2949" i="1"/>
  <c r="G2949" i="1"/>
  <c r="H2949" i="1"/>
  <c r="I2949" i="1"/>
  <c r="J2949" i="1" s="1"/>
  <c r="K2949" i="1"/>
  <c r="F2950" i="1"/>
  <c r="G2950" i="1"/>
  <c r="K2950" i="1" s="1"/>
  <c r="H2950" i="1"/>
  <c r="I2950" i="1"/>
  <c r="J2950" i="1" s="1"/>
  <c r="F2951" i="1"/>
  <c r="G2951" i="1"/>
  <c r="H2951" i="1"/>
  <c r="I2951" i="1"/>
  <c r="J2951" i="1" s="1"/>
  <c r="K2951" i="1"/>
  <c r="F2952" i="1"/>
  <c r="G2952" i="1"/>
  <c r="K2952" i="1" s="1"/>
  <c r="H2952" i="1"/>
  <c r="I2952" i="1"/>
  <c r="J2952" i="1" s="1"/>
  <c r="F2953" i="1"/>
  <c r="G2953" i="1"/>
  <c r="H2953" i="1"/>
  <c r="I2953" i="1"/>
  <c r="J2953" i="1" s="1"/>
  <c r="K2953" i="1"/>
  <c r="F2954" i="1"/>
  <c r="G2954" i="1"/>
  <c r="K2954" i="1" s="1"/>
  <c r="H2954" i="1"/>
  <c r="I2954" i="1"/>
  <c r="J2954" i="1" s="1"/>
  <c r="F2955" i="1"/>
  <c r="G2955" i="1"/>
  <c r="H2955" i="1"/>
  <c r="I2955" i="1"/>
  <c r="J2955" i="1" s="1"/>
  <c r="K2955" i="1"/>
  <c r="F2956" i="1"/>
  <c r="G2956" i="1"/>
  <c r="K2956" i="1" s="1"/>
  <c r="H2956" i="1"/>
  <c r="I2956" i="1"/>
  <c r="J2956" i="1" s="1"/>
  <c r="F2957" i="1"/>
  <c r="G2957" i="1"/>
  <c r="H2957" i="1"/>
  <c r="I2957" i="1"/>
  <c r="J2957" i="1" s="1"/>
  <c r="K2957" i="1"/>
  <c r="F2958" i="1"/>
  <c r="G2958" i="1"/>
  <c r="K2958" i="1" s="1"/>
  <c r="H2958" i="1"/>
  <c r="I2958" i="1"/>
  <c r="J2958" i="1" s="1"/>
  <c r="F2959" i="1"/>
  <c r="G2959" i="1"/>
  <c r="H2959" i="1"/>
  <c r="I2959" i="1"/>
  <c r="J2959" i="1" s="1"/>
  <c r="K2959" i="1"/>
  <c r="F2960" i="1"/>
  <c r="G2960" i="1"/>
  <c r="K2960" i="1" s="1"/>
  <c r="H2960" i="1"/>
  <c r="I2960" i="1"/>
  <c r="J2960" i="1" s="1"/>
  <c r="F2961" i="1"/>
  <c r="G2961" i="1"/>
  <c r="H2961" i="1"/>
  <c r="I2961" i="1"/>
  <c r="J2961" i="1" s="1"/>
  <c r="K2961" i="1"/>
  <c r="F2962" i="1"/>
  <c r="G2962" i="1"/>
  <c r="K2962" i="1" s="1"/>
  <c r="H2962" i="1"/>
  <c r="I2962" i="1"/>
  <c r="J2962" i="1" s="1"/>
  <c r="F2963" i="1"/>
  <c r="G2963" i="1"/>
  <c r="H2963" i="1"/>
  <c r="I2963" i="1"/>
  <c r="J2963" i="1" s="1"/>
  <c r="K2963" i="1"/>
  <c r="F2964" i="1"/>
  <c r="G2964" i="1"/>
  <c r="K2964" i="1" s="1"/>
  <c r="H2964" i="1"/>
  <c r="I2964" i="1"/>
  <c r="J2964" i="1" s="1"/>
  <c r="F2965" i="1"/>
  <c r="G2965" i="1"/>
  <c r="H2965" i="1"/>
  <c r="I2965" i="1"/>
  <c r="J2965" i="1" s="1"/>
  <c r="K2965" i="1"/>
  <c r="F2966" i="1"/>
  <c r="G2966" i="1"/>
  <c r="K2966" i="1" s="1"/>
  <c r="H2966" i="1"/>
  <c r="I2966" i="1"/>
  <c r="J2966" i="1" s="1"/>
  <c r="F2967" i="1"/>
  <c r="G2967" i="1"/>
  <c r="H2967" i="1"/>
  <c r="I2967" i="1"/>
  <c r="J2967" i="1" s="1"/>
  <c r="K2967" i="1"/>
  <c r="F2968" i="1"/>
  <c r="G2968" i="1"/>
  <c r="K2968" i="1" s="1"/>
  <c r="H2968" i="1"/>
  <c r="I2968" i="1"/>
  <c r="J2968" i="1" s="1"/>
  <c r="F2969" i="1"/>
  <c r="G2969" i="1"/>
  <c r="H2969" i="1"/>
  <c r="I2969" i="1"/>
  <c r="J2969" i="1" s="1"/>
  <c r="K2969" i="1"/>
  <c r="F2970" i="1"/>
  <c r="G2970" i="1"/>
  <c r="K2970" i="1" s="1"/>
  <c r="H2970" i="1"/>
  <c r="I2970" i="1"/>
  <c r="J2970" i="1" s="1"/>
  <c r="F2971" i="1"/>
  <c r="G2971" i="1"/>
  <c r="H2971" i="1"/>
  <c r="I2971" i="1"/>
  <c r="J2971" i="1" s="1"/>
  <c r="K2971" i="1"/>
  <c r="F2972" i="1"/>
  <c r="G2972" i="1"/>
  <c r="K2972" i="1" s="1"/>
  <c r="H2972" i="1"/>
  <c r="I2972" i="1"/>
  <c r="J2972" i="1" s="1"/>
  <c r="F2973" i="1"/>
  <c r="G2973" i="1"/>
  <c r="H2973" i="1"/>
  <c r="I2973" i="1"/>
  <c r="J2973" i="1" s="1"/>
  <c r="K2973" i="1"/>
  <c r="F2974" i="1"/>
  <c r="G2974" i="1"/>
  <c r="K2974" i="1" s="1"/>
  <c r="H2974" i="1"/>
  <c r="I2974" i="1"/>
  <c r="J2974" i="1" s="1"/>
  <c r="F2975" i="1"/>
  <c r="G2975" i="1"/>
  <c r="H2975" i="1"/>
  <c r="I2975" i="1"/>
  <c r="J2975" i="1" s="1"/>
  <c r="K2975" i="1"/>
  <c r="F2976" i="1"/>
  <c r="G2976" i="1"/>
  <c r="K2976" i="1" s="1"/>
  <c r="H2976" i="1"/>
  <c r="I2976" i="1"/>
  <c r="J2976" i="1" s="1"/>
  <c r="F2977" i="1"/>
  <c r="G2977" i="1"/>
  <c r="H2977" i="1"/>
  <c r="I2977" i="1"/>
  <c r="J2977" i="1" s="1"/>
  <c r="K2977" i="1"/>
  <c r="F2978" i="1"/>
  <c r="G2978" i="1"/>
  <c r="K2978" i="1" s="1"/>
  <c r="H2978" i="1"/>
  <c r="I2978" i="1"/>
  <c r="J2978" i="1" s="1"/>
  <c r="F2979" i="1"/>
  <c r="G2979" i="1"/>
  <c r="H2979" i="1"/>
  <c r="I2979" i="1"/>
  <c r="J2979" i="1" s="1"/>
  <c r="K2979" i="1"/>
  <c r="F2980" i="1"/>
  <c r="G2980" i="1"/>
  <c r="K2980" i="1" s="1"/>
  <c r="H2980" i="1"/>
  <c r="I2980" i="1"/>
  <c r="J2980" i="1" s="1"/>
  <c r="F2981" i="1"/>
  <c r="G2981" i="1"/>
  <c r="H2981" i="1"/>
  <c r="I2981" i="1"/>
  <c r="J2981" i="1" s="1"/>
  <c r="K2981" i="1"/>
  <c r="F2982" i="1"/>
  <c r="G2982" i="1"/>
  <c r="K2982" i="1" s="1"/>
  <c r="H2982" i="1"/>
  <c r="I2982" i="1"/>
  <c r="J2982" i="1" s="1"/>
  <c r="F2983" i="1"/>
  <c r="G2983" i="1"/>
  <c r="H2983" i="1"/>
  <c r="I2983" i="1"/>
  <c r="J2983" i="1" s="1"/>
  <c r="K2983" i="1"/>
  <c r="F2984" i="1"/>
  <c r="G2984" i="1"/>
  <c r="K2984" i="1" s="1"/>
  <c r="H2984" i="1"/>
  <c r="I2984" i="1"/>
  <c r="J2984" i="1" s="1"/>
  <c r="F2985" i="1"/>
  <c r="G2985" i="1"/>
  <c r="H2985" i="1"/>
  <c r="I2985" i="1"/>
  <c r="J2985" i="1" s="1"/>
  <c r="K2985" i="1"/>
  <c r="F2986" i="1"/>
  <c r="G2986" i="1"/>
  <c r="K2986" i="1" s="1"/>
  <c r="H2986" i="1"/>
  <c r="I2986" i="1"/>
  <c r="J2986" i="1" s="1"/>
  <c r="F2987" i="1"/>
  <c r="G2987" i="1"/>
  <c r="H2987" i="1"/>
  <c r="I2987" i="1"/>
  <c r="J2987" i="1" s="1"/>
  <c r="K2987" i="1"/>
  <c r="F2988" i="1"/>
  <c r="G2988" i="1"/>
  <c r="K2988" i="1" s="1"/>
  <c r="H2988" i="1"/>
  <c r="I2988" i="1"/>
  <c r="J2988" i="1" s="1"/>
  <c r="F2989" i="1"/>
  <c r="G2989" i="1"/>
  <c r="H2989" i="1"/>
  <c r="I2989" i="1"/>
  <c r="J2989" i="1" s="1"/>
  <c r="K2989" i="1"/>
  <c r="F2990" i="1"/>
  <c r="G2990" i="1"/>
  <c r="K2990" i="1" s="1"/>
  <c r="H2990" i="1"/>
  <c r="I2990" i="1"/>
  <c r="J2990" i="1" s="1"/>
  <c r="F2991" i="1"/>
  <c r="G2991" i="1"/>
  <c r="H2991" i="1"/>
  <c r="I2991" i="1"/>
  <c r="J2991" i="1" s="1"/>
  <c r="K2991" i="1"/>
  <c r="F2992" i="1"/>
  <c r="G2992" i="1"/>
  <c r="K2992" i="1" s="1"/>
  <c r="H2992" i="1"/>
  <c r="I2992" i="1"/>
  <c r="J2992" i="1" s="1"/>
  <c r="F2993" i="1"/>
  <c r="G2993" i="1"/>
  <c r="H2993" i="1"/>
  <c r="I2993" i="1"/>
  <c r="J2993" i="1" s="1"/>
  <c r="K2993" i="1"/>
  <c r="F2994" i="1"/>
  <c r="G2994" i="1"/>
  <c r="K2994" i="1" s="1"/>
  <c r="H2994" i="1"/>
  <c r="I2994" i="1"/>
  <c r="J2994" i="1" s="1"/>
  <c r="F2995" i="1"/>
  <c r="G2995" i="1"/>
  <c r="H2995" i="1"/>
  <c r="I2995" i="1"/>
  <c r="J2995" i="1" s="1"/>
  <c r="K2995" i="1"/>
  <c r="F2996" i="1"/>
  <c r="G2996" i="1"/>
  <c r="K2996" i="1" s="1"/>
  <c r="H2996" i="1"/>
  <c r="I2996" i="1"/>
  <c r="J2996" i="1" s="1"/>
  <c r="F2997" i="1"/>
  <c r="G2997" i="1"/>
  <c r="H2997" i="1"/>
  <c r="I2997" i="1"/>
  <c r="J2997" i="1" s="1"/>
  <c r="K2997" i="1"/>
  <c r="F2998" i="1"/>
  <c r="G2998" i="1"/>
  <c r="K2998" i="1" s="1"/>
  <c r="H2998" i="1"/>
  <c r="I2998" i="1"/>
  <c r="J2998" i="1" s="1"/>
  <c r="F2999" i="1"/>
  <c r="G2999" i="1"/>
  <c r="H2999" i="1"/>
  <c r="I2999" i="1"/>
  <c r="J2999" i="1" s="1"/>
  <c r="K2999" i="1"/>
  <c r="F3000" i="1"/>
  <c r="G3000" i="1"/>
  <c r="K3000" i="1" s="1"/>
  <c r="H3000" i="1"/>
  <c r="I3000" i="1"/>
  <c r="J3000" i="1" s="1"/>
  <c r="F3001" i="1"/>
  <c r="G3001" i="1"/>
  <c r="H3001" i="1"/>
  <c r="I3001" i="1"/>
  <c r="J3001" i="1" s="1"/>
  <c r="K3001" i="1"/>
  <c r="F3002" i="1"/>
  <c r="G3002" i="1"/>
  <c r="K3002" i="1" s="1"/>
  <c r="H3002" i="1"/>
  <c r="I3002" i="1"/>
  <c r="J3002" i="1" s="1"/>
  <c r="F3003" i="1"/>
  <c r="G3003" i="1"/>
  <c r="H3003" i="1"/>
  <c r="I3003" i="1"/>
  <c r="J3003" i="1" s="1"/>
  <c r="K3003" i="1"/>
  <c r="F3004" i="1"/>
  <c r="G3004" i="1"/>
  <c r="K3004" i="1" s="1"/>
  <c r="H3004" i="1"/>
  <c r="I3004" i="1"/>
  <c r="J3004" i="1" s="1"/>
  <c r="F3005" i="1"/>
  <c r="G3005" i="1"/>
  <c r="H3005" i="1"/>
  <c r="I3005" i="1"/>
  <c r="J3005" i="1" s="1"/>
  <c r="K3005" i="1"/>
  <c r="F3006" i="1"/>
  <c r="G3006" i="1"/>
  <c r="K3006" i="1" s="1"/>
  <c r="H3006" i="1"/>
  <c r="I3006" i="1"/>
  <c r="J3006" i="1" s="1"/>
  <c r="F3007" i="1"/>
  <c r="G3007" i="1"/>
  <c r="H3007" i="1"/>
  <c r="I3007" i="1"/>
  <c r="J3007" i="1" s="1"/>
  <c r="K3007" i="1"/>
  <c r="F3008" i="1"/>
  <c r="G3008" i="1"/>
  <c r="K3008" i="1" s="1"/>
  <c r="H3008" i="1"/>
  <c r="I3008" i="1"/>
  <c r="J3008" i="1" s="1"/>
  <c r="F3009" i="1"/>
  <c r="G3009" i="1"/>
  <c r="H3009" i="1"/>
  <c r="I3009" i="1"/>
  <c r="J3009" i="1" s="1"/>
  <c r="K3009" i="1"/>
  <c r="F3010" i="1"/>
  <c r="G3010" i="1"/>
  <c r="K3010" i="1" s="1"/>
  <c r="H3010" i="1"/>
  <c r="I3010" i="1"/>
  <c r="J3010" i="1" s="1"/>
  <c r="F3011" i="1"/>
  <c r="G3011" i="1"/>
  <c r="H3011" i="1"/>
  <c r="I3011" i="1"/>
  <c r="J3011" i="1" s="1"/>
  <c r="K3011" i="1"/>
  <c r="F3012" i="1"/>
  <c r="G3012" i="1"/>
  <c r="K3012" i="1" s="1"/>
  <c r="H3012" i="1"/>
  <c r="I3012" i="1"/>
  <c r="J3012" i="1" s="1"/>
  <c r="F3013" i="1"/>
  <c r="G3013" i="1"/>
  <c r="H3013" i="1"/>
  <c r="I3013" i="1"/>
  <c r="J3013" i="1" s="1"/>
  <c r="K3013" i="1"/>
  <c r="F3014" i="1"/>
  <c r="G3014" i="1"/>
  <c r="K3014" i="1" s="1"/>
  <c r="H3014" i="1"/>
  <c r="I3014" i="1"/>
  <c r="J3014" i="1" s="1"/>
  <c r="F3015" i="1"/>
  <c r="G3015" i="1"/>
  <c r="H3015" i="1"/>
  <c r="I3015" i="1"/>
  <c r="J3015" i="1" s="1"/>
  <c r="K3015" i="1"/>
  <c r="F3016" i="1"/>
  <c r="G3016" i="1"/>
  <c r="K3016" i="1" s="1"/>
  <c r="H3016" i="1"/>
  <c r="I3016" i="1"/>
  <c r="J3016" i="1" s="1"/>
  <c r="F3017" i="1"/>
  <c r="G3017" i="1"/>
  <c r="H3017" i="1"/>
  <c r="I3017" i="1"/>
  <c r="J3017" i="1" s="1"/>
  <c r="K3017" i="1"/>
  <c r="F3018" i="1"/>
  <c r="G3018" i="1"/>
  <c r="K3018" i="1" s="1"/>
  <c r="H3018" i="1"/>
  <c r="I3018" i="1"/>
  <c r="J3018" i="1" s="1"/>
  <c r="F3019" i="1"/>
  <c r="G3019" i="1"/>
  <c r="H3019" i="1"/>
  <c r="I3019" i="1"/>
  <c r="J3019" i="1" s="1"/>
  <c r="K3019" i="1"/>
  <c r="F3020" i="1"/>
  <c r="G3020" i="1"/>
  <c r="K3020" i="1" s="1"/>
  <c r="H3020" i="1"/>
  <c r="I3020" i="1"/>
  <c r="J3020" i="1" s="1"/>
  <c r="F3021" i="1"/>
  <c r="G3021" i="1"/>
  <c r="H3021" i="1"/>
  <c r="I3021" i="1"/>
  <c r="J3021" i="1" s="1"/>
  <c r="K3021" i="1"/>
  <c r="F3022" i="1"/>
  <c r="G3022" i="1"/>
  <c r="K3022" i="1" s="1"/>
  <c r="H3022" i="1"/>
  <c r="I3022" i="1"/>
  <c r="J3022" i="1" s="1"/>
  <c r="F3023" i="1"/>
  <c r="G3023" i="1"/>
  <c r="H3023" i="1"/>
  <c r="I3023" i="1"/>
  <c r="J3023" i="1" s="1"/>
  <c r="K3023" i="1"/>
  <c r="F3024" i="1"/>
  <c r="G3024" i="1"/>
  <c r="K3024" i="1" s="1"/>
  <c r="H3024" i="1"/>
  <c r="I3024" i="1"/>
  <c r="J3024" i="1" s="1"/>
  <c r="F3025" i="1"/>
  <c r="G3025" i="1"/>
  <c r="H3025" i="1"/>
  <c r="I3025" i="1"/>
  <c r="J3025" i="1" s="1"/>
  <c r="K3025" i="1"/>
  <c r="F3026" i="1"/>
  <c r="G3026" i="1"/>
  <c r="K3026" i="1" s="1"/>
  <c r="H3026" i="1"/>
  <c r="I3026" i="1"/>
  <c r="J3026" i="1" s="1"/>
  <c r="F3027" i="1"/>
  <c r="G3027" i="1"/>
  <c r="H3027" i="1"/>
  <c r="I3027" i="1"/>
  <c r="J3027" i="1" s="1"/>
  <c r="K3027" i="1"/>
  <c r="F3028" i="1"/>
  <c r="G3028" i="1"/>
  <c r="K3028" i="1" s="1"/>
  <c r="H3028" i="1"/>
  <c r="I3028" i="1"/>
  <c r="J3028" i="1" s="1"/>
  <c r="F3029" i="1"/>
  <c r="G3029" i="1"/>
  <c r="H3029" i="1"/>
  <c r="I3029" i="1"/>
  <c r="J3029" i="1" s="1"/>
  <c r="K3029" i="1"/>
  <c r="F3030" i="1"/>
  <c r="G3030" i="1"/>
  <c r="K3030" i="1" s="1"/>
  <c r="H3030" i="1"/>
  <c r="I3030" i="1"/>
  <c r="J3030" i="1" s="1"/>
  <c r="F3031" i="1"/>
  <c r="G3031" i="1"/>
  <c r="H3031" i="1"/>
  <c r="I3031" i="1"/>
  <c r="J3031" i="1" s="1"/>
  <c r="K3031" i="1"/>
  <c r="F3032" i="1"/>
  <c r="G3032" i="1"/>
  <c r="K3032" i="1" s="1"/>
  <c r="H3032" i="1"/>
  <c r="I3032" i="1"/>
  <c r="J3032" i="1" s="1"/>
  <c r="F3033" i="1"/>
  <c r="G3033" i="1"/>
  <c r="H3033" i="1"/>
  <c r="I3033" i="1"/>
  <c r="J3033" i="1" s="1"/>
  <c r="K3033" i="1"/>
  <c r="F3034" i="1"/>
  <c r="G3034" i="1"/>
  <c r="K3034" i="1" s="1"/>
  <c r="H3034" i="1"/>
  <c r="I3034" i="1"/>
  <c r="J3034" i="1" s="1"/>
  <c r="F3035" i="1"/>
  <c r="G3035" i="1"/>
  <c r="H3035" i="1"/>
  <c r="I3035" i="1"/>
  <c r="J3035" i="1" s="1"/>
  <c r="K3035" i="1"/>
  <c r="F3036" i="1"/>
  <c r="G3036" i="1"/>
  <c r="K3036" i="1" s="1"/>
  <c r="H3036" i="1"/>
  <c r="I3036" i="1"/>
  <c r="J3036" i="1" s="1"/>
  <c r="F3037" i="1"/>
  <c r="G3037" i="1"/>
  <c r="H3037" i="1"/>
  <c r="I3037" i="1"/>
  <c r="J3037" i="1" s="1"/>
  <c r="K3037" i="1"/>
  <c r="F3038" i="1"/>
  <c r="G3038" i="1"/>
  <c r="K3038" i="1" s="1"/>
  <c r="H3038" i="1"/>
  <c r="I3038" i="1"/>
  <c r="J3038" i="1" s="1"/>
  <c r="F3039" i="1"/>
  <c r="G3039" i="1"/>
  <c r="H3039" i="1"/>
  <c r="I3039" i="1"/>
  <c r="J3039" i="1" s="1"/>
  <c r="K3039" i="1"/>
  <c r="F3040" i="1"/>
  <c r="G3040" i="1"/>
  <c r="K3040" i="1" s="1"/>
  <c r="H3040" i="1"/>
  <c r="I3040" i="1"/>
  <c r="J3040" i="1" s="1"/>
  <c r="F3041" i="1"/>
  <c r="G3041" i="1"/>
  <c r="H3041" i="1"/>
  <c r="I3041" i="1"/>
  <c r="J3041" i="1" s="1"/>
  <c r="K3041" i="1"/>
  <c r="F3042" i="1"/>
  <c r="G3042" i="1"/>
  <c r="K3042" i="1" s="1"/>
  <c r="H3042" i="1"/>
  <c r="I3042" i="1"/>
  <c r="J3042" i="1" s="1"/>
  <c r="F3043" i="1"/>
  <c r="G3043" i="1"/>
  <c r="H3043" i="1"/>
  <c r="I3043" i="1"/>
  <c r="J3043" i="1" s="1"/>
  <c r="K3043" i="1"/>
  <c r="F3044" i="1"/>
  <c r="G3044" i="1"/>
  <c r="K3044" i="1" s="1"/>
  <c r="H3044" i="1"/>
  <c r="I3044" i="1"/>
  <c r="J3044" i="1" s="1"/>
  <c r="F3045" i="1"/>
  <c r="G3045" i="1"/>
  <c r="H3045" i="1"/>
  <c r="I3045" i="1"/>
  <c r="J3045" i="1" s="1"/>
  <c r="K3045" i="1"/>
  <c r="F3046" i="1"/>
  <c r="G3046" i="1"/>
  <c r="K3046" i="1" s="1"/>
  <c r="H3046" i="1"/>
  <c r="I3046" i="1"/>
  <c r="J3046" i="1" s="1"/>
  <c r="F3047" i="1"/>
  <c r="G3047" i="1"/>
  <c r="H3047" i="1"/>
  <c r="I3047" i="1"/>
  <c r="J3047" i="1" s="1"/>
  <c r="K3047" i="1"/>
  <c r="F3048" i="1"/>
  <c r="G3048" i="1"/>
  <c r="K3048" i="1" s="1"/>
  <c r="H3048" i="1"/>
  <c r="I3048" i="1"/>
  <c r="J3048" i="1" s="1"/>
  <c r="F3049" i="1"/>
  <c r="G3049" i="1"/>
  <c r="H3049" i="1"/>
  <c r="I3049" i="1"/>
  <c r="J3049" i="1" s="1"/>
  <c r="K3049" i="1"/>
  <c r="F3050" i="1"/>
  <c r="G3050" i="1"/>
  <c r="K3050" i="1" s="1"/>
  <c r="H3050" i="1"/>
  <c r="I3050" i="1"/>
  <c r="J3050" i="1" s="1"/>
  <c r="F3051" i="1"/>
  <c r="G3051" i="1"/>
  <c r="H3051" i="1"/>
  <c r="I3051" i="1"/>
  <c r="J3051" i="1" s="1"/>
  <c r="K3051" i="1"/>
  <c r="F3052" i="1"/>
  <c r="G3052" i="1"/>
  <c r="K3052" i="1" s="1"/>
  <c r="H3052" i="1"/>
  <c r="I3052" i="1"/>
  <c r="J3052" i="1" s="1"/>
  <c r="F3053" i="1"/>
  <c r="G3053" i="1"/>
  <c r="H3053" i="1"/>
  <c r="I3053" i="1"/>
  <c r="J3053" i="1" s="1"/>
  <c r="K3053" i="1"/>
  <c r="F3054" i="1"/>
  <c r="G3054" i="1"/>
  <c r="K3054" i="1" s="1"/>
  <c r="H3054" i="1"/>
  <c r="I3054" i="1"/>
  <c r="J3054" i="1" s="1"/>
  <c r="F3055" i="1"/>
  <c r="G3055" i="1"/>
  <c r="H3055" i="1"/>
  <c r="I3055" i="1"/>
  <c r="J3055" i="1" s="1"/>
  <c r="K3055" i="1"/>
  <c r="F3056" i="1"/>
  <c r="G3056" i="1"/>
  <c r="K3056" i="1" s="1"/>
  <c r="H3056" i="1"/>
  <c r="I3056" i="1"/>
  <c r="J3056" i="1" s="1"/>
  <c r="F3057" i="1"/>
  <c r="G3057" i="1"/>
  <c r="H3057" i="1"/>
  <c r="I3057" i="1"/>
  <c r="J3057" i="1" s="1"/>
  <c r="K3057" i="1"/>
  <c r="F3058" i="1"/>
  <c r="G3058" i="1"/>
  <c r="K3058" i="1" s="1"/>
  <c r="H3058" i="1"/>
  <c r="I3058" i="1"/>
  <c r="J3058" i="1" s="1"/>
  <c r="F3059" i="1"/>
  <c r="G3059" i="1"/>
  <c r="H3059" i="1"/>
  <c r="I3059" i="1"/>
  <c r="J3059" i="1" s="1"/>
  <c r="K3059" i="1"/>
  <c r="F3060" i="1"/>
  <c r="G3060" i="1"/>
  <c r="K3060" i="1" s="1"/>
  <c r="H3060" i="1"/>
  <c r="I3060" i="1"/>
  <c r="J3060" i="1" s="1"/>
  <c r="F3061" i="1"/>
  <c r="G3061" i="1"/>
  <c r="H3061" i="1"/>
  <c r="I3061" i="1"/>
  <c r="J3061" i="1" s="1"/>
  <c r="K3061" i="1"/>
  <c r="F3062" i="1"/>
  <c r="G3062" i="1"/>
  <c r="K3062" i="1" s="1"/>
  <c r="H3062" i="1"/>
  <c r="I3062" i="1"/>
  <c r="J3062" i="1" s="1"/>
  <c r="F3063" i="1"/>
  <c r="G3063" i="1"/>
  <c r="H3063" i="1"/>
  <c r="I3063" i="1"/>
  <c r="J3063" i="1" s="1"/>
  <c r="K3063" i="1"/>
  <c r="F3064" i="1"/>
  <c r="G3064" i="1"/>
  <c r="K3064" i="1" s="1"/>
  <c r="H3064" i="1"/>
  <c r="I3064" i="1"/>
  <c r="J3064" i="1" s="1"/>
  <c r="F3065" i="1"/>
  <c r="G3065" i="1"/>
  <c r="H3065" i="1"/>
  <c r="I3065" i="1"/>
  <c r="J3065" i="1" s="1"/>
  <c r="K3065" i="1"/>
  <c r="F3066" i="1"/>
  <c r="G3066" i="1"/>
  <c r="K3066" i="1" s="1"/>
  <c r="H3066" i="1"/>
  <c r="I3066" i="1"/>
  <c r="J3066" i="1" s="1"/>
  <c r="F3067" i="1"/>
  <c r="G3067" i="1"/>
  <c r="H3067" i="1"/>
  <c r="I3067" i="1"/>
  <c r="J3067" i="1" s="1"/>
  <c r="K3067" i="1"/>
  <c r="F3068" i="1"/>
  <c r="G3068" i="1"/>
  <c r="K3068" i="1" s="1"/>
  <c r="H3068" i="1"/>
  <c r="I3068" i="1"/>
  <c r="J3068" i="1" s="1"/>
  <c r="F3069" i="1"/>
  <c r="G3069" i="1"/>
  <c r="H3069" i="1"/>
  <c r="I3069" i="1"/>
  <c r="J3069" i="1" s="1"/>
  <c r="K3069" i="1"/>
  <c r="F3070" i="1"/>
  <c r="G3070" i="1"/>
  <c r="K3070" i="1" s="1"/>
  <c r="H3070" i="1"/>
  <c r="I3070" i="1"/>
  <c r="J3070" i="1" s="1"/>
  <c r="F3071" i="1"/>
  <c r="G3071" i="1"/>
  <c r="H3071" i="1"/>
  <c r="I3071" i="1"/>
  <c r="J3071" i="1" s="1"/>
  <c r="K3071" i="1"/>
  <c r="F3072" i="1"/>
  <c r="G3072" i="1"/>
  <c r="K3072" i="1" s="1"/>
  <c r="H3072" i="1"/>
  <c r="I3072" i="1"/>
  <c r="J3072" i="1" s="1"/>
  <c r="F3073" i="1"/>
  <c r="G3073" i="1"/>
  <c r="H3073" i="1"/>
  <c r="I3073" i="1"/>
  <c r="J3073" i="1" s="1"/>
  <c r="K3073" i="1"/>
  <c r="F3074" i="1"/>
  <c r="G3074" i="1"/>
  <c r="K3074" i="1" s="1"/>
  <c r="H3074" i="1"/>
  <c r="I3074" i="1"/>
  <c r="J3074" i="1" s="1"/>
  <c r="F3075" i="1"/>
  <c r="G3075" i="1"/>
  <c r="H3075" i="1"/>
  <c r="I3075" i="1"/>
  <c r="J3075" i="1" s="1"/>
  <c r="K3075" i="1"/>
  <c r="F3076" i="1"/>
  <c r="G3076" i="1"/>
  <c r="K3076" i="1" s="1"/>
  <c r="H3076" i="1"/>
  <c r="I3076" i="1"/>
  <c r="J3076" i="1" s="1"/>
  <c r="F3077" i="1"/>
  <c r="G3077" i="1"/>
  <c r="H3077" i="1"/>
  <c r="I3077" i="1"/>
  <c r="J3077" i="1" s="1"/>
  <c r="K3077" i="1"/>
  <c r="F3078" i="1"/>
  <c r="G3078" i="1"/>
  <c r="K3078" i="1" s="1"/>
  <c r="H3078" i="1"/>
  <c r="I3078" i="1"/>
  <c r="J3078" i="1" s="1"/>
  <c r="F3079" i="1"/>
  <c r="G3079" i="1"/>
  <c r="H3079" i="1"/>
  <c r="I3079" i="1"/>
  <c r="J3079" i="1" s="1"/>
  <c r="K3079" i="1"/>
  <c r="F3080" i="1"/>
  <c r="G3080" i="1"/>
  <c r="K3080" i="1" s="1"/>
  <c r="H3080" i="1"/>
  <c r="I3080" i="1"/>
  <c r="J3080" i="1" s="1"/>
  <c r="F3081" i="1"/>
  <c r="G3081" i="1"/>
  <c r="H3081" i="1"/>
  <c r="I3081" i="1"/>
  <c r="J3081" i="1" s="1"/>
  <c r="K3081" i="1"/>
  <c r="F3082" i="1"/>
  <c r="G3082" i="1"/>
  <c r="K3082" i="1" s="1"/>
  <c r="H3082" i="1"/>
  <c r="I3082" i="1"/>
  <c r="J3082" i="1" s="1"/>
  <c r="F3083" i="1"/>
  <c r="G3083" i="1"/>
  <c r="H3083" i="1"/>
  <c r="I3083" i="1"/>
  <c r="J3083" i="1" s="1"/>
  <c r="K3083" i="1"/>
  <c r="F3084" i="1"/>
  <c r="G3084" i="1"/>
  <c r="K3084" i="1" s="1"/>
  <c r="H3084" i="1"/>
  <c r="I3084" i="1"/>
  <c r="J3084" i="1" s="1"/>
  <c r="F3085" i="1"/>
  <c r="G3085" i="1"/>
  <c r="H3085" i="1"/>
  <c r="I3085" i="1"/>
  <c r="J3085" i="1" s="1"/>
  <c r="K3085" i="1"/>
  <c r="F3086" i="1"/>
  <c r="G3086" i="1"/>
  <c r="K3086" i="1" s="1"/>
  <c r="H3086" i="1"/>
  <c r="I3086" i="1"/>
  <c r="J3086" i="1" s="1"/>
  <c r="F3087" i="1"/>
  <c r="G3087" i="1"/>
  <c r="H3087" i="1"/>
  <c r="I3087" i="1"/>
  <c r="J3087" i="1" s="1"/>
  <c r="K3087" i="1"/>
  <c r="F3088" i="1"/>
  <c r="G3088" i="1"/>
  <c r="K3088" i="1" s="1"/>
  <c r="H3088" i="1"/>
  <c r="I3088" i="1"/>
  <c r="J3088" i="1" s="1"/>
  <c r="F3089" i="1"/>
  <c r="G3089" i="1"/>
  <c r="H3089" i="1"/>
  <c r="I3089" i="1"/>
  <c r="J3089" i="1" s="1"/>
  <c r="K3089" i="1"/>
  <c r="F3090" i="1"/>
  <c r="G3090" i="1"/>
  <c r="K3090" i="1" s="1"/>
  <c r="H3090" i="1"/>
  <c r="I3090" i="1"/>
  <c r="J3090" i="1" s="1"/>
  <c r="F3091" i="1"/>
  <c r="G3091" i="1"/>
  <c r="H3091" i="1"/>
  <c r="I3091" i="1"/>
  <c r="J3091" i="1" s="1"/>
  <c r="K3091" i="1"/>
  <c r="F3092" i="1"/>
  <c r="G3092" i="1"/>
  <c r="K3092" i="1" s="1"/>
  <c r="H3092" i="1"/>
  <c r="I3092" i="1"/>
  <c r="J3092" i="1" s="1"/>
  <c r="F3093" i="1"/>
  <c r="G3093" i="1"/>
  <c r="H3093" i="1"/>
  <c r="I3093" i="1"/>
  <c r="J3093" i="1" s="1"/>
  <c r="K3093" i="1"/>
  <c r="F3094" i="1"/>
  <c r="G3094" i="1"/>
  <c r="K3094" i="1" s="1"/>
  <c r="H3094" i="1"/>
  <c r="I3094" i="1"/>
  <c r="J3094" i="1" s="1"/>
  <c r="F3095" i="1"/>
  <c r="G3095" i="1"/>
  <c r="H3095" i="1"/>
  <c r="I3095" i="1"/>
  <c r="J3095" i="1" s="1"/>
  <c r="K3095" i="1"/>
  <c r="F3096" i="1"/>
  <c r="G3096" i="1"/>
  <c r="K3096" i="1" s="1"/>
  <c r="H3096" i="1"/>
  <c r="I3096" i="1"/>
  <c r="J3096" i="1" s="1"/>
  <c r="F3097" i="1"/>
  <c r="G3097" i="1"/>
  <c r="H3097" i="1"/>
  <c r="I3097" i="1"/>
  <c r="J3097" i="1" s="1"/>
  <c r="K3097" i="1"/>
  <c r="F3098" i="1"/>
  <c r="G3098" i="1"/>
  <c r="K3098" i="1" s="1"/>
  <c r="H3098" i="1"/>
  <c r="I3098" i="1"/>
  <c r="J3098" i="1" s="1"/>
  <c r="F3099" i="1"/>
  <c r="G3099" i="1"/>
  <c r="H3099" i="1"/>
  <c r="I3099" i="1"/>
  <c r="J3099" i="1" s="1"/>
  <c r="K3099" i="1"/>
  <c r="F3100" i="1"/>
  <c r="G3100" i="1"/>
  <c r="K3100" i="1" s="1"/>
  <c r="H3100" i="1"/>
  <c r="I3100" i="1"/>
  <c r="J3100" i="1" s="1"/>
  <c r="F3101" i="1"/>
  <c r="G3101" i="1"/>
  <c r="H3101" i="1"/>
  <c r="I3101" i="1"/>
  <c r="J3101" i="1" s="1"/>
  <c r="K3101" i="1"/>
  <c r="F3102" i="1"/>
  <c r="G3102" i="1"/>
  <c r="K3102" i="1" s="1"/>
  <c r="H3102" i="1"/>
  <c r="I3102" i="1"/>
  <c r="J3102" i="1" s="1"/>
  <c r="F3103" i="1"/>
  <c r="G3103" i="1"/>
  <c r="H3103" i="1"/>
  <c r="I3103" i="1"/>
  <c r="J3103" i="1" s="1"/>
  <c r="K3103" i="1"/>
  <c r="F3104" i="1"/>
  <c r="G3104" i="1"/>
  <c r="K3104" i="1" s="1"/>
  <c r="H3104" i="1"/>
  <c r="I3104" i="1"/>
  <c r="J3104" i="1" s="1"/>
  <c r="F3105" i="1"/>
  <c r="G3105" i="1"/>
  <c r="H3105" i="1"/>
  <c r="I3105" i="1"/>
  <c r="J3105" i="1" s="1"/>
  <c r="K3105" i="1"/>
  <c r="F3106" i="1"/>
  <c r="G3106" i="1"/>
  <c r="K3106" i="1" s="1"/>
  <c r="H3106" i="1"/>
  <c r="I3106" i="1"/>
  <c r="J3106" i="1" s="1"/>
  <c r="F3107" i="1"/>
  <c r="G3107" i="1"/>
  <c r="H3107" i="1"/>
  <c r="I3107" i="1"/>
  <c r="J3107" i="1" s="1"/>
  <c r="K3107" i="1"/>
  <c r="F3108" i="1"/>
  <c r="G3108" i="1"/>
  <c r="K3108" i="1" s="1"/>
  <c r="H3108" i="1"/>
  <c r="I3108" i="1"/>
  <c r="J3108" i="1" s="1"/>
  <c r="F3109" i="1"/>
  <c r="G3109" i="1"/>
  <c r="H3109" i="1"/>
  <c r="I3109" i="1"/>
  <c r="J3109" i="1" s="1"/>
  <c r="K3109" i="1"/>
  <c r="F3110" i="1"/>
  <c r="G3110" i="1"/>
  <c r="K3110" i="1" s="1"/>
  <c r="H3110" i="1"/>
  <c r="I3110" i="1"/>
  <c r="J3110" i="1" s="1"/>
  <c r="F3111" i="1"/>
  <c r="G3111" i="1"/>
  <c r="H3111" i="1"/>
  <c r="I3111" i="1"/>
  <c r="J3111" i="1" s="1"/>
  <c r="K3111" i="1"/>
  <c r="F3112" i="1"/>
  <c r="G3112" i="1"/>
  <c r="K3112" i="1" s="1"/>
  <c r="H3112" i="1"/>
  <c r="I3112" i="1"/>
  <c r="J3112" i="1" s="1"/>
  <c r="F3113" i="1"/>
  <c r="G3113" i="1"/>
  <c r="H3113" i="1"/>
  <c r="I3113" i="1"/>
  <c r="J3113" i="1" s="1"/>
  <c r="K3113" i="1"/>
  <c r="F3114" i="1"/>
  <c r="G3114" i="1"/>
  <c r="K3114" i="1" s="1"/>
  <c r="H3114" i="1"/>
  <c r="I3114" i="1"/>
  <c r="J3114" i="1" s="1"/>
  <c r="F3115" i="1"/>
  <c r="G3115" i="1"/>
  <c r="H3115" i="1"/>
  <c r="I3115" i="1"/>
  <c r="J3115" i="1" s="1"/>
  <c r="K3115" i="1"/>
  <c r="F3116" i="1"/>
  <c r="G3116" i="1"/>
  <c r="K3116" i="1" s="1"/>
  <c r="H3116" i="1"/>
  <c r="I3116" i="1"/>
  <c r="J3116" i="1" s="1"/>
  <c r="F3117" i="1"/>
  <c r="G3117" i="1"/>
  <c r="H3117" i="1"/>
  <c r="I3117" i="1"/>
  <c r="J3117" i="1" s="1"/>
  <c r="K3117" i="1"/>
  <c r="F3118" i="1"/>
  <c r="G3118" i="1"/>
  <c r="K3118" i="1" s="1"/>
  <c r="H3118" i="1"/>
  <c r="I3118" i="1"/>
  <c r="J3118" i="1" s="1"/>
  <c r="F3119" i="1"/>
  <c r="G3119" i="1"/>
  <c r="H3119" i="1"/>
  <c r="I3119" i="1"/>
  <c r="J3119" i="1" s="1"/>
  <c r="K3119" i="1"/>
  <c r="F3120" i="1"/>
  <c r="G3120" i="1"/>
  <c r="K3120" i="1" s="1"/>
  <c r="H3120" i="1"/>
  <c r="I3120" i="1"/>
  <c r="J3120" i="1" s="1"/>
  <c r="F3121" i="1"/>
  <c r="G3121" i="1"/>
  <c r="H3121" i="1"/>
  <c r="I3121" i="1"/>
  <c r="J3121" i="1" s="1"/>
  <c r="K3121" i="1"/>
  <c r="F3122" i="1"/>
  <c r="G3122" i="1"/>
  <c r="K3122" i="1" s="1"/>
  <c r="H3122" i="1"/>
  <c r="I3122" i="1"/>
  <c r="J3122" i="1" s="1"/>
  <c r="F3123" i="1"/>
  <c r="G3123" i="1"/>
  <c r="H3123" i="1"/>
  <c r="I3123" i="1"/>
  <c r="J3123" i="1" s="1"/>
  <c r="K3123" i="1"/>
  <c r="F3124" i="1"/>
  <c r="G3124" i="1"/>
  <c r="K3124" i="1" s="1"/>
  <c r="H3124" i="1"/>
  <c r="I3124" i="1"/>
  <c r="J3124" i="1" s="1"/>
  <c r="F3125" i="1"/>
  <c r="G3125" i="1"/>
  <c r="H3125" i="1"/>
  <c r="I3125" i="1"/>
  <c r="J3125" i="1" s="1"/>
  <c r="K3125" i="1"/>
  <c r="F3126" i="1"/>
  <c r="G3126" i="1"/>
  <c r="K3126" i="1" s="1"/>
  <c r="H3126" i="1"/>
  <c r="I3126" i="1"/>
  <c r="J3126" i="1" s="1"/>
  <c r="F3127" i="1"/>
  <c r="G3127" i="1"/>
  <c r="H3127" i="1"/>
  <c r="I3127" i="1"/>
  <c r="J3127" i="1" s="1"/>
  <c r="K3127" i="1"/>
  <c r="F3128" i="1"/>
  <c r="G3128" i="1"/>
  <c r="K3128" i="1" s="1"/>
  <c r="H3128" i="1"/>
  <c r="I3128" i="1"/>
  <c r="J3128" i="1" s="1"/>
  <c r="F3129" i="1"/>
  <c r="G3129" i="1"/>
  <c r="H3129" i="1"/>
  <c r="I3129" i="1"/>
  <c r="J3129" i="1" s="1"/>
  <c r="K3129" i="1"/>
  <c r="F3130" i="1"/>
  <c r="G3130" i="1"/>
  <c r="K3130" i="1" s="1"/>
  <c r="H3130" i="1"/>
  <c r="I3130" i="1"/>
  <c r="J3130" i="1" s="1"/>
  <c r="F3131" i="1"/>
  <c r="G3131" i="1"/>
  <c r="H3131" i="1"/>
  <c r="I3131" i="1"/>
  <c r="J3131" i="1" s="1"/>
  <c r="K3131" i="1"/>
  <c r="F3132" i="1"/>
  <c r="G3132" i="1"/>
  <c r="K3132" i="1" s="1"/>
  <c r="H3132" i="1"/>
  <c r="I3132" i="1"/>
  <c r="J3132" i="1" s="1"/>
  <c r="F3133" i="1"/>
  <c r="G3133" i="1"/>
  <c r="H3133" i="1"/>
  <c r="I3133" i="1"/>
  <c r="J3133" i="1" s="1"/>
  <c r="K3133" i="1"/>
  <c r="F3134" i="1"/>
  <c r="G3134" i="1"/>
  <c r="K3134" i="1" s="1"/>
  <c r="H3134" i="1"/>
  <c r="I3134" i="1"/>
  <c r="J3134" i="1" s="1"/>
  <c r="F3135" i="1"/>
  <c r="G3135" i="1"/>
  <c r="H3135" i="1"/>
  <c r="I3135" i="1"/>
  <c r="J3135" i="1" s="1"/>
  <c r="K3135" i="1"/>
  <c r="F3136" i="1"/>
  <c r="G3136" i="1"/>
  <c r="K3136" i="1" s="1"/>
  <c r="H3136" i="1"/>
  <c r="I3136" i="1"/>
  <c r="J3136" i="1" s="1"/>
  <c r="F3137" i="1"/>
  <c r="G3137" i="1"/>
  <c r="H3137" i="1"/>
  <c r="I3137" i="1"/>
  <c r="J3137" i="1" s="1"/>
  <c r="K3137" i="1"/>
  <c r="F3138" i="1"/>
  <c r="G3138" i="1"/>
  <c r="K3138" i="1" s="1"/>
  <c r="H3138" i="1"/>
  <c r="I3138" i="1"/>
  <c r="J3138" i="1" s="1"/>
  <c r="F3139" i="1"/>
  <c r="G3139" i="1"/>
  <c r="H3139" i="1"/>
  <c r="I3139" i="1"/>
  <c r="J3139" i="1" s="1"/>
  <c r="K3139" i="1"/>
  <c r="F3140" i="1"/>
  <c r="G3140" i="1"/>
  <c r="K3140" i="1" s="1"/>
  <c r="H3140" i="1"/>
  <c r="I3140" i="1"/>
  <c r="J3140" i="1" s="1"/>
  <c r="F3141" i="1"/>
  <c r="G3141" i="1"/>
  <c r="H3141" i="1"/>
  <c r="I3141" i="1"/>
  <c r="J3141" i="1" s="1"/>
  <c r="K3141" i="1"/>
  <c r="F3142" i="1"/>
  <c r="G3142" i="1"/>
  <c r="K3142" i="1" s="1"/>
  <c r="H3142" i="1"/>
  <c r="I3142" i="1"/>
  <c r="J3142" i="1" s="1"/>
  <c r="F3143" i="1"/>
  <c r="G3143" i="1"/>
  <c r="H3143" i="1"/>
  <c r="I3143" i="1"/>
  <c r="J3143" i="1" s="1"/>
  <c r="K3143" i="1"/>
  <c r="F3144" i="1"/>
  <c r="G3144" i="1"/>
  <c r="K3144" i="1" s="1"/>
  <c r="H3144" i="1"/>
  <c r="I3144" i="1"/>
  <c r="J3144" i="1" s="1"/>
  <c r="F3145" i="1"/>
  <c r="G3145" i="1"/>
  <c r="H3145" i="1"/>
  <c r="I3145" i="1"/>
  <c r="J3145" i="1" s="1"/>
  <c r="K3145" i="1"/>
  <c r="F3146" i="1"/>
  <c r="G3146" i="1"/>
  <c r="K3146" i="1" s="1"/>
  <c r="H3146" i="1"/>
  <c r="I3146" i="1"/>
  <c r="J3146" i="1" s="1"/>
  <c r="F3147" i="1"/>
  <c r="G3147" i="1"/>
  <c r="H3147" i="1"/>
  <c r="I3147" i="1"/>
  <c r="J3147" i="1" s="1"/>
  <c r="K3147" i="1"/>
  <c r="F3148" i="1"/>
  <c r="G3148" i="1"/>
  <c r="K3148" i="1" s="1"/>
  <c r="H3148" i="1"/>
  <c r="I3148" i="1"/>
  <c r="J3148" i="1" s="1"/>
  <c r="F3149" i="1"/>
  <c r="G3149" i="1"/>
  <c r="H3149" i="1"/>
  <c r="I3149" i="1"/>
  <c r="J3149" i="1" s="1"/>
  <c r="K3149" i="1"/>
  <c r="F3150" i="1"/>
  <c r="G3150" i="1"/>
  <c r="K3150" i="1" s="1"/>
  <c r="H3150" i="1"/>
  <c r="I3150" i="1"/>
  <c r="J3150" i="1" s="1"/>
  <c r="F3151" i="1"/>
  <c r="G3151" i="1"/>
  <c r="H3151" i="1"/>
  <c r="I3151" i="1"/>
  <c r="J3151" i="1" s="1"/>
  <c r="K3151" i="1"/>
  <c r="F3152" i="1"/>
  <c r="G3152" i="1"/>
  <c r="K3152" i="1" s="1"/>
  <c r="H3152" i="1"/>
  <c r="I3152" i="1"/>
  <c r="J3152" i="1" s="1"/>
  <c r="F3153" i="1"/>
  <c r="G3153" i="1"/>
  <c r="H3153" i="1"/>
  <c r="I3153" i="1"/>
  <c r="J3153" i="1" s="1"/>
  <c r="K3153" i="1"/>
  <c r="F3154" i="1"/>
  <c r="G3154" i="1"/>
  <c r="K3154" i="1" s="1"/>
  <c r="H3154" i="1"/>
  <c r="I3154" i="1"/>
  <c r="J3154" i="1" s="1"/>
  <c r="F3155" i="1"/>
  <c r="G3155" i="1"/>
  <c r="H3155" i="1"/>
  <c r="I3155" i="1"/>
  <c r="J3155" i="1" s="1"/>
  <c r="K3155" i="1"/>
  <c r="F3156" i="1"/>
  <c r="G3156" i="1"/>
  <c r="K3156" i="1" s="1"/>
  <c r="H3156" i="1"/>
  <c r="I3156" i="1"/>
  <c r="J3156" i="1" s="1"/>
  <c r="F3157" i="1"/>
  <c r="G3157" i="1"/>
  <c r="H3157" i="1"/>
  <c r="I3157" i="1"/>
  <c r="J3157" i="1" s="1"/>
  <c r="K3157" i="1"/>
  <c r="F3158" i="1"/>
  <c r="G3158" i="1"/>
  <c r="K3158" i="1" s="1"/>
  <c r="H3158" i="1"/>
  <c r="I3158" i="1"/>
  <c r="J3158" i="1" s="1"/>
  <c r="F3159" i="1"/>
  <c r="G3159" i="1"/>
  <c r="H3159" i="1"/>
  <c r="I3159" i="1"/>
  <c r="J3159" i="1" s="1"/>
  <c r="K3159" i="1"/>
  <c r="F3160" i="1"/>
  <c r="G3160" i="1"/>
  <c r="K3160" i="1" s="1"/>
  <c r="H3160" i="1"/>
  <c r="I3160" i="1"/>
  <c r="J3160" i="1" s="1"/>
  <c r="F3161" i="1"/>
  <c r="G3161" i="1"/>
  <c r="H3161" i="1"/>
  <c r="I3161" i="1"/>
  <c r="J3161" i="1" s="1"/>
  <c r="K3161" i="1"/>
  <c r="F3162" i="1"/>
  <c r="G3162" i="1"/>
  <c r="K3162" i="1" s="1"/>
  <c r="H3162" i="1"/>
  <c r="I3162" i="1"/>
  <c r="J3162" i="1" s="1"/>
  <c r="F3163" i="1"/>
  <c r="G3163" i="1"/>
  <c r="H3163" i="1"/>
  <c r="I3163" i="1"/>
  <c r="J3163" i="1" s="1"/>
  <c r="K3163" i="1"/>
  <c r="F3164" i="1"/>
  <c r="G3164" i="1"/>
  <c r="K3164" i="1" s="1"/>
  <c r="H3164" i="1"/>
  <c r="I3164" i="1"/>
  <c r="J3164" i="1" s="1"/>
  <c r="F3165" i="1"/>
  <c r="G3165" i="1"/>
  <c r="H3165" i="1"/>
  <c r="I3165" i="1"/>
  <c r="J3165" i="1" s="1"/>
  <c r="K3165" i="1"/>
  <c r="F3166" i="1"/>
  <c r="G3166" i="1"/>
  <c r="K3166" i="1" s="1"/>
  <c r="H3166" i="1"/>
  <c r="I3166" i="1"/>
  <c r="J3166" i="1" s="1"/>
  <c r="F3167" i="1"/>
  <c r="G3167" i="1"/>
  <c r="H3167" i="1"/>
  <c r="I3167" i="1"/>
  <c r="J3167" i="1" s="1"/>
  <c r="K3167" i="1"/>
  <c r="F3168" i="1"/>
  <c r="G3168" i="1"/>
  <c r="K3168" i="1" s="1"/>
  <c r="H3168" i="1"/>
  <c r="I3168" i="1"/>
  <c r="J3168" i="1" s="1"/>
  <c r="F3169" i="1"/>
  <c r="G3169" i="1"/>
  <c r="H3169" i="1"/>
  <c r="I3169" i="1"/>
  <c r="J3169" i="1" s="1"/>
  <c r="K3169" i="1"/>
  <c r="F3170" i="1"/>
  <c r="G3170" i="1"/>
  <c r="K3170" i="1" s="1"/>
  <c r="H3170" i="1"/>
  <c r="I3170" i="1"/>
  <c r="J3170" i="1" s="1"/>
  <c r="F3171" i="1"/>
  <c r="G3171" i="1"/>
  <c r="H3171" i="1"/>
  <c r="I3171" i="1"/>
  <c r="J3171" i="1" s="1"/>
  <c r="K3171" i="1"/>
  <c r="F3172" i="1"/>
  <c r="G3172" i="1"/>
  <c r="K3172" i="1" s="1"/>
  <c r="H3172" i="1"/>
  <c r="I3172" i="1"/>
  <c r="J3172" i="1" s="1"/>
  <c r="F3173" i="1"/>
  <c r="G3173" i="1"/>
  <c r="H3173" i="1"/>
  <c r="I3173" i="1"/>
  <c r="J3173" i="1" s="1"/>
  <c r="K3173" i="1"/>
  <c r="F3174" i="1"/>
  <c r="G3174" i="1"/>
  <c r="K3174" i="1" s="1"/>
  <c r="H3174" i="1"/>
  <c r="I3174" i="1"/>
  <c r="J3174" i="1" s="1"/>
  <c r="F3175" i="1"/>
  <c r="G3175" i="1"/>
  <c r="H3175" i="1"/>
  <c r="I3175" i="1"/>
  <c r="J3175" i="1" s="1"/>
  <c r="K3175" i="1"/>
  <c r="F3176" i="1"/>
  <c r="G3176" i="1"/>
  <c r="K3176" i="1" s="1"/>
  <c r="H3176" i="1"/>
  <c r="I3176" i="1"/>
  <c r="J3176" i="1" s="1"/>
  <c r="F3177" i="1"/>
  <c r="G3177" i="1"/>
  <c r="H3177" i="1"/>
  <c r="I3177" i="1"/>
  <c r="J3177" i="1" s="1"/>
  <c r="K3177" i="1"/>
  <c r="F3178" i="1"/>
  <c r="G3178" i="1"/>
  <c r="K3178" i="1" s="1"/>
  <c r="H3178" i="1"/>
  <c r="I3178" i="1"/>
  <c r="J3178" i="1" s="1"/>
  <c r="F3179" i="1"/>
  <c r="G3179" i="1"/>
  <c r="H3179" i="1"/>
  <c r="I3179" i="1"/>
  <c r="J3179" i="1" s="1"/>
  <c r="K3179" i="1"/>
  <c r="F3180" i="1"/>
  <c r="G3180" i="1"/>
  <c r="K3180" i="1" s="1"/>
  <c r="H3180" i="1"/>
  <c r="I3180" i="1"/>
  <c r="J3180" i="1" s="1"/>
  <c r="F3181" i="1"/>
  <c r="G3181" i="1"/>
  <c r="H3181" i="1"/>
  <c r="I3181" i="1"/>
  <c r="J3181" i="1" s="1"/>
  <c r="K3181" i="1"/>
  <c r="F3182" i="1"/>
  <c r="G3182" i="1"/>
  <c r="K3182" i="1" s="1"/>
  <c r="H3182" i="1"/>
  <c r="I3182" i="1"/>
  <c r="J3182" i="1" s="1"/>
  <c r="F3183" i="1"/>
  <c r="G3183" i="1"/>
  <c r="H3183" i="1"/>
  <c r="I3183" i="1"/>
  <c r="J3183" i="1" s="1"/>
  <c r="K3183" i="1"/>
  <c r="F3184" i="1"/>
  <c r="G3184" i="1"/>
  <c r="K3184" i="1" s="1"/>
  <c r="H3184" i="1"/>
  <c r="I3184" i="1"/>
  <c r="J3184" i="1" s="1"/>
  <c r="F3185" i="1"/>
  <c r="G3185" i="1"/>
  <c r="H3185" i="1"/>
  <c r="I3185" i="1"/>
  <c r="J3185" i="1" s="1"/>
  <c r="K3185" i="1"/>
  <c r="F3186" i="1"/>
  <c r="G3186" i="1"/>
  <c r="K3186" i="1" s="1"/>
  <c r="H3186" i="1"/>
  <c r="I3186" i="1"/>
  <c r="J3186" i="1" s="1"/>
  <c r="F3187" i="1"/>
  <c r="G3187" i="1"/>
  <c r="H3187" i="1"/>
  <c r="I3187" i="1"/>
  <c r="J3187" i="1" s="1"/>
  <c r="K3187" i="1"/>
  <c r="F3188" i="1"/>
  <c r="G3188" i="1"/>
  <c r="K3188" i="1" s="1"/>
  <c r="H3188" i="1"/>
  <c r="I3188" i="1"/>
  <c r="J3188" i="1" s="1"/>
  <c r="F3189" i="1"/>
  <c r="G3189" i="1"/>
  <c r="H3189" i="1"/>
  <c r="I3189" i="1"/>
  <c r="J3189" i="1" s="1"/>
  <c r="K3189" i="1"/>
  <c r="F3190" i="1"/>
  <c r="G3190" i="1"/>
  <c r="K3190" i="1" s="1"/>
  <c r="H3190" i="1"/>
  <c r="I3190" i="1"/>
  <c r="J3190" i="1" s="1"/>
  <c r="F3191" i="1"/>
  <c r="G3191" i="1"/>
  <c r="H3191" i="1"/>
  <c r="I3191" i="1"/>
  <c r="J3191" i="1" s="1"/>
  <c r="K3191" i="1"/>
  <c r="F3192" i="1"/>
  <c r="G3192" i="1"/>
  <c r="K3192" i="1" s="1"/>
  <c r="H3192" i="1"/>
  <c r="I3192" i="1"/>
  <c r="J3192" i="1" s="1"/>
  <c r="F3193" i="1"/>
  <c r="G3193" i="1"/>
  <c r="H3193" i="1"/>
  <c r="I3193" i="1"/>
  <c r="J3193" i="1" s="1"/>
  <c r="K3193" i="1"/>
  <c r="F3194" i="1"/>
  <c r="G3194" i="1"/>
  <c r="K3194" i="1" s="1"/>
  <c r="H3194" i="1"/>
  <c r="I3194" i="1"/>
  <c r="J3194" i="1" s="1"/>
  <c r="F3195" i="1"/>
  <c r="G3195" i="1"/>
  <c r="H3195" i="1"/>
  <c r="I3195" i="1"/>
  <c r="J3195" i="1" s="1"/>
  <c r="K3195" i="1"/>
  <c r="F3196" i="1"/>
  <c r="G3196" i="1"/>
  <c r="K3196" i="1" s="1"/>
  <c r="H3196" i="1"/>
  <c r="I3196" i="1"/>
  <c r="J3196" i="1" s="1"/>
  <c r="F3197" i="1"/>
  <c r="G3197" i="1"/>
  <c r="H3197" i="1"/>
  <c r="I3197" i="1"/>
  <c r="J3197" i="1" s="1"/>
  <c r="K3197" i="1"/>
  <c r="F3198" i="1"/>
  <c r="G3198" i="1"/>
  <c r="K3198" i="1" s="1"/>
  <c r="H3198" i="1"/>
  <c r="I3198" i="1"/>
  <c r="J3198" i="1" s="1"/>
  <c r="F3199" i="1"/>
  <c r="G3199" i="1"/>
  <c r="H3199" i="1"/>
  <c r="I3199" i="1"/>
  <c r="J3199" i="1" s="1"/>
  <c r="K3199" i="1"/>
  <c r="F3200" i="1"/>
  <c r="G3200" i="1"/>
  <c r="K3200" i="1" s="1"/>
  <c r="H3200" i="1"/>
  <c r="I3200" i="1"/>
  <c r="J3200" i="1" s="1"/>
  <c r="F3201" i="1"/>
  <c r="G3201" i="1"/>
  <c r="H3201" i="1"/>
  <c r="I3201" i="1"/>
  <c r="J3201" i="1" s="1"/>
  <c r="K3201" i="1"/>
  <c r="F3202" i="1"/>
  <c r="G3202" i="1"/>
  <c r="K3202" i="1" s="1"/>
  <c r="H3202" i="1"/>
  <c r="I3202" i="1"/>
  <c r="J3202" i="1" s="1"/>
  <c r="F3203" i="1"/>
  <c r="G3203" i="1"/>
  <c r="H3203" i="1"/>
  <c r="I3203" i="1"/>
  <c r="J3203" i="1" s="1"/>
  <c r="K3203" i="1"/>
  <c r="F3204" i="1"/>
  <c r="G3204" i="1"/>
  <c r="K3204" i="1" s="1"/>
  <c r="H3204" i="1"/>
  <c r="I3204" i="1"/>
  <c r="J3204" i="1" s="1"/>
  <c r="F3205" i="1"/>
  <c r="G3205" i="1"/>
  <c r="H3205" i="1"/>
  <c r="I3205" i="1"/>
  <c r="J3205" i="1" s="1"/>
  <c r="K3205" i="1"/>
  <c r="F3206" i="1"/>
  <c r="G3206" i="1"/>
  <c r="K3206" i="1" s="1"/>
  <c r="H3206" i="1"/>
  <c r="I3206" i="1"/>
  <c r="J3206" i="1" s="1"/>
  <c r="F3207" i="1"/>
  <c r="G3207" i="1"/>
  <c r="H3207" i="1"/>
  <c r="I3207" i="1"/>
  <c r="J3207" i="1" s="1"/>
  <c r="K3207" i="1"/>
  <c r="F3208" i="1"/>
  <c r="G3208" i="1"/>
  <c r="K3208" i="1" s="1"/>
  <c r="H3208" i="1"/>
  <c r="I3208" i="1"/>
  <c r="J3208" i="1" s="1"/>
  <c r="F3209" i="1"/>
  <c r="G3209" i="1"/>
  <c r="H3209" i="1"/>
  <c r="I3209" i="1"/>
  <c r="J3209" i="1" s="1"/>
  <c r="K3209" i="1"/>
  <c r="F3210" i="1"/>
  <c r="G3210" i="1"/>
  <c r="K3210" i="1" s="1"/>
  <c r="H3210" i="1"/>
  <c r="I3210" i="1"/>
  <c r="J3210" i="1" s="1"/>
  <c r="F3211" i="1"/>
  <c r="G3211" i="1"/>
  <c r="H3211" i="1"/>
  <c r="I3211" i="1"/>
  <c r="J3211" i="1" s="1"/>
  <c r="K3211" i="1"/>
  <c r="F3212" i="1"/>
  <c r="G3212" i="1"/>
  <c r="K3212" i="1" s="1"/>
  <c r="H3212" i="1"/>
  <c r="I3212" i="1"/>
  <c r="J3212" i="1" s="1"/>
  <c r="F3213" i="1"/>
  <c r="G3213" i="1"/>
  <c r="H3213" i="1"/>
  <c r="I3213" i="1"/>
  <c r="J3213" i="1" s="1"/>
  <c r="K3213" i="1"/>
  <c r="F3214" i="1"/>
  <c r="G3214" i="1"/>
  <c r="K3214" i="1" s="1"/>
  <c r="H3214" i="1"/>
  <c r="I3214" i="1"/>
  <c r="J3214" i="1" s="1"/>
  <c r="F3215" i="1"/>
  <c r="G3215" i="1"/>
  <c r="H3215" i="1"/>
  <c r="I3215" i="1"/>
  <c r="J3215" i="1" s="1"/>
  <c r="K3215" i="1"/>
  <c r="F3216" i="1"/>
  <c r="G3216" i="1"/>
  <c r="K3216" i="1" s="1"/>
  <c r="H3216" i="1"/>
  <c r="I3216" i="1"/>
  <c r="J3216" i="1" s="1"/>
  <c r="F3217" i="1"/>
  <c r="G3217" i="1"/>
  <c r="H3217" i="1"/>
  <c r="I3217" i="1"/>
  <c r="J3217" i="1" s="1"/>
  <c r="K3217" i="1"/>
  <c r="F3218" i="1"/>
  <c r="G3218" i="1"/>
  <c r="K3218" i="1" s="1"/>
  <c r="H3218" i="1"/>
  <c r="I3218" i="1"/>
  <c r="J3218" i="1" s="1"/>
  <c r="F3219" i="1"/>
  <c r="G3219" i="1"/>
  <c r="H3219" i="1"/>
  <c r="I3219" i="1"/>
  <c r="J3219" i="1" s="1"/>
  <c r="K3219" i="1"/>
  <c r="F3220" i="1"/>
  <c r="G3220" i="1"/>
  <c r="K3220" i="1" s="1"/>
  <c r="H3220" i="1"/>
  <c r="I3220" i="1"/>
  <c r="J3220" i="1" s="1"/>
  <c r="F3221" i="1"/>
  <c r="G3221" i="1"/>
  <c r="H3221" i="1"/>
  <c r="I3221" i="1"/>
  <c r="J3221" i="1" s="1"/>
  <c r="K3221" i="1"/>
  <c r="F3222" i="1"/>
  <c r="G3222" i="1"/>
  <c r="K3222" i="1" s="1"/>
  <c r="H3222" i="1"/>
  <c r="I3222" i="1"/>
  <c r="J3222" i="1" s="1"/>
  <c r="F3223" i="1"/>
  <c r="G3223" i="1"/>
  <c r="H3223" i="1"/>
  <c r="I3223" i="1"/>
  <c r="J3223" i="1" s="1"/>
  <c r="K3223" i="1"/>
  <c r="F3224" i="1"/>
  <c r="G3224" i="1"/>
  <c r="K3224" i="1" s="1"/>
  <c r="H3224" i="1"/>
  <c r="I3224" i="1"/>
  <c r="J3224" i="1" s="1"/>
  <c r="F3225" i="1"/>
  <c r="G3225" i="1"/>
  <c r="H3225" i="1"/>
  <c r="I3225" i="1"/>
  <c r="J3225" i="1" s="1"/>
  <c r="K3225" i="1"/>
  <c r="F3226" i="1"/>
  <c r="G3226" i="1"/>
  <c r="K3226" i="1" s="1"/>
  <c r="H3226" i="1"/>
  <c r="I3226" i="1"/>
  <c r="J3226" i="1" s="1"/>
  <c r="F3227" i="1"/>
  <c r="G3227" i="1"/>
  <c r="H3227" i="1"/>
  <c r="I3227" i="1"/>
  <c r="J3227" i="1" s="1"/>
  <c r="K3227" i="1"/>
  <c r="F3228" i="1"/>
  <c r="G3228" i="1"/>
  <c r="K3228" i="1" s="1"/>
  <c r="H3228" i="1"/>
  <c r="I3228" i="1"/>
  <c r="J3228" i="1" s="1"/>
  <c r="F3229" i="1"/>
  <c r="G3229" i="1"/>
  <c r="H3229" i="1"/>
  <c r="I3229" i="1"/>
  <c r="J3229" i="1" s="1"/>
  <c r="K3229" i="1"/>
  <c r="F3230" i="1"/>
  <c r="G3230" i="1"/>
  <c r="K3230" i="1" s="1"/>
  <c r="H3230" i="1"/>
  <c r="I3230" i="1"/>
  <c r="J3230" i="1" s="1"/>
  <c r="F3231" i="1"/>
  <c r="G3231" i="1"/>
  <c r="H3231" i="1"/>
  <c r="I3231" i="1"/>
  <c r="J3231" i="1" s="1"/>
  <c r="K3231" i="1"/>
  <c r="F3232" i="1"/>
  <c r="G3232" i="1"/>
  <c r="K3232" i="1" s="1"/>
  <c r="H3232" i="1"/>
  <c r="I3232" i="1"/>
  <c r="J3232" i="1" s="1"/>
  <c r="F3233" i="1"/>
  <c r="G3233" i="1"/>
  <c r="H3233" i="1"/>
  <c r="I3233" i="1"/>
  <c r="J3233" i="1" s="1"/>
  <c r="K3233" i="1"/>
  <c r="F3234" i="1"/>
  <c r="G3234" i="1"/>
  <c r="K3234" i="1" s="1"/>
  <c r="H3234" i="1"/>
  <c r="I3234" i="1"/>
  <c r="J3234" i="1" s="1"/>
  <c r="F3235" i="1"/>
  <c r="G3235" i="1"/>
  <c r="H3235" i="1"/>
  <c r="I3235" i="1"/>
  <c r="J3235" i="1" s="1"/>
  <c r="K3235" i="1"/>
  <c r="F3236" i="1"/>
  <c r="G3236" i="1"/>
  <c r="K3236" i="1" s="1"/>
  <c r="H3236" i="1"/>
  <c r="I3236" i="1"/>
  <c r="J3236" i="1" s="1"/>
  <c r="F3237" i="1"/>
  <c r="G3237" i="1"/>
  <c r="H3237" i="1"/>
  <c r="I3237" i="1"/>
  <c r="J3237" i="1" s="1"/>
  <c r="K3237" i="1"/>
  <c r="F3238" i="1"/>
  <c r="G3238" i="1"/>
  <c r="K3238" i="1" s="1"/>
  <c r="H3238" i="1"/>
  <c r="I3238" i="1"/>
  <c r="J3238" i="1" s="1"/>
  <c r="F3239" i="1"/>
  <c r="G3239" i="1"/>
  <c r="H3239" i="1"/>
  <c r="I3239" i="1"/>
  <c r="J3239" i="1" s="1"/>
  <c r="K3239" i="1"/>
  <c r="F3240" i="1"/>
  <c r="G3240" i="1"/>
  <c r="K3240" i="1" s="1"/>
  <c r="H3240" i="1"/>
  <c r="I3240" i="1"/>
  <c r="J3240" i="1" s="1"/>
  <c r="F3241" i="1"/>
  <c r="G3241" i="1"/>
  <c r="H3241" i="1"/>
  <c r="I3241" i="1"/>
  <c r="J3241" i="1" s="1"/>
  <c r="K3241" i="1"/>
  <c r="F3242" i="1"/>
  <c r="G3242" i="1"/>
  <c r="K3242" i="1" s="1"/>
  <c r="H3242" i="1"/>
  <c r="I3242" i="1"/>
  <c r="J3242" i="1" s="1"/>
  <c r="F3243" i="1"/>
  <c r="G3243" i="1"/>
  <c r="H3243" i="1"/>
  <c r="I3243" i="1"/>
  <c r="J3243" i="1" s="1"/>
  <c r="K3243" i="1"/>
  <c r="F3244" i="1"/>
  <c r="G3244" i="1"/>
  <c r="K3244" i="1" s="1"/>
  <c r="H3244" i="1"/>
  <c r="I3244" i="1"/>
  <c r="J3244" i="1" s="1"/>
  <c r="F3245" i="1"/>
  <c r="G3245" i="1"/>
  <c r="H3245" i="1"/>
  <c r="I3245" i="1"/>
  <c r="J3245" i="1" s="1"/>
  <c r="K3245" i="1"/>
  <c r="F3246" i="1"/>
  <c r="G3246" i="1"/>
  <c r="K3246" i="1" s="1"/>
  <c r="H3246" i="1"/>
  <c r="I3246" i="1"/>
  <c r="J3246" i="1" s="1"/>
  <c r="F3247" i="1"/>
  <c r="G3247" i="1"/>
  <c r="H3247" i="1"/>
  <c r="I3247" i="1"/>
  <c r="J3247" i="1" s="1"/>
  <c r="K3247" i="1"/>
  <c r="F3248" i="1"/>
  <c r="G3248" i="1"/>
  <c r="K3248" i="1" s="1"/>
  <c r="H3248" i="1"/>
  <c r="I3248" i="1"/>
  <c r="J3248" i="1" s="1"/>
  <c r="F3249" i="1"/>
  <c r="G3249" i="1"/>
  <c r="H3249" i="1"/>
  <c r="I3249" i="1"/>
  <c r="J3249" i="1" s="1"/>
  <c r="K3249" i="1"/>
  <c r="F3250" i="1"/>
  <c r="G3250" i="1"/>
  <c r="K3250" i="1" s="1"/>
  <c r="H3250" i="1"/>
  <c r="I3250" i="1"/>
  <c r="J3250" i="1" s="1"/>
  <c r="F3251" i="1"/>
  <c r="G3251" i="1"/>
  <c r="H3251" i="1"/>
  <c r="I3251" i="1"/>
  <c r="J3251" i="1" s="1"/>
  <c r="K3251" i="1"/>
  <c r="F3252" i="1"/>
  <c r="G3252" i="1"/>
  <c r="K3252" i="1" s="1"/>
  <c r="H3252" i="1"/>
  <c r="I3252" i="1"/>
  <c r="J3252" i="1" s="1"/>
  <c r="F3253" i="1"/>
  <c r="G3253" i="1"/>
  <c r="H3253" i="1"/>
  <c r="I3253" i="1"/>
  <c r="J3253" i="1" s="1"/>
  <c r="K3253" i="1"/>
  <c r="F3254" i="1"/>
  <c r="G3254" i="1"/>
  <c r="K3254" i="1" s="1"/>
  <c r="H3254" i="1"/>
  <c r="I3254" i="1"/>
  <c r="J3254" i="1" s="1"/>
  <c r="F3255" i="1"/>
  <c r="G3255" i="1"/>
  <c r="H3255" i="1"/>
  <c r="I3255" i="1"/>
  <c r="J3255" i="1" s="1"/>
  <c r="K3255" i="1"/>
  <c r="F3256" i="1"/>
  <c r="G3256" i="1"/>
  <c r="K3256" i="1" s="1"/>
  <c r="H3256" i="1"/>
  <c r="I3256" i="1"/>
  <c r="J3256" i="1" s="1"/>
  <c r="F3257" i="1"/>
  <c r="G3257" i="1"/>
  <c r="H3257" i="1"/>
  <c r="I3257" i="1"/>
  <c r="J3257" i="1" s="1"/>
  <c r="K3257" i="1"/>
  <c r="F3258" i="1"/>
  <c r="G3258" i="1"/>
  <c r="K3258" i="1" s="1"/>
  <c r="H3258" i="1"/>
  <c r="I3258" i="1"/>
  <c r="J3258" i="1" s="1"/>
  <c r="F3259" i="1"/>
  <c r="G3259" i="1"/>
  <c r="H3259" i="1"/>
  <c r="I3259" i="1"/>
  <c r="J3259" i="1" s="1"/>
  <c r="K3259" i="1"/>
  <c r="F3260" i="1"/>
  <c r="G3260" i="1"/>
  <c r="K3260" i="1" s="1"/>
  <c r="H3260" i="1"/>
  <c r="I3260" i="1"/>
  <c r="J3260" i="1" s="1"/>
  <c r="F3261" i="1"/>
  <c r="G3261" i="1"/>
  <c r="H3261" i="1"/>
  <c r="I3261" i="1"/>
  <c r="J3261" i="1" s="1"/>
  <c r="K3261" i="1"/>
  <c r="F3262" i="1"/>
  <c r="G3262" i="1"/>
  <c r="K3262" i="1" s="1"/>
  <c r="H3262" i="1"/>
  <c r="I3262" i="1"/>
  <c r="J3262" i="1" s="1"/>
  <c r="F3263" i="1"/>
  <c r="G3263" i="1"/>
  <c r="H3263" i="1"/>
  <c r="I3263" i="1"/>
  <c r="J3263" i="1" s="1"/>
  <c r="K3263" i="1"/>
  <c r="F3264" i="1"/>
  <c r="G3264" i="1"/>
  <c r="K3264" i="1" s="1"/>
  <c r="H3264" i="1"/>
  <c r="I3264" i="1"/>
  <c r="J3264" i="1" s="1"/>
  <c r="F3265" i="1"/>
  <c r="G3265" i="1"/>
  <c r="H3265" i="1"/>
  <c r="I3265" i="1"/>
  <c r="J3265" i="1" s="1"/>
  <c r="K3265" i="1"/>
  <c r="F3266" i="1"/>
  <c r="G3266" i="1"/>
  <c r="K3266" i="1" s="1"/>
  <c r="H3266" i="1"/>
  <c r="I3266" i="1"/>
  <c r="J3266" i="1" s="1"/>
  <c r="F3267" i="1"/>
  <c r="G3267" i="1"/>
  <c r="H3267" i="1"/>
  <c r="I3267" i="1"/>
  <c r="J3267" i="1" s="1"/>
  <c r="K3267" i="1"/>
  <c r="F3268" i="1"/>
  <c r="G3268" i="1"/>
  <c r="K3268" i="1" s="1"/>
  <c r="H3268" i="1"/>
  <c r="I3268" i="1"/>
  <c r="J3268" i="1" s="1"/>
  <c r="F3269" i="1"/>
  <c r="G3269" i="1"/>
  <c r="H3269" i="1"/>
  <c r="I3269" i="1"/>
  <c r="J3269" i="1" s="1"/>
  <c r="K3269" i="1"/>
  <c r="F3270" i="1"/>
  <c r="G3270" i="1"/>
  <c r="K3270" i="1" s="1"/>
  <c r="H3270" i="1"/>
  <c r="I3270" i="1"/>
  <c r="J3270" i="1" s="1"/>
  <c r="F3271" i="1"/>
  <c r="G3271" i="1"/>
  <c r="H3271" i="1"/>
  <c r="I3271" i="1"/>
  <c r="J3271" i="1" s="1"/>
  <c r="K3271" i="1"/>
  <c r="F3272" i="1"/>
  <c r="G3272" i="1"/>
  <c r="K3272" i="1" s="1"/>
  <c r="H3272" i="1"/>
  <c r="I3272" i="1"/>
  <c r="J3272" i="1" s="1"/>
  <c r="F3273" i="1"/>
  <c r="G3273" i="1"/>
  <c r="H3273" i="1"/>
  <c r="I3273" i="1"/>
  <c r="J3273" i="1" s="1"/>
  <c r="K3273" i="1"/>
  <c r="F3274" i="1"/>
  <c r="G3274" i="1"/>
  <c r="K3274" i="1" s="1"/>
  <c r="H3274" i="1"/>
  <c r="I3274" i="1"/>
  <c r="J3274" i="1" s="1"/>
  <c r="F3275" i="1"/>
  <c r="G3275" i="1"/>
  <c r="H3275" i="1"/>
  <c r="I3275" i="1"/>
  <c r="J3275" i="1" s="1"/>
  <c r="K3275" i="1"/>
  <c r="F3276" i="1"/>
  <c r="G3276" i="1"/>
  <c r="K3276" i="1" s="1"/>
  <c r="H3276" i="1"/>
  <c r="I3276" i="1"/>
  <c r="J3276" i="1" s="1"/>
  <c r="F3277" i="1"/>
  <c r="G3277" i="1"/>
  <c r="H3277" i="1"/>
  <c r="I3277" i="1"/>
  <c r="J3277" i="1" s="1"/>
  <c r="K3277" i="1"/>
  <c r="F3278" i="1"/>
  <c r="G3278" i="1"/>
  <c r="K3278" i="1" s="1"/>
  <c r="H3278" i="1"/>
  <c r="I3278" i="1"/>
  <c r="J3278" i="1" s="1"/>
  <c r="F3279" i="1"/>
  <c r="G3279" i="1"/>
  <c r="H3279" i="1"/>
  <c r="I3279" i="1"/>
  <c r="J3279" i="1" s="1"/>
  <c r="K3279" i="1"/>
  <c r="F3280" i="1"/>
  <c r="G3280" i="1"/>
  <c r="K3280" i="1" s="1"/>
  <c r="H3280" i="1"/>
  <c r="I3280" i="1"/>
  <c r="J3280" i="1" s="1"/>
  <c r="F3281" i="1"/>
  <c r="G3281" i="1"/>
  <c r="H3281" i="1"/>
  <c r="I3281" i="1"/>
  <c r="J3281" i="1" s="1"/>
  <c r="K3281" i="1"/>
  <c r="F3282" i="1"/>
  <c r="G3282" i="1"/>
  <c r="K3282" i="1" s="1"/>
  <c r="H3282" i="1"/>
  <c r="I3282" i="1"/>
  <c r="J3282" i="1" s="1"/>
  <c r="F3283" i="1"/>
  <c r="G3283" i="1"/>
  <c r="H3283" i="1"/>
  <c r="I3283" i="1"/>
  <c r="J3283" i="1" s="1"/>
  <c r="K3283" i="1"/>
  <c r="F3284" i="1"/>
  <c r="G3284" i="1"/>
  <c r="K3284" i="1" s="1"/>
  <c r="H3284" i="1"/>
  <c r="I3284" i="1"/>
  <c r="J3284" i="1" s="1"/>
  <c r="F3285" i="1"/>
  <c r="G3285" i="1"/>
  <c r="H3285" i="1"/>
  <c r="I3285" i="1"/>
  <c r="J3285" i="1" s="1"/>
  <c r="K3285" i="1"/>
  <c r="F3286" i="1"/>
  <c r="G3286" i="1"/>
  <c r="K3286" i="1" s="1"/>
  <c r="H3286" i="1"/>
  <c r="I3286" i="1"/>
  <c r="J3286" i="1" s="1"/>
  <c r="F3287" i="1"/>
  <c r="G3287" i="1"/>
  <c r="H3287" i="1"/>
  <c r="I3287" i="1"/>
  <c r="J3287" i="1" s="1"/>
  <c r="K3287" i="1"/>
  <c r="F3288" i="1"/>
  <c r="G3288" i="1"/>
  <c r="K3288" i="1" s="1"/>
  <c r="H3288" i="1"/>
  <c r="I3288" i="1"/>
  <c r="J3288" i="1" s="1"/>
  <c r="F3289" i="1"/>
  <c r="G3289" i="1"/>
  <c r="H3289" i="1"/>
  <c r="I3289" i="1"/>
  <c r="J3289" i="1" s="1"/>
  <c r="K3289" i="1"/>
  <c r="F3290" i="1"/>
  <c r="G3290" i="1"/>
  <c r="K3290" i="1" s="1"/>
  <c r="H3290" i="1"/>
  <c r="I3290" i="1"/>
  <c r="J3290" i="1" s="1"/>
  <c r="F3291" i="1"/>
  <c r="G3291" i="1"/>
  <c r="H3291" i="1"/>
  <c r="I3291" i="1"/>
  <c r="J3291" i="1" s="1"/>
  <c r="K3291" i="1"/>
  <c r="F3292" i="1"/>
  <c r="G3292" i="1"/>
  <c r="K3292" i="1" s="1"/>
  <c r="H3292" i="1"/>
  <c r="I3292" i="1"/>
  <c r="J3292" i="1" s="1"/>
  <c r="F3293" i="1"/>
  <c r="G3293" i="1"/>
  <c r="H3293" i="1"/>
  <c r="I3293" i="1"/>
  <c r="J3293" i="1" s="1"/>
  <c r="K3293" i="1"/>
  <c r="F3294" i="1"/>
  <c r="G3294" i="1"/>
  <c r="K3294" i="1" s="1"/>
  <c r="H3294" i="1"/>
  <c r="I3294" i="1"/>
  <c r="J3294" i="1" s="1"/>
  <c r="F3295" i="1"/>
  <c r="G3295" i="1"/>
  <c r="H3295" i="1"/>
  <c r="I3295" i="1"/>
  <c r="J3295" i="1" s="1"/>
  <c r="K3295" i="1"/>
  <c r="F3296" i="1"/>
  <c r="G3296" i="1"/>
  <c r="K3296" i="1" s="1"/>
  <c r="H3296" i="1"/>
  <c r="I3296" i="1"/>
  <c r="J3296" i="1" s="1"/>
  <c r="F3297" i="1"/>
  <c r="G3297" i="1"/>
  <c r="H3297" i="1"/>
  <c r="I3297" i="1"/>
  <c r="J3297" i="1" s="1"/>
  <c r="K3297" i="1"/>
  <c r="F3298" i="1"/>
  <c r="G3298" i="1"/>
  <c r="K3298" i="1" s="1"/>
  <c r="H3298" i="1"/>
  <c r="I3298" i="1"/>
  <c r="J3298" i="1" s="1"/>
  <c r="F3299" i="1"/>
  <c r="G3299" i="1"/>
  <c r="H3299" i="1"/>
  <c r="I3299" i="1"/>
  <c r="J3299" i="1" s="1"/>
  <c r="K3299" i="1"/>
  <c r="F3300" i="1"/>
  <c r="G3300" i="1"/>
  <c r="K3300" i="1" s="1"/>
  <c r="H3300" i="1"/>
  <c r="I3300" i="1"/>
  <c r="J3300" i="1" s="1"/>
  <c r="F3301" i="1"/>
  <c r="G3301" i="1"/>
  <c r="H3301" i="1"/>
  <c r="I3301" i="1"/>
  <c r="J3301" i="1" s="1"/>
  <c r="K3301" i="1"/>
  <c r="F3302" i="1"/>
  <c r="G3302" i="1"/>
  <c r="K3302" i="1" s="1"/>
  <c r="H3302" i="1"/>
  <c r="I3302" i="1"/>
  <c r="J3302" i="1" s="1"/>
  <c r="F3303" i="1"/>
  <c r="G3303" i="1"/>
  <c r="H3303" i="1"/>
  <c r="I3303" i="1"/>
  <c r="J3303" i="1" s="1"/>
  <c r="K3303" i="1"/>
  <c r="F3304" i="1"/>
  <c r="G3304" i="1"/>
  <c r="K3304" i="1" s="1"/>
  <c r="H3304" i="1"/>
  <c r="I3304" i="1"/>
  <c r="J3304" i="1" s="1"/>
  <c r="F3305" i="1"/>
  <c r="G3305" i="1"/>
  <c r="H3305" i="1"/>
  <c r="I3305" i="1"/>
  <c r="J3305" i="1" s="1"/>
  <c r="K3305" i="1"/>
  <c r="F3306" i="1"/>
  <c r="G3306" i="1"/>
  <c r="K3306" i="1" s="1"/>
  <c r="H3306" i="1"/>
  <c r="I3306" i="1"/>
  <c r="J3306" i="1" s="1"/>
  <c r="F3307" i="1"/>
  <c r="G3307" i="1"/>
  <c r="H3307" i="1"/>
  <c r="I3307" i="1"/>
  <c r="J3307" i="1" s="1"/>
  <c r="K3307" i="1"/>
  <c r="F3308" i="1"/>
  <c r="G3308" i="1"/>
  <c r="K3308" i="1" s="1"/>
  <c r="H3308" i="1"/>
  <c r="I3308" i="1"/>
  <c r="J3308" i="1" s="1"/>
  <c r="F3309" i="1"/>
  <c r="G3309" i="1"/>
  <c r="H3309" i="1"/>
  <c r="I3309" i="1"/>
  <c r="J3309" i="1" s="1"/>
  <c r="K3309" i="1"/>
  <c r="F3310" i="1"/>
  <c r="G3310" i="1"/>
  <c r="K3310" i="1" s="1"/>
  <c r="H3310" i="1"/>
  <c r="I3310" i="1"/>
  <c r="J3310" i="1" s="1"/>
  <c r="F3311" i="1"/>
  <c r="G3311" i="1"/>
  <c r="H3311" i="1"/>
  <c r="I3311" i="1"/>
  <c r="J3311" i="1" s="1"/>
  <c r="K3311" i="1"/>
  <c r="F3312" i="1"/>
  <c r="G3312" i="1"/>
  <c r="K3312" i="1" s="1"/>
  <c r="H3312" i="1"/>
  <c r="I3312" i="1"/>
  <c r="J3312" i="1" s="1"/>
  <c r="F3313" i="1"/>
  <c r="G3313" i="1"/>
  <c r="H3313" i="1"/>
  <c r="I3313" i="1"/>
  <c r="J3313" i="1" s="1"/>
  <c r="K3313" i="1"/>
  <c r="F3314" i="1"/>
  <c r="G3314" i="1"/>
  <c r="K3314" i="1" s="1"/>
  <c r="H3314" i="1"/>
  <c r="I3314" i="1"/>
  <c r="J3314" i="1" s="1"/>
  <c r="F3315" i="1"/>
  <c r="G3315" i="1"/>
  <c r="H3315" i="1"/>
  <c r="I3315" i="1"/>
  <c r="J3315" i="1" s="1"/>
  <c r="K3315" i="1"/>
  <c r="F3316" i="1"/>
  <c r="G3316" i="1"/>
  <c r="K3316" i="1" s="1"/>
  <c r="H3316" i="1"/>
  <c r="I3316" i="1"/>
  <c r="J3316" i="1" s="1"/>
  <c r="F3317" i="1"/>
  <c r="G3317" i="1"/>
  <c r="H3317" i="1"/>
  <c r="I3317" i="1"/>
  <c r="J3317" i="1" s="1"/>
  <c r="K3317" i="1"/>
  <c r="F3318" i="1"/>
  <c r="G3318" i="1"/>
  <c r="K3318" i="1" s="1"/>
  <c r="H3318" i="1"/>
  <c r="I3318" i="1"/>
  <c r="J3318" i="1" s="1"/>
  <c r="F3319" i="1"/>
  <c r="G3319" i="1"/>
  <c r="H3319" i="1"/>
  <c r="I3319" i="1"/>
  <c r="J3319" i="1" s="1"/>
  <c r="K3319" i="1"/>
  <c r="F3320" i="1"/>
  <c r="G3320" i="1"/>
  <c r="K3320" i="1" s="1"/>
  <c r="H3320" i="1"/>
  <c r="I3320" i="1"/>
  <c r="J3320" i="1" s="1"/>
  <c r="F3321" i="1"/>
  <c r="G3321" i="1"/>
  <c r="H3321" i="1"/>
  <c r="I3321" i="1"/>
  <c r="J3321" i="1" s="1"/>
  <c r="K3321" i="1"/>
  <c r="F3322" i="1"/>
  <c r="G3322" i="1"/>
  <c r="K3322" i="1" s="1"/>
  <c r="H3322" i="1"/>
  <c r="I3322" i="1"/>
  <c r="J3322" i="1" s="1"/>
  <c r="F3323" i="1"/>
  <c r="G3323" i="1"/>
  <c r="H3323" i="1"/>
  <c r="I3323" i="1"/>
  <c r="J3323" i="1" s="1"/>
  <c r="K3323" i="1"/>
  <c r="F3324" i="1"/>
  <c r="G3324" i="1"/>
  <c r="K3324" i="1" s="1"/>
  <c r="H3324" i="1"/>
  <c r="I3324" i="1"/>
  <c r="J3324" i="1" s="1"/>
  <c r="F3325" i="1"/>
  <c r="G3325" i="1"/>
  <c r="H3325" i="1"/>
  <c r="I3325" i="1"/>
  <c r="J3325" i="1" s="1"/>
  <c r="K3325" i="1"/>
  <c r="F3326" i="1"/>
  <c r="G3326" i="1"/>
  <c r="K3326" i="1" s="1"/>
  <c r="H3326" i="1"/>
  <c r="I3326" i="1"/>
  <c r="J3326" i="1" s="1"/>
  <c r="F3327" i="1"/>
  <c r="G3327" i="1"/>
  <c r="H3327" i="1"/>
  <c r="I3327" i="1"/>
  <c r="J3327" i="1" s="1"/>
  <c r="K3327" i="1"/>
  <c r="F3328" i="1"/>
  <c r="G3328" i="1"/>
  <c r="K3328" i="1" s="1"/>
  <c r="H3328" i="1"/>
  <c r="I3328" i="1"/>
  <c r="J3328" i="1" s="1"/>
  <c r="F3329" i="1"/>
  <c r="G3329" i="1"/>
  <c r="H3329" i="1"/>
  <c r="I3329" i="1"/>
  <c r="J3329" i="1" s="1"/>
  <c r="K3329" i="1"/>
  <c r="F3330" i="1"/>
  <c r="G3330" i="1"/>
  <c r="K3330" i="1" s="1"/>
  <c r="H3330" i="1"/>
  <c r="I3330" i="1"/>
  <c r="J3330" i="1" s="1"/>
  <c r="F3331" i="1"/>
  <c r="G3331" i="1"/>
  <c r="H3331" i="1"/>
  <c r="I3331" i="1"/>
  <c r="J3331" i="1" s="1"/>
  <c r="K3331" i="1"/>
  <c r="F3332" i="1"/>
  <c r="G3332" i="1"/>
  <c r="K3332" i="1" s="1"/>
  <c r="H3332" i="1"/>
  <c r="I3332" i="1"/>
  <c r="J3332" i="1" s="1"/>
  <c r="F3333" i="1"/>
  <c r="G3333" i="1"/>
  <c r="H3333" i="1"/>
  <c r="I3333" i="1"/>
  <c r="J3333" i="1" s="1"/>
  <c r="K3333" i="1"/>
  <c r="F3334" i="1"/>
  <c r="G3334" i="1"/>
  <c r="K3334" i="1" s="1"/>
  <c r="H3334" i="1"/>
  <c r="I3334" i="1"/>
  <c r="J3334" i="1" s="1"/>
  <c r="F3335" i="1"/>
  <c r="G3335" i="1"/>
  <c r="H3335" i="1"/>
  <c r="I3335" i="1"/>
  <c r="J3335" i="1" s="1"/>
  <c r="K3335" i="1"/>
  <c r="F3336" i="1"/>
  <c r="G3336" i="1"/>
  <c r="K3336" i="1" s="1"/>
  <c r="H3336" i="1"/>
  <c r="I3336" i="1"/>
  <c r="J3336" i="1" s="1"/>
  <c r="F3337" i="1"/>
  <c r="G3337" i="1"/>
  <c r="H3337" i="1"/>
  <c r="I3337" i="1"/>
  <c r="J3337" i="1" s="1"/>
  <c r="K3337" i="1"/>
  <c r="F3338" i="1"/>
  <c r="G3338" i="1"/>
  <c r="K3338" i="1" s="1"/>
  <c r="H3338" i="1"/>
  <c r="I3338" i="1"/>
  <c r="J3338" i="1" s="1"/>
  <c r="F3339" i="1"/>
  <c r="G3339" i="1"/>
  <c r="H3339" i="1"/>
  <c r="I3339" i="1"/>
  <c r="J3339" i="1" s="1"/>
  <c r="K3339" i="1"/>
  <c r="F3340" i="1"/>
  <c r="G3340" i="1"/>
  <c r="K3340" i="1" s="1"/>
  <c r="H3340" i="1"/>
  <c r="I3340" i="1"/>
  <c r="J3340" i="1" s="1"/>
  <c r="F3341" i="1"/>
  <c r="G3341" i="1"/>
  <c r="H3341" i="1"/>
  <c r="I3341" i="1"/>
  <c r="J3341" i="1" s="1"/>
  <c r="K3341" i="1"/>
  <c r="F3342" i="1"/>
  <c r="G3342" i="1"/>
  <c r="K3342" i="1" s="1"/>
  <c r="H3342" i="1"/>
  <c r="I3342" i="1"/>
  <c r="J3342" i="1" s="1"/>
  <c r="F3343" i="1"/>
  <c r="G3343" i="1"/>
  <c r="H3343" i="1"/>
  <c r="I3343" i="1"/>
  <c r="J3343" i="1" s="1"/>
  <c r="K3343" i="1"/>
  <c r="F3344" i="1"/>
  <c r="G3344" i="1"/>
  <c r="K3344" i="1" s="1"/>
  <c r="H3344" i="1"/>
  <c r="I3344" i="1"/>
  <c r="J3344" i="1" s="1"/>
  <c r="F3345" i="1"/>
  <c r="G3345" i="1"/>
  <c r="H3345" i="1"/>
  <c r="I3345" i="1"/>
  <c r="J3345" i="1" s="1"/>
  <c r="K3345" i="1"/>
  <c r="F3346" i="1"/>
  <c r="G3346" i="1"/>
  <c r="K3346" i="1" s="1"/>
  <c r="H3346" i="1"/>
  <c r="I3346" i="1"/>
  <c r="J3346" i="1" s="1"/>
  <c r="F3347" i="1"/>
  <c r="G3347" i="1"/>
  <c r="H3347" i="1"/>
  <c r="I3347" i="1"/>
  <c r="J3347" i="1" s="1"/>
  <c r="K3347" i="1"/>
  <c r="F3348" i="1"/>
  <c r="G3348" i="1"/>
  <c r="K3348" i="1" s="1"/>
  <c r="H3348" i="1"/>
  <c r="I3348" i="1"/>
  <c r="J3348" i="1" s="1"/>
  <c r="F3349" i="1"/>
  <c r="G3349" i="1"/>
  <c r="H3349" i="1"/>
  <c r="I3349" i="1"/>
  <c r="J3349" i="1" s="1"/>
  <c r="K3349" i="1"/>
  <c r="F3350" i="1"/>
  <c r="G3350" i="1"/>
  <c r="K3350" i="1" s="1"/>
  <c r="H3350" i="1"/>
  <c r="I3350" i="1"/>
  <c r="J3350" i="1" s="1"/>
  <c r="F3351" i="1"/>
  <c r="G3351" i="1"/>
  <c r="H3351" i="1"/>
  <c r="I3351" i="1"/>
  <c r="J3351" i="1" s="1"/>
  <c r="K3351" i="1"/>
  <c r="F3352" i="1"/>
  <c r="G3352" i="1"/>
  <c r="K3352" i="1" s="1"/>
  <c r="H3352" i="1"/>
  <c r="I3352" i="1"/>
  <c r="J3352" i="1" s="1"/>
  <c r="F3353" i="1"/>
  <c r="G3353" i="1"/>
  <c r="H3353" i="1"/>
  <c r="I3353" i="1"/>
  <c r="J3353" i="1" s="1"/>
  <c r="K3353" i="1"/>
  <c r="F3354" i="1"/>
  <c r="G3354" i="1"/>
  <c r="K3354" i="1" s="1"/>
  <c r="H3354" i="1"/>
  <c r="I3354" i="1"/>
  <c r="J3354" i="1" s="1"/>
  <c r="F3355" i="1"/>
  <c r="G3355" i="1"/>
  <c r="H3355" i="1"/>
  <c r="I3355" i="1"/>
  <c r="J3355" i="1" s="1"/>
  <c r="K3355" i="1"/>
  <c r="F3356" i="1"/>
  <c r="G3356" i="1"/>
  <c r="K3356" i="1" s="1"/>
  <c r="H3356" i="1"/>
  <c r="I3356" i="1"/>
  <c r="J3356" i="1" s="1"/>
  <c r="F3357" i="1"/>
  <c r="G3357" i="1"/>
  <c r="H3357" i="1"/>
  <c r="I3357" i="1"/>
  <c r="J3357" i="1" s="1"/>
  <c r="K3357" i="1"/>
  <c r="F3358" i="1"/>
  <c r="G3358" i="1"/>
  <c r="K3358" i="1" s="1"/>
  <c r="H3358" i="1"/>
  <c r="I3358" i="1"/>
  <c r="J3358" i="1" s="1"/>
  <c r="F3359" i="1"/>
  <c r="G3359" i="1"/>
  <c r="H3359" i="1"/>
  <c r="I3359" i="1"/>
  <c r="J3359" i="1" s="1"/>
  <c r="K3359" i="1"/>
  <c r="F3360" i="1"/>
  <c r="G3360" i="1"/>
  <c r="K3360" i="1" s="1"/>
  <c r="H3360" i="1"/>
  <c r="I3360" i="1"/>
  <c r="J3360" i="1" s="1"/>
  <c r="F3361" i="1"/>
  <c r="G3361" i="1"/>
  <c r="H3361" i="1"/>
  <c r="I3361" i="1"/>
  <c r="J3361" i="1" s="1"/>
  <c r="K3361" i="1"/>
  <c r="F3362" i="1"/>
  <c r="G3362" i="1"/>
  <c r="K3362" i="1" s="1"/>
  <c r="H3362" i="1"/>
  <c r="I3362" i="1"/>
  <c r="J3362" i="1" s="1"/>
  <c r="F3363" i="1"/>
  <c r="G3363" i="1"/>
  <c r="H3363" i="1"/>
  <c r="I3363" i="1"/>
  <c r="J3363" i="1" s="1"/>
  <c r="K3363" i="1"/>
  <c r="F3364" i="1"/>
  <c r="G3364" i="1"/>
  <c r="K3364" i="1" s="1"/>
  <c r="H3364" i="1"/>
  <c r="I3364" i="1"/>
  <c r="J3364" i="1" s="1"/>
  <c r="F3365" i="1"/>
  <c r="G3365" i="1"/>
  <c r="H3365" i="1"/>
  <c r="I3365" i="1"/>
  <c r="J3365" i="1" s="1"/>
  <c r="K3365" i="1"/>
  <c r="F3366" i="1"/>
  <c r="G3366" i="1"/>
  <c r="K3366" i="1" s="1"/>
  <c r="H3366" i="1"/>
  <c r="I3366" i="1"/>
  <c r="J3366" i="1" s="1"/>
  <c r="F3367" i="1"/>
  <c r="G3367" i="1"/>
  <c r="H3367" i="1"/>
  <c r="I3367" i="1"/>
  <c r="J3367" i="1" s="1"/>
  <c r="K3367" i="1"/>
  <c r="F3368" i="1"/>
  <c r="G3368" i="1"/>
  <c r="K3368" i="1" s="1"/>
  <c r="H3368" i="1"/>
  <c r="I3368" i="1"/>
  <c r="J3368" i="1" s="1"/>
  <c r="F3369" i="1"/>
  <c r="G3369" i="1"/>
  <c r="H3369" i="1"/>
  <c r="I3369" i="1"/>
  <c r="J3369" i="1" s="1"/>
  <c r="K3369" i="1"/>
  <c r="F3370" i="1"/>
  <c r="G3370" i="1"/>
  <c r="K3370" i="1" s="1"/>
  <c r="H3370" i="1"/>
  <c r="I3370" i="1"/>
  <c r="J3370" i="1" s="1"/>
  <c r="F3371" i="1"/>
  <c r="G3371" i="1"/>
  <c r="H3371" i="1"/>
  <c r="I3371" i="1"/>
  <c r="J3371" i="1" s="1"/>
  <c r="K3371" i="1"/>
  <c r="F3372" i="1"/>
  <c r="G3372" i="1"/>
  <c r="K3372" i="1" s="1"/>
  <c r="H3372" i="1"/>
  <c r="I3372" i="1"/>
  <c r="J3372" i="1" s="1"/>
  <c r="F3373" i="1"/>
  <c r="G3373" i="1"/>
  <c r="H3373" i="1"/>
  <c r="I3373" i="1"/>
  <c r="J3373" i="1" s="1"/>
  <c r="K3373" i="1"/>
  <c r="F3374" i="1"/>
  <c r="G3374" i="1"/>
  <c r="K3374" i="1" s="1"/>
  <c r="H3374" i="1"/>
  <c r="I3374" i="1"/>
  <c r="J3374" i="1" s="1"/>
  <c r="F3375" i="1"/>
  <c r="G3375" i="1"/>
  <c r="H3375" i="1"/>
  <c r="I3375" i="1"/>
  <c r="J3375" i="1" s="1"/>
  <c r="K3375" i="1"/>
  <c r="F3376" i="1"/>
  <c r="G3376" i="1"/>
  <c r="K3376" i="1" s="1"/>
  <c r="H3376" i="1"/>
  <c r="I3376" i="1"/>
  <c r="J3376" i="1" s="1"/>
  <c r="F3377" i="1"/>
  <c r="G3377" i="1"/>
  <c r="H3377" i="1"/>
  <c r="I3377" i="1"/>
  <c r="J3377" i="1" s="1"/>
  <c r="K3377" i="1"/>
  <c r="F3378" i="1"/>
  <c r="G3378" i="1"/>
  <c r="K3378" i="1" s="1"/>
  <c r="H3378" i="1"/>
  <c r="I3378" i="1"/>
  <c r="J3378" i="1" s="1"/>
  <c r="F3379" i="1"/>
  <c r="G3379" i="1"/>
  <c r="H3379" i="1"/>
  <c r="I3379" i="1"/>
  <c r="J3379" i="1" s="1"/>
  <c r="K3379" i="1"/>
  <c r="F3380" i="1"/>
  <c r="G3380" i="1"/>
  <c r="K3380" i="1" s="1"/>
  <c r="H3380" i="1"/>
  <c r="I3380" i="1"/>
  <c r="J3380" i="1" s="1"/>
  <c r="F3381" i="1"/>
  <c r="G3381" i="1"/>
  <c r="H3381" i="1"/>
  <c r="I3381" i="1"/>
  <c r="J3381" i="1" s="1"/>
  <c r="K3381" i="1"/>
  <c r="F3382" i="1"/>
  <c r="G3382" i="1"/>
  <c r="K3382" i="1" s="1"/>
  <c r="H3382" i="1"/>
  <c r="I3382" i="1"/>
  <c r="J3382" i="1" s="1"/>
  <c r="F3383" i="1"/>
  <c r="G3383" i="1"/>
  <c r="H3383" i="1"/>
  <c r="I3383" i="1"/>
  <c r="J3383" i="1" s="1"/>
  <c r="K3383" i="1"/>
  <c r="F3384" i="1"/>
  <c r="G3384" i="1"/>
  <c r="K3384" i="1" s="1"/>
  <c r="H3384" i="1"/>
  <c r="I3384" i="1"/>
  <c r="J3384" i="1" s="1"/>
  <c r="F3385" i="1"/>
  <c r="G3385" i="1"/>
  <c r="H3385" i="1"/>
  <c r="I3385" i="1"/>
  <c r="J3385" i="1" s="1"/>
  <c r="K3385" i="1"/>
  <c r="F3386" i="1"/>
  <c r="G3386" i="1"/>
  <c r="K3386" i="1" s="1"/>
  <c r="H3386" i="1"/>
  <c r="I3386" i="1"/>
  <c r="J3386" i="1" s="1"/>
  <c r="F3387" i="1"/>
  <c r="G3387" i="1"/>
  <c r="H3387" i="1"/>
  <c r="I3387" i="1"/>
  <c r="J3387" i="1" s="1"/>
  <c r="K3387" i="1"/>
  <c r="F3388" i="1"/>
  <c r="G3388" i="1"/>
  <c r="K3388" i="1" s="1"/>
  <c r="H3388" i="1"/>
  <c r="I3388" i="1"/>
  <c r="J3388" i="1" s="1"/>
  <c r="F3389" i="1"/>
  <c r="G3389" i="1"/>
  <c r="H3389" i="1"/>
  <c r="I3389" i="1"/>
  <c r="J3389" i="1" s="1"/>
  <c r="K3389" i="1"/>
  <c r="F3390" i="1"/>
  <c r="G3390" i="1"/>
  <c r="K3390" i="1" s="1"/>
  <c r="H3390" i="1"/>
  <c r="I3390" i="1"/>
  <c r="J3390" i="1" s="1"/>
  <c r="F3391" i="1"/>
  <c r="G3391" i="1"/>
  <c r="H3391" i="1"/>
  <c r="I3391" i="1"/>
  <c r="J3391" i="1" s="1"/>
  <c r="K3391" i="1"/>
  <c r="F3392" i="1"/>
  <c r="G3392" i="1"/>
  <c r="K3392" i="1" s="1"/>
  <c r="H3392" i="1"/>
  <c r="I3392" i="1"/>
  <c r="J3392" i="1" s="1"/>
  <c r="F3393" i="1"/>
  <c r="G3393" i="1"/>
  <c r="H3393" i="1"/>
  <c r="I3393" i="1"/>
  <c r="J3393" i="1" s="1"/>
  <c r="K3393" i="1"/>
  <c r="F3394" i="1"/>
  <c r="G3394" i="1"/>
  <c r="K3394" i="1" s="1"/>
  <c r="H3394" i="1"/>
  <c r="I3394" i="1"/>
  <c r="J3394" i="1" s="1"/>
  <c r="F3395" i="1"/>
  <c r="G3395" i="1"/>
  <c r="H3395" i="1"/>
  <c r="I3395" i="1"/>
  <c r="J3395" i="1" s="1"/>
  <c r="K3395" i="1"/>
  <c r="F3396" i="1"/>
  <c r="G3396" i="1"/>
  <c r="K3396" i="1" s="1"/>
  <c r="H3396" i="1"/>
  <c r="I3396" i="1"/>
  <c r="J3396" i="1" s="1"/>
  <c r="F3397" i="1"/>
  <c r="G3397" i="1"/>
  <c r="H3397" i="1"/>
  <c r="I3397" i="1"/>
  <c r="J3397" i="1" s="1"/>
  <c r="K3397" i="1"/>
  <c r="F3398" i="1"/>
  <c r="G3398" i="1"/>
  <c r="K3398" i="1" s="1"/>
  <c r="H3398" i="1"/>
  <c r="I3398" i="1"/>
  <c r="J3398" i="1" s="1"/>
  <c r="F3399" i="1"/>
  <c r="G3399" i="1"/>
  <c r="H3399" i="1"/>
  <c r="I3399" i="1"/>
  <c r="J3399" i="1" s="1"/>
  <c r="K3399" i="1"/>
  <c r="F3400" i="1"/>
  <c r="G3400" i="1"/>
  <c r="K3400" i="1" s="1"/>
  <c r="H3400" i="1"/>
  <c r="I3400" i="1"/>
  <c r="J3400" i="1" s="1"/>
  <c r="F3401" i="1"/>
  <c r="G3401" i="1"/>
  <c r="H3401" i="1"/>
  <c r="I3401" i="1"/>
  <c r="J3401" i="1" s="1"/>
  <c r="K3401" i="1"/>
  <c r="F3402" i="1"/>
  <c r="G3402" i="1"/>
  <c r="K3402" i="1" s="1"/>
  <c r="H3402" i="1"/>
  <c r="I3402" i="1"/>
  <c r="J3402" i="1" s="1"/>
  <c r="F3403" i="1"/>
  <c r="G3403" i="1"/>
  <c r="H3403" i="1"/>
  <c r="I3403" i="1"/>
  <c r="J3403" i="1" s="1"/>
  <c r="K3403" i="1"/>
  <c r="F3404" i="1"/>
  <c r="G3404" i="1"/>
  <c r="K3404" i="1" s="1"/>
  <c r="H3404" i="1"/>
  <c r="I3404" i="1"/>
  <c r="J3404" i="1" s="1"/>
  <c r="F3405" i="1"/>
  <c r="G3405" i="1"/>
  <c r="H3405" i="1"/>
  <c r="I3405" i="1"/>
  <c r="J3405" i="1" s="1"/>
  <c r="K3405" i="1"/>
  <c r="F3406" i="1"/>
  <c r="G3406" i="1"/>
  <c r="K3406" i="1" s="1"/>
  <c r="H3406" i="1"/>
  <c r="I3406" i="1"/>
  <c r="J3406" i="1" s="1"/>
  <c r="F3407" i="1"/>
  <c r="G3407" i="1"/>
  <c r="H3407" i="1"/>
  <c r="I3407" i="1"/>
  <c r="J3407" i="1" s="1"/>
  <c r="K3407" i="1"/>
  <c r="F3408" i="1"/>
  <c r="G3408" i="1"/>
  <c r="K3408" i="1" s="1"/>
  <c r="H3408" i="1"/>
  <c r="I3408" i="1"/>
  <c r="J3408" i="1" s="1"/>
  <c r="F3409" i="1"/>
  <c r="G3409" i="1"/>
  <c r="H3409" i="1"/>
  <c r="I3409" i="1"/>
  <c r="J3409" i="1" s="1"/>
  <c r="K3409" i="1"/>
  <c r="F3410" i="1"/>
  <c r="G3410" i="1"/>
  <c r="K3410" i="1" s="1"/>
  <c r="H3410" i="1"/>
  <c r="I3410" i="1"/>
  <c r="J3410" i="1" s="1"/>
  <c r="F3411" i="1"/>
  <c r="G3411" i="1"/>
  <c r="H3411" i="1"/>
  <c r="I3411" i="1"/>
  <c r="J3411" i="1" s="1"/>
  <c r="K3411" i="1"/>
  <c r="F3412" i="1"/>
  <c r="G3412" i="1"/>
  <c r="K3412" i="1" s="1"/>
  <c r="H3412" i="1"/>
  <c r="I3412" i="1"/>
  <c r="J3412" i="1" s="1"/>
  <c r="F3413" i="1"/>
  <c r="G3413" i="1"/>
  <c r="H3413" i="1"/>
  <c r="I3413" i="1"/>
  <c r="J3413" i="1" s="1"/>
  <c r="K3413" i="1"/>
  <c r="F3414" i="1"/>
  <c r="G3414" i="1"/>
  <c r="K3414" i="1" s="1"/>
  <c r="H3414" i="1"/>
  <c r="I3414" i="1"/>
  <c r="J3414" i="1" s="1"/>
  <c r="F3415" i="1"/>
  <c r="G3415" i="1"/>
  <c r="H3415" i="1"/>
  <c r="I3415" i="1"/>
  <c r="J3415" i="1" s="1"/>
  <c r="K3415" i="1"/>
  <c r="F3416" i="1"/>
  <c r="G3416" i="1"/>
  <c r="K3416" i="1" s="1"/>
  <c r="H3416" i="1"/>
  <c r="I3416" i="1"/>
  <c r="J3416" i="1" s="1"/>
  <c r="F3417" i="1"/>
  <c r="G3417" i="1"/>
  <c r="H3417" i="1"/>
  <c r="I3417" i="1"/>
  <c r="J3417" i="1" s="1"/>
  <c r="K3417" i="1"/>
  <c r="F3418" i="1"/>
  <c r="G3418" i="1"/>
  <c r="K3418" i="1" s="1"/>
  <c r="H3418" i="1"/>
  <c r="I3418" i="1"/>
  <c r="J3418" i="1" s="1"/>
  <c r="F3419" i="1"/>
  <c r="G3419" i="1"/>
  <c r="H3419" i="1"/>
  <c r="I3419" i="1"/>
  <c r="J3419" i="1" s="1"/>
  <c r="K3419" i="1"/>
  <c r="F3420" i="1"/>
  <c r="G3420" i="1"/>
  <c r="K3420" i="1" s="1"/>
  <c r="H3420" i="1"/>
  <c r="I3420" i="1"/>
  <c r="J3420" i="1" s="1"/>
  <c r="F3421" i="1"/>
  <c r="G3421" i="1"/>
  <c r="H3421" i="1"/>
  <c r="I3421" i="1"/>
  <c r="J3421" i="1" s="1"/>
  <c r="K3421" i="1"/>
  <c r="F3422" i="1"/>
  <c r="G3422" i="1"/>
  <c r="K3422" i="1" s="1"/>
  <c r="H3422" i="1"/>
  <c r="I3422" i="1"/>
  <c r="J3422" i="1" s="1"/>
  <c r="F3423" i="1"/>
  <c r="G3423" i="1"/>
  <c r="H3423" i="1"/>
  <c r="I3423" i="1"/>
  <c r="J3423" i="1" s="1"/>
  <c r="K3423" i="1"/>
  <c r="F3424" i="1"/>
  <c r="G3424" i="1"/>
  <c r="K3424" i="1" s="1"/>
  <c r="H3424" i="1"/>
  <c r="I3424" i="1"/>
  <c r="J3424" i="1" s="1"/>
  <c r="F3425" i="1"/>
  <c r="G3425" i="1"/>
  <c r="H3425" i="1"/>
  <c r="I3425" i="1"/>
  <c r="J3425" i="1" s="1"/>
  <c r="K3425" i="1"/>
  <c r="F3426" i="1"/>
  <c r="G3426" i="1"/>
  <c r="K3426" i="1" s="1"/>
  <c r="H3426" i="1"/>
  <c r="I3426" i="1"/>
  <c r="J3426" i="1" s="1"/>
  <c r="F3427" i="1"/>
  <c r="G3427" i="1"/>
  <c r="H3427" i="1"/>
  <c r="I3427" i="1"/>
  <c r="J3427" i="1" s="1"/>
  <c r="K3427" i="1"/>
  <c r="F3428" i="1"/>
  <c r="G3428" i="1"/>
  <c r="K3428" i="1" s="1"/>
  <c r="H3428" i="1"/>
  <c r="I3428" i="1"/>
  <c r="J3428" i="1" s="1"/>
  <c r="F3429" i="1"/>
  <c r="G3429" i="1"/>
  <c r="H3429" i="1"/>
  <c r="I3429" i="1"/>
  <c r="J3429" i="1" s="1"/>
  <c r="K3429" i="1"/>
  <c r="F3430" i="1"/>
  <c r="G3430" i="1"/>
  <c r="K3430" i="1" s="1"/>
  <c r="H3430" i="1"/>
  <c r="I3430" i="1"/>
  <c r="J3430" i="1" s="1"/>
  <c r="F3431" i="1"/>
  <c r="G3431" i="1"/>
  <c r="H3431" i="1"/>
  <c r="I3431" i="1"/>
  <c r="J3431" i="1" s="1"/>
  <c r="K3431" i="1"/>
  <c r="F3432" i="1"/>
  <c r="G3432" i="1"/>
  <c r="K3432" i="1" s="1"/>
  <c r="H3432" i="1"/>
  <c r="I3432" i="1"/>
  <c r="J3432" i="1" s="1"/>
  <c r="F3433" i="1"/>
  <c r="G3433" i="1"/>
  <c r="H3433" i="1"/>
  <c r="I3433" i="1"/>
  <c r="J3433" i="1" s="1"/>
  <c r="K3433" i="1"/>
  <c r="F3434" i="1"/>
  <c r="G3434" i="1"/>
  <c r="K3434" i="1" s="1"/>
  <c r="H3434" i="1"/>
  <c r="I3434" i="1"/>
  <c r="J3434" i="1" s="1"/>
  <c r="F3435" i="1"/>
  <c r="G3435" i="1"/>
  <c r="H3435" i="1"/>
  <c r="I3435" i="1"/>
  <c r="J3435" i="1" s="1"/>
  <c r="K3435" i="1"/>
  <c r="F3436" i="1"/>
  <c r="G3436" i="1"/>
  <c r="K3436" i="1" s="1"/>
  <c r="H3436" i="1"/>
  <c r="I3436" i="1"/>
  <c r="J3436" i="1" s="1"/>
  <c r="F3437" i="1"/>
  <c r="G3437" i="1"/>
  <c r="H3437" i="1"/>
  <c r="I3437" i="1"/>
  <c r="J3437" i="1" s="1"/>
  <c r="K3437" i="1"/>
  <c r="F3438" i="1"/>
  <c r="G3438" i="1"/>
  <c r="K3438" i="1" s="1"/>
  <c r="H3438" i="1"/>
  <c r="I3438" i="1"/>
  <c r="J3438" i="1" s="1"/>
  <c r="F3439" i="1"/>
  <c r="G3439" i="1"/>
  <c r="H3439" i="1"/>
  <c r="I3439" i="1"/>
  <c r="J3439" i="1" s="1"/>
  <c r="K3439" i="1"/>
  <c r="F3440" i="1"/>
  <c r="G3440" i="1"/>
  <c r="K3440" i="1" s="1"/>
  <c r="H3440" i="1"/>
  <c r="I3440" i="1"/>
  <c r="J3440" i="1" s="1"/>
  <c r="F3441" i="1"/>
  <c r="G3441" i="1"/>
  <c r="H3441" i="1"/>
  <c r="I3441" i="1"/>
  <c r="J3441" i="1" s="1"/>
  <c r="K3441" i="1"/>
  <c r="F3442" i="1"/>
  <c r="G3442" i="1"/>
  <c r="K3442" i="1" s="1"/>
  <c r="H3442" i="1"/>
  <c r="I3442" i="1"/>
  <c r="J3442" i="1" s="1"/>
  <c r="F3443" i="1"/>
  <c r="G3443" i="1"/>
  <c r="H3443" i="1"/>
  <c r="I3443" i="1"/>
  <c r="J3443" i="1" s="1"/>
  <c r="K3443" i="1"/>
  <c r="F3444" i="1"/>
  <c r="G3444" i="1"/>
  <c r="K3444" i="1" s="1"/>
  <c r="H3444" i="1"/>
  <c r="I3444" i="1"/>
  <c r="J3444" i="1" s="1"/>
  <c r="F3445" i="1"/>
  <c r="G3445" i="1"/>
  <c r="H3445" i="1"/>
  <c r="I3445" i="1"/>
  <c r="J3445" i="1" s="1"/>
  <c r="K3445" i="1"/>
  <c r="F3446" i="1"/>
  <c r="G3446" i="1"/>
  <c r="K3446" i="1" s="1"/>
  <c r="H3446" i="1"/>
  <c r="I3446" i="1"/>
  <c r="J3446" i="1" s="1"/>
  <c r="F3447" i="1"/>
  <c r="G3447" i="1"/>
  <c r="H3447" i="1"/>
  <c r="I3447" i="1"/>
  <c r="J3447" i="1" s="1"/>
  <c r="K3447" i="1"/>
  <c r="F3448" i="1"/>
  <c r="G3448" i="1"/>
  <c r="K3448" i="1" s="1"/>
  <c r="H3448" i="1"/>
  <c r="I3448" i="1"/>
  <c r="J3448" i="1" s="1"/>
  <c r="F3449" i="1"/>
  <c r="G3449" i="1"/>
  <c r="H3449" i="1"/>
  <c r="I3449" i="1"/>
  <c r="J3449" i="1" s="1"/>
  <c r="K3449" i="1"/>
  <c r="F3450" i="1"/>
  <c r="G3450" i="1"/>
  <c r="K3450" i="1" s="1"/>
  <c r="H3450" i="1"/>
  <c r="I3450" i="1"/>
  <c r="J3450" i="1" s="1"/>
  <c r="F3451" i="1"/>
  <c r="G3451" i="1"/>
  <c r="H3451" i="1"/>
  <c r="I3451" i="1"/>
  <c r="J3451" i="1" s="1"/>
  <c r="K3451" i="1"/>
  <c r="F3452" i="1"/>
  <c r="G3452" i="1"/>
  <c r="K3452" i="1" s="1"/>
  <c r="H3452" i="1"/>
  <c r="I3452" i="1"/>
  <c r="J3452" i="1" s="1"/>
  <c r="F3453" i="1"/>
  <c r="G3453" i="1"/>
  <c r="H3453" i="1"/>
  <c r="I3453" i="1"/>
  <c r="J3453" i="1" s="1"/>
  <c r="K3453" i="1"/>
  <c r="F3454" i="1"/>
  <c r="G3454" i="1"/>
  <c r="K3454" i="1" s="1"/>
  <c r="H3454" i="1"/>
  <c r="I3454" i="1"/>
  <c r="J3454" i="1" s="1"/>
  <c r="F3455" i="1"/>
  <c r="G3455" i="1"/>
  <c r="H3455" i="1"/>
  <c r="I3455" i="1"/>
  <c r="J3455" i="1" s="1"/>
  <c r="K3455" i="1"/>
  <c r="F3456" i="1"/>
  <c r="G3456" i="1"/>
  <c r="K3456" i="1" s="1"/>
  <c r="H3456" i="1"/>
  <c r="I3456" i="1"/>
  <c r="J3456" i="1" s="1"/>
  <c r="F3457" i="1"/>
  <c r="G3457" i="1"/>
  <c r="H3457" i="1"/>
  <c r="I3457" i="1"/>
  <c r="J3457" i="1" s="1"/>
  <c r="K3457" i="1"/>
  <c r="F3458" i="1"/>
  <c r="G3458" i="1"/>
  <c r="K3458" i="1" s="1"/>
  <c r="H3458" i="1"/>
  <c r="I3458" i="1"/>
  <c r="J3458" i="1" s="1"/>
  <c r="F3459" i="1"/>
  <c r="G3459" i="1"/>
  <c r="H3459" i="1"/>
  <c r="I3459" i="1"/>
  <c r="J3459" i="1" s="1"/>
  <c r="K3459" i="1"/>
  <c r="F3460" i="1"/>
  <c r="G3460" i="1"/>
  <c r="K3460" i="1" s="1"/>
  <c r="H3460" i="1"/>
  <c r="I3460" i="1"/>
  <c r="J3460" i="1" s="1"/>
  <c r="F3461" i="1"/>
  <c r="G3461" i="1"/>
  <c r="H3461" i="1"/>
  <c r="I3461" i="1"/>
  <c r="J3461" i="1" s="1"/>
  <c r="K3461" i="1"/>
  <c r="F3462" i="1"/>
  <c r="G3462" i="1"/>
  <c r="K3462" i="1" s="1"/>
  <c r="H3462" i="1"/>
  <c r="I3462" i="1"/>
  <c r="J3462" i="1" s="1"/>
  <c r="F3463" i="1"/>
  <c r="G3463" i="1"/>
  <c r="H3463" i="1"/>
  <c r="I3463" i="1"/>
  <c r="J3463" i="1" s="1"/>
  <c r="K3463" i="1"/>
  <c r="F3464" i="1"/>
  <c r="G3464" i="1"/>
  <c r="K3464" i="1" s="1"/>
  <c r="H3464" i="1"/>
  <c r="I3464" i="1"/>
  <c r="J3464" i="1" s="1"/>
  <c r="F3465" i="1"/>
  <c r="G3465" i="1"/>
  <c r="H3465" i="1"/>
  <c r="I3465" i="1"/>
  <c r="J3465" i="1" s="1"/>
  <c r="K3465" i="1"/>
  <c r="F3466" i="1"/>
  <c r="G3466" i="1"/>
  <c r="K3466" i="1" s="1"/>
  <c r="H3466" i="1"/>
  <c r="I3466" i="1"/>
  <c r="J3466" i="1" s="1"/>
  <c r="F3467" i="1"/>
  <c r="G3467" i="1"/>
  <c r="H3467" i="1"/>
  <c r="I3467" i="1"/>
  <c r="J3467" i="1" s="1"/>
  <c r="K3467" i="1"/>
  <c r="F3468" i="1"/>
  <c r="G3468" i="1"/>
  <c r="K3468" i="1" s="1"/>
  <c r="H3468" i="1"/>
  <c r="I3468" i="1"/>
  <c r="J3468" i="1" s="1"/>
  <c r="F3469" i="1"/>
  <c r="G3469" i="1"/>
  <c r="H3469" i="1"/>
  <c r="I3469" i="1"/>
  <c r="J3469" i="1" s="1"/>
  <c r="K3469" i="1"/>
  <c r="F3470" i="1"/>
  <c r="G3470" i="1"/>
  <c r="K3470" i="1" s="1"/>
  <c r="H3470" i="1"/>
  <c r="I3470" i="1"/>
  <c r="J3470" i="1" s="1"/>
  <c r="F3471" i="1"/>
  <c r="G3471" i="1"/>
  <c r="H3471" i="1"/>
  <c r="I3471" i="1"/>
  <c r="J3471" i="1" s="1"/>
  <c r="K3471" i="1"/>
  <c r="F3472" i="1"/>
  <c r="G3472" i="1"/>
  <c r="K3472" i="1" s="1"/>
  <c r="H3472" i="1"/>
  <c r="I3472" i="1"/>
  <c r="J3472" i="1" s="1"/>
  <c r="F3473" i="1"/>
  <c r="G3473" i="1"/>
  <c r="H3473" i="1"/>
  <c r="I3473" i="1"/>
  <c r="J3473" i="1" s="1"/>
  <c r="K3473" i="1"/>
  <c r="F3474" i="1"/>
  <c r="G3474" i="1"/>
  <c r="K3474" i="1" s="1"/>
  <c r="H3474" i="1"/>
  <c r="I3474" i="1"/>
  <c r="J3474" i="1" s="1"/>
  <c r="F3475" i="1"/>
  <c r="G3475" i="1"/>
  <c r="H3475" i="1"/>
  <c r="I3475" i="1"/>
  <c r="J3475" i="1" s="1"/>
  <c r="K3475" i="1"/>
  <c r="F3476" i="1"/>
  <c r="G3476" i="1"/>
  <c r="K3476" i="1" s="1"/>
  <c r="H3476" i="1"/>
  <c r="I3476" i="1"/>
  <c r="J3476" i="1" s="1"/>
  <c r="F3477" i="1"/>
  <c r="G3477" i="1"/>
  <c r="H3477" i="1"/>
  <c r="I3477" i="1"/>
  <c r="J3477" i="1" s="1"/>
  <c r="K3477" i="1"/>
  <c r="F3478" i="1"/>
  <c r="G3478" i="1"/>
  <c r="K3478" i="1" s="1"/>
  <c r="H3478" i="1"/>
  <c r="I3478" i="1"/>
  <c r="J3478" i="1" s="1"/>
  <c r="F3479" i="1"/>
  <c r="G3479" i="1"/>
  <c r="H3479" i="1"/>
  <c r="I3479" i="1"/>
  <c r="J3479" i="1" s="1"/>
  <c r="K3479" i="1"/>
  <c r="F3480" i="1"/>
  <c r="G3480" i="1"/>
  <c r="K3480" i="1" s="1"/>
  <c r="H3480" i="1"/>
  <c r="I3480" i="1"/>
  <c r="J3480" i="1" s="1"/>
  <c r="F3481" i="1"/>
  <c r="G3481" i="1"/>
  <c r="H3481" i="1"/>
  <c r="I3481" i="1"/>
  <c r="J3481" i="1" s="1"/>
  <c r="K3481" i="1"/>
  <c r="F3482" i="1"/>
  <c r="G3482" i="1"/>
  <c r="K3482" i="1" s="1"/>
  <c r="H3482" i="1"/>
  <c r="I3482" i="1"/>
  <c r="J3482" i="1" s="1"/>
  <c r="F3483" i="1"/>
  <c r="G3483" i="1"/>
  <c r="H3483" i="1"/>
  <c r="I3483" i="1"/>
  <c r="J3483" i="1" s="1"/>
  <c r="K3483" i="1"/>
  <c r="F3484" i="1"/>
  <c r="G3484" i="1"/>
  <c r="K3484" i="1" s="1"/>
  <c r="H3484" i="1"/>
  <c r="I3484" i="1"/>
  <c r="J3484" i="1" s="1"/>
  <c r="F3485" i="1"/>
  <c r="G3485" i="1"/>
  <c r="H3485" i="1"/>
  <c r="I3485" i="1"/>
  <c r="J3485" i="1" s="1"/>
  <c r="K3485" i="1"/>
  <c r="F3486" i="1"/>
  <c r="G3486" i="1"/>
  <c r="K3486" i="1" s="1"/>
  <c r="H3486" i="1"/>
  <c r="I3486" i="1"/>
  <c r="J3486" i="1" s="1"/>
  <c r="F3487" i="1"/>
  <c r="G3487" i="1"/>
  <c r="H3487" i="1"/>
  <c r="I3487" i="1"/>
  <c r="J3487" i="1" s="1"/>
  <c r="K3487" i="1"/>
  <c r="F3488" i="1"/>
  <c r="G3488" i="1"/>
  <c r="K3488" i="1" s="1"/>
  <c r="H3488" i="1"/>
  <c r="I3488" i="1"/>
  <c r="J3488" i="1" s="1"/>
  <c r="F3489" i="1"/>
  <c r="G3489" i="1"/>
  <c r="H3489" i="1"/>
  <c r="I3489" i="1"/>
  <c r="J3489" i="1" s="1"/>
  <c r="K3489" i="1"/>
  <c r="F3490" i="1"/>
  <c r="G3490" i="1"/>
  <c r="K3490" i="1" s="1"/>
  <c r="H3490" i="1"/>
  <c r="I3490" i="1"/>
  <c r="J3490" i="1" s="1"/>
  <c r="F3491" i="1"/>
  <c r="G3491" i="1"/>
  <c r="H3491" i="1"/>
  <c r="I3491" i="1"/>
  <c r="J3491" i="1" s="1"/>
  <c r="K3491" i="1"/>
  <c r="F3492" i="1"/>
  <c r="G3492" i="1"/>
  <c r="K3492" i="1" s="1"/>
  <c r="H3492" i="1"/>
  <c r="I3492" i="1"/>
  <c r="J3492" i="1" s="1"/>
  <c r="F3493" i="1"/>
  <c r="G3493" i="1"/>
  <c r="H3493" i="1"/>
  <c r="I3493" i="1"/>
  <c r="J3493" i="1" s="1"/>
  <c r="K3493" i="1"/>
  <c r="F3494" i="1"/>
  <c r="G3494" i="1"/>
  <c r="K3494" i="1" s="1"/>
  <c r="H3494" i="1"/>
  <c r="I3494" i="1"/>
  <c r="J3494" i="1" s="1"/>
  <c r="F3495" i="1"/>
  <c r="G3495" i="1"/>
  <c r="H3495" i="1"/>
  <c r="I3495" i="1"/>
  <c r="J3495" i="1" s="1"/>
  <c r="K3495" i="1"/>
  <c r="F3496" i="1"/>
  <c r="G3496" i="1"/>
  <c r="K3496" i="1" s="1"/>
  <c r="H3496" i="1"/>
  <c r="I3496" i="1"/>
  <c r="J3496" i="1" s="1"/>
  <c r="F3497" i="1"/>
  <c r="G3497" i="1"/>
  <c r="H3497" i="1"/>
  <c r="I3497" i="1"/>
  <c r="J3497" i="1" s="1"/>
  <c r="K3497" i="1"/>
  <c r="F3498" i="1"/>
  <c r="G3498" i="1"/>
  <c r="K3498" i="1" s="1"/>
  <c r="H3498" i="1"/>
  <c r="I3498" i="1"/>
  <c r="J3498" i="1" s="1"/>
  <c r="F3499" i="1"/>
  <c r="G3499" i="1"/>
  <c r="H3499" i="1"/>
  <c r="I3499" i="1"/>
  <c r="J3499" i="1" s="1"/>
  <c r="K3499" i="1"/>
  <c r="F3500" i="1"/>
  <c r="G3500" i="1"/>
  <c r="K3500" i="1" s="1"/>
  <c r="H3500" i="1"/>
  <c r="I3500" i="1"/>
  <c r="J3500" i="1" s="1"/>
  <c r="F3501" i="1"/>
  <c r="G3501" i="1"/>
  <c r="H3501" i="1"/>
  <c r="I3501" i="1"/>
  <c r="J3501" i="1" s="1"/>
  <c r="K3501" i="1"/>
  <c r="F3502" i="1"/>
  <c r="G3502" i="1"/>
  <c r="K3502" i="1" s="1"/>
  <c r="H3502" i="1"/>
  <c r="I3502" i="1"/>
  <c r="J3502" i="1" s="1"/>
  <c r="F3503" i="1"/>
  <c r="G3503" i="1"/>
  <c r="H3503" i="1"/>
  <c r="I3503" i="1"/>
  <c r="J3503" i="1" s="1"/>
  <c r="K3503" i="1"/>
  <c r="F3504" i="1"/>
  <c r="G3504" i="1"/>
  <c r="K3504" i="1" s="1"/>
  <c r="H3504" i="1"/>
  <c r="I3504" i="1"/>
  <c r="J3504" i="1" s="1"/>
  <c r="F3505" i="1"/>
  <c r="G3505" i="1"/>
  <c r="H3505" i="1"/>
  <c r="I3505" i="1"/>
  <c r="J3505" i="1" s="1"/>
  <c r="K3505" i="1"/>
  <c r="F3506" i="1"/>
  <c r="G3506" i="1"/>
  <c r="K3506" i="1" s="1"/>
  <c r="H3506" i="1"/>
  <c r="I3506" i="1"/>
  <c r="J3506" i="1" s="1"/>
  <c r="F3507" i="1"/>
  <c r="G3507" i="1"/>
  <c r="H3507" i="1"/>
  <c r="I3507" i="1"/>
  <c r="J3507" i="1" s="1"/>
  <c r="K3507" i="1"/>
  <c r="F3508" i="1"/>
  <c r="G3508" i="1"/>
  <c r="K3508" i="1" s="1"/>
  <c r="H3508" i="1"/>
  <c r="I3508" i="1"/>
  <c r="J3508" i="1" s="1"/>
  <c r="F3509" i="1"/>
  <c r="G3509" i="1"/>
  <c r="H3509" i="1"/>
  <c r="I3509" i="1"/>
  <c r="J3509" i="1" s="1"/>
  <c r="K3509" i="1"/>
  <c r="F3510" i="1"/>
  <c r="G3510" i="1"/>
  <c r="K3510" i="1" s="1"/>
  <c r="H3510" i="1"/>
  <c r="I3510" i="1"/>
  <c r="J3510" i="1" s="1"/>
  <c r="F3511" i="1"/>
  <c r="G3511" i="1"/>
  <c r="H3511" i="1"/>
  <c r="I3511" i="1"/>
  <c r="J3511" i="1" s="1"/>
  <c r="K3511" i="1"/>
  <c r="F3512" i="1"/>
  <c r="G3512" i="1"/>
  <c r="K3512" i="1" s="1"/>
  <c r="H3512" i="1"/>
  <c r="I3512" i="1"/>
  <c r="J3512" i="1" s="1"/>
  <c r="F3513" i="1"/>
  <c r="K3513" i="1" s="1"/>
  <c r="G3513" i="1"/>
  <c r="H3513" i="1"/>
  <c r="I3513" i="1"/>
  <c r="J3513" i="1"/>
  <c r="F3514" i="1"/>
  <c r="K3514" i="1" s="1"/>
  <c r="G3514" i="1"/>
  <c r="H3514" i="1"/>
  <c r="I3514" i="1"/>
  <c r="J3514" i="1"/>
  <c r="F3515" i="1"/>
  <c r="K3515" i="1" s="1"/>
  <c r="G3515" i="1"/>
  <c r="H3515" i="1"/>
  <c r="I3515" i="1"/>
  <c r="J3515" i="1"/>
  <c r="F3516" i="1"/>
  <c r="K3516" i="1" s="1"/>
  <c r="G3516" i="1"/>
  <c r="H3516" i="1"/>
  <c r="I3516" i="1"/>
  <c r="J3516" i="1"/>
  <c r="F3517" i="1"/>
  <c r="K3517" i="1" s="1"/>
  <c r="G3517" i="1"/>
  <c r="H3517" i="1"/>
  <c r="I3517" i="1"/>
  <c r="J3517" i="1"/>
  <c r="F3518" i="1"/>
  <c r="K3518" i="1" s="1"/>
  <c r="G3518" i="1"/>
  <c r="H3518" i="1"/>
  <c r="I3518" i="1"/>
  <c r="J3518" i="1"/>
  <c r="F3519" i="1"/>
  <c r="K3519" i="1" s="1"/>
  <c r="G3519" i="1"/>
  <c r="H3519" i="1"/>
  <c r="I3519" i="1"/>
  <c r="J3519" i="1"/>
  <c r="F3520" i="1"/>
  <c r="K3520" i="1" s="1"/>
  <c r="G3520" i="1"/>
  <c r="H3520" i="1"/>
  <c r="I3520" i="1"/>
  <c r="J3520" i="1"/>
  <c r="F3521" i="1"/>
  <c r="K3521" i="1" s="1"/>
  <c r="G3521" i="1"/>
  <c r="H3521" i="1"/>
  <c r="I3521" i="1"/>
  <c r="J3521" i="1"/>
  <c r="F3522" i="1"/>
  <c r="K3522" i="1" s="1"/>
  <c r="G3522" i="1"/>
  <c r="H3522" i="1"/>
  <c r="I3522" i="1"/>
  <c r="J3522" i="1"/>
  <c r="F3523" i="1"/>
  <c r="K3523" i="1" s="1"/>
  <c r="G3523" i="1"/>
  <c r="H3523" i="1"/>
  <c r="I3523" i="1"/>
  <c r="J3523" i="1"/>
  <c r="F3524" i="1"/>
  <c r="K3524" i="1" s="1"/>
  <c r="G3524" i="1"/>
  <c r="H3524" i="1"/>
  <c r="I3524" i="1"/>
  <c r="J3524" i="1"/>
  <c r="F3525" i="1"/>
  <c r="K3525" i="1" s="1"/>
  <c r="G3525" i="1"/>
  <c r="H3525" i="1"/>
  <c r="I3525" i="1"/>
  <c r="J3525" i="1"/>
  <c r="F3526" i="1"/>
  <c r="K3526" i="1" s="1"/>
  <c r="G3526" i="1"/>
  <c r="H3526" i="1"/>
  <c r="I3526" i="1"/>
  <c r="J3526" i="1"/>
  <c r="F3527" i="1"/>
  <c r="K3527" i="1" s="1"/>
  <c r="G3527" i="1"/>
  <c r="H3527" i="1"/>
  <c r="I3527" i="1"/>
  <c r="J3527" i="1"/>
  <c r="F3528" i="1"/>
  <c r="K3528" i="1" s="1"/>
  <c r="G3528" i="1"/>
  <c r="H3528" i="1"/>
  <c r="I3528" i="1"/>
  <c r="J3528" i="1"/>
  <c r="F3529" i="1"/>
  <c r="K3529" i="1" s="1"/>
  <c r="G3529" i="1"/>
  <c r="H3529" i="1"/>
  <c r="I3529" i="1"/>
  <c r="J3529" i="1"/>
  <c r="F3530" i="1"/>
  <c r="K3530" i="1" s="1"/>
  <c r="G3530" i="1"/>
  <c r="H3530" i="1"/>
  <c r="I3530" i="1"/>
  <c r="J3530" i="1"/>
  <c r="F3531" i="1"/>
  <c r="K3531" i="1" s="1"/>
  <c r="G3531" i="1"/>
  <c r="H3531" i="1"/>
  <c r="I3531" i="1"/>
  <c r="J3531" i="1"/>
  <c r="F3532" i="1"/>
  <c r="K3532" i="1" s="1"/>
  <c r="G3532" i="1"/>
  <c r="H3532" i="1"/>
  <c r="I3532" i="1"/>
  <c r="J3532" i="1"/>
  <c r="F3533" i="1"/>
  <c r="K3533" i="1" s="1"/>
  <c r="G3533" i="1"/>
  <c r="H3533" i="1"/>
  <c r="I3533" i="1"/>
  <c r="J3533" i="1"/>
  <c r="F3534" i="1"/>
  <c r="K3534" i="1" s="1"/>
  <c r="G3534" i="1"/>
  <c r="H3534" i="1"/>
  <c r="I3534" i="1"/>
  <c r="J3534" i="1"/>
  <c r="F3535" i="1"/>
  <c r="K3535" i="1" s="1"/>
  <c r="G3535" i="1"/>
  <c r="H3535" i="1"/>
  <c r="I3535" i="1"/>
  <c r="J3535" i="1"/>
  <c r="F3536" i="1"/>
  <c r="K3536" i="1" s="1"/>
  <c r="G3536" i="1"/>
  <c r="H3536" i="1"/>
  <c r="I3536" i="1"/>
  <c r="J3536" i="1"/>
  <c r="F3537" i="1"/>
  <c r="K3537" i="1" s="1"/>
  <c r="G3537" i="1"/>
  <c r="H3537" i="1"/>
  <c r="I3537" i="1"/>
  <c r="J3537" i="1"/>
  <c r="F3538" i="1"/>
  <c r="K3538" i="1" s="1"/>
  <c r="G3538" i="1"/>
  <c r="H3538" i="1"/>
  <c r="I3538" i="1"/>
  <c r="J3538" i="1"/>
  <c r="F3539" i="1"/>
  <c r="K3539" i="1" s="1"/>
  <c r="G3539" i="1"/>
  <c r="H3539" i="1"/>
  <c r="I3539" i="1"/>
  <c r="J3539" i="1"/>
  <c r="F3540" i="1"/>
  <c r="K3540" i="1" s="1"/>
  <c r="G3540" i="1"/>
  <c r="H3540" i="1"/>
  <c r="I3540" i="1"/>
  <c r="J3540" i="1"/>
  <c r="F3541" i="1"/>
  <c r="K3541" i="1" s="1"/>
  <c r="G3541" i="1"/>
  <c r="H3541" i="1"/>
  <c r="I3541" i="1"/>
  <c r="J3541" i="1"/>
  <c r="F3542" i="1"/>
  <c r="K3542" i="1" s="1"/>
  <c r="G3542" i="1"/>
  <c r="H3542" i="1"/>
  <c r="I3542" i="1"/>
  <c r="J3542" i="1"/>
  <c r="F3543" i="1"/>
  <c r="K3543" i="1" s="1"/>
  <c r="G3543" i="1"/>
  <c r="H3543" i="1"/>
  <c r="I3543" i="1"/>
  <c r="J3543" i="1"/>
  <c r="F3544" i="1"/>
  <c r="K3544" i="1" s="1"/>
  <c r="G3544" i="1"/>
  <c r="H3544" i="1"/>
  <c r="I3544" i="1"/>
  <c r="J3544" i="1"/>
  <c r="F3545" i="1"/>
  <c r="K3545" i="1" s="1"/>
  <c r="G3545" i="1"/>
  <c r="H3545" i="1"/>
  <c r="I3545" i="1"/>
  <c r="J3545" i="1"/>
  <c r="F3546" i="1"/>
  <c r="K3546" i="1" s="1"/>
  <c r="G3546" i="1"/>
  <c r="H3546" i="1"/>
  <c r="I3546" i="1"/>
  <c r="J3546" i="1"/>
  <c r="F3547" i="1"/>
  <c r="K3547" i="1" s="1"/>
  <c r="G3547" i="1"/>
  <c r="H3547" i="1"/>
  <c r="I3547" i="1"/>
  <c r="J3547" i="1"/>
  <c r="F3548" i="1"/>
  <c r="K3548" i="1" s="1"/>
  <c r="G3548" i="1"/>
  <c r="H3548" i="1"/>
  <c r="I3548" i="1"/>
  <c r="J3548" i="1"/>
  <c r="F3549" i="1"/>
  <c r="K3549" i="1" s="1"/>
  <c r="G3549" i="1"/>
  <c r="H3549" i="1"/>
  <c r="I3549" i="1"/>
  <c r="J3549" i="1"/>
  <c r="F3550" i="1"/>
  <c r="K3550" i="1" s="1"/>
  <c r="G3550" i="1"/>
  <c r="H3550" i="1"/>
  <c r="I3550" i="1"/>
  <c r="J3550" i="1"/>
  <c r="F3551" i="1"/>
  <c r="K3551" i="1" s="1"/>
  <c r="G3551" i="1"/>
  <c r="H3551" i="1"/>
  <c r="I3551" i="1"/>
  <c r="J3551" i="1"/>
  <c r="F3552" i="1"/>
  <c r="K3552" i="1" s="1"/>
  <c r="G3552" i="1"/>
  <c r="H3552" i="1"/>
  <c r="I3552" i="1"/>
  <c r="J3552" i="1"/>
  <c r="F3553" i="1"/>
  <c r="K3553" i="1" s="1"/>
  <c r="G3553" i="1"/>
  <c r="H3553" i="1"/>
  <c r="I3553" i="1"/>
  <c r="J3553" i="1"/>
  <c r="F3554" i="1"/>
  <c r="K3554" i="1" s="1"/>
  <c r="G3554" i="1"/>
  <c r="H3554" i="1"/>
  <c r="I3554" i="1"/>
  <c r="J3554" i="1"/>
  <c r="F3555" i="1"/>
  <c r="K3555" i="1" s="1"/>
  <c r="G3555" i="1"/>
  <c r="H3555" i="1"/>
  <c r="I3555" i="1"/>
  <c r="J3555" i="1"/>
  <c r="F3556" i="1"/>
  <c r="K3556" i="1" s="1"/>
  <c r="G3556" i="1"/>
  <c r="H3556" i="1"/>
  <c r="I3556" i="1"/>
  <c r="J3556" i="1"/>
  <c r="F3557" i="1"/>
  <c r="K3557" i="1" s="1"/>
  <c r="G3557" i="1"/>
  <c r="H3557" i="1"/>
  <c r="I3557" i="1"/>
  <c r="J3557" i="1"/>
  <c r="F3558" i="1"/>
  <c r="K3558" i="1" s="1"/>
  <c r="G3558" i="1"/>
  <c r="H3558" i="1"/>
  <c r="I3558" i="1"/>
  <c r="J3558" i="1"/>
  <c r="F3559" i="1"/>
  <c r="K3559" i="1" s="1"/>
  <c r="G3559" i="1"/>
  <c r="H3559" i="1"/>
  <c r="I3559" i="1"/>
  <c r="J3559" i="1"/>
  <c r="F3560" i="1"/>
  <c r="K3560" i="1" s="1"/>
  <c r="G3560" i="1"/>
  <c r="H3560" i="1"/>
  <c r="I3560" i="1"/>
  <c r="J3560" i="1"/>
  <c r="F3561" i="1"/>
  <c r="K3561" i="1" s="1"/>
  <c r="G3561" i="1"/>
  <c r="H3561" i="1"/>
  <c r="I3561" i="1"/>
  <c r="J3561" i="1"/>
  <c r="F3562" i="1"/>
  <c r="K3562" i="1" s="1"/>
  <c r="G3562" i="1"/>
  <c r="H3562" i="1"/>
  <c r="I3562" i="1"/>
  <c r="J3562" i="1"/>
  <c r="F3563" i="1"/>
  <c r="K3563" i="1" s="1"/>
  <c r="G3563" i="1"/>
  <c r="H3563" i="1"/>
  <c r="I3563" i="1"/>
  <c r="J3563" i="1"/>
  <c r="F3564" i="1"/>
  <c r="K3564" i="1" s="1"/>
  <c r="G3564" i="1"/>
  <c r="H3564" i="1"/>
  <c r="I3564" i="1"/>
  <c r="J3564" i="1"/>
  <c r="F3565" i="1"/>
  <c r="K3565" i="1" s="1"/>
  <c r="G3565" i="1"/>
  <c r="H3565" i="1"/>
  <c r="I3565" i="1"/>
  <c r="J3565" i="1"/>
  <c r="F3566" i="1"/>
  <c r="K3566" i="1" s="1"/>
  <c r="G3566" i="1"/>
  <c r="H3566" i="1"/>
  <c r="I3566" i="1"/>
  <c r="J3566" i="1"/>
  <c r="F3567" i="1"/>
  <c r="K3567" i="1" s="1"/>
  <c r="G3567" i="1"/>
  <c r="H3567" i="1"/>
  <c r="I3567" i="1"/>
  <c r="J3567" i="1"/>
  <c r="F3568" i="1"/>
  <c r="K3568" i="1" s="1"/>
  <c r="G3568" i="1"/>
  <c r="H3568" i="1"/>
  <c r="I3568" i="1"/>
  <c r="J3568" i="1"/>
  <c r="F3569" i="1"/>
  <c r="K3569" i="1" s="1"/>
  <c r="G3569" i="1"/>
  <c r="H3569" i="1"/>
  <c r="I3569" i="1"/>
  <c r="J3569" i="1"/>
  <c r="F3570" i="1"/>
  <c r="K3570" i="1" s="1"/>
  <c r="G3570" i="1"/>
  <c r="H3570" i="1"/>
  <c r="I3570" i="1"/>
  <c r="J3570" i="1"/>
  <c r="F3571" i="1"/>
  <c r="K3571" i="1" s="1"/>
  <c r="G3571" i="1"/>
  <c r="H3571" i="1"/>
  <c r="I3571" i="1"/>
  <c r="J3571" i="1"/>
  <c r="F3572" i="1"/>
  <c r="K3572" i="1" s="1"/>
  <c r="G3572" i="1"/>
  <c r="H3572" i="1"/>
  <c r="I3572" i="1"/>
  <c r="J3572" i="1"/>
  <c r="F3573" i="1"/>
  <c r="K3573" i="1" s="1"/>
  <c r="G3573" i="1"/>
  <c r="H3573" i="1"/>
  <c r="I3573" i="1"/>
  <c r="J3573" i="1"/>
  <c r="F3574" i="1"/>
  <c r="K3574" i="1" s="1"/>
  <c r="G3574" i="1"/>
  <c r="H3574" i="1"/>
  <c r="I3574" i="1"/>
  <c r="J3574" i="1"/>
  <c r="F3575" i="1"/>
  <c r="K3575" i="1" s="1"/>
  <c r="G3575" i="1"/>
  <c r="H3575" i="1"/>
  <c r="I3575" i="1"/>
  <c r="J3575" i="1"/>
  <c r="F3576" i="1"/>
  <c r="K3576" i="1" s="1"/>
  <c r="G3576" i="1"/>
  <c r="H3576" i="1"/>
  <c r="I3576" i="1"/>
  <c r="J3576" i="1"/>
  <c r="F3577" i="1"/>
  <c r="K3577" i="1" s="1"/>
  <c r="G3577" i="1"/>
  <c r="H3577" i="1"/>
  <c r="I3577" i="1"/>
  <c r="J3577" i="1"/>
  <c r="F3578" i="1"/>
  <c r="K3578" i="1" s="1"/>
  <c r="G3578" i="1"/>
  <c r="H3578" i="1"/>
  <c r="I3578" i="1"/>
  <c r="J3578" i="1"/>
  <c r="F3579" i="1"/>
  <c r="K3579" i="1" s="1"/>
  <c r="G3579" i="1"/>
  <c r="H3579" i="1"/>
  <c r="I3579" i="1"/>
  <c r="J3579" i="1"/>
  <c r="F3580" i="1"/>
  <c r="K3580" i="1" s="1"/>
  <c r="G3580" i="1"/>
  <c r="H3580" i="1"/>
  <c r="I3580" i="1"/>
  <c r="J3580" i="1"/>
  <c r="F3581" i="1"/>
  <c r="K3581" i="1" s="1"/>
  <c r="G3581" i="1"/>
  <c r="H3581" i="1"/>
  <c r="I3581" i="1"/>
  <c r="J3581" i="1"/>
  <c r="F3582" i="1"/>
  <c r="K3582" i="1" s="1"/>
  <c r="G3582" i="1"/>
  <c r="H3582" i="1"/>
  <c r="I3582" i="1"/>
  <c r="J3582" i="1"/>
  <c r="F3583" i="1"/>
  <c r="K3583" i="1" s="1"/>
  <c r="G3583" i="1"/>
  <c r="H3583" i="1"/>
  <c r="I3583" i="1"/>
  <c r="J3583" i="1"/>
  <c r="F3584" i="1"/>
  <c r="K3584" i="1" s="1"/>
  <c r="G3584" i="1"/>
  <c r="H3584" i="1"/>
  <c r="I3584" i="1"/>
  <c r="J3584" i="1"/>
  <c r="F3585" i="1"/>
  <c r="K3585" i="1" s="1"/>
  <c r="G3585" i="1"/>
  <c r="H3585" i="1"/>
  <c r="I3585" i="1"/>
  <c r="J3585" i="1"/>
  <c r="F3586" i="1"/>
  <c r="K3586" i="1" s="1"/>
  <c r="G3586" i="1"/>
  <c r="H3586" i="1"/>
  <c r="I3586" i="1"/>
  <c r="J3586" i="1"/>
  <c r="F3587" i="1"/>
  <c r="K3587" i="1" s="1"/>
  <c r="G3587" i="1"/>
  <c r="H3587" i="1"/>
  <c r="I3587" i="1"/>
  <c r="J3587" i="1"/>
  <c r="F3588" i="1"/>
  <c r="K3588" i="1" s="1"/>
  <c r="G3588" i="1"/>
  <c r="H3588" i="1"/>
  <c r="I3588" i="1"/>
  <c r="J3588" i="1"/>
  <c r="F3589" i="1"/>
  <c r="K3589" i="1" s="1"/>
  <c r="G3589" i="1"/>
  <c r="H3589" i="1"/>
  <c r="I3589" i="1"/>
  <c r="J3589" i="1"/>
  <c r="F3590" i="1"/>
  <c r="K3590" i="1" s="1"/>
  <c r="G3590" i="1"/>
  <c r="H3590" i="1"/>
  <c r="I3590" i="1"/>
  <c r="J3590" i="1"/>
  <c r="F3591" i="1"/>
  <c r="K3591" i="1" s="1"/>
  <c r="G3591" i="1"/>
  <c r="H3591" i="1"/>
  <c r="I3591" i="1"/>
  <c r="J3591" i="1"/>
  <c r="F3592" i="1"/>
  <c r="K3592" i="1" s="1"/>
  <c r="G3592" i="1"/>
  <c r="H3592" i="1"/>
  <c r="I3592" i="1"/>
  <c r="J3592" i="1"/>
  <c r="F3593" i="1"/>
  <c r="K3593" i="1" s="1"/>
  <c r="G3593" i="1"/>
  <c r="H3593" i="1"/>
  <c r="I3593" i="1"/>
  <c r="J3593" i="1"/>
  <c r="F3594" i="1"/>
  <c r="K3594" i="1" s="1"/>
  <c r="G3594" i="1"/>
  <c r="H3594" i="1"/>
  <c r="I3594" i="1"/>
  <c r="J3594" i="1"/>
  <c r="F3595" i="1"/>
  <c r="K3595" i="1" s="1"/>
  <c r="G3595" i="1"/>
  <c r="H3595" i="1"/>
  <c r="I3595" i="1"/>
  <c r="J3595" i="1"/>
  <c r="F3596" i="1"/>
  <c r="K3596" i="1" s="1"/>
  <c r="G3596" i="1"/>
  <c r="H3596" i="1"/>
  <c r="I3596" i="1"/>
  <c r="J3596" i="1"/>
  <c r="F3597" i="1"/>
  <c r="K3597" i="1" s="1"/>
  <c r="G3597" i="1"/>
  <c r="H3597" i="1"/>
  <c r="I3597" i="1"/>
  <c r="J3597" i="1"/>
  <c r="F3598" i="1"/>
  <c r="K3598" i="1" s="1"/>
  <c r="G3598" i="1"/>
  <c r="H3598" i="1"/>
  <c r="I3598" i="1"/>
  <c r="J3598" i="1"/>
  <c r="F3599" i="1"/>
  <c r="K3599" i="1" s="1"/>
  <c r="G3599" i="1"/>
  <c r="H3599" i="1"/>
  <c r="I3599" i="1"/>
  <c r="J3599" i="1"/>
  <c r="F3600" i="1"/>
  <c r="K3600" i="1" s="1"/>
  <c r="G3600" i="1"/>
  <c r="H3600" i="1"/>
  <c r="I3600" i="1"/>
  <c r="J3600" i="1"/>
  <c r="F3601" i="1"/>
  <c r="K3601" i="1" s="1"/>
  <c r="G3601" i="1"/>
  <c r="H3601" i="1"/>
  <c r="I3601" i="1"/>
  <c r="J3601" i="1"/>
  <c r="F3602" i="1"/>
  <c r="K3602" i="1" s="1"/>
  <c r="G3602" i="1"/>
  <c r="H3602" i="1"/>
  <c r="I3602" i="1"/>
  <c r="J3602" i="1"/>
  <c r="F3603" i="1"/>
  <c r="K3603" i="1" s="1"/>
  <c r="G3603" i="1"/>
  <c r="H3603" i="1"/>
  <c r="I3603" i="1"/>
  <c r="J3603" i="1"/>
  <c r="F3604" i="1"/>
  <c r="K3604" i="1" s="1"/>
  <c r="G3604" i="1"/>
  <c r="H3604" i="1"/>
  <c r="I3604" i="1"/>
  <c r="J3604" i="1"/>
  <c r="F3605" i="1"/>
  <c r="K3605" i="1" s="1"/>
  <c r="G3605" i="1"/>
  <c r="H3605" i="1"/>
  <c r="I3605" i="1"/>
  <c r="J3605" i="1"/>
  <c r="F3606" i="1"/>
  <c r="K3606" i="1" s="1"/>
  <c r="G3606" i="1"/>
  <c r="H3606" i="1"/>
  <c r="I3606" i="1"/>
  <c r="J3606" i="1"/>
  <c r="F3607" i="1"/>
  <c r="K3607" i="1" s="1"/>
  <c r="G3607" i="1"/>
  <c r="H3607" i="1"/>
  <c r="I3607" i="1"/>
  <c r="J3607" i="1"/>
  <c r="F3608" i="1"/>
  <c r="K3608" i="1" s="1"/>
  <c r="G3608" i="1"/>
  <c r="H3608" i="1"/>
  <c r="I3608" i="1"/>
  <c r="J3608" i="1"/>
  <c r="F3609" i="1"/>
  <c r="K3609" i="1" s="1"/>
  <c r="G3609" i="1"/>
  <c r="H3609" i="1"/>
  <c r="I3609" i="1"/>
  <c r="J3609" i="1"/>
  <c r="F3610" i="1"/>
  <c r="K3610" i="1" s="1"/>
  <c r="G3610" i="1"/>
  <c r="H3610" i="1"/>
  <c r="I3610" i="1"/>
  <c r="J3610" i="1"/>
  <c r="F3611" i="1"/>
  <c r="K3611" i="1" s="1"/>
  <c r="G3611" i="1"/>
  <c r="H3611" i="1"/>
  <c r="I3611" i="1"/>
  <c r="J3611" i="1"/>
  <c r="F3612" i="1"/>
  <c r="K3612" i="1" s="1"/>
  <c r="G3612" i="1"/>
  <c r="H3612" i="1"/>
  <c r="I3612" i="1"/>
  <c r="J3612" i="1"/>
  <c r="F3613" i="1"/>
  <c r="K3613" i="1" s="1"/>
  <c r="G3613" i="1"/>
  <c r="H3613" i="1"/>
  <c r="I3613" i="1"/>
  <c r="J3613" i="1"/>
  <c r="F3614" i="1"/>
  <c r="K3614" i="1" s="1"/>
  <c r="G3614" i="1"/>
  <c r="H3614" i="1"/>
  <c r="I3614" i="1"/>
  <c r="J3614" i="1"/>
  <c r="F3615" i="1"/>
  <c r="K3615" i="1" s="1"/>
  <c r="G3615" i="1"/>
  <c r="H3615" i="1"/>
  <c r="I3615" i="1"/>
  <c r="J3615" i="1"/>
  <c r="F3616" i="1"/>
  <c r="K3616" i="1" s="1"/>
  <c r="G3616" i="1"/>
  <c r="H3616" i="1"/>
  <c r="I3616" i="1"/>
  <c r="J3616" i="1"/>
  <c r="F3617" i="1"/>
  <c r="K3617" i="1" s="1"/>
  <c r="G3617" i="1"/>
  <c r="H3617" i="1"/>
  <c r="I3617" i="1"/>
  <c r="J3617" i="1"/>
  <c r="F3618" i="1"/>
  <c r="K3618" i="1" s="1"/>
  <c r="G3618" i="1"/>
  <c r="H3618" i="1"/>
  <c r="I3618" i="1"/>
  <c r="J3618" i="1"/>
  <c r="F3619" i="1"/>
  <c r="K3619" i="1" s="1"/>
  <c r="G3619" i="1"/>
  <c r="H3619" i="1"/>
  <c r="I3619" i="1"/>
  <c r="J3619" i="1"/>
  <c r="F3620" i="1"/>
  <c r="K3620" i="1" s="1"/>
  <c r="G3620" i="1"/>
  <c r="H3620" i="1"/>
  <c r="I3620" i="1"/>
  <c r="J3620" i="1"/>
  <c r="F3621" i="1"/>
  <c r="K3621" i="1" s="1"/>
  <c r="G3621" i="1"/>
  <c r="H3621" i="1"/>
  <c r="I3621" i="1"/>
  <c r="J3621" i="1"/>
  <c r="F3622" i="1"/>
  <c r="K3622" i="1" s="1"/>
  <c r="G3622" i="1"/>
  <c r="H3622" i="1"/>
  <c r="I3622" i="1"/>
  <c r="J3622" i="1"/>
  <c r="F3623" i="1"/>
  <c r="K3623" i="1" s="1"/>
  <c r="G3623" i="1"/>
  <c r="H3623" i="1"/>
  <c r="I3623" i="1"/>
  <c r="J3623" i="1"/>
  <c r="F3624" i="1"/>
  <c r="K3624" i="1" s="1"/>
  <c r="G3624" i="1"/>
  <c r="H3624" i="1"/>
  <c r="I3624" i="1"/>
  <c r="J3624" i="1"/>
  <c r="F3625" i="1"/>
  <c r="K3625" i="1" s="1"/>
  <c r="G3625" i="1"/>
  <c r="H3625" i="1"/>
  <c r="I3625" i="1"/>
  <c r="J3625" i="1"/>
  <c r="F3626" i="1"/>
  <c r="K3626" i="1" s="1"/>
  <c r="G3626" i="1"/>
  <c r="H3626" i="1"/>
  <c r="I3626" i="1"/>
  <c r="J3626" i="1"/>
  <c r="F3627" i="1"/>
  <c r="K3627" i="1" s="1"/>
  <c r="G3627" i="1"/>
  <c r="H3627" i="1"/>
  <c r="I3627" i="1"/>
  <c r="J3627" i="1"/>
  <c r="F3628" i="1"/>
  <c r="K3628" i="1" s="1"/>
  <c r="G3628" i="1"/>
  <c r="H3628" i="1"/>
  <c r="I3628" i="1"/>
  <c r="J3628" i="1"/>
  <c r="F3629" i="1"/>
  <c r="K3629" i="1" s="1"/>
  <c r="G3629" i="1"/>
  <c r="H3629" i="1"/>
  <c r="I3629" i="1"/>
  <c r="J3629" i="1"/>
  <c r="F3630" i="1"/>
  <c r="K3630" i="1" s="1"/>
  <c r="G3630" i="1"/>
  <c r="H3630" i="1"/>
  <c r="I3630" i="1"/>
  <c r="J3630" i="1"/>
  <c r="F3631" i="1"/>
  <c r="K3631" i="1" s="1"/>
  <c r="G3631" i="1"/>
  <c r="H3631" i="1"/>
  <c r="I3631" i="1"/>
  <c r="J3631" i="1"/>
  <c r="F3632" i="1"/>
  <c r="K3632" i="1" s="1"/>
  <c r="G3632" i="1"/>
  <c r="H3632" i="1"/>
  <c r="I3632" i="1"/>
  <c r="J3632" i="1"/>
  <c r="F3633" i="1"/>
  <c r="K3633" i="1" s="1"/>
  <c r="G3633" i="1"/>
  <c r="H3633" i="1"/>
  <c r="I3633" i="1"/>
  <c r="J3633" i="1"/>
  <c r="F3634" i="1"/>
  <c r="K3634" i="1" s="1"/>
  <c r="G3634" i="1"/>
  <c r="H3634" i="1"/>
  <c r="I3634" i="1"/>
  <c r="J3634" i="1"/>
  <c r="F3635" i="1"/>
  <c r="K3635" i="1" s="1"/>
  <c r="G3635" i="1"/>
  <c r="H3635" i="1"/>
  <c r="I3635" i="1"/>
  <c r="J3635" i="1"/>
  <c r="F3636" i="1"/>
  <c r="K3636" i="1" s="1"/>
  <c r="G3636" i="1"/>
  <c r="H3636" i="1"/>
  <c r="I3636" i="1"/>
  <c r="J3636" i="1"/>
  <c r="F3637" i="1"/>
  <c r="K3637" i="1" s="1"/>
  <c r="G3637" i="1"/>
  <c r="H3637" i="1"/>
  <c r="I3637" i="1"/>
  <c r="J3637" i="1"/>
  <c r="F3638" i="1"/>
  <c r="K3638" i="1" s="1"/>
  <c r="G3638" i="1"/>
  <c r="H3638" i="1"/>
  <c r="I3638" i="1"/>
  <c r="J3638" i="1"/>
  <c r="F3639" i="1"/>
  <c r="K3639" i="1" s="1"/>
  <c r="G3639" i="1"/>
  <c r="H3639" i="1"/>
  <c r="I3639" i="1"/>
  <c r="J3639" i="1"/>
  <c r="F3640" i="1"/>
  <c r="K3640" i="1" s="1"/>
  <c r="G3640" i="1"/>
  <c r="H3640" i="1"/>
  <c r="I3640" i="1"/>
  <c r="J3640" i="1"/>
  <c r="F3641" i="1"/>
  <c r="K3641" i="1" s="1"/>
  <c r="G3641" i="1"/>
  <c r="H3641" i="1"/>
  <c r="I3641" i="1"/>
  <c r="J3641" i="1"/>
  <c r="F3642" i="1"/>
  <c r="K3642" i="1" s="1"/>
  <c r="G3642" i="1"/>
  <c r="H3642" i="1"/>
  <c r="I3642" i="1"/>
  <c r="J3642" i="1"/>
  <c r="F3643" i="1"/>
  <c r="K3643" i="1" s="1"/>
  <c r="G3643" i="1"/>
  <c r="H3643" i="1"/>
  <c r="I3643" i="1"/>
  <c r="J3643" i="1"/>
  <c r="F3644" i="1"/>
  <c r="K3644" i="1" s="1"/>
  <c r="G3644" i="1"/>
  <c r="H3644" i="1"/>
  <c r="I3644" i="1"/>
  <c r="J3644" i="1"/>
  <c r="F3645" i="1"/>
  <c r="K3645" i="1" s="1"/>
  <c r="G3645" i="1"/>
  <c r="H3645" i="1"/>
  <c r="I3645" i="1"/>
  <c r="J3645" i="1"/>
  <c r="F3646" i="1"/>
  <c r="K3646" i="1" s="1"/>
  <c r="G3646" i="1"/>
  <c r="H3646" i="1"/>
  <c r="I3646" i="1"/>
  <c r="J3646" i="1"/>
  <c r="F3647" i="1"/>
  <c r="K3647" i="1" s="1"/>
  <c r="G3647" i="1"/>
  <c r="H3647" i="1"/>
  <c r="I3647" i="1"/>
  <c r="J3647" i="1"/>
  <c r="F3648" i="1"/>
  <c r="K3648" i="1" s="1"/>
  <c r="G3648" i="1"/>
  <c r="H3648" i="1"/>
  <c r="I3648" i="1"/>
  <c r="J3648" i="1"/>
  <c r="F3649" i="1"/>
  <c r="K3649" i="1" s="1"/>
  <c r="G3649" i="1"/>
  <c r="H3649" i="1"/>
  <c r="I3649" i="1"/>
  <c r="J3649" i="1"/>
  <c r="F3650" i="1"/>
  <c r="K3650" i="1" s="1"/>
  <c r="G3650" i="1"/>
  <c r="H3650" i="1"/>
  <c r="I3650" i="1"/>
  <c r="J3650" i="1"/>
  <c r="F3651" i="1"/>
  <c r="K3651" i="1" s="1"/>
  <c r="G3651" i="1"/>
  <c r="H3651" i="1"/>
  <c r="I3651" i="1"/>
  <c r="J3651" i="1"/>
  <c r="F3652" i="1"/>
  <c r="K3652" i="1" s="1"/>
  <c r="G3652" i="1"/>
  <c r="H3652" i="1"/>
  <c r="I3652" i="1"/>
  <c r="J3652" i="1"/>
  <c r="F3653" i="1"/>
  <c r="K3653" i="1" s="1"/>
  <c r="G3653" i="1"/>
  <c r="H3653" i="1"/>
  <c r="I3653" i="1"/>
  <c r="J3653" i="1"/>
  <c r="F3654" i="1"/>
  <c r="K3654" i="1" s="1"/>
  <c r="G3654" i="1"/>
  <c r="H3654" i="1"/>
  <c r="I3654" i="1"/>
  <c r="J3654" i="1"/>
  <c r="F3655" i="1"/>
  <c r="K3655" i="1" s="1"/>
  <c r="G3655" i="1"/>
  <c r="H3655" i="1"/>
  <c r="I3655" i="1"/>
  <c r="J3655" i="1"/>
  <c r="F3656" i="1"/>
  <c r="K3656" i="1" s="1"/>
  <c r="G3656" i="1"/>
  <c r="H3656" i="1"/>
  <c r="I3656" i="1"/>
  <c r="J3656" i="1"/>
  <c r="F3657" i="1"/>
  <c r="K3657" i="1" s="1"/>
  <c r="G3657" i="1"/>
  <c r="H3657" i="1"/>
  <c r="I3657" i="1"/>
  <c r="J3657" i="1"/>
  <c r="F3658" i="1"/>
  <c r="K3658" i="1" s="1"/>
  <c r="G3658" i="1"/>
  <c r="H3658" i="1"/>
  <c r="I3658" i="1"/>
  <c r="J3658" i="1"/>
  <c r="F3659" i="1"/>
  <c r="K3659" i="1" s="1"/>
  <c r="G3659" i="1"/>
  <c r="H3659" i="1"/>
  <c r="I3659" i="1"/>
  <c r="J3659" i="1"/>
  <c r="F3660" i="1"/>
  <c r="K3660" i="1" s="1"/>
  <c r="G3660" i="1"/>
  <c r="H3660" i="1"/>
  <c r="I3660" i="1"/>
  <c r="J3660" i="1"/>
  <c r="F3661" i="1"/>
  <c r="K3661" i="1" s="1"/>
  <c r="G3661" i="1"/>
  <c r="H3661" i="1"/>
  <c r="I3661" i="1"/>
  <c r="J3661" i="1"/>
  <c r="F3662" i="1"/>
  <c r="K3662" i="1" s="1"/>
  <c r="G3662" i="1"/>
  <c r="H3662" i="1"/>
  <c r="I3662" i="1"/>
  <c r="J3662" i="1"/>
  <c r="F3663" i="1"/>
  <c r="K3663" i="1" s="1"/>
  <c r="G3663" i="1"/>
  <c r="H3663" i="1"/>
  <c r="I3663" i="1"/>
  <c r="J3663" i="1"/>
  <c r="F3664" i="1"/>
  <c r="K3664" i="1" s="1"/>
  <c r="G3664" i="1"/>
  <c r="H3664" i="1"/>
  <c r="I3664" i="1"/>
  <c r="J3664" i="1"/>
  <c r="F3665" i="1"/>
  <c r="K3665" i="1" s="1"/>
  <c r="G3665" i="1"/>
  <c r="H3665" i="1"/>
  <c r="I3665" i="1"/>
  <c r="J3665" i="1"/>
  <c r="F3666" i="1"/>
  <c r="K3666" i="1" s="1"/>
  <c r="G3666" i="1"/>
  <c r="H3666" i="1"/>
  <c r="I3666" i="1"/>
  <c r="J3666" i="1"/>
  <c r="F3667" i="1"/>
  <c r="K3667" i="1" s="1"/>
  <c r="G3667" i="1"/>
  <c r="H3667" i="1"/>
  <c r="I3667" i="1"/>
  <c r="J3667" i="1"/>
  <c r="F3668" i="1"/>
  <c r="K3668" i="1" s="1"/>
  <c r="G3668" i="1"/>
  <c r="H3668" i="1"/>
  <c r="I3668" i="1"/>
  <c r="J3668" i="1"/>
  <c r="F3669" i="1"/>
  <c r="K3669" i="1" s="1"/>
  <c r="G3669" i="1"/>
  <c r="H3669" i="1"/>
  <c r="I3669" i="1"/>
  <c r="J3669" i="1"/>
  <c r="F3670" i="1"/>
  <c r="K3670" i="1" s="1"/>
  <c r="G3670" i="1"/>
  <c r="H3670" i="1"/>
  <c r="I3670" i="1"/>
  <c r="J3670" i="1"/>
  <c r="F3671" i="1"/>
  <c r="K3671" i="1" s="1"/>
  <c r="G3671" i="1"/>
  <c r="H3671" i="1"/>
  <c r="I3671" i="1"/>
  <c r="J3671" i="1"/>
  <c r="F3672" i="1"/>
  <c r="K3672" i="1" s="1"/>
  <c r="G3672" i="1"/>
  <c r="H3672" i="1"/>
  <c r="I3672" i="1"/>
  <c r="J3672" i="1"/>
  <c r="F3673" i="1"/>
  <c r="K3673" i="1" s="1"/>
  <c r="G3673" i="1"/>
  <c r="H3673" i="1"/>
  <c r="I3673" i="1"/>
  <c r="J3673" i="1"/>
  <c r="F3674" i="1"/>
  <c r="K3674" i="1" s="1"/>
  <c r="G3674" i="1"/>
  <c r="H3674" i="1"/>
  <c r="I3674" i="1"/>
  <c r="J3674" i="1"/>
  <c r="F3675" i="1"/>
  <c r="K3675" i="1" s="1"/>
  <c r="G3675" i="1"/>
  <c r="H3675" i="1"/>
  <c r="I3675" i="1"/>
  <c r="J3675" i="1"/>
  <c r="F3676" i="1"/>
  <c r="K3676" i="1" s="1"/>
  <c r="G3676" i="1"/>
  <c r="H3676" i="1"/>
  <c r="I3676" i="1"/>
  <c r="J3676" i="1"/>
  <c r="F3677" i="1"/>
  <c r="K3677" i="1" s="1"/>
  <c r="G3677" i="1"/>
  <c r="H3677" i="1"/>
  <c r="I3677" i="1"/>
  <c r="J3677" i="1"/>
  <c r="F3678" i="1"/>
  <c r="K3678" i="1" s="1"/>
  <c r="G3678" i="1"/>
  <c r="H3678" i="1"/>
  <c r="I3678" i="1"/>
  <c r="J3678" i="1"/>
  <c r="F3679" i="1"/>
  <c r="K3679" i="1" s="1"/>
  <c r="G3679" i="1"/>
  <c r="H3679" i="1"/>
  <c r="I3679" i="1"/>
  <c r="J3679" i="1"/>
  <c r="F3680" i="1"/>
  <c r="K3680" i="1" s="1"/>
  <c r="G3680" i="1"/>
  <c r="H3680" i="1"/>
  <c r="I3680" i="1"/>
  <c r="J3680" i="1"/>
  <c r="F3681" i="1"/>
  <c r="K3681" i="1" s="1"/>
  <c r="G3681" i="1"/>
  <c r="H3681" i="1"/>
  <c r="I3681" i="1"/>
  <c r="J3681" i="1"/>
  <c r="F3682" i="1"/>
  <c r="K3682" i="1" s="1"/>
  <c r="G3682" i="1"/>
  <c r="H3682" i="1"/>
  <c r="I3682" i="1"/>
  <c r="J3682" i="1"/>
  <c r="F3683" i="1"/>
  <c r="K3683" i="1" s="1"/>
  <c r="G3683" i="1"/>
  <c r="H3683" i="1"/>
  <c r="I3683" i="1"/>
  <c r="J3683" i="1"/>
  <c r="F3684" i="1"/>
  <c r="K3684" i="1" s="1"/>
  <c r="G3684" i="1"/>
  <c r="H3684" i="1"/>
  <c r="I3684" i="1"/>
  <c r="J3684" i="1"/>
  <c r="F3685" i="1"/>
  <c r="K3685" i="1" s="1"/>
  <c r="G3685" i="1"/>
  <c r="H3685" i="1"/>
  <c r="I3685" i="1"/>
  <c r="J3685" i="1"/>
  <c r="F3686" i="1"/>
  <c r="K3686" i="1" s="1"/>
  <c r="G3686" i="1"/>
  <c r="H3686" i="1"/>
  <c r="I3686" i="1"/>
  <c r="J3686" i="1"/>
  <c r="F3687" i="1"/>
  <c r="K3687" i="1" s="1"/>
  <c r="G3687" i="1"/>
  <c r="H3687" i="1"/>
  <c r="I3687" i="1"/>
  <c r="J3687" i="1"/>
  <c r="F3688" i="1"/>
  <c r="K3688" i="1" s="1"/>
  <c r="G3688" i="1"/>
  <c r="H3688" i="1"/>
  <c r="I3688" i="1"/>
  <c r="J3688" i="1"/>
  <c r="F3689" i="1"/>
  <c r="K3689" i="1" s="1"/>
  <c r="G3689" i="1"/>
  <c r="H3689" i="1"/>
  <c r="I3689" i="1"/>
  <c r="J3689" i="1"/>
  <c r="F3690" i="1"/>
  <c r="K3690" i="1" s="1"/>
  <c r="G3690" i="1"/>
  <c r="H3690" i="1"/>
  <c r="I3690" i="1"/>
  <c r="J3690" i="1"/>
  <c r="F3691" i="1"/>
  <c r="K3691" i="1" s="1"/>
  <c r="G3691" i="1"/>
  <c r="H3691" i="1"/>
  <c r="I3691" i="1"/>
  <c r="J3691" i="1"/>
  <c r="F3692" i="1"/>
  <c r="K3692" i="1" s="1"/>
  <c r="G3692" i="1"/>
  <c r="H3692" i="1"/>
  <c r="I3692" i="1"/>
  <c r="J3692" i="1"/>
  <c r="F3693" i="1"/>
  <c r="K3693" i="1" s="1"/>
  <c r="G3693" i="1"/>
  <c r="H3693" i="1"/>
  <c r="I3693" i="1"/>
  <c r="J3693" i="1"/>
  <c r="F3694" i="1"/>
  <c r="K3694" i="1" s="1"/>
  <c r="G3694" i="1"/>
  <c r="H3694" i="1"/>
  <c r="I3694" i="1"/>
  <c r="J3694" i="1"/>
  <c r="F3695" i="1"/>
  <c r="K3695" i="1" s="1"/>
  <c r="G3695" i="1"/>
  <c r="H3695" i="1"/>
  <c r="I3695" i="1"/>
  <c r="J3695" i="1"/>
  <c r="F3696" i="1"/>
  <c r="K3696" i="1" s="1"/>
  <c r="G3696" i="1"/>
  <c r="H3696" i="1"/>
  <c r="I3696" i="1"/>
  <c r="J3696" i="1"/>
  <c r="F3697" i="1"/>
  <c r="K3697" i="1" s="1"/>
  <c r="G3697" i="1"/>
  <c r="H3697" i="1"/>
  <c r="I3697" i="1"/>
  <c r="J3697" i="1"/>
  <c r="F3698" i="1"/>
  <c r="K3698" i="1" s="1"/>
  <c r="G3698" i="1"/>
  <c r="H3698" i="1"/>
  <c r="I3698" i="1"/>
  <c r="J3698" i="1"/>
  <c r="F3699" i="1"/>
  <c r="K3699" i="1" s="1"/>
  <c r="G3699" i="1"/>
  <c r="H3699" i="1"/>
  <c r="I3699" i="1"/>
  <c r="J3699" i="1"/>
  <c r="F3700" i="1"/>
  <c r="K3700" i="1" s="1"/>
  <c r="G3700" i="1"/>
  <c r="H3700" i="1"/>
  <c r="I3700" i="1"/>
  <c r="J3700" i="1"/>
  <c r="F3701" i="1"/>
  <c r="K3701" i="1" s="1"/>
  <c r="G3701" i="1"/>
  <c r="H3701" i="1"/>
  <c r="I3701" i="1"/>
  <c r="J3701" i="1"/>
  <c r="F3702" i="1"/>
  <c r="K3702" i="1" s="1"/>
  <c r="G3702" i="1"/>
  <c r="H3702" i="1"/>
  <c r="I3702" i="1"/>
  <c r="J3702" i="1"/>
  <c r="F3703" i="1"/>
  <c r="K3703" i="1" s="1"/>
  <c r="G3703" i="1"/>
  <c r="H3703" i="1"/>
  <c r="I3703" i="1"/>
  <c r="J3703" i="1"/>
  <c r="F3704" i="1"/>
  <c r="K3704" i="1" s="1"/>
  <c r="G3704" i="1"/>
  <c r="H3704" i="1"/>
  <c r="I3704" i="1"/>
  <c r="J3704" i="1"/>
  <c r="F3705" i="1"/>
  <c r="K3705" i="1" s="1"/>
  <c r="G3705" i="1"/>
  <c r="H3705" i="1"/>
  <c r="I3705" i="1"/>
  <c r="J3705" i="1"/>
  <c r="F3706" i="1"/>
  <c r="K3706" i="1" s="1"/>
  <c r="G3706" i="1"/>
  <c r="H3706" i="1"/>
  <c r="I3706" i="1"/>
  <c r="J3706" i="1"/>
  <c r="F3707" i="1"/>
  <c r="K3707" i="1" s="1"/>
  <c r="G3707" i="1"/>
  <c r="H3707" i="1"/>
  <c r="I3707" i="1"/>
  <c r="J3707" i="1"/>
  <c r="F3708" i="1"/>
  <c r="K3708" i="1" s="1"/>
  <c r="G3708" i="1"/>
  <c r="H3708" i="1"/>
  <c r="I3708" i="1"/>
  <c r="J3708" i="1"/>
  <c r="F3709" i="1"/>
  <c r="K3709" i="1" s="1"/>
  <c r="G3709" i="1"/>
  <c r="H3709" i="1"/>
  <c r="I3709" i="1"/>
  <c r="J3709" i="1"/>
  <c r="F3710" i="1"/>
  <c r="K3710" i="1" s="1"/>
  <c r="G3710" i="1"/>
  <c r="H3710" i="1"/>
  <c r="I3710" i="1"/>
  <c r="J3710" i="1"/>
  <c r="F3711" i="1"/>
  <c r="K3711" i="1" s="1"/>
  <c r="G3711" i="1"/>
  <c r="H3711" i="1"/>
  <c r="I3711" i="1"/>
  <c r="J3711" i="1"/>
  <c r="F3712" i="1"/>
  <c r="K3712" i="1" s="1"/>
  <c r="G3712" i="1"/>
  <c r="H3712" i="1"/>
  <c r="I3712" i="1"/>
  <c r="J3712" i="1"/>
  <c r="F3713" i="1"/>
  <c r="K3713" i="1" s="1"/>
  <c r="G3713" i="1"/>
  <c r="H3713" i="1"/>
  <c r="I3713" i="1"/>
  <c r="J3713" i="1"/>
  <c r="F3714" i="1"/>
  <c r="K3714" i="1" s="1"/>
  <c r="G3714" i="1"/>
  <c r="H3714" i="1"/>
  <c r="I3714" i="1"/>
  <c r="J3714" i="1"/>
  <c r="F3715" i="1"/>
  <c r="K3715" i="1" s="1"/>
  <c r="G3715" i="1"/>
  <c r="H3715" i="1"/>
  <c r="I3715" i="1"/>
  <c r="J3715" i="1"/>
  <c r="F3716" i="1"/>
  <c r="K3716" i="1" s="1"/>
  <c r="G3716" i="1"/>
  <c r="H3716" i="1"/>
  <c r="I3716" i="1"/>
  <c r="J3716" i="1"/>
  <c r="F3717" i="1"/>
  <c r="K3717" i="1" s="1"/>
  <c r="G3717" i="1"/>
  <c r="H3717" i="1"/>
  <c r="I3717" i="1"/>
  <c r="J3717" i="1"/>
  <c r="F3718" i="1"/>
  <c r="K3718" i="1" s="1"/>
  <c r="G3718" i="1"/>
  <c r="H3718" i="1"/>
  <c r="I3718" i="1"/>
  <c r="J3718" i="1"/>
  <c r="F3719" i="1"/>
  <c r="K3719" i="1" s="1"/>
  <c r="G3719" i="1"/>
  <c r="H3719" i="1"/>
  <c r="I3719" i="1"/>
  <c r="J3719" i="1"/>
  <c r="F3720" i="1"/>
  <c r="K3720" i="1" s="1"/>
  <c r="G3720" i="1"/>
  <c r="H3720" i="1"/>
  <c r="I3720" i="1"/>
  <c r="J3720" i="1"/>
  <c r="F3721" i="1"/>
  <c r="K3721" i="1" s="1"/>
  <c r="G3721" i="1"/>
  <c r="H3721" i="1"/>
  <c r="I3721" i="1"/>
  <c r="J3721" i="1"/>
  <c r="F3722" i="1"/>
  <c r="K3722" i="1" s="1"/>
  <c r="G3722" i="1"/>
  <c r="H3722" i="1"/>
  <c r="I3722" i="1"/>
  <c r="J3722" i="1"/>
  <c r="F3723" i="1"/>
  <c r="K3723" i="1" s="1"/>
  <c r="G3723" i="1"/>
  <c r="H3723" i="1"/>
  <c r="I3723" i="1"/>
  <c r="J3723" i="1"/>
  <c r="F3724" i="1"/>
  <c r="K3724" i="1" s="1"/>
  <c r="G3724" i="1"/>
  <c r="H3724" i="1"/>
  <c r="I3724" i="1"/>
  <c r="J3724" i="1"/>
  <c r="F3725" i="1"/>
  <c r="K3725" i="1" s="1"/>
  <c r="G3725" i="1"/>
  <c r="H3725" i="1"/>
  <c r="I3725" i="1"/>
  <c r="J3725" i="1"/>
  <c r="F3726" i="1"/>
  <c r="K3726" i="1" s="1"/>
  <c r="G3726" i="1"/>
  <c r="H3726" i="1"/>
  <c r="I3726" i="1"/>
  <c r="J3726" i="1"/>
  <c r="F3727" i="1"/>
  <c r="K3727" i="1" s="1"/>
  <c r="G3727" i="1"/>
  <c r="H3727" i="1"/>
  <c r="I3727" i="1"/>
  <c r="J3727" i="1"/>
  <c r="F3728" i="1"/>
  <c r="K3728" i="1" s="1"/>
  <c r="G3728" i="1"/>
  <c r="H3728" i="1"/>
  <c r="I3728" i="1"/>
  <c r="J3728" i="1"/>
  <c r="F3729" i="1"/>
  <c r="K3729" i="1" s="1"/>
  <c r="G3729" i="1"/>
  <c r="H3729" i="1"/>
  <c r="I3729" i="1"/>
  <c r="J3729" i="1"/>
  <c r="F3730" i="1"/>
  <c r="K3730" i="1" s="1"/>
  <c r="G3730" i="1"/>
  <c r="H3730" i="1"/>
  <c r="I3730" i="1"/>
  <c r="J3730" i="1"/>
  <c r="F3731" i="1"/>
  <c r="K3731" i="1" s="1"/>
  <c r="G3731" i="1"/>
  <c r="H3731" i="1"/>
  <c r="I3731" i="1"/>
  <c r="J3731" i="1"/>
  <c r="F3732" i="1"/>
  <c r="K3732" i="1" s="1"/>
  <c r="G3732" i="1"/>
  <c r="H3732" i="1"/>
  <c r="I3732" i="1"/>
  <c r="J3732" i="1"/>
  <c r="F3733" i="1"/>
  <c r="K3733" i="1" s="1"/>
  <c r="G3733" i="1"/>
  <c r="H3733" i="1"/>
  <c r="I3733" i="1"/>
  <c r="J3733" i="1"/>
  <c r="F3734" i="1"/>
  <c r="K3734" i="1" s="1"/>
  <c r="G3734" i="1"/>
  <c r="H3734" i="1"/>
  <c r="I3734" i="1"/>
  <c r="J3734" i="1"/>
  <c r="F3735" i="1"/>
  <c r="K3735" i="1" s="1"/>
  <c r="G3735" i="1"/>
  <c r="H3735" i="1"/>
  <c r="I3735" i="1"/>
  <c r="J3735" i="1"/>
  <c r="F3736" i="1"/>
  <c r="K3736" i="1" s="1"/>
  <c r="G3736" i="1"/>
  <c r="H3736" i="1"/>
  <c r="I3736" i="1"/>
  <c r="J3736" i="1"/>
  <c r="F3737" i="1"/>
  <c r="K3737" i="1" s="1"/>
  <c r="G3737" i="1"/>
  <c r="H3737" i="1"/>
  <c r="I3737" i="1"/>
  <c r="J3737" i="1"/>
  <c r="F3738" i="1"/>
  <c r="K3738" i="1" s="1"/>
  <c r="G3738" i="1"/>
  <c r="H3738" i="1"/>
  <c r="I3738" i="1"/>
  <c r="J3738" i="1"/>
  <c r="F3739" i="1"/>
  <c r="K3739" i="1" s="1"/>
  <c r="G3739" i="1"/>
  <c r="H3739" i="1"/>
  <c r="I3739" i="1"/>
  <c r="J3739" i="1"/>
  <c r="F3740" i="1"/>
  <c r="K3740" i="1" s="1"/>
  <c r="G3740" i="1"/>
  <c r="H3740" i="1"/>
  <c r="I3740" i="1"/>
  <c r="J3740" i="1"/>
  <c r="F3741" i="1"/>
  <c r="K3741" i="1" s="1"/>
  <c r="G3741" i="1"/>
  <c r="H3741" i="1"/>
  <c r="I3741" i="1"/>
  <c r="J3741" i="1"/>
  <c r="F3742" i="1"/>
  <c r="K3742" i="1" s="1"/>
  <c r="G3742" i="1"/>
  <c r="H3742" i="1"/>
  <c r="I3742" i="1"/>
  <c r="J3742" i="1"/>
  <c r="F3743" i="1"/>
  <c r="K3743" i="1" s="1"/>
  <c r="G3743" i="1"/>
  <c r="H3743" i="1"/>
  <c r="I3743" i="1"/>
  <c r="J3743" i="1"/>
  <c r="F3744" i="1"/>
  <c r="K3744" i="1" s="1"/>
  <c r="G3744" i="1"/>
  <c r="H3744" i="1"/>
  <c r="I3744" i="1"/>
  <c r="J3744" i="1"/>
  <c r="F3745" i="1"/>
  <c r="K3745" i="1" s="1"/>
  <c r="G3745" i="1"/>
  <c r="H3745" i="1"/>
  <c r="I3745" i="1"/>
  <c r="J3745" i="1"/>
  <c r="F3746" i="1"/>
  <c r="K3746" i="1" s="1"/>
  <c r="G3746" i="1"/>
  <c r="H3746" i="1"/>
  <c r="I3746" i="1"/>
  <c r="J3746" i="1"/>
  <c r="F3747" i="1"/>
  <c r="K3747" i="1" s="1"/>
  <c r="G3747" i="1"/>
  <c r="H3747" i="1"/>
  <c r="I3747" i="1"/>
  <c r="J3747" i="1"/>
  <c r="F3748" i="1"/>
  <c r="K3748" i="1" s="1"/>
  <c r="G3748" i="1"/>
  <c r="H3748" i="1"/>
  <c r="I3748" i="1"/>
  <c r="J3748" i="1"/>
  <c r="F3749" i="1"/>
  <c r="K3749" i="1" s="1"/>
  <c r="G3749" i="1"/>
  <c r="H3749" i="1"/>
  <c r="I3749" i="1"/>
  <c r="J3749" i="1"/>
  <c r="F3750" i="1"/>
  <c r="K3750" i="1" s="1"/>
  <c r="G3750" i="1"/>
  <c r="H3750" i="1"/>
  <c r="I3750" i="1"/>
  <c r="J3750" i="1"/>
  <c r="F3751" i="1"/>
  <c r="K3751" i="1" s="1"/>
  <c r="G3751" i="1"/>
  <c r="H3751" i="1"/>
  <c r="I3751" i="1"/>
  <c r="J3751" i="1"/>
  <c r="F3752" i="1"/>
  <c r="K3752" i="1" s="1"/>
  <c r="G3752" i="1"/>
  <c r="H3752" i="1"/>
  <c r="I3752" i="1"/>
  <c r="J3752" i="1"/>
  <c r="F3753" i="1"/>
  <c r="K3753" i="1" s="1"/>
  <c r="G3753" i="1"/>
  <c r="H3753" i="1"/>
  <c r="I3753" i="1"/>
  <c r="J3753" i="1"/>
  <c r="F3754" i="1"/>
  <c r="K3754" i="1" s="1"/>
  <c r="G3754" i="1"/>
  <c r="H3754" i="1"/>
  <c r="I3754" i="1"/>
  <c r="J3754" i="1"/>
  <c r="F3755" i="1"/>
  <c r="K3755" i="1" s="1"/>
  <c r="G3755" i="1"/>
  <c r="H3755" i="1"/>
  <c r="I3755" i="1"/>
  <c r="J3755" i="1"/>
  <c r="F3756" i="1"/>
  <c r="K3756" i="1" s="1"/>
  <c r="G3756" i="1"/>
  <c r="H3756" i="1"/>
  <c r="I3756" i="1"/>
  <c r="J3756" i="1"/>
  <c r="F3757" i="1"/>
  <c r="K3757" i="1" s="1"/>
  <c r="G3757" i="1"/>
  <c r="H3757" i="1"/>
  <c r="I3757" i="1"/>
  <c r="J3757" i="1"/>
  <c r="F3758" i="1"/>
  <c r="K3758" i="1" s="1"/>
  <c r="G3758" i="1"/>
  <c r="H3758" i="1"/>
  <c r="I3758" i="1"/>
  <c r="J3758" i="1"/>
  <c r="F3759" i="1"/>
  <c r="K3759" i="1" s="1"/>
  <c r="G3759" i="1"/>
  <c r="H3759" i="1"/>
  <c r="I3759" i="1"/>
  <c r="J3759" i="1"/>
  <c r="F3760" i="1"/>
  <c r="K3760" i="1" s="1"/>
  <c r="G3760" i="1"/>
  <c r="H3760" i="1"/>
  <c r="I3760" i="1"/>
  <c r="J3760" i="1"/>
  <c r="F3761" i="1"/>
  <c r="K3761" i="1" s="1"/>
  <c r="G3761" i="1"/>
  <c r="H3761" i="1"/>
  <c r="I3761" i="1"/>
  <c r="J3761" i="1"/>
  <c r="F3762" i="1"/>
  <c r="K3762" i="1" s="1"/>
  <c r="G3762" i="1"/>
  <c r="H3762" i="1"/>
  <c r="I3762" i="1"/>
  <c r="J3762" i="1"/>
  <c r="F3763" i="1"/>
  <c r="K3763" i="1" s="1"/>
  <c r="G3763" i="1"/>
  <c r="H3763" i="1"/>
  <c r="I3763" i="1"/>
  <c r="J3763" i="1"/>
  <c r="F3764" i="1"/>
  <c r="K3764" i="1" s="1"/>
  <c r="G3764" i="1"/>
  <c r="H3764" i="1"/>
  <c r="I3764" i="1"/>
  <c r="J3764" i="1"/>
  <c r="F3765" i="1"/>
  <c r="K3765" i="1" s="1"/>
  <c r="G3765" i="1"/>
  <c r="H3765" i="1"/>
  <c r="I3765" i="1"/>
  <c r="J3765" i="1"/>
  <c r="F3766" i="1"/>
  <c r="K3766" i="1" s="1"/>
  <c r="G3766" i="1"/>
  <c r="H3766" i="1"/>
  <c r="I3766" i="1"/>
  <c r="J3766" i="1"/>
  <c r="F3767" i="1"/>
  <c r="K3767" i="1" s="1"/>
  <c r="G3767" i="1"/>
  <c r="H3767" i="1"/>
  <c r="I3767" i="1"/>
  <c r="J3767" i="1"/>
  <c r="F3768" i="1"/>
  <c r="K3768" i="1" s="1"/>
  <c r="G3768" i="1"/>
  <c r="H3768" i="1"/>
  <c r="I3768" i="1"/>
  <c r="J3768" i="1"/>
  <c r="F3769" i="1"/>
  <c r="K3769" i="1" s="1"/>
  <c r="G3769" i="1"/>
  <c r="H3769" i="1"/>
  <c r="I3769" i="1"/>
  <c r="J3769" i="1"/>
  <c r="F3770" i="1"/>
  <c r="K3770" i="1" s="1"/>
  <c r="G3770" i="1"/>
  <c r="H3770" i="1"/>
  <c r="I3770" i="1"/>
  <c r="J3770" i="1"/>
  <c r="F3771" i="1"/>
  <c r="K3771" i="1" s="1"/>
  <c r="G3771" i="1"/>
  <c r="H3771" i="1"/>
  <c r="I3771" i="1"/>
  <c r="J3771" i="1"/>
  <c r="F3772" i="1"/>
  <c r="K3772" i="1" s="1"/>
  <c r="G3772" i="1"/>
  <c r="H3772" i="1"/>
  <c r="I3772" i="1"/>
  <c r="J3772" i="1"/>
  <c r="F3773" i="1"/>
  <c r="K3773" i="1" s="1"/>
  <c r="G3773" i="1"/>
  <c r="H3773" i="1"/>
  <c r="I3773" i="1"/>
  <c r="J3773" i="1"/>
  <c r="F3774" i="1"/>
  <c r="K3774" i="1" s="1"/>
  <c r="G3774" i="1"/>
  <c r="H3774" i="1"/>
  <c r="I3774" i="1"/>
  <c r="J3774" i="1"/>
  <c r="F3775" i="1"/>
  <c r="K3775" i="1" s="1"/>
  <c r="G3775" i="1"/>
  <c r="H3775" i="1"/>
  <c r="I3775" i="1"/>
  <c r="J3775" i="1"/>
  <c r="F3776" i="1"/>
  <c r="K3776" i="1" s="1"/>
  <c r="G3776" i="1"/>
  <c r="H3776" i="1"/>
  <c r="I3776" i="1"/>
  <c r="J3776" i="1"/>
  <c r="F3777" i="1"/>
  <c r="K3777" i="1" s="1"/>
  <c r="G3777" i="1"/>
  <c r="H3777" i="1"/>
  <c r="I3777" i="1"/>
  <c r="J3777" i="1"/>
  <c r="F3778" i="1"/>
  <c r="K3778" i="1" s="1"/>
  <c r="G3778" i="1"/>
  <c r="H3778" i="1"/>
  <c r="I3778" i="1"/>
  <c r="J3778" i="1"/>
  <c r="F3779" i="1"/>
  <c r="K3779" i="1" s="1"/>
  <c r="G3779" i="1"/>
  <c r="H3779" i="1"/>
  <c r="I3779" i="1"/>
  <c r="J3779" i="1"/>
  <c r="F3780" i="1"/>
  <c r="K3780" i="1" s="1"/>
  <c r="G3780" i="1"/>
  <c r="H3780" i="1"/>
  <c r="I3780" i="1"/>
  <c r="J3780" i="1"/>
  <c r="F3781" i="1"/>
  <c r="K3781" i="1" s="1"/>
  <c r="G3781" i="1"/>
  <c r="H3781" i="1"/>
  <c r="I3781" i="1"/>
  <c r="J3781" i="1"/>
  <c r="F3782" i="1"/>
  <c r="K3782" i="1" s="1"/>
  <c r="G3782" i="1"/>
  <c r="H3782" i="1"/>
  <c r="I3782" i="1"/>
  <c r="J3782" i="1"/>
  <c r="F3783" i="1"/>
  <c r="K3783" i="1" s="1"/>
  <c r="G3783" i="1"/>
  <c r="H3783" i="1"/>
  <c r="I3783" i="1"/>
  <c r="J3783" i="1"/>
  <c r="F3784" i="1"/>
  <c r="K3784" i="1" s="1"/>
  <c r="G3784" i="1"/>
  <c r="H3784" i="1"/>
  <c r="I3784" i="1"/>
  <c r="J3784" i="1"/>
  <c r="F3785" i="1"/>
  <c r="K3785" i="1" s="1"/>
  <c r="G3785" i="1"/>
  <c r="H3785" i="1"/>
  <c r="I3785" i="1"/>
  <c r="J3785" i="1"/>
  <c r="F3786" i="1"/>
  <c r="K3786" i="1" s="1"/>
  <c r="G3786" i="1"/>
  <c r="H3786" i="1"/>
  <c r="I3786" i="1"/>
  <c r="J3786" i="1"/>
  <c r="F3787" i="1"/>
  <c r="K3787" i="1" s="1"/>
  <c r="G3787" i="1"/>
  <c r="H3787" i="1"/>
  <c r="I3787" i="1"/>
  <c r="J3787" i="1"/>
  <c r="F3788" i="1"/>
  <c r="K3788" i="1" s="1"/>
  <c r="G3788" i="1"/>
  <c r="H3788" i="1"/>
  <c r="I3788" i="1"/>
  <c r="J3788" i="1"/>
  <c r="F3789" i="1"/>
  <c r="K3789" i="1" s="1"/>
  <c r="G3789" i="1"/>
  <c r="H3789" i="1"/>
  <c r="I3789" i="1"/>
  <c r="J3789" i="1"/>
  <c r="F3790" i="1"/>
  <c r="K3790" i="1" s="1"/>
  <c r="G3790" i="1"/>
  <c r="H3790" i="1"/>
  <c r="I3790" i="1"/>
  <c r="J3790" i="1"/>
  <c r="F3791" i="1"/>
  <c r="K3791" i="1" s="1"/>
  <c r="G3791" i="1"/>
  <c r="H3791" i="1"/>
  <c r="I3791" i="1"/>
  <c r="J3791" i="1"/>
  <c r="F3792" i="1"/>
  <c r="K3792" i="1" s="1"/>
  <c r="G3792" i="1"/>
  <c r="H3792" i="1"/>
  <c r="I3792" i="1"/>
  <c r="J3792" i="1"/>
  <c r="F3793" i="1"/>
  <c r="K3793" i="1" s="1"/>
  <c r="G3793" i="1"/>
  <c r="H3793" i="1"/>
  <c r="I3793" i="1"/>
  <c r="J3793" i="1"/>
  <c r="F3794" i="1"/>
  <c r="K3794" i="1" s="1"/>
  <c r="G3794" i="1"/>
  <c r="H3794" i="1"/>
  <c r="I3794" i="1"/>
  <c r="J3794" i="1"/>
  <c r="F3795" i="1"/>
  <c r="K3795" i="1" s="1"/>
  <c r="G3795" i="1"/>
  <c r="H3795" i="1"/>
  <c r="I3795" i="1"/>
  <c r="J3795" i="1"/>
  <c r="F3796" i="1"/>
  <c r="K3796" i="1" s="1"/>
  <c r="G3796" i="1"/>
  <c r="H3796" i="1"/>
  <c r="I3796" i="1"/>
  <c r="J3796" i="1"/>
  <c r="F3797" i="1"/>
  <c r="K3797" i="1" s="1"/>
  <c r="G3797" i="1"/>
  <c r="H3797" i="1"/>
  <c r="I3797" i="1"/>
  <c r="J3797" i="1"/>
  <c r="F3798" i="1"/>
  <c r="K3798" i="1" s="1"/>
  <c r="G3798" i="1"/>
  <c r="H3798" i="1"/>
  <c r="I3798" i="1"/>
  <c r="J3798" i="1"/>
  <c r="F3799" i="1"/>
  <c r="K3799" i="1" s="1"/>
  <c r="G3799" i="1"/>
  <c r="H3799" i="1"/>
  <c r="I3799" i="1"/>
  <c r="J3799" i="1"/>
  <c r="F3800" i="1"/>
  <c r="K3800" i="1" s="1"/>
  <c r="G3800" i="1"/>
  <c r="H3800" i="1"/>
  <c r="I3800" i="1"/>
  <c r="J3800" i="1"/>
  <c r="F3801" i="1"/>
  <c r="K3801" i="1" s="1"/>
  <c r="G3801" i="1"/>
  <c r="H3801" i="1"/>
  <c r="I3801" i="1"/>
  <c r="J3801" i="1"/>
  <c r="F3802" i="1"/>
  <c r="K3802" i="1" s="1"/>
  <c r="G3802" i="1"/>
  <c r="H3802" i="1"/>
  <c r="I3802" i="1"/>
  <c r="J3802" i="1"/>
  <c r="F3803" i="1"/>
  <c r="K3803" i="1" s="1"/>
  <c r="G3803" i="1"/>
  <c r="H3803" i="1"/>
  <c r="I3803" i="1"/>
  <c r="J3803" i="1"/>
  <c r="F3804" i="1"/>
  <c r="K3804" i="1" s="1"/>
  <c r="G3804" i="1"/>
  <c r="H3804" i="1"/>
  <c r="I3804" i="1"/>
  <c r="J3804" i="1"/>
  <c r="F3805" i="1"/>
  <c r="K3805" i="1" s="1"/>
  <c r="G3805" i="1"/>
  <c r="H3805" i="1"/>
  <c r="I3805" i="1"/>
  <c r="J3805" i="1"/>
  <c r="F3806" i="1"/>
  <c r="K3806" i="1" s="1"/>
  <c r="G3806" i="1"/>
  <c r="H3806" i="1"/>
  <c r="I3806" i="1"/>
  <c r="J3806" i="1"/>
  <c r="F3807" i="1"/>
  <c r="K3807" i="1" s="1"/>
  <c r="G3807" i="1"/>
  <c r="H3807" i="1"/>
  <c r="I3807" i="1"/>
  <c r="J3807" i="1"/>
  <c r="F3808" i="1"/>
  <c r="K3808" i="1" s="1"/>
  <c r="G3808" i="1"/>
  <c r="H3808" i="1"/>
  <c r="I3808" i="1"/>
  <c r="J3808" i="1"/>
  <c r="F3809" i="1"/>
  <c r="K3809" i="1" s="1"/>
  <c r="G3809" i="1"/>
  <c r="H3809" i="1"/>
  <c r="I3809" i="1"/>
  <c r="J3809" i="1"/>
  <c r="F3810" i="1"/>
  <c r="K3810" i="1" s="1"/>
  <c r="G3810" i="1"/>
  <c r="H3810" i="1"/>
  <c r="I3810" i="1"/>
  <c r="J3810" i="1"/>
  <c r="F3811" i="1"/>
  <c r="K3811" i="1" s="1"/>
  <c r="G3811" i="1"/>
  <c r="H3811" i="1"/>
  <c r="I3811" i="1"/>
  <c r="J3811" i="1"/>
  <c r="F3812" i="1"/>
  <c r="K3812" i="1" s="1"/>
  <c r="G3812" i="1"/>
  <c r="H3812" i="1"/>
  <c r="I3812" i="1"/>
  <c r="J3812" i="1"/>
  <c r="F3813" i="1"/>
  <c r="K3813" i="1" s="1"/>
  <c r="G3813" i="1"/>
  <c r="H3813" i="1"/>
  <c r="I3813" i="1"/>
  <c r="J3813" i="1"/>
  <c r="F3814" i="1"/>
  <c r="K3814" i="1" s="1"/>
  <c r="G3814" i="1"/>
  <c r="H3814" i="1"/>
  <c r="I3814" i="1"/>
  <c r="J3814" i="1"/>
  <c r="F3815" i="1"/>
  <c r="K3815" i="1" s="1"/>
  <c r="G3815" i="1"/>
  <c r="H3815" i="1"/>
  <c r="I3815" i="1"/>
  <c r="J3815" i="1"/>
  <c r="F3816" i="1"/>
  <c r="K3816" i="1" s="1"/>
  <c r="G3816" i="1"/>
  <c r="H3816" i="1"/>
  <c r="I3816" i="1"/>
  <c r="J3816" i="1"/>
  <c r="F3817" i="1"/>
  <c r="K3817" i="1" s="1"/>
  <c r="G3817" i="1"/>
  <c r="H3817" i="1"/>
  <c r="I3817" i="1"/>
  <c r="J3817" i="1"/>
  <c r="F3818" i="1"/>
  <c r="K3818" i="1" s="1"/>
  <c r="G3818" i="1"/>
  <c r="H3818" i="1"/>
  <c r="I3818" i="1"/>
  <c r="J3818" i="1"/>
  <c r="F3819" i="1"/>
  <c r="K3819" i="1" s="1"/>
  <c r="G3819" i="1"/>
  <c r="H3819" i="1"/>
  <c r="I3819" i="1"/>
  <c r="J3819" i="1"/>
  <c r="F3820" i="1"/>
  <c r="K3820" i="1" s="1"/>
  <c r="G3820" i="1"/>
  <c r="H3820" i="1"/>
  <c r="I3820" i="1"/>
  <c r="J3820" i="1"/>
  <c r="F3821" i="1"/>
  <c r="K3821" i="1" s="1"/>
  <c r="G3821" i="1"/>
  <c r="H3821" i="1"/>
  <c r="I3821" i="1"/>
  <c r="J3821" i="1"/>
  <c r="F3822" i="1"/>
  <c r="K3822" i="1" s="1"/>
  <c r="G3822" i="1"/>
  <c r="H3822" i="1"/>
  <c r="I3822" i="1"/>
  <c r="J3822" i="1"/>
  <c r="F3823" i="1"/>
  <c r="K3823" i="1" s="1"/>
  <c r="G3823" i="1"/>
  <c r="H3823" i="1"/>
  <c r="I3823" i="1"/>
  <c r="J3823" i="1"/>
  <c r="F3824" i="1"/>
  <c r="K3824" i="1" s="1"/>
  <c r="G3824" i="1"/>
  <c r="H3824" i="1"/>
  <c r="I3824" i="1"/>
  <c r="J3824" i="1"/>
  <c r="F3825" i="1"/>
  <c r="K3825" i="1" s="1"/>
  <c r="G3825" i="1"/>
  <c r="H3825" i="1"/>
  <c r="I3825" i="1"/>
  <c r="J3825" i="1"/>
  <c r="F3826" i="1"/>
  <c r="K3826" i="1" s="1"/>
  <c r="G3826" i="1"/>
  <c r="H3826" i="1"/>
  <c r="I3826" i="1"/>
  <c r="J3826" i="1"/>
  <c r="F3827" i="1"/>
  <c r="K3827" i="1" s="1"/>
  <c r="G3827" i="1"/>
  <c r="H3827" i="1"/>
  <c r="I3827" i="1"/>
  <c r="J3827" i="1"/>
  <c r="F3828" i="1"/>
  <c r="K3828" i="1" s="1"/>
  <c r="G3828" i="1"/>
  <c r="H3828" i="1"/>
  <c r="I3828" i="1"/>
  <c r="J3828" i="1"/>
  <c r="F3829" i="1"/>
  <c r="K3829" i="1" s="1"/>
  <c r="G3829" i="1"/>
  <c r="H3829" i="1"/>
  <c r="I3829" i="1"/>
  <c r="J3829" i="1"/>
  <c r="F3830" i="1"/>
  <c r="K3830" i="1" s="1"/>
  <c r="G3830" i="1"/>
  <c r="H3830" i="1"/>
  <c r="I3830" i="1"/>
  <c r="J3830" i="1"/>
  <c r="F3831" i="1"/>
  <c r="K3831" i="1" s="1"/>
  <c r="G3831" i="1"/>
  <c r="H3831" i="1"/>
  <c r="I3831" i="1"/>
  <c r="J3831" i="1"/>
  <c r="F3832" i="1"/>
  <c r="K3832" i="1" s="1"/>
  <c r="G3832" i="1"/>
  <c r="H3832" i="1"/>
  <c r="I3832" i="1"/>
  <c r="J3832" i="1"/>
  <c r="F3833" i="1"/>
  <c r="K3833" i="1" s="1"/>
  <c r="G3833" i="1"/>
  <c r="H3833" i="1"/>
  <c r="I3833" i="1"/>
  <c r="J3833" i="1"/>
  <c r="F3834" i="1"/>
  <c r="K3834" i="1" s="1"/>
  <c r="G3834" i="1"/>
  <c r="H3834" i="1"/>
  <c r="I3834" i="1"/>
  <c r="J3834" i="1"/>
  <c r="F3835" i="1"/>
  <c r="K3835" i="1" s="1"/>
  <c r="G3835" i="1"/>
  <c r="H3835" i="1"/>
  <c r="I3835" i="1"/>
  <c r="J3835" i="1"/>
  <c r="F3836" i="1"/>
  <c r="K3836" i="1" s="1"/>
  <c r="G3836" i="1"/>
  <c r="H3836" i="1"/>
  <c r="I3836" i="1"/>
  <c r="J3836" i="1"/>
  <c r="F3837" i="1"/>
  <c r="K3837" i="1" s="1"/>
  <c r="G3837" i="1"/>
  <c r="H3837" i="1"/>
  <c r="I3837" i="1"/>
  <c r="J3837" i="1"/>
  <c r="F3838" i="1"/>
  <c r="K3838" i="1" s="1"/>
  <c r="G3838" i="1"/>
  <c r="H3838" i="1"/>
  <c r="I3838" i="1"/>
  <c r="J3838" i="1"/>
  <c r="F3839" i="1"/>
  <c r="K3839" i="1" s="1"/>
  <c r="G3839" i="1"/>
  <c r="H3839" i="1"/>
  <c r="I3839" i="1"/>
  <c r="J3839" i="1"/>
  <c r="F3840" i="1"/>
  <c r="K3840" i="1" s="1"/>
  <c r="G3840" i="1"/>
  <c r="H3840" i="1"/>
  <c r="I3840" i="1"/>
  <c r="J3840" i="1"/>
  <c r="F3841" i="1"/>
  <c r="K3841" i="1" s="1"/>
  <c r="G3841" i="1"/>
  <c r="H3841" i="1"/>
  <c r="I3841" i="1"/>
  <c r="J3841" i="1"/>
  <c r="F3842" i="1"/>
  <c r="K3842" i="1" s="1"/>
  <c r="G3842" i="1"/>
  <c r="H3842" i="1"/>
  <c r="I3842" i="1"/>
  <c r="J3842" i="1"/>
  <c r="F3843" i="1"/>
  <c r="K3843" i="1" s="1"/>
  <c r="G3843" i="1"/>
  <c r="H3843" i="1"/>
  <c r="I3843" i="1"/>
  <c r="J3843" i="1"/>
  <c r="F3844" i="1"/>
  <c r="K3844" i="1" s="1"/>
  <c r="G3844" i="1"/>
  <c r="H3844" i="1"/>
  <c r="I3844" i="1"/>
  <c r="J3844" i="1"/>
  <c r="F3845" i="1"/>
  <c r="K3845" i="1" s="1"/>
  <c r="G3845" i="1"/>
  <c r="H3845" i="1"/>
  <c r="I3845" i="1"/>
  <c r="J3845" i="1"/>
  <c r="F3846" i="1"/>
  <c r="K3846" i="1" s="1"/>
  <c r="G3846" i="1"/>
  <c r="H3846" i="1"/>
  <c r="I3846" i="1"/>
  <c r="J3846" i="1"/>
  <c r="F3847" i="1"/>
  <c r="K3847" i="1" s="1"/>
  <c r="G3847" i="1"/>
  <c r="H3847" i="1"/>
  <c r="I3847" i="1"/>
  <c r="J3847" i="1"/>
  <c r="F3848" i="1"/>
  <c r="K3848" i="1" s="1"/>
  <c r="G3848" i="1"/>
  <c r="H3848" i="1"/>
  <c r="I3848" i="1"/>
  <c r="J3848" i="1"/>
  <c r="F3849" i="1"/>
  <c r="K3849" i="1" s="1"/>
  <c r="G3849" i="1"/>
  <c r="H3849" i="1"/>
  <c r="I3849" i="1"/>
  <c r="J3849" i="1"/>
  <c r="F3850" i="1"/>
  <c r="K3850" i="1" s="1"/>
  <c r="G3850" i="1"/>
  <c r="H3850" i="1"/>
  <c r="I3850" i="1"/>
  <c r="J3850" i="1"/>
  <c r="F3851" i="1"/>
  <c r="K3851" i="1" s="1"/>
  <c r="G3851" i="1"/>
  <c r="H3851" i="1"/>
  <c r="I3851" i="1"/>
  <c r="J3851" i="1"/>
  <c r="F3852" i="1"/>
  <c r="K3852" i="1" s="1"/>
  <c r="G3852" i="1"/>
  <c r="H3852" i="1"/>
  <c r="I3852" i="1"/>
  <c r="J3852" i="1"/>
  <c r="F3853" i="1"/>
  <c r="K3853" i="1" s="1"/>
  <c r="G3853" i="1"/>
  <c r="H3853" i="1"/>
  <c r="I3853" i="1"/>
  <c r="J3853" i="1"/>
  <c r="F3854" i="1"/>
  <c r="K3854" i="1" s="1"/>
  <c r="G3854" i="1"/>
  <c r="H3854" i="1"/>
  <c r="I3854" i="1"/>
  <c r="J3854" i="1"/>
  <c r="F3855" i="1"/>
  <c r="K3855" i="1" s="1"/>
  <c r="G3855" i="1"/>
  <c r="H3855" i="1"/>
  <c r="I3855" i="1"/>
  <c r="J3855" i="1"/>
  <c r="F3856" i="1"/>
  <c r="K3856" i="1" s="1"/>
  <c r="G3856" i="1"/>
  <c r="H3856" i="1"/>
  <c r="I3856" i="1"/>
  <c r="J3856" i="1"/>
  <c r="F3857" i="1"/>
  <c r="K3857" i="1" s="1"/>
  <c r="G3857" i="1"/>
  <c r="H3857" i="1"/>
  <c r="I3857" i="1"/>
  <c r="J3857" i="1"/>
  <c r="F3858" i="1"/>
  <c r="K3858" i="1" s="1"/>
  <c r="G3858" i="1"/>
  <c r="H3858" i="1"/>
  <c r="I3858" i="1"/>
  <c r="J3858" i="1"/>
  <c r="F3859" i="1"/>
  <c r="K3859" i="1" s="1"/>
  <c r="G3859" i="1"/>
  <c r="H3859" i="1"/>
  <c r="I3859" i="1"/>
  <c r="J3859" i="1"/>
  <c r="F3860" i="1"/>
  <c r="K3860" i="1" s="1"/>
  <c r="G3860" i="1"/>
  <c r="H3860" i="1"/>
  <c r="I3860" i="1"/>
  <c r="J3860" i="1"/>
  <c r="F3861" i="1"/>
  <c r="K3861" i="1" s="1"/>
  <c r="G3861" i="1"/>
  <c r="H3861" i="1"/>
  <c r="I3861" i="1"/>
  <c r="J3861" i="1"/>
  <c r="F3862" i="1"/>
  <c r="K3862" i="1" s="1"/>
  <c r="G3862" i="1"/>
  <c r="H3862" i="1"/>
  <c r="I3862" i="1"/>
  <c r="J3862" i="1"/>
  <c r="F3863" i="1"/>
  <c r="K3863" i="1" s="1"/>
  <c r="G3863" i="1"/>
  <c r="H3863" i="1"/>
  <c r="I3863" i="1"/>
  <c r="J3863" i="1"/>
  <c r="F3864" i="1"/>
  <c r="K3864" i="1" s="1"/>
  <c r="G3864" i="1"/>
  <c r="H3864" i="1"/>
  <c r="I3864" i="1"/>
  <c r="J3864" i="1"/>
  <c r="F3865" i="1"/>
  <c r="K3865" i="1" s="1"/>
  <c r="G3865" i="1"/>
  <c r="H3865" i="1"/>
  <c r="I3865" i="1"/>
  <c r="J3865" i="1"/>
  <c r="F3866" i="1"/>
  <c r="K3866" i="1" s="1"/>
  <c r="G3866" i="1"/>
  <c r="H3866" i="1"/>
  <c r="I3866" i="1"/>
  <c r="J3866" i="1"/>
  <c r="F3867" i="1"/>
  <c r="K3867" i="1" s="1"/>
  <c r="G3867" i="1"/>
  <c r="H3867" i="1"/>
  <c r="I3867" i="1"/>
  <c r="J3867" i="1"/>
  <c r="F3868" i="1"/>
  <c r="K3868" i="1" s="1"/>
  <c r="G3868" i="1"/>
  <c r="H3868" i="1"/>
  <c r="I3868" i="1"/>
  <c r="J3868" i="1"/>
  <c r="F3869" i="1"/>
  <c r="K3869" i="1" s="1"/>
  <c r="G3869" i="1"/>
  <c r="H3869" i="1"/>
  <c r="I3869" i="1"/>
  <c r="J3869" i="1"/>
  <c r="F3870" i="1"/>
  <c r="K3870" i="1" s="1"/>
  <c r="G3870" i="1"/>
  <c r="H3870" i="1"/>
  <c r="I3870" i="1"/>
  <c r="J3870" i="1"/>
  <c r="F3871" i="1"/>
  <c r="K3871" i="1" s="1"/>
  <c r="G3871" i="1"/>
  <c r="H3871" i="1"/>
  <c r="I3871" i="1"/>
  <c r="J3871" i="1"/>
  <c r="F3872" i="1"/>
  <c r="K3872" i="1" s="1"/>
  <c r="G3872" i="1"/>
  <c r="H3872" i="1"/>
  <c r="I3872" i="1"/>
  <c r="J3872" i="1"/>
  <c r="F3873" i="1"/>
  <c r="K3873" i="1" s="1"/>
  <c r="G3873" i="1"/>
  <c r="H3873" i="1"/>
  <c r="I3873" i="1"/>
  <c r="J3873" i="1"/>
  <c r="F3874" i="1"/>
  <c r="K3874" i="1" s="1"/>
  <c r="G3874" i="1"/>
  <c r="H3874" i="1"/>
  <c r="I3874" i="1"/>
  <c r="J3874" i="1"/>
  <c r="F3875" i="1"/>
  <c r="K3875" i="1" s="1"/>
  <c r="G3875" i="1"/>
  <c r="H3875" i="1"/>
  <c r="I3875" i="1"/>
  <c r="J3875" i="1"/>
  <c r="F3876" i="1"/>
  <c r="K3876" i="1" s="1"/>
  <c r="G3876" i="1"/>
  <c r="H3876" i="1"/>
  <c r="I3876" i="1"/>
  <c r="J3876" i="1"/>
  <c r="F3877" i="1"/>
  <c r="K3877" i="1" s="1"/>
  <c r="G3877" i="1"/>
  <c r="H3877" i="1"/>
  <c r="I3877" i="1"/>
  <c r="J3877" i="1"/>
  <c r="F3878" i="1"/>
  <c r="K3878" i="1" s="1"/>
  <c r="G3878" i="1"/>
  <c r="H3878" i="1"/>
  <c r="I3878" i="1"/>
  <c r="J3878" i="1"/>
  <c r="F3879" i="1"/>
  <c r="K3879" i="1" s="1"/>
  <c r="G3879" i="1"/>
  <c r="H3879" i="1"/>
  <c r="I3879" i="1"/>
  <c r="J3879" i="1"/>
  <c r="F3880" i="1"/>
  <c r="K3880" i="1" s="1"/>
  <c r="G3880" i="1"/>
  <c r="H3880" i="1"/>
  <c r="I3880" i="1"/>
  <c r="J3880" i="1"/>
  <c r="F3881" i="1"/>
  <c r="K3881" i="1" s="1"/>
  <c r="G3881" i="1"/>
  <c r="H3881" i="1"/>
  <c r="I3881" i="1"/>
  <c r="J3881" i="1"/>
  <c r="F3882" i="1"/>
  <c r="K3882" i="1" s="1"/>
  <c r="G3882" i="1"/>
  <c r="H3882" i="1"/>
  <c r="I3882" i="1"/>
  <c r="J3882" i="1"/>
  <c r="F3883" i="1"/>
  <c r="K3883" i="1" s="1"/>
  <c r="G3883" i="1"/>
  <c r="H3883" i="1"/>
  <c r="I3883" i="1"/>
  <c r="J3883" i="1"/>
  <c r="F3884" i="1"/>
  <c r="K3884" i="1" s="1"/>
  <c r="G3884" i="1"/>
  <c r="H3884" i="1"/>
  <c r="I3884" i="1"/>
  <c r="J3884" i="1"/>
  <c r="F3885" i="1"/>
  <c r="K3885" i="1" s="1"/>
  <c r="G3885" i="1"/>
  <c r="H3885" i="1"/>
  <c r="I3885" i="1"/>
  <c r="J3885" i="1"/>
  <c r="F3886" i="1"/>
  <c r="K3886" i="1" s="1"/>
  <c r="G3886" i="1"/>
  <c r="H3886" i="1"/>
  <c r="I3886" i="1"/>
  <c r="J3886" i="1"/>
  <c r="F3887" i="1"/>
  <c r="K3887" i="1" s="1"/>
  <c r="G3887" i="1"/>
  <c r="H3887" i="1"/>
  <c r="I3887" i="1"/>
  <c r="J3887" i="1"/>
  <c r="F3888" i="1"/>
  <c r="K3888" i="1" s="1"/>
  <c r="G3888" i="1"/>
  <c r="H3888" i="1"/>
  <c r="I3888" i="1"/>
  <c r="J3888" i="1"/>
  <c r="F3889" i="1"/>
  <c r="K3889" i="1" s="1"/>
  <c r="G3889" i="1"/>
  <c r="H3889" i="1"/>
  <c r="I3889" i="1"/>
  <c r="J3889" i="1"/>
  <c r="F3890" i="1"/>
  <c r="K3890" i="1" s="1"/>
  <c r="G3890" i="1"/>
  <c r="H3890" i="1"/>
  <c r="I3890" i="1"/>
  <c r="J3890" i="1"/>
  <c r="F3891" i="1"/>
  <c r="K3891" i="1" s="1"/>
  <c r="G3891" i="1"/>
  <c r="H3891" i="1"/>
  <c r="I3891" i="1"/>
  <c r="J3891" i="1"/>
  <c r="F3892" i="1"/>
  <c r="K3892" i="1" s="1"/>
  <c r="G3892" i="1"/>
  <c r="H3892" i="1"/>
  <c r="I3892" i="1"/>
  <c r="J3892" i="1"/>
  <c r="F3893" i="1"/>
  <c r="K3893" i="1" s="1"/>
  <c r="G3893" i="1"/>
  <c r="H3893" i="1"/>
  <c r="I3893" i="1"/>
  <c r="J3893" i="1"/>
  <c r="F3894" i="1"/>
  <c r="K3894" i="1" s="1"/>
  <c r="G3894" i="1"/>
  <c r="H3894" i="1"/>
  <c r="I3894" i="1"/>
  <c r="J3894" i="1"/>
  <c r="F3895" i="1"/>
  <c r="K3895" i="1" s="1"/>
  <c r="G3895" i="1"/>
  <c r="H3895" i="1"/>
  <c r="I3895" i="1"/>
  <c r="J3895" i="1"/>
  <c r="F3896" i="1"/>
  <c r="K3896" i="1" s="1"/>
  <c r="G3896" i="1"/>
  <c r="H3896" i="1"/>
  <c r="I3896" i="1"/>
  <c r="J3896" i="1"/>
  <c r="F3897" i="1"/>
  <c r="K3897" i="1" s="1"/>
  <c r="G3897" i="1"/>
  <c r="H3897" i="1"/>
  <c r="I3897" i="1"/>
  <c r="J3897" i="1"/>
  <c r="F3898" i="1"/>
  <c r="K3898" i="1" s="1"/>
  <c r="G3898" i="1"/>
  <c r="H3898" i="1"/>
  <c r="I3898" i="1"/>
  <c r="J3898" i="1"/>
  <c r="F3899" i="1"/>
  <c r="K3899" i="1" s="1"/>
  <c r="G3899" i="1"/>
  <c r="H3899" i="1"/>
  <c r="I3899" i="1"/>
  <c r="J3899" i="1"/>
  <c r="F3900" i="1"/>
  <c r="K3900" i="1" s="1"/>
  <c r="G3900" i="1"/>
  <c r="H3900" i="1"/>
  <c r="I3900" i="1"/>
  <c r="J3900" i="1"/>
  <c r="F3901" i="1"/>
  <c r="K3901" i="1" s="1"/>
  <c r="G3901" i="1"/>
  <c r="H3901" i="1"/>
  <c r="I3901" i="1"/>
  <c r="J3901" i="1"/>
  <c r="F3902" i="1"/>
  <c r="K3902" i="1" s="1"/>
  <c r="G3902" i="1"/>
  <c r="H3902" i="1"/>
  <c r="I3902" i="1"/>
  <c r="J3902" i="1"/>
  <c r="F3903" i="1"/>
  <c r="K3903" i="1" s="1"/>
  <c r="G3903" i="1"/>
  <c r="H3903" i="1"/>
  <c r="I3903" i="1"/>
  <c r="J3903" i="1"/>
  <c r="F3904" i="1"/>
  <c r="K3904" i="1" s="1"/>
  <c r="G3904" i="1"/>
  <c r="H3904" i="1"/>
  <c r="I3904" i="1"/>
  <c r="J3904" i="1"/>
  <c r="F3905" i="1"/>
  <c r="K3905" i="1" s="1"/>
  <c r="G3905" i="1"/>
  <c r="H3905" i="1"/>
  <c r="I3905" i="1"/>
  <c r="J3905" i="1"/>
  <c r="F3906" i="1"/>
  <c r="K3906" i="1" s="1"/>
  <c r="G3906" i="1"/>
  <c r="H3906" i="1"/>
  <c r="I3906" i="1"/>
  <c r="J3906" i="1"/>
  <c r="F3907" i="1"/>
  <c r="K3907" i="1" s="1"/>
  <c r="G3907" i="1"/>
  <c r="H3907" i="1"/>
  <c r="I3907" i="1"/>
  <c r="J3907" i="1"/>
  <c r="F3908" i="1"/>
  <c r="K3908" i="1" s="1"/>
  <c r="G3908" i="1"/>
  <c r="H3908" i="1"/>
  <c r="I3908" i="1"/>
  <c r="J3908" i="1"/>
  <c r="F3909" i="1"/>
  <c r="K3909" i="1" s="1"/>
  <c r="G3909" i="1"/>
  <c r="H3909" i="1"/>
  <c r="I3909" i="1"/>
  <c r="J3909" i="1"/>
  <c r="F3910" i="1"/>
  <c r="K3910" i="1" s="1"/>
  <c r="G3910" i="1"/>
  <c r="H3910" i="1"/>
  <c r="I3910" i="1"/>
  <c r="J3910" i="1"/>
  <c r="F3911" i="1"/>
  <c r="K3911" i="1" s="1"/>
  <c r="G3911" i="1"/>
  <c r="H3911" i="1"/>
  <c r="I3911" i="1"/>
  <c r="J3911" i="1"/>
  <c r="F3912" i="1"/>
  <c r="K3912" i="1" s="1"/>
  <c r="G3912" i="1"/>
  <c r="H3912" i="1"/>
  <c r="I3912" i="1"/>
  <c r="J3912" i="1"/>
  <c r="F3913" i="1"/>
  <c r="K3913" i="1" s="1"/>
  <c r="G3913" i="1"/>
  <c r="H3913" i="1"/>
  <c r="I3913" i="1"/>
  <c r="J3913" i="1"/>
  <c r="F3914" i="1"/>
  <c r="K3914" i="1" s="1"/>
  <c r="G3914" i="1"/>
  <c r="H3914" i="1"/>
  <c r="I3914" i="1"/>
  <c r="J3914" i="1"/>
  <c r="F3915" i="1"/>
  <c r="K3915" i="1" s="1"/>
  <c r="G3915" i="1"/>
  <c r="H3915" i="1"/>
  <c r="I3915" i="1"/>
  <c r="J3915" i="1"/>
  <c r="F3916" i="1"/>
  <c r="K3916" i="1" s="1"/>
  <c r="G3916" i="1"/>
  <c r="H3916" i="1"/>
  <c r="I3916" i="1"/>
  <c r="J3916" i="1"/>
  <c r="F3917" i="1"/>
  <c r="K3917" i="1" s="1"/>
  <c r="G3917" i="1"/>
  <c r="H3917" i="1"/>
  <c r="I3917" i="1"/>
  <c r="J3917" i="1"/>
  <c r="F3918" i="1"/>
  <c r="K3918" i="1" s="1"/>
  <c r="G3918" i="1"/>
  <c r="H3918" i="1"/>
  <c r="I3918" i="1"/>
  <c r="J3918" i="1"/>
  <c r="F3919" i="1"/>
  <c r="K3919" i="1" s="1"/>
  <c r="G3919" i="1"/>
  <c r="H3919" i="1"/>
  <c r="I3919" i="1"/>
  <c r="J3919" i="1"/>
  <c r="F3920" i="1"/>
  <c r="K3920" i="1" s="1"/>
  <c r="G3920" i="1"/>
  <c r="H3920" i="1"/>
  <c r="I3920" i="1"/>
  <c r="J3920" i="1"/>
  <c r="F3921" i="1"/>
  <c r="K3921" i="1" s="1"/>
  <c r="G3921" i="1"/>
  <c r="H3921" i="1"/>
  <c r="I3921" i="1"/>
  <c r="J3921" i="1"/>
  <c r="F3922" i="1"/>
  <c r="K3922" i="1" s="1"/>
  <c r="G3922" i="1"/>
  <c r="H3922" i="1"/>
  <c r="I3922" i="1"/>
  <c r="J3922" i="1"/>
  <c r="F3923" i="1"/>
  <c r="K3923" i="1" s="1"/>
  <c r="G3923" i="1"/>
  <c r="H3923" i="1"/>
  <c r="I3923" i="1"/>
  <c r="J3923" i="1"/>
  <c r="F3924" i="1"/>
  <c r="K3924" i="1" s="1"/>
  <c r="G3924" i="1"/>
  <c r="H3924" i="1"/>
  <c r="I3924" i="1"/>
  <c r="J3924" i="1"/>
  <c r="F3925" i="1"/>
  <c r="K3925" i="1" s="1"/>
  <c r="G3925" i="1"/>
  <c r="H3925" i="1"/>
  <c r="I3925" i="1"/>
  <c r="J3925" i="1"/>
  <c r="F3926" i="1"/>
  <c r="K3926" i="1" s="1"/>
  <c r="G3926" i="1"/>
  <c r="H3926" i="1"/>
  <c r="I3926" i="1"/>
  <c r="J3926" i="1"/>
  <c r="F3927" i="1"/>
  <c r="K3927" i="1" s="1"/>
  <c r="G3927" i="1"/>
  <c r="H3927" i="1"/>
  <c r="I3927" i="1"/>
  <c r="J3927" i="1"/>
  <c r="F3928" i="1"/>
  <c r="K3928" i="1" s="1"/>
  <c r="G3928" i="1"/>
  <c r="H3928" i="1"/>
  <c r="I3928" i="1"/>
  <c r="J3928" i="1"/>
  <c r="F3929" i="1"/>
  <c r="K3929" i="1" s="1"/>
  <c r="G3929" i="1"/>
  <c r="H3929" i="1"/>
  <c r="I3929" i="1"/>
  <c r="J3929" i="1"/>
  <c r="F3930" i="1"/>
  <c r="K3930" i="1" s="1"/>
  <c r="G3930" i="1"/>
  <c r="H3930" i="1"/>
  <c r="I3930" i="1"/>
  <c r="J3930" i="1"/>
  <c r="F3931" i="1"/>
  <c r="K3931" i="1" s="1"/>
  <c r="G3931" i="1"/>
  <c r="H3931" i="1"/>
  <c r="I3931" i="1"/>
  <c r="J3931" i="1"/>
  <c r="F3932" i="1"/>
  <c r="K3932" i="1" s="1"/>
  <c r="G3932" i="1"/>
  <c r="H3932" i="1"/>
  <c r="I3932" i="1"/>
  <c r="J3932" i="1"/>
  <c r="F3933" i="1"/>
  <c r="K3933" i="1" s="1"/>
  <c r="G3933" i="1"/>
  <c r="H3933" i="1"/>
  <c r="I3933" i="1"/>
  <c r="J3933" i="1"/>
  <c r="F3934" i="1"/>
  <c r="K3934" i="1" s="1"/>
  <c r="G3934" i="1"/>
  <c r="H3934" i="1"/>
  <c r="I3934" i="1"/>
  <c r="J3934" i="1"/>
  <c r="F3935" i="1"/>
  <c r="K3935" i="1" s="1"/>
  <c r="G3935" i="1"/>
  <c r="H3935" i="1"/>
  <c r="I3935" i="1"/>
  <c r="J3935" i="1"/>
  <c r="F3936" i="1"/>
  <c r="K3936" i="1" s="1"/>
  <c r="G3936" i="1"/>
  <c r="H3936" i="1"/>
  <c r="I3936" i="1"/>
  <c r="J3936" i="1"/>
  <c r="F3937" i="1"/>
  <c r="K3937" i="1" s="1"/>
  <c r="G3937" i="1"/>
  <c r="H3937" i="1"/>
  <c r="I3937" i="1"/>
  <c r="J3937" i="1"/>
  <c r="F3938" i="1"/>
  <c r="K3938" i="1" s="1"/>
  <c r="G3938" i="1"/>
  <c r="H3938" i="1"/>
  <c r="I3938" i="1"/>
  <c r="J3938" i="1"/>
  <c r="F3939" i="1"/>
  <c r="K3939" i="1" s="1"/>
  <c r="G3939" i="1"/>
  <c r="H3939" i="1"/>
  <c r="I3939" i="1"/>
  <c r="J3939" i="1"/>
  <c r="F3940" i="1"/>
  <c r="K3940" i="1" s="1"/>
  <c r="G3940" i="1"/>
  <c r="H3940" i="1"/>
  <c r="I3940" i="1"/>
  <c r="J3940" i="1"/>
  <c r="F3941" i="1"/>
  <c r="K3941" i="1" s="1"/>
  <c r="G3941" i="1"/>
  <c r="H3941" i="1"/>
  <c r="I3941" i="1"/>
  <c r="J3941" i="1"/>
  <c r="F3942" i="1"/>
  <c r="K3942" i="1" s="1"/>
  <c r="G3942" i="1"/>
  <c r="H3942" i="1"/>
  <c r="I3942" i="1"/>
  <c r="J3942" i="1"/>
  <c r="F3943" i="1"/>
  <c r="K3943" i="1" s="1"/>
  <c r="G3943" i="1"/>
  <c r="H3943" i="1"/>
  <c r="I3943" i="1"/>
  <c r="J3943" i="1"/>
  <c r="F3944" i="1"/>
  <c r="K3944" i="1" s="1"/>
  <c r="G3944" i="1"/>
  <c r="H3944" i="1"/>
  <c r="I3944" i="1"/>
  <c r="J3944" i="1"/>
  <c r="F3945" i="1"/>
  <c r="K3945" i="1" s="1"/>
  <c r="G3945" i="1"/>
  <c r="H3945" i="1"/>
  <c r="I3945" i="1"/>
  <c r="J3945" i="1"/>
  <c r="F3946" i="1"/>
  <c r="K3946" i="1" s="1"/>
  <c r="G3946" i="1"/>
  <c r="H3946" i="1"/>
  <c r="I3946" i="1"/>
  <c r="J3946" i="1"/>
  <c r="F3947" i="1"/>
  <c r="K3947" i="1" s="1"/>
  <c r="G3947" i="1"/>
  <c r="H3947" i="1"/>
  <c r="I3947" i="1"/>
  <c r="J3947" i="1"/>
  <c r="F3948" i="1"/>
  <c r="K3948" i="1" s="1"/>
  <c r="G3948" i="1"/>
  <c r="H3948" i="1"/>
  <c r="I3948" i="1"/>
  <c r="J3948" i="1"/>
  <c r="F3949" i="1"/>
  <c r="K3949" i="1" s="1"/>
  <c r="G3949" i="1"/>
  <c r="H3949" i="1"/>
  <c r="I3949" i="1"/>
  <c r="J3949" i="1"/>
  <c r="F3950" i="1"/>
  <c r="K3950" i="1" s="1"/>
  <c r="G3950" i="1"/>
  <c r="H3950" i="1"/>
  <c r="I3950" i="1"/>
  <c r="J3950" i="1"/>
  <c r="F3951" i="1"/>
  <c r="K3951" i="1" s="1"/>
  <c r="G3951" i="1"/>
  <c r="H3951" i="1"/>
  <c r="I3951" i="1"/>
  <c r="J3951" i="1"/>
  <c r="F3952" i="1"/>
  <c r="K3952" i="1" s="1"/>
  <c r="G3952" i="1"/>
  <c r="H3952" i="1"/>
  <c r="I3952" i="1"/>
  <c r="J3952" i="1"/>
  <c r="F3953" i="1"/>
  <c r="K3953" i="1" s="1"/>
  <c r="G3953" i="1"/>
  <c r="H3953" i="1"/>
  <c r="I3953" i="1"/>
  <c r="J3953" i="1"/>
  <c r="F3954" i="1"/>
  <c r="K3954" i="1" s="1"/>
  <c r="G3954" i="1"/>
  <c r="H3954" i="1"/>
  <c r="I3954" i="1"/>
  <c r="J3954" i="1"/>
  <c r="F3955" i="1"/>
  <c r="K3955" i="1" s="1"/>
  <c r="G3955" i="1"/>
  <c r="H3955" i="1"/>
  <c r="I3955" i="1"/>
  <c r="J3955" i="1"/>
  <c r="F3956" i="1"/>
  <c r="K3956" i="1" s="1"/>
  <c r="G3956" i="1"/>
  <c r="H3956" i="1"/>
  <c r="I3956" i="1"/>
  <c r="J3956" i="1"/>
  <c r="F3957" i="1"/>
  <c r="K3957" i="1" s="1"/>
  <c r="G3957" i="1"/>
  <c r="H3957" i="1"/>
  <c r="I3957" i="1"/>
  <c r="J3957" i="1"/>
  <c r="F3958" i="1"/>
  <c r="K3958" i="1" s="1"/>
  <c r="G3958" i="1"/>
  <c r="H3958" i="1"/>
  <c r="I3958" i="1"/>
  <c r="J3958" i="1"/>
  <c r="F3959" i="1"/>
  <c r="K3959" i="1" s="1"/>
  <c r="G3959" i="1"/>
  <c r="H3959" i="1"/>
  <c r="I3959" i="1"/>
  <c r="J3959" i="1"/>
  <c r="F3960" i="1"/>
  <c r="K3960" i="1" s="1"/>
  <c r="G3960" i="1"/>
  <c r="H3960" i="1"/>
  <c r="I3960" i="1"/>
  <c r="J3960" i="1"/>
  <c r="F3961" i="1"/>
  <c r="K3961" i="1" s="1"/>
  <c r="G3961" i="1"/>
  <c r="H3961" i="1"/>
  <c r="I3961" i="1"/>
  <c r="J3961" i="1"/>
  <c r="F3962" i="1"/>
  <c r="K3962" i="1" s="1"/>
  <c r="G3962" i="1"/>
  <c r="H3962" i="1"/>
  <c r="I3962" i="1"/>
  <c r="J3962" i="1"/>
  <c r="F3963" i="1"/>
  <c r="K3963" i="1" s="1"/>
  <c r="G3963" i="1"/>
  <c r="H3963" i="1"/>
  <c r="I3963" i="1"/>
  <c r="J3963" i="1"/>
  <c r="F3964" i="1"/>
  <c r="K3964" i="1" s="1"/>
  <c r="G3964" i="1"/>
  <c r="H3964" i="1"/>
  <c r="I3964" i="1"/>
  <c r="J3964" i="1"/>
  <c r="F3965" i="1"/>
  <c r="K3965" i="1" s="1"/>
  <c r="G3965" i="1"/>
  <c r="H3965" i="1"/>
  <c r="I3965" i="1"/>
  <c r="J3965" i="1"/>
  <c r="F3966" i="1"/>
  <c r="K3966" i="1" s="1"/>
  <c r="G3966" i="1"/>
  <c r="H3966" i="1"/>
  <c r="I3966" i="1"/>
  <c r="J3966" i="1"/>
  <c r="F3967" i="1"/>
  <c r="K3967" i="1" s="1"/>
  <c r="G3967" i="1"/>
  <c r="H3967" i="1"/>
  <c r="I3967" i="1"/>
  <c r="J3967" i="1"/>
  <c r="F3968" i="1"/>
  <c r="K3968" i="1" s="1"/>
  <c r="G3968" i="1"/>
  <c r="H3968" i="1"/>
  <c r="I3968" i="1"/>
  <c r="J3968" i="1"/>
  <c r="F3969" i="1"/>
  <c r="K3969" i="1" s="1"/>
  <c r="G3969" i="1"/>
  <c r="H3969" i="1"/>
  <c r="I3969" i="1"/>
  <c r="J3969" i="1"/>
  <c r="F3970" i="1"/>
  <c r="K3970" i="1" s="1"/>
  <c r="G3970" i="1"/>
  <c r="H3970" i="1"/>
  <c r="I3970" i="1"/>
  <c r="J3970" i="1"/>
  <c r="F3971" i="1"/>
  <c r="K3971" i="1" s="1"/>
  <c r="G3971" i="1"/>
  <c r="H3971" i="1"/>
  <c r="I3971" i="1"/>
  <c r="J3971" i="1"/>
  <c r="F3972" i="1"/>
  <c r="K3972" i="1" s="1"/>
  <c r="G3972" i="1"/>
  <c r="H3972" i="1"/>
  <c r="I3972" i="1"/>
  <c r="J3972" i="1"/>
  <c r="F3973" i="1"/>
  <c r="K3973" i="1" s="1"/>
  <c r="G3973" i="1"/>
  <c r="H3973" i="1"/>
  <c r="I3973" i="1"/>
  <c r="J3973" i="1"/>
  <c r="F3974" i="1"/>
  <c r="K3974" i="1" s="1"/>
  <c r="G3974" i="1"/>
  <c r="H3974" i="1"/>
  <c r="I3974" i="1"/>
  <c r="J3974" i="1"/>
  <c r="F3975" i="1"/>
  <c r="K3975" i="1" s="1"/>
  <c r="G3975" i="1"/>
  <c r="H3975" i="1"/>
  <c r="I3975" i="1"/>
  <c r="J3975" i="1"/>
  <c r="F3976" i="1"/>
  <c r="K3976" i="1" s="1"/>
  <c r="G3976" i="1"/>
  <c r="H3976" i="1"/>
  <c r="I3976" i="1"/>
  <c r="J3976" i="1"/>
  <c r="F3977" i="1"/>
  <c r="K3977" i="1" s="1"/>
  <c r="G3977" i="1"/>
  <c r="H3977" i="1"/>
  <c r="I3977" i="1"/>
  <c r="J3977" i="1"/>
  <c r="F3978" i="1"/>
  <c r="K3978" i="1" s="1"/>
  <c r="G3978" i="1"/>
  <c r="H3978" i="1"/>
  <c r="I3978" i="1"/>
  <c r="J3978" i="1"/>
  <c r="F3979" i="1"/>
  <c r="K3979" i="1" s="1"/>
  <c r="G3979" i="1"/>
  <c r="H3979" i="1"/>
  <c r="I3979" i="1"/>
  <c r="J3979" i="1"/>
  <c r="F3980" i="1"/>
  <c r="K3980" i="1" s="1"/>
  <c r="G3980" i="1"/>
  <c r="H3980" i="1"/>
  <c r="I3980" i="1"/>
  <c r="J3980" i="1"/>
  <c r="F3981" i="1"/>
  <c r="K3981" i="1" s="1"/>
  <c r="G3981" i="1"/>
  <c r="H3981" i="1"/>
  <c r="I3981" i="1"/>
  <c r="J3981" i="1"/>
  <c r="F3982" i="1"/>
  <c r="K3982" i="1" s="1"/>
  <c r="G3982" i="1"/>
  <c r="H3982" i="1"/>
  <c r="I3982" i="1"/>
  <c r="J3982" i="1"/>
  <c r="F3983" i="1"/>
  <c r="K3983" i="1" s="1"/>
  <c r="G3983" i="1"/>
  <c r="H3983" i="1"/>
  <c r="I3983" i="1"/>
  <c r="J3983" i="1"/>
  <c r="F3984" i="1"/>
  <c r="K3984" i="1" s="1"/>
  <c r="G3984" i="1"/>
  <c r="H3984" i="1"/>
  <c r="I3984" i="1"/>
  <c r="J3984" i="1"/>
  <c r="F3985" i="1"/>
  <c r="K3985" i="1" s="1"/>
  <c r="G3985" i="1"/>
  <c r="H3985" i="1"/>
  <c r="I3985" i="1"/>
  <c r="J3985" i="1"/>
  <c r="F3986" i="1"/>
  <c r="K3986" i="1" s="1"/>
  <c r="G3986" i="1"/>
  <c r="H3986" i="1"/>
  <c r="I3986" i="1"/>
  <c r="J3986" i="1"/>
  <c r="F3987" i="1"/>
  <c r="K3987" i="1" s="1"/>
  <c r="G3987" i="1"/>
  <c r="H3987" i="1"/>
  <c r="I3987" i="1"/>
  <c r="J3987" i="1"/>
  <c r="F3988" i="1"/>
  <c r="K3988" i="1" s="1"/>
  <c r="G3988" i="1"/>
  <c r="H3988" i="1"/>
  <c r="I3988" i="1"/>
  <c r="J3988" i="1"/>
  <c r="F3989" i="1"/>
  <c r="K3989" i="1" s="1"/>
  <c r="G3989" i="1"/>
  <c r="H3989" i="1"/>
  <c r="I3989" i="1"/>
  <c r="J3989" i="1"/>
  <c r="F3990" i="1"/>
  <c r="K3990" i="1" s="1"/>
  <c r="G3990" i="1"/>
  <c r="H3990" i="1"/>
  <c r="I3990" i="1"/>
  <c r="J3990" i="1"/>
  <c r="F3991" i="1"/>
  <c r="K3991" i="1" s="1"/>
  <c r="G3991" i="1"/>
  <c r="H3991" i="1"/>
  <c r="I3991" i="1"/>
  <c r="J3991" i="1"/>
  <c r="F3992" i="1"/>
  <c r="K3992" i="1" s="1"/>
  <c r="G3992" i="1"/>
  <c r="H3992" i="1"/>
  <c r="I3992" i="1"/>
  <c r="J3992" i="1"/>
  <c r="F3993" i="1"/>
  <c r="K3993" i="1" s="1"/>
  <c r="G3993" i="1"/>
  <c r="H3993" i="1"/>
  <c r="I3993" i="1"/>
  <c r="J3993" i="1"/>
  <c r="F3994" i="1"/>
  <c r="K3994" i="1" s="1"/>
  <c r="G3994" i="1"/>
  <c r="H3994" i="1"/>
  <c r="I3994" i="1"/>
  <c r="J3994" i="1"/>
  <c r="F3995" i="1"/>
  <c r="K3995" i="1" s="1"/>
  <c r="G3995" i="1"/>
  <c r="H3995" i="1"/>
  <c r="I3995" i="1"/>
  <c r="J3995" i="1"/>
  <c r="F3996" i="1"/>
  <c r="K3996" i="1" s="1"/>
  <c r="G3996" i="1"/>
  <c r="H3996" i="1"/>
  <c r="I3996" i="1"/>
  <c r="J3996" i="1"/>
  <c r="F3997" i="1"/>
  <c r="K3997" i="1" s="1"/>
  <c r="G3997" i="1"/>
  <c r="H3997" i="1"/>
  <c r="I3997" i="1"/>
  <c r="J3997" i="1"/>
  <c r="F3998" i="1"/>
  <c r="K3998" i="1" s="1"/>
  <c r="G3998" i="1"/>
  <c r="H3998" i="1"/>
  <c r="I3998" i="1"/>
  <c r="J3998" i="1"/>
  <c r="F3999" i="1"/>
  <c r="K3999" i="1" s="1"/>
  <c r="G3999" i="1"/>
  <c r="H3999" i="1"/>
  <c r="I3999" i="1"/>
  <c r="J3999" i="1"/>
  <c r="F4000" i="1"/>
  <c r="K4000" i="1" s="1"/>
  <c r="G4000" i="1"/>
  <c r="H4000" i="1"/>
  <c r="I4000" i="1"/>
  <c r="J4000" i="1"/>
  <c r="F4001" i="1"/>
  <c r="K4001" i="1" s="1"/>
  <c r="G4001" i="1"/>
  <c r="H4001" i="1"/>
  <c r="I4001" i="1"/>
  <c r="J4001" i="1"/>
  <c r="F4002" i="1"/>
  <c r="K4002" i="1" s="1"/>
  <c r="G4002" i="1"/>
  <c r="H4002" i="1"/>
  <c r="I4002" i="1"/>
  <c r="J4002" i="1"/>
  <c r="F4003" i="1"/>
  <c r="K4003" i="1" s="1"/>
  <c r="G4003" i="1"/>
  <c r="H4003" i="1"/>
  <c r="I4003" i="1"/>
  <c r="J4003" i="1"/>
  <c r="F4004" i="1"/>
  <c r="K4004" i="1" s="1"/>
  <c r="G4004" i="1"/>
  <c r="H4004" i="1"/>
  <c r="I4004" i="1"/>
  <c r="J4004" i="1"/>
  <c r="F4005" i="1"/>
  <c r="K4005" i="1" s="1"/>
  <c r="G4005" i="1"/>
  <c r="H4005" i="1"/>
  <c r="I4005" i="1"/>
  <c r="J4005" i="1"/>
  <c r="F4006" i="1"/>
  <c r="K4006" i="1" s="1"/>
  <c r="G4006" i="1"/>
  <c r="H4006" i="1"/>
  <c r="I4006" i="1"/>
  <c r="J4006" i="1"/>
  <c r="F4007" i="1"/>
  <c r="K4007" i="1" s="1"/>
  <c r="G4007" i="1"/>
  <c r="H4007" i="1"/>
  <c r="I4007" i="1"/>
  <c r="J4007" i="1"/>
  <c r="F4008" i="1"/>
  <c r="K4008" i="1" s="1"/>
  <c r="G4008" i="1"/>
  <c r="H4008" i="1"/>
  <c r="I4008" i="1"/>
  <c r="J4008" i="1"/>
  <c r="F4009" i="1"/>
  <c r="K4009" i="1" s="1"/>
  <c r="G4009" i="1"/>
  <c r="H4009" i="1"/>
  <c r="I4009" i="1"/>
  <c r="J4009" i="1"/>
  <c r="F4010" i="1"/>
  <c r="K4010" i="1" s="1"/>
  <c r="G4010" i="1"/>
  <c r="H4010" i="1"/>
  <c r="I4010" i="1"/>
  <c r="J4010" i="1"/>
  <c r="F4011" i="1"/>
  <c r="K4011" i="1" s="1"/>
  <c r="G4011" i="1"/>
  <c r="H4011" i="1"/>
  <c r="I4011" i="1"/>
  <c r="J4011" i="1"/>
  <c r="F4012" i="1"/>
  <c r="K4012" i="1" s="1"/>
  <c r="G4012" i="1"/>
  <c r="H4012" i="1"/>
  <c r="I4012" i="1"/>
  <c r="J4012" i="1"/>
  <c r="F4013" i="1"/>
  <c r="K4013" i="1" s="1"/>
  <c r="G4013" i="1"/>
  <c r="H4013" i="1"/>
  <c r="I4013" i="1"/>
  <c r="J4013" i="1"/>
  <c r="F4014" i="1"/>
  <c r="K4014" i="1" s="1"/>
  <c r="G4014" i="1"/>
  <c r="H4014" i="1"/>
  <c r="I4014" i="1"/>
  <c r="J4014" i="1"/>
  <c r="F4015" i="1"/>
  <c r="K4015" i="1" s="1"/>
  <c r="G4015" i="1"/>
  <c r="H4015" i="1"/>
  <c r="I4015" i="1"/>
  <c r="J4015" i="1"/>
  <c r="F4016" i="1"/>
  <c r="K4016" i="1" s="1"/>
  <c r="G4016" i="1"/>
  <c r="H4016" i="1"/>
  <c r="I4016" i="1"/>
  <c r="J4016" i="1"/>
  <c r="F4017" i="1"/>
  <c r="K4017" i="1" s="1"/>
  <c r="G4017" i="1"/>
  <c r="H4017" i="1"/>
  <c r="I4017" i="1"/>
  <c r="J4017" i="1"/>
  <c r="F4018" i="1"/>
  <c r="K4018" i="1" s="1"/>
  <c r="G4018" i="1"/>
  <c r="H4018" i="1"/>
  <c r="I4018" i="1"/>
  <c r="J4018" i="1"/>
  <c r="F4019" i="1"/>
  <c r="K4019" i="1" s="1"/>
  <c r="G4019" i="1"/>
  <c r="H4019" i="1"/>
  <c r="I4019" i="1"/>
  <c r="J4019" i="1"/>
  <c r="F4020" i="1"/>
  <c r="K4020" i="1" s="1"/>
  <c r="G4020" i="1"/>
  <c r="H4020" i="1"/>
  <c r="I4020" i="1"/>
  <c r="J4020" i="1"/>
  <c r="F4021" i="1"/>
  <c r="K4021" i="1" s="1"/>
  <c r="G4021" i="1"/>
  <c r="H4021" i="1"/>
  <c r="I4021" i="1"/>
  <c r="J4021" i="1"/>
  <c r="F4022" i="1"/>
  <c r="K4022" i="1" s="1"/>
  <c r="G4022" i="1"/>
  <c r="H4022" i="1"/>
  <c r="I4022" i="1"/>
  <c r="J4022" i="1"/>
  <c r="F4023" i="1"/>
  <c r="K4023" i="1" s="1"/>
  <c r="G4023" i="1"/>
  <c r="H4023" i="1"/>
  <c r="I4023" i="1"/>
  <c r="J4023" i="1"/>
  <c r="F4024" i="1"/>
  <c r="K4024" i="1" s="1"/>
  <c r="G4024" i="1"/>
  <c r="H4024" i="1"/>
  <c r="I4024" i="1"/>
  <c r="J4024" i="1"/>
  <c r="F4025" i="1"/>
  <c r="K4025" i="1" s="1"/>
  <c r="G4025" i="1"/>
  <c r="H4025" i="1"/>
  <c r="I4025" i="1"/>
  <c r="J4025" i="1"/>
  <c r="F4026" i="1"/>
  <c r="K4026" i="1" s="1"/>
  <c r="G4026" i="1"/>
  <c r="H4026" i="1"/>
  <c r="I4026" i="1"/>
  <c r="J4026" i="1"/>
  <c r="F4027" i="1"/>
  <c r="K4027" i="1" s="1"/>
  <c r="G4027" i="1"/>
  <c r="H4027" i="1"/>
  <c r="I4027" i="1"/>
  <c r="J4027" i="1"/>
  <c r="F4028" i="1"/>
  <c r="K4028" i="1" s="1"/>
  <c r="G4028" i="1"/>
  <c r="H4028" i="1"/>
  <c r="I4028" i="1"/>
  <c r="J4028" i="1"/>
  <c r="F4029" i="1"/>
  <c r="K4029" i="1" s="1"/>
  <c r="G4029" i="1"/>
  <c r="H4029" i="1"/>
  <c r="I4029" i="1"/>
  <c r="J4029" i="1"/>
  <c r="F4030" i="1"/>
  <c r="K4030" i="1" s="1"/>
  <c r="G4030" i="1"/>
  <c r="H4030" i="1"/>
  <c r="I4030" i="1"/>
  <c r="J4030" i="1"/>
  <c r="F4031" i="1"/>
  <c r="K4031" i="1" s="1"/>
  <c r="G4031" i="1"/>
  <c r="H4031" i="1"/>
  <c r="I4031" i="1"/>
  <c r="J4031" i="1"/>
  <c r="F4032" i="1"/>
  <c r="K4032" i="1" s="1"/>
  <c r="G4032" i="1"/>
  <c r="H4032" i="1"/>
  <c r="I4032" i="1"/>
  <c r="J4032" i="1"/>
  <c r="F4033" i="1"/>
  <c r="K4033" i="1" s="1"/>
  <c r="G4033" i="1"/>
  <c r="H4033" i="1"/>
  <c r="I4033" i="1"/>
  <c r="J4033" i="1"/>
  <c r="F4034" i="1"/>
  <c r="K4034" i="1" s="1"/>
  <c r="G4034" i="1"/>
  <c r="H4034" i="1"/>
  <c r="I4034" i="1"/>
  <c r="J4034" i="1"/>
  <c r="F4035" i="1"/>
  <c r="K4035" i="1" s="1"/>
  <c r="G4035" i="1"/>
  <c r="H4035" i="1"/>
  <c r="I4035" i="1"/>
  <c r="J4035" i="1"/>
  <c r="F4036" i="1"/>
  <c r="K4036" i="1" s="1"/>
  <c r="G4036" i="1"/>
  <c r="H4036" i="1"/>
  <c r="I4036" i="1"/>
  <c r="J4036" i="1"/>
  <c r="F4037" i="1"/>
  <c r="K4037" i="1" s="1"/>
  <c r="G4037" i="1"/>
  <c r="H4037" i="1"/>
  <c r="I4037" i="1"/>
  <c r="J4037" i="1"/>
  <c r="F4038" i="1"/>
  <c r="K4038" i="1" s="1"/>
  <c r="G4038" i="1"/>
  <c r="H4038" i="1"/>
  <c r="I4038" i="1"/>
  <c r="J4038" i="1"/>
  <c r="F4039" i="1"/>
  <c r="K4039" i="1" s="1"/>
  <c r="G4039" i="1"/>
  <c r="H4039" i="1"/>
  <c r="I4039" i="1"/>
  <c r="J4039" i="1"/>
  <c r="F4040" i="1"/>
  <c r="K4040" i="1" s="1"/>
  <c r="G4040" i="1"/>
  <c r="H4040" i="1"/>
  <c r="I4040" i="1"/>
  <c r="J4040" i="1"/>
  <c r="F4041" i="1"/>
  <c r="K4041" i="1" s="1"/>
  <c r="G4041" i="1"/>
  <c r="H4041" i="1"/>
  <c r="I4041" i="1"/>
  <c r="J4041" i="1"/>
  <c r="F4042" i="1"/>
  <c r="K4042" i="1" s="1"/>
  <c r="G4042" i="1"/>
  <c r="H4042" i="1"/>
  <c r="I4042" i="1"/>
  <c r="J4042" i="1"/>
  <c r="F4043" i="1"/>
  <c r="K4043" i="1" s="1"/>
  <c r="G4043" i="1"/>
  <c r="H4043" i="1"/>
  <c r="I4043" i="1"/>
  <c r="J4043" i="1"/>
  <c r="F4044" i="1"/>
  <c r="K4044" i="1" s="1"/>
  <c r="G4044" i="1"/>
  <c r="H4044" i="1"/>
  <c r="I4044" i="1"/>
  <c r="J4044" i="1"/>
  <c r="F4045" i="1"/>
  <c r="K4045" i="1" s="1"/>
  <c r="G4045" i="1"/>
  <c r="H4045" i="1"/>
  <c r="I4045" i="1"/>
  <c r="J4045" i="1"/>
  <c r="F4046" i="1"/>
  <c r="K4046" i="1" s="1"/>
  <c r="G4046" i="1"/>
  <c r="H4046" i="1"/>
  <c r="I4046" i="1"/>
  <c r="J4046" i="1"/>
  <c r="F4047" i="1"/>
  <c r="K4047" i="1" s="1"/>
  <c r="G4047" i="1"/>
  <c r="H4047" i="1"/>
  <c r="I4047" i="1"/>
  <c r="J4047" i="1"/>
  <c r="F4048" i="1"/>
  <c r="K4048" i="1" s="1"/>
  <c r="G4048" i="1"/>
  <c r="H4048" i="1"/>
  <c r="I4048" i="1"/>
  <c r="J4048" i="1"/>
  <c r="F4049" i="1"/>
  <c r="K4049" i="1" s="1"/>
  <c r="G4049" i="1"/>
  <c r="H4049" i="1"/>
  <c r="I4049" i="1"/>
  <c r="J4049" i="1"/>
  <c r="F4050" i="1"/>
  <c r="K4050" i="1" s="1"/>
  <c r="G4050" i="1"/>
  <c r="H4050" i="1"/>
  <c r="I4050" i="1"/>
  <c r="J4050" i="1"/>
  <c r="F4051" i="1"/>
  <c r="K4051" i="1" s="1"/>
  <c r="G4051" i="1"/>
  <c r="H4051" i="1"/>
  <c r="I4051" i="1"/>
  <c r="J4051" i="1"/>
  <c r="F4052" i="1"/>
  <c r="K4052" i="1" s="1"/>
  <c r="G4052" i="1"/>
  <c r="H4052" i="1"/>
  <c r="I4052" i="1"/>
  <c r="J4052" i="1"/>
  <c r="F4053" i="1"/>
  <c r="K4053" i="1" s="1"/>
  <c r="G4053" i="1"/>
  <c r="H4053" i="1"/>
  <c r="I4053" i="1"/>
  <c r="J4053" i="1"/>
  <c r="F4054" i="1"/>
  <c r="K4054" i="1" s="1"/>
  <c r="G4054" i="1"/>
  <c r="H4054" i="1"/>
  <c r="I4054" i="1"/>
  <c r="J4054" i="1"/>
  <c r="F4055" i="1"/>
  <c r="K4055" i="1" s="1"/>
  <c r="G4055" i="1"/>
  <c r="H4055" i="1"/>
  <c r="I4055" i="1"/>
  <c r="J4055" i="1"/>
  <c r="F4056" i="1"/>
  <c r="K4056" i="1" s="1"/>
  <c r="G4056" i="1"/>
  <c r="H4056" i="1"/>
  <c r="I4056" i="1"/>
  <c r="J4056" i="1"/>
  <c r="F4057" i="1"/>
  <c r="K4057" i="1" s="1"/>
  <c r="G4057" i="1"/>
  <c r="H4057" i="1"/>
  <c r="I4057" i="1"/>
  <c r="J4057" i="1"/>
  <c r="F4058" i="1"/>
  <c r="K4058" i="1" s="1"/>
  <c r="G4058" i="1"/>
  <c r="H4058" i="1"/>
  <c r="I4058" i="1"/>
  <c r="J4058" i="1"/>
  <c r="F4059" i="1"/>
  <c r="K4059" i="1" s="1"/>
  <c r="G4059" i="1"/>
  <c r="H4059" i="1"/>
  <c r="I4059" i="1"/>
  <c r="J4059" i="1"/>
  <c r="F4060" i="1"/>
  <c r="K4060" i="1" s="1"/>
  <c r="G4060" i="1"/>
  <c r="H4060" i="1"/>
  <c r="I4060" i="1"/>
  <c r="J4060" i="1"/>
  <c r="F4061" i="1"/>
  <c r="K4061" i="1" s="1"/>
  <c r="G4061" i="1"/>
  <c r="H4061" i="1"/>
  <c r="I4061" i="1"/>
  <c r="J4061" i="1"/>
  <c r="F4062" i="1"/>
  <c r="K4062" i="1" s="1"/>
  <c r="G4062" i="1"/>
  <c r="H4062" i="1"/>
  <c r="I4062" i="1"/>
  <c r="J4062" i="1"/>
  <c r="F4063" i="1"/>
  <c r="K4063" i="1" s="1"/>
  <c r="G4063" i="1"/>
  <c r="H4063" i="1"/>
  <c r="I4063" i="1"/>
  <c r="J4063" i="1"/>
  <c r="F4064" i="1"/>
  <c r="K4064" i="1" s="1"/>
  <c r="G4064" i="1"/>
  <c r="H4064" i="1"/>
  <c r="I4064" i="1"/>
  <c r="J4064" i="1"/>
  <c r="F4065" i="1"/>
  <c r="K4065" i="1" s="1"/>
  <c r="G4065" i="1"/>
  <c r="H4065" i="1"/>
  <c r="I4065" i="1"/>
  <c r="J4065" i="1"/>
  <c r="F4066" i="1"/>
  <c r="K4066" i="1" s="1"/>
  <c r="G4066" i="1"/>
  <c r="H4066" i="1"/>
  <c r="I4066" i="1"/>
  <c r="J4066" i="1"/>
  <c r="F4067" i="1"/>
  <c r="K4067" i="1" s="1"/>
  <c r="G4067" i="1"/>
  <c r="H4067" i="1"/>
  <c r="I4067" i="1"/>
  <c r="J4067" i="1"/>
  <c r="F4068" i="1"/>
  <c r="K4068" i="1" s="1"/>
  <c r="G4068" i="1"/>
  <c r="H4068" i="1"/>
  <c r="I4068" i="1"/>
  <c r="J4068" i="1"/>
  <c r="F4069" i="1"/>
  <c r="K4069" i="1" s="1"/>
  <c r="G4069" i="1"/>
  <c r="H4069" i="1"/>
  <c r="I4069" i="1"/>
  <c r="J4069" i="1"/>
  <c r="F4070" i="1"/>
  <c r="K4070" i="1" s="1"/>
  <c r="G4070" i="1"/>
  <c r="H4070" i="1"/>
  <c r="I4070" i="1"/>
  <c r="J4070" i="1"/>
  <c r="F4071" i="1"/>
  <c r="K4071" i="1" s="1"/>
  <c r="G4071" i="1"/>
  <c r="H4071" i="1"/>
  <c r="I4071" i="1"/>
  <c r="J4071" i="1"/>
  <c r="F4072" i="1"/>
  <c r="K4072" i="1" s="1"/>
  <c r="G4072" i="1"/>
  <c r="H4072" i="1"/>
  <c r="I4072" i="1"/>
  <c r="J4072" i="1"/>
  <c r="F4073" i="1"/>
  <c r="K4073" i="1" s="1"/>
  <c r="G4073" i="1"/>
  <c r="H4073" i="1"/>
  <c r="I4073" i="1"/>
  <c r="J4073" i="1"/>
  <c r="F4074" i="1"/>
  <c r="K4074" i="1" s="1"/>
  <c r="G4074" i="1"/>
  <c r="H4074" i="1"/>
  <c r="I4074" i="1"/>
  <c r="J4074" i="1"/>
  <c r="F4075" i="1"/>
  <c r="K4075" i="1" s="1"/>
  <c r="G4075" i="1"/>
  <c r="H4075" i="1"/>
  <c r="I4075" i="1"/>
  <c r="J4075" i="1"/>
  <c r="F4076" i="1"/>
  <c r="K4076" i="1" s="1"/>
  <c r="G4076" i="1"/>
  <c r="H4076" i="1"/>
  <c r="I4076" i="1"/>
  <c r="J4076" i="1"/>
  <c r="F4077" i="1"/>
  <c r="K4077" i="1" s="1"/>
  <c r="G4077" i="1"/>
  <c r="H4077" i="1"/>
  <c r="I4077" i="1"/>
  <c r="J4077" i="1"/>
  <c r="F4078" i="1"/>
  <c r="K4078" i="1" s="1"/>
  <c r="G4078" i="1"/>
  <c r="H4078" i="1"/>
  <c r="I4078" i="1"/>
  <c r="J4078" i="1"/>
  <c r="F4079" i="1"/>
  <c r="K4079" i="1" s="1"/>
  <c r="G4079" i="1"/>
  <c r="H4079" i="1"/>
  <c r="I4079" i="1"/>
  <c r="J4079" i="1"/>
  <c r="F4080" i="1"/>
  <c r="K4080" i="1" s="1"/>
  <c r="G4080" i="1"/>
  <c r="H4080" i="1"/>
  <c r="I4080" i="1"/>
  <c r="J4080" i="1"/>
  <c r="F4081" i="1"/>
  <c r="K4081" i="1" s="1"/>
  <c r="G4081" i="1"/>
  <c r="H4081" i="1"/>
  <c r="I4081" i="1"/>
  <c r="J4081" i="1"/>
  <c r="F4082" i="1"/>
  <c r="K4082" i="1" s="1"/>
  <c r="G4082" i="1"/>
  <c r="H4082" i="1"/>
  <c r="I4082" i="1"/>
  <c r="J4082" i="1"/>
  <c r="F4083" i="1"/>
  <c r="K4083" i="1" s="1"/>
  <c r="G4083" i="1"/>
  <c r="H4083" i="1"/>
  <c r="I4083" i="1"/>
  <c r="J4083" i="1"/>
  <c r="F4084" i="1"/>
  <c r="K4084" i="1" s="1"/>
  <c r="G4084" i="1"/>
  <c r="H4084" i="1"/>
  <c r="I4084" i="1"/>
  <c r="J4084" i="1"/>
  <c r="F4085" i="1"/>
  <c r="K4085" i="1" s="1"/>
  <c r="G4085" i="1"/>
  <c r="H4085" i="1"/>
  <c r="I4085" i="1"/>
  <c r="J4085" i="1"/>
  <c r="F4086" i="1"/>
  <c r="K4086" i="1" s="1"/>
  <c r="G4086" i="1"/>
  <c r="H4086" i="1"/>
  <c r="I4086" i="1"/>
  <c r="J4086" i="1"/>
  <c r="F4087" i="1"/>
  <c r="K4087" i="1" s="1"/>
  <c r="G4087" i="1"/>
  <c r="H4087" i="1"/>
  <c r="I4087" i="1"/>
  <c r="J4087" i="1"/>
  <c r="F4088" i="1"/>
  <c r="K4088" i="1" s="1"/>
  <c r="G4088" i="1"/>
  <c r="H4088" i="1"/>
  <c r="I4088" i="1"/>
  <c r="J4088" i="1"/>
  <c r="F4089" i="1"/>
  <c r="K4089" i="1" s="1"/>
  <c r="G4089" i="1"/>
  <c r="H4089" i="1"/>
  <c r="I4089" i="1"/>
  <c r="J4089" i="1"/>
  <c r="F4090" i="1"/>
  <c r="K4090" i="1" s="1"/>
  <c r="G4090" i="1"/>
  <c r="H4090" i="1"/>
  <c r="I4090" i="1"/>
  <c r="J4090" i="1"/>
  <c r="F4091" i="1"/>
  <c r="K4091" i="1" s="1"/>
  <c r="G4091" i="1"/>
  <c r="H4091" i="1"/>
  <c r="I4091" i="1"/>
  <c r="J4091" i="1"/>
  <c r="F4092" i="1"/>
  <c r="K4092" i="1" s="1"/>
  <c r="G4092" i="1"/>
  <c r="H4092" i="1"/>
  <c r="I4092" i="1"/>
  <c r="J4092" i="1"/>
  <c r="F4093" i="1"/>
  <c r="K4093" i="1" s="1"/>
  <c r="G4093" i="1"/>
  <c r="H4093" i="1"/>
  <c r="I4093" i="1"/>
  <c r="J4093" i="1"/>
  <c r="F4094" i="1"/>
  <c r="K4094" i="1" s="1"/>
  <c r="G4094" i="1"/>
  <c r="H4094" i="1"/>
  <c r="I4094" i="1"/>
  <c r="J4094" i="1"/>
  <c r="F4095" i="1"/>
  <c r="K4095" i="1" s="1"/>
  <c r="G4095" i="1"/>
  <c r="H4095" i="1"/>
  <c r="I4095" i="1"/>
  <c r="J4095" i="1"/>
  <c r="F4096" i="1"/>
  <c r="K4096" i="1" s="1"/>
  <c r="G4096" i="1"/>
  <c r="H4096" i="1"/>
  <c r="I4096" i="1"/>
  <c r="J4096" i="1"/>
  <c r="F4097" i="1"/>
  <c r="K4097" i="1" s="1"/>
  <c r="G4097" i="1"/>
  <c r="H4097" i="1"/>
  <c r="I4097" i="1"/>
  <c r="J4097" i="1"/>
  <c r="F4098" i="1"/>
  <c r="K4098" i="1" s="1"/>
  <c r="G4098" i="1"/>
  <c r="H4098" i="1"/>
  <c r="I4098" i="1"/>
  <c r="J4098" i="1"/>
  <c r="F4099" i="1"/>
  <c r="K4099" i="1" s="1"/>
  <c r="G4099" i="1"/>
  <c r="H4099" i="1"/>
  <c r="I4099" i="1"/>
  <c r="J4099" i="1"/>
  <c r="F4100" i="1"/>
  <c r="K4100" i="1" s="1"/>
  <c r="G4100" i="1"/>
  <c r="H4100" i="1"/>
  <c r="I4100" i="1"/>
  <c r="J4100" i="1"/>
  <c r="F4101" i="1"/>
  <c r="K4101" i="1" s="1"/>
  <c r="G4101" i="1"/>
  <c r="H4101" i="1"/>
  <c r="I4101" i="1"/>
  <c r="J4101" i="1"/>
  <c r="F4102" i="1"/>
  <c r="K4102" i="1" s="1"/>
  <c r="G4102" i="1"/>
  <c r="H4102" i="1"/>
  <c r="I4102" i="1"/>
  <c r="J4102" i="1"/>
  <c r="F4103" i="1"/>
  <c r="K4103" i="1" s="1"/>
  <c r="G4103" i="1"/>
  <c r="H4103" i="1"/>
  <c r="I4103" i="1"/>
  <c r="J4103" i="1"/>
  <c r="F4104" i="1"/>
  <c r="K4104" i="1" s="1"/>
  <c r="G4104" i="1"/>
  <c r="H4104" i="1"/>
  <c r="I4104" i="1"/>
  <c r="J4104" i="1"/>
  <c r="F4105" i="1"/>
  <c r="K4105" i="1" s="1"/>
  <c r="G4105" i="1"/>
  <c r="H4105" i="1"/>
  <c r="I4105" i="1"/>
  <c r="J4105" i="1"/>
  <c r="F4106" i="1"/>
  <c r="K4106" i="1" s="1"/>
  <c r="G4106" i="1"/>
  <c r="H4106" i="1"/>
  <c r="I4106" i="1"/>
  <c r="J4106" i="1"/>
  <c r="F4107" i="1"/>
  <c r="K4107" i="1" s="1"/>
  <c r="G4107" i="1"/>
  <c r="H4107" i="1"/>
  <c r="I4107" i="1"/>
  <c r="J4107" i="1"/>
  <c r="F4108" i="1"/>
  <c r="K4108" i="1" s="1"/>
  <c r="G4108" i="1"/>
  <c r="H4108" i="1"/>
  <c r="I4108" i="1"/>
  <c r="J4108" i="1"/>
  <c r="F4109" i="1"/>
  <c r="K4109" i="1" s="1"/>
  <c r="G4109" i="1"/>
  <c r="H4109" i="1"/>
  <c r="I4109" i="1"/>
  <c r="J4109" i="1"/>
  <c r="F4110" i="1"/>
  <c r="K4110" i="1" s="1"/>
  <c r="G4110" i="1"/>
  <c r="H4110" i="1"/>
  <c r="I4110" i="1"/>
  <c r="J4110" i="1"/>
  <c r="F4111" i="1"/>
  <c r="K4111" i="1" s="1"/>
  <c r="G4111" i="1"/>
  <c r="H4111" i="1"/>
  <c r="I4111" i="1"/>
  <c r="J4111" i="1"/>
  <c r="F4112" i="1"/>
  <c r="K4112" i="1" s="1"/>
  <c r="G4112" i="1"/>
  <c r="H4112" i="1"/>
  <c r="I4112" i="1"/>
  <c r="J4112" i="1"/>
  <c r="F4113" i="1"/>
  <c r="K4113" i="1" s="1"/>
  <c r="G4113" i="1"/>
  <c r="H4113" i="1"/>
  <c r="I4113" i="1"/>
  <c r="J4113" i="1"/>
  <c r="F4114" i="1"/>
  <c r="K4114" i="1" s="1"/>
  <c r="G4114" i="1"/>
  <c r="H4114" i="1"/>
  <c r="I4114" i="1"/>
  <c r="J4114" i="1"/>
  <c r="F4115" i="1"/>
  <c r="K4115" i="1" s="1"/>
  <c r="G4115" i="1"/>
  <c r="H4115" i="1"/>
  <c r="I4115" i="1"/>
  <c r="J4115" i="1"/>
  <c r="F4116" i="1"/>
  <c r="K4116" i="1" s="1"/>
  <c r="G4116" i="1"/>
  <c r="H4116" i="1"/>
  <c r="I4116" i="1"/>
  <c r="J4116" i="1"/>
  <c r="F4117" i="1"/>
  <c r="K4117" i="1" s="1"/>
  <c r="G4117" i="1"/>
  <c r="H4117" i="1"/>
  <c r="I4117" i="1"/>
  <c r="J4117" i="1"/>
  <c r="F4118" i="1"/>
  <c r="K4118" i="1" s="1"/>
  <c r="G4118" i="1"/>
  <c r="H4118" i="1"/>
  <c r="I4118" i="1"/>
  <c r="J4118" i="1"/>
  <c r="F4119" i="1"/>
  <c r="K4119" i="1" s="1"/>
  <c r="G4119" i="1"/>
  <c r="H4119" i="1"/>
  <c r="I4119" i="1"/>
  <c r="J4119" i="1"/>
  <c r="F4120" i="1"/>
  <c r="K4120" i="1" s="1"/>
  <c r="G4120" i="1"/>
  <c r="H4120" i="1"/>
  <c r="I4120" i="1"/>
  <c r="J4120" i="1"/>
  <c r="F4121" i="1"/>
  <c r="K4121" i="1" s="1"/>
  <c r="G4121" i="1"/>
  <c r="H4121" i="1"/>
  <c r="I4121" i="1"/>
  <c r="J4121" i="1"/>
  <c r="F4122" i="1"/>
  <c r="K4122" i="1" s="1"/>
  <c r="G4122" i="1"/>
  <c r="H4122" i="1"/>
  <c r="I4122" i="1"/>
  <c r="J4122" i="1"/>
  <c r="F4123" i="1"/>
  <c r="K4123" i="1" s="1"/>
  <c r="G4123" i="1"/>
  <c r="H4123" i="1"/>
  <c r="I4123" i="1"/>
  <c r="J4123" i="1"/>
  <c r="F4124" i="1"/>
  <c r="K4124" i="1" s="1"/>
  <c r="G4124" i="1"/>
  <c r="H4124" i="1"/>
  <c r="I4124" i="1"/>
  <c r="J4124" i="1"/>
  <c r="F4125" i="1"/>
  <c r="K4125" i="1" s="1"/>
  <c r="G4125" i="1"/>
  <c r="H4125" i="1"/>
  <c r="I4125" i="1"/>
  <c r="J4125" i="1"/>
  <c r="F4126" i="1"/>
  <c r="K4126" i="1" s="1"/>
  <c r="G4126" i="1"/>
  <c r="H4126" i="1"/>
  <c r="I4126" i="1"/>
  <c r="J4126" i="1"/>
  <c r="F4127" i="1"/>
  <c r="K4127" i="1" s="1"/>
  <c r="G4127" i="1"/>
  <c r="H4127" i="1"/>
  <c r="I4127" i="1"/>
  <c r="J4127" i="1"/>
  <c r="F4128" i="1"/>
  <c r="K4128" i="1" s="1"/>
  <c r="G4128" i="1"/>
  <c r="H4128" i="1"/>
  <c r="I4128" i="1"/>
  <c r="J4128" i="1"/>
  <c r="F4129" i="1"/>
  <c r="K4129" i="1" s="1"/>
  <c r="G4129" i="1"/>
  <c r="H4129" i="1"/>
  <c r="I4129" i="1"/>
  <c r="J4129" i="1"/>
  <c r="F4130" i="1"/>
  <c r="K4130" i="1" s="1"/>
  <c r="G4130" i="1"/>
  <c r="H4130" i="1"/>
  <c r="I4130" i="1"/>
  <c r="J4130" i="1"/>
  <c r="F4131" i="1"/>
  <c r="K4131" i="1" s="1"/>
  <c r="G4131" i="1"/>
  <c r="H4131" i="1"/>
  <c r="I4131" i="1"/>
  <c r="J4131" i="1"/>
  <c r="F4132" i="1"/>
  <c r="K4132" i="1" s="1"/>
  <c r="G4132" i="1"/>
  <c r="H4132" i="1"/>
  <c r="I4132" i="1"/>
  <c r="J4132" i="1"/>
  <c r="F4133" i="1"/>
  <c r="K4133" i="1" s="1"/>
  <c r="G4133" i="1"/>
  <c r="H4133" i="1"/>
  <c r="I4133" i="1"/>
  <c r="J4133" i="1"/>
  <c r="F4134" i="1"/>
  <c r="K4134" i="1" s="1"/>
  <c r="G4134" i="1"/>
  <c r="H4134" i="1"/>
  <c r="I4134" i="1"/>
  <c r="J4134" i="1"/>
  <c r="F4135" i="1"/>
  <c r="K4135" i="1" s="1"/>
  <c r="G4135" i="1"/>
  <c r="H4135" i="1"/>
  <c r="I4135" i="1"/>
  <c r="J4135" i="1"/>
  <c r="F4136" i="1"/>
  <c r="K4136" i="1" s="1"/>
  <c r="G4136" i="1"/>
  <c r="H4136" i="1"/>
  <c r="I4136" i="1"/>
  <c r="J4136" i="1"/>
  <c r="F4137" i="1"/>
  <c r="K4137" i="1" s="1"/>
  <c r="G4137" i="1"/>
  <c r="H4137" i="1"/>
  <c r="I4137" i="1"/>
  <c r="J4137" i="1"/>
  <c r="F4138" i="1"/>
  <c r="K4138" i="1" s="1"/>
  <c r="G4138" i="1"/>
  <c r="H4138" i="1"/>
  <c r="I4138" i="1"/>
  <c r="J4138" i="1"/>
  <c r="F4139" i="1"/>
  <c r="K4139" i="1" s="1"/>
  <c r="G4139" i="1"/>
  <c r="H4139" i="1"/>
  <c r="I4139" i="1"/>
  <c r="J4139" i="1"/>
  <c r="F4140" i="1"/>
  <c r="K4140" i="1" s="1"/>
  <c r="G4140" i="1"/>
  <c r="H4140" i="1"/>
  <c r="I4140" i="1"/>
  <c r="J4140" i="1"/>
  <c r="F4141" i="1"/>
  <c r="K4141" i="1" s="1"/>
  <c r="G4141" i="1"/>
  <c r="H4141" i="1"/>
  <c r="I4141" i="1"/>
  <c r="J4141" i="1"/>
  <c r="F4142" i="1"/>
  <c r="K4142" i="1" s="1"/>
  <c r="G4142" i="1"/>
  <c r="H4142" i="1"/>
  <c r="I4142" i="1"/>
  <c r="J4142" i="1"/>
  <c r="F4143" i="1"/>
  <c r="K4143" i="1" s="1"/>
  <c r="G4143" i="1"/>
  <c r="H4143" i="1"/>
  <c r="I4143" i="1"/>
  <c r="J4143" i="1"/>
  <c r="F4144" i="1"/>
  <c r="K4144" i="1" s="1"/>
  <c r="G4144" i="1"/>
  <c r="H4144" i="1"/>
  <c r="I4144" i="1"/>
  <c r="J4144" i="1"/>
  <c r="F4145" i="1"/>
  <c r="K4145" i="1" s="1"/>
  <c r="G4145" i="1"/>
  <c r="H4145" i="1"/>
  <c r="I4145" i="1"/>
  <c r="J4145" i="1"/>
  <c r="F4146" i="1"/>
  <c r="K4146" i="1" s="1"/>
  <c r="G4146" i="1"/>
  <c r="H4146" i="1"/>
  <c r="I4146" i="1"/>
  <c r="J4146" i="1"/>
  <c r="F4147" i="1"/>
  <c r="K4147" i="1" s="1"/>
  <c r="G4147" i="1"/>
  <c r="H4147" i="1"/>
  <c r="I4147" i="1"/>
  <c r="J4147" i="1"/>
  <c r="F4148" i="1"/>
  <c r="K4148" i="1" s="1"/>
  <c r="G4148" i="1"/>
  <c r="H4148" i="1"/>
  <c r="I4148" i="1"/>
  <c r="J4148" i="1"/>
  <c r="F4149" i="1"/>
  <c r="K4149" i="1" s="1"/>
  <c r="G4149" i="1"/>
  <c r="H4149" i="1"/>
  <c r="I4149" i="1"/>
  <c r="J4149" i="1"/>
  <c r="F4150" i="1"/>
  <c r="K4150" i="1" s="1"/>
  <c r="G4150" i="1"/>
  <c r="H4150" i="1"/>
  <c r="I4150" i="1"/>
  <c r="J4150" i="1"/>
  <c r="F4151" i="1"/>
  <c r="K4151" i="1" s="1"/>
  <c r="G4151" i="1"/>
  <c r="H4151" i="1"/>
  <c r="I4151" i="1"/>
  <c r="J4151" i="1"/>
  <c r="F4152" i="1"/>
  <c r="K4152" i="1" s="1"/>
  <c r="G4152" i="1"/>
  <c r="H4152" i="1"/>
  <c r="I4152" i="1"/>
  <c r="J4152" i="1"/>
  <c r="F4153" i="1"/>
  <c r="K4153" i="1" s="1"/>
  <c r="G4153" i="1"/>
  <c r="H4153" i="1"/>
  <c r="I4153" i="1"/>
  <c r="J4153" i="1"/>
  <c r="F4154" i="1"/>
  <c r="K4154" i="1" s="1"/>
  <c r="G4154" i="1"/>
  <c r="H4154" i="1"/>
  <c r="I4154" i="1"/>
  <c r="J4154" i="1"/>
  <c r="F4155" i="1"/>
  <c r="K4155" i="1" s="1"/>
  <c r="G4155" i="1"/>
  <c r="H4155" i="1"/>
  <c r="I4155" i="1"/>
  <c r="J4155" i="1"/>
  <c r="F4156" i="1"/>
  <c r="K4156" i="1" s="1"/>
  <c r="G4156" i="1"/>
  <c r="H4156" i="1"/>
  <c r="I4156" i="1"/>
  <c r="J4156" i="1"/>
  <c r="F4157" i="1"/>
  <c r="K4157" i="1" s="1"/>
  <c r="G4157" i="1"/>
  <c r="H4157" i="1"/>
  <c r="I4157" i="1"/>
  <c r="J4157" i="1"/>
  <c r="F4158" i="1"/>
  <c r="K4158" i="1" s="1"/>
  <c r="G4158" i="1"/>
  <c r="H4158" i="1"/>
  <c r="I4158" i="1"/>
  <c r="J4158" i="1"/>
  <c r="F4159" i="1"/>
  <c r="K4159" i="1" s="1"/>
  <c r="G4159" i="1"/>
  <c r="H4159" i="1"/>
  <c r="I4159" i="1"/>
  <c r="J4159" i="1"/>
  <c r="F4160" i="1"/>
  <c r="K4160" i="1" s="1"/>
  <c r="G4160" i="1"/>
  <c r="H4160" i="1"/>
  <c r="I4160" i="1"/>
  <c r="J4160" i="1"/>
  <c r="F4161" i="1"/>
  <c r="K4161" i="1" s="1"/>
  <c r="G4161" i="1"/>
  <c r="H4161" i="1"/>
  <c r="I4161" i="1"/>
  <c r="J4161" i="1"/>
  <c r="F4162" i="1"/>
  <c r="K4162" i="1" s="1"/>
  <c r="G4162" i="1"/>
  <c r="H4162" i="1"/>
  <c r="I4162" i="1"/>
  <c r="J4162" i="1"/>
  <c r="F4163" i="1"/>
  <c r="K4163" i="1" s="1"/>
  <c r="G4163" i="1"/>
  <c r="H4163" i="1"/>
  <c r="I4163" i="1"/>
  <c r="J4163" i="1"/>
  <c r="F4164" i="1"/>
  <c r="K4164" i="1" s="1"/>
  <c r="G4164" i="1"/>
  <c r="H4164" i="1"/>
  <c r="I4164" i="1"/>
  <c r="J4164" i="1"/>
  <c r="F4165" i="1"/>
  <c r="K4165" i="1" s="1"/>
  <c r="G4165" i="1"/>
  <c r="H4165" i="1"/>
  <c r="I4165" i="1"/>
  <c r="J4165" i="1"/>
  <c r="F4166" i="1"/>
  <c r="G4166" i="1"/>
  <c r="H4166" i="1"/>
  <c r="I4166" i="1"/>
  <c r="J4166" i="1" s="1"/>
  <c r="K4166" i="1" s="1"/>
  <c r="F4167" i="1"/>
  <c r="G4167" i="1"/>
  <c r="H4167" i="1"/>
  <c r="I4167" i="1"/>
  <c r="J4167" i="1" s="1"/>
  <c r="K4167" i="1" s="1"/>
  <c r="F4168" i="1"/>
  <c r="G4168" i="1"/>
  <c r="H4168" i="1"/>
  <c r="I4168" i="1"/>
  <c r="J4168" i="1" s="1"/>
  <c r="K4168" i="1" s="1"/>
  <c r="F4169" i="1"/>
  <c r="G4169" i="1"/>
  <c r="H4169" i="1"/>
  <c r="I4169" i="1"/>
  <c r="J4169" i="1" s="1"/>
  <c r="K4169" i="1" s="1"/>
  <c r="F4170" i="1"/>
  <c r="G4170" i="1"/>
  <c r="H4170" i="1"/>
  <c r="I4170" i="1"/>
  <c r="J4170" i="1" s="1"/>
  <c r="K4170" i="1" s="1"/>
  <c r="F4171" i="1"/>
  <c r="G4171" i="1"/>
  <c r="H4171" i="1"/>
  <c r="I4171" i="1"/>
  <c r="J4171" i="1" s="1"/>
  <c r="K4171" i="1" s="1"/>
  <c r="F4172" i="1"/>
  <c r="G4172" i="1"/>
  <c r="H4172" i="1"/>
  <c r="I4172" i="1"/>
  <c r="J4172" i="1" s="1"/>
  <c r="K4172" i="1" s="1"/>
  <c r="F4173" i="1"/>
  <c r="G4173" i="1"/>
  <c r="H4173" i="1"/>
  <c r="I4173" i="1"/>
  <c r="J4173" i="1" s="1"/>
  <c r="K4173" i="1" s="1"/>
  <c r="F4174" i="1"/>
  <c r="G4174" i="1"/>
  <c r="H4174" i="1"/>
  <c r="I4174" i="1"/>
  <c r="J4174" i="1" s="1"/>
  <c r="K4174" i="1" s="1"/>
  <c r="F4175" i="1"/>
  <c r="G4175" i="1"/>
  <c r="H4175" i="1"/>
  <c r="I4175" i="1"/>
  <c r="J4175" i="1" s="1"/>
  <c r="K4175" i="1" s="1"/>
  <c r="F4176" i="1"/>
  <c r="G4176" i="1"/>
  <c r="H4176" i="1"/>
  <c r="I4176" i="1"/>
  <c r="J4176" i="1" s="1"/>
  <c r="K4176" i="1" s="1"/>
  <c r="F4177" i="1"/>
  <c r="G4177" i="1"/>
  <c r="H4177" i="1"/>
  <c r="I4177" i="1"/>
  <c r="J4177" i="1" s="1"/>
  <c r="K4177" i="1" s="1"/>
  <c r="F4178" i="1"/>
  <c r="G4178" i="1"/>
  <c r="H4178" i="1"/>
  <c r="I4178" i="1"/>
  <c r="J4178" i="1" s="1"/>
  <c r="K4178" i="1" s="1"/>
  <c r="F4179" i="1"/>
  <c r="G4179" i="1"/>
  <c r="H4179" i="1"/>
  <c r="I4179" i="1"/>
  <c r="J4179" i="1" s="1"/>
  <c r="K4179" i="1" s="1"/>
  <c r="F4180" i="1"/>
  <c r="G4180" i="1"/>
  <c r="H4180" i="1"/>
  <c r="I4180" i="1"/>
  <c r="J4180" i="1" s="1"/>
  <c r="K4180" i="1" s="1"/>
  <c r="F4181" i="1"/>
  <c r="G4181" i="1"/>
  <c r="H4181" i="1"/>
  <c r="I4181" i="1"/>
  <c r="J4181" i="1" s="1"/>
  <c r="K4181" i="1" s="1"/>
  <c r="F4182" i="1"/>
  <c r="G4182" i="1"/>
  <c r="H4182" i="1"/>
  <c r="I4182" i="1"/>
  <c r="J4182" i="1" s="1"/>
  <c r="K4182" i="1" s="1"/>
  <c r="F4183" i="1"/>
  <c r="G4183" i="1"/>
  <c r="H4183" i="1"/>
  <c r="I4183" i="1"/>
  <c r="J4183" i="1" s="1"/>
  <c r="K4183" i="1" s="1"/>
  <c r="F4184" i="1"/>
  <c r="G4184" i="1"/>
  <c r="H4184" i="1"/>
  <c r="I4184" i="1"/>
  <c r="J4184" i="1" s="1"/>
  <c r="K4184" i="1" s="1"/>
  <c r="F4185" i="1"/>
  <c r="G4185" i="1"/>
  <c r="H4185" i="1"/>
  <c r="I4185" i="1"/>
  <c r="J4185" i="1" s="1"/>
  <c r="K4185" i="1" s="1"/>
  <c r="F4186" i="1"/>
  <c r="G4186" i="1"/>
  <c r="H4186" i="1"/>
  <c r="I4186" i="1"/>
  <c r="J4186" i="1" s="1"/>
  <c r="K4186" i="1" s="1"/>
  <c r="F4187" i="1"/>
  <c r="G4187" i="1"/>
  <c r="H4187" i="1"/>
  <c r="I4187" i="1"/>
  <c r="J4187" i="1" s="1"/>
  <c r="K4187" i="1" s="1"/>
  <c r="F4188" i="1"/>
  <c r="G4188" i="1"/>
  <c r="H4188" i="1"/>
  <c r="I4188" i="1"/>
  <c r="J4188" i="1" s="1"/>
  <c r="K4188" i="1" s="1"/>
  <c r="F4189" i="1"/>
  <c r="G4189" i="1"/>
  <c r="H4189" i="1"/>
  <c r="I4189" i="1"/>
  <c r="J4189" i="1" s="1"/>
  <c r="K4189" i="1" s="1"/>
  <c r="F4190" i="1"/>
  <c r="G4190" i="1"/>
  <c r="H4190" i="1"/>
  <c r="I4190" i="1"/>
  <c r="J4190" i="1" s="1"/>
  <c r="K4190" i="1" s="1"/>
  <c r="F4191" i="1"/>
  <c r="G4191" i="1"/>
  <c r="H4191" i="1"/>
  <c r="I4191" i="1"/>
  <c r="J4191" i="1" s="1"/>
  <c r="K4191" i="1" s="1"/>
  <c r="F4192" i="1"/>
  <c r="G4192" i="1"/>
  <c r="H4192" i="1"/>
  <c r="I4192" i="1"/>
  <c r="J4192" i="1" s="1"/>
  <c r="K4192" i="1" s="1"/>
  <c r="F4193" i="1"/>
  <c r="G4193" i="1"/>
  <c r="H4193" i="1"/>
  <c r="I4193" i="1"/>
  <c r="J4193" i="1" s="1"/>
  <c r="K4193" i="1" s="1"/>
  <c r="F4194" i="1"/>
  <c r="G4194" i="1"/>
  <c r="H4194" i="1"/>
  <c r="I4194" i="1"/>
  <c r="J4194" i="1" s="1"/>
  <c r="K4194" i="1" s="1"/>
  <c r="F4195" i="1"/>
  <c r="G4195" i="1"/>
  <c r="H4195" i="1"/>
  <c r="I4195" i="1"/>
  <c r="J4195" i="1" s="1"/>
  <c r="K4195" i="1" s="1"/>
  <c r="F4196" i="1"/>
  <c r="G4196" i="1"/>
  <c r="H4196" i="1"/>
  <c r="I4196" i="1"/>
  <c r="J4196" i="1" s="1"/>
  <c r="K4196" i="1" s="1"/>
  <c r="F4197" i="1"/>
  <c r="G4197" i="1"/>
  <c r="H4197" i="1"/>
  <c r="I4197" i="1"/>
  <c r="J4197" i="1" s="1"/>
  <c r="K4197" i="1" s="1"/>
  <c r="F4198" i="1"/>
  <c r="G4198" i="1"/>
  <c r="H4198" i="1"/>
  <c r="I4198" i="1"/>
  <c r="J4198" i="1" s="1"/>
  <c r="K4198" i="1" s="1"/>
  <c r="F4199" i="1"/>
  <c r="G4199" i="1"/>
  <c r="H4199" i="1"/>
  <c r="I4199" i="1"/>
  <c r="J4199" i="1" s="1"/>
  <c r="K4199" i="1" s="1"/>
  <c r="F4200" i="1"/>
  <c r="G4200" i="1"/>
  <c r="H4200" i="1"/>
  <c r="I4200" i="1"/>
  <c r="J4200" i="1" s="1"/>
  <c r="K4200" i="1" s="1"/>
  <c r="F4201" i="1"/>
  <c r="G4201" i="1"/>
  <c r="H4201" i="1"/>
  <c r="I4201" i="1"/>
  <c r="J4201" i="1" s="1"/>
  <c r="K4201" i="1" s="1"/>
  <c r="F4202" i="1"/>
  <c r="G4202" i="1"/>
  <c r="H4202" i="1"/>
  <c r="I4202" i="1"/>
  <c r="J4202" i="1" s="1"/>
  <c r="K4202" i="1" s="1"/>
  <c r="F4203" i="1"/>
  <c r="G4203" i="1"/>
  <c r="H4203" i="1"/>
  <c r="I4203" i="1"/>
  <c r="J4203" i="1" s="1"/>
  <c r="K4203" i="1" s="1"/>
  <c r="F4204" i="1"/>
  <c r="G4204" i="1"/>
  <c r="H4204" i="1"/>
  <c r="I4204" i="1"/>
  <c r="J4204" i="1" s="1"/>
  <c r="K4204" i="1" s="1"/>
  <c r="F4205" i="1"/>
  <c r="G4205" i="1"/>
  <c r="H4205" i="1"/>
  <c r="I4205" i="1"/>
  <c r="J4205" i="1" s="1"/>
  <c r="K4205" i="1" s="1"/>
  <c r="F4206" i="1"/>
  <c r="G4206" i="1"/>
  <c r="H4206" i="1"/>
  <c r="I4206" i="1"/>
  <c r="J4206" i="1" s="1"/>
  <c r="K4206" i="1" s="1"/>
  <c r="F4207" i="1"/>
  <c r="G4207" i="1"/>
  <c r="H4207" i="1"/>
  <c r="I4207" i="1"/>
  <c r="J4207" i="1" s="1"/>
  <c r="K4207" i="1" s="1"/>
  <c r="F4208" i="1"/>
  <c r="G4208" i="1"/>
  <c r="H4208" i="1"/>
  <c r="I4208" i="1"/>
  <c r="J4208" i="1" s="1"/>
  <c r="K4208" i="1" s="1"/>
  <c r="F4209" i="1"/>
  <c r="G4209" i="1"/>
  <c r="H4209" i="1"/>
  <c r="I4209" i="1"/>
  <c r="J4209" i="1" s="1"/>
  <c r="K4209" i="1" s="1"/>
  <c r="F4210" i="1"/>
  <c r="G4210" i="1"/>
  <c r="H4210" i="1"/>
  <c r="I4210" i="1"/>
  <c r="J4210" i="1" s="1"/>
  <c r="K4210" i="1" s="1"/>
  <c r="F4211" i="1"/>
  <c r="G4211" i="1"/>
  <c r="H4211" i="1"/>
  <c r="I4211" i="1"/>
  <c r="J4211" i="1" s="1"/>
  <c r="K4211" i="1" s="1"/>
  <c r="F4212" i="1"/>
  <c r="G4212" i="1"/>
  <c r="H4212" i="1"/>
  <c r="I4212" i="1"/>
  <c r="J4212" i="1" s="1"/>
  <c r="K4212" i="1" s="1"/>
  <c r="F4213" i="1"/>
  <c r="G4213" i="1"/>
  <c r="H4213" i="1"/>
  <c r="I4213" i="1"/>
  <c r="J4213" i="1" s="1"/>
  <c r="K4213" i="1" s="1"/>
  <c r="F4214" i="1"/>
  <c r="G4214" i="1"/>
  <c r="H4214" i="1"/>
  <c r="I4214" i="1"/>
  <c r="J4214" i="1" s="1"/>
  <c r="K4214" i="1" s="1"/>
  <c r="F4215" i="1"/>
  <c r="G4215" i="1"/>
  <c r="H4215" i="1"/>
  <c r="I4215" i="1"/>
  <c r="J4215" i="1" s="1"/>
  <c r="K4215" i="1" s="1"/>
  <c r="F4216" i="1"/>
  <c r="G4216" i="1"/>
  <c r="H4216" i="1"/>
  <c r="I4216" i="1"/>
  <c r="J4216" i="1" s="1"/>
  <c r="K4216" i="1" s="1"/>
  <c r="F4217" i="1"/>
  <c r="G4217" i="1"/>
  <c r="H4217" i="1"/>
  <c r="I4217" i="1"/>
  <c r="J4217" i="1" s="1"/>
  <c r="K4217" i="1" s="1"/>
  <c r="F4218" i="1"/>
  <c r="G4218" i="1"/>
  <c r="H4218" i="1"/>
  <c r="I4218" i="1"/>
  <c r="J4218" i="1" s="1"/>
  <c r="K4218" i="1" s="1"/>
  <c r="F4219" i="1"/>
  <c r="G4219" i="1"/>
  <c r="H4219" i="1"/>
  <c r="I4219" i="1"/>
  <c r="J4219" i="1" s="1"/>
  <c r="K4219" i="1" s="1"/>
  <c r="F4220" i="1"/>
  <c r="G4220" i="1"/>
  <c r="H4220" i="1"/>
  <c r="I4220" i="1"/>
  <c r="J4220" i="1" s="1"/>
  <c r="K4220" i="1" s="1"/>
  <c r="F4221" i="1"/>
  <c r="G4221" i="1"/>
  <c r="H4221" i="1"/>
  <c r="I4221" i="1"/>
  <c r="J4221" i="1" s="1"/>
  <c r="K4221" i="1" s="1"/>
  <c r="F4222" i="1"/>
  <c r="G4222" i="1"/>
  <c r="H4222" i="1"/>
  <c r="I4222" i="1"/>
  <c r="J4222" i="1" s="1"/>
  <c r="K4222" i="1" s="1"/>
  <c r="F4223" i="1"/>
  <c r="G4223" i="1"/>
  <c r="H4223" i="1"/>
  <c r="I4223" i="1"/>
  <c r="J4223" i="1" s="1"/>
  <c r="K4223" i="1" s="1"/>
  <c r="F4224" i="1"/>
  <c r="G4224" i="1"/>
  <c r="H4224" i="1"/>
  <c r="I4224" i="1"/>
  <c r="J4224" i="1" s="1"/>
  <c r="K4224" i="1" s="1"/>
  <c r="F4225" i="1"/>
  <c r="G4225" i="1"/>
  <c r="H4225" i="1"/>
  <c r="I4225" i="1"/>
  <c r="J4225" i="1" s="1"/>
  <c r="K4225" i="1" s="1"/>
  <c r="F4226" i="1"/>
  <c r="G4226" i="1"/>
  <c r="H4226" i="1"/>
  <c r="I4226" i="1"/>
  <c r="J4226" i="1" s="1"/>
  <c r="K4226" i="1" s="1"/>
  <c r="F4227" i="1"/>
  <c r="G4227" i="1"/>
  <c r="H4227" i="1"/>
  <c r="I4227" i="1"/>
  <c r="J4227" i="1" s="1"/>
  <c r="K4227" i="1" s="1"/>
  <c r="F4228" i="1"/>
  <c r="G4228" i="1"/>
  <c r="H4228" i="1"/>
  <c r="I4228" i="1"/>
  <c r="J4228" i="1" s="1"/>
  <c r="K4228" i="1" s="1"/>
  <c r="F4229" i="1"/>
  <c r="G4229" i="1"/>
  <c r="H4229" i="1"/>
  <c r="I4229" i="1"/>
  <c r="J4229" i="1" s="1"/>
  <c r="K4229" i="1" s="1"/>
  <c r="F4230" i="1"/>
  <c r="G4230" i="1"/>
  <c r="H4230" i="1"/>
  <c r="I4230" i="1"/>
  <c r="J4230" i="1" s="1"/>
  <c r="K4230" i="1" s="1"/>
  <c r="F4231" i="1"/>
  <c r="G4231" i="1"/>
  <c r="H4231" i="1"/>
  <c r="I4231" i="1"/>
  <c r="J4231" i="1" s="1"/>
  <c r="K4231" i="1" s="1"/>
  <c r="F4232" i="1"/>
  <c r="G4232" i="1"/>
  <c r="H4232" i="1"/>
  <c r="I4232" i="1"/>
  <c r="J4232" i="1" s="1"/>
  <c r="K4232" i="1" s="1"/>
  <c r="F4233" i="1"/>
  <c r="G4233" i="1"/>
  <c r="H4233" i="1"/>
  <c r="I4233" i="1"/>
  <c r="J4233" i="1" s="1"/>
  <c r="K4233" i="1" s="1"/>
  <c r="F4234" i="1"/>
  <c r="G4234" i="1"/>
  <c r="H4234" i="1"/>
  <c r="I4234" i="1"/>
  <c r="J4234" i="1" s="1"/>
  <c r="K4234" i="1" s="1"/>
  <c r="F4235" i="1"/>
  <c r="G4235" i="1"/>
  <c r="H4235" i="1"/>
  <c r="I4235" i="1"/>
  <c r="J4235" i="1" s="1"/>
  <c r="K4235" i="1" s="1"/>
  <c r="F4236" i="1"/>
  <c r="G4236" i="1"/>
  <c r="H4236" i="1"/>
  <c r="I4236" i="1"/>
  <c r="J4236" i="1" s="1"/>
  <c r="K4236" i="1" s="1"/>
  <c r="F4237" i="1"/>
  <c r="G4237" i="1"/>
  <c r="H4237" i="1"/>
  <c r="I4237" i="1"/>
  <c r="J4237" i="1" s="1"/>
  <c r="K4237" i="1" s="1"/>
  <c r="F4238" i="1"/>
  <c r="G4238" i="1"/>
  <c r="H4238" i="1"/>
  <c r="I4238" i="1"/>
  <c r="J4238" i="1" s="1"/>
  <c r="K4238" i="1" s="1"/>
  <c r="F4239" i="1"/>
  <c r="G4239" i="1"/>
  <c r="H4239" i="1"/>
  <c r="I4239" i="1"/>
  <c r="J4239" i="1" s="1"/>
  <c r="K4239" i="1" s="1"/>
  <c r="F4240" i="1"/>
  <c r="G4240" i="1"/>
  <c r="H4240" i="1"/>
  <c r="I4240" i="1"/>
  <c r="J4240" i="1" s="1"/>
  <c r="K4240" i="1" s="1"/>
  <c r="F4241" i="1"/>
  <c r="G4241" i="1"/>
  <c r="H4241" i="1"/>
  <c r="I4241" i="1"/>
  <c r="J4241" i="1" s="1"/>
  <c r="K4241" i="1" s="1"/>
  <c r="F4242" i="1"/>
  <c r="G4242" i="1"/>
  <c r="H4242" i="1"/>
  <c r="I4242" i="1"/>
  <c r="J4242" i="1" s="1"/>
  <c r="K4242" i="1" s="1"/>
  <c r="F4243" i="1"/>
  <c r="G4243" i="1"/>
  <c r="H4243" i="1"/>
  <c r="I4243" i="1"/>
  <c r="J4243" i="1" s="1"/>
  <c r="K4243" i="1" s="1"/>
  <c r="F4244" i="1"/>
  <c r="G4244" i="1"/>
  <c r="H4244" i="1"/>
  <c r="I4244" i="1"/>
  <c r="J4244" i="1" s="1"/>
  <c r="K4244" i="1" s="1"/>
  <c r="F4245" i="1"/>
  <c r="G4245" i="1"/>
  <c r="H4245" i="1"/>
  <c r="I4245" i="1"/>
  <c r="J4245" i="1" s="1"/>
  <c r="K4245" i="1" s="1"/>
  <c r="F4246" i="1"/>
  <c r="G4246" i="1"/>
  <c r="H4246" i="1"/>
  <c r="I4246" i="1"/>
  <c r="J4246" i="1" s="1"/>
  <c r="K4246" i="1" s="1"/>
  <c r="F4247" i="1"/>
  <c r="G4247" i="1"/>
  <c r="H4247" i="1"/>
  <c r="I4247" i="1"/>
  <c r="J4247" i="1" s="1"/>
  <c r="K4247" i="1" s="1"/>
  <c r="F4248" i="1"/>
  <c r="G4248" i="1"/>
  <c r="H4248" i="1"/>
  <c r="I4248" i="1"/>
  <c r="J4248" i="1" s="1"/>
  <c r="K4248" i="1" s="1"/>
  <c r="F4249" i="1"/>
  <c r="G4249" i="1"/>
  <c r="H4249" i="1"/>
  <c r="I4249" i="1"/>
  <c r="J4249" i="1" s="1"/>
  <c r="K4249" i="1" s="1"/>
  <c r="F4250" i="1"/>
  <c r="G4250" i="1"/>
  <c r="H4250" i="1"/>
  <c r="I4250" i="1"/>
  <c r="J4250" i="1" s="1"/>
  <c r="K4250" i="1" s="1"/>
  <c r="F4251" i="1"/>
  <c r="G4251" i="1"/>
  <c r="H4251" i="1"/>
  <c r="I4251" i="1"/>
  <c r="J4251" i="1" s="1"/>
  <c r="K4251" i="1" s="1"/>
  <c r="F4252" i="1"/>
  <c r="G4252" i="1"/>
  <c r="H4252" i="1"/>
  <c r="I4252" i="1"/>
  <c r="J4252" i="1" s="1"/>
  <c r="K4252" i="1" s="1"/>
  <c r="F4253" i="1"/>
  <c r="G4253" i="1"/>
  <c r="H4253" i="1"/>
  <c r="I4253" i="1"/>
  <c r="J4253" i="1" s="1"/>
  <c r="K4253" i="1" s="1"/>
  <c r="F4254" i="1"/>
  <c r="G4254" i="1"/>
  <c r="H4254" i="1"/>
  <c r="I4254" i="1"/>
  <c r="J4254" i="1" s="1"/>
  <c r="K4254" i="1" s="1"/>
  <c r="F4255" i="1"/>
  <c r="G4255" i="1"/>
  <c r="H4255" i="1"/>
  <c r="I4255" i="1"/>
  <c r="J4255" i="1" s="1"/>
  <c r="K4255" i="1" s="1"/>
  <c r="F4256" i="1"/>
  <c r="G4256" i="1"/>
  <c r="H4256" i="1"/>
  <c r="I4256" i="1"/>
  <c r="J4256" i="1" s="1"/>
  <c r="K4256" i="1" s="1"/>
  <c r="F4257" i="1"/>
  <c r="G4257" i="1"/>
  <c r="H4257" i="1"/>
  <c r="I4257" i="1"/>
  <c r="J4257" i="1" s="1"/>
  <c r="K4257" i="1" s="1"/>
  <c r="F4258" i="1"/>
  <c r="G4258" i="1"/>
  <c r="H4258" i="1"/>
  <c r="I4258" i="1"/>
  <c r="J4258" i="1" s="1"/>
  <c r="K4258" i="1" s="1"/>
  <c r="F4259" i="1"/>
  <c r="G4259" i="1"/>
  <c r="H4259" i="1"/>
  <c r="I4259" i="1"/>
  <c r="J4259" i="1" s="1"/>
  <c r="K4259" i="1" s="1"/>
  <c r="F4260" i="1"/>
  <c r="G4260" i="1"/>
  <c r="H4260" i="1"/>
  <c r="I4260" i="1"/>
  <c r="J4260" i="1" s="1"/>
  <c r="K4260" i="1" s="1"/>
  <c r="F4261" i="1"/>
  <c r="G4261" i="1"/>
  <c r="H4261" i="1"/>
  <c r="I4261" i="1"/>
  <c r="J4261" i="1" s="1"/>
  <c r="K4261" i="1" s="1"/>
  <c r="F4262" i="1"/>
  <c r="G4262" i="1"/>
  <c r="H4262" i="1"/>
  <c r="I4262" i="1"/>
  <c r="J4262" i="1" s="1"/>
  <c r="K4262" i="1" s="1"/>
  <c r="F4263" i="1"/>
  <c r="G4263" i="1"/>
  <c r="H4263" i="1"/>
  <c r="I4263" i="1"/>
  <c r="J4263" i="1" s="1"/>
  <c r="K4263" i="1" s="1"/>
  <c r="F4264" i="1"/>
  <c r="G4264" i="1"/>
  <c r="H4264" i="1"/>
  <c r="I4264" i="1"/>
  <c r="J4264" i="1" s="1"/>
  <c r="K4264" i="1" s="1"/>
  <c r="F4265" i="1"/>
  <c r="G4265" i="1"/>
  <c r="H4265" i="1"/>
  <c r="I4265" i="1"/>
  <c r="J4265" i="1" s="1"/>
  <c r="K4265" i="1" s="1"/>
  <c r="F4266" i="1"/>
  <c r="G4266" i="1"/>
  <c r="H4266" i="1"/>
  <c r="I4266" i="1"/>
  <c r="J4266" i="1" s="1"/>
  <c r="K4266" i="1" s="1"/>
  <c r="F4267" i="1"/>
  <c r="G4267" i="1"/>
  <c r="H4267" i="1"/>
  <c r="I4267" i="1"/>
  <c r="J4267" i="1" s="1"/>
  <c r="K4267" i="1" s="1"/>
  <c r="F4268" i="1"/>
  <c r="G4268" i="1"/>
  <c r="H4268" i="1"/>
  <c r="I4268" i="1"/>
  <c r="J4268" i="1" s="1"/>
  <c r="K4268" i="1" s="1"/>
  <c r="F4269" i="1"/>
  <c r="G4269" i="1"/>
  <c r="H4269" i="1"/>
  <c r="I4269" i="1"/>
  <c r="J4269" i="1" s="1"/>
  <c r="K4269" i="1" s="1"/>
  <c r="F4270" i="1"/>
  <c r="G4270" i="1"/>
  <c r="H4270" i="1"/>
  <c r="I4270" i="1"/>
  <c r="J4270" i="1" s="1"/>
  <c r="K4270" i="1" s="1"/>
  <c r="F4271" i="1"/>
  <c r="G4271" i="1"/>
  <c r="H4271" i="1"/>
  <c r="I4271" i="1"/>
  <c r="J4271" i="1" s="1"/>
  <c r="K4271" i="1" s="1"/>
  <c r="F4272" i="1"/>
  <c r="G4272" i="1"/>
  <c r="H4272" i="1"/>
  <c r="I4272" i="1"/>
  <c r="J4272" i="1" s="1"/>
  <c r="K4272" i="1" s="1"/>
  <c r="F4273" i="1"/>
  <c r="G4273" i="1"/>
  <c r="H4273" i="1"/>
  <c r="I4273" i="1"/>
  <c r="J4273" i="1" s="1"/>
  <c r="K4273" i="1" s="1"/>
  <c r="F4274" i="1"/>
  <c r="G4274" i="1"/>
  <c r="H4274" i="1"/>
  <c r="I4274" i="1"/>
  <c r="J4274" i="1" s="1"/>
  <c r="K4274" i="1" s="1"/>
  <c r="F4275" i="1"/>
  <c r="G4275" i="1"/>
  <c r="H4275" i="1"/>
  <c r="I4275" i="1"/>
  <c r="J4275" i="1" s="1"/>
  <c r="K4275" i="1" s="1"/>
  <c r="F4276" i="1"/>
  <c r="G4276" i="1"/>
  <c r="H4276" i="1"/>
  <c r="I4276" i="1"/>
  <c r="J4276" i="1" s="1"/>
  <c r="K4276" i="1" s="1"/>
  <c r="F4277" i="1"/>
  <c r="G4277" i="1"/>
  <c r="H4277" i="1"/>
  <c r="I4277" i="1"/>
  <c r="J4277" i="1" s="1"/>
  <c r="K4277" i="1" s="1"/>
  <c r="F4278" i="1"/>
  <c r="G4278" i="1"/>
  <c r="H4278" i="1"/>
  <c r="I4278" i="1"/>
  <c r="J4278" i="1" s="1"/>
  <c r="K4278" i="1" s="1"/>
  <c r="F4279" i="1"/>
  <c r="G4279" i="1"/>
  <c r="H4279" i="1"/>
  <c r="I4279" i="1"/>
  <c r="J4279" i="1" s="1"/>
  <c r="K4279" i="1" s="1"/>
  <c r="F4280" i="1"/>
  <c r="G4280" i="1"/>
  <c r="H4280" i="1"/>
  <c r="I4280" i="1"/>
  <c r="J4280" i="1" s="1"/>
  <c r="K4280" i="1" s="1"/>
  <c r="F4281" i="1"/>
  <c r="G4281" i="1"/>
  <c r="H4281" i="1"/>
  <c r="I4281" i="1"/>
  <c r="J4281" i="1" s="1"/>
  <c r="K4281" i="1" s="1"/>
  <c r="F4282" i="1"/>
  <c r="G4282" i="1"/>
  <c r="H4282" i="1"/>
  <c r="I4282" i="1"/>
  <c r="J4282" i="1" s="1"/>
  <c r="K4282" i="1" s="1"/>
  <c r="F4283" i="1"/>
  <c r="G4283" i="1"/>
  <c r="H4283" i="1"/>
  <c r="I4283" i="1"/>
  <c r="J4283" i="1" s="1"/>
  <c r="K4283" i="1" s="1"/>
  <c r="F4284" i="1"/>
  <c r="G4284" i="1"/>
  <c r="H4284" i="1"/>
  <c r="I4284" i="1"/>
  <c r="J4284" i="1" s="1"/>
  <c r="K4284" i="1" s="1"/>
  <c r="F4285" i="1"/>
  <c r="G4285" i="1"/>
  <c r="H4285" i="1"/>
  <c r="I4285" i="1"/>
  <c r="J4285" i="1" s="1"/>
  <c r="K4285" i="1" s="1"/>
  <c r="F4286" i="1"/>
  <c r="G4286" i="1"/>
  <c r="H4286" i="1"/>
  <c r="I4286" i="1"/>
  <c r="J4286" i="1" s="1"/>
  <c r="K4286" i="1" s="1"/>
  <c r="F4287" i="1"/>
  <c r="G4287" i="1"/>
  <c r="H4287" i="1"/>
  <c r="I4287" i="1"/>
  <c r="J4287" i="1" s="1"/>
  <c r="K4287" i="1" s="1"/>
  <c r="F4288" i="1"/>
  <c r="G4288" i="1"/>
  <c r="H4288" i="1"/>
  <c r="I4288" i="1"/>
  <c r="J4288" i="1" s="1"/>
  <c r="K4288" i="1" s="1"/>
  <c r="F4289" i="1"/>
  <c r="G4289" i="1"/>
  <c r="H4289" i="1"/>
  <c r="I4289" i="1"/>
  <c r="J4289" i="1" s="1"/>
  <c r="K4289" i="1" s="1"/>
  <c r="F4290" i="1"/>
  <c r="G4290" i="1"/>
  <c r="H4290" i="1"/>
  <c r="I4290" i="1"/>
  <c r="J4290" i="1" s="1"/>
  <c r="K4290" i="1" s="1"/>
  <c r="F4291" i="1"/>
  <c r="G4291" i="1"/>
  <c r="H4291" i="1"/>
  <c r="I4291" i="1"/>
  <c r="J4291" i="1" s="1"/>
  <c r="K4291" i="1" s="1"/>
  <c r="F4292" i="1"/>
  <c r="G4292" i="1"/>
  <c r="H4292" i="1"/>
  <c r="I4292" i="1"/>
  <c r="J4292" i="1" s="1"/>
  <c r="K4292" i="1" s="1"/>
  <c r="F4293" i="1"/>
  <c r="G4293" i="1"/>
  <c r="H4293" i="1"/>
  <c r="I4293" i="1"/>
  <c r="J4293" i="1" s="1"/>
  <c r="K4293" i="1" s="1"/>
  <c r="F4294" i="1"/>
  <c r="G4294" i="1"/>
  <c r="H4294" i="1"/>
  <c r="I4294" i="1"/>
  <c r="J4294" i="1" s="1"/>
  <c r="K4294" i="1" s="1"/>
  <c r="F4295" i="1"/>
  <c r="G4295" i="1"/>
  <c r="H4295" i="1"/>
  <c r="I4295" i="1"/>
  <c r="J4295" i="1" s="1"/>
  <c r="K4295" i="1" s="1"/>
  <c r="F4296" i="1"/>
  <c r="G4296" i="1"/>
  <c r="H4296" i="1"/>
  <c r="I4296" i="1"/>
  <c r="J4296" i="1" s="1"/>
  <c r="K4296" i="1" s="1"/>
  <c r="F4297" i="1"/>
  <c r="G4297" i="1"/>
  <c r="H4297" i="1"/>
  <c r="I4297" i="1"/>
  <c r="J4297" i="1" s="1"/>
  <c r="K4297" i="1" s="1"/>
  <c r="F4298" i="1"/>
  <c r="G4298" i="1"/>
  <c r="H4298" i="1"/>
  <c r="I4298" i="1"/>
  <c r="J4298" i="1" s="1"/>
  <c r="K4298" i="1" s="1"/>
  <c r="F4299" i="1"/>
  <c r="G4299" i="1"/>
  <c r="H4299" i="1"/>
  <c r="I4299" i="1"/>
  <c r="J4299" i="1" s="1"/>
  <c r="K4299" i="1" s="1"/>
  <c r="F4300" i="1"/>
  <c r="G4300" i="1"/>
  <c r="H4300" i="1"/>
  <c r="I4300" i="1"/>
  <c r="J4300" i="1" s="1"/>
  <c r="K4300" i="1" s="1"/>
  <c r="F4301" i="1"/>
  <c r="G4301" i="1"/>
  <c r="H4301" i="1"/>
  <c r="I4301" i="1"/>
  <c r="J4301" i="1" s="1"/>
  <c r="K4301" i="1" s="1"/>
  <c r="F4302" i="1"/>
  <c r="G4302" i="1"/>
  <c r="H4302" i="1"/>
  <c r="I4302" i="1"/>
  <c r="J4302" i="1" s="1"/>
  <c r="K4302" i="1" s="1"/>
  <c r="F4303" i="1"/>
  <c r="G4303" i="1"/>
  <c r="H4303" i="1"/>
  <c r="I4303" i="1"/>
  <c r="J4303" i="1" s="1"/>
  <c r="K4303" i="1" s="1"/>
  <c r="F4304" i="1"/>
  <c r="G4304" i="1"/>
  <c r="H4304" i="1"/>
  <c r="I4304" i="1"/>
  <c r="J4304" i="1" s="1"/>
  <c r="K4304" i="1" s="1"/>
  <c r="F4305" i="1"/>
  <c r="G4305" i="1"/>
  <c r="H4305" i="1"/>
  <c r="I4305" i="1"/>
  <c r="J4305" i="1" s="1"/>
  <c r="K4305" i="1" s="1"/>
  <c r="F4306" i="1"/>
  <c r="G4306" i="1"/>
  <c r="H4306" i="1"/>
  <c r="I4306" i="1"/>
  <c r="J4306" i="1" s="1"/>
  <c r="K4306" i="1" s="1"/>
  <c r="F4307" i="1"/>
  <c r="G4307" i="1"/>
  <c r="H4307" i="1"/>
  <c r="I4307" i="1"/>
  <c r="J4307" i="1" s="1"/>
  <c r="K4307" i="1" s="1"/>
  <c r="F4308" i="1"/>
  <c r="G4308" i="1"/>
  <c r="H4308" i="1"/>
  <c r="I4308" i="1"/>
  <c r="J4308" i="1" s="1"/>
  <c r="K4308" i="1" s="1"/>
  <c r="F4309" i="1"/>
  <c r="G4309" i="1"/>
  <c r="H4309" i="1"/>
  <c r="I4309" i="1"/>
  <c r="J4309" i="1" s="1"/>
  <c r="K4309" i="1" s="1"/>
  <c r="F4310" i="1"/>
  <c r="G4310" i="1"/>
  <c r="H4310" i="1"/>
  <c r="I4310" i="1"/>
  <c r="J4310" i="1" s="1"/>
  <c r="K4310" i="1" s="1"/>
  <c r="F4311" i="1"/>
  <c r="G4311" i="1"/>
  <c r="H4311" i="1"/>
  <c r="I4311" i="1"/>
  <c r="J4311" i="1" s="1"/>
  <c r="K4311" i="1" s="1"/>
  <c r="F4312" i="1"/>
  <c r="G4312" i="1"/>
  <c r="H4312" i="1"/>
  <c r="I4312" i="1"/>
  <c r="J4312" i="1" s="1"/>
  <c r="K4312" i="1" s="1"/>
  <c r="F4313" i="1"/>
  <c r="G4313" i="1"/>
  <c r="H4313" i="1"/>
  <c r="I4313" i="1"/>
  <c r="J4313" i="1" s="1"/>
  <c r="K4313" i="1" s="1"/>
  <c r="F4314" i="1"/>
  <c r="G4314" i="1"/>
  <c r="H4314" i="1"/>
  <c r="I4314" i="1"/>
  <c r="J4314" i="1" s="1"/>
  <c r="K4314" i="1" s="1"/>
  <c r="F4315" i="1"/>
  <c r="G4315" i="1"/>
  <c r="H4315" i="1"/>
  <c r="I4315" i="1"/>
  <c r="J4315" i="1" s="1"/>
  <c r="K4315" i="1" s="1"/>
  <c r="F4316" i="1"/>
  <c r="G4316" i="1"/>
  <c r="H4316" i="1"/>
  <c r="I4316" i="1"/>
  <c r="J4316" i="1" s="1"/>
  <c r="K4316" i="1" s="1"/>
  <c r="F4317" i="1"/>
  <c r="G4317" i="1"/>
  <c r="H4317" i="1"/>
  <c r="I4317" i="1"/>
  <c r="J4317" i="1" s="1"/>
  <c r="K4317" i="1" s="1"/>
  <c r="F4318" i="1"/>
  <c r="G4318" i="1"/>
  <c r="H4318" i="1"/>
  <c r="I4318" i="1"/>
  <c r="J4318" i="1" s="1"/>
  <c r="K4318" i="1" s="1"/>
  <c r="F4319" i="1"/>
  <c r="G4319" i="1"/>
  <c r="H4319" i="1"/>
  <c r="I4319" i="1"/>
  <c r="J4319" i="1" s="1"/>
  <c r="K4319" i="1" s="1"/>
  <c r="F4320" i="1"/>
  <c r="G4320" i="1"/>
  <c r="H4320" i="1"/>
  <c r="I4320" i="1"/>
  <c r="J4320" i="1" s="1"/>
  <c r="K4320" i="1" s="1"/>
  <c r="F4321" i="1"/>
  <c r="G4321" i="1"/>
  <c r="H4321" i="1"/>
  <c r="I4321" i="1"/>
  <c r="J4321" i="1" s="1"/>
  <c r="K4321" i="1" s="1"/>
  <c r="F4322" i="1"/>
  <c r="G4322" i="1"/>
  <c r="H4322" i="1"/>
  <c r="I4322" i="1"/>
  <c r="J4322" i="1" s="1"/>
  <c r="K4322" i="1" s="1"/>
  <c r="F4323" i="1"/>
  <c r="G4323" i="1"/>
  <c r="H4323" i="1"/>
  <c r="I4323" i="1"/>
  <c r="J4323" i="1" s="1"/>
  <c r="K4323" i="1" s="1"/>
  <c r="F4324" i="1"/>
  <c r="G4324" i="1"/>
  <c r="H4324" i="1"/>
  <c r="I4324" i="1"/>
  <c r="J4324" i="1" s="1"/>
  <c r="K4324" i="1" s="1"/>
  <c r="F4325" i="1"/>
  <c r="G4325" i="1"/>
  <c r="H4325" i="1"/>
  <c r="I4325" i="1"/>
  <c r="J4325" i="1" s="1"/>
  <c r="K4325" i="1" s="1"/>
  <c r="F4326" i="1"/>
  <c r="G4326" i="1"/>
  <c r="H4326" i="1"/>
  <c r="I4326" i="1"/>
  <c r="J4326" i="1" s="1"/>
  <c r="K4326" i="1" s="1"/>
  <c r="F4327" i="1"/>
  <c r="G4327" i="1"/>
  <c r="H4327" i="1"/>
  <c r="I4327" i="1"/>
  <c r="J4327" i="1" s="1"/>
  <c r="K4327" i="1" s="1"/>
  <c r="F4328" i="1"/>
  <c r="G4328" i="1"/>
  <c r="H4328" i="1"/>
  <c r="I4328" i="1"/>
  <c r="J4328" i="1" s="1"/>
  <c r="K4328" i="1" s="1"/>
  <c r="F4329" i="1"/>
  <c r="G4329" i="1"/>
  <c r="H4329" i="1"/>
  <c r="I4329" i="1"/>
  <c r="J4329" i="1" s="1"/>
  <c r="K4329" i="1" s="1"/>
  <c r="F4330" i="1"/>
  <c r="G4330" i="1"/>
  <c r="H4330" i="1"/>
  <c r="I4330" i="1"/>
  <c r="J4330" i="1" s="1"/>
  <c r="K4330" i="1" s="1"/>
  <c r="F4331" i="1"/>
  <c r="G4331" i="1"/>
  <c r="H4331" i="1"/>
  <c r="I4331" i="1"/>
  <c r="J4331" i="1" s="1"/>
  <c r="K4331" i="1" s="1"/>
  <c r="F4332" i="1"/>
  <c r="G4332" i="1"/>
  <c r="H4332" i="1"/>
  <c r="I4332" i="1"/>
  <c r="J4332" i="1" s="1"/>
  <c r="K4332" i="1" s="1"/>
  <c r="F4333" i="1"/>
  <c r="G4333" i="1"/>
  <c r="H4333" i="1"/>
  <c r="I4333" i="1"/>
  <c r="J4333" i="1" s="1"/>
  <c r="K4333" i="1" s="1"/>
  <c r="F4334" i="1"/>
  <c r="G4334" i="1"/>
  <c r="H4334" i="1"/>
  <c r="I4334" i="1"/>
  <c r="J4334" i="1" s="1"/>
  <c r="K4334" i="1" s="1"/>
  <c r="F4335" i="1"/>
  <c r="G4335" i="1"/>
  <c r="H4335" i="1"/>
  <c r="I4335" i="1"/>
  <c r="J4335" i="1" s="1"/>
  <c r="K4335" i="1" s="1"/>
  <c r="F4336" i="1"/>
  <c r="G4336" i="1"/>
  <c r="H4336" i="1"/>
  <c r="I4336" i="1"/>
  <c r="J4336" i="1" s="1"/>
  <c r="K4336" i="1" s="1"/>
  <c r="F4337" i="1"/>
  <c r="G4337" i="1"/>
  <c r="H4337" i="1"/>
  <c r="I4337" i="1"/>
  <c r="J4337" i="1" s="1"/>
  <c r="K4337" i="1" s="1"/>
  <c r="F4338" i="1"/>
  <c r="G4338" i="1"/>
  <c r="H4338" i="1"/>
  <c r="I4338" i="1"/>
  <c r="J4338" i="1" s="1"/>
  <c r="K4338" i="1" s="1"/>
  <c r="F4339" i="1"/>
  <c r="G4339" i="1"/>
  <c r="H4339" i="1"/>
  <c r="I4339" i="1"/>
  <c r="J4339" i="1" s="1"/>
  <c r="K4339" i="1" s="1"/>
  <c r="F4340" i="1"/>
  <c r="G4340" i="1"/>
  <c r="H4340" i="1"/>
  <c r="I4340" i="1"/>
  <c r="J4340" i="1" s="1"/>
  <c r="K4340" i="1" s="1"/>
  <c r="F4341" i="1"/>
  <c r="G4341" i="1"/>
  <c r="H4341" i="1"/>
  <c r="I4341" i="1"/>
  <c r="J4341" i="1" s="1"/>
  <c r="K4341" i="1" s="1"/>
  <c r="F4342" i="1"/>
  <c r="G4342" i="1"/>
  <c r="H4342" i="1"/>
  <c r="I4342" i="1"/>
  <c r="J4342" i="1" s="1"/>
  <c r="K4342" i="1" s="1"/>
  <c r="F4343" i="1"/>
  <c r="G4343" i="1"/>
  <c r="H4343" i="1"/>
  <c r="I4343" i="1"/>
  <c r="J4343" i="1" s="1"/>
  <c r="K4343" i="1" s="1"/>
  <c r="F4344" i="1"/>
  <c r="G4344" i="1"/>
  <c r="H4344" i="1"/>
  <c r="I4344" i="1"/>
  <c r="J4344" i="1" s="1"/>
  <c r="K4344" i="1" s="1"/>
  <c r="F4345" i="1"/>
  <c r="G4345" i="1"/>
  <c r="H4345" i="1"/>
  <c r="I4345" i="1"/>
  <c r="J4345" i="1" s="1"/>
  <c r="K4345" i="1" s="1"/>
  <c r="F4346" i="1"/>
  <c r="G4346" i="1"/>
  <c r="H4346" i="1"/>
  <c r="I4346" i="1"/>
  <c r="J4346" i="1" s="1"/>
  <c r="K4346" i="1" s="1"/>
  <c r="F4347" i="1"/>
  <c r="G4347" i="1"/>
  <c r="H4347" i="1"/>
  <c r="I4347" i="1"/>
  <c r="J4347" i="1" s="1"/>
  <c r="K4347" i="1" s="1"/>
  <c r="F4348" i="1"/>
  <c r="G4348" i="1"/>
  <c r="H4348" i="1"/>
  <c r="I4348" i="1"/>
  <c r="J4348" i="1" s="1"/>
  <c r="K4348" i="1" s="1"/>
  <c r="F4349" i="1"/>
  <c r="G4349" i="1"/>
  <c r="H4349" i="1"/>
  <c r="I4349" i="1"/>
  <c r="J4349" i="1" s="1"/>
  <c r="K4349" i="1" s="1"/>
  <c r="F4350" i="1"/>
  <c r="G4350" i="1"/>
  <c r="H4350" i="1"/>
  <c r="I4350" i="1"/>
  <c r="J4350" i="1" s="1"/>
  <c r="K4350" i="1" s="1"/>
  <c r="F4351" i="1"/>
  <c r="G4351" i="1"/>
  <c r="H4351" i="1"/>
  <c r="I4351" i="1"/>
  <c r="J4351" i="1" s="1"/>
  <c r="K4351" i="1" s="1"/>
  <c r="F4352" i="1"/>
  <c r="G4352" i="1"/>
  <c r="H4352" i="1"/>
  <c r="I4352" i="1"/>
  <c r="J4352" i="1" s="1"/>
  <c r="K4352" i="1" s="1"/>
  <c r="F4353" i="1"/>
  <c r="G4353" i="1"/>
  <c r="H4353" i="1"/>
  <c r="I4353" i="1"/>
  <c r="J4353" i="1" s="1"/>
  <c r="K4353" i="1" s="1"/>
  <c r="F4354" i="1"/>
  <c r="G4354" i="1"/>
  <c r="H4354" i="1"/>
  <c r="I4354" i="1"/>
  <c r="J4354" i="1" s="1"/>
  <c r="K4354" i="1" s="1"/>
  <c r="F4355" i="1"/>
  <c r="G4355" i="1"/>
  <c r="H4355" i="1"/>
  <c r="I4355" i="1"/>
  <c r="J4355" i="1" s="1"/>
  <c r="K4355" i="1" s="1"/>
  <c r="F4356" i="1"/>
  <c r="G4356" i="1"/>
  <c r="H4356" i="1"/>
  <c r="I4356" i="1"/>
  <c r="J4356" i="1" s="1"/>
  <c r="K4356" i="1" s="1"/>
  <c r="F4357" i="1"/>
  <c r="G4357" i="1"/>
  <c r="H4357" i="1"/>
  <c r="I4357" i="1"/>
  <c r="J4357" i="1" s="1"/>
  <c r="K4357" i="1" s="1"/>
  <c r="F4358" i="1"/>
  <c r="G4358" i="1"/>
  <c r="H4358" i="1"/>
  <c r="I4358" i="1"/>
  <c r="J4358" i="1" s="1"/>
  <c r="K4358" i="1" s="1"/>
  <c r="F4359" i="1"/>
  <c r="G4359" i="1"/>
  <c r="H4359" i="1"/>
  <c r="I4359" i="1"/>
  <c r="J4359" i="1" s="1"/>
  <c r="K4359" i="1" s="1"/>
  <c r="F4360" i="1"/>
  <c r="G4360" i="1"/>
  <c r="H4360" i="1"/>
  <c r="I4360" i="1"/>
  <c r="J4360" i="1" s="1"/>
  <c r="K4360" i="1" s="1"/>
  <c r="F4361" i="1"/>
  <c r="G4361" i="1"/>
  <c r="H4361" i="1"/>
  <c r="I4361" i="1"/>
  <c r="J4361" i="1" s="1"/>
  <c r="K4361" i="1" s="1"/>
  <c r="F4362" i="1"/>
  <c r="G4362" i="1"/>
  <c r="H4362" i="1"/>
  <c r="I4362" i="1"/>
  <c r="J4362" i="1" s="1"/>
  <c r="K4362" i="1" s="1"/>
  <c r="F4363" i="1"/>
  <c r="G4363" i="1"/>
  <c r="H4363" i="1"/>
  <c r="I4363" i="1"/>
  <c r="J4363" i="1" s="1"/>
  <c r="K4363" i="1" s="1"/>
  <c r="F4364" i="1"/>
  <c r="G4364" i="1"/>
  <c r="H4364" i="1"/>
  <c r="I4364" i="1"/>
  <c r="J4364" i="1" s="1"/>
  <c r="K4364" i="1" s="1"/>
  <c r="F4365" i="1"/>
  <c r="G4365" i="1"/>
  <c r="H4365" i="1"/>
  <c r="I4365" i="1"/>
  <c r="J4365" i="1" s="1"/>
  <c r="K4365" i="1" s="1"/>
  <c r="F4366" i="1"/>
  <c r="G4366" i="1"/>
  <c r="H4366" i="1"/>
  <c r="I4366" i="1"/>
  <c r="J4366" i="1" s="1"/>
  <c r="K4366" i="1" s="1"/>
  <c r="F4367" i="1"/>
  <c r="G4367" i="1"/>
  <c r="H4367" i="1"/>
  <c r="I4367" i="1"/>
  <c r="J4367" i="1" s="1"/>
  <c r="K4367" i="1" s="1"/>
  <c r="F4368" i="1"/>
  <c r="G4368" i="1"/>
  <c r="H4368" i="1"/>
  <c r="I4368" i="1"/>
  <c r="J4368" i="1" s="1"/>
  <c r="K4368" i="1" s="1"/>
  <c r="F4369" i="1"/>
  <c r="G4369" i="1"/>
  <c r="H4369" i="1"/>
  <c r="I4369" i="1"/>
  <c r="J4369" i="1" s="1"/>
  <c r="K4369" i="1" s="1"/>
  <c r="F4370" i="1"/>
  <c r="G4370" i="1"/>
  <c r="H4370" i="1"/>
  <c r="I4370" i="1"/>
  <c r="J4370" i="1" s="1"/>
  <c r="K4370" i="1" s="1"/>
  <c r="F4371" i="1"/>
  <c r="G4371" i="1"/>
  <c r="H4371" i="1"/>
  <c r="I4371" i="1"/>
  <c r="J4371" i="1" s="1"/>
  <c r="K4371" i="1" s="1"/>
  <c r="F4372" i="1"/>
  <c r="G4372" i="1"/>
  <c r="H4372" i="1"/>
  <c r="I4372" i="1"/>
  <c r="J4372" i="1" s="1"/>
  <c r="K4372" i="1" s="1"/>
  <c r="F4373" i="1"/>
  <c r="G4373" i="1"/>
  <c r="H4373" i="1"/>
  <c r="I4373" i="1"/>
  <c r="J4373" i="1" s="1"/>
  <c r="K4373" i="1" s="1"/>
  <c r="F4374" i="1"/>
  <c r="G4374" i="1"/>
  <c r="H4374" i="1"/>
  <c r="I4374" i="1"/>
  <c r="J4374" i="1" s="1"/>
  <c r="K4374" i="1" s="1"/>
  <c r="F4375" i="1"/>
  <c r="G4375" i="1"/>
  <c r="H4375" i="1"/>
  <c r="I4375" i="1"/>
  <c r="J4375" i="1" s="1"/>
  <c r="K4375" i="1" s="1"/>
  <c r="F4376" i="1"/>
  <c r="G4376" i="1"/>
  <c r="H4376" i="1"/>
  <c r="I4376" i="1"/>
  <c r="J4376" i="1" s="1"/>
  <c r="K4376" i="1" s="1"/>
  <c r="F4377" i="1"/>
  <c r="G4377" i="1"/>
  <c r="H4377" i="1"/>
  <c r="I4377" i="1"/>
  <c r="J4377" i="1" s="1"/>
  <c r="K4377" i="1" s="1"/>
  <c r="F4378" i="1"/>
  <c r="G4378" i="1"/>
  <c r="H4378" i="1"/>
  <c r="I4378" i="1"/>
  <c r="J4378" i="1" s="1"/>
  <c r="K4378" i="1" s="1"/>
  <c r="F4379" i="1"/>
  <c r="G4379" i="1"/>
  <c r="H4379" i="1"/>
  <c r="I4379" i="1"/>
  <c r="J4379" i="1" s="1"/>
  <c r="K4379" i="1" s="1"/>
  <c r="F4380" i="1"/>
  <c r="G4380" i="1"/>
  <c r="H4380" i="1"/>
  <c r="I4380" i="1"/>
  <c r="J4380" i="1" s="1"/>
  <c r="K4380" i="1" s="1"/>
  <c r="F4381" i="1"/>
  <c r="G4381" i="1"/>
  <c r="H4381" i="1"/>
  <c r="I4381" i="1"/>
  <c r="J4381" i="1" s="1"/>
  <c r="K4381" i="1" s="1"/>
  <c r="F4382" i="1"/>
  <c r="G4382" i="1"/>
  <c r="H4382" i="1"/>
  <c r="I4382" i="1"/>
  <c r="J4382" i="1" s="1"/>
  <c r="K4382" i="1" s="1"/>
  <c r="F4383" i="1"/>
  <c r="G4383" i="1"/>
  <c r="H4383" i="1"/>
  <c r="I4383" i="1"/>
  <c r="J4383" i="1" s="1"/>
  <c r="K4383" i="1" s="1"/>
  <c r="F4384" i="1"/>
  <c r="G4384" i="1"/>
  <c r="H4384" i="1"/>
  <c r="I4384" i="1"/>
  <c r="J4384" i="1" s="1"/>
  <c r="K4384" i="1" s="1"/>
  <c r="F4385" i="1"/>
  <c r="G4385" i="1"/>
  <c r="H4385" i="1"/>
  <c r="I4385" i="1"/>
  <c r="J4385" i="1" s="1"/>
  <c r="K4385" i="1" s="1"/>
  <c r="F4386" i="1"/>
  <c r="G4386" i="1"/>
  <c r="H4386" i="1"/>
  <c r="I4386" i="1"/>
  <c r="J4386" i="1" s="1"/>
  <c r="K4386" i="1" s="1"/>
  <c r="F4387" i="1"/>
  <c r="G4387" i="1"/>
  <c r="H4387" i="1"/>
  <c r="I4387" i="1"/>
  <c r="J4387" i="1" s="1"/>
  <c r="K4387" i="1" s="1"/>
  <c r="F4388" i="1"/>
  <c r="G4388" i="1"/>
  <c r="H4388" i="1"/>
  <c r="I4388" i="1"/>
  <c r="J4388" i="1" s="1"/>
  <c r="K4388" i="1" s="1"/>
  <c r="F4389" i="1"/>
  <c r="G4389" i="1"/>
  <c r="H4389" i="1"/>
  <c r="I4389" i="1"/>
  <c r="J4389" i="1" s="1"/>
  <c r="K4389" i="1" s="1"/>
  <c r="F4390" i="1"/>
  <c r="G4390" i="1"/>
  <c r="H4390" i="1"/>
  <c r="I4390" i="1"/>
  <c r="J4390" i="1" s="1"/>
  <c r="K4390" i="1" s="1"/>
  <c r="F4391" i="1"/>
  <c r="G4391" i="1"/>
  <c r="H4391" i="1"/>
  <c r="I4391" i="1"/>
  <c r="J4391" i="1" s="1"/>
  <c r="K4391" i="1" s="1"/>
  <c r="F4392" i="1"/>
  <c r="G4392" i="1"/>
  <c r="H4392" i="1"/>
  <c r="I4392" i="1"/>
  <c r="J4392" i="1" s="1"/>
  <c r="K4392" i="1" s="1"/>
  <c r="F4393" i="1"/>
  <c r="G4393" i="1"/>
  <c r="H4393" i="1"/>
  <c r="I4393" i="1"/>
  <c r="J4393" i="1" s="1"/>
  <c r="K4393" i="1" s="1"/>
  <c r="F4394" i="1"/>
  <c r="G4394" i="1"/>
  <c r="H4394" i="1"/>
  <c r="I4394" i="1"/>
  <c r="J4394" i="1" s="1"/>
  <c r="K4394" i="1" s="1"/>
  <c r="F4395" i="1"/>
  <c r="G4395" i="1"/>
  <c r="H4395" i="1"/>
  <c r="I4395" i="1"/>
  <c r="J4395" i="1" s="1"/>
  <c r="K4395" i="1" s="1"/>
  <c r="F4396" i="1"/>
  <c r="G4396" i="1"/>
  <c r="H4396" i="1"/>
  <c r="I4396" i="1"/>
  <c r="J4396" i="1" s="1"/>
  <c r="K4396" i="1" s="1"/>
  <c r="F4397" i="1"/>
  <c r="G4397" i="1"/>
  <c r="H4397" i="1"/>
  <c r="I4397" i="1"/>
  <c r="J4397" i="1" s="1"/>
  <c r="K4397" i="1" s="1"/>
  <c r="F4398" i="1"/>
  <c r="G4398" i="1"/>
  <c r="H4398" i="1"/>
  <c r="I4398" i="1"/>
  <c r="J4398" i="1" s="1"/>
  <c r="K4398" i="1" s="1"/>
  <c r="F4399" i="1"/>
  <c r="G4399" i="1"/>
  <c r="H4399" i="1"/>
  <c r="I4399" i="1"/>
  <c r="J4399" i="1" s="1"/>
  <c r="K4399" i="1" s="1"/>
  <c r="F4400" i="1"/>
  <c r="G4400" i="1"/>
  <c r="H4400" i="1"/>
  <c r="I4400" i="1"/>
  <c r="J4400" i="1" s="1"/>
  <c r="K4400" i="1" s="1"/>
  <c r="F4401" i="1"/>
  <c r="G4401" i="1"/>
  <c r="H4401" i="1"/>
  <c r="I4401" i="1"/>
  <c r="J4401" i="1" s="1"/>
  <c r="K4401" i="1" s="1"/>
  <c r="F4402" i="1"/>
  <c r="G4402" i="1"/>
  <c r="H4402" i="1"/>
  <c r="I4402" i="1"/>
  <c r="J4402" i="1" s="1"/>
  <c r="K4402" i="1" s="1"/>
  <c r="F4403" i="1"/>
  <c r="G4403" i="1"/>
  <c r="H4403" i="1"/>
  <c r="I4403" i="1"/>
  <c r="J4403" i="1" s="1"/>
  <c r="K4403" i="1" s="1"/>
  <c r="F4404" i="1"/>
  <c r="G4404" i="1"/>
  <c r="H4404" i="1"/>
  <c r="I4404" i="1"/>
  <c r="J4404" i="1" s="1"/>
  <c r="K4404" i="1" s="1"/>
  <c r="F4405" i="1"/>
  <c r="G4405" i="1"/>
  <c r="H4405" i="1"/>
  <c r="I4405" i="1"/>
  <c r="J4405" i="1" s="1"/>
  <c r="K4405" i="1" s="1"/>
  <c r="F4406" i="1"/>
  <c r="G4406" i="1"/>
  <c r="H4406" i="1"/>
  <c r="I4406" i="1"/>
  <c r="J4406" i="1" s="1"/>
  <c r="K4406" i="1" s="1"/>
  <c r="F4407" i="1"/>
  <c r="G4407" i="1"/>
  <c r="H4407" i="1"/>
  <c r="I4407" i="1"/>
  <c r="J4407" i="1" s="1"/>
  <c r="K4407" i="1" s="1"/>
  <c r="F4408" i="1"/>
  <c r="G4408" i="1"/>
  <c r="H4408" i="1"/>
  <c r="I4408" i="1"/>
  <c r="J4408" i="1" s="1"/>
  <c r="K4408" i="1" s="1"/>
  <c r="F4409" i="1"/>
  <c r="G4409" i="1"/>
  <c r="H4409" i="1"/>
  <c r="I4409" i="1"/>
  <c r="J4409" i="1" s="1"/>
  <c r="K4409" i="1" s="1"/>
  <c r="F4410" i="1"/>
  <c r="G4410" i="1"/>
  <c r="H4410" i="1"/>
  <c r="I4410" i="1"/>
  <c r="J4410" i="1" s="1"/>
  <c r="K4410" i="1" s="1"/>
  <c r="F4411" i="1"/>
  <c r="G4411" i="1"/>
  <c r="H4411" i="1"/>
  <c r="I4411" i="1"/>
  <c r="J4411" i="1" s="1"/>
  <c r="K4411" i="1" s="1"/>
  <c r="F4412" i="1"/>
  <c r="G4412" i="1"/>
  <c r="H4412" i="1"/>
  <c r="I4412" i="1"/>
  <c r="J4412" i="1" s="1"/>
  <c r="K4412" i="1" s="1"/>
  <c r="F4413" i="1"/>
  <c r="G4413" i="1"/>
  <c r="H4413" i="1"/>
  <c r="I4413" i="1"/>
  <c r="J4413" i="1" s="1"/>
  <c r="K4413" i="1" s="1"/>
  <c r="F4414" i="1"/>
  <c r="G4414" i="1"/>
  <c r="H4414" i="1"/>
  <c r="I4414" i="1"/>
  <c r="J4414" i="1" s="1"/>
  <c r="K4414" i="1" s="1"/>
  <c r="F4415" i="1"/>
  <c r="G4415" i="1"/>
  <c r="H4415" i="1"/>
  <c r="I4415" i="1"/>
  <c r="J4415" i="1" s="1"/>
  <c r="K4415" i="1" s="1"/>
  <c r="F4416" i="1"/>
  <c r="G4416" i="1"/>
  <c r="H4416" i="1"/>
  <c r="I4416" i="1"/>
  <c r="J4416" i="1" s="1"/>
  <c r="K4416" i="1" s="1"/>
  <c r="F4417" i="1"/>
  <c r="G4417" i="1"/>
  <c r="H4417" i="1"/>
  <c r="I4417" i="1"/>
  <c r="J4417" i="1" s="1"/>
  <c r="K4417" i="1" s="1"/>
  <c r="F4418" i="1"/>
  <c r="G4418" i="1"/>
  <c r="H4418" i="1"/>
  <c r="I4418" i="1"/>
  <c r="J4418" i="1" s="1"/>
  <c r="K4418" i="1" s="1"/>
  <c r="F4419" i="1"/>
  <c r="G4419" i="1"/>
  <c r="H4419" i="1"/>
  <c r="I4419" i="1"/>
  <c r="J4419" i="1" s="1"/>
  <c r="K4419" i="1" s="1"/>
  <c r="F4420" i="1"/>
  <c r="G4420" i="1"/>
  <c r="H4420" i="1"/>
  <c r="I4420" i="1"/>
  <c r="J4420" i="1" s="1"/>
  <c r="K4420" i="1" s="1"/>
  <c r="F4421" i="1"/>
  <c r="G4421" i="1"/>
  <c r="H4421" i="1"/>
  <c r="I4421" i="1"/>
  <c r="J4421" i="1" s="1"/>
  <c r="K4421" i="1" s="1"/>
  <c r="F4422" i="1"/>
  <c r="G4422" i="1"/>
  <c r="H4422" i="1"/>
  <c r="I4422" i="1"/>
  <c r="J4422" i="1" s="1"/>
  <c r="K4422" i="1" s="1"/>
  <c r="F4423" i="1"/>
  <c r="G4423" i="1"/>
  <c r="H4423" i="1"/>
  <c r="I4423" i="1"/>
  <c r="J4423" i="1" s="1"/>
  <c r="K4423" i="1" s="1"/>
  <c r="F4424" i="1"/>
  <c r="G4424" i="1"/>
  <c r="H4424" i="1"/>
  <c r="I4424" i="1"/>
  <c r="J4424" i="1" s="1"/>
  <c r="K4424" i="1" s="1"/>
  <c r="F4425" i="1"/>
  <c r="G4425" i="1"/>
  <c r="H4425" i="1"/>
  <c r="I4425" i="1"/>
  <c r="J4425" i="1" s="1"/>
  <c r="K4425" i="1" s="1"/>
  <c r="F4426" i="1"/>
  <c r="G4426" i="1"/>
  <c r="H4426" i="1"/>
  <c r="I4426" i="1"/>
  <c r="J4426" i="1" s="1"/>
  <c r="K4426" i="1" s="1"/>
  <c r="F4427" i="1"/>
  <c r="G4427" i="1"/>
  <c r="H4427" i="1"/>
  <c r="I4427" i="1"/>
  <c r="J4427" i="1" s="1"/>
  <c r="K4427" i="1" s="1"/>
  <c r="F4428" i="1"/>
  <c r="G4428" i="1"/>
  <c r="H4428" i="1"/>
  <c r="I4428" i="1"/>
  <c r="J4428" i="1" s="1"/>
  <c r="K4428" i="1" s="1"/>
  <c r="F4429" i="1"/>
  <c r="G4429" i="1"/>
  <c r="H4429" i="1"/>
  <c r="I4429" i="1"/>
  <c r="J4429" i="1" s="1"/>
  <c r="K4429" i="1" s="1"/>
  <c r="F4430" i="1"/>
  <c r="G4430" i="1"/>
  <c r="H4430" i="1"/>
  <c r="I4430" i="1"/>
  <c r="J4430" i="1" s="1"/>
  <c r="K4430" i="1" s="1"/>
  <c r="F4431" i="1"/>
  <c r="G4431" i="1"/>
  <c r="H4431" i="1"/>
  <c r="I4431" i="1"/>
  <c r="J4431" i="1" s="1"/>
  <c r="K4431" i="1" s="1"/>
  <c r="F4432" i="1"/>
  <c r="G4432" i="1"/>
  <c r="H4432" i="1"/>
  <c r="I4432" i="1"/>
  <c r="J4432" i="1" s="1"/>
  <c r="K4432" i="1" s="1"/>
  <c r="F4433" i="1"/>
  <c r="G4433" i="1"/>
  <c r="H4433" i="1"/>
  <c r="I4433" i="1"/>
  <c r="J4433" i="1" s="1"/>
  <c r="K4433" i="1" s="1"/>
  <c r="F4434" i="1"/>
  <c r="G4434" i="1"/>
  <c r="H4434" i="1"/>
  <c r="I4434" i="1"/>
  <c r="J4434" i="1" s="1"/>
  <c r="K4434" i="1" s="1"/>
  <c r="F4435" i="1"/>
  <c r="G4435" i="1"/>
  <c r="H4435" i="1"/>
  <c r="I4435" i="1"/>
  <c r="J4435" i="1" s="1"/>
  <c r="K4435" i="1" s="1"/>
  <c r="F4436" i="1"/>
  <c r="G4436" i="1"/>
  <c r="H4436" i="1"/>
  <c r="I4436" i="1"/>
  <c r="J4436" i="1" s="1"/>
  <c r="K4436" i="1" s="1"/>
  <c r="F4437" i="1"/>
  <c r="G4437" i="1"/>
  <c r="H4437" i="1"/>
  <c r="I4437" i="1"/>
  <c r="J4437" i="1" s="1"/>
  <c r="K4437" i="1" s="1"/>
  <c r="F4438" i="1"/>
  <c r="G4438" i="1"/>
  <c r="H4438" i="1"/>
  <c r="I4438" i="1"/>
  <c r="J4438" i="1" s="1"/>
  <c r="K4438" i="1" s="1"/>
  <c r="F4439" i="1"/>
  <c r="G4439" i="1"/>
  <c r="H4439" i="1"/>
  <c r="I4439" i="1"/>
  <c r="J4439" i="1" s="1"/>
  <c r="K4439" i="1" s="1"/>
  <c r="F4440" i="1"/>
  <c r="G4440" i="1"/>
  <c r="H4440" i="1"/>
  <c r="I4440" i="1"/>
  <c r="J4440" i="1" s="1"/>
  <c r="K4440" i="1" s="1"/>
  <c r="F4441" i="1"/>
  <c r="G4441" i="1"/>
  <c r="H4441" i="1"/>
  <c r="I4441" i="1"/>
  <c r="J4441" i="1" s="1"/>
  <c r="K4441" i="1" s="1"/>
  <c r="F4442" i="1"/>
  <c r="G4442" i="1"/>
  <c r="H4442" i="1"/>
  <c r="I4442" i="1"/>
  <c r="J4442" i="1" s="1"/>
  <c r="K4442" i="1" s="1"/>
  <c r="F4443" i="1"/>
  <c r="G4443" i="1"/>
  <c r="H4443" i="1"/>
  <c r="I4443" i="1"/>
  <c r="J4443" i="1" s="1"/>
  <c r="K4443" i="1" s="1"/>
  <c r="F4444" i="1"/>
  <c r="G4444" i="1"/>
  <c r="H4444" i="1"/>
  <c r="I4444" i="1"/>
  <c r="J4444" i="1" s="1"/>
  <c r="K4444" i="1" s="1"/>
  <c r="F4445" i="1"/>
  <c r="G4445" i="1"/>
  <c r="H4445" i="1"/>
  <c r="I4445" i="1"/>
  <c r="J4445" i="1" s="1"/>
  <c r="K4445" i="1" s="1"/>
  <c r="F4446" i="1"/>
  <c r="G4446" i="1"/>
  <c r="H4446" i="1"/>
  <c r="I4446" i="1"/>
  <c r="J4446" i="1" s="1"/>
  <c r="K4446" i="1" s="1"/>
  <c r="F4447" i="1"/>
  <c r="G4447" i="1"/>
  <c r="H4447" i="1"/>
  <c r="I4447" i="1"/>
  <c r="J4447" i="1" s="1"/>
  <c r="K4447" i="1" s="1"/>
  <c r="F4448" i="1"/>
  <c r="G4448" i="1"/>
  <c r="H4448" i="1"/>
  <c r="I4448" i="1"/>
  <c r="J4448" i="1" s="1"/>
  <c r="K4448" i="1" s="1"/>
  <c r="F4449" i="1"/>
  <c r="G4449" i="1"/>
  <c r="H4449" i="1"/>
  <c r="I4449" i="1"/>
  <c r="J4449" i="1" s="1"/>
  <c r="K4449" i="1" s="1"/>
  <c r="F4450" i="1"/>
  <c r="G4450" i="1"/>
  <c r="H4450" i="1"/>
  <c r="I4450" i="1"/>
  <c r="J4450" i="1" s="1"/>
  <c r="K4450" i="1" s="1"/>
  <c r="F4451" i="1"/>
  <c r="G4451" i="1"/>
  <c r="H4451" i="1"/>
  <c r="I4451" i="1"/>
  <c r="J4451" i="1" s="1"/>
  <c r="K4451" i="1" s="1"/>
  <c r="F4452" i="1"/>
  <c r="G4452" i="1"/>
  <c r="H4452" i="1"/>
  <c r="I4452" i="1"/>
  <c r="J4452" i="1" s="1"/>
  <c r="K4452" i="1" s="1"/>
  <c r="F4453" i="1"/>
  <c r="G4453" i="1"/>
  <c r="H4453" i="1"/>
  <c r="I4453" i="1"/>
  <c r="J4453" i="1" s="1"/>
  <c r="K4453" i="1" s="1"/>
  <c r="F4454" i="1"/>
  <c r="G4454" i="1"/>
  <c r="H4454" i="1"/>
  <c r="I4454" i="1"/>
  <c r="J4454" i="1" s="1"/>
  <c r="K4454" i="1" s="1"/>
  <c r="F4455" i="1"/>
  <c r="G4455" i="1"/>
  <c r="H4455" i="1"/>
  <c r="I4455" i="1"/>
  <c r="J4455" i="1" s="1"/>
  <c r="K4455" i="1" s="1"/>
  <c r="F4456" i="1"/>
  <c r="G4456" i="1"/>
  <c r="H4456" i="1"/>
  <c r="I4456" i="1"/>
  <c r="J4456" i="1" s="1"/>
  <c r="K4456" i="1" s="1"/>
  <c r="F4457" i="1"/>
  <c r="G4457" i="1"/>
  <c r="H4457" i="1"/>
  <c r="I4457" i="1"/>
  <c r="J4457" i="1" s="1"/>
  <c r="K4457" i="1" s="1"/>
  <c r="F4458" i="1"/>
  <c r="G4458" i="1"/>
  <c r="H4458" i="1"/>
  <c r="I4458" i="1"/>
  <c r="J4458" i="1" s="1"/>
  <c r="K4458" i="1" s="1"/>
  <c r="F4459" i="1"/>
  <c r="G4459" i="1"/>
  <c r="H4459" i="1"/>
  <c r="I4459" i="1"/>
  <c r="J4459" i="1" s="1"/>
  <c r="K4459" i="1" s="1"/>
  <c r="F4460" i="1"/>
  <c r="G4460" i="1"/>
  <c r="H4460" i="1"/>
  <c r="I4460" i="1"/>
  <c r="J4460" i="1" s="1"/>
  <c r="K4460" i="1" s="1"/>
  <c r="F4461" i="1"/>
  <c r="G4461" i="1"/>
  <c r="H4461" i="1"/>
  <c r="I4461" i="1"/>
  <c r="J4461" i="1" s="1"/>
  <c r="K4461" i="1" s="1"/>
  <c r="F4462" i="1"/>
  <c r="G4462" i="1"/>
  <c r="H4462" i="1"/>
  <c r="I4462" i="1"/>
  <c r="J4462" i="1" s="1"/>
  <c r="K4462" i="1" s="1"/>
  <c r="F4463" i="1"/>
  <c r="G4463" i="1"/>
  <c r="H4463" i="1"/>
  <c r="I4463" i="1"/>
  <c r="J4463" i="1" s="1"/>
  <c r="K4463" i="1" s="1"/>
  <c r="F4464" i="1"/>
  <c r="G4464" i="1"/>
  <c r="H4464" i="1"/>
  <c r="I4464" i="1"/>
  <c r="J4464" i="1" s="1"/>
  <c r="K4464" i="1" s="1"/>
  <c r="F4465" i="1"/>
  <c r="G4465" i="1"/>
  <c r="H4465" i="1"/>
  <c r="I4465" i="1"/>
  <c r="J4465" i="1" s="1"/>
  <c r="K4465" i="1" s="1"/>
  <c r="F4466" i="1"/>
  <c r="G4466" i="1"/>
  <c r="H4466" i="1"/>
  <c r="I4466" i="1"/>
  <c r="J4466" i="1" s="1"/>
  <c r="K4466" i="1" s="1"/>
  <c r="F4467" i="1"/>
  <c r="G4467" i="1"/>
  <c r="H4467" i="1"/>
  <c r="I4467" i="1"/>
  <c r="J4467" i="1" s="1"/>
  <c r="K4467" i="1" s="1"/>
  <c r="F4468" i="1"/>
  <c r="G4468" i="1"/>
  <c r="H4468" i="1"/>
  <c r="I4468" i="1"/>
  <c r="J4468" i="1" s="1"/>
  <c r="K4468" i="1" s="1"/>
  <c r="F4469" i="1"/>
  <c r="G4469" i="1"/>
  <c r="H4469" i="1"/>
  <c r="I4469" i="1"/>
  <c r="J4469" i="1" s="1"/>
  <c r="K4469" i="1" s="1"/>
  <c r="F4470" i="1"/>
  <c r="G4470" i="1"/>
  <c r="H4470" i="1"/>
  <c r="I4470" i="1"/>
  <c r="J4470" i="1" s="1"/>
  <c r="K4470" i="1" s="1"/>
  <c r="F4471" i="1"/>
  <c r="G4471" i="1"/>
  <c r="H4471" i="1"/>
  <c r="I4471" i="1"/>
  <c r="J4471" i="1" s="1"/>
  <c r="K4471" i="1" s="1"/>
  <c r="F4472" i="1"/>
  <c r="G4472" i="1"/>
  <c r="H4472" i="1"/>
  <c r="I4472" i="1"/>
  <c r="J4472" i="1" s="1"/>
  <c r="K4472" i="1" s="1"/>
  <c r="F4473" i="1"/>
  <c r="G4473" i="1"/>
  <c r="H4473" i="1"/>
  <c r="I4473" i="1"/>
  <c r="J4473" i="1" s="1"/>
  <c r="K4473" i="1" s="1"/>
  <c r="F4474" i="1"/>
  <c r="G4474" i="1"/>
  <c r="H4474" i="1"/>
  <c r="I4474" i="1"/>
  <c r="J4474" i="1" s="1"/>
  <c r="K4474" i="1" s="1"/>
  <c r="F4475" i="1"/>
  <c r="G4475" i="1"/>
  <c r="H4475" i="1"/>
  <c r="I4475" i="1"/>
  <c r="J4475" i="1" s="1"/>
  <c r="K4475" i="1" s="1"/>
  <c r="F4476" i="1"/>
  <c r="G4476" i="1"/>
  <c r="H4476" i="1"/>
  <c r="I4476" i="1"/>
  <c r="J4476" i="1" s="1"/>
  <c r="K4476" i="1" s="1"/>
  <c r="F4477" i="1"/>
  <c r="G4477" i="1"/>
  <c r="H4477" i="1"/>
  <c r="I4477" i="1"/>
  <c r="J4477" i="1" s="1"/>
  <c r="K4477" i="1" s="1"/>
  <c r="F4478" i="1"/>
  <c r="G4478" i="1"/>
  <c r="H4478" i="1"/>
  <c r="I4478" i="1"/>
  <c r="J4478" i="1" s="1"/>
  <c r="K4478" i="1" s="1"/>
  <c r="F4479" i="1"/>
  <c r="G4479" i="1"/>
  <c r="H4479" i="1"/>
  <c r="I4479" i="1"/>
  <c r="J4479" i="1" s="1"/>
  <c r="K4479" i="1" s="1"/>
  <c r="F4480" i="1"/>
  <c r="G4480" i="1"/>
  <c r="H4480" i="1"/>
  <c r="I4480" i="1"/>
  <c r="J4480" i="1" s="1"/>
  <c r="K4480" i="1" s="1"/>
  <c r="F4481" i="1"/>
  <c r="G4481" i="1"/>
  <c r="H4481" i="1"/>
  <c r="I4481" i="1"/>
  <c r="J4481" i="1" s="1"/>
  <c r="K4481" i="1" s="1"/>
  <c r="F4482" i="1"/>
  <c r="G4482" i="1"/>
  <c r="H4482" i="1"/>
  <c r="I4482" i="1"/>
  <c r="J4482" i="1" s="1"/>
  <c r="K4482" i="1" s="1"/>
  <c r="F4483" i="1"/>
  <c r="G4483" i="1"/>
  <c r="H4483" i="1"/>
  <c r="I4483" i="1"/>
  <c r="J4483" i="1" s="1"/>
  <c r="K4483" i="1" s="1"/>
  <c r="F4484" i="1"/>
  <c r="G4484" i="1"/>
  <c r="H4484" i="1"/>
  <c r="I4484" i="1"/>
  <c r="J4484" i="1" s="1"/>
  <c r="K4484" i="1" s="1"/>
  <c r="F4485" i="1"/>
  <c r="G4485" i="1"/>
  <c r="H4485" i="1"/>
  <c r="I4485" i="1"/>
  <c r="J4485" i="1" s="1"/>
  <c r="K4485" i="1" s="1"/>
  <c r="F4486" i="1"/>
  <c r="G4486" i="1"/>
  <c r="H4486" i="1"/>
  <c r="I4486" i="1"/>
  <c r="J4486" i="1" s="1"/>
  <c r="K4486" i="1" s="1"/>
  <c r="F4487" i="1"/>
  <c r="G4487" i="1"/>
  <c r="H4487" i="1"/>
  <c r="I4487" i="1"/>
  <c r="J4487" i="1" s="1"/>
  <c r="K4487" i="1" s="1"/>
  <c r="F4488" i="1"/>
  <c r="G4488" i="1"/>
  <c r="H4488" i="1"/>
  <c r="I4488" i="1"/>
  <c r="J4488" i="1" s="1"/>
  <c r="K4488" i="1" s="1"/>
  <c r="F4489" i="1"/>
  <c r="G4489" i="1"/>
  <c r="H4489" i="1"/>
  <c r="I4489" i="1"/>
  <c r="J4489" i="1" s="1"/>
  <c r="K4489" i="1" s="1"/>
  <c r="F4490" i="1"/>
  <c r="G4490" i="1"/>
  <c r="H4490" i="1"/>
  <c r="I4490" i="1"/>
  <c r="J4490" i="1" s="1"/>
  <c r="K4490" i="1" s="1"/>
  <c r="F4491" i="1"/>
  <c r="G4491" i="1"/>
  <c r="H4491" i="1"/>
  <c r="I4491" i="1"/>
  <c r="J4491" i="1" s="1"/>
  <c r="K4491" i="1" s="1"/>
  <c r="F4492" i="1"/>
  <c r="G4492" i="1"/>
  <c r="H4492" i="1"/>
  <c r="I4492" i="1"/>
  <c r="J4492" i="1" s="1"/>
  <c r="K4492" i="1" s="1"/>
  <c r="F4493" i="1"/>
  <c r="G4493" i="1"/>
  <c r="H4493" i="1"/>
  <c r="I4493" i="1"/>
  <c r="J4493" i="1" s="1"/>
  <c r="K4493" i="1" s="1"/>
  <c r="F4494" i="1"/>
  <c r="G4494" i="1"/>
  <c r="H4494" i="1"/>
  <c r="I4494" i="1"/>
  <c r="J4494" i="1" s="1"/>
  <c r="K4494" i="1" s="1"/>
  <c r="F4495" i="1"/>
  <c r="G4495" i="1"/>
  <c r="H4495" i="1"/>
  <c r="I4495" i="1"/>
  <c r="J4495" i="1" s="1"/>
  <c r="K4495" i="1" s="1"/>
  <c r="F4496" i="1"/>
  <c r="G4496" i="1"/>
  <c r="H4496" i="1"/>
  <c r="I4496" i="1"/>
  <c r="J4496" i="1" s="1"/>
  <c r="K4496" i="1" s="1"/>
  <c r="F4497" i="1"/>
  <c r="G4497" i="1"/>
  <c r="H4497" i="1"/>
  <c r="I4497" i="1"/>
  <c r="J4497" i="1" s="1"/>
  <c r="K4497" i="1" s="1"/>
  <c r="F4498" i="1"/>
  <c r="G4498" i="1"/>
  <c r="H4498" i="1"/>
  <c r="I4498" i="1"/>
  <c r="J4498" i="1" s="1"/>
  <c r="K4498" i="1" s="1"/>
  <c r="F4499" i="1"/>
  <c r="G4499" i="1"/>
  <c r="H4499" i="1"/>
  <c r="I4499" i="1"/>
  <c r="J4499" i="1" s="1"/>
  <c r="K4499" i="1" s="1"/>
  <c r="F4500" i="1"/>
  <c r="G4500" i="1"/>
  <c r="H4500" i="1"/>
  <c r="I4500" i="1"/>
  <c r="J4500" i="1" s="1"/>
  <c r="K4500" i="1" s="1"/>
  <c r="F4501" i="1"/>
  <c r="G4501" i="1"/>
  <c r="H4501" i="1"/>
  <c r="I4501" i="1"/>
  <c r="J4501" i="1" s="1"/>
  <c r="K4501" i="1" s="1"/>
  <c r="F4502" i="1"/>
  <c r="G4502" i="1"/>
  <c r="H4502" i="1"/>
  <c r="I4502" i="1"/>
  <c r="J4502" i="1" s="1"/>
  <c r="K4502" i="1" s="1"/>
  <c r="F4503" i="1"/>
  <c r="G4503" i="1"/>
  <c r="H4503" i="1"/>
  <c r="I4503" i="1"/>
  <c r="J4503" i="1" s="1"/>
  <c r="K4503" i="1" s="1"/>
  <c r="F4504" i="1"/>
  <c r="G4504" i="1"/>
  <c r="H4504" i="1"/>
  <c r="I4504" i="1"/>
  <c r="J4504" i="1" s="1"/>
  <c r="K4504" i="1" s="1"/>
  <c r="F4505" i="1"/>
  <c r="G4505" i="1"/>
  <c r="H4505" i="1"/>
  <c r="I4505" i="1"/>
  <c r="J4505" i="1" s="1"/>
  <c r="K4505" i="1" s="1"/>
  <c r="F4506" i="1"/>
  <c r="G4506" i="1"/>
  <c r="H4506" i="1"/>
  <c r="I4506" i="1"/>
  <c r="J4506" i="1" s="1"/>
  <c r="K4506" i="1" s="1"/>
  <c r="F4507" i="1"/>
  <c r="G4507" i="1"/>
  <c r="H4507" i="1"/>
  <c r="I4507" i="1"/>
  <c r="J4507" i="1" s="1"/>
  <c r="K4507" i="1" s="1"/>
  <c r="F4508" i="1"/>
  <c r="G4508" i="1"/>
  <c r="H4508" i="1"/>
  <c r="I4508" i="1"/>
  <c r="J4508" i="1" s="1"/>
  <c r="K4508" i="1" s="1"/>
  <c r="F4509" i="1"/>
  <c r="G4509" i="1"/>
  <c r="H4509" i="1"/>
  <c r="I4509" i="1"/>
  <c r="J4509" i="1" s="1"/>
  <c r="K4509" i="1" s="1"/>
  <c r="F4510" i="1"/>
  <c r="G4510" i="1"/>
  <c r="H4510" i="1"/>
  <c r="I4510" i="1"/>
  <c r="J4510" i="1" s="1"/>
  <c r="K4510" i="1" s="1"/>
  <c r="F4511" i="1"/>
  <c r="G4511" i="1"/>
  <c r="H4511" i="1"/>
  <c r="I4511" i="1"/>
  <c r="J4511" i="1" s="1"/>
  <c r="K4511" i="1" s="1"/>
  <c r="F4512" i="1"/>
  <c r="G4512" i="1"/>
  <c r="H4512" i="1"/>
  <c r="I4512" i="1"/>
  <c r="J4512" i="1" s="1"/>
  <c r="K4512" i="1" s="1"/>
  <c r="F4513" i="1"/>
  <c r="G4513" i="1"/>
  <c r="H4513" i="1"/>
  <c r="I4513" i="1"/>
  <c r="J4513" i="1" s="1"/>
  <c r="K4513" i="1" s="1"/>
  <c r="F4514" i="1"/>
  <c r="G4514" i="1"/>
  <c r="H4514" i="1"/>
  <c r="I4514" i="1"/>
  <c r="J4514" i="1" s="1"/>
  <c r="K4514" i="1" s="1"/>
  <c r="F4515" i="1"/>
  <c r="G4515" i="1"/>
  <c r="H4515" i="1"/>
  <c r="I4515" i="1"/>
  <c r="J4515" i="1" s="1"/>
  <c r="K4515" i="1" s="1"/>
  <c r="F4516" i="1"/>
  <c r="G4516" i="1"/>
  <c r="H4516" i="1"/>
  <c r="I4516" i="1"/>
  <c r="J4516" i="1" s="1"/>
  <c r="K4516" i="1" s="1"/>
  <c r="F4517" i="1"/>
  <c r="G4517" i="1"/>
  <c r="H4517" i="1"/>
  <c r="I4517" i="1"/>
  <c r="J4517" i="1" s="1"/>
  <c r="K4517" i="1" s="1"/>
  <c r="F4518" i="1"/>
  <c r="G4518" i="1"/>
  <c r="H4518" i="1"/>
  <c r="I4518" i="1"/>
  <c r="J4518" i="1" s="1"/>
  <c r="K4518" i="1" s="1"/>
  <c r="F4519" i="1"/>
  <c r="G4519" i="1"/>
  <c r="H4519" i="1"/>
  <c r="I4519" i="1"/>
  <c r="J4519" i="1" s="1"/>
  <c r="K4519" i="1" s="1"/>
  <c r="F4520" i="1"/>
  <c r="G4520" i="1"/>
  <c r="H4520" i="1"/>
  <c r="I4520" i="1"/>
  <c r="J4520" i="1" s="1"/>
  <c r="K4520" i="1" s="1"/>
  <c r="F4521" i="1"/>
  <c r="G4521" i="1"/>
  <c r="H4521" i="1"/>
  <c r="I4521" i="1"/>
  <c r="J4521" i="1" s="1"/>
  <c r="K4521" i="1" s="1"/>
  <c r="F4522" i="1"/>
  <c r="G4522" i="1"/>
  <c r="H4522" i="1"/>
  <c r="I4522" i="1"/>
  <c r="J4522" i="1" s="1"/>
  <c r="K4522" i="1" s="1"/>
  <c r="F4523" i="1"/>
  <c r="G4523" i="1"/>
  <c r="H4523" i="1"/>
  <c r="I4523" i="1"/>
  <c r="J4523" i="1" s="1"/>
  <c r="K4523" i="1" s="1"/>
  <c r="F4524" i="1"/>
  <c r="G4524" i="1"/>
  <c r="H4524" i="1"/>
  <c r="I4524" i="1"/>
  <c r="J4524" i="1" s="1"/>
  <c r="K4524" i="1" s="1"/>
  <c r="F4525" i="1"/>
  <c r="G4525" i="1"/>
  <c r="H4525" i="1"/>
  <c r="I4525" i="1"/>
  <c r="J4525" i="1" s="1"/>
  <c r="K4525" i="1" s="1"/>
  <c r="F4526" i="1"/>
  <c r="G4526" i="1"/>
  <c r="H4526" i="1"/>
  <c r="I4526" i="1"/>
  <c r="J4526" i="1" s="1"/>
  <c r="K4526" i="1" s="1"/>
  <c r="F4527" i="1"/>
  <c r="G4527" i="1"/>
  <c r="H4527" i="1"/>
  <c r="I4527" i="1"/>
  <c r="J4527" i="1" s="1"/>
  <c r="K4527" i="1" s="1"/>
  <c r="F4528" i="1"/>
  <c r="G4528" i="1"/>
  <c r="H4528" i="1"/>
  <c r="I4528" i="1"/>
  <c r="J4528" i="1" s="1"/>
  <c r="K4528" i="1" s="1"/>
  <c r="F4529" i="1"/>
  <c r="G4529" i="1"/>
  <c r="H4529" i="1"/>
  <c r="I4529" i="1"/>
  <c r="J4529" i="1" s="1"/>
  <c r="K4529" i="1" s="1"/>
  <c r="F4530" i="1"/>
  <c r="G4530" i="1"/>
  <c r="H4530" i="1"/>
  <c r="I4530" i="1"/>
  <c r="J4530" i="1" s="1"/>
  <c r="K4530" i="1" s="1"/>
  <c r="F4531" i="1"/>
  <c r="G4531" i="1"/>
  <c r="H4531" i="1"/>
  <c r="I4531" i="1"/>
  <c r="J4531" i="1" s="1"/>
  <c r="K4531" i="1" s="1"/>
  <c r="F4532" i="1"/>
  <c r="G4532" i="1"/>
  <c r="H4532" i="1"/>
  <c r="I4532" i="1"/>
  <c r="J4532" i="1" s="1"/>
  <c r="K4532" i="1" s="1"/>
  <c r="F4533" i="1"/>
  <c r="G4533" i="1"/>
  <c r="H4533" i="1"/>
  <c r="I4533" i="1"/>
  <c r="J4533" i="1" s="1"/>
  <c r="K4533" i="1" s="1"/>
  <c r="F4534" i="1"/>
  <c r="G4534" i="1"/>
  <c r="H4534" i="1"/>
  <c r="I4534" i="1"/>
  <c r="J4534" i="1" s="1"/>
  <c r="K4534" i="1" s="1"/>
  <c r="F4535" i="1"/>
  <c r="G4535" i="1"/>
  <c r="H4535" i="1"/>
  <c r="I4535" i="1"/>
  <c r="J4535" i="1" s="1"/>
  <c r="K4535" i="1" s="1"/>
  <c r="F4536" i="1"/>
  <c r="G4536" i="1"/>
  <c r="H4536" i="1"/>
  <c r="I4536" i="1"/>
  <c r="J4536" i="1" s="1"/>
  <c r="K4536" i="1" s="1"/>
  <c r="F4537" i="1"/>
  <c r="G4537" i="1"/>
  <c r="H4537" i="1"/>
  <c r="I4537" i="1"/>
  <c r="J4537" i="1" s="1"/>
  <c r="K4537" i="1"/>
  <c r="F4538" i="1"/>
  <c r="G4538" i="1"/>
  <c r="K4538" i="1" s="1"/>
  <c r="H4538" i="1"/>
  <c r="I4538" i="1"/>
  <c r="J4538" i="1" s="1"/>
  <c r="F4539" i="1"/>
  <c r="G4539" i="1"/>
  <c r="H4539" i="1"/>
  <c r="I4539" i="1"/>
  <c r="J4539" i="1" s="1"/>
  <c r="K4539" i="1"/>
  <c r="F4540" i="1"/>
  <c r="G4540" i="1"/>
  <c r="K4540" i="1" s="1"/>
  <c r="H4540" i="1"/>
  <c r="I4540" i="1"/>
  <c r="J4540" i="1" s="1"/>
  <c r="F4541" i="1"/>
  <c r="G4541" i="1"/>
  <c r="H4541" i="1"/>
  <c r="I4541" i="1"/>
  <c r="J4541" i="1" s="1"/>
  <c r="K4541" i="1"/>
  <c r="F4542" i="1"/>
  <c r="G4542" i="1"/>
  <c r="K4542" i="1" s="1"/>
  <c r="H4542" i="1"/>
  <c r="I4542" i="1"/>
  <c r="J4542" i="1" s="1"/>
  <c r="F4543" i="1"/>
  <c r="G4543" i="1"/>
  <c r="H4543" i="1"/>
  <c r="I4543" i="1"/>
  <c r="J4543" i="1" s="1"/>
  <c r="K4543" i="1"/>
  <c r="F4544" i="1"/>
  <c r="G4544" i="1"/>
  <c r="K4544" i="1" s="1"/>
  <c r="H4544" i="1"/>
  <c r="I4544" i="1"/>
  <c r="J4544" i="1" s="1"/>
  <c r="F4545" i="1"/>
  <c r="G4545" i="1"/>
  <c r="H4545" i="1"/>
  <c r="I4545" i="1"/>
  <c r="J4545" i="1" s="1"/>
  <c r="K4545" i="1"/>
  <c r="F4546" i="1"/>
  <c r="G4546" i="1"/>
  <c r="K4546" i="1" s="1"/>
  <c r="H4546" i="1"/>
  <c r="I4546" i="1"/>
  <c r="J4546" i="1" s="1"/>
  <c r="F4547" i="1"/>
  <c r="G4547" i="1"/>
  <c r="H4547" i="1"/>
  <c r="I4547" i="1"/>
  <c r="J4547" i="1" s="1"/>
  <c r="K4547" i="1"/>
  <c r="F4548" i="1"/>
  <c r="G4548" i="1"/>
  <c r="K4548" i="1" s="1"/>
  <c r="H4548" i="1"/>
  <c r="I4548" i="1"/>
  <c r="J4548" i="1" s="1"/>
  <c r="F4549" i="1"/>
  <c r="G4549" i="1"/>
  <c r="H4549" i="1"/>
  <c r="I4549" i="1"/>
  <c r="J4549" i="1" s="1"/>
  <c r="K4549" i="1"/>
  <c r="F4550" i="1"/>
  <c r="G4550" i="1"/>
  <c r="K4550" i="1" s="1"/>
  <c r="H4550" i="1"/>
  <c r="I4550" i="1"/>
  <c r="J4550" i="1" s="1"/>
  <c r="F4551" i="1"/>
  <c r="G4551" i="1"/>
  <c r="H4551" i="1"/>
  <c r="I4551" i="1"/>
  <c r="J4551" i="1" s="1"/>
  <c r="K4551" i="1"/>
  <c r="F4552" i="1"/>
  <c r="G4552" i="1"/>
  <c r="K4552" i="1" s="1"/>
  <c r="H4552" i="1"/>
  <c r="I4552" i="1"/>
  <c r="J4552" i="1" s="1"/>
  <c r="F4553" i="1"/>
  <c r="G4553" i="1"/>
  <c r="H4553" i="1"/>
  <c r="I4553" i="1"/>
  <c r="J4553" i="1" s="1"/>
  <c r="K4553" i="1"/>
  <c r="F4554" i="1"/>
  <c r="G4554" i="1"/>
  <c r="K4554" i="1" s="1"/>
  <c r="H4554" i="1"/>
  <c r="I4554" i="1"/>
  <c r="J4554" i="1" s="1"/>
  <c r="F4555" i="1"/>
  <c r="G4555" i="1"/>
  <c r="H4555" i="1"/>
  <c r="I4555" i="1"/>
  <c r="J4555" i="1" s="1"/>
  <c r="K4555" i="1"/>
  <c r="F4556" i="1"/>
  <c r="G4556" i="1"/>
  <c r="K4556" i="1" s="1"/>
  <c r="H4556" i="1"/>
  <c r="I4556" i="1"/>
  <c r="J4556" i="1" s="1"/>
  <c r="F4557" i="1"/>
  <c r="G4557" i="1"/>
  <c r="H4557" i="1"/>
  <c r="I4557" i="1"/>
  <c r="J4557" i="1" s="1"/>
  <c r="K4557" i="1"/>
  <c r="F4558" i="1"/>
  <c r="G4558" i="1"/>
  <c r="K4558" i="1" s="1"/>
  <c r="H4558" i="1"/>
  <c r="I4558" i="1"/>
  <c r="J4558" i="1" s="1"/>
  <c r="F4559" i="1"/>
  <c r="G4559" i="1"/>
  <c r="H4559" i="1"/>
  <c r="I4559" i="1"/>
  <c r="J4559" i="1" s="1"/>
  <c r="K4559" i="1"/>
  <c r="F4560" i="1"/>
  <c r="G4560" i="1"/>
  <c r="K4560" i="1" s="1"/>
  <c r="H4560" i="1"/>
  <c r="I4560" i="1"/>
  <c r="J4560" i="1" s="1"/>
  <c r="F4561" i="1"/>
  <c r="G4561" i="1"/>
  <c r="H4561" i="1"/>
  <c r="I4561" i="1"/>
  <c r="J4561" i="1" s="1"/>
  <c r="K4561" i="1"/>
  <c r="F4562" i="1"/>
  <c r="G4562" i="1"/>
  <c r="K4562" i="1" s="1"/>
  <c r="H4562" i="1"/>
  <c r="I4562" i="1"/>
  <c r="J4562" i="1" s="1"/>
  <c r="F4563" i="1"/>
  <c r="G4563" i="1"/>
  <c r="H4563" i="1"/>
  <c r="I4563" i="1"/>
  <c r="J4563" i="1" s="1"/>
  <c r="K4563" i="1"/>
  <c r="F4564" i="1"/>
  <c r="G4564" i="1"/>
  <c r="K4564" i="1" s="1"/>
  <c r="H4564" i="1"/>
  <c r="I4564" i="1"/>
  <c r="J4564" i="1" s="1"/>
  <c r="F4565" i="1"/>
  <c r="G4565" i="1"/>
  <c r="H4565" i="1"/>
  <c r="I4565" i="1"/>
  <c r="J4565" i="1" s="1"/>
  <c r="K4565" i="1"/>
  <c r="F4566" i="1"/>
  <c r="G4566" i="1"/>
  <c r="K4566" i="1" s="1"/>
  <c r="H4566" i="1"/>
  <c r="I4566" i="1"/>
  <c r="J4566" i="1" s="1"/>
  <c r="F4567" i="1"/>
  <c r="G4567" i="1"/>
  <c r="H4567" i="1"/>
  <c r="I4567" i="1"/>
  <c r="J4567" i="1" s="1"/>
  <c r="K4567" i="1"/>
  <c r="F4568" i="1"/>
  <c r="G4568" i="1"/>
  <c r="K4568" i="1" s="1"/>
  <c r="H4568" i="1"/>
  <c r="I4568" i="1"/>
  <c r="J4568" i="1" s="1"/>
  <c r="F4569" i="1"/>
  <c r="G4569" i="1"/>
  <c r="H4569" i="1"/>
  <c r="I4569" i="1"/>
  <c r="J4569" i="1" s="1"/>
  <c r="K4569" i="1"/>
  <c r="F4570" i="1"/>
  <c r="G4570" i="1"/>
  <c r="K4570" i="1" s="1"/>
  <c r="H4570" i="1"/>
  <c r="I4570" i="1"/>
  <c r="J4570" i="1" s="1"/>
  <c r="F4571" i="1"/>
  <c r="G4571" i="1"/>
  <c r="H4571" i="1"/>
  <c r="I4571" i="1"/>
  <c r="J4571" i="1" s="1"/>
  <c r="K4571" i="1"/>
  <c r="F4572" i="1"/>
  <c r="G4572" i="1"/>
  <c r="K4572" i="1" s="1"/>
  <c r="H4572" i="1"/>
  <c r="I4572" i="1"/>
  <c r="J4572" i="1" s="1"/>
  <c r="F4573" i="1"/>
  <c r="G4573" i="1"/>
  <c r="H4573" i="1"/>
  <c r="I4573" i="1"/>
  <c r="J4573" i="1" s="1"/>
  <c r="K4573" i="1"/>
  <c r="F4574" i="1"/>
  <c r="G4574" i="1"/>
  <c r="K4574" i="1" s="1"/>
  <c r="H4574" i="1"/>
  <c r="I4574" i="1"/>
  <c r="J4574" i="1" s="1"/>
  <c r="F4575" i="1"/>
  <c r="G4575" i="1"/>
  <c r="H4575" i="1"/>
  <c r="I4575" i="1"/>
  <c r="J4575" i="1" s="1"/>
  <c r="K4575" i="1"/>
  <c r="F4576" i="1"/>
  <c r="G4576" i="1"/>
  <c r="K4576" i="1" s="1"/>
  <c r="H4576" i="1"/>
  <c r="I4576" i="1"/>
  <c r="J4576" i="1" s="1"/>
  <c r="F4577" i="1"/>
  <c r="G4577" i="1"/>
  <c r="H4577" i="1"/>
  <c r="I4577" i="1"/>
  <c r="J4577" i="1" s="1"/>
  <c r="K4577" i="1"/>
  <c r="F4578" i="1"/>
  <c r="G4578" i="1"/>
  <c r="K4578" i="1" s="1"/>
  <c r="H4578" i="1"/>
  <c r="I4578" i="1"/>
  <c r="J4578" i="1" s="1"/>
  <c r="F4579" i="1"/>
  <c r="G4579" i="1"/>
  <c r="H4579" i="1"/>
  <c r="I4579" i="1"/>
  <c r="J4579" i="1" s="1"/>
  <c r="K4579" i="1"/>
  <c r="F4580" i="1"/>
  <c r="G4580" i="1"/>
  <c r="K4580" i="1" s="1"/>
  <c r="H4580" i="1"/>
  <c r="I4580" i="1"/>
  <c r="J4580" i="1" s="1"/>
  <c r="F4581" i="1"/>
  <c r="G4581" i="1"/>
  <c r="H4581" i="1"/>
  <c r="I4581" i="1"/>
  <c r="J4581" i="1" s="1"/>
  <c r="K4581" i="1"/>
  <c r="F4582" i="1"/>
  <c r="G4582" i="1"/>
  <c r="K4582" i="1" s="1"/>
  <c r="H4582" i="1"/>
  <c r="I4582" i="1"/>
  <c r="J4582" i="1" s="1"/>
  <c r="F4583" i="1"/>
  <c r="G4583" i="1"/>
  <c r="H4583" i="1"/>
  <c r="I4583" i="1"/>
  <c r="J4583" i="1" s="1"/>
  <c r="K4583" i="1"/>
  <c r="F4584" i="1"/>
  <c r="G4584" i="1"/>
  <c r="K4584" i="1" s="1"/>
  <c r="H4584" i="1"/>
  <c r="I4584" i="1"/>
  <c r="J4584" i="1" s="1"/>
  <c r="F4585" i="1"/>
  <c r="G4585" i="1"/>
  <c r="H4585" i="1"/>
  <c r="I4585" i="1"/>
  <c r="J4585" i="1" s="1"/>
  <c r="K4585" i="1"/>
  <c r="F4586" i="1"/>
  <c r="G4586" i="1"/>
  <c r="K4586" i="1" s="1"/>
  <c r="H4586" i="1"/>
  <c r="I4586" i="1"/>
  <c r="J4586" i="1" s="1"/>
  <c r="F4587" i="1"/>
  <c r="G4587" i="1"/>
  <c r="H4587" i="1"/>
  <c r="I4587" i="1"/>
  <c r="J4587" i="1" s="1"/>
  <c r="K4587" i="1"/>
  <c r="F4588" i="1"/>
  <c r="G4588" i="1"/>
  <c r="K4588" i="1" s="1"/>
  <c r="H4588" i="1"/>
  <c r="I4588" i="1"/>
  <c r="J4588" i="1" s="1"/>
  <c r="F4589" i="1"/>
  <c r="G4589" i="1"/>
  <c r="H4589" i="1"/>
  <c r="I4589" i="1"/>
  <c r="J4589" i="1" s="1"/>
  <c r="K4589" i="1"/>
  <c r="F4590" i="1"/>
  <c r="G4590" i="1"/>
  <c r="K4590" i="1" s="1"/>
  <c r="H4590" i="1"/>
  <c r="I4590" i="1"/>
  <c r="J4590" i="1" s="1"/>
  <c r="F4591" i="1"/>
  <c r="G4591" i="1"/>
  <c r="H4591" i="1"/>
  <c r="I4591" i="1"/>
  <c r="J4591" i="1" s="1"/>
  <c r="K4591" i="1"/>
  <c r="F4592" i="1"/>
  <c r="G4592" i="1"/>
  <c r="K4592" i="1" s="1"/>
  <c r="H4592" i="1"/>
  <c r="I4592" i="1"/>
  <c r="J4592" i="1" s="1"/>
  <c r="F4593" i="1"/>
  <c r="G4593" i="1"/>
  <c r="H4593" i="1"/>
  <c r="I4593" i="1"/>
  <c r="J4593" i="1" s="1"/>
  <c r="K4593" i="1"/>
  <c r="F4594" i="1"/>
  <c r="G4594" i="1"/>
  <c r="K4594" i="1" s="1"/>
  <c r="H4594" i="1"/>
  <c r="I4594" i="1"/>
  <c r="J4594" i="1" s="1"/>
  <c r="F4595" i="1"/>
  <c r="G4595" i="1"/>
  <c r="H4595" i="1"/>
  <c r="I4595" i="1"/>
  <c r="J4595" i="1" s="1"/>
  <c r="K4595" i="1"/>
  <c r="F4596" i="1"/>
  <c r="G4596" i="1"/>
  <c r="K4596" i="1" s="1"/>
  <c r="H4596" i="1"/>
  <c r="I4596" i="1"/>
  <c r="J4596" i="1" s="1"/>
  <c r="F4597" i="1"/>
  <c r="G4597" i="1"/>
  <c r="H4597" i="1"/>
  <c r="I4597" i="1"/>
  <c r="J4597" i="1" s="1"/>
  <c r="K4597" i="1"/>
  <c r="F4598" i="1"/>
  <c r="G4598" i="1"/>
  <c r="K4598" i="1" s="1"/>
  <c r="H4598" i="1"/>
  <c r="I4598" i="1"/>
  <c r="J4598" i="1" s="1"/>
  <c r="F4599" i="1"/>
  <c r="G4599" i="1"/>
  <c r="H4599" i="1"/>
  <c r="I4599" i="1"/>
  <c r="J4599" i="1" s="1"/>
  <c r="K4599" i="1"/>
  <c r="F4600" i="1"/>
  <c r="G4600" i="1"/>
  <c r="K4600" i="1" s="1"/>
  <c r="H4600" i="1"/>
  <c r="I4600" i="1"/>
  <c r="J4600" i="1" s="1"/>
  <c r="F4601" i="1"/>
  <c r="G4601" i="1"/>
  <c r="H4601" i="1"/>
  <c r="I4601" i="1"/>
  <c r="J4601" i="1" s="1"/>
  <c r="K4601" i="1"/>
  <c r="F4602" i="1"/>
  <c r="G4602" i="1"/>
  <c r="K4602" i="1" s="1"/>
  <c r="H4602" i="1"/>
  <c r="I4602" i="1"/>
  <c r="J4602" i="1" s="1"/>
  <c r="F4603" i="1"/>
  <c r="G4603" i="1"/>
  <c r="H4603" i="1"/>
  <c r="I4603" i="1"/>
  <c r="J4603" i="1" s="1"/>
  <c r="K4603" i="1"/>
  <c r="F4604" i="1"/>
  <c r="G4604" i="1"/>
  <c r="K4604" i="1" s="1"/>
  <c r="H4604" i="1"/>
  <c r="I4604" i="1"/>
  <c r="J4604" i="1" s="1"/>
  <c r="F4605" i="1"/>
  <c r="G4605" i="1"/>
  <c r="H4605" i="1"/>
  <c r="I4605" i="1"/>
  <c r="J4605" i="1" s="1"/>
  <c r="K4605" i="1"/>
  <c r="F4606" i="1"/>
  <c r="G4606" i="1"/>
  <c r="K4606" i="1" s="1"/>
  <c r="H4606" i="1"/>
  <c r="I4606" i="1"/>
  <c r="J4606" i="1" s="1"/>
  <c r="F4607" i="1"/>
  <c r="G4607" i="1"/>
  <c r="H4607" i="1"/>
  <c r="I4607" i="1"/>
  <c r="J4607" i="1" s="1"/>
  <c r="K4607" i="1"/>
  <c r="F4608" i="1"/>
  <c r="G4608" i="1"/>
  <c r="K4608" i="1" s="1"/>
  <c r="H4608" i="1"/>
  <c r="I4608" i="1"/>
  <c r="J4608" i="1" s="1"/>
  <c r="F4609" i="1"/>
  <c r="G4609" i="1"/>
  <c r="H4609" i="1"/>
  <c r="I4609" i="1"/>
  <c r="J4609" i="1" s="1"/>
  <c r="K4609" i="1"/>
  <c r="F4610" i="1"/>
  <c r="G4610" i="1"/>
  <c r="K4610" i="1" s="1"/>
  <c r="H4610" i="1"/>
  <c r="I4610" i="1"/>
  <c r="J4610" i="1" s="1"/>
  <c r="F4611" i="1"/>
  <c r="G4611" i="1"/>
  <c r="H4611" i="1"/>
  <c r="I4611" i="1"/>
  <c r="J4611" i="1" s="1"/>
  <c r="K4611" i="1"/>
  <c r="F4612" i="1"/>
  <c r="G4612" i="1"/>
  <c r="K4612" i="1" s="1"/>
  <c r="H4612" i="1"/>
  <c r="I4612" i="1"/>
  <c r="J4612" i="1" s="1"/>
  <c r="F4613" i="1"/>
  <c r="G4613" i="1"/>
  <c r="H4613" i="1"/>
  <c r="I4613" i="1"/>
  <c r="J4613" i="1" s="1"/>
  <c r="K4613" i="1"/>
  <c r="F4614" i="1"/>
  <c r="G4614" i="1"/>
  <c r="K4614" i="1" s="1"/>
  <c r="H4614" i="1"/>
  <c r="I4614" i="1"/>
  <c r="J4614" i="1" s="1"/>
  <c r="F4615" i="1"/>
  <c r="G4615" i="1"/>
  <c r="H4615" i="1"/>
  <c r="I4615" i="1"/>
  <c r="J4615" i="1" s="1"/>
  <c r="K4615" i="1"/>
  <c r="F4616" i="1"/>
  <c r="G4616" i="1"/>
  <c r="K4616" i="1" s="1"/>
  <c r="H4616" i="1"/>
  <c r="I4616" i="1"/>
  <c r="J4616" i="1" s="1"/>
  <c r="F4617" i="1"/>
  <c r="G4617" i="1"/>
  <c r="H4617" i="1"/>
  <c r="I4617" i="1"/>
  <c r="J4617" i="1" s="1"/>
  <c r="K4617" i="1"/>
  <c r="F4618" i="1"/>
  <c r="G4618" i="1"/>
  <c r="K4618" i="1" s="1"/>
  <c r="H4618" i="1"/>
  <c r="I4618" i="1"/>
  <c r="J4618" i="1" s="1"/>
  <c r="F4619" i="1"/>
  <c r="G4619" i="1"/>
  <c r="H4619" i="1"/>
  <c r="I4619" i="1"/>
  <c r="J4619" i="1" s="1"/>
  <c r="K4619" i="1"/>
  <c r="F4620" i="1"/>
  <c r="G4620" i="1"/>
  <c r="K4620" i="1" s="1"/>
  <c r="H4620" i="1"/>
  <c r="I4620" i="1"/>
  <c r="J4620" i="1" s="1"/>
  <c r="F4621" i="1"/>
  <c r="G4621" i="1"/>
  <c r="H4621" i="1"/>
  <c r="I4621" i="1"/>
  <c r="J4621" i="1" s="1"/>
  <c r="K4621" i="1"/>
  <c r="F4622" i="1"/>
  <c r="G4622" i="1"/>
  <c r="K4622" i="1" s="1"/>
  <c r="H4622" i="1"/>
  <c r="I4622" i="1"/>
  <c r="J4622" i="1" s="1"/>
  <c r="F4623" i="1"/>
  <c r="G4623" i="1"/>
  <c r="H4623" i="1"/>
  <c r="I4623" i="1"/>
  <c r="J4623" i="1" s="1"/>
  <c r="K4623" i="1"/>
  <c r="F4624" i="1"/>
  <c r="G4624" i="1"/>
  <c r="K4624" i="1" s="1"/>
  <c r="H4624" i="1"/>
  <c r="I4624" i="1"/>
  <c r="J4624" i="1" s="1"/>
  <c r="F4625" i="1"/>
  <c r="G4625" i="1"/>
  <c r="H4625" i="1"/>
  <c r="I4625" i="1"/>
  <c r="J4625" i="1" s="1"/>
  <c r="K4625" i="1"/>
  <c r="F4626" i="1"/>
  <c r="G4626" i="1"/>
  <c r="K4626" i="1" s="1"/>
  <c r="H4626" i="1"/>
  <c r="I4626" i="1"/>
  <c r="J4626" i="1" s="1"/>
  <c r="F4627" i="1"/>
  <c r="G4627" i="1"/>
  <c r="H4627" i="1"/>
  <c r="I4627" i="1"/>
  <c r="J4627" i="1" s="1"/>
  <c r="K4627" i="1"/>
  <c r="F4628" i="1"/>
  <c r="G4628" i="1"/>
  <c r="K4628" i="1" s="1"/>
  <c r="H4628" i="1"/>
  <c r="I4628" i="1"/>
  <c r="J4628" i="1" s="1"/>
  <c r="F4629" i="1"/>
  <c r="G4629" i="1"/>
  <c r="H4629" i="1"/>
  <c r="I4629" i="1"/>
  <c r="J4629" i="1" s="1"/>
  <c r="K4629" i="1"/>
  <c r="F4630" i="1"/>
  <c r="G4630" i="1"/>
  <c r="K4630" i="1" s="1"/>
  <c r="H4630" i="1"/>
  <c r="I4630" i="1"/>
  <c r="J4630" i="1" s="1"/>
  <c r="F4631" i="1"/>
  <c r="G4631" i="1"/>
  <c r="H4631" i="1"/>
  <c r="I4631" i="1"/>
  <c r="J4631" i="1" s="1"/>
  <c r="K4631" i="1"/>
  <c r="F4632" i="1"/>
  <c r="G4632" i="1"/>
  <c r="K4632" i="1" s="1"/>
  <c r="H4632" i="1"/>
  <c r="I4632" i="1"/>
  <c r="J4632" i="1" s="1"/>
  <c r="F4633" i="1"/>
  <c r="G4633" i="1"/>
  <c r="H4633" i="1"/>
  <c r="I4633" i="1"/>
  <c r="J4633" i="1" s="1"/>
  <c r="K4633" i="1"/>
  <c r="F4634" i="1"/>
  <c r="G4634" i="1"/>
  <c r="K4634" i="1" s="1"/>
  <c r="H4634" i="1"/>
  <c r="I4634" i="1"/>
  <c r="J4634" i="1" s="1"/>
  <c r="F4635" i="1"/>
  <c r="G4635" i="1"/>
  <c r="H4635" i="1"/>
  <c r="I4635" i="1"/>
  <c r="J4635" i="1" s="1"/>
  <c r="K4635" i="1"/>
  <c r="F4636" i="1"/>
  <c r="G4636" i="1"/>
  <c r="K4636" i="1" s="1"/>
  <c r="H4636" i="1"/>
  <c r="I4636" i="1"/>
  <c r="J4636" i="1" s="1"/>
  <c r="F4637" i="1"/>
  <c r="G4637" i="1"/>
  <c r="H4637" i="1"/>
  <c r="I4637" i="1"/>
  <c r="J4637" i="1" s="1"/>
  <c r="K4637" i="1"/>
  <c r="F4638" i="1"/>
  <c r="G4638" i="1"/>
  <c r="K4638" i="1" s="1"/>
  <c r="H4638" i="1"/>
  <c r="I4638" i="1"/>
  <c r="J4638" i="1" s="1"/>
  <c r="F4639" i="1"/>
  <c r="G4639" i="1"/>
  <c r="H4639" i="1"/>
  <c r="I4639" i="1"/>
  <c r="J4639" i="1" s="1"/>
  <c r="K4639" i="1"/>
  <c r="F4640" i="1"/>
  <c r="G4640" i="1"/>
  <c r="K4640" i="1" s="1"/>
  <c r="H4640" i="1"/>
  <c r="I4640" i="1"/>
  <c r="J4640" i="1" s="1"/>
  <c r="F4641" i="1"/>
  <c r="G4641" i="1"/>
  <c r="H4641" i="1"/>
  <c r="I4641" i="1"/>
  <c r="J4641" i="1" s="1"/>
  <c r="K4641" i="1"/>
  <c r="F4642" i="1"/>
  <c r="G4642" i="1"/>
  <c r="K4642" i="1" s="1"/>
  <c r="H4642" i="1"/>
  <c r="I4642" i="1"/>
  <c r="J4642" i="1" s="1"/>
  <c r="F4643" i="1"/>
  <c r="G4643" i="1"/>
  <c r="H4643" i="1"/>
  <c r="I4643" i="1"/>
  <c r="J4643" i="1" s="1"/>
  <c r="K4643" i="1"/>
  <c r="F4644" i="1"/>
  <c r="G4644" i="1"/>
  <c r="K4644" i="1" s="1"/>
  <c r="H4644" i="1"/>
  <c r="I4644" i="1"/>
  <c r="J4644" i="1" s="1"/>
  <c r="F4645" i="1"/>
  <c r="G4645" i="1"/>
  <c r="H4645" i="1"/>
  <c r="I4645" i="1"/>
  <c r="J4645" i="1" s="1"/>
  <c r="K4645" i="1"/>
  <c r="F4646" i="1"/>
  <c r="G4646" i="1"/>
  <c r="K4646" i="1" s="1"/>
  <c r="H4646" i="1"/>
  <c r="I4646" i="1"/>
  <c r="J4646" i="1" s="1"/>
  <c r="F4647" i="1"/>
  <c r="G4647" i="1"/>
  <c r="H4647" i="1"/>
  <c r="I4647" i="1"/>
  <c r="J4647" i="1" s="1"/>
  <c r="K4647" i="1"/>
  <c r="F4648" i="1"/>
  <c r="G4648" i="1"/>
  <c r="K4648" i="1" s="1"/>
  <c r="H4648" i="1"/>
  <c r="I4648" i="1"/>
  <c r="J4648" i="1" s="1"/>
  <c r="F4649" i="1"/>
  <c r="G4649" i="1"/>
  <c r="H4649" i="1"/>
  <c r="I4649" i="1"/>
  <c r="J4649" i="1" s="1"/>
  <c r="K4649" i="1"/>
  <c r="F4650" i="1"/>
  <c r="G4650" i="1"/>
  <c r="K4650" i="1" s="1"/>
  <c r="H4650" i="1"/>
  <c r="I4650" i="1"/>
  <c r="J4650" i="1" s="1"/>
  <c r="F4651" i="1"/>
  <c r="G4651" i="1"/>
  <c r="H4651" i="1"/>
  <c r="I4651" i="1"/>
  <c r="J4651" i="1" s="1"/>
  <c r="K4651" i="1"/>
  <c r="F4652" i="1"/>
  <c r="G4652" i="1"/>
  <c r="K4652" i="1" s="1"/>
  <c r="H4652" i="1"/>
  <c r="I4652" i="1"/>
  <c r="J4652" i="1" s="1"/>
  <c r="F4653" i="1"/>
  <c r="G4653" i="1"/>
  <c r="H4653" i="1"/>
  <c r="I4653" i="1"/>
  <c r="J4653" i="1" s="1"/>
  <c r="K4653" i="1"/>
  <c r="F4654" i="1"/>
  <c r="G4654" i="1"/>
  <c r="K4654" i="1" s="1"/>
  <c r="H4654" i="1"/>
  <c r="I4654" i="1"/>
  <c r="J4654" i="1" s="1"/>
  <c r="F4655" i="1"/>
  <c r="G4655" i="1"/>
  <c r="H4655" i="1"/>
  <c r="I4655" i="1"/>
  <c r="J4655" i="1" s="1"/>
  <c r="K4655" i="1"/>
  <c r="F4656" i="1"/>
  <c r="G4656" i="1"/>
  <c r="K4656" i="1" s="1"/>
  <c r="H4656" i="1"/>
  <c r="I4656" i="1"/>
  <c r="J4656" i="1" s="1"/>
  <c r="F4657" i="1"/>
  <c r="G4657" i="1"/>
  <c r="H4657" i="1"/>
  <c r="I4657" i="1"/>
  <c r="J4657" i="1" s="1"/>
  <c r="K4657" i="1"/>
  <c r="F4658" i="1"/>
  <c r="G4658" i="1"/>
  <c r="K4658" i="1" s="1"/>
  <c r="H4658" i="1"/>
  <c r="I4658" i="1"/>
  <c r="J4658" i="1" s="1"/>
  <c r="F4659" i="1"/>
  <c r="G4659" i="1"/>
  <c r="H4659" i="1"/>
  <c r="I4659" i="1"/>
  <c r="J4659" i="1" s="1"/>
  <c r="K4659" i="1"/>
  <c r="F4660" i="1"/>
  <c r="G4660" i="1"/>
  <c r="K4660" i="1" s="1"/>
  <c r="H4660" i="1"/>
  <c r="I4660" i="1"/>
  <c r="J4660" i="1" s="1"/>
  <c r="F4661" i="1"/>
  <c r="G4661" i="1"/>
  <c r="H4661" i="1"/>
  <c r="I4661" i="1"/>
  <c r="J4661" i="1" s="1"/>
  <c r="K4661" i="1"/>
  <c r="F4662" i="1"/>
  <c r="G4662" i="1"/>
  <c r="K4662" i="1" s="1"/>
  <c r="H4662" i="1"/>
  <c r="I4662" i="1"/>
  <c r="J4662" i="1" s="1"/>
  <c r="F4663" i="1"/>
  <c r="G4663" i="1"/>
  <c r="H4663" i="1"/>
  <c r="I4663" i="1"/>
  <c r="J4663" i="1" s="1"/>
  <c r="K4663" i="1"/>
  <c r="F4664" i="1"/>
  <c r="G4664" i="1"/>
  <c r="K4664" i="1" s="1"/>
  <c r="H4664" i="1"/>
  <c r="I4664" i="1"/>
  <c r="J4664" i="1" s="1"/>
  <c r="F4665" i="1"/>
  <c r="G4665" i="1"/>
  <c r="H4665" i="1"/>
  <c r="I4665" i="1"/>
  <c r="J4665" i="1" s="1"/>
  <c r="K4665" i="1"/>
  <c r="F4666" i="1"/>
  <c r="G4666" i="1"/>
  <c r="K4666" i="1" s="1"/>
  <c r="H4666" i="1"/>
  <c r="I4666" i="1"/>
  <c r="J4666" i="1" s="1"/>
  <c r="F4667" i="1"/>
  <c r="G4667" i="1"/>
  <c r="H4667" i="1"/>
  <c r="I4667" i="1"/>
  <c r="J4667" i="1" s="1"/>
  <c r="K4667" i="1"/>
  <c r="F4668" i="1"/>
  <c r="G4668" i="1"/>
  <c r="K4668" i="1" s="1"/>
  <c r="H4668" i="1"/>
  <c r="I4668" i="1"/>
  <c r="J4668" i="1" s="1"/>
  <c r="F4669" i="1"/>
  <c r="G4669" i="1"/>
  <c r="H4669" i="1"/>
  <c r="I4669" i="1"/>
  <c r="J4669" i="1" s="1"/>
  <c r="K4669" i="1"/>
  <c r="F4670" i="1"/>
  <c r="G4670" i="1"/>
  <c r="K4670" i="1" s="1"/>
  <c r="H4670" i="1"/>
  <c r="I4670" i="1"/>
  <c r="J4670" i="1" s="1"/>
  <c r="F4671" i="1"/>
  <c r="G4671" i="1"/>
  <c r="H4671" i="1"/>
  <c r="I4671" i="1"/>
  <c r="J4671" i="1" s="1"/>
  <c r="K4671" i="1"/>
  <c r="F4672" i="1"/>
  <c r="G4672" i="1"/>
  <c r="K4672" i="1" s="1"/>
  <c r="H4672" i="1"/>
  <c r="I4672" i="1"/>
  <c r="J4672" i="1" s="1"/>
  <c r="F4673" i="1"/>
  <c r="G4673" i="1"/>
  <c r="H4673" i="1"/>
  <c r="I4673" i="1"/>
  <c r="J4673" i="1" s="1"/>
  <c r="K4673" i="1"/>
  <c r="F4674" i="1"/>
  <c r="G4674" i="1"/>
  <c r="K4674" i="1" s="1"/>
  <c r="H4674" i="1"/>
  <c r="I4674" i="1"/>
  <c r="J4674" i="1" s="1"/>
  <c r="F4675" i="1"/>
  <c r="G4675" i="1"/>
  <c r="H4675" i="1"/>
  <c r="I4675" i="1"/>
  <c r="J4675" i="1" s="1"/>
  <c r="K4675" i="1"/>
  <c r="F4676" i="1"/>
  <c r="G4676" i="1"/>
  <c r="K4676" i="1" s="1"/>
  <c r="H4676" i="1"/>
  <c r="I4676" i="1"/>
  <c r="J4676" i="1" s="1"/>
  <c r="F4677" i="1"/>
  <c r="G4677" i="1"/>
  <c r="H4677" i="1"/>
  <c r="I4677" i="1"/>
  <c r="J4677" i="1" s="1"/>
  <c r="K4677" i="1"/>
  <c r="F4678" i="1"/>
  <c r="G4678" i="1"/>
  <c r="K4678" i="1" s="1"/>
  <c r="H4678" i="1"/>
  <c r="I4678" i="1"/>
  <c r="J4678" i="1" s="1"/>
  <c r="F4679" i="1"/>
  <c r="G4679" i="1"/>
  <c r="H4679" i="1"/>
  <c r="I4679" i="1"/>
  <c r="J4679" i="1" s="1"/>
  <c r="K4679" i="1"/>
  <c r="F4680" i="1"/>
  <c r="G4680" i="1"/>
  <c r="K4680" i="1" s="1"/>
  <c r="H4680" i="1"/>
  <c r="I4680" i="1"/>
  <c r="J4680" i="1" s="1"/>
  <c r="F4681" i="1"/>
  <c r="G4681" i="1"/>
  <c r="H4681" i="1"/>
  <c r="I4681" i="1"/>
  <c r="J4681" i="1" s="1"/>
  <c r="K4681" i="1"/>
  <c r="F4682" i="1"/>
  <c r="G4682" i="1"/>
  <c r="K4682" i="1" s="1"/>
  <c r="H4682" i="1"/>
  <c r="I4682" i="1"/>
  <c r="J4682" i="1" s="1"/>
  <c r="F4683" i="1"/>
  <c r="G4683" i="1"/>
  <c r="H4683" i="1"/>
  <c r="I4683" i="1"/>
  <c r="J4683" i="1" s="1"/>
  <c r="K4683" i="1"/>
  <c r="F4684" i="1"/>
  <c r="G4684" i="1"/>
  <c r="K4684" i="1" s="1"/>
  <c r="H4684" i="1"/>
  <c r="I4684" i="1"/>
  <c r="J4684" i="1" s="1"/>
  <c r="F4685" i="1"/>
  <c r="G4685" i="1"/>
  <c r="H4685" i="1"/>
  <c r="I4685" i="1"/>
  <c r="J4685" i="1" s="1"/>
  <c r="K4685" i="1"/>
  <c r="F4686" i="1"/>
  <c r="G4686" i="1"/>
  <c r="K4686" i="1" s="1"/>
  <c r="H4686" i="1"/>
  <c r="I4686" i="1"/>
  <c r="J4686" i="1" s="1"/>
  <c r="F4687" i="1"/>
  <c r="G4687" i="1"/>
  <c r="H4687" i="1"/>
  <c r="I4687" i="1"/>
  <c r="J4687" i="1" s="1"/>
  <c r="K4687" i="1"/>
  <c r="F4688" i="1"/>
  <c r="G4688" i="1"/>
  <c r="K4688" i="1" s="1"/>
  <c r="H4688" i="1"/>
  <c r="I4688" i="1"/>
  <c r="J4688" i="1" s="1"/>
  <c r="F4689" i="1"/>
  <c r="G4689" i="1"/>
  <c r="H4689" i="1"/>
  <c r="I4689" i="1"/>
  <c r="J4689" i="1" s="1"/>
  <c r="K4689" i="1"/>
  <c r="F4690" i="1"/>
  <c r="G4690" i="1"/>
  <c r="K4690" i="1" s="1"/>
  <c r="H4690" i="1"/>
  <c r="I4690" i="1"/>
  <c r="J4690" i="1" s="1"/>
  <c r="F4691" i="1"/>
  <c r="G4691" i="1"/>
  <c r="H4691" i="1"/>
  <c r="I4691" i="1"/>
  <c r="J4691" i="1" s="1"/>
  <c r="K4691" i="1"/>
  <c r="F4692" i="1"/>
  <c r="G4692" i="1"/>
  <c r="K4692" i="1" s="1"/>
  <c r="H4692" i="1"/>
  <c r="I4692" i="1"/>
  <c r="J4692" i="1" s="1"/>
  <c r="F4693" i="1"/>
  <c r="G4693" i="1"/>
  <c r="H4693" i="1"/>
  <c r="I4693" i="1"/>
  <c r="J4693" i="1" s="1"/>
  <c r="K4693" i="1"/>
  <c r="F4694" i="1"/>
  <c r="G4694" i="1"/>
  <c r="K4694" i="1" s="1"/>
  <c r="H4694" i="1"/>
  <c r="I4694" i="1"/>
  <c r="J4694" i="1" s="1"/>
  <c r="F4695" i="1"/>
  <c r="G4695" i="1"/>
  <c r="H4695" i="1"/>
  <c r="I4695" i="1"/>
  <c r="J4695" i="1" s="1"/>
  <c r="K4695" i="1"/>
  <c r="F4696" i="1"/>
  <c r="G4696" i="1"/>
  <c r="K4696" i="1" s="1"/>
  <c r="H4696" i="1"/>
  <c r="I4696" i="1"/>
  <c r="J4696" i="1" s="1"/>
  <c r="F4697" i="1"/>
  <c r="G4697" i="1"/>
  <c r="H4697" i="1"/>
  <c r="I4697" i="1"/>
  <c r="J4697" i="1" s="1"/>
  <c r="K4697" i="1"/>
  <c r="F4698" i="1"/>
  <c r="G4698" i="1"/>
  <c r="K4698" i="1" s="1"/>
  <c r="H4698" i="1"/>
  <c r="I4698" i="1"/>
  <c r="J4698" i="1" s="1"/>
  <c r="F4699" i="1"/>
  <c r="G4699" i="1"/>
  <c r="H4699" i="1"/>
  <c r="I4699" i="1"/>
  <c r="J4699" i="1" s="1"/>
  <c r="K4699" i="1"/>
  <c r="F4700" i="1"/>
  <c r="G4700" i="1"/>
  <c r="K4700" i="1" s="1"/>
  <c r="H4700" i="1"/>
  <c r="I4700" i="1"/>
  <c r="J4700" i="1" s="1"/>
  <c r="F4701" i="1"/>
  <c r="G4701" i="1"/>
  <c r="H4701" i="1"/>
  <c r="I4701" i="1"/>
  <c r="J4701" i="1" s="1"/>
  <c r="K4701" i="1"/>
  <c r="F4702" i="1"/>
  <c r="G4702" i="1"/>
  <c r="K4702" i="1" s="1"/>
  <c r="H4702" i="1"/>
  <c r="I4702" i="1"/>
  <c r="J4702" i="1" s="1"/>
  <c r="F4703" i="1"/>
  <c r="G4703" i="1"/>
  <c r="H4703" i="1"/>
  <c r="I4703" i="1"/>
  <c r="J4703" i="1" s="1"/>
  <c r="K4703" i="1"/>
  <c r="F4704" i="1"/>
  <c r="G4704" i="1"/>
  <c r="K4704" i="1" s="1"/>
  <c r="H4704" i="1"/>
  <c r="I4704" i="1"/>
  <c r="J4704" i="1" s="1"/>
  <c r="F4705" i="1"/>
  <c r="G4705" i="1"/>
  <c r="H4705" i="1"/>
  <c r="I4705" i="1"/>
  <c r="J4705" i="1" s="1"/>
  <c r="K4705" i="1"/>
  <c r="F4706" i="1"/>
  <c r="G4706" i="1"/>
  <c r="K4706" i="1" s="1"/>
  <c r="H4706" i="1"/>
  <c r="I4706" i="1"/>
  <c r="J4706" i="1" s="1"/>
  <c r="F4707" i="1"/>
  <c r="G4707" i="1"/>
  <c r="H4707" i="1"/>
  <c r="I4707" i="1"/>
  <c r="J4707" i="1" s="1"/>
  <c r="K4707" i="1"/>
  <c r="F4708" i="1"/>
  <c r="G4708" i="1"/>
  <c r="K4708" i="1" s="1"/>
  <c r="H4708" i="1"/>
  <c r="I4708" i="1"/>
  <c r="J4708" i="1" s="1"/>
  <c r="F4709" i="1"/>
  <c r="G4709" i="1"/>
  <c r="H4709" i="1"/>
  <c r="I4709" i="1"/>
  <c r="J4709" i="1" s="1"/>
  <c r="K4709" i="1"/>
  <c r="F4710" i="1"/>
  <c r="G4710" i="1"/>
  <c r="K4710" i="1" s="1"/>
  <c r="H4710" i="1"/>
  <c r="I4710" i="1"/>
  <c r="J4710" i="1" s="1"/>
  <c r="F4711" i="1"/>
  <c r="G4711" i="1"/>
  <c r="H4711" i="1"/>
  <c r="I4711" i="1"/>
  <c r="J4711" i="1" s="1"/>
  <c r="K4711" i="1"/>
  <c r="F4712" i="1"/>
  <c r="G4712" i="1"/>
  <c r="K4712" i="1" s="1"/>
  <c r="H4712" i="1"/>
  <c r="I4712" i="1"/>
  <c r="J4712" i="1" s="1"/>
  <c r="F4713" i="1"/>
  <c r="G4713" i="1"/>
  <c r="H4713" i="1"/>
  <c r="I4713" i="1"/>
  <c r="J4713" i="1" s="1"/>
  <c r="K4713" i="1"/>
  <c r="F4714" i="1"/>
  <c r="G4714" i="1"/>
  <c r="K4714" i="1" s="1"/>
  <c r="H4714" i="1"/>
  <c r="I4714" i="1"/>
  <c r="J4714" i="1" s="1"/>
  <c r="F4715" i="1"/>
  <c r="G4715" i="1"/>
  <c r="H4715" i="1"/>
  <c r="I4715" i="1"/>
  <c r="J4715" i="1" s="1"/>
  <c r="K4715" i="1"/>
  <c r="F4716" i="1"/>
  <c r="G4716" i="1"/>
  <c r="K4716" i="1" s="1"/>
  <c r="H4716" i="1"/>
  <c r="I4716" i="1"/>
  <c r="J4716" i="1" s="1"/>
  <c r="F4717" i="1"/>
  <c r="G4717" i="1"/>
  <c r="H4717" i="1"/>
  <c r="I4717" i="1"/>
  <c r="J4717" i="1" s="1"/>
  <c r="K4717" i="1"/>
  <c r="F4718" i="1"/>
  <c r="G4718" i="1"/>
  <c r="K4718" i="1" s="1"/>
  <c r="H4718" i="1"/>
  <c r="I4718" i="1"/>
  <c r="J4718" i="1" s="1"/>
  <c r="F4719" i="1"/>
  <c r="G4719" i="1"/>
  <c r="H4719" i="1"/>
  <c r="I4719" i="1"/>
  <c r="J4719" i="1" s="1"/>
  <c r="K4719" i="1"/>
  <c r="F4720" i="1"/>
  <c r="G4720" i="1"/>
  <c r="K4720" i="1" s="1"/>
  <c r="H4720" i="1"/>
  <c r="I4720" i="1"/>
  <c r="J4720" i="1" s="1"/>
  <c r="F4721" i="1"/>
  <c r="G4721" i="1"/>
  <c r="H4721" i="1"/>
  <c r="I4721" i="1"/>
  <c r="J4721" i="1" s="1"/>
  <c r="K4721" i="1"/>
  <c r="F4722" i="1"/>
  <c r="G4722" i="1"/>
  <c r="K4722" i="1" s="1"/>
  <c r="H4722" i="1"/>
  <c r="I4722" i="1"/>
  <c r="J4722" i="1" s="1"/>
  <c r="F4723" i="1"/>
  <c r="G4723" i="1"/>
  <c r="H4723" i="1"/>
  <c r="I4723" i="1"/>
  <c r="J4723" i="1" s="1"/>
  <c r="K4723" i="1"/>
  <c r="F4724" i="1"/>
  <c r="G4724" i="1"/>
  <c r="K4724" i="1" s="1"/>
  <c r="H4724" i="1"/>
  <c r="I4724" i="1"/>
  <c r="J4724" i="1" s="1"/>
  <c r="F4725" i="1"/>
  <c r="G4725" i="1"/>
  <c r="H4725" i="1"/>
  <c r="I4725" i="1"/>
  <c r="J4725" i="1" s="1"/>
  <c r="K4725" i="1"/>
  <c r="F4726" i="1"/>
  <c r="G4726" i="1"/>
  <c r="K4726" i="1" s="1"/>
  <c r="H4726" i="1"/>
  <c r="I4726" i="1"/>
  <c r="J4726" i="1" s="1"/>
  <c r="F4727" i="1"/>
  <c r="G4727" i="1"/>
  <c r="H4727" i="1"/>
  <c r="I4727" i="1"/>
  <c r="J4727" i="1" s="1"/>
  <c r="K4727" i="1"/>
  <c r="F4728" i="1"/>
  <c r="G4728" i="1"/>
  <c r="K4728" i="1" s="1"/>
  <c r="H4728" i="1"/>
  <c r="I4728" i="1"/>
  <c r="J4728" i="1" s="1"/>
  <c r="F4729" i="1"/>
  <c r="G4729" i="1"/>
  <c r="H4729" i="1"/>
  <c r="I4729" i="1"/>
  <c r="J4729" i="1" s="1"/>
  <c r="K4729" i="1"/>
  <c r="F4730" i="1"/>
  <c r="G4730" i="1"/>
  <c r="K4730" i="1" s="1"/>
  <c r="H4730" i="1"/>
  <c r="I4730" i="1"/>
  <c r="J4730" i="1" s="1"/>
  <c r="F4731" i="1"/>
  <c r="G4731" i="1"/>
  <c r="H4731" i="1"/>
  <c r="I4731" i="1"/>
  <c r="J4731" i="1" s="1"/>
  <c r="K4731" i="1"/>
  <c r="F4732" i="1"/>
  <c r="G4732" i="1"/>
  <c r="K4732" i="1" s="1"/>
  <c r="H4732" i="1"/>
  <c r="I4732" i="1"/>
  <c r="J4732" i="1" s="1"/>
  <c r="F4733" i="1"/>
  <c r="G4733" i="1"/>
  <c r="H4733" i="1"/>
  <c r="I4733" i="1"/>
  <c r="J4733" i="1" s="1"/>
  <c r="K4733" i="1"/>
  <c r="F4734" i="1"/>
  <c r="G4734" i="1"/>
  <c r="K4734" i="1" s="1"/>
  <c r="H4734" i="1"/>
  <c r="I4734" i="1"/>
  <c r="J4734" i="1" s="1"/>
  <c r="F4735" i="1"/>
  <c r="G4735" i="1"/>
  <c r="H4735" i="1"/>
  <c r="I4735" i="1"/>
  <c r="J4735" i="1" s="1"/>
  <c r="K4735" i="1"/>
  <c r="F4736" i="1"/>
  <c r="G4736" i="1"/>
  <c r="K4736" i="1" s="1"/>
  <c r="H4736" i="1"/>
  <c r="I4736" i="1"/>
  <c r="J4736" i="1" s="1"/>
  <c r="F4737" i="1"/>
  <c r="G4737" i="1"/>
  <c r="H4737" i="1"/>
  <c r="I4737" i="1"/>
  <c r="J4737" i="1" s="1"/>
  <c r="K4737" i="1"/>
  <c r="F4738" i="1"/>
  <c r="G4738" i="1"/>
  <c r="K4738" i="1" s="1"/>
  <c r="H4738" i="1"/>
  <c r="I4738" i="1"/>
  <c r="J4738" i="1" s="1"/>
  <c r="F4739" i="1"/>
  <c r="G4739" i="1"/>
  <c r="H4739" i="1"/>
  <c r="I4739" i="1"/>
  <c r="J4739" i="1" s="1"/>
  <c r="K4739" i="1"/>
  <c r="F4740" i="1"/>
  <c r="G4740" i="1"/>
  <c r="K4740" i="1" s="1"/>
  <c r="H4740" i="1"/>
  <c r="I4740" i="1"/>
  <c r="J4740" i="1" s="1"/>
  <c r="F4741" i="1"/>
  <c r="G4741" i="1"/>
  <c r="H4741" i="1"/>
  <c r="I4741" i="1"/>
  <c r="J4741" i="1" s="1"/>
  <c r="K4741" i="1"/>
  <c r="F4742" i="1"/>
  <c r="G4742" i="1"/>
  <c r="K4742" i="1" s="1"/>
  <c r="H4742" i="1"/>
  <c r="I4742" i="1"/>
  <c r="J4742" i="1" s="1"/>
  <c r="F4743" i="1"/>
  <c r="G4743" i="1"/>
  <c r="H4743" i="1"/>
  <c r="I4743" i="1"/>
  <c r="J4743" i="1" s="1"/>
  <c r="K4743" i="1"/>
  <c r="F4744" i="1"/>
  <c r="G4744" i="1"/>
  <c r="K4744" i="1" s="1"/>
  <c r="H4744" i="1"/>
  <c r="I4744" i="1"/>
  <c r="J4744" i="1" s="1"/>
  <c r="F4745" i="1"/>
  <c r="G4745" i="1"/>
  <c r="H4745" i="1"/>
  <c r="I4745" i="1"/>
  <c r="J4745" i="1" s="1"/>
  <c r="K4745" i="1"/>
  <c r="F4746" i="1"/>
  <c r="G4746" i="1"/>
  <c r="K4746" i="1" s="1"/>
  <c r="H4746" i="1"/>
  <c r="I4746" i="1"/>
  <c r="J4746" i="1" s="1"/>
  <c r="F4747" i="1"/>
  <c r="G4747" i="1"/>
  <c r="H4747" i="1"/>
  <c r="I4747" i="1"/>
  <c r="J4747" i="1" s="1"/>
  <c r="K4747" i="1"/>
  <c r="F4748" i="1"/>
  <c r="G4748" i="1"/>
  <c r="K4748" i="1" s="1"/>
  <c r="H4748" i="1"/>
  <c r="I4748" i="1"/>
  <c r="J4748" i="1" s="1"/>
  <c r="F4749" i="1"/>
  <c r="G4749" i="1"/>
  <c r="H4749" i="1"/>
  <c r="I4749" i="1"/>
  <c r="J4749" i="1" s="1"/>
  <c r="K4749" i="1"/>
  <c r="F4750" i="1"/>
  <c r="G4750" i="1"/>
  <c r="K4750" i="1" s="1"/>
  <c r="H4750" i="1"/>
  <c r="I4750" i="1"/>
  <c r="J4750" i="1" s="1"/>
  <c r="F4751" i="1"/>
  <c r="G4751" i="1"/>
  <c r="H4751" i="1"/>
  <c r="I4751" i="1"/>
  <c r="J4751" i="1" s="1"/>
  <c r="K4751" i="1"/>
  <c r="F4752" i="1"/>
  <c r="G4752" i="1"/>
  <c r="K4752" i="1" s="1"/>
  <c r="H4752" i="1"/>
  <c r="I4752" i="1"/>
  <c r="J4752" i="1" s="1"/>
  <c r="F4753" i="1"/>
  <c r="G4753" i="1"/>
  <c r="H4753" i="1"/>
  <c r="I4753" i="1"/>
  <c r="J4753" i="1" s="1"/>
  <c r="K4753" i="1"/>
  <c r="F4754" i="1"/>
  <c r="G4754" i="1"/>
  <c r="K4754" i="1" s="1"/>
  <c r="H4754" i="1"/>
  <c r="I4754" i="1"/>
  <c r="J4754" i="1" s="1"/>
  <c r="F4755" i="1"/>
  <c r="G4755" i="1"/>
  <c r="H4755" i="1"/>
  <c r="I4755" i="1"/>
  <c r="J4755" i="1" s="1"/>
  <c r="K4755" i="1"/>
  <c r="F4756" i="1"/>
  <c r="G4756" i="1"/>
  <c r="K4756" i="1" s="1"/>
  <c r="H4756" i="1"/>
  <c r="I4756" i="1"/>
  <c r="J4756" i="1" s="1"/>
  <c r="F4757" i="1"/>
  <c r="G4757" i="1"/>
  <c r="H4757" i="1"/>
  <c r="I4757" i="1"/>
  <c r="J4757" i="1" s="1"/>
  <c r="K4757" i="1"/>
  <c r="F4758" i="1"/>
  <c r="G4758" i="1"/>
  <c r="K4758" i="1" s="1"/>
  <c r="H4758" i="1"/>
  <c r="I4758" i="1"/>
  <c r="J4758" i="1" s="1"/>
  <c r="F4759" i="1"/>
  <c r="G4759" i="1"/>
  <c r="H4759" i="1"/>
  <c r="I4759" i="1"/>
  <c r="J4759" i="1" s="1"/>
  <c r="K4759" i="1"/>
  <c r="F4760" i="1"/>
  <c r="G4760" i="1"/>
  <c r="K4760" i="1" s="1"/>
  <c r="H4760" i="1"/>
  <c r="I4760" i="1"/>
  <c r="J4760" i="1" s="1"/>
  <c r="F4761" i="1"/>
  <c r="G4761" i="1"/>
  <c r="H4761" i="1"/>
  <c r="I4761" i="1"/>
  <c r="J4761" i="1" s="1"/>
  <c r="K4761" i="1"/>
  <c r="F4762" i="1"/>
  <c r="G4762" i="1"/>
  <c r="K4762" i="1" s="1"/>
  <c r="H4762" i="1"/>
  <c r="I4762" i="1"/>
  <c r="J4762" i="1" s="1"/>
  <c r="F4763" i="1"/>
  <c r="G4763" i="1"/>
  <c r="H4763" i="1"/>
  <c r="I4763" i="1"/>
  <c r="J4763" i="1" s="1"/>
  <c r="K4763" i="1"/>
  <c r="F4764" i="1"/>
  <c r="G4764" i="1"/>
  <c r="K4764" i="1" s="1"/>
  <c r="H4764" i="1"/>
  <c r="I4764" i="1"/>
  <c r="J4764" i="1" s="1"/>
  <c r="F4765" i="1"/>
  <c r="G4765" i="1"/>
  <c r="H4765" i="1"/>
  <c r="I4765" i="1"/>
  <c r="J4765" i="1" s="1"/>
  <c r="K4765" i="1"/>
  <c r="F4766" i="1"/>
  <c r="G4766" i="1"/>
  <c r="K4766" i="1" s="1"/>
  <c r="H4766" i="1"/>
  <c r="I4766" i="1"/>
  <c r="J4766" i="1" s="1"/>
  <c r="F4767" i="1"/>
  <c r="G4767" i="1"/>
  <c r="H4767" i="1"/>
  <c r="I4767" i="1"/>
  <c r="J4767" i="1" s="1"/>
  <c r="K4767" i="1"/>
  <c r="F4768" i="1"/>
  <c r="G4768" i="1"/>
  <c r="K4768" i="1" s="1"/>
  <c r="H4768" i="1"/>
  <c r="I4768" i="1"/>
  <c r="J4768" i="1" s="1"/>
  <c r="F4769" i="1"/>
  <c r="G4769" i="1"/>
  <c r="H4769" i="1"/>
  <c r="I4769" i="1"/>
  <c r="J4769" i="1" s="1"/>
  <c r="K4769" i="1"/>
  <c r="F4770" i="1"/>
  <c r="G4770" i="1"/>
  <c r="K4770" i="1" s="1"/>
  <c r="H4770" i="1"/>
  <c r="I4770" i="1"/>
  <c r="J4770" i="1" s="1"/>
  <c r="F4771" i="1"/>
  <c r="G4771" i="1"/>
  <c r="H4771" i="1"/>
  <c r="I4771" i="1"/>
  <c r="J4771" i="1" s="1"/>
  <c r="K4771" i="1"/>
  <c r="F4772" i="1"/>
  <c r="G4772" i="1"/>
  <c r="K4772" i="1" s="1"/>
  <c r="H4772" i="1"/>
  <c r="I4772" i="1"/>
  <c r="J4772" i="1" s="1"/>
  <c r="F4773" i="1"/>
  <c r="G4773" i="1"/>
  <c r="H4773" i="1"/>
  <c r="I4773" i="1"/>
  <c r="J4773" i="1" s="1"/>
  <c r="K4773" i="1"/>
  <c r="F4774" i="1"/>
  <c r="G4774" i="1"/>
  <c r="K4774" i="1" s="1"/>
  <c r="H4774" i="1"/>
  <c r="I4774" i="1"/>
  <c r="J4774" i="1" s="1"/>
  <c r="F4775" i="1"/>
  <c r="G4775" i="1"/>
  <c r="H4775" i="1"/>
  <c r="I4775" i="1"/>
  <c r="J4775" i="1" s="1"/>
  <c r="K4775" i="1"/>
  <c r="F4776" i="1"/>
  <c r="G4776" i="1"/>
  <c r="K4776" i="1" s="1"/>
  <c r="H4776" i="1"/>
  <c r="I4776" i="1"/>
  <c r="J4776" i="1" s="1"/>
  <c r="F4777" i="1"/>
  <c r="G4777" i="1"/>
  <c r="H4777" i="1"/>
  <c r="I4777" i="1"/>
  <c r="J4777" i="1" s="1"/>
  <c r="K4777" i="1"/>
  <c r="F4778" i="1"/>
  <c r="G4778" i="1"/>
  <c r="K4778" i="1" s="1"/>
  <c r="H4778" i="1"/>
  <c r="I4778" i="1"/>
  <c r="J4778" i="1" s="1"/>
  <c r="F4779" i="1"/>
  <c r="G4779" i="1"/>
  <c r="H4779" i="1"/>
  <c r="I4779" i="1"/>
  <c r="J4779" i="1" s="1"/>
  <c r="K4779" i="1"/>
  <c r="F4780" i="1"/>
  <c r="G4780" i="1"/>
  <c r="K4780" i="1" s="1"/>
  <c r="H4780" i="1"/>
  <c r="I4780" i="1"/>
  <c r="J4780" i="1" s="1"/>
  <c r="F4781" i="1"/>
  <c r="G4781" i="1"/>
  <c r="H4781" i="1"/>
  <c r="I4781" i="1"/>
  <c r="J4781" i="1" s="1"/>
  <c r="K4781" i="1"/>
  <c r="F4782" i="1"/>
  <c r="G4782" i="1"/>
  <c r="K4782" i="1" s="1"/>
  <c r="H4782" i="1"/>
  <c r="I4782" i="1"/>
  <c r="J4782" i="1" s="1"/>
  <c r="F4783" i="1"/>
  <c r="G4783" i="1"/>
  <c r="H4783" i="1"/>
  <c r="I4783" i="1"/>
  <c r="J4783" i="1" s="1"/>
  <c r="K4783" i="1"/>
  <c r="F4784" i="1"/>
  <c r="G4784" i="1"/>
  <c r="K4784" i="1" s="1"/>
  <c r="H4784" i="1"/>
  <c r="I4784" i="1"/>
  <c r="J4784" i="1" s="1"/>
  <c r="F4785" i="1"/>
  <c r="G4785" i="1"/>
  <c r="H4785" i="1"/>
  <c r="I4785" i="1"/>
  <c r="J4785" i="1" s="1"/>
  <c r="K4785" i="1"/>
  <c r="F4786" i="1"/>
  <c r="G4786" i="1"/>
  <c r="K4786" i="1" s="1"/>
  <c r="H4786" i="1"/>
  <c r="I4786" i="1"/>
  <c r="J4786" i="1" s="1"/>
  <c r="F4787" i="1"/>
  <c r="G4787" i="1"/>
  <c r="H4787" i="1"/>
  <c r="I4787" i="1"/>
  <c r="J4787" i="1" s="1"/>
  <c r="K4787" i="1"/>
  <c r="F4788" i="1"/>
  <c r="G4788" i="1"/>
  <c r="K4788" i="1" s="1"/>
  <c r="H4788" i="1"/>
  <c r="I4788" i="1"/>
  <c r="J4788" i="1" s="1"/>
  <c r="F4789" i="1"/>
  <c r="G4789" i="1"/>
  <c r="H4789" i="1"/>
  <c r="I4789" i="1"/>
  <c r="J4789" i="1" s="1"/>
  <c r="K4789" i="1"/>
  <c r="F4790" i="1"/>
  <c r="G4790" i="1"/>
  <c r="K4790" i="1" s="1"/>
  <c r="H4790" i="1"/>
  <c r="I4790" i="1"/>
  <c r="J4790" i="1" s="1"/>
  <c r="F4791" i="1"/>
  <c r="G4791" i="1"/>
  <c r="H4791" i="1"/>
  <c r="I4791" i="1"/>
  <c r="J4791" i="1" s="1"/>
  <c r="K4791" i="1"/>
  <c r="F4792" i="1"/>
  <c r="G4792" i="1"/>
  <c r="K4792" i="1" s="1"/>
  <c r="H4792" i="1"/>
  <c r="I4792" i="1"/>
  <c r="J4792" i="1" s="1"/>
  <c r="F4793" i="1"/>
  <c r="G4793" i="1"/>
  <c r="H4793" i="1"/>
  <c r="I4793" i="1"/>
  <c r="J4793" i="1" s="1"/>
  <c r="K4793" i="1"/>
  <c r="F4794" i="1"/>
  <c r="G4794" i="1"/>
  <c r="K4794" i="1" s="1"/>
  <c r="H4794" i="1"/>
  <c r="I4794" i="1"/>
  <c r="J4794" i="1" s="1"/>
  <c r="F4795" i="1"/>
  <c r="G4795" i="1"/>
  <c r="H4795" i="1"/>
  <c r="I4795" i="1"/>
  <c r="J4795" i="1" s="1"/>
  <c r="K4795" i="1"/>
  <c r="F4796" i="1"/>
  <c r="G4796" i="1"/>
  <c r="K4796" i="1" s="1"/>
  <c r="H4796" i="1"/>
  <c r="I4796" i="1"/>
  <c r="J4796" i="1" s="1"/>
  <c r="F4797" i="1"/>
  <c r="G4797" i="1"/>
  <c r="H4797" i="1"/>
  <c r="I4797" i="1"/>
  <c r="J4797" i="1" s="1"/>
  <c r="K4797" i="1"/>
  <c r="F4798" i="1"/>
  <c r="G4798" i="1"/>
  <c r="K4798" i="1" s="1"/>
  <c r="H4798" i="1"/>
  <c r="I4798" i="1"/>
  <c r="J4798" i="1" s="1"/>
  <c r="F4799" i="1"/>
  <c r="G4799" i="1"/>
  <c r="H4799" i="1"/>
  <c r="I4799" i="1"/>
  <c r="J4799" i="1" s="1"/>
  <c r="K4799" i="1"/>
  <c r="F4800" i="1"/>
  <c r="G4800" i="1"/>
  <c r="K4800" i="1" s="1"/>
  <c r="H4800" i="1"/>
  <c r="I4800" i="1"/>
  <c r="J4800" i="1" s="1"/>
  <c r="F4801" i="1"/>
  <c r="G4801" i="1"/>
  <c r="H4801" i="1"/>
  <c r="I4801" i="1"/>
  <c r="J4801" i="1" s="1"/>
  <c r="K4801" i="1"/>
  <c r="F4802" i="1"/>
  <c r="G4802" i="1"/>
  <c r="K4802" i="1" s="1"/>
  <c r="H4802" i="1"/>
  <c r="I4802" i="1"/>
  <c r="J4802" i="1" s="1"/>
  <c r="F4803" i="1"/>
  <c r="G4803" i="1"/>
  <c r="H4803" i="1"/>
  <c r="I4803" i="1"/>
  <c r="J4803" i="1" s="1"/>
  <c r="K4803" i="1"/>
  <c r="F4804" i="1"/>
  <c r="G4804" i="1"/>
  <c r="K4804" i="1" s="1"/>
  <c r="H4804" i="1"/>
  <c r="I4804" i="1"/>
  <c r="J4804" i="1" s="1"/>
  <c r="F4805" i="1"/>
  <c r="G4805" i="1"/>
  <c r="H4805" i="1"/>
  <c r="I4805" i="1"/>
  <c r="J4805" i="1" s="1"/>
  <c r="K4805" i="1"/>
  <c r="F4806" i="1"/>
  <c r="G4806" i="1"/>
  <c r="K4806" i="1" s="1"/>
  <c r="H4806" i="1"/>
  <c r="I4806" i="1"/>
  <c r="J4806" i="1" s="1"/>
  <c r="F4807" i="1"/>
  <c r="G4807" i="1"/>
  <c r="H4807" i="1"/>
  <c r="I4807" i="1"/>
  <c r="J4807" i="1" s="1"/>
  <c r="K4807" i="1"/>
  <c r="F4808" i="1"/>
  <c r="G4808" i="1"/>
  <c r="K4808" i="1" s="1"/>
  <c r="H4808" i="1"/>
  <c r="I4808" i="1"/>
  <c r="J4808" i="1" s="1"/>
  <c r="F4809" i="1"/>
  <c r="G4809" i="1"/>
  <c r="H4809" i="1"/>
  <c r="I4809" i="1"/>
  <c r="J4809" i="1" s="1"/>
  <c r="K4809" i="1"/>
  <c r="F4810" i="1"/>
  <c r="G4810" i="1"/>
  <c r="K4810" i="1" s="1"/>
  <c r="H4810" i="1"/>
  <c r="I4810" i="1"/>
  <c r="J4810" i="1" s="1"/>
  <c r="F4811" i="1"/>
  <c r="G4811" i="1"/>
  <c r="H4811" i="1"/>
  <c r="I4811" i="1"/>
  <c r="J4811" i="1" s="1"/>
  <c r="K4811" i="1"/>
  <c r="F4812" i="1"/>
  <c r="G4812" i="1"/>
  <c r="K4812" i="1" s="1"/>
  <c r="H4812" i="1"/>
  <c r="I4812" i="1"/>
  <c r="J4812" i="1" s="1"/>
  <c r="F4813" i="1"/>
  <c r="G4813" i="1"/>
  <c r="H4813" i="1"/>
  <c r="I4813" i="1"/>
  <c r="J4813" i="1" s="1"/>
  <c r="K4813" i="1"/>
  <c r="F4814" i="1"/>
  <c r="G4814" i="1"/>
  <c r="K4814" i="1" s="1"/>
  <c r="H4814" i="1"/>
  <c r="I4814" i="1"/>
  <c r="J4814" i="1" s="1"/>
  <c r="F4815" i="1"/>
  <c r="G4815" i="1"/>
  <c r="H4815" i="1"/>
  <c r="I4815" i="1"/>
  <c r="J4815" i="1" s="1"/>
  <c r="K4815" i="1"/>
  <c r="F4816" i="1"/>
  <c r="G4816" i="1"/>
  <c r="K4816" i="1" s="1"/>
  <c r="H4816" i="1"/>
  <c r="I4816" i="1"/>
  <c r="J4816" i="1" s="1"/>
  <c r="F4817" i="1"/>
  <c r="G4817" i="1"/>
  <c r="H4817" i="1"/>
  <c r="I4817" i="1"/>
  <c r="J4817" i="1" s="1"/>
  <c r="K4817" i="1"/>
  <c r="F4818" i="1"/>
  <c r="G4818" i="1"/>
  <c r="K4818" i="1" s="1"/>
  <c r="H4818" i="1"/>
  <c r="I4818" i="1"/>
  <c r="J4818" i="1" s="1"/>
  <c r="F4819" i="1"/>
  <c r="G4819" i="1"/>
  <c r="H4819" i="1"/>
  <c r="I4819" i="1"/>
  <c r="J4819" i="1" s="1"/>
  <c r="K4819" i="1"/>
  <c r="F4820" i="1"/>
  <c r="G4820" i="1"/>
  <c r="K4820" i="1" s="1"/>
  <c r="H4820" i="1"/>
  <c r="I4820" i="1"/>
  <c r="J4820" i="1" s="1"/>
  <c r="F4821" i="1"/>
  <c r="G4821" i="1"/>
  <c r="H4821" i="1"/>
  <c r="I4821" i="1"/>
  <c r="J4821" i="1" s="1"/>
  <c r="K4821" i="1"/>
  <c r="F4822" i="1"/>
  <c r="G4822" i="1"/>
  <c r="K4822" i="1" s="1"/>
  <c r="H4822" i="1"/>
  <c r="I4822" i="1"/>
  <c r="J4822" i="1" s="1"/>
  <c r="F4823" i="1"/>
  <c r="G4823" i="1"/>
  <c r="H4823" i="1"/>
  <c r="I4823" i="1"/>
  <c r="J4823" i="1" s="1"/>
  <c r="K4823" i="1"/>
  <c r="F4824" i="1"/>
  <c r="G4824" i="1"/>
  <c r="K4824" i="1" s="1"/>
  <c r="H4824" i="1"/>
  <c r="I4824" i="1"/>
  <c r="J4824" i="1" s="1"/>
  <c r="F4825" i="1"/>
  <c r="G4825" i="1"/>
  <c r="H4825" i="1"/>
  <c r="I4825" i="1"/>
  <c r="J4825" i="1" s="1"/>
  <c r="K4825" i="1"/>
  <c r="F4826" i="1"/>
  <c r="G4826" i="1"/>
  <c r="K4826" i="1" s="1"/>
  <c r="H4826" i="1"/>
  <c r="I4826" i="1"/>
  <c r="J4826" i="1" s="1"/>
  <c r="F4827" i="1"/>
  <c r="G4827" i="1"/>
  <c r="H4827" i="1"/>
  <c r="I4827" i="1"/>
  <c r="J4827" i="1" s="1"/>
  <c r="K4827" i="1"/>
  <c r="F4828" i="1"/>
  <c r="G4828" i="1"/>
  <c r="K4828" i="1" s="1"/>
  <c r="H4828" i="1"/>
  <c r="I4828" i="1"/>
  <c r="J4828" i="1" s="1"/>
  <c r="F4829" i="1"/>
  <c r="G4829" i="1"/>
  <c r="H4829" i="1"/>
  <c r="I4829" i="1"/>
  <c r="J4829" i="1" s="1"/>
  <c r="K4829" i="1"/>
  <c r="F4830" i="1"/>
  <c r="G4830" i="1"/>
  <c r="K4830" i="1" s="1"/>
  <c r="H4830" i="1"/>
  <c r="I4830" i="1"/>
  <c r="J4830" i="1" s="1"/>
  <c r="F4831" i="1"/>
  <c r="G4831" i="1"/>
  <c r="H4831" i="1"/>
  <c r="I4831" i="1"/>
  <c r="J4831" i="1" s="1"/>
  <c r="K4831" i="1"/>
  <c r="F4832" i="1"/>
  <c r="G4832" i="1"/>
  <c r="K4832" i="1" s="1"/>
  <c r="H4832" i="1"/>
  <c r="I4832" i="1"/>
  <c r="J4832" i="1" s="1"/>
  <c r="F4833" i="1"/>
  <c r="G4833" i="1"/>
  <c r="H4833" i="1"/>
  <c r="I4833" i="1"/>
  <c r="J4833" i="1" s="1"/>
  <c r="K4833" i="1"/>
  <c r="F4834" i="1"/>
  <c r="G4834" i="1"/>
  <c r="K4834" i="1" s="1"/>
  <c r="H4834" i="1"/>
  <c r="I4834" i="1"/>
  <c r="J4834" i="1" s="1"/>
  <c r="F4835" i="1"/>
  <c r="G4835" i="1"/>
  <c r="H4835" i="1"/>
  <c r="I4835" i="1"/>
  <c r="J4835" i="1" s="1"/>
  <c r="K4835" i="1"/>
  <c r="F4836" i="1"/>
  <c r="G4836" i="1"/>
  <c r="K4836" i="1" s="1"/>
  <c r="H4836" i="1"/>
  <c r="I4836" i="1"/>
  <c r="J4836" i="1" s="1"/>
  <c r="F4837" i="1"/>
  <c r="G4837" i="1"/>
  <c r="H4837" i="1"/>
  <c r="I4837" i="1"/>
  <c r="J4837" i="1" s="1"/>
  <c r="K4837" i="1"/>
  <c r="F4838" i="1"/>
  <c r="G4838" i="1"/>
  <c r="K4838" i="1" s="1"/>
  <c r="H4838" i="1"/>
  <c r="I4838" i="1"/>
  <c r="J4838" i="1" s="1"/>
  <c r="F4839" i="1"/>
  <c r="G4839" i="1"/>
  <c r="H4839" i="1"/>
  <c r="I4839" i="1"/>
  <c r="J4839" i="1" s="1"/>
  <c r="K4839" i="1"/>
  <c r="F4840" i="1"/>
  <c r="G4840" i="1"/>
  <c r="K4840" i="1" s="1"/>
  <c r="H4840" i="1"/>
  <c r="I4840" i="1"/>
  <c r="J4840" i="1" s="1"/>
  <c r="F4841" i="1"/>
  <c r="G4841" i="1"/>
  <c r="H4841" i="1"/>
  <c r="I4841" i="1"/>
  <c r="J4841" i="1" s="1"/>
  <c r="K4841" i="1"/>
  <c r="F4842" i="1"/>
  <c r="G4842" i="1"/>
  <c r="K4842" i="1" s="1"/>
  <c r="H4842" i="1"/>
  <c r="I4842" i="1"/>
  <c r="J4842" i="1" s="1"/>
  <c r="F4843" i="1"/>
  <c r="G4843" i="1"/>
  <c r="H4843" i="1"/>
  <c r="I4843" i="1"/>
  <c r="J4843" i="1" s="1"/>
  <c r="K4843" i="1"/>
  <c r="F4844" i="1"/>
  <c r="G4844" i="1"/>
  <c r="K4844" i="1" s="1"/>
  <c r="H4844" i="1"/>
  <c r="I4844" i="1"/>
  <c r="J4844" i="1" s="1"/>
  <c r="F4845" i="1"/>
  <c r="G4845" i="1"/>
  <c r="H4845" i="1"/>
  <c r="I4845" i="1"/>
  <c r="J4845" i="1" s="1"/>
  <c r="K4845" i="1"/>
  <c r="F4846" i="1"/>
  <c r="G4846" i="1"/>
  <c r="K4846" i="1" s="1"/>
  <c r="H4846" i="1"/>
  <c r="I4846" i="1"/>
  <c r="J4846" i="1" s="1"/>
  <c r="F4847" i="1"/>
  <c r="G4847" i="1"/>
  <c r="H4847" i="1"/>
  <c r="I4847" i="1"/>
  <c r="J4847" i="1" s="1"/>
  <c r="K4847" i="1"/>
  <c r="F4848" i="1"/>
  <c r="G4848" i="1"/>
  <c r="K4848" i="1" s="1"/>
  <c r="H4848" i="1"/>
  <c r="I4848" i="1"/>
  <c r="J4848" i="1" s="1"/>
  <c r="F4849" i="1"/>
  <c r="G4849" i="1"/>
  <c r="H4849" i="1"/>
  <c r="I4849" i="1"/>
  <c r="J4849" i="1" s="1"/>
  <c r="K4849" i="1"/>
  <c r="F4850" i="1"/>
  <c r="G4850" i="1"/>
  <c r="K4850" i="1" s="1"/>
  <c r="H4850" i="1"/>
  <c r="I4850" i="1"/>
  <c r="J4850" i="1" s="1"/>
  <c r="F4851" i="1"/>
  <c r="G4851" i="1"/>
  <c r="H4851" i="1"/>
  <c r="I4851" i="1"/>
  <c r="J4851" i="1" s="1"/>
  <c r="K4851" i="1"/>
  <c r="F4852" i="1"/>
  <c r="G4852" i="1"/>
  <c r="K4852" i="1" s="1"/>
  <c r="H4852" i="1"/>
  <c r="I4852" i="1"/>
  <c r="J4852" i="1" s="1"/>
  <c r="F4853" i="1"/>
  <c r="G4853" i="1"/>
  <c r="H4853" i="1"/>
  <c r="I4853" i="1"/>
  <c r="J4853" i="1" s="1"/>
  <c r="K4853" i="1"/>
  <c r="F4854" i="1"/>
  <c r="G4854" i="1"/>
  <c r="K4854" i="1" s="1"/>
  <c r="H4854" i="1"/>
  <c r="I4854" i="1"/>
  <c r="J4854" i="1" s="1"/>
  <c r="F4855" i="1"/>
  <c r="G4855" i="1"/>
  <c r="H4855" i="1"/>
  <c r="I4855" i="1"/>
  <c r="J4855" i="1" s="1"/>
  <c r="K4855" i="1"/>
  <c r="F4856" i="1"/>
  <c r="G4856" i="1"/>
  <c r="K4856" i="1" s="1"/>
  <c r="H4856" i="1"/>
  <c r="I4856" i="1"/>
  <c r="J4856" i="1" s="1"/>
  <c r="F4857" i="1"/>
  <c r="G4857" i="1"/>
  <c r="H4857" i="1"/>
  <c r="I4857" i="1"/>
  <c r="J4857" i="1" s="1"/>
  <c r="K4857" i="1"/>
  <c r="F4858" i="1"/>
  <c r="G4858" i="1"/>
  <c r="K4858" i="1" s="1"/>
  <c r="H4858" i="1"/>
  <c r="I4858" i="1"/>
  <c r="J4858" i="1" s="1"/>
  <c r="F4859" i="1"/>
  <c r="G4859" i="1"/>
  <c r="H4859" i="1"/>
  <c r="I4859" i="1"/>
  <c r="J4859" i="1" s="1"/>
  <c r="K4859" i="1"/>
  <c r="F4860" i="1"/>
  <c r="G4860" i="1"/>
  <c r="K4860" i="1" s="1"/>
  <c r="H4860" i="1"/>
  <c r="I4860" i="1"/>
  <c r="J4860" i="1" s="1"/>
  <c r="F4861" i="1"/>
  <c r="G4861" i="1"/>
  <c r="H4861" i="1"/>
  <c r="I4861" i="1"/>
  <c r="J4861" i="1" s="1"/>
  <c r="K4861" i="1"/>
  <c r="F4862" i="1"/>
  <c r="G4862" i="1"/>
  <c r="K4862" i="1" s="1"/>
  <c r="H4862" i="1"/>
  <c r="I4862" i="1"/>
  <c r="J4862" i="1" s="1"/>
  <c r="F4863" i="1"/>
  <c r="G4863" i="1"/>
  <c r="H4863" i="1"/>
  <c r="I4863" i="1"/>
  <c r="J4863" i="1" s="1"/>
  <c r="K4863" i="1"/>
  <c r="F4864" i="1"/>
  <c r="G4864" i="1"/>
  <c r="K4864" i="1" s="1"/>
  <c r="H4864" i="1"/>
  <c r="I4864" i="1"/>
  <c r="J4864" i="1" s="1"/>
  <c r="F4865" i="1"/>
  <c r="G4865" i="1"/>
  <c r="H4865" i="1"/>
  <c r="I4865" i="1"/>
  <c r="J4865" i="1" s="1"/>
  <c r="K4865" i="1"/>
  <c r="F4866" i="1"/>
  <c r="G4866" i="1"/>
  <c r="K4866" i="1" s="1"/>
  <c r="H4866" i="1"/>
  <c r="I4866" i="1"/>
  <c r="J4866" i="1" s="1"/>
  <c r="F4867" i="1"/>
  <c r="G4867" i="1"/>
  <c r="H4867" i="1"/>
  <c r="I4867" i="1"/>
  <c r="J4867" i="1" s="1"/>
  <c r="K4867" i="1"/>
  <c r="F4868" i="1"/>
  <c r="G4868" i="1"/>
  <c r="K4868" i="1" s="1"/>
  <c r="H4868" i="1"/>
  <c r="I4868" i="1"/>
  <c r="J4868" i="1" s="1"/>
  <c r="F4869" i="1"/>
  <c r="G4869" i="1"/>
  <c r="H4869" i="1"/>
  <c r="I4869" i="1"/>
  <c r="J4869" i="1" s="1"/>
  <c r="K4869" i="1"/>
  <c r="F4870" i="1"/>
  <c r="G4870" i="1"/>
  <c r="K4870" i="1" s="1"/>
  <c r="H4870" i="1"/>
  <c r="I4870" i="1"/>
  <c r="J4870" i="1" s="1"/>
  <c r="F4871" i="1"/>
  <c r="G4871" i="1"/>
  <c r="H4871" i="1"/>
  <c r="I4871" i="1"/>
  <c r="J4871" i="1" s="1"/>
  <c r="K4871" i="1"/>
  <c r="F4872" i="1"/>
  <c r="G4872" i="1"/>
  <c r="K4872" i="1" s="1"/>
  <c r="H4872" i="1"/>
  <c r="I4872" i="1"/>
  <c r="J4872" i="1" s="1"/>
  <c r="F4873" i="1"/>
  <c r="G4873" i="1"/>
  <c r="H4873" i="1"/>
  <c r="I4873" i="1"/>
  <c r="J4873" i="1" s="1"/>
  <c r="K4873" i="1"/>
  <c r="F4874" i="1"/>
  <c r="G4874" i="1"/>
  <c r="K4874" i="1" s="1"/>
  <c r="H4874" i="1"/>
  <c r="I4874" i="1"/>
  <c r="J4874" i="1" s="1"/>
  <c r="F4875" i="1"/>
  <c r="G4875" i="1"/>
  <c r="H4875" i="1"/>
  <c r="I4875" i="1"/>
  <c r="J4875" i="1" s="1"/>
  <c r="K4875" i="1"/>
  <c r="F4876" i="1"/>
  <c r="G4876" i="1"/>
  <c r="K4876" i="1" s="1"/>
  <c r="H4876" i="1"/>
  <c r="I4876" i="1"/>
  <c r="J4876" i="1" s="1"/>
  <c r="F4877" i="1"/>
  <c r="G4877" i="1"/>
  <c r="H4877" i="1"/>
  <c r="I4877" i="1"/>
  <c r="J4877" i="1" s="1"/>
  <c r="K4877" i="1"/>
  <c r="F4878" i="1"/>
  <c r="G4878" i="1"/>
  <c r="K4878" i="1" s="1"/>
  <c r="H4878" i="1"/>
  <c r="I4878" i="1"/>
  <c r="J4878" i="1" s="1"/>
  <c r="F4879" i="1"/>
  <c r="G4879" i="1"/>
  <c r="H4879" i="1"/>
  <c r="I4879" i="1"/>
  <c r="J4879" i="1" s="1"/>
  <c r="K4879" i="1"/>
  <c r="F4880" i="1"/>
  <c r="G4880" i="1"/>
  <c r="K4880" i="1" s="1"/>
  <c r="H4880" i="1"/>
  <c r="I4880" i="1"/>
  <c r="J4880" i="1" s="1"/>
  <c r="F4881" i="1"/>
  <c r="G4881" i="1"/>
  <c r="H4881" i="1"/>
  <c r="I4881" i="1"/>
  <c r="J4881" i="1" s="1"/>
  <c r="K4881" i="1"/>
  <c r="F4882" i="1"/>
  <c r="G4882" i="1"/>
  <c r="K4882" i="1" s="1"/>
  <c r="H4882" i="1"/>
  <c r="I4882" i="1"/>
  <c r="J4882" i="1" s="1"/>
  <c r="F4883" i="1"/>
  <c r="G4883" i="1"/>
  <c r="H4883" i="1"/>
  <c r="I4883" i="1"/>
  <c r="J4883" i="1" s="1"/>
  <c r="K4883" i="1"/>
  <c r="F4884" i="1"/>
  <c r="G4884" i="1"/>
  <c r="K4884" i="1" s="1"/>
  <c r="H4884" i="1"/>
  <c r="I4884" i="1"/>
  <c r="J4884" i="1" s="1"/>
  <c r="F4885" i="1"/>
  <c r="G4885" i="1"/>
  <c r="H4885" i="1"/>
  <c r="I4885" i="1"/>
  <c r="J4885" i="1" s="1"/>
  <c r="K4885" i="1"/>
  <c r="F4886" i="1"/>
  <c r="G4886" i="1"/>
  <c r="K4886" i="1" s="1"/>
  <c r="H4886" i="1"/>
  <c r="I4886" i="1"/>
  <c r="J4886" i="1" s="1"/>
  <c r="F4887" i="1"/>
  <c r="G4887" i="1"/>
  <c r="H4887" i="1"/>
  <c r="I4887" i="1"/>
  <c r="J4887" i="1" s="1"/>
  <c r="K4887" i="1"/>
  <c r="F4888" i="1"/>
  <c r="G4888" i="1"/>
  <c r="K4888" i="1" s="1"/>
  <c r="H4888" i="1"/>
  <c r="I4888" i="1"/>
  <c r="J4888" i="1" s="1"/>
  <c r="F4889" i="1"/>
  <c r="G4889" i="1"/>
  <c r="H4889" i="1"/>
  <c r="I4889" i="1"/>
  <c r="J4889" i="1" s="1"/>
  <c r="K4889" i="1"/>
  <c r="F4890" i="1"/>
  <c r="G4890" i="1"/>
  <c r="K4890" i="1" s="1"/>
  <c r="H4890" i="1"/>
  <c r="I4890" i="1"/>
  <c r="J4890" i="1" s="1"/>
  <c r="F4891" i="1"/>
  <c r="G4891" i="1"/>
  <c r="H4891" i="1"/>
  <c r="I4891" i="1"/>
  <c r="J4891" i="1" s="1"/>
  <c r="K4891" i="1"/>
  <c r="F4892" i="1"/>
  <c r="G4892" i="1"/>
  <c r="K4892" i="1" s="1"/>
  <c r="H4892" i="1"/>
  <c r="I4892" i="1"/>
  <c r="J4892" i="1" s="1"/>
  <c r="F4893" i="1"/>
  <c r="G4893" i="1"/>
  <c r="H4893" i="1"/>
  <c r="I4893" i="1"/>
  <c r="J4893" i="1" s="1"/>
  <c r="K4893" i="1"/>
  <c r="F4894" i="1"/>
  <c r="G4894" i="1"/>
  <c r="K4894" i="1" s="1"/>
  <c r="H4894" i="1"/>
  <c r="I4894" i="1"/>
  <c r="J4894" i="1" s="1"/>
  <c r="F4895" i="1"/>
  <c r="G4895" i="1"/>
  <c r="H4895" i="1"/>
  <c r="I4895" i="1"/>
  <c r="J4895" i="1" s="1"/>
  <c r="K4895" i="1"/>
  <c r="F4896" i="1"/>
  <c r="G4896" i="1"/>
  <c r="K4896" i="1" s="1"/>
  <c r="H4896" i="1"/>
  <c r="I4896" i="1"/>
  <c r="J4896" i="1" s="1"/>
  <c r="F4897" i="1"/>
  <c r="G4897" i="1"/>
  <c r="H4897" i="1"/>
  <c r="I4897" i="1"/>
  <c r="J4897" i="1" s="1"/>
  <c r="K4897" i="1"/>
  <c r="F4898" i="1"/>
  <c r="G4898" i="1"/>
  <c r="K4898" i="1" s="1"/>
  <c r="H4898" i="1"/>
  <c r="I4898" i="1"/>
  <c r="J4898" i="1" s="1"/>
  <c r="F4899" i="1"/>
  <c r="G4899" i="1"/>
  <c r="H4899" i="1"/>
  <c r="I4899" i="1"/>
  <c r="J4899" i="1" s="1"/>
  <c r="K4899" i="1"/>
  <c r="F4900" i="1"/>
  <c r="G4900" i="1"/>
  <c r="K4900" i="1" s="1"/>
  <c r="H4900" i="1"/>
  <c r="I4900" i="1"/>
  <c r="J4900" i="1" s="1"/>
  <c r="F4901" i="1"/>
  <c r="G4901" i="1"/>
  <c r="H4901" i="1"/>
  <c r="I4901" i="1"/>
  <c r="J4901" i="1" s="1"/>
  <c r="K4901" i="1"/>
  <c r="F4902" i="1"/>
  <c r="G4902" i="1"/>
  <c r="K4902" i="1" s="1"/>
  <c r="H4902" i="1"/>
  <c r="I4902" i="1"/>
  <c r="J4902" i="1" s="1"/>
  <c r="F4903" i="1"/>
  <c r="G4903" i="1"/>
  <c r="H4903" i="1"/>
  <c r="I4903" i="1"/>
  <c r="J4903" i="1" s="1"/>
  <c r="K4903" i="1"/>
  <c r="F4904" i="1"/>
  <c r="G4904" i="1"/>
  <c r="K4904" i="1" s="1"/>
  <c r="H4904" i="1"/>
  <c r="I4904" i="1"/>
  <c r="J4904" i="1" s="1"/>
  <c r="F4905" i="1"/>
  <c r="G4905" i="1"/>
  <c r="H4905" i="1"/>
  <c r="I4905" i="1"/>
  <c r="J4905" i="1" s="1"/>
  <c r="K4905" i="1"/>
  <c r="F4906" i="1"/>
  <c r="G4906" i="1"/>
  <c r="K4906" i="1" s="1"/>
  <c r="H4906" i="1"/>
  <c r="I4906" i="1"/>
  <c r="J4906" i="1" s="1"/>
  <c r="F4907" i="1"/>
  <c r="G4907" i="1"/>
  <c r="H4907" i="1"/>
  <c r="I4907" i="1"/>
  <c r="J4907" i="1" s="1"/>
  <c r="K4907" i="1"/>
  <c r="F4908" i="1"/>
  <c r="G4908" i="1"/>
  <c r="K4908" i="1" s="1"/>
  <c r="H4908" i="1"/>
  <c r="I4908" i="1"/>
  <c r="J4908" i="1" s="1"/>
  <c r="F4909" i="1"/>
  <c r="G4909" i="1"/>
  <c r="H4909" i="1"/>
  <c r="I4909" i="1"/>
  <c r="J4909" i="1" s="1"/>
  <c r="K4909" i="1"/>
  <c r="F4910" i="1"/>
  <c r="G4910" i="1"/>
  <c r="K4910" i="1" s="1"/>
  <c r="H4910" i="1"/>
  <c r="I4910" i="1"/>
  <c r="J4910" i="1" s="1"/>
  <c r="F4911" i="1"/>
  <c r="G4911" i="1"/>
  <c r="H4911" i="1"/>
  <c r="I4911" i="1"/>
  <c r="J4911" i="1" s="1"/>
  <c r="K4911" i="1"/>
  <c r="F4912" i="1"/>
  <c r="G4912" i="1"/>
  <c r="K4912" i="1" s="1"/>
  <c r="H4912" i="1"/>
  <c r="I4912" i="1"/>
  <c r="J4912" i="1" s="1"/>
  <c r="F4913" i="1"/>
  <c r="G4913" i="1"/>
  <c r="H4913" i="1"/>
  <c r="I4913" i="1"/>
  <c r="J4913" i="1" s="1"/>
  <c r="K4913" i="1"/>
  <c r="F4914" i="1"/>
  <c r="G4914" i="1"/>
  <c r="K4914" i="1" s="1"/>
  <c r="H4914" i="1"/>
  <c r="I4914" i="1"/>
  <c r="J4914" i="1" s="1"/>
  <c r="F4915" i="1"/>
  <c r="G4915" i="1"/>
  <c r="H4915" i="1"/>
  <c r="I4915" i="1"/>
  <c r="J4915" i="1" s="1"/>
  <c r="K4915" i="1"/>
  <c r="F4916" i="1"/>
  <c r="G4916" i="1"/>
  <c r="K4916" i="1" s="1"/>
  <c r="H4916" i="1"/>
  <c r="I4916" i="1"/>
  <c r="J4916" i="1" s="1"/>
  <c r="F4917" i="1"/>
  <c r="G4917" i="1"/>
  <c r="H4917" i="1"/>
  <c r="I4917" i="1"/>
  <c r="J4917" i="1" s="1"/>
  <c r="K4917" i="1"/>
  <c r="F4918" i="1"/>
  <c r="G4918" i="1"/>
  <c r="K4918" i="1" s="1"/>
  <c r="H4918" i="1"/>
  <c r="I4918" i="1"/>
  <c r="J4918" i="1" s="1"/>
  <c r="F4919" i="1"/>
  <c r="G4919" i="1"/>
  <c r="H4919" i="1"/>
  <c r="I4919" i="1"/>
  <c r="J4919" i="1" s="1"/>
  <c r="K4919" i="1"/>
  <c r="F4920" i="1"/>
  <c r="G4920" i="1"/>
  <c r="K4920" i="1" s="1"/>
  <c r="H4920" i="1"/>
  <c r="I4920" i="1"/>
  <c r="J4920" i="1" s="1"/>
  <c r="F4921" i="1"/>
  <c r="G4921" i="1"/>
  <c r="H4921" i="1"/>
  <c r="I4921" i="1"/>
  <c r="J4921" i="1" s="1"/>
  <c r="K4921" i="1"/>
  <c r="F4922" i="1"/>
  <c r="G4922" i="1"/>
  <c r="K4922" i="1" s="1"/>
  <c r="H4922" i="1"/>
  <c r="I4922" i="1"/>
  <c r="J4922" i="1" s="1"/>
  <c r="F4923" i="1"/>
  <c r="G4923" i="1"/>
  <c r="H4923" i="1"/>
  <c r="I4923" i="1"/>
  <c r="J4923" i="1" s="1"/>
  <c r="K4923" i="1"/>
  <c r="F4924" i="1"/>
  <c r="G4924" i="1"/>
  <c r="K4924" i="1" s="1"/>
  <c r="H4924" i="1"/>
  <c r="I4924" i="1"/>
  <c r="J4924" i="1" s="1"/>
  <c r="F4925" i="1"/>
  <c r="G4925" i="1"/>
  <c r="H4925" i="1"/>
  <c r="I4925" i="1"/>
  <c r="J4925" i="1" s="1"/>
  <c r="K4925" i="1"/>
  <c r="F4926" i="1"/>
  <c r="G4926" i="1"/>
  <c r="K4926" i="1" s="1"/>
  <c r="H4926" i="1"/>
  <c r="I4926" i="1"/>
  <c r="J4926" i="1" s="1"/>
  <c r="F4927" i="1"/>
  <c r="G4927" i="1"/>
  <c r="H4927" i="1"/>
  <c r="I4927" i="1"/>
  <c r="J4927" i="1" s="1"/>
  <c r="K4927" i="1"/>
  <c r="F4928" i="1"/>
  <c r="G4928" i="1"/>
  <c r="K4928" i="1" s="1"/>
  <c r="H4928" i="1"/>
  <c r="I4928" i="1"/>
  <c r="J4928" i="1" s="1"/>
  <c r="F4929" i="1"/>
  <c r="G4929" i="1"/>
  <c r="H4929" i="1"/>
  <c r="I4929" i="1"/>
  <c r="J4929" i="1" s="1"/>
  <c r="K4929" i="1"/>
  <c r="F4930" i="1"/>
  <c r="G4930" i="1"/>
  <c r="K4930" i="1" s="1"/>
  <c r="H4930" i="1"/>
  <c r="I4930" i="1"/>
  <c r="J4930" i="1" s="1"/>
  <c r="F4931" i="1"/>
  <c r="G4931" i="1"/>
  <c r="H4931" i="1"/>
  <c r="I4931" i="1"/>
  <c r="J4931" i="1" s="1"/>
  <c r="K4931" i="1"/>
  <c r="F4932" i="1"/>
  <c r="G4932" i="1"/>
  <c r="K4932" i="1" s="1"/>
  <c r="H4932" i="1"/>
  <c r="I4932" i="1"/>
  <c r="J4932" i="1" s="1"/>
  <c r="F4933" i="1"/>
  <c r="G4933" i="1"/>
  <c r="H4933" i="1"/>
  <c r="I4933" i="1"/>
  <c r="J4933" i="1" s="1"/>
  <c r="K4933" i="1"/>
  <c r="F4934" i="1"/>
  <c r="G4934" i="1"/>
  <c r="K4934" i="1" s="1"/>
  <c r="H4934" i="1"/>
  <c r="I4934" i="1"/>
  <c r="J4934" i="1" s="1"/>
  <c r="F4935" i="1"/>
  <c r="G4935" i="1"/>
  <c r="H4935" i="1"/>
  <c r="I4935" i="1"/>
  <c r="J4935" i="1" s="1"/>
  <c r="K4935" i="1"/>
  <c r="F4936" i="1"/>
  <c r="G4936" i="1"/>
  <c r="K4936" i="1" s="1"/>
  <c r="H4936" i="1"/>
  <c r="I4936" i="1"/>
  <c r="J4936" i="1" s="1"/>
  <c r="F4937" i="1"/>
  <c r="G4937" i="1"/>
  <c r="H4937" i="1"/>
  <c r="I4937" i="1"/>
  <c r="J4937" i="1" s="1"/>
  <c r="K4937" i="1"/>
  <c r="F4938" i="1"/>
  <c r="G4938" i="1"/>
  <c r="K4938" i="1" s="1"/>
  <c r="H4938" i="1"/>
  <c r="I4938" i="1"/>
  <c r="J4938" i="1" s="1"/>
  <c r="F4939" i="1"/>
  <c r="G4939" i="1"/>
  <c r="H4939" i="1"/>
  <c r="I4939" i="1"/>
  <c r="J4939" i="1" s="1"/>
  <c r="K4939" i="1"/>
  <c r="F4940" i="1"/>
  <c r="G4940" i="1"/>
  <c r="K4940" i="1" s="1"/>
  <c r="H4940" i="1"/>
  <c r="I4940" i="1"/>
  <c r="J4940" i="1" s="1"/>
  <c r="F4941" i="1"/>
  <c r="G4941" i="1"/>
  <c r="H4941" i="1"/>
  <c r="I4941" i="1"/>
  <c r="J4941" i="1" s="1"/>
  <c r="K4941" i="1"/>
  <c r="F4942" i="1"/>
  <c r="G4942" i="1"/>
  <c r="K4942" i="1" s="1"/>
  <c r="H4942" i="1"/>
  <c r="I4942" i="1"/>
  <c r="J4942" i="1" s="1"/>
  <c r="F4943" i="1"/>
  <c r="G4943" i="1"/>
  <c r="H4943" i="1"/>
  <c r="I4943" i="1"/>
  <c r="J4943" i="1" s="1"/>
  <c r="K4943" i="1"/>
  <c r="F4944" i="1"/>
  <c r="G4944" i="1"/>
  <c r="K4944" i="1" s="1"/>
  <c r="H4944" i="1"/>
  <c r="I4944" i="1"/>
  <c r="J4944" i="1" s="1"/>
  <c r="F4945" i="1"/>
  <c r="G4945" i="1"/>
  <c r="H4945" i="1"/>
  <c r="I4945" i="1"/>
  <c r="J4945" i="1" s="1"/>
  <c r="K4945" i="1"/>
  <c r="F4946" i="1"/>
  <c r="G4946" i="1"/>
  <c r="K4946" i="1" s="1"/>
  <c r="H4946" i="1"/>
  <c r="I4946" i="1"/>
  <c r="J4946" i="1" s="1"/>
  <c r="F4947" i="1"/>
  <c r="G4947" i="1"/>
  <c r="H4947" i="1"/>
  <c r="I4947" i="1"/>
  <c r="J4947" i="1" s="1"/>
  <c r="K4947" i="1"/>
  <c r="F4948" i="1"/>
  <c r="G4948" i="1"/>
  <c r="K4948" i="1" s="1"/>
  <c r="H4948" i="1"/>
  <c r="I4948" i="1"/>
  <c r="J4948" i="1" s="1"/>
  <c r="F4949" i="1"/>
  <c r="G4949" i="1"/>
  <c r="H4949" i="1"/>
  <c r="I4949" i="1"/>
  <c r="J4949" i="1" s="1"/>
  <c r="K4949" i="1"/>
  <c r="F4950" i="1"/>
  <c r="G4950" i="1"/>
  <c r="K4950" i="1" s="1"/>
  <c r="H4950" i="1"/>
  <c r="I4950" i="1"/>
  <c r="J4950" i="1" s="1"/>
  <c r="F4951" i="1"/>
  <c r="G4951" i="1"/>
  <c r="H4951" i="1"/>
  <c r="I4951" i="1"/>
  <c r="J4951" i="1" s="1"/>
  <c r="K4951" i="1"/>
  <c r="F4952" i="1"/>
  <c r="G4952" i="1"/>
  <c r="K4952" i="1" s="1"/>
  <c r="H4952" i="1"/>
  <c r="I4952" i="1"/>
  <c r="J4952" i="1" s="1"/>
  <c r="F4953" i="1"/>
  <c r="G4953" i="1"/>
  <c r="H4953" i="1"/>
  <c r="I4953" i="1"/>
  <c r="J4953" i="1" s="1"/>
  <c r="K4953" i="1"/>
  <c r="F4954" i="1"/>
  <c r="G4954" i="1"/>
  <c r="K4954" i="1" s="1"/>
  <c r="H4954" i="1"/>
  <c r="I4954" i="1"/>
  <c r="J4954" i="1" s="1"/>
  <c r="F4955" i="1"/>
  <c r="G4955" i="1"/>
  <c r="H4955" i="1"/>
  <c r="I4955" i="1"/>
  <c r="J4955" i="1" s="1"/>
  <c r="K4955" i="1"/>
  <c r="F4956" i="1"/>
  <c r="G4956" i="1"/>
  <c r="K4956" i="1" s="1"/>
  <c r="H4956" i="1"/>
  <c r="I4956" i="1"/>
  <c r="J4956" i="1" s="1"/>
  <c r="F4957" i="1"/>
  <c r="G4957" i="1"/>
  <c r="H4957" i="1"/>
  <c r="I4957" i="1"/>
  <c r="J4957" i="1" s="1"/>
  <c r="K4957" i="1"/>
  <c r="F4958" i="1"/>
  <c r="G4958" i="1"/>
  <c r="K4958" i="1" s="1"/>
  <c r="H4958" i="1"/>
  <c r="I4958" i="1"/>
  <c r="J4958" i="1" s="1"/>
  <c r="F4959" i="1"/>
  <c r="G4959" i="1"/>
  <c r="H4959" i="1"/>
  <c r="I4959" i="1"/>
  <c r="J4959" i="1" s="1"/>
  <c r="K4959" i="1"/>
  <c r="F4960" i="1"/>
  <c r="G4960" i="1"/>
  <c r="K4960" i="1" s="1"/>
  <c r="H4960" i="1"/>
  <c r="I4960" i="1"/>
  <c r="J4960" i="1" s="1"/>
  <c r="F4961" i="1"/>
  <c r="G4961" i="1"/>
  <c r="H4961" i="1"/>
  <c r="I4961" i="1"/>
  <c r="J4961" i="1" s="1"/>
  <c r="K4961" i="1"/>
  <c r="F4962" i="1"/>
  <c r="G4962" i="1"/>
  <c r="K4962" i="1" s="1"/>
  <c r="H4962" i="1"/>
  <c r="I4962" i="1"/>
  <c r="J4962" i="1" s="1"/>
  <c r="F4963" i="1"/>
  <c r="G4963" i="1"/>
  <c r="H4963" i="1"/>
  <c r="I4963" i="1"/>
  <c r="J4963" i="1" s="1"/>
  <c r="K4963" i="1"/>
  <c r="F4964" i="1"/>
  <c r="G4964" i="1"/>
  <c r="K4964" i="1" s="1"/>
  <c r="H4964" i="1"/>
  <c r="I4964" i="1"/>
  <c r="J4964" i="1" s="1"/>
  <c r="F4965" i="1"/>
  <c r="G4965" i="1"/>
  <c r="H4965" i="1"/>
  <c r="I4965" i="1"/>
  <c r="J4965" i="1" s="1"/>
  <c r="K4965" i="1"/>
  <c r="F4966" i="1"/>
  <c r="G4966" i="1"/>
  <c r="K4966" i="1" s="1"/>
  <c r="H4966" i="1"/>
  <c r="I4966" i="1"/>
  <c r="J4966" i="1" s="1"/>
  <c r="F4967" i="1"/>
  <c r="G4967" i="1"/>
  <c r="H4967" i="1"/>
  <c r="I4967" i="1"/>
  <c r="J4967" i="1" s="1"/>
  <c r="K4967" i="1"/>
  <c r="F4968" i="1"/>
  <c r="G4968" i="1"/>
  <c r="K4968" i="1" s="1"/>
  <c r="H4968" i="1"/>
  <c r="I4968" i="1"/>
  <c r="J4968" i="1" s="1"/>
  <c r="F4969" i="1"/>
  <c r="G4969" i="1"/>
  <c r="H4969" i="1"/>
  <c r="I4969" i="1"/>
  <c r="J4969" i="1" s="1"/>
  <c r="K4969" i="1"/>
  <c r="F4970" i="1"/>
  <c r="G4970" i="1"/>
  <c r="K4970" i="1" s="1"/>
  <c r="H4970" i="1"/>
  <c r="I4970" i="1"/>
  <c r="J4970" i="1" s="1"/>
  <c r="F4971" i="1"/>
  <c r="G4971" i="1"/>
  <c r="H4971" i="1"/>
  <c r="I4971" i="1"/>
  <c r="J4971" i="1" s="1"/>
  <c r="K4971" i="1"/>
  <c r="F4972" i="1"/>
  <c r="G4972" i="1"/>
  <c r="K4972" i="1" s="1"/>
  <c r="H4972" i="1"/>
  <c r="I4972" i="1"/>
  <c r="J4972" i="1" s="1"/>
  <c r="F4973" i="1"/>
  <c r="G4973" i="1"/>
  <c r="H4973" i="1"/>
  <c r="I4973" i="1"/>
  <c r="J4973" i="1" s="1"/>
  <c r="K4973" i="1"/>
  <c r="F4974" i="1"/>
  <c r="G4974" i="1"/>
  <c r="K4974" i="1" s="1"/>
  <c r="H4974" i="1"/>
  <c r="I4974" i="1"/>
  <c r="J4974" i="1" s="1"/>
  <c r="F4975" i="1"/>
  <c r="G4975" i="1"/>
  <c r="H4975" i="1"/>
  <c r="I4975" i="1"/>
  <c r="J4975" i="1" s="1"/>
  <c r="K4975" i="1"/>
  <c r="F4976" i="1"/>
  <c r="G4976" i="1"/>
  <c r="K4976" i="1" s="1"/>
  <c r="H4976" i="1"/>
  <c r="I4976" i="1"/>
  <c r="J4976" i="1" s="1"/>
  <c r="F4977" i="1"/>
  <c r="G4977" i="1"/>
  <c r="H4977" i="1"/>
  <c r="I4977" i="1"/>
  <c r="J4977" i="1" s="1"/>
  <c r="K4977" i="1"/>
  <c r="F4978" i="1"/>
  <c r="G4978" i="1"/>
  <c r="K4978" i="1" s="1"/>
  <c r="H4978" i="1"/>
  <c r="I4978" i="1"/>
  <c r="J4978" i="1" s="1"/>
  <c r="F4979" i="1"/>
  <c r="G4979" i="1"/>
  <c r="H4979" i="1"/>
  <c r="I4979" i="1"/>
  <c r="J4979" i="1" s="1"/>
  <c r="K4979" i="1"/>
  <c r="F4980" i="1"/>
  <c r="G4980" i="1"/>
  <c r="K4980" i="1" s="1"/>
  <c r="H4980" i="1"/>
  <c r="I4980" i="1"/>
  <c r="J4980" i="1" s="1"/>
  <c r="F4981" i="1"/>
  <c r="G4981" i="1"/>
  <c r="H4981" i="1"/>
  <c r="I4981" i="1"/>
  <c r="J4981" i="1" s="1"/>
  <c r="K4981" i="1"/>
  <c r="F4982" i="1"/>
  <c r="G4982" i="1"/>
  <c r="K4982" i="1" s="1"/>
  <c r="H4982" i="1"/>
  <c r="I4982" i="1"/>
  <c r="J4982" i="1" s="1"/>
  <c r="F4983" i="1"/>
  <c r="G4983" i="1"/>
  <c r="H4983" i="1"/>
  <c r="I4983" i="1"/>
  <c r="J4983" i="1" s="1"/>
  <c r="K4983" i="1"/>
  <c r="F4984" i="1"/>
  <c r="G4984" i="1"/>
  <c r="K4984" i="1" s="1"/>
  <c r="H4984" i="1"/>
  <c r="I4984" i="1"/>
  <c r="J4984" i="1" s="1"/>
  <c r="F4985" i="1"/>
  <c r="G4985" i="1"/>
  <c r="H4985" i="1"/>
  <c r="I4985" i="1"/>
  <c r="J4985" i="1" s="1"/>
  <c r="K4985" i="1"/>
  <c r="F4986" i="1"/>
  <c r="G4986" i="1"/>
  <c r="K4986" i="1" s="1"/>
  <c r="H4986" i="1"/>
  <c r="I4986" i="1"/>
  <c r="J4986" i="1" s="1"/>
  <c r="F4987" i="1"/>
  <c r="G4987" i="1"/>
  <c r="H4987" i="1"/>
  <c r="I4987" i="1"/>
  <c r="J4987" i="1" s="1"/>
  <c r="K4987" i="1"/>
  <c r="F4988" i="1"/>
  <c r="G4988" i="1"/>
  <c r="K4988" i="1" s="1"/>
  <c r="H4988" i="1"/>
  <c r="I4988" i="1"/>
  <c r="J4988" i="1" s="1"/>
  <c r="F4989" i="1"/>
  <c r="G4989" i="1"/>
  <c r="H4989" i="1"/>
  <c r="I4989" i="1"/>
  <c r="J4989" i="1" s="1"/>
  <c r="K4989" i="1"/>
  <c r="F4990" i="1"/>
  <c r="G4990" i="1"/>
  <c r="K4990" i="1" s="1"/>
  <c r="H4990" i="1"/>
  <c r="I4990" i="1"/>
  <c r="J4990" i="1" s="1"/>
  <c r="F4991" i="1"/>
  <c r="G4991" i="1"/>
  <c r="H4991" i="1"/>
  <c r="I4991" i="1"/>
  <c r="J4991" i="1" s="1"/>
  <c r="K4991" i="1"/>
  <c r="F4992" i="1"/>
  <c r="G4992" i="1"/>
  <c r="K4992" i="1" s="1"/>
  <c r="H4992" i="1"/>
  <c r="I4992" i="1"/>
  <c r="J4992" i="1" s="1"/>
  <c r="F4993" i="1"/>
  <c r="G4993" i="1"/>
  <c r="H4993" i="1"/>
  <c r="I4993" i="1"/>
  <c r="J4993" i="1" s="1"/>
  <c r="K4993" i="1"/>
  <c r="F4994" i="1"/>
  <c r="G4994" i="1"/>
  <c r="K4994" i="1" s="1"/>
  <c r="H4994" i="1"/>
  <c r="I4994" i="1"/>
  <c r="J4994" i="1" s="1"/>
  <c r="F4995" i="1"/>
  <c r="G4995" i="1"/>
  <c r="H4995" i="1"/>
  <c r="I4995" i="1"/>
  <c r="J4995" i="1" s="1"/>
  <c r="K4995" i="1"/>
  <c r="F4996" i="1"/>
  <c r="G4996" i="1"/>
  <c r="K4996" i="1" s="1"/>
  <c r="H4996" i="1"/>
  <c r="I4996" i="1"/>
  <c r="J4996" i="1" s="1"/>
  <c r="F4997" i="1"/>
  <c r="G4997" i="1"/>
  <c r="H4997" i="1"/>
  <c r="I4997" i="1"/>
  <c r="J4997" i="1" s="1"/>
  <c r="K4997" i="1"/>
  <c r="F4998" i="1"/>
  <c r="G4998" i="1"/>
  <c r="K4998" i="1" s="1"/>
  <c r="H4998" i="1"/>
  <c r="I4998" i="1"/>
  <c r="J4998" i="1" s="1"/>
  <c r="F4999" i="1"/>
  <c r="G4999" i="1"/>
  <c r="H4999" i="1"/>
  <c r="I4999" i="1"/>
  <c r="J4999" i="1" s="1"/>
  <c r="K4999" i="1"/>
  <c r="F5000" i="1"/>
  <c r="G5000" i="1"/>
  <c r="K5000" i="1" s="1"/>
  <c r="H5000" i="1"/>
  <c r="I5000" i="1"/>
  <c r="J5000" i="1" s="1"/>
  <c r="F5001" i="1"/>
  <c r="G5001" i="1"/>
  <c r="H5001" i="1"/>
  <c r="I5001" i="1"/>
  <c r="J5001" i="1" s="1"/>
  <c r="K5001" i="1"/>
  <c r="F5002" i="1"/>
  <c r="G5002" i="1"/>
  <c r="K5002" i="1" s="1"/>
  <c r="H5002" i="1"/>
  <c r="I5002" i="1"/>
  <c r="J5002" i="1" s="1"/>
  <c r="F5003" i="1"/>
  <c r="G5003" i="1"/>
  <c r="H5003" i="1"/>
  <c r="I5003" i="1"/>
  <c r="J5003" i="1" s="1"/>
  <c r="K5003" i="1"/>
  <c r="F5004" i="1"/>
  <c r="G5004" i="1"/>
  <c r="K5004" i="1" s="1"/>
  <c r="H5004" i="1"/>
  <c r="I5004" i="1"/>
  <c r="J5004" i="1" s="1"/>
  <c r="F5005" i="1"/>
  <c r="G5005" i="1"/>
  <c r="H5005" i="1"/>
  <c r="I5005" i="1"/>
  <c r="J5005" i="1" s="1"/>
  <c r="K5005" i="1"/>
  <c r="F5006" i="1"/>
  <c r="G5006" i="1"/>
  <c r="K5006" i="1" s="1"/>
  <c r="H5006" i="1"/>
  <c r="I5006" i="1"/>
  <c r="J5006" i="1" s="1"/>
  <c r="F5007" i="1"/>
  <c r="G5007" i="1"/>
  <c r="H5007" i="1"/>
  <c r="I5007" i="1"/>
  <c r="J5007" i="1" s="1"/>
  <c r="K5007" i="1"/>
  <c r="F5008" i="1"/>
  <c r="G5008" i="1"/>
  <c r="K5008" i="1" s="1"/>
  <c r="H5008" i="1"/>
  <c r="I5008" i="1"/>
  <c r="J5008" i="1" s="1"/>
  <c r="F5009" i="1"/>
  <c r="G5009" i="1"/>
  <c r="H5009" i="1"/>
  <c r="I5009" i="1"/>
  <c r="J5009" i="1" s="1"/>
  <c r="K5009" i="1"/>
  <c r="F5010" i="1"/>
  <c r="G5010" i="1"/>
  <c r="K5010" i="1" s="1"/>
  <c r="H5010" i="1"/>
  <c r="I5010" i="1"/>
  <c r="J5010" i="1" s="1"/>
  <c r="F5011" i="1"/>
  <c r="G5011" i="1"/>
  <c r="H5011" i="1"/>
  <c r="I5011" i="1"/>
  <c r="J5011" i="1" s="1"/>
  <c r="K5011" i="1"/>
  <c r="F5012" i="1"/>
  <c r="G5012" i="1"/>
  <c r="K5012" i="1" s="1"/>
  <c r="H5012" i="1"/>
  <c r="I5012" i="1"/>
  <c r="J5012" i="1" s="1"/>
  <c r="F5013" i="1"/>
  <c r="G5013" i="1"/>
  <c r="H5013" i="1"/>
  <c r="I5013" i="1"/>
  <c r="J5013" i="1" s="1"/>
  <c r="K5013" i="1"/>
  <c r="F5014" i="1"/>
  <c r="G5014" i="1"/>
  <c r="K5014" i="1" s="1"/>
  <c r="H5014" i="1"/>
  <c r="I5014" i="1"/>
  <c r="J5014" i="1" s="1"/>
  <c r="F5015" i="1"/>
  <c r="G5015" i="1"/>
  <c r="H5015" i="1"/>
  <c r="I5015" i="1"/>
  <c r="J5015" i="1" s="1"/>
  <c r="K5015" i="1"/>
  <c r="F5016" i="1"/>
  <c r="G5016" i="1"/>
  <c r="K5016" i="1" s="1"/>
  <c r="H5016" i="1"/>
  <c r="I5016" i="1"/>
  <c r="J5016" i="1" s="1"/>
  <c r="F5017" i="1"/>
  <c r="G5017" i="1"/>
  <c r="H5017" i="1"/>
  <c r="I5017" i="1"/>
  <c r="J5017" i="1" s="1"/>
  <c r="K5017" i="1"/>
  <c r="F5018" i="1"/>
  <c r="G5018" i="1"/>
  <c r="K5018" i="1" s="1"/>
  <c r="H5018" i="1"/>
  <c r="I5018" i="1"/>
  <c r="J5018" i="1" s="1"/>
  <c r="F5019" i="1"/>
  <c r="G5019" i="1"/>
  <c r="H5019" i="1"/>
  <c r="I5019" i="1"/>
  <c r="J5019" i="1" s="1"/>
  <c r="K5019" i="1"/>
  <c r="F5020" i="1"/>
  <c r="G5020" i="1"/>
  <c r="K5020" i="1" s="1"/>
  <c r="H5020" i="1"/>
  <c r="I5020" i="1"/>
  <c r="J5020" i="1" s="1"/>
  <c r="F5021" i="1"/>
  <c r="G5021" i="1"/>
  <c r="H5021" i="1"/>
  <c r="I5021" i="1"/>
  <c r="J5021" i="1" s="1"/>
  <c r="K5021" i="1"/>
  <c r="F5022" i="1"/>
  <c r="G5022" i="1"/>
  <c r="K5022" i="1" s="1"/>
  <c r="H5022" i="1"/>
  <c r="I5022" i="1"/>
  <c r="J5022" i="1" s="1"/>
  <c r="F5023" i="1"/>
  <c r="G5023" i="1"/>
  <c r="H5023" i="1"/>
  <c r="I5023" i="1"/>
  <c r="J5023" i="1" s="1"/>
  <c r="K5023" i="1"/>
  <c r="F5024" i="1"/>
  <c r="G5024" i="1"/>
  <c r="K5024" i="1" s="1"/>
  <c r="H5024" i="1"/>
  <c r="I5024" i="1"/>
  <c r="J5024" i="1" s="1"/>
  <c r="F5025" i="1"/>
  <c r="G5025" i="1"/>
  <c r="H5025" i="1"/>
  <c r="I5025" i="1"/>
  <c r="J5025" i="1" s="1"/>
  <c r="K5025" i="1"/>
  <c r="F5026" i="1"/>
  <c r="G5026" i="1"/>
  <c r="K5026" i="1" s="1"/>
  <c r="H5026" i="1"/>
  <c r="I5026" i="1"/>
  <c r="J5026" i="1" s="1"/>
  <c r="F5027" i="1"/>
  <c r="G5027" i="1"/>
  <c r="H5027" i="1"/>
  <c r="I5027" i="1"/>
  <c r="J5027" i="1" s="1"/>
  <c r="K5027" i="1"/>
  <c r="F5028" i="1"/>
  <c r="G5028" i="1"/>
  <c r="K5028" i="1" s="1"/>
  <c r="H5028" i="1"/>
  <c r="I5028" i="1"/>
  <c r="J5028" i="1" s="1"/>
  <c r="F5029" i="1"/>
  <c r="G5029" i="1"/>
  <c r="H5029" i="1"/>
  <c r="I5029" i="1"/>
  <c r="J5029" i="1" s="1"/>
  <c r="K5029" i="1"/>
  <c r="F5030" i="1"/>
  <c r="G5030" i="1"/>
  <c r="K5030" i="1" s="1"/>
  <c r="H5030" i="1"/>
  <c r="I5030" i="1"/>
  <c r="J5030" i="1" s="1"/>
  <c r="F5031" i="1"/>
  <c r="G5031" i="1"/>
  <c r="H5031" i="1"/>
  <c r="I5031" i="1"/>
  <c r="J5031" i="1" s="1"/>
  <c r="K5031" i="1"/>
  <c r="F5032" i="1"/>
  <c r="G5032" i="1"/>
  <c r="K5032" i="1" s="1"/>
  <c r="H5032" i="1"/>
  <c r="I5032" i="1"/>
  <c r="J5032" i="1" s="1"/>
  <c r="F5033" i="1"/>
  <c r="G5033" i="1"/>
  <c r="H5033" i="1"/>
  <c r="I5033" i="1"/>
  <c r="J5033" i="1" s="1"/>
  <c r="K5033" i="1"/>
  <c r="F5034" i="1"/>
  <c r="G5034" i="1"/>
  <c r="K5034" i="1" s="1"/>
  <c r="H5034" i="1"/>
  <c r="I5034" i="1"/>
  <c r="J5034" i="1" s="1"/>
  <c r="F5035" i="1"/>
  <c r="G5035" i="1"/>
  <c r="H5035" i="1"/>
  <c r="I5035" i="1"/>
  <c r="J5035" i="1" s="1"/>
  <c r="K5035" i="1"/>
  <c r="F5036" i="1"/>
  <c r="G5036" i="1"/>
  <c r="K5036" i="1" s="1"/>
  <c r="H5036" i="1"/>
  <c r="I5036" i="1"/>
  <c r="J5036" i="1" s="1"/>
  <c r="F5037" i="1"/>
  <c r="G5037" i="1"/>
  <c r="H5037" i="1"/>
  <c r="I5037" i="1"/>
  <c r="J5037" i="1" s="1"/>
  <c r="K5037" i="1"/>
  <c r="F5038" i="1"/>
  <c r="G5038" i="1"/>
  <c r="K5038" i="1" s="1"/>
  <c r="H5038" i="1"/>
  <c r="I5038" i="1"/>
  <c r="J5038" i="1" s="1"/>
  <c r="F5039" i="1"/>
  <c r="G5039" i="1"/>
  <c r="H5039" i="1"/>
  <c r="I5039" i="1"/>
  <c r="J5039" i="1" s="1"/>
  <c r="K5039" i="1"/>
  <c r="F5040" i="1"/>
  <c r="G5040" i="1"/>
  <c r="K5040" i="1" s="1"/>
  <c r="H5040" i="1"/>
  <c r="I5040" i="1"/>
  <c r="J5040" i="1" s="1"/>
  <c r="F5041" i="1"/>
  <c r="G5041" i="1"/>
  <c r="H5041" i="1"/>
  <c r="I5041" i="1"/>
  <c r="J5041" i="1" s="1"/>
  <c r="K5041" i="1"/>
  <c r="F5042" i="1"/>
  <c r="G5042" i="1"/>
  <c r="K5042" i="1" s="1"/>
  <c r="H5042" i="1"/>
  <c r="I5042" i="1"/>
  <c r="J5042" i="1" s="1"/>
  <c r="F5043" i="1"/>
  <c r="G5043" i="1"/>
  <c r="H5043" i="1"/>
  <c r="I5043" i="1"/>
  <c r="J5043" i="1" s="1"/>
  <c r="K5043" i="1"/>
  <c r="F5044" i="1"/>
  <c r="G5044" i="1"/>
  <c r="K5044" i="1" s="1"/>
  <c r="H5044" i="1"/>
  <c r="I5044" i="1"/>
  <c r="J5044" i="1" s="1"/>
  <c r="F5045" i="1"/>
  <c r="G5045" i="1"/>
  <c r="H5045" i="1"/>
  <c r="I5045" i="1"/>
  <c r="J5045" i="1" s="1"/>
  <c r="K5045" i="1"/>
  <c r="F5046" i="1"/>
  <c r="G5046" i="1"/>
  <c r="K5046" i="1" s="1"/>
  <c r="H5046" i="1"/>
  <c r="I5046" i="1"/>
  <c r="J5046" i="1" s="1"/>
  <c r="F5047" i="1"/>
  <c r="G5047" i="1"/>
  <c r="H5047" i="1"/>
  <c r="I5047" i="1"/>
  <c r="J5047" i="1" s="1"/>
  <c r="K5047" i="1"/>
  <c r="F5048" i="1"/>
  <c r="G5048" i="1"/>
  <c r="K5048" i="1" s="1"/>
  <c r="H5048" i="1"/>
  <c r="I5048" i="1"/>
  <c r="J5048" i="1" s="1"/>
  <c r="F5049" i="1"/>
  <c r="G5049" i="1"/>
  <c r="H5049" i="1"/>
  <c r="I5049" i="1"/>
  <c r="J5049" i="1" s="1"/>
  <c r="K5049" i="1"/>
  <c r="F5050" i="1"/>
  <c r="G5050" i="1"/>
  <c r="K5050" i="1" s="1"/>
  <c r="H5050" i="1"/>
  <c r="I5050" i="1"/>
  <c r="J5050" i="1" s="1"/>
  <c r="F5051" i="1"/>
  <c r="G5051" i="1"/>
  <c r="H5051" i="1"/>
  <c r="I5051" i="1"/>
  <c r="J5051" i="1" s="1"/>
  <c r="K5051" i="1"/>
  <c r="F5052" i="1"/>
  <c r="G5052" i="1"/>
  <c r="K5052" i="1" s="1"/>
  <c r="H5052" i="1"/>
  <c r="I5052" i="1"/>
  <c r="J5052" i="1" s="1"/>
  <c r="F5053" i="1"/>
  <c r="G5053" i="1"/>
  <c r="H5053" i="1"/>
  <c r="I5053" i="1"/>
  <c r="J5053" i="1" s="1"/>
  <c r="K5053" i="1"/>
  <c r="F5054" i="1"/>
  <c r="G5054" i="1"/>
  <c r="K5054" i="1" s="1"/>
  <c r="H5054" i="1"/>
  <c r="I5054" i="1"/>
  <c r="J5054" i="1" s="1"/>
  <c r="F5055" i="1"/>
  <c r="G5055" i="1"/>
  <c r="H5055" i="1"/>
  <c r="I5055" i="1"/>
  <c r="J5055" i="1" s="1"/>
  <c r="K5055" i="1"/>
  <c r="F5056" i="1"/>
  <c r="G5056" i="1"/>
  <c r="K5056" i="1" s="1"/>
  <c r="H5056" i="1"/>
  <c r="I5056" i="1"/>
  <c r="J5056" i="1" s="1"/>
  <c r="F5057" i="1"/>
  <c r="G5057" i="1"/>
  <c r="H5057" i="1"/>
  <c r="I5057" i="1"/>
  <c r="J5057" i="1" s="1"/>
  <c r="K5057" i="1"/>
  <c r="F5058" i="1"/>
  <c r="G5058" i="1"/>
  <c r="K5058" i="1" s="1"/>
  <c r="H5058" i="1"/>
  <c r="I5058" i="1"/>
  <c r="J5058" i="1" s="1"/>
  <c r="F5059" i="1"/>
  <c r="G5059" i="1"/>
  <c r="H5059" i="1"/>
  <c r="I5059" i="1"/>
  <c r="J5059" i="1" s="1"/>
  <c r="K5059" i="1"/>
  <c r="F5060" i="1"/>
  <c r="G5060" i="1"/>
  <c r="K5060" i="1" s="1"/>
  <c r="H5060" i="1"/>
  <c r="I5060" i="1"/>
  <c r="J5060" i="1" s="1"/>
  <c r="F5061" i="1"/>
  <c r="G5061" i="1"/>
  <c r="H5061" i="1"/>
  <c r="I5061" i="1"/>
  <c r="J5061" i="1" s="1"/>
  <c r="K5061" i="1"/>
  <c r="F5062" i="1"/>
  <c r="G5062" i="1"/>
  <c r="K5062" i="1" s="1"/>
  <c r="H5062" i="1"/>
  <c r="I5062" i="1"/>
  <c r="J5062" i="1" s="1"/>
  <c r="F5063" i="1"/>
  <c r="G5063" i="1"/>
  <c r="H5063" i="1"/>
  <c r="I5063" i="1"/>
  <c r="J5063" i="1" s="1"/>
  <c r="K5063" i="1"/>
  <c r="F5064" i="1"/>
  <c r="G5064" i="1"/>
  <c r="K5064" i="1" s="1"/>
  <c r="H5064" i="1"/>
  <c r="I5064" i="1"/>
  <c r="J5064" i="1" s="1"/>
  <c r="F5065" i="1"/>
  <c r="G5065" i="1"/>
  <c r="H5065" i="1"/>
  <c r="I5065" i="1"/>
  <c r="J5065" i="1" s="1"/>
  <c r="K5065" i="1"/>
  <c r="F5066" i="1"/>
  <c r="G5066" i="1"/>
  <c r="K5066" i="1" s="1"/>
  <c r="H5066" i="1"/>
  <c r="I5066" i="1"/>
  <c r="J5066" i="1" s="1"/>
  <c r="F5067" i="1"/>
  <c r="G5067" i="1"/>
  <c r="H5067" i="1"/>
  <c r="I5067" i="1"/>
  <c r="J5067" i="1" s="1"/>
  <c r="K5067" i="1"/>
  <c r="F5068" i="1"/>
  <c r="G5068" i="1"/>
  <c r="K5068" i="1" s="1"/>
  <c r="H5068" i="1"/>
  <c r="I5068" i="1"/>
  <c r="J5068" i="1" s="1"/>
  <c r="F5069" i="1"/>
  <c r="G5069" i="1"/>
  <c r="H5069" i="1"/>
  <c r="I5069" i="1"/>
  <c r="J5069" i="1" s="1"/>
  <c r="K5069" i="1"/>
  <c r="F5070" i="1"/>
  <c r="G5070" i="1"/>
  <c r="K5070" i="1" s="1"/>
  <c r="H5070" i="1"/>
  <c r="I5070" i="1"/>
  <c r="J5070" i="1" s="1"/>
  <c r="F5071" i="1"/>
  <c r="G5071" i="1"/>
  <c r="H5071" i="1"/>
  <c r="I5071" i="1"/>
  <c r="J5071" i="1" s="1"/>
  <c r="K5071" i="1"/>
  <c r="F5072" i="1"/>
  <c r="G5072" i="1"/>
  <c r="K5072" i="1" s="1"/>
  <c r="H5072" i="1"/>
  <c r="I5072" i="1"/>
  <c r="J5072" i="1" s="1"/>
  <c r="F5073" i="1"/>
  <c r="G5073" i="1"/>
  <c r="H5073" i="1"/>
  <c r="I5073" i="1"/>
  <c r="J5073" i="1" s="1"/>
  <c r="K5073" i="1"/>
  <c r="F5074" i="1"/>
  <c r="G5074" i="1"/>
  <c r="K5074" i="1" s="1"/>
  <c r="H5074" i="1"/>
  <c r="I5074" i="1"/>
  <c r="J5074" i="1" s="1"/>
  <c r="F5075" i="1"/>
  <c r="G5075" i="1"/>
  <c r="H5075" i="1"/>
  <c r="I5075" i="1"/>
  <c r="J5075" i="1" s="1"/>
  <c r="K5075" i="1"/>
  <c r="F5076" i="1"/>
  <c r="G5076" i="1"/>
  <c r="K5076" i="1" s="1"/>
  <c r="H5076" i="1"/>
  <c r="I5076" i="1"/>
  <c r="J5076" i="1" s="1"/>
  <c r="F5077" i="1"/>
  <c r="G5077" i="1"/>
  <c r="H5077" i="1"/>
  <c r="I5077" i="1"/>
  <c r="J5077" i="1" s="1"/>
  <c r="K5077" i="1"/>
  <c r="F5078" i="1"/>
  <c r="G5078" i="1"/>
  <c r="K5078" i="1" s="1"/>
  <c r="H5078" i="1"/>
  <c r="I5078" i="1"/>
  <c r="J5078" i="1" s="1"/>
  <c r="F5079" i="1"/>
  <c r="G5079" i="1"/>
  <c r="H5079" i="1"/>
  <c r="I5079" i="1"/>
  <c r="J5079" i="1" s="1"/>
  <c r="K5079" i="1"/>
  <c r="F5080" i="1"/>
  <c r="G5080" i="1"/>
  <c r="K5080" i="1" s="1"/>
  <c r="H5080" i="1"/>
  <c r="I5080" i="1"/>
  <c r="J5080" i="1" s="1"/>
  <c r="F5081" i="1"/>
  <c r="G5081" i="1"/>
  <c r="H5081" i="1"/>
  <c r="I5081" i="1"/>
  <c r="J5081" i="1" s="1"/>
  <c r="K5081" i="1"/>
  <c r="F5082" i="1"/>
  <c r="G5082" i="1"/>
  <c r="K5082" i="1" s="1"/>
  <c r="H5082" i="1"/>
  <c r="I5082" i="1"/>
  <c r="J5082" i="1" s="1"/>
  <c r="F5083" i="1"/>
  <c r="G5083" i="1"/>
  <c r="H5083" i="1"/>
  <c r="I5083" i="1"/>
  <c r="J5083" i="1" s="1"/>
  <c r="K5083" i="1"/>
  <c r="F5084" i="1"/>
  <c r="G5084" i="1"/>
  <c r="K5084" i="1" s="1"/>
  <c r="H5084" i="1"/>
  <c r="I5084" i="1"/>
  <c r="J5084" i="1" s="1"/>
  <c r="F5085" i="1"/>
  <c r="G5085" i="1"/>
  <c r="H5085" i="1"/>
  <c r="I5085" i="1"/>
  <c r="J5085" i="1" s="1"/>
  <c r="K5085" i="1"/>
  <c r="F5086" i="1"/>
  <c r="G5086" i="1"/>
  <c r="K5086" i="1" s="1"/>
  <c r="H5086" i="1"/>
  <c r="I5086" i="1"/>
  <c r="J5086" i="1" s="1"/>
  <c r="F5087" i="1"/>
  <c r="G5087" i="1"/>
  <c r="H5087" i="1"/>
  <c r="I5087" i="1"/>
  <c r="J5087" i="1" s="1"/>
  <c r="K5087" i="1"/>
  <c r="F5088" i="1"/>
  <c r="G5088" i="1"/>
  <c r="K5088" i="1" s="1"/>
  <c r="H5088" i="1"/>
  <c r="I5088" i="1"/>
  <c r="J5088" i="1" s="1"/>
  <c r="F5089" i="1"/>
  <c r="G5089" i="1"/>
  <c r="H5089" i="1"/>
  <c r="I5089" i="1"/>
  <c r="J5089" i="1" s="1"/>
  <c r="K5089" i="1"/>
  <c r="F5090" i="1"/>
  <c r="G5090" i="1"/>
  <c r="K5090" i="1" s="1"/>
  <c r="H5090" i="1"/>
  <c r="I5090" i="1"/>
  <c r="J5090" i="1" s="1"/>
  <c r="F5091" i="1"/>
  <c r="G5091" i="1"/>
  <c r="H5091" i="1"/>
  <c r="I5091" i="1"/>
  <c r="J5091" i="1" s="1"/>
  <c r="K5091" i="1"/>
  <c r="F5092" i="1"/>
  <c r="G5092" i="1"/>
  <c r="K5092" i="1" s="1"/>
  <c r="H5092" i="1"/>
  <c r="I5092" i="1"/>
  <c r="J5092" i="1" s="1"/>
  <c r="F5093" i="1"/>
  <c r="G5093" i="1"/>
  <c r="H5093" i="1"/>
  <c r="I5093" i="1"/>
  <c r="J5093" i="1" s="1"/>
  <c r="K5093" i="1"/>
  <c r="F5094" i="1"/>
  <c r="G5094" i="1"/>
  <c r="K5094" i="1" s="1"/>
  <c r="H5094" i="1"/>
  <c r="I5094" i="1"/>
  <c r="J5094" i="1" s="1"/>
  <c r="F5095" i="1"/>
  <c r="G5095" i="1"/>
  <c r="H5095" i="1"/>
  <c r="I5095" i="1"/>
  <c r="J5095" i="1" s="1"/>
  <c r="K5095" i="1"/>
  <c r="F5096" i="1"/>
  <c r="G5096" i="1"/>
  <c r="K5096" i="1" s="1"/>
  <c r="H5096" i="1"/>
  <c r="I5096" i="1"/>
  <c r="J5096" i="1" s="1"/>
  <c r="F5097" i="1"/>
  <c r="G5097" i="1"/>
  <c r="H5097" i="1"/>
  <c r="I5097" i="1"/>
  <c r="J5097" i="1" s="1"/>
  <c r="K5097" i="1"/>
  <c r="F5098" i="1"/>
  <c r="G5098" i="1"/>
  <c r="K5098" i="1" s="1"/>
  <c r="H5098" i="1"/>
  <c r="I5098" i="1"/>
  <c r="J5098" i="1" s="1"/>
  <c r="F5099" i="1"/>
  <c r="G5099" i="1"/>
  <c r="H5099" i="1"/>
  <c r="I5099" i="1"/>
  <c r="J5099" i="1" s="1"/>
  <c r="K5099" i="1"/>
  <c r="F5100" i="1"/>
  <c r="G5100" i="1"/>
  <c r="K5100" i="1" s="1"/>
  <c r="H5100" i="1"/>
  <c r="I5100" i="1"/>
  <c r="J5100" i="1" s="1"/>
  <c r="F5101" i="1"/>
  <c r="G5101" i="1"/>
  <c r="H5101" i="1"/>
  <c r="I5101" i="1"/>
  <c r="J5101" i="1" s="1"/>
  <c r="K5101" i="1"/>
  <c r="F5102" i="1"/>
  <c r="G5102" i="1"/>
  <c r="K5102" i="1" s="1"/>
  <c r="H5102" i="1"/>
  <c r="I5102" i="1"/>
  <c r="J5102" i="1" s="1"/>
  <c r="F5103" i="1"/>
  <c r="G5103" i="1"/>
  <c r="H5103" i="1"/>
  <c r="I5103" i="1"/>
  <c r="J5103" i="1" s="1"/>
  <c r="K5103" i="1"/>
  <c r="F5104" i="1"/>
  <c r="G5104" i="1"/>
  <c r="K5104" i="1" s="1"/>
  <c r="H5104" i="1"/>
  <c r="I5104" i="1"/>
  <c r="J5104" i="1" s="1"/>
  <c r="F5105" i="1"/>
  <c r="G5105" i="1"/>
  <c r="H5105" i="1"/>
  <c r="I5105" i="1"/>
  <c r="J5105" i="1" s="1"/>
  <c r="K5105" i="1"/>
  <c r="F5106" i="1"/>
  <c r="G5106" i="1"/>
  <c r="K5106" i="1" s="1"/>
  <c r="H5106" i="1"/>
  <c r="I5106" i="1"/>
  <c r="J5106" i="1" s="1"/>
  <c r="F5107" i="1"/>
  <c r="G5107" i="1"/>
  <c r="H5107" i="1"/>
  <c r="I5107" i="1"/>
  <c r="J5107" i="1" s="1"/>
  <c r="K5107" i="1"/>
  <c r="F5108" i="1"/>
  <c r="G5108" i="1"/>
  <c r="K5108" i="1" s="1"/>
  <c r="H5108" i="1"/>
  <c r="I5108" i="1"/>
  <c r="J5108" i="1" s="1"/>
  <c r="F5109" i="1"/>
  <c r="G5109" i="1"/>
  <c r="H5109" i="1"/>
  <c r="I5109" i="1"/>
  <c r="J5109" i="1" s="1"/>
  <c r="K5109" i="1"/>
  <c r="F5110" i="1"/>
  <c r="G5110" i="1"/>
  <c r="K5110" i="1" s="1"/>
  <c r="H5110" i="1"/>
  <c r="I5110" i="1"/>
  <c r="J5110" i="1" s="1"/>
  <c r="F5111" i="1"/>
  <c r="G5111" i="1"/>
  <c r="H5111" i="1"/>
  <c r="I5111" i="1"/>
  <c r="J5111" i="1" s="1"/>
  <c r="K5111" i="1"/>
  <c r="F5112" i="1"/>
  <c r="G5112" i="1"/>
  <c r="K5112" i="1" s="1"/>
  <c r="H5112" i="1"/>
  <c r="I5112" i="1"/>
  <c r="J5112" i="1" s="1"/>
  <c r="F5113" i="1"/>
  <c r="G5113" i="1"/>
  <c r="H5113" i="1"/>
  <c r="I5113" i="1"/>
  <c r="J5113" i="1" s="1"/>
  <c r="K5113" i="1"/>
  <c r="F5114" i="1"/>
  <c r="G5114" i="1"/>
  <c r="K5114" i="1" s="1"/>
  <c r="H5114" i="1"/>
  <c r="I5114" i="1"/>
  <c r="J5114" i="1" s="1"/>
  <c r="F5115" i="1"/>
  <c r="G5115" i="1"/>
  <c r="H5115" i="1"/>
  <c r="I5115" i="1"/>
  <c r="J5115" i="1" s="1"/>
  <c r="K5115" i="1"/>
  <c r="F5116" i="1"/>
  <c r="G5116" i="1"/>
  <c r="K5116" i="1" s="1"/>
  <c r="H5116" i="1"/>
  <c r="I5116" i="1"/>
  <c r="J5116" i="1" s="1"/>
  <c r="F5117" i="1"/>
  <c r="G5117" i="1"/>
  <c r="H5117" i="1"/>
  <c r="I5117" i="1"/>
  <c r="J5117" i="1" s="1"/>
  <c r="K5117" i="1"/>
  <c r="F5118" i="1"/>
  <c r="G5118" i="1"/>
  <c r="K5118" i="1" s="1"/>
  <c r="H5118" i="1"/>
  <c r="I5118" i="1"/>
  <c r="J5118" i="1" s="1"/>
  <c r="F5119" i="1"/>
  <c r="G5119" i="1"/>
  <c r="H5119" i="1"/>
  <c r="I5119" i="1"/>
  <c r="J5119" i="1" s="1"/>
  <c r="K5119" i="1"/>
  <c r="F5120" i="1"/>
  <c r="G5120" i="1"/>
  <c r="K5120" i="1" s="1"/>
  <c r="H5120" i="1"/>
  <c r="I5120" i="1"/>
  <c r="J5120" i="1" s="1"/>
  <c r="F5121" i="1"/>
  <c r="G5121" i="1"/>
  <c r="H5121" i="1"/>
  <c r="I5121" i="1"/>
  <c r="J5121" i="1" s="1"/>
  <c r="K5121" i="1"/>
  <c r="F5122" i="1"/>
  <c r="G5122" i="1"/>
  <c r="K5122" i="1" s="1"/>
  <c r="H5122" i="1"/>
  <c r="I5122" i="1"/>
  <c r="J5122" i="1" s="1"/>
  <c r="F5123" i="1"/>
  <c r="G5123" i="1"/>
  <c r="H5123" i="1"/>
  <c r="I5123" i="1"/>
  <c r="J5123" i="1" s="1"/>
  <c r="K5123" i="1"/>
  <c r="F5124" i="1"/>
  <c r="G5124" i="1"/>
  <c r="K5124" i="1" s="1"/>
  <c r="H5124" i="1"/>
  <c r="I5124" i="1"/>
  <c r="J5124" i="1" s="1"/>
  <c r="F5125" i="1"/>
  <c r="G5125" i="1"/>
  <c r="H5125" i="1"/>
  <c r="I5125" i="1"/>
  <c r="J5125" i="1" s="1"/>
  <c r="K5125" i="1"/>
  <c r="F5126" i="1"/>
  <c r="G5126" i="1"/>
  <c r="K5126" i="1" s="1"/>
  <c r="H5126" i="1"/>
  <c r="I5126" i="1"/>
  <c r="J5126" i="1" s="1"/>
  <c r="F5127" i="1"/>
  <c r="G5127" i="1"/>
  <c r="H5127" i="1"/>
  <c r="I5127" i="1"/>
  <c r="J5127" i="1" s="1"/>
  <c r="K5127" i="1"/>
  <c r="F5128" i="1"/>
  <c r="G5128" i="1"/>
  <c r="K5128" i="1" s="1"/>
  <c r="H5128" i="1"/>
  <c r="I5128" i="1"/>
  <c r="J5128" i="1" s="1"/>
  <c r="F5129" i="1"/>
  <c r="G5129" i="1"/>
  <c r="H5129" i="1"/>
  <c r="I5129" i="1"/>
  <c r="J5129" i="1" s="1"/>
  <c r="K5129" i="1"/>
  <c r="F5130" i="1"/>
  <c r="G5130" i="1"/>
  <c r="K5130" i="1" s="1"/>
  <c r="H5130" i="1"/>
  <c r="I5130" i="1"/>
  <c r="J5130" i="1" s="1"/>
  <c r="F5131" i="1"/>
  <c r="G5131" i="1"/>
  <c r="H5131" i="1"/>
  <c r="I5131" i="1"/>
  <c r="J5131" i="1" s="1"/>
  <c r="K5131" i="1"/>
  <c r="F5132" i="1"/>
  <c r="G5132" i="1"/>
  <c r="K5132" i="1" s="1"/>
  <c r="H5132" i="1"/>
  <c r="I5132" i="1"/>
  <c r="J5132" i="1" s="1"/>
  <c r="F5133" i="1"/>
  <c r="G5133" i="1"/>
  <c r="H5133" i="1"/>
  <c r="I5133" i="1"/>
  <c r="J5133" i="1" s="1"/>
  <c r="K5133" i="1"/>
  <c r="F5134" i="1"/>
  <c r="G5134" i="1"/>
  <c r="K5134" i="1" s="1"/>
  <c r="H5134" i="1"/>
  <c r="I5134" i="1"/>
  <c r="J5134" i="1" s="1"/>
  <c r="F5135" i="1"/>
  <c r="G5135" i="1"/>
  <c r="H5135" i="1"/>
  <c r="I5135" i="1"/>
  <c r="J5135" i="1" s="1"/>
  <c r="K5135" i="1"/>
  <c r="F5136" i="1"/>
  <c r="G5136" i="1"/>
  <c r="K5136" i="1" s="1"/>
  <c r="H5136" i="1"/>
  <c r="I5136" i="1"/>
  <c r="J5136" i="1" s="1"/>
  <c r="F5137" i="1"/>
  <c r="G5137" i="1"/>
  <c r="H5137" i="1"/>
  <c r="I5137" i="1"/>
  <c r="J5137" i="1" s="1"/>
  <c r="K5137" i="1"/>
  <c r="F5138" i="1"/>
  <c r="G5138" i="1"/>
  <c r="K5138" i="1" s="1"/>
  <c r="H5138" i="1"/>
  <c r="I5138" i="1"/>
  <c r="J5138" i="1" s="1"/>
  <c r="F5139" i="1"/>
  <c r="G5139" i="1"/>
  <c r="H5139" i="1"/>
  <c r="I5139" i="1"/>
  <c r="J5139" i="1" s="1"/>
  <c r="K5139" i="1"/>
  <c r="F5140" i="1"/>
  <c r="G5140" i="1"/>
  <c r="K5140" i="1" s="1"/>
  <c r="H5140" i="1"/>
  <c r="I5140" i="1"/>
  <c r="J5140" i="1" s="1"/>
  <c r="F5141" i="1"/>
  <c r="G5141" i="1"/>
  <c r="H5141" i="1"/>
  <c r="I5141" i="1"/>
  <c r="J5141" i="1" s="1"/>
  <c r="K5141" i="1"/>
  <c r="F5142" i="1"/>
  <c r="G5142" i="1"/>
  <c r="K5142" i="1" s="1"/>
  <c r="H5142" i="1"/>
  <c r="I5142" i="1"/>
  <c r="J5142" i="1" s="1"/>
  <c r="F5143" i="1"/>
  <c r="G5143" i="1"/>
  <c r="H5143" i="1"/>
  <c r="I5143" i="1"/>
  <c r="J5143" i="1" s="1"/>
  <c r="K5143" i="1"/>
  <c r="F5144" i="1"/>
  <c r="G5144" i="1"/>
  <c r="K5144" i="1" s="1"/>
  <c r="H5144" i="1"/>
  <c r="I5144" i="1"/>
  <c r="J5144" i="1" s="1"/>
  <c r="F5145" i="1"/>
  <c r="G5145" i="1"/>
  <c r="H5145" i="1"/>
  <c r="I5145" i="1"/>
  <c r="J5145" i="1" s="1"/>
  <c r="K5145" i="1"/>
  <c r="F5146" i="1"/>
  <c r="G5146" i="1"/>
  <c r="K5146" i="1" s="1"/>
  <c r="H5146" i="1"/>
  <c r="I5146" i="1"/>
  <c r="J5146" i="1" s="1"/>
  <c r="F5147" i="1"/>
  <c r="G5147" i="1"/>
  <c r="H5147" i="1"/>
  <c r="I5147" i="1"/>
  <c r="J5147" i="1" s="1"/>
  <c r="K5147" i="1"/>
  <c r="F5148" i="1"/>
  <c r="G5148" i="1"/>
  <c r="K5148" i="1" s="1"/>
  <c r="H5148" i="1"/>
  <c r="I5148" i="1"/>
  <c r="J5148" i="1" s="1"/>
  <c r="F5149" i="1"/>
  <c r="G5149" i="1"/>
  <c r="H5149" i="1"/>
  <c r="I5149" i="1"/>
  <c r="J5149" i="1" s="1"/>
  <c r="K5149" i="1"/>
  <c r="F5150" i="1"/>
  <c r="G5150" i="1"/>
  <c r="K5150" i="1" s="1"/>
  <c r="H5150" i="1"/>
  <c r="I5150" i="1"/>
  <c r="J5150" i="1" s="1"/>
  <c r="F5151" i="1"/>
  <c r="G5151" i="1"/>
  <c r="H5151" i="1"/>
  <c r="I5151" i="1"/>
  <c r="J5151" i="1" s="1"/>
  <c r="K5151" i="1"/>
  <c r="F5152" i="1"/>
  <c r="G5152" i="1"/>
  <c r="K5152" i="1" s="1"/>
  <c r="H5152" i="1"/>
  <c r="I5152" i="1"/>
  <c r="J5152" i="1" s="1"/>
  <c r="F5153" i="1"/>
  <c r="G5153" i="1"/>
  <c r="H5153" i="1"/>
  <c r="I5153" i="1"/>
  <c r="J5153" i="1" s="1"/>
  <c r="K5153" i="1"/>
  <c r="F5154" i="1"/>
  <c r="G5154" i="1"/>
  <c r="K5154" i="1" s="1"/>
  <c r="H5154" i="1"/>
  <c r="I5154" i="1"/>
  <c r="J5154" i="1" s="1"/>
  <c r="F5155" i="1"/>
  <c r="G5155" i="1"/>
  <c r="H5155" i="1"/>
  <c r="I5155" i="1"/>
  <c r="J5155" i="1" s="1"/>
  <c r="K5155" i="1"/>
  <c r="F5156" i="1"/>
  <c r="G5156" i="1"/>
  <c r="K5156" i="1" s="1"/>
  <c r="H5156" i="1"/>
  <c r="I5156" i="1"/>
  <c r="J5156" i="1" s="1"/>
  <c r="F5157" i="1"/>
  <c r="G5157" i="1"/>
  <c r="H5157" i="1"/>
  <c r="I5157" i="1"/>
  <c r="J5157" i="1" s="1"/>
  <c r="K5157" i="1"/>
  <c r="F5158" i="1"/>
  <c r="G5158" i="1"/>
  <c r="K5158" i="1" s="1"/>
  <c r="H5158" i="1"/>
  <c r="I5158" i="1"/>
  <c r="J5158" i="1" s="1"/>
  <c r="F5159" i="1"/>
  <c r="G5159" i="1"/>
  <c r="H5159" i="1"/>
  <c r="I5159" i="1"/>
  <c r="J5159" i="1" s="1"/>
  <c r="K5159" i="1"/>
  <c r="F5160" i="1"/>
  <c r="G5160" i="1"/>
  <c r="K5160" i="1" s="1"/>
  <c r="H5160" i="1"/>
  <c r="I5160" i="1"/>
  <c r="J5160" i="1" s="1"/>
  <c r="F5161" i="1"/>
  <c r="G5161" i="1"/>
  <c r="H5161" i="1"/>
  <c r="I5161" i="1"/>
  <c r="J5161" i="1" s="1"/>
  <c r="K5161" i="1"/>
  <c r="F5162" i="1"/>
  <c r="G5162" i="1"/>
  <c r="K5162" i="1" s="1"/>
  <c r="H5162" i="1"/>
  <c r="I5162" i="1"/>
  <c r="J5162" i="1" s="1"/>
  <c r="F5163" i="1"/>
  <c r="G5163" i="1"/>
  <c r="H5163" i="1"/>
  <c r="I5163" i="1"/>
  <c r="J5163" i="1" s="1"/>
  <c r="K5163" i="1"/>
  <c r="F5164" i="1"/>
  <c r="G5164" i="1"/>
  <c r="K5164" i="1" s="1"/>
  <c r="H5164" i="1"/>
  <c r="I5164" i="1"/>
  <c r="J5164" i="1" s="1"/>
  <c r="F5165" i="1"/>
  <c r="G5165" i="1"/>
  <c r="H5165" i="1"/>
  <c r="I5165" i="1"/>
  <c r="J5165" i="1" s="1"/>
  <c r="K5165" i="1"/>
  <c r="F5166" i="1"/>
  <c r="G5166" i="1"/>
  <c r="K5166" i="1" s="1"/>
  <c r="H5166" i="1"/>
  <c r="I5166" i="1"/>
  <c r="J5166" i="1" s="1"/>
  <c r="F5167" i="1"/>
  <c r="G5167" i="1"/>
  <c r="H5167" i="1"/>
  <c r="I5167" i="1"/>
  <c r="J5167" i="1" s="1"/>
  <c r="K5167" i="1"/>
  <c r="F5168" i="1"/>
  <c r="G5168" i="1"/>
  <c r="K5168" i="1" s="1"/>
  <c r="H5168" i="1"/>
  <c r="I5168" i="1"/>
  <c r="J5168" i="1" s="1"/>
  <c r="F5169" i="1"/>
  <c r="G5169" i="1"/>
  <c r="H5169" i="1"/>
  <c r="I5169" i="1"/>
  <c r="J5169" i="1" s="1"/>
  <c r="K5169" i="1"/>
  <c r="F5170" i="1"/>
  <c r="G5170" i="1"/>
  <c r="K5170" i="1" s="1"/>
  <c r="H5170" i="1"/>
  <c r="I5170" i="1"/>
  <c r="J5170" i="1" s="1"/>
  <c r="F5171" i="1"/>
  <c r="G5171" i="1"/>
  <c r="H5171" i="1"/>
  <c r="I5171" i="1"/>
  <c r="J5171" i="1" s="1"/>
  <c r="K5171" i="1"/>
  <c r="F5172" i="1"/>
  <c r="G5172" i="1"/>
  <c r="K5172" i="1" s="1"/>
  <c r="H5172" i="1"/>
  <c r="I5172" i="1"/>
  <c r="J5172" i="1" s="1"/>
  <c r="F5173" i="1"/>
  <c r="G5173" i="1"/>
  <c r="H5173" i="1"/>
  <c r="I5173" i="1"/>
  <c r="J5173" i="1" s="1"/>
  <c r="K5173" i="1"/>
  <c r="F5174" i="1"/>
  <c r="G5174" i="1"/>
  <c r="K5174" i="1" s="1"/>
  <c r="H5174" i="1"/>
  <c r="I5174" i="1"/>
  <c r="J5174" i="1" s="1"/>
  <c r="F5175" i="1"/>
  <c r="G5175" i="1"/>
  <c r="H5175" i="1"/>
  <c r="I5175" i="1"/>
  <c r="J5175" i="1" s="1"/>
  <c r="K5175" i="1"/>
  <c r="F5176" i="1"/>
  <c r="G5176" i="1"/>
  <c r="K5176" i="1" s="1"/>
  <c r="H5176" i="1"/>
  <c r="I5176" i="1"/>
  <c r="J5176" i="1" s="1"/>
  <c r="F5177" i="1"/>
  <c r="G5177" i="1"/>
  <c r="H5177" i="1"/>
  <c r="I5177" i="1"/>
  <c r="J5177" i="1" s="1"/>
  <c r="K5177" i="1"/>
  <c r="F5178" i="1"/>
  <c r="G5178" i="1"/>
  <c r="K5178" i="1" s="1"/>
  <c r="H5178" i="1"/>
  <c r="I5178" i="1"/>
  <c r="J5178" i="1" s="1"/>
  <c r="F5179" i="1"/>
  <c r="G5179" i="1"/>
  <c r="H5179" i="1"/>
  <c r="I5179" i="1"/>
  <c r="J5179" i="1" s="1"/>
  <c r="K5179" i="1"/>
  <c r="F5180" i="1"/>
  <c r="G5180" i="1"/>
  <c r="K5180" i="1" s="1"/>
  <c r="H5180" i="1"/>
  <c r="I5180" i="1"/>
  <c r="J5180" i="1" s="1"/>
  <c r="F5181" i="1"/>
  <c r="G5181" i="1"/>
  <c r="H5181" i="1"/>
  <c r="I5181" i="1"/>
  <c r="J5181" i="1" s="1"/>
  <c r="K5181" i="1"/>
  <c r="F5182" i="1"/>
  <c r="G5182" i="1"/>
  <c r="K5182" i="1" s="1"/>
  <c r="H5182" i="1"/>
  <c r="I5182" i="1"/>
  <c r="J5182" i="1" s="1"/>
  <c r="F5183" i="1"/>
  <c r="G5183" i="1"/>
  <c r="H5183" i="1"/>
  <c r="I5183" i="1"/>
  <c r="J5183" i="1" s="1"/>
  <c r="K5183" i="1"/>
  <c r="F5184" i="1"/>
  <c r="G5184" i="1"/>
  <c r="K5184" i="1" s="1"/>
  <c r="H5184" i="1"/>
  <c r="I5184" i="1"/>
  <c r="J5184" i="1" s="1"/>
  <c r="F5185" i="1"/>
  <c r="G5185" i="1"/>
  <c r="H5185" i="1"/>
  <c r="I5185" i="1"/>
  <c r="J5185" i="1" s="1"/>
  <c r="K5185" i="1"/>
  <c r="F5186" i="1"/>
  <c r="G5186" i="1"/>
  <c r="K5186" i="1" s="1"/>
  <c r="H5186" i="1"/>
  <c r="I5186" i="1"/>
  <c r="J5186" i="1" s="1"/>
  <c r="F5187" i="1"/>
  <c r="G5187" i="1"/>
  <c r="H5187" i="1"/>
  <c r="I5187" i="1"/>
  <c r="J5187" i="1" s="1"/>
  <c r="K5187" i="1"/>
  <c r="F5188" i="1"/>
  <c r="G5188" i="1"/>
  <c r="K5188" i="1" s="1"/>
  <c r="H5188" i="1"/>
  <c r="I5188" i="1"/>
  <c r="J5188" i="1" s="1"/>
  <c r="F5189" i="1"/>
  <c r="G5189" i="1"/>
  <c r="H5189" i="1"/>
  <c r="I5189" i="1"/>
  <c r="J5189" i="1" s="1"/>
  <c r="K5189" i="1"/>
  <c r="F5190" i="1"/>
  <c r="G5190" i="1"/>
  <c r="K5190" i="1" s="1"/>
  <c r="H5190" i="1"/>
  <c r="I5190" i="1"/>
  <c r="J5190" i="1" s="1"/>
  <c r="F5191" i="1"/>
  <c r="G5191" i="1"/>
  <c r="H5191" i="1"/>
  <c r="I5191" i="1"/>
  <c r="J5191" i="1" s="1"/>
  <c r="K5191" i="1"/>
  <c r="F5192" i="1"/>
  <c r="G5192" i="1"/>
  <c r="K5192" i="1" s="1"/>
  <c r="H5192" i="1"/>
  <c r="I5192" i="1"/>
  <c r="J5192" i="1" s="1"/>
  <c r="F5193" i="1"/>
  <c r="G5193" i="1"/>
  <c r="H5193" i="1"/>
  <c r="I5193" i="1"/>
  <c r="J5193" i="1" s="1"/>
  <c r="K5193" i="1"/>
  <c r="F5194" i="1"/>
  <c r="G5194" i="1"/>
  <c r="K5194" i="1" s="1"/>
  <c r="H5194" i="1"/>
  <c r="I5194" i="1"/>
  <c r="J5194" i="1" s="1"/>
  <c r="F5195" i="1"/>
  <c r="G5195" i="1"/>
  <c r="H5195" i="1"/>
  <c r="I5195" i="1"/>
  <c r="J5195" i="1" s="1"/>
  <c r="K5195" i="1"/>
  <c r="F5196" i="1"/>
  <c r="G5196" i="1"/>
  <c r="K5196" i="1" s="1"/>
  <c r="H5196" i="1"/>
  <c r="I5196" i="1"/>
  <c r="J5196" i="1" s="1"/>
  <c r="F5197" i="1"/>
  <c r="G5197" i="1"/>
  <c r="H5197" i="1"/>
  <c r="I5197" i="1"/>
  <c r="J5197" i="1" s="1"/>
  <c r="K5197" i="1"/>
  <c r="F5198" i="1"/>
  <c r="G5198" i="1"/>
  <c r="K5198" i="1" s="1"/>
  <c r="H5198" i="1"/>
  <c r="I5198" i="1"/>
  <c r="J5198" i="1" s="1"/>
  <c r="F5199" i="1"/>
  <c r="G5199" i="1"/>
  <c r="H5199" i="1"/>
  <c r="I5199" i="1"/>
  <c r="J5199" i="1" s="1"/>
  <c r="K5199" i="1"/>
  <c r="F5200" i="1"/>
  <c r="G5200" i="1"/>
  <c r="K5200" i="1" s="1"/>
  <c r="H5200" i="1"/>
  <c r="I5200" i="1"/>
  <c r="J5200" i="1" s="1"/>
  <c r="F5201" i="1"/>
  <c r="G5201" i="1"/>
  <c r="H5201" i="1"/>
  <c r="I5201" i="1"/>
  <c r="J5201" i="1" s="1"/>
  <c r="K5201" i="1"/>
  <c r="F5202" i="1"/>
  <c r="G5202" i="1"/>
  <c r="K5202" i="1" s="1"/>
  <c r="H5202" i="1"/>
  <c r="I5202" i="1"/>
  <c r="J5202" i="1" s="1"/>
  <c r="F5203" i="1"/>
  <c r="G5203" i="1"/>
  <c r="H5203" i="1"/>
  <c r="I5203" i="1"/>
  <c r="J5203" i="1" s="1"/>
  <c r="K5203" i="1"/>
  <c r="F5204" i="1"/>
  <c r="G5204" i="1"/>
  <c r="K5204" i="1" s="1"/>
  <c r="H5204" i="1"/>
  <c r="I5204" i="1"/>
  <c r="J5204" i="1" s="1"/>
  <c r="F5205" i="1"/>
  <c r="G5205" i="1"/>
  <c r="H5205" i="1"/>
  <c r="I5205" i="1"/>
  <c r="J5205" i="1" s="1"/>
  <c r="K5205" i="1"/>
  <c r="F5206" i="1"/>
  <c r="G5206" i="1"/>
  <c r="K5206" i="1" s="1"/>
  <c r="H5206" i="1"/>
  <c r="I5206" i="1"/>
  <c r="J5206" i="1" s="1"/>
  <c r="F5207" i="1"/>
  <c r="G5207" i="1"/>
  <c r="H5207" i="1"/>
  <c r="I5207" i="1"/>
  <c r="J5207" i="1" s="1"/>
  <c r="K5207" i="1"/>
  <c r="F5208" i="1"/>
  <c r="G5208" i="1"/>
  <c r="K5208" i="1" s="1"/>
  <c r="H5208" i="1"/>
  <c r="I5208" i="1"/>
  <c r="J5208" i="1" s="1"/>
  <c r="F5209" i="1"/>
  <c r="G5209" i="1"/>
  <c r="H5209" i="1"/>
  <c r="I5209" i="1"/>
  <c r="J5209" i="1" s="1"/>
  <c r="K5209" i="1"/>
  <c r="F5210" i="1"/>
  <c r="G5210" i="1"/>
  <c r="K5210" i="1" s="1"/>
  <c r="H5210" i="1"/>
  <c r="I5210" i="1"/>
  <c r="J5210" i="1" s="1"/>
  <c r="F5211" i="1"/>
  <c r="G5211" i="1"/>
  <c r="H5211" i="1"/>
  <c r="I5211" i="1"/>
  <c r="J5211" i="1" s="1"/>
  <c r="K5211" i="1"/>
  <c r="F5212" i="1"/>
  <c r="G5212" i="1"/>
  <c r="K5212" i="1" s="1"/>
  <c r="H5212" i="1"/>
  <c r="I5212" i="1"/>
  <c r="J5212" i="1" s="1"/>
  <c r="F5213" i="1"/>
  <c r="G5213" i="1"/>
  <c r="H5213" i="1"/>
  <c r="I5213" i="1"/>
  <c r="J5213" i="1" s="1"/>
  <c r="K5213" i="1"/>
  <c r="F5214" i="1"/>
  <c r="G5214" i="1"/>
  <c r="K5214" i="1" s="1"/>
  <c r="H5214" i="1"/>
  <c r="I5214" i="1"/>
  <c r="J5214" i="1" s="1"/>
  <c r="F5215" i="1"/>
  <c r="G5215" i="1"/>
  <c r="H5215" i="1"/>
  <c r="I5215" i="1"/>
  <c r="J5215" i="1" s="1"/>
  <c r="K5215" i="1"/>
  <c r="F5216" i="1"/>
  <c r="G5216" i="1"/>
  <c r="K5216" i="1" s="1"/>
  <c r="H5216" i="1"/>
  <c r="I5216" i="1"/>
  <c r="J5216" i="1" s="1"/>
  <c r="F5217" i="1"/>
  <c r="G5217" i="1"/>
  <c r="H5217" i="1"/>
  <c r="I5217" i="1"/>
  <c r="J5217" i="1" s="1"/>
  <c r="K5217" i="1"/>
  <c r="F5218" i="1"/>
  <c r="G5218" i="1"/>
  <c r="K5218" i="1" s="1"/>
  <c r="H5218" i="1"/>
  <c r="I5218" i="1"/>
  <c r="J5218" i="1" s="1"/>
  <c r="F5219" i="1"/>
  <c r="G5219" i="1"/>
  <c r="H5219" i="1"/>
  <c r="I5219" i="1"/>
  <c r="J5219" i="1" s="1"/>
  <c r="K5219" i="1"/>
  <c r="F5220" i="1"/>
  <c r="G5220" i="1"/>
  <c r="K5220" i="1" s="1"/>
  <c r="H5220" i="1"/>
  <c r="I5220" i="1"/>
  <c r="J5220" i="1" s="1"/>
  <c r="F5221" i="1"/>
  <c r="G5221" i="1"/>
  <c r="H5221" i="1"/>
  <c r="I5221" i="1"/>
  <c r="J5221" i="1" s="1"/>
  <c r="K5221" i="1"/>
  <c r="F5222" i="1"/>
  <c r="G5222" i="1"/>
  <c r="K5222" i="1" s="1"/>
  <c r="H5222" i="1"/>
  <c r="I5222" i="1"/>
  <c r="J5222" i="1" s="1"/>
  <c r="F5223" i="1"/>
  <c r="G5223" i="1"/>
  <c r="H5223" i="1"/>
  <c r="I5223" i="1"/>
  <c r="J5223" i="1" s="1"/>
  <c r="K5223" i="1"/>
  <c r="F5224" i="1"/>
  <c r="G5224" i="1"/>
  <c r="K5224" i="1" s="1"/>
  <c r="H5224" i="1"/>
  <c r="I5224" i="1"/>
  <c r="J5224" i="1" s="1"/>
  <c r="F5225" i="1"/>
  <c r="G5225" i="1"/>
  <c r="H5225" i="1"/>
  <c r="I5225" i="1"/>
  <c r="J5225" i="1" s="1"/>
  <c r="K5225" i="1"/>
  <c r="F5226" i="1"/>
  <c r="G5226" i="1"/>
  <c r="K5226" i="1" s="1"/>
  <c r="H5226" i="1"/>
  <c r="I5226" i="1"/>
  <c r="J5226" i="1" s="1"/>
  <c r="F5227" i="1"/>
  <c r="G5227" i="1"/>
  <c r="H5227" i="1"/>
  <c r="I5227" i="1"/>
  <c r="J5227" i="1" s="1"/>
  <c r="K5227" i="1"/>
  <c r="F5228" i="1"/>
  <c r="G5228" i="1"/>
  <c r="K5228" i="1" s="1"/>
  <c r="H5228" i="1"/>
  <c r="I5228" i="1"/>
  <c r="J5228" i="1" s="1"/>
  <c r="F5229" i="1"/>
  <c r="G5229" i="1"/>
  <c r="H5229" i="1"/>
  <c r="I5229" i="1"/>
  <c r="J5229" i="1" s="1"/>
  <c r="K5229" i="1"/>
  <c r="F5230" i="1"/>
  <c r="G5230" i="1"/>
  <c r="K5230" i="1" s="1"/>
  <c r="H5230" i="1"/>
  <c r="I5230" i="1"/>
  <c r="J5230" i="1" s="1"/>
  <c r="F5231" i="1"/>
  <c r="G5231" i="1"/>
  <c r="H5231" i="1"/>
  <c r="I5231" i="1"/>
  <c r="J5231" i="1" s="1"/>
  <c r="K5231" i="1"/>
  <c r="F5232" i="1"/>
  <c r="G5232" i="1"/>
  <c r="K5232" i="1" s="1"/>
  <c r="H5232" i="1"/>
  <c r="I5232" i="1"/>
  <c r="J5232" i="1" s="1"/>
  <c r="F5233" i="1"/>
  <c r="G5233" i="1"/>
  <c r="H5233" i="1"/>
  <c r="I5233" i="1"/>
  <c r="J5233" i="1" s="1"/>
  <c r="K5233" i="1"/>
  <c r="F5234" i="1"/>
  <c r="G5234" i="1"/>
  <c r="K5234" i="1" s="1"/>
  <c r="H5234" i="1"/>
  <c r="I5234" i="1"/>
  <c r="J5234" i="1" s="1"/>
  <c r="F5235" i="1"/>
  <c r="G5235" i="1"/>
  <c r="H5235" i="1"/>
  <c r="I5235" i="1"/>
  <c r="J5235" i="1" s="1"/>
  <c r="K5235" i="1"/>
  <c r="F5236" i="1"/>
  <c r="G5236" i="1"/>
  <c r="K5236" i="1" s="1"/>
  <c r="H5236" i="1"/>
  <c r="I5236" i="1"/>
  <c r="J5236" i="1" s="1"/>
  <c r="F5237" i="1"/>
  <c r="G5237" i="1"/>
  <c r="H5237" i="1"/>
  <c r="I5237" i="1"/>
  <c r="J5237" i="1" s="1"/>
  <c r="K5237" i="1"/>
  <c r="F5238" i="1"/>
  <c r="G5238" i="1"/>
  <c r="K5238" i="1" s="1"/>
  <c r="H5238" i="1"/>
  <c r="I5238" i="1"/>
  <c r="J5238" i="1" s="1"/>
  <c r="F5239" i="1"/>
  <c r="G5239" i="1"/>
  <c r="H5239" i="1"/>
  <c r="I5239" i="1"/>
  <c r="J5239" i="1" s="1"/>
  <c r="K5239" i="1"/>
  <c r="F5240" i="1"/>
  <c r="G5240" i="1"/>
  <c r="K5240" i="1" s="1"/>
  <c r="H5240" i="1"/>
  <c r="I5240" i="1"/>
  <c r="J5240" i="1" s="1"/>
  <c r="F5241" i="1"/>
  <c r="G5241" i="1"/>
  <c r="H5241" i="1"/>
  <c r="I5241" i="1"/>
  <c r="J5241" i="1" s="1"/>
  <c r="K5241" i="1"/>
  <c r="F5242" i="1"/>
  <c r="G5242" i="1"/>
  <c r="K5242" i="1" s="1"/>
  <c r="H5242" i="1"/>
  <c r="I5242" i="1"/>
  <c r="J5242" i="1" s="1"/>
  <c r="F5243" i="1"/>
  <c r="G5243" i="1"/>
  <c r="H5243" i="1"/>
  <c r="I5243" i="1"/>
  <c r="J5243" i="1" s="1"/>
  <c r="K5243" i="1"/>
  <c r="F5244" i="1"/>
  <c r="G5244" i="1"/>
  <c r="K5244" i="1" s="1"/>
  <c r="H5244" i="1"/>
  <c r="I5244" i="1"/>
  <c r="J5244" i="1" s="1"/>
  <c r="F5245" i="1"/>
  <c r="G5245" i="1"/>
  <c r="H5245" i="1"/>
  <c r="I5245" i="1"/>
  <c r="J5245" i="1" s="1"/>
  <c r="K5245" i="1"/>
  <c r="F5246" i="1"/>
  <c r="G5246" i="1"/>
  <c r="K5246" i="1" s="1"/>
  <c r="H5246" i="1"/>
  <c r="I5246" i="1"/>
  <c r="J5246" i="1" s="1"/>
  <c r="F5247" i="1"/>
  <c r="G5247" i="1"/>
  <c r="H5247" i="1"/>
  <c r="I5247" i="1"/>
  <c r="J5247" i="1" s="1"/>
  <c r="K5247" i="1"/>
  <c r="F5248" i="1"/>
  <c r="G5248" i="1"/>
  <c r="K5248" i="1" s="1"/>
  <c r="H5248" i="1"/>
  <c r="I5248" i="1"/>
  <c r="J5248" i="1" s="1"/>
  <c r="F5249" i="1"/>
  <c r="G5249" i="1"/>
  <c r="H5249" i="1"/>
  <c r="I5249" i="1"/>
  <c r="J5249" i="1" s="1"/>
  <c r="K5249" i="1"/>
  <c r="F5250" i="1"/>
  <c r="G5250" i="1"/>
  <c r="K5250" i="1" s="1"/>
  <c r="H5250" i="1"/>
  <c r="I5250" i="1"/>
  <c r="J5250" i="1" s="1"/>
  <c r="F5251" i="1"/>
  <c r="G5251" i="1"/>
  <c r="H5251" i="1"/>
  <c r="I5251" i="1"/>
  <c r="J5251" i="1" s="1"/>
  <c r="K5251" i="1"/>
  <c r="F5252" i="1"/>
  <c r="G5252" i="1"/>
  <c r="K5252" i="1" s="1"/>
  <c r="H5252" i="1"/>
  <c r="I5252" i="1"/>
  <c r="J5252" i="1" s="1"/>
  <c r="F5253" i="1"/>
  <c r="G5253" i="1"/>
  <c r="H5253" i="1"/>
  <c r="I5253" i="1"/>
  <c r="J5253" i="1" s="1"/>
  <c r="K5253" i="1"/>
  <c r="F5254" i="1"/>
  <c r="G5254" i="1"/>
  <c r="K5254" i="1" s="1"/>
  <c r="H5254" i="1"/>
  <c r="I5254" i="1"/>
  <c r="J5254" i="1" s="1"/>
  <c r="F5255" i="1"/>
  <c r="G5255" i="1"/>
  <c r="H5255" i="1"/>
  <c r="I5255" i="1"/>
  <c r="J5255" i="1" s="1"/>
  <c r="K5255" i="1"/>
  <c r="F5256" i="1"/>
  <c r="G5256" i="1"/>
  <c r="K5256" i="1" s="1"/>
  <c r="H5256" i="1"/>
  <c r="I5256" i="1"/>
  <c r="J5256" i="1" s="1"/>
  <c r="F5257" i="1"/>
  <c r="G5257" i="1"/>
  <c r="H5257" i="1"/>
  <c r="I5257" i="1"/>
  <c r="J5257" i="1" s="1"/>
  <c r="K5257" i="1"/>
  <c r="F5258" i="1"/>
  <c r="G5258" i="1"/>
  <c r="K5258" i="1" s="1"/>
  <c r="H5258" i="1"/>
  <c r="I5258" i="1"/>
  <c r="J5258" i="1" s="1"/>
  <c r="F5259" i="1"/>
  <c r="G5259" i="1"/>
  <c r="H5259" i="1"/>
  <c r="I5259" i="1"/>
  <c r="J5259" i="1" s="1"/>
  <c r="K5259" i="1"/>
  <c r="F5260" i="1"/>
  <c r="G5260" i="1"/>
  <c r="K5260" i="1" s="1"/>
  <c r="H5260" i="1"/>
  <c r="I5260" i="1"/>
  <c r="J5260" i="1" s="1"/>
  <c r="F5261" i="1"/>
  <c r="G5261" i="1"/>
  <c r="H5261" i="1"/>
  <c r="I5261" i="1"/>
  <c r="J5261" i="1" s="1"/>
  <c r="K5261" i="1"/>
  <c r="F5262" i="1"/>
  <c r="G5262" i="1"/>
  <c r="K5262" i="1" s="1"/>
  <c r="H5262" i="1"/>
  <c r="I5262" i="1"/>
  <c r="J5262" i="1" s="1"/>
  <c r="F5263" i="1"/>
  <c r="G5263" i="1"/>
  <c r="H5263" i="1"/>
  <c r="I5263" i="1"/>
  <c r="J5263" i="1" s="1"/>
  <c r="K5263" i="1"/>
  <c r="F5264" i="1"/>
  <c r="G5264" i="1"/>
  <c r="K5264" i="1" s="1"/>
  <c r="H5264" i="1"/>
  <c r="I5264" i="1"/>
  <c r="J5264" i="1" s="1"/>
  <c r="F5265" i="1"/>
  <c r="G5265" i="1"/>
  <c r="H5265" i="1"/>
  <c r="I5265" i="1"/>
  <c r="J5265" i="1" s="1"/>
  <c r="K5265" i="1"/>
  <c r="F5266" i="1"/>
  <c r="G5266" i="1"/>
  <c r="K5266" i="1" s="1"/>
  <c r="H5266" i="1"/>
  <c r="I5266" i="1"/>
  <c r="J5266" i="1" s="1"/>
  <c r="F5267" i="1"/>
  <c r="G5267" i="1"/>
  <c r="H5267" i="1"/>
  <c r="I5267" i="1"/>
  <c r="J5267" i="1" s="1"/>
  <c r="K5267" i="1"/>
  <c r="F5268" i="1"/>
  <c r="G5268" i="1"/>
  <c r="K5268" i="1" s="1"/>
  <c r="H5268" i="1"/>
  <c r="I5268" i="1"/>
  <c r="J5268" i="1" s="1"/>
  <c r="F5269" i="1"/>
  <c r="G5269" i="1"/>
  <c r="H5269" i="1"/>
  <c r="I5269" i="1"/>
  <c r="J5269" i="1" s="1"/>
  <c r="K5269" i="1"/>
  <c r="F5270" i="1"/>
  <c r="G5270" i="1"/>
  <c r="K5270" i="1" s="1"/>
  <c r="H5270" i="1"/>
  <c r="I5270" i="1"/>
  <c r="J5270" i="1" s="1"/>
  <c r="F5271" i="1"/>
  <c r="G5271" i="1"/>
  <c r="H5271" i="1"/>
  <c r="I5271" i="1"/>
  <c r="J5271" i="1" s="1"/>
  <c r="K5271" i="1"/>
  <c r="F5272" i="1"/>
  <c r="G5272" i="1"/>
  <c r="K5272" i="1" s="1"/>
  <c r="H5272" i="1"/>
  <c r="I5272" i="1"/>
  <c r="J5272" i="1" s="1"/>
  <c r="F5273" i="1"/>
  <c r="G5273" i="1"/>
  <c r="H5273" i="1"/>
  <c r="I5273" i="1"/>
  <c r="J5273" i="1" s="1"/>
  <c r="K5273" i="1"/>
  <c r="F5274" i="1"/>
  <c r="G5274" i="1"/>
  <c r="K5274" i="1" s="1"/>
  <c r="H5274" i="1"/>
  <c r="I5274" i="1"/>
  <c r="J5274" i="1" s="1"/>
  <c r="F5275" i="1"/>
  <c r="G5275" i="1"/>
  <c r="H5275" i="1"/>
  <c r="I5275" i="1"/>
  <c r="J5275" i="1" s="1"/>
  <c r="K5275" i="1"/>
  <c r="F5276" i="1"/>
  <c r="G5276" i="1"/>
  <c r="K5276" i="1" s="1"/>
  <c r="H5276" i="1"/>
  <c r="I5276" i="1"/>
  <c r="J5276" i="1" s="1"/>
  <c r="F5277" i="1"/>
  <c r="G5277" i="1"/>
  <c r="H5277" i="1"/>
  <c r="I5277" i="1"/>
  <c r="J5277" i="1" s="1"/>
  <c r="K5277" i="1"/>
  <c r="F5278" i="1"/>
  <c r="G5278" i="1"/>
  <c r="K5278" i="1" s="1"/>
  <c r="H5278" i="1"/>
  <c r="I5278" i="1"/>
  <c r="J5278" i="1" s="1"/>
  <c r="F5279" i="1"/>
  <c r="G5279" i="1"/>
  <c r="H5279" i="1"/>
  <c r="I5279" i="1"/>
  <c r="J5279" i="1" s="1"/>
  <c r="K5279" i="1"/>
  <c r="F5280" i="1"/>
  <c r="G5280" i="1"/>
  <c r="K5280" i="1" s="1"/>
  <c r="H5280" i="1"/>
  <c r="I5280" i="1"/>
  <c r="J5280" i="1" s="1"/>
  <c r="F5281" i="1"/>
  <c r="G5281" i="1"/>
  <c r="H5281" i="1"/>
  <c r="I5281" i="1"/>
  <c r="J5281" i="1" s="1"/>
  <c r="K5281" i="1"/>
  <c r="F5282" i="1"/>
  <c r="G5282" i="1"/>
  <c r="K5282" i="1" s="1"/>
  <c r="H5282" i="1"/>
  <c r="I5282" i="1"/>
  <c r="J5282" i="1" s="1"/>
  <c r="F5283" i="1"/>
  <c r="G5283" i="1"/>
  <c r="H5283" i="1"/>
  <c r="I5283" i="1"/>
  <c r="J5283" i="1" s="1"/>
  <c r="K5283" i="1"/>
  <c r="F5284" i="1"/>
  <c r="G5284" i="1"/>
  <c r="K5284" i="1" s="1"/>
  <c r="H5284" i="1"/>
  <c r="I5284" i="1"/>
  <c r="J5284" i="1" s="1"/>
  <c r="F5285" i="1"/>
  <c r="G5285" i="1"/>
  <c r="H5285" i="1"/>
  <c r="I5285" i="1"/>
  <c r="J5285" i="1" s="1"/>
  <c r="K5285" i="1"/>
  <c r="F5286" i="1"/>
  <c r="G5286" i="1"/>
  <c r="K5286" i="1" s="1"/>
  <c r="H5286" i="1"/>
  <c r="I5286" i="1"/>
  <c r="J5286" i="1" s="1"/>
  <c r="F5287" i="1"/>
  <c r="G5287" i="1"/>
  <c r="H5287" i="1"/>
  <c r="I5287" i="1"/>
  <c r="J5287" i="1" s="1"/>
  <c r="K5287" i="1"/>
  <c r="F5288" i="1"/>
  <c r="G5288" i="1"/>
  <c r="K5288" i="1" s="1"/>
  <c r="H5288" i="1"/>
  <c r="I5288" i="1"/>
  <c r="J5288" i="1" s="1"/>
  <c r="F5289" i="1"/>
  <c r="G5289" i="1"/>
  <c r="H5289" i="1"/>
  <c r="I5289" i="1"/>
  <c r="J5289" i="1" s="1"/>
  <c r="K5289" i="1"/>
  <c r="F5290" i="1"/>
  <c r="G5290" i="1"/>
  <c r="K5290" i="1" s="1"/>
  <c r="H5290" i="1"/>
  <c r="I5290" i="1"/>
  <c r="J5290" i="1" s="1"/>
  <c r="F5291" i="1"/>
  <c r="G5291" i="1"/>
  <c r="H5291" i="1"/>
  <c r="I5291" i="1"/>
  <c r="J5291" i="1" s="1"/>
  <c r="K5291" i="1"/>
  <c r="F5292" i="1"/>
  <c r="G5292" i="1"/>
  <c r="K5292" i="1" s="1"/>
  <c r="H5292" i="1"/>
  <c r="I5292" i="1"/>
  <c r="J5292" i="1" s="1"/>
  <c r="F5293" i="1"/>
  <c r="G5293" i="1"/>
  <c r="H5293" i="1"/>
  <c r="I5293" i="1"/>
  <c r="J5293" i="1" s="1"/>
  <c r="K5293" i="1"/>
  <c r="F5294" i="1"/>
  <c r="G5294" i="1"/>
  <c r="K5294" i="1" s="1"/>
  <c r="H5294" i="1"/>
  <c r="I5294" i="1"/>
  <c r="J5294" i="1" s="1"/>
  <c r="F5295" i="1"/>
  <c r="G5295" i="1"/>
  <c r="H5295" i="1"/>
  <c r="I5295" i="1"/>
  <c r="J5295" i="1" s="1"/>
  <c r="K5295" i="1"/>
  <c r="F5296" i="1"/>
  <c r="G5296" i="1"/>
  <c r="K5296" i="1" s="1"/>
  <c r="H5296" i="1"/>
  <c r="I5296" i="1"/>
  <c r="J5296" i="1" s="1"/>
  <c r="F5297" i="1"/>
  <c r="G5297" i="1"/>
  <c r="H5297" i="1"/>
  <c r="I5297" i="1"/>
  <c r="J5297" i="1" s="1"/>
  <c r="K5297" i="1"/>
  <c r="F5298" i="1"/>
  <c r="G5298" i="1"/>
  <c r="K5298" i="1" s="1"/>
  <c r="H5298" i="1"/>
  <c r="I5298" i="1"/>
  <c r="J5298" i="1" s="1"/>
  <c r="F5299" i="1"/>
  <c r="G5299" i="1"/>
  <c r="H5299" i="1"/>
  <c r="I5299" i="1"/>
  <c r="J5299" i="1" s="1"/>
  <c r="K5299" i="1"/>
  <c r="F5300" i="1"/>
  <c r="G5300" i="1"/>
  <c r="K5300" i="1" s="1"/>
  <c r="H5300" i="1"/>
  <c r="I5300" i="1"/>
  <c r="J5300" i="1" s="1"/>
  <c r="F5301" i="1"/>
  <c r="G5301" i="1"/>
  <c r="H5301" i="1"/>
  <c r="I5301" i="1"/>
  <c r="J5301" i="1" s="1"/>
  <c r="K5301" i="1"/>
  <c r="F5302" i="1"/>
  <c r="G5302" i="1"/>
  <c r="K5302" i="1" s="1"/>
  <c r="H5302" i="1"/>
  <c r="I5302" i="1"/>
  <c r="J5302" i="1" s="1"/>
  <c r="F5303" i="1"/>
  <c r="G5303" i="1"/>
  <c r="H5303" i="1"/>
  <c r="I5303" i="1"/>
  <c r="J5303" i="1" s="1"/>
  <c r="K5303" i="1"/>
  <c r="F5304" i="1"/>
  <c r="G5304" i="1"/>
  <c r="K5304" i="1" s="1"/>
  <c r="H5304" i="1"/>
  <c r="I5304" i="1"/>
  <c r="J5304" i="1" s="1"/>
  <c r="F5305" i="1"/>
  <c r="G5305" i="1"/>
  <c r="H5305" i="1"/>
  <c r="I5305" i="1"/>
  <c r="J5305" i="1" s="1"/>
  <c r="K5305" i="1"/>
  <c r="F5306" i="1"/>
  <c r="G5306" i="1"/>
  <c r="K5306" i="1" s="1"/>
  <c r="H5306" i="1"/>
  <c r="I5306" i="1"/>
  <c r="J5306" i="1" s="1"/>
  <c r="F5307" i="1"/>
  <c r="G5307" i="1"/>
  <c r="H5307" i="1"/>
  <c r="I5307" i="1"/>
  <c r="J5307" i="1" s="1"/>
  <c r="K5307" i="1"/>
  <c r="F5308" i="1"/>
  <c r="G5308" i="1"/>
  <c r="K5308" i="1" s="1"/>
  <c r="H5308" i="1"/>
  <c r="I5308" i="1"/>
  <c r="J5308" i="1" s="1"/>
  <c r="F5309" i="1"/>
  <c r="G5309" i="1"/>
  <c r="H5309" i="1"/>
  <c r="I5309" i="1"/>
  <c r="J5309" i="1" s="1"/>
  <c r="K5309" i="1"/>
  <c r="F5310" i="1"/>
  <c r="G5310" i="1"/>
  <c r="K5310" i="1" s="1"/>
  <c r="H5310" i="1"/>
  <c r="I5310" i="1"/>
  <c r="J5310" i="1" s="1"/>
  <c r="F5311" i="1"/>
  <c r="G5311" i="1"/>
  <c r="H5311" i="1"/>
  <c r="I5311" i="1"/>
  <c r="J5311" i="1" s="1"/>
  <c r="K5311" i="1"/>
  <c r="F5312" i="1"/>
  <c r="G5312" i="1"/>
  <c r="K5312" i="1" s="1"/>
  <c r="H5312" i="1"/>
  <c r="I5312" i="1"/>
  <c r="J5312" i="1" s="1"/>
  <c r="F5313" i="1"/>
  <c r="G5313" i="1"/>
  <c r="H5313" i="1"/>
  <c r="I5313" i="1"/>
  <c r="J5313" i="1" s="1"/>
  <c r="K5313" i="1"/>
  <c r="F5314" i="1"/>
  <c r="G5314" i="1"/>
  <c r="K5314" i="1" s="1"/>
  <c r="H5314" i="1"/>
  <c r="I5314" i="1"/>
  <c r="J5314" i="1" s="1"/>
  <c r="F5315" i="1"/>
  <c r="G5315" i="1"/>
  <c r="H5315" i="1"/>
  <c r="I5315" i="1"/>
  <c r="J5315" i="1" s="1"/>
  <c r="K5315" i="1"/>
  <c r="F5316" i="1"/>
  <c r="G5316" i="1"/>
  <c r="K5316" i="1" s="1"/>
  <c r="H5316" i="1"/>
  <c r="I5316" i="1"/>
  <c r="J5316" i="1" s="1"/>
  <c r="F5317" i="1"/>
  <c r="G5317" i="1"/>
  <c r="H5317" i="1"/>
  <c r="I5317" i="1"/>
  <c r="J5317" i="1" s="1"/>
  <c r="K5317" i="1"/>
  <c r="F5318" i="1"/>
  <c r="G5318" i="1"/>
  <c r="K5318" i="1" s="1"/>
  <c r="H5318" i="1"/>
  <c r="I5318" i="1"/>
  <c r="J5318" i="1" s="1"/>
  <c r="F5319" i="1"/>
  <c r="G5319" i="1"/>
  <c r="H5319" i="1"/>
  <c r="I5319" i="1"/>
  <c r="J5319" i="1" s="1"/>
  <c r="K5319" i="1"/>
  <c r="F5320" i="1"/>
  <c r="G5320" i="1"/>
  <c r="K5320" i="1" s="1"/>
  <c r="H5320" i="1"/>
  <c r="I5320" i="1"/>
  <c r="J5320" i="1" s="1"/>
  <c r="F5321" i="1"/>
  <c r="G5321" i="1"/>
  <c r="H5321" i="1"/>
  <c r="I5321" i="1"/>
  <c r="J5321" i="1" s="1"/>
  <c r="K5321" i="1"/>
  <c r="F5322" i="1"/>
  <c r="G5322" i="1"/>
  <c r="K5322" i="1" s="1"/>
  <c r="H5322" i="1"/>
  <c r="I5322" i="1"/>
  <c r="J5322" i="1" s="1"/>
  <c r="F5323" i="1"/>
  <c r="G5323" i="1"/>
  <c r="H5323" i="1"/>
  <c r="I5323" i="1"/>
  <c r="J5323" i="1" s="1"/>
  <c r="K5323" i="1"/>
  <c r="F5324" i="1"/>
  <c r="G5324" i="1"/>
  <c r="K5324" i="1" s="1"/>
  <c r="H5324" i="1"/>
  <c r="I5324" i="1"/>
  <c r="J5324" i="1" s="1"/>
  <c r="F5325" i="1"/>
  <c r="G5325" i="1"/>
  <c r="H5325" i="1"/>
  <c r="I5325" i="1"/>
  <c r="J5325" i="1" s="1"/>
  <c r="K5325" i="1"/>
  <c r="F5326" i="1"/>
  <c r="G5326" i="1"/>
  <c r="K5326" i="1" s="1"/>
  <c r="H5326" i="1"/>
  <c r="I5326" i="1"/>
  <c r="J5326" i="1" s="1"/>
  <c r="F5327" i="1"/>
  <c r="G5327" i="1"/>
  <c r="H5327" i="1"/>
  <c r="I5327" i="1"/>
  <c r="J5327" i="1" s="1"/>
  <c r="K5327" i="1"/>
  <c r="F5328" i="1"/>
  <c r="G5328" i="1"/>
  <c r="K5328" i="1" s="1"/>
  <c r="H5328" i="1"/>
  <c r="I5328" i="1"/>
  <c r="J5328" i="1" s="1"/>
  <c r="F5329" i="1"/>
  <c r="G5329" i="1"/>
  <c r="H5329" i="1"/>
  <c r="I5329" i="1"/>
  <c r="J5329" i="1" s="1"/>
  <c r="K5329" i="1"/>
  <c r="F5330" i="1"/>
  <c r="G5330" i="1"/>
  <c r="K5330" i="1" s="1"/>
  <c r="H5330" i="1"/>
  <c r="I5330" i="1"/>
  <c r="J5330" i="1" s="1"/>
  <c r="F5331" i="1"/>
  <c r="G5331" i="1"/>
  <c r="H5331" i="1"/>
  <c r="I5331" i="1"/>
  <c r="J5331" i="1" s="1"/>
  <c r="K5331" i="1"/>
  <c r="F5332" i="1"/>
  <c r="G5332" i="1"/>
  <c r="K5332" i="1" s="1"/>
  <c r="H5332" i="1"/>
  <c r="I5332" i="1"/>
  <c r="J5332" i="1" s="1"/>
  <c r="F5333" i="1"/>
  <c r="G5333" i="1"/>
  <c r="H5333" i="1"/>
  <c r="I5333" i="1"/>
  <c r="J5333" i="1" s="1"/>
  <c r="K5333" i="1"/>
  <c r="F5334" i="1"/>
  <c r="G5334" i="1"/>
  <c r="K5334" i="1" s="1"/>
  <c r="H5334" i="1"/>
  <c r="I5334" i="1"/>
  <c r="J5334" i="1" s="1"/>
  <c r="F5335" i="1"/>
  <c r="G5335" i="1"/>
  <c r="H5335" i="1"/>
  <c r="I5335" i="1"/>
  <c r="J5335" i="1" s="1"/>
  <c r="K5335" i="1"/>
  <c r="F5336" i="1"/>
  <c r="G5336" i="1"/>
  <c r="K5336" i="1" s="1"/>
  <c r="H5336" i="1"/>
  <c r="I5336" i="1"/>
  <c r="J5336" i="1" s="1"/>
  <c r="F5337" i="1"/>
  <c r="G5337" i="1"/>
  <c r="H5337" i="1"/>
  <c r="I5337" i="1"/>
  <c r="J5337" i="1" s="1"/>
  <c r="K5337" i="1"/>
  <c r="F5338" i="1"/>
  <c r="G5338" i="1"/>
  <c r="K5338" i="1" s="1"/>
  <c r="H5338" i="1"/>
  <c r="I5338" i="1"/>
  <c r="J5338" i="1" s="1"/>
  <c r="F5339" i="1"/>
  <c r="G5339" i="1"/>
  <c r="H5339" i="1"/>
  <c r="I5339" i="1"/>
  <c r="J5339" i="1" s="1"/>
  <c r="K5339" i="1"/>
  <c r="F5340" i="1"/>
  <c r="G5340" i="1"/>
  <c r="K5340" i="1" s="1"/>
  <c r="H5340" i="1"/>
  <c r="I5340" i="1"/>
  <c r="J5340" i="1" s="1"/>
  <c r="F5341" i="1"/>
  <c r="G5341" i="1"/>
  <c r="H5341" i="1"/>
  <c r="I5341" i="1"/>
  <c r="J5341" i="1" s="1"/>
  <c r="K5341" i="1"/>
  <c r="F5342" i="1"/>
  <c r="G5342" i="1"/>
  <c r="K5342" i="1" s="1"/>
  <c r="H5342" i="1"/>
  <c r="I5342" i="1"/>
  <c r="J5342" i="1" s="1"/>
  <c r="F5343" i="1"/>
  <c r="G5343" i="1"/>
  <c r="H5343" i="1"/>
  <c r="I5343" i="1"/>
  <c r="J5343" i="1" s="1"/>
  <c r="K5343" i="1"/>
  <c r="F5344" i="1"/>
  <c r="G5344" i="1"/>
  <c r="K5344" i="1" s="1"/>
  <c r="H5344" i="1"/>
  <c r="I5344" i="1"/>
  <c r="J5344" i="1" s="1"/>
  <c r="F5345" i="1"/>
  <c r="G5345" i="1"/>
  <c r="H5345" i="1"/>
  <c r="I5345" i="1"/>
  <c r="J5345" i="1" s="1"/>
  <c r="K5345" i="1"/>
  <c r="F5346" i="1"/>
  <c r="G5346" i="1"/>
  <c r="K5346" i="1" s="1"/>
  <c r="H5346" i="1"/>
  <c r="I5346" i="1"/>
  <c r="J5346" i="1" s="1"/>
  <c r="F5347" i="1"/>
  <c r="G5347" i="1"/>
  <c r="H5347" i="1"/>
  <c r="I5347" i="1"/>
  <c r="J5347" i="1" s="1"/>
  <c r="K5347" i="1"/>
  <c r="F5348" i="1"/>
  <c r="G5348" i="1"/>
  <c r="K5348" i="1" s="1"/>
  <c r="H5348" i="1"/>
  <c r="I5348" i="1"/>
  <c r="J5348" i="1" s="1"/>
  <c r="F5349" i="1"/>
  <c r="G5349" i="1"/>
  <c r="H5349" i="1"/>
  <c r="I5349" i="1"/>
  <c r="J5349" i="1" s="1"/>
  <c r="K5349" i="1"/>
  <c r="F5350" i="1"/>
  <c r="G5350" i="1"/>
  <c r="K5350" i="1" s="1"/>
  <c r="H5350" i="1"/>
  <c r="I5350" i="1"/>
  <c r="J5350" i="1" s="1"/>
  <c r="F5351" i="1"/>
  <c r="G5351" i="1"/>
  <c r="H5351" i="1"/>
  <c r="I5351" i="1"/>
  <c r="J5351" i="1" s="1"/>
  <c r="K5351" i="1"/>
  <c r="F5352" i="1"/>
  <c r="G5352" i="1"/>
  <c r="K5352" i="1" s="1"/>
  <c r="H5352" i="1"/>
  <c r="I5352" i="1"/>
  <c r="J5352" i="1" s="1"/>
  <c r="F5353" i="1"/>
  <c r="G5353" i="1"/>
  <c r="H5353" i="1"/>
  <c r="I5353" i="1"/>
  <c r="J5353" i="1" s="1"/>
  <c r="K5353" i="1"/>
  <c r="F5354" i="1"/>
  <c r="G5354" i="1"/>
  <c r="K5354" i="1" s="1"/>
  <c r="H5354" i="1"/>
  <c r="I5354" i="1"/>
  <c r="J5354" i="1" s="1"/>
  <c r="F5355" i="1"/>
  <c r="G5355" i="1"/>
  <c r="H5355" i="1"/>
  <c r="I5355" i="1"/>
  <c r="J5355" i="1" s="1"/>
  <c r="K5355" i="1"/>
  <c r="F5356" i="1"/>
  <c r="G5356" i="1"/>
  <c r="K5356" i="1" s="1"/>
  <c r="H5356" i="1"/>
  <c r="I5356" i="1"/>
  <c r="J5356" i="1" s="1"/>
  <c r="F5357" i="1"/>
  <c r="G5357" i="1"/>
  <c r="H5357" i="1"/>
  <c r="I5357" i="1"/>
  <c r="J5357" i="1" s="1"/>
  <c r="K5357" i="1"/>
  <c r="F5358" i="1"/>
  <c r="G5358" i="1"/>
  <c r="K5358" i="1" s="1"/>
  <c r="H5358" i="1"/>
  <c r="I5358" i="1"/>
  <c r="J5358" i="1" s="1"/>
  <c r="F5359" i="1"/>
  <c r="G5359" i="1"/>
  <c r="H5359" i="1"/>
  <c r="I5359" i="1"/>
  <c r="J5359" i="1" s="1"/>
  <c r="K5359" i="1"/>
  <c r="F5360" i="1"/>
  <c r="G5360" i="1"/>
  <c r="K5360" i="1" s="1"/>
  <c r="H5360" i="1"/>
  <c r="I5360" i="1"/>
  <c r="J5360" i="1" s="1"/>
  <c r="F5361" i="1"/>
  <c r="G5361" i="1"/>
  <c r="H5361" i="1"/>
  <c r="I5361" i="1"/>
  <c r="J5361" i="1" s="1"/>
  <c r="K5361" i="1"/>
  <c r="F5362" i="1"/>
  <c r="G5362" i="1"/>
  <c r="K5362" i="1" s="1"/>
  <c r="H5362" i="1"/>
  <c r="I5362" i="1"/>
  <c r="J5362" i="1" s="1"/>
  <c r="F5363" i="1"/>
  <c r="G5363" i="1"/>
  <c r="H5363" i="1"/>
  <c r="I5363" i="1"/>
  <c r="J5363" i="1" s="1"/>
  <c r="K5363" i="1"/>
  <c r="F5364" i="1"/>
  <c r="G5364" i="1"/>
  <c r="K5364" i="1" s="1"/>
  <c r="H5364" i="1"/>
  <c r="I5364" i="1"/>
  <c r="J5364" i="1" s="1"/>
  <c r="F5365" i="1"/>
  <c r="G5365" i="1"/>
  <c r="H5365" i="1"/>
  <c r="I5365" i="1"/>
  <c r="J5365" i="1" s="1"/>
  <c r="K5365" i="1"/>
  <c r="F5366" i="1"/>
  <c r="G5366" i="1"/>
  <c r="K5366" i="1" s="1"/>
  <c r="H5366" i="1"/>
  <c r="I5366" i="1"/>
  <c r="J5366" i="1" s="1"/>
  <c r="F5367" i="1"/>
  <c r="G5367" i="1"/>
  <c r="H5367" i="1"/>
  <c r="I5367" i="1"/>
  <c r="J5367" i="1" s="1"/>
  <c r="K5367" i="1"/>
  <c r="F5368" i="1"/>
  <c r="G5368" i="1"/>
  <c r="K5368" i="1" s="1"/>
  <c r="H5368" i="1"/>
  <c r="I5368" i="1"/>
  <c r="J5368" i="1" s="1"/>
  <c r="F5369" i="1"/>
  <c r="G5369" i="1"/>
  <c r="H5369" i="1"/>
  <c r="I5369" i="1"/>
  <c r="J5369" i="1" s="1"/>
  <c r="K5369" i="1"/>
  <c r="F5370" i="1"/>
  <c r="G5370" i="1"/>
  <c r="K5370" i="1" s="1"/>
  <c r="H5370" i="1"/>
  <c r="I5370" i="1"/>
  <c r="J5370" i="1" s="1"/>
  <c r="F5371" i="1"/>
  <c r="G5371" i="1"/>
  <c r="H5371" i="1"/>
  <c r="I5371" i="1"/>
  <c r="J5371" i="1" s="1"/>
  <c r="K5371" i="1"/>
  <c r="F5372" i="1"/>
  <c r="G5372" i="1"/>
  <c r="K5372" i="1" s="1"/>
  <c r="H5372" i="1"/>
  <c r="I5372" i="1"/>
  <c r="J5372" i="1" s="1"/>
  <c r="F5373" i="1"/>
  <c r="G5373" i="1"/>
  <c r="H5373" i="1"/>
  <c r="I5373" i="1"/>
  <c r="J5373" i="1" s="1"/>
  <c r="K5373" i="1"/>
  <c r="F5374" i="1"/>
  <c r="G5374" i="1"/>
  <c r="K5374" i="1" s="1"/>
  <c r="H5374" i="1"/>
  <c r="I5374" i="1"/>
  <c r="J5374" i="1" s="1"/>
  <c r="F5375" i="1"/>
  <c r="G5375" i="1"/>
  <c r="H5375" i="1"/>
  <c r="I5375" i="1"/>
  <c r="J5375" i="1" s="1"/>
  <c r="K5375" i="1"/>
  <c r="F5376" i="1"/>
  <c r="G5376" i="1"/>
  <c r="K5376" i="1" s="1"/>
  <c r="H5376" i="1"/>
  <c r="I5376" i="1"/>
  <c r="J5376" i="1" s="1"/>
  <c r="F5377" i="1"/>
  <c r="G5377" i="1"/>
  <c r="H5377" i="1"/>
  <c r="I5377" i="1"/>
  <c r="J5377" i="1" s="1"/>
  <c r="K5377" i="1"/>
  <c r="F5378" i="1"/>
  <c r="G5378" i="1"/>
  <c r="K5378" i="1" s="1"/>
  <c r="H5378" i="1"/>
  <c r="I5378" i="1"/>
  <c r="J5378" i="1" s="1"/>
  <c r="F5379" i="1"/>
  <c r="G5379" i="1"/>
  <c r="H5379" i="1"/>
  <c r="I5379" i="1"/>
  <c r="J5379" i="1" s="1"/>
  <c r="K5379" i="1"/>
  <c r="F5380" i="1"/>
  <c r="G5380" i="1"/>
  <c r="K5380" i="1" s="1"/>
  <c r="H5380" i="1"/>
  <c r="I5380" i="1"/>
  <c r="J5380" i="1" s="1"/>
  <c r="F5381" i="1"/>
  <c r="G5381" i="1"/>
  <c r="H5381" i="1"/>
  <c r="I5381" i="1"/>
  <c r="J5381" i="1" s="1"/>
  <c r="K5381" i="1"/>
  <c r="F5382" i="1"/>
  <c r="G5382" i="1"/>
  <c r="K5382" i="1" s="1"/>
  <c r="H5382" i="1"/>
  <c r="I5382" i="1"/>
  <c r="J5382" i="1" s="1"/>
  <c r="F5383" i="1"/>
  <c r="G5383" i="1"/>
  <c r="H5383" i="1"/>
  <c r="I5383" i="1"/>
  <c r="J5383" i="1" s="1"/>
  <c r="K5383" i="1"/>
  <c r="F5384" i="1"/>
  <c r="G5384" i="1"/>
  <c r="K5384" i="1" s="1"/>
  <c r="H5384" i="1"/>
  <c r="I5384" i="1"/>
  <c r="J5384" i="1" s="1"/>
  <c r="F5385" i="1"/>
  <c r="G5385" i="1"/>
  <c r="H5385" i="1"/>
  <c r="I5385" i="1"/>
  <c r="J5385" i="1" s="1"/>
  <c r="K5385" i="1"/>
  <c r="F5386" i="1"/>
  <c r="G5386" i="1"/>
  <c r="K5386" i="1" s="1"/>
  <c r="H5386" i="1"/>
  <c r="I5386" i="1"/>
  <c r="J5386" i="1" s="1"/>
  <c r="F5387" i="1"/>
  <c r="G5387" i="1"/>
  <c r="H5387" i="1"/>
  <c r="I5387" i="1"/>
  <c r="J5387" i="1" s="1"/>
  <c r="K5387" i="1"/>
  <c r="F5388" i="1"/>
  <c r="G5388" i="1"/>
  <c r="K5388" i="1" s="1"/>
  <c r="H5388" i="1"/>
  <c r="I5388" i="1"/>
  <c r="J5388" i="1" s="1"/>
  <c r="F5389" i="1"/>
  <c r="G5389" i="1"/>
  <c r="H5389" i="1"/>
  <c r="I5389" i="1"/>
  <c r="J5389" i="1" s="1"/>
  <c r="K5389" i="1"/>
  <c r="F5390" i="1"/>
  <c r="G5390" i="1"/>
  <c r="K5390" i="1" s="1"/>
  <c r="H5390" i="1"/>
  <c r="I5390" i="1"/>
  <c r="J5390" i="1" s="1"/>
  <c r="F5391" i="1"/>
  <c r="G5391" i="1"/>
  <c r="H5391" i="1"/>
  <c r="I5391" i="1"/>
  <c r="J5391" i="1" s="1"/>
  <c r="K5391" i="1"/>
  <c r="F5392" i="1"/>
  <c r="G5392" i="1"/>
  <c r="K5392" i="1" s="1"/>
  <c r="H5392" i="1"/>
  <c r="I5392" i="1"/>
  <c r="J5392" i="1" s="1"/>
  <c r="F5393" i="1"/>
  <c r="G5393" i="1"/>
  <c r="H5393" i="1"/>
  <c r="I5393" i="1"/>
  <c r="J5393" i="1" s="1"/>
  <c r="K5393" i="1"/>
  <c r="F5394" i="1"/>
  <c r="G5394" i="1"/>
  <c r="K5394" i="1" s="1"/>
  <c r="H5394" i="1"/>
  <c r="I5394" i="1"/>
  <c r="J5394" i="1" s="1"/>
  <c r="F5395" i="1"/>
  <c r="G5395" i="1"/>
  <c r="H5395" i="1"/>
  <c r="I5395" i="1"/>
  <c r="J5395" i="1" s="1"/>
  <c r="K5395" i="1"/>
  <c r="F5396" i="1"/>
  <c r="G5396" i="1"/>
  <c r="K5396" i="1" s="1"/>
  <c r="H5396" i="1"/>
  <c r="I5396" i="1"/>
  <c r="J5396" i="1" s="1"/>
  <c r="F5397" i="1"/>
  <c r="G5397" i="1"/>
  <c r="H5397" i="1"/>
  <c r="I5397" i="1"/>
  <c r="J5397" i="1" s="1"/>
  <c r="K5397" i="1"/>
  <c r="F5398" i="1"/>
  <c r="G5398" i="1"/>
  <c r="K5398" i="1" s="1"/>
  <c r="H5398" i="1"/>
  <c r="I5398" i="1"/>
  <c r="J5398" i="1" s="1"/>
  <c r="F5399" i="1"/>
  <c r="G5399" i="1"/>
  <c r="H5399" i="1"/>
  <c r="I5399" i="1"/>
  <c r="J5399" i="1" s="1"/>
  <c r="K5399" i="1"/>
  <c r="F5400" i="1"/>
  <c r="G5400" i="1"/>
  <c r="K5400" i="1" s="1"/>
  <c r="H5400" i="1"/>
  <c r="I5400" i="1"/>
  <c r="J5400" i="1" s="1"/>
  <c r="F5401" i="1"/>
  <c r="G5401" i="1"/>
  <c r="H5401" i="1"/>
  <c r="I5401" i="1"/>
  <c r="J5401" i="1" s="1"/>
  <c r="K5401" i="1"/>
  <c r="F5402" i="1"/>
  <c r="G5402" i="1"/>
  <c r="K5402" i="1" s="1"/>
  <c r="H5402" i="1"/>
  <c r="I5402" i="1"/>
  <c r="J5402" i="1" s="1"/>
  <c r="F5403" i="1"/>
  <c r="G5403" i="1"/>
  <c r="H5403" i="1"/>
  <c r="I5403" i="1"/>
  <c r="J5403" i="1" s="1"/>
  <c r="K5403" i="1"/>
  <c r="F5404" i="1"/>
  <c r="G5404" i="1"/>
  <c r="K5404" i="1" s="1"/>
  <c r="H5404" i="1"/>
  <c r="I5404" i="1"/>
  <c r="J5404" i="1" s="1"/>
  <c r="F5405" i="1"/>
  <c r="G5405" i="1"/>
  <c r="H5405" i="1"/>
  <c r="I5405" i="1"/>
  <c r="J5405" i="1" s="1"/>
  <c r="K5405" i="1"/>
  <c r="F5406" i="1"/>
  <c r="G5406" i="1"/>
  <c r="K5406" i="1" s="1"/>
  <c r="H5406" i="1"/>
  <c r="I5406" i="1"/>
  <c r="J5406" i="1" s="1"/>
  <c r="F5407" i="1"/>
  <c r="G5407" i="1"/>
  <c r="H5407" i="1"/>
  <c r="I5407" i="1"/>
  <c r="J5407" i="1" s="1"/>
  <c r="K5407" i="1"/>
  <c r="F5408" i="1"/>
  <c r="G5408" i="1"/>
  <c r="K5408" i="1" s="1"/>
  <c r="H5408" i="1"/>
  <c r="I5408" i="1"/>
  <c r="J5408" i="1" s="1"/>
  <c r="F5409" i="1"/>
  <c r="G5409" i="1"/>
  <c r="H5409" i="1"/>
  <c r="I5409" i="1"/>
  <c r="J5409" i="1" s="1"/>
  <c r="K5409" i="1"/>
  <c r="F5410" i="1"/>
  <c r="G5410" i="1"/>
  <c r="K5410" i="1" s="1"/>
  <c r="H5410" i="1"/>
  <c r="I5410" i="1"/>
  <c r="J5410" i="1" s="1"/>
  <c r="F5411" i="1"/>
  <c r="G5411" i="1"/>
  <c r="H5411" i="1"/>
  <c r="I5411" i="1"/>
  <c r="J5411" i="1" s="1"/>
  <c r="K5411" i="1"/>
  <c r="F5412" i="1"/>
  <c r="G5412" i="1"/>
  <c r="K5412" i="1" s="1"/>
  <c r="H5412" i="1"/>
  <c r="I5412" i="1"/>
  <c r="J5412" i="1" s="1"/>
  <c r="F5413" i="1"/>
  <c r="G5413" i="1"/>
  <c r="H5413" i="1"/>
  <c r="I5413" i="1"/>
  <c r="J5413" i="1" s="1"/>
  <c r="K5413" i="1"/>
  <c r="F5414" i="1"/>
  <c r="G5414" i="1"/>
  <c r="K5414" i="1" s="1"/>
  <c r="H5414" i="1"/>
  <c r="I5414" i="1"/>
  <c r="J5414" i="1" s="1"/>
  <c r="F5415" i="1"/>
  <c r="G5415" i="1"/>
  <c r="H5415" i="1"/>
  <c r="I5415" i="1"/>
  <c r="J5415" i="1" s="1"/>
  <c r="K5415" i="1"/>
  <c r="F5416" i="1"/>
  <c r="G5416" i="1"/>
  <c r="K5416" i="1" s="1"/>
  <c r="H5416" i="1"/>
  <c r="I5416" i="1"/>
  <c r="J5416" i="1" s="1"/>
  <c r="F5417" i="1"/>
  <c r="G5417" i="1"/>
  <c r="H5417" i="1"/>
  <c r="I5417" i="1"/>
  <c r="J5417" i="1" s="1"/>
  <c r="K5417" i="1"/>
  <c r="F5418" i="1"/>
  <c r="G5418" i="1"/>
  <c r="K5418" i="1" s="1"/>
  <c r="H5418" i="1"/>
  <c r="I5418" i="1"/>
  <c r="J5418" i="1" s="1"/>
  <c r="F5419" i="1"/>
  <c r="G5419" i="1"/>
  <c r="H5419" i="1"/>
  <c r="I5419" i="1"/>
  <c r="J5419" i="1" s="1"/>
  <c r="K5419" i="1"/>
  <c r="F5420" i="1"/>
  <c r="G5420" i="1"/>
  <c r="K5420" i="1" s="1"/>
  <c r="H5420" i="1"/>
  <c r="I5420" i="1"/>
  <c r="J5420" i="1" s="1"/>
  <c r="F5421" i="1"/>
  <c r="G5421" i="1"/>
  <c r="H5421" i="1"/>
  <c r="I5421" i="1"/>
  <c r="J5421" i="1" s="1"/>
  <c r="K5421" i="1"/>
  <c r="F5422" i="1"/>
  <c r="G5422" i="1"/>
  <c r="K5422" i="1" s="1"/>
  <c r="H5422" i="1"/>
  <c r="I5422" i="1"/>
  <c r="J5422" i="1" s="1"/>
  <c r="F5423" i="1"/>
  <c r="G5423" i="1"/>
  <c r="H5423" i="1"/>
  <c r="I5423" i="1"/>
  <c r="J5423" i="1" s="1"/>
  <c r="K5423" i="1"/>
  <c r="F5424" i="1"/>
  <c r="G5424" i="1"/>
  <c r="K5424" i="1" s="1"/>
  <c r="H5424" i="1"/>
  <c r="I5424" i="1"/>
  <c r="J5424" i="1" s="1"/>
  <c r="F5425" i="1"/>
  <c r="G5425" i="1"/>
  <c r="H5425" i="1"/>
  <c r="I5425" i="1"/>
  <c r="J5425" i="1" s="1"/>
  <c r="K5425" i="1"/>
  <c r="F5426" i="1"/>
  <c r="G5426" i="1"/>
  <c r="K5426" i="1" s="1"/>
  <c r="H5426" i="1"/>
  <c r="I5426" i="1"/>
  <c r="J5426" i="1" s="1"/>
  <c r="F5427" i="1"/>
  <c r="G5427" i="1"/>
  <c r="H5427" i="1"/>
  <c r="I5427" i="1"/>
  <c r="J5427" i="1" s="1"/>
  <c r="K5427" i="1"/>
  <c r="F5428" i="1"/>
  <c r="G5428" i="1"/>
  <c r="K5428" i="1" s="1"/>
  <c r="H5428" i="1"/>
  <c r="I5428" i="1"/>
  <c r="J5428" i="1" s="1"/>
  <c r="F5429" i="1"/>
  <c r="G5429" i="1"/>
  <c r="H5429" i="1"/>
  <c r="I5429" i="1"/>
  <c r="J5429" i="1" s="1"/>
  <c r="K5429" i="1"/>
  <c r="F5430" i="1"/>
  <c r="G5430" i="1"/>
  <c r="K5430" i="1" s="1"/>
  <c r="H5430" i="1"/>
  <c r="I5430" i="1"/>
  <c r="J5430" i="1" s="1"/>
  <c r="F5431" i="1"/>
  <c r="G5431" i="1"/>
  <c r="H5431" i="1"/>
  <c r="I5431" i="1"/>
  <c r="J5431" i="1" s="1"/>
  <c r="K5431" i="1"/>
  <c r="F5432" i="1"/>
  <c r="G5432" i="1"/>
  <c r="K5432" i="1" s="1"/>
  <c r="H5432" i="1"/>
  <c r="I5432" i="1"/>
  <c r="J5432" i="1" s="1"/>
  <c r="F5433" i="1"/>
  <c r="G5433" i="1"/>
  <c r="H5433" i="1"/>
  <c r="I5433" i="1"/>
  <c r="J5433" i="1" s="1"/>
  <c r="K5433" i="1"/>
  <c r="F5434" i="1"/>
  <c r="G5434" i="1"/>
  <c r="K5434" i="1" s="1"/>
  <c r="H5434" i="1"/>
  <c r="I5434" i="1"/>
  <c r="J5434" i="1" s="1"/>
  <c r="F5435" i="1"/>
  <c r="G5435" i="1"/>
  <c r="H5435" i="1"/>
  <c r="I5435" i="1"/>
  <c r="J5435" i="1" s="1"/>
  <c r="K5435" i="1"/>
  <c r="F5436" i="1"/>
  <c r="G5436" i="1"/>
  <c r="K5436" i="1" s="1"/>
  <c r="H5436" i="1"/>
  <c r="I5436" i="1"/>
  <c r="J5436" i="1" s="1"/>
  <c r="F5437" i="1"/>
  <c r="G5437" i="1"/>
  <c r="H5437" i="1"/>
  <c r="I5437" i="1"/>
  <c r="J5437" i="1" s="1"/>
  <c r="K5437" i="1"/>
  <c r="F5438" i="1"/>
  <c r="G5438" i="1"/>
  <c r="K5438" i="1" s="1"/>
  <c r="H5438" i="1"/>
  <c r="I5438" i="1"/>
  <c r="J5438" i="1" s="1"/>
  <c r="F5439" i="1"/>
  <c r="G5439" i="1"/>
  <c r="H5439" i="1"/>
  <c r="I5439" i="1"/>
  <c r="J5439" i="1" s="1"/>
  <c r="K5439" i="1"/>
  <c r="F5440" i="1"/>
  <c r="G5440" i="1"/>
  <c r="K5440" i="1" s="1"/>
  <c r="H5440" i="1"/>
  <c r="I5440" i="1"/>
  <c r="J5440" i="1" s="1"/>
  <c r="F5441" i="1"/>
  <c r="G5441" i="1"/>
  <c r="H5441" i="1"/>
  <c r="I5441" i="1"/>
  <c r="J5441" i="1" s="1"/>
  <c r="K5441" i="1"/>
  <c r="F5442" i="1"/>
  <c r="G5442" i="1"/>
  <c r="K5442" i="1" s="1"/>
  <c r="H5442" i="1"/>
  <c r="I5442" i="1"/>
  <c r="J5442" i="1" s="1"/>
  <c r="F5443" i="1"/>
  <c r="G5443" i="1"/>
  <c r="H5443" i="1"/>
  <c r="I5443" i="1"/>
  <c r="J5443" i="1" s="1"/>
  <c r="K5443" i="1"/>
  <c r="F5444" i="1"/>
  <c r="G5444" i="1"/>
  <c r="K5444" i="1" s="1"/>
  <c r="H5444" i="1"/>
  <c r="I5444" i="1"/>
  <c r="J5444" i="1" s="1"/>
  <c r="F5445" i="1"/>
  <c r="G5445" i="1"/>
  <c r="H5445" i="1"/>
  <c r="I5445" i="1"/>
  <c r="J5445" i="1" s="1"/>
  <c r="K5445" i="1"/>
  <c r="F5446" i="1"/>
  <c r="G5446" i="1"/>
  <c r="K5446" i="1" s="1"/>
  <c r="H5446" i="1"/>
  <c r="I5446" i="1"/>
  <c r="J5446" i="1" s="1"/>
  <c r="F5447" i="1"/>
  <c r="G5447" i="1"/>
  <c r="H5447" i="1"/>
  <c r="I5447" i="1"/>
  <c r="J5447" i="1" s="1"/>
  <c r="K5447" i="1"/>
  <c r="F5448" i="1"/>
  <c r="G5448" i="1"/>
  <c r="K5448" i="1" s="1"/>
  <c r="H5448" i="1"/>
  <c r="I5448" i="1"/>
  <c r="J5448" i="1" s="1"/>
  <c r="F5449" i="1"/>
  <c r="G5449" i="1"/>
  <c r="H5449" i="1"/>
  <c r="I5449" i="1"/>
  <c r="J5449" i="1" s="1"/>
  <c r="K5449" i="1"/>
  <c r="F5450" i="1"/>
  <c r="G5450" i="1"/>
  <c r="K5450" i="1" s="1"/>
  <c r="H5450" i="1"/>
  <c r="I5450" i="1"/>
  <c r="J5450" i="1" s="1"/>
  <c r="F5451" i="1"/>
  <c r="G5451" i="1"/>
  <c r="H5451" i="1"/>
  <c r="I5451" i="1"/>
  <c r="J5451" i="1" s="1"/>
  <c r="K5451" i="1"/>
  <c r="F5452" i="1"/>
  <c r="G5452" i="1"/>
  <c r="K5452" i="1" s="1"/>
  <c r="H5452" i="1"/>
  <c r="I5452" i="1"/>
  <c r="J5452" i="1" s="1"/>
  <c r="F5453" i="1"/>
  <c r="G5453" i="1"/>
  <c r="H5453" i="1"/>
  <c r="I5453" i="1"/>
  <c r="J5453" i="1" s="1"/>
  <c r="K5453" i="1"/>
  <c r="F5454" i="1"/>
  <c r="G5454" i="1"/>
  <c r="K5454" i="1" s="1"/>
  <c r="H5454" i="1"/>
  <c r="I5454" i="1"/>
  <c r="J5454" i="1" s="1"/>
  <c r="F5455" i="1"/>
  <c r="G5455" i="1"/>
  <c r="H5455" i="1"/>
  <c r="I5455" i="1"/>
  <c r="J5455" i="1" s="1"/>
  <c r="K5455" i="1"/>
  <c r="F5456" i="1"/>
  <c r="G5456" i="1"/>
  <c r="K5456" i="1" s="1"/>
  <c r="H5456" i="1"/>
  <c r="I5456" i="1"/>
  <c r="J5456" i="1" s="1"/>
  <c r="F5457" i="1"/>
  <c r="G5457" i="1"/>
  <c r="H5457" i="1"/>
  <c r="I5457" i="1"/>
  <c r="J5457" i="1" s="1"/>
  <c r="K5457" i="1"/>
  <c r="F5458" i="1"/>
  <c r="G5458" i="1"/>
  <c r="K5458" i="1" s="1"/>
  <c r="H5458" i="1"/>
  <c r="I5458" i="1"/>
  <c r="J5458" i="1" s="1"/>
  <c r="F5459" i="1"/>
  <c r="G5459" i="1"/>
  <c r="H5459" i="1"/>
  <c r="I5459" i="1"/>
  <c r="J5459" i="1" s="1"/>
  <c r="K5459" i="1"/>
  <c r="F5460" i="1"/>
  <c r="G5460" i="1"/>
  <c r="K5460" i="1" s="1"/>
  <c r="H5460" i="1"/>
  <c r="I5460" i="1"/>
  <c r="J5460" i="1" s="1"/>
  <c r="F5461" i="1"/>
  <c r="G5461" i="1"/>
  <c r="H5461" i="1"/>
  <c r="I5461" i="1"/>
  <c r="J5461" i="1" s="1"/>
  <c r="K5461" i="1"/>
  <c r="F5462" i="1"/>
  <c r="G5462" i="1"/>
  <c r="K5462" i="1" s="1"/>
  <c r="H5462" i="1"/>
  <c r="I5462" i="1"/>
  <c r="J5462" i="1" s="1"/>
  <c r="F5463" i="1"/>
  <c r="G5463" i="1"/>
  <c r="H5463" i="1"/>
  <c r="I5463" i="1"/>
  <c r="J5463" i="1" s="1"/>
  <c r="K5463" i="1"/>
  <c r="F5464" i="1"/>
  <c r="G5464" i="1"/>
  <c r="K5464" i="1" s="1"/>
  <c r="H5464" i="1"/>
  <c r="I5464" i="1"/>
  <c r="J5464" i="1" s="1"/>
  <c r="F5465" i="1"/>
  <c r="G5465" i="1"/>
  <c r="H5465" i="1"/>
  <c r="I5465" i="1"/>
  <c r="J5465" i="1" s="1"/>
  <c r="K5465" i="1"/>
  <c r="F5466" i="1"/>
  <c r="G5466" i="1"/>
  <c r="K5466" i="1" s="1"/>
  <c r="H5466" i="1"/>
  <c r="I5466" i="1"/>
  <c r="J5466" i="1" s="1"/>
  <c r="F5467" i="1"/>
  <c r="G5467" i="1"/>
  <c r="H5467" i="1"/>
  <c r="I5467" i="1"/>
  <c r="J5467" i="1" s="1"/>
  <c r="K5467" i="1"/>
  <c r="F5468" i="1"/>
  <c r="G5468" i="1"/>
  <c r="K5468" i="1" s="1"/>
  <c r="H5468" i="1"/>
  <c r="I5468" i="1"/>
  <c r="J5468" i="1" s="1"/>
  <c r="F5469" i="1"/>
  <c r="G5469" i="1"/>
  <c r="H5469" i="1"/>
  <c r="I5469" i="1"/>
  <c r="J5469" i="1" s="1"/>
  <c r="K5469" i="1"/>
  <c r="F5470" i="1"/>
  <c r="G5470" i="1"/>
  <c r="K5470" i="1" s="1"/>
  <c r="H5470" i="1"/>
  <c r="I5470" i="1"/>
  <c r="J5470" i="1" s="1"/>
  <c r="F5471" i="1"/>
  <c r="G5471" i="1"/>
  <c r="H5471" i="1"/>
  <c r="I5471" i="1"/>
  <c r="J5471" i="1" s="1"/>
  <c r="K5471" i="1"/>
  <c r="F5472" i="1"/>
  <c r="G5472" i="1"/>
  <c r="K5472" i="1" s="1"/>
  <c r="H5472" i="1"/>
  <c r="I5472" i="1"/>
  <c r="J5472" i="1" s="1"/>
  <c r="F5473" i="1"/>
  <c r="G5473" i="1"/>
  <c r="H5473" i="1"/>
  <c r="I5473" i="1"/>
  <c r="J5473" i="1" s="1"/>
  <c r="K5473" i="1"/>
  <c r="F5474" i="1"/>
  <c r="G5474" i="1"/>
  <c r="K5474" i="1" s="1"/>
  <c r="H5474" i="1"/>
  <c r="I5474" i="1"/>
  <c r="J5474" i="1" s="1"/>
  <c r="F5475" i="1"/>
  <c r="G5475" i="1"/>
  <c r="H5475" i="1"/>
  <c r="I5475" i="1"/>
  <c r="J5475" i="1" s="1"/>
  <c r="K5475" i="1"/>
  <c r="F5476" i="1"/>
  <c r="G5476" i="1"/>
  <c r="K5476" i="1" s="1"/>
  <c r="H5476" i="1"/>
  <c r="I5476" i="1"/>
  <c r="J5476" i="1" s="1"/>
  <c r="F5477" i="1"/>
  <c r="G5477" i="1"/>
  <c r="H5477" i="1"/>
  <c r="I5477" i="1"/>
  <c r="J5477" i="1" s="1"/>
  <c r="K5477" i="1"/>
  <c r="F5478" i="1"/>
  <c r="G5478" i="1"/>
  <c r="K5478" i="1" s="1"/>
  <c r="H5478" i="1"/>
  <c r="I5478" i="1"/>
  <c r="J5478" i="1" s="1"/>
  <c r="F5479" i="1"/>
  <c r="G5479" i="1"/>
  <c r="H5479" i="1"/>
  <c r="I5479" i="1"/>
  <c r="J5479" i="1" s="1"/>
  <c r="K5479" i="1"/>
  <c r="F5480" i="1"/>
  <c r="G5480" i="1"/>
  <c r="K5480" i="1" s="1"/>
  <c r="H5480" i="1"/>
  <c r="I5480" i="1"/>
  <c r="J5480" i="1" s="1"/>
  <c r="F5481" i="1"/>
  <c r="G5481" i="1"/>
  <c r="H5481" i="1"/>
  <c r="I5481" i="1"/>
  <c r="J5481" i="1" s="1"/>
  <c r="K5481" i="1"/>
  <c r="F5482" i="1"/>
  <c r="G5482" i="1"/>
  <c r="K5482" i="1" s="1"/>
  <c r="H5482" i="1"/>
  <c r="I5482" i="1"/>
  <c r="J5482" i="1" s="1"/>
  <c r="F5483" i="1"/>
  <c r="G5483" i="1"/>
  <c r="H5483" i="1"/>
  <c r="I5483" i="1"/>
  <c r="J5483" i="1" s="1"/>
  <c r="K5483" i="1"/>
  <c r="F5484" i="1"/>
  <c r="G5484" i="1"/>
  <c r="K5484" i="1" s="1"/>
  <c r="H5484" i="1"/>
  <c r="I5484" i="1"/>
  <c r="J5484" i="1" s="1"/>
  <c r="F5485" i="1"/>
  <c r="G5485" i="1"/>
  <c r="H5485" i="1"/>
  <c r="I5485" i="1"/>
  <c r="J5485" i="1" s="1"/>
  <c r="K5485" i="1"/>
  <c r="F5486" i="1"/>
  <c r="G5486" i="1"/>
  <c r="K5486" i="1" s="1"/>
  <c r="H5486" i="1"/>
  <c r="I5486" i="1"/>
  <c r="J5486" i="1" s="1"/>
  <c r="F5487" i="1"/>
  <c r="G5487" i="1"/>
  <c r="H5487" i="1"/>
  <c r="I5487" i="1"/>
  <c r="J5487" i="1" s="1"/>
  <c r="K5487" i="1"/>
  <c r="F5488" i="1"/>
  <c r="G5488" i="1"/>
  <c r="K5488" i="1" s="1"/>
  <c r="H5488" i="1"/>
  <c r="I5488" i="1"/>
  <c r="J5488" i="1" s="1"/>
  <c r="F5489" i="1"/>
  <c r="G5489" i="1"/>
  <c r="H5489" i="1"/>
  <c r="I5489" i="1"/>
  <c r="J5489" i="1" s="1"/>
  <c r="K5489" i="1"/>
  <c r="F5490" i="1"/>
  <c r="G5490" i="1"/>
  <c r="K5490" i="1" s="1"/>
  <c r="H5490" i="1"/>
  <c r="I5490" i="1"/>
  <c r="J5490" i="1" s="1"/>
  <c r="F5491" i="1"/>
  <c r="G5491" i="1"/>
  <c r="H5491" i="1"/>
  <c r="I5491" i="1"/>
  <c r="J5491" i="1" s="1"/>
  <c r="K5491" i="1"/>
  <c r="F5492" i="1"/>
  <c r="G5492" i="1"/>
  <c r="K5492" i="1" s="1"/>
  <c r="H5492" i="1"/>
  <c r="I5492" i="1"/>
  <c r="J5492" i="1" s="1"/>
  <c r="F5493" i="1"/>
  <c r="G5493" i="1"/>
  <c r="H5493" i="1"/>
  <c r="I5493" i="1"/>
  <c r="J5493" i="1" s="1"/>
  <c r="K5493" i="1"/>
  <c r="F5494" i="1"/>
  <c r="G5494" i="1"/>
  <c r="K5494" i="1" s="1"/>
  <c r="H5494" i="1"/>
  <c r="I5494" i="1"/>
  <c r="J5494" i="1" s="1"/>
  <c r="F5495" i="1"/>
  <c r="G5495" i="1"/>
  <c r="H5495" i="1"/>
  <c r="I5495" i="1"/>
  <c r="J5495" i="1" s="1"/>
  <c r="K5495" i="1"/>
  <c r="F5496" i="1"/>
  <c r="G5496" i="1"/>
  <c r="K5496" i="1" s="1"/>
  <c r="H5496" i="1"/>
  <c r="I5496" i="1"/>
  <c r="J5496" i="1" s="1"/>
  <c r="F5497" i="1"/>
  <c r="G5497" i="1"/>
  <c r="H5497" i="1"/>
  <c r="I5497" i="1"/>
  <c r="J5497" i="1" s="1"/>
  <c r="K5497" i="1"/>
  <c r="F5498" i="1"/>
  <c r="G5498" i="1"/>
  <c r="K5498" i="1" s="1"/>
  <c r="H5498" i="1"/>
  <c r="I5498" i="1"/>
  <c r="J5498" i="1" s="1"/>
  <c r="F5499" i="1"/>
  <c r="G5499" i="1"/>
  <c r="H5499" i="1"/>
  <c r="I5499" i="1"/>
  <c r="J5499" i="1" s="1"/>
  <c r="K5499" i="1"/>
  <c r="F5500" i="1"/>
  <c r="G5500" i="1"/>
  <c r="K5500" i="1" s="1"/>
  <c r="H5500" i="1"/>
  <c r="I5500" i="1"/>
  <c r="J5500" i="1" s="1"/>
  <c r="F5501" i="1"/>
  <c r="G5501" i="1"/>
  <c r="H5501" i="1"/>
  <c r="I5501" i="1"/>
  <c r="J5501" i="1" s="1"/>
  <c r="K5501" i="1"/>
  <c r="F5502" i="1"/>
  <c r="G5502" i="1"/>
  <c r="K5502" i="1" s="1"/>
  <c r="H5502" i="1"/>
  <c r="I5502" i="1"/>
  <c r="J5502" i="1" s="1"/>
  <c r="F5503" i="1"/>
  <c r="G5503" i="1"/>
  <c r="H5503" i="1"/>
  <c r="I5503" i="1"/>
  <c r="J5503" i="1" s="1"/>
  <c r="K5503" i="1"/>
  <c r="F5504" i="1"/>
  <c r="G5504" i="1"/>
  <c r="K5504" i="1" s="1"/>
  <c r="H5504" i="1"/>
  <c r="I5504" i="1"/>
  <c r="J5504" i="1" s="1"/>
  <c r="F5505" i="1"/>
  <c r="G5505" i="1"/>
  <c r="H5505" i="1"/>
  <c r="I5505" i="1"/>
  <c r="J5505" i="1" s="1"/>
  <c r="K5505" i="1"/>
  <c r="F5506" i="1"/>
  <c r="G5506" i="1"/>
  <c r="K5506" i="1" s="1"/>
  <c r="H5506" i="1"/>
  <c r="I5506" i="1"/>
  <c r="J5506" i="1" s="1"/>
  <c r="F5507" i="1"/>
  <c r="G5507" i="1"/>
  <c r="H5507" i="1"/>
  <c r="I5507" i="1"/>
  <c r="J5507" i="1" s="1"/>
  <c r="K5507" i="1"/>
  <c r="F5508" i="1"/>
  <c r="G5508" i="1"/>
  <c r="K5508" i="1" s="1"/>
  <c r="H5508" i="1"/>
  <c r="I5508" i="1"/>
  <c r="J5508" i="1" s="1"/>
  <c r="F5509" i="1"/>
  <c r="G5509" i="1"/>
  <c r="H5509" i="1"/>
  <c r="I5509" i="1"/>
  <c r="J5509" i="1" s="1"/>
  <c r="K5509" i="1"/>
  <c r="F5510" i="1"/>
  <c r="G5510" i="1"/>
  <c r="K5510" i="1" s="1"/>
  <c r="H5510" i="1"/>
  <c r="I5510" i="1"/>
  <c r="J5510" i="1" s="1"/>
  <c r="F5511" i="1"/>
  <c r="G5511" i="1"/>
  <c r="H5511" i="1"/>
  <c r="I5511" i="1"/>
  <c r="J5511" i="1" s="1"/>
  <c r="K5511" i="1"/>
  <c r="F5512" i="1"/>
  <c r="G5512" i="1"/>
  <c r="K5512" i="1" s="1"/>
  <c r="H5512" i="1"/>
  <c r="I5512" i="1"/>
  <c r="J5512" i="1" s="1"/>
  <c r="F5513" i="1"/>
  <c r="G5513" i="1"/>
  <c r="H5513" i="1"/>
  <c r="I5513" i="1"/>
  <c r="J5513" i="1" s="1"/>
  <c r="K5513" i="1"/>
  <c r="F5514" i="1"/>
  <c r="G5514" i="1"/>
  <c r="K5514" i="1" s="1"/>
  <c r="H5514" i="1"/>
  <c r="I5514" i="1"/>
  <c r="J5514" i="1" s="1"/>
  <c r="F5515" i="1"/>
  <c r="G5515" i="1"/>
  <c r="H5515" i="1"/>
  <c r="I5515" i="1"/>
  <c r="J5515" i="1" s="1"/>
  <c r="K5515" i="1"/>
  <c r="F5516" i="1"/>
  <c r="G5516" i="1"/>
  <c r="K5516" i="1" s="1"/>
  <c r="H5516" i="1"/>
  <c r="I5516" i="1"/>
  <c r="J5516" i="1" s="1"/>
  <c r="F5517" i="1"/>
  <c r="G5517" i="1"/>
  <c r="H5517" i="1"/>
  <c r="I5517" i="1"/>
  <c r="J5517" i="1" s="1"/>
  <c r="K5517" i="1"/>
  <c r="F5518" i="1"/>
  <c r="G5518" i="1"/>
  <c r="K5518" i="1" s="1"/>
  <c r="H5518" i="1"/>
  <c r="I5518" i="1"/>
  <c r="J5518" i="1" s="1"/>
  <c r="F5519" i="1"/>
  <c r="G5519" i="1"/>
  <c r="H5519" i="1"/>
  <c r="I5519" i="1"/>
  <c r="J5519" i="1" s="1"/>
  <c r="K5519" i="1"/>
  <c r="F5520" i="1"/>
  <c r="G5520" i="1"/>
  <c r="K5520" i="1" s="1"/>
  <c r="H5520" i="1"/>
  <c r="I5520" i="1"/>
  <c r="J5520" i="1" s="1"/>
  <c r="F5521" i="1"/>
  <c r="G5521" i="1"/>
  <c r="H5521" i="1"/>
  <c r="I5521" i="1"/>
  <c r="J5521" i="1" s="1"/>
  <c r="K5521" i="1"/>
  <c r="F5522" i="1"/>
  <c r="G5522" i="1"/>
  <c r="K5522" i="1" s="1"/>
  <c r="H5522" i="1"/>
  <c r="I5522" i="1"/>
  <c r="J5522" i="1" s="1"/>
  <c r="F5523" i="1"/>
  <c r="G5523" i="1"/>
  <c r="H5523" i="1"/>
  <c r="I5523" i="1"/>
  <c r="J5523" i="1" s="1"/>
  <c r="K5523" i="1"/>
  <c r="F5524" i="1"/>
  <c r="G5524" i="1"/>
  <c r="K5524" i="1" s="1"/>
  <c r="H5524" i="1"/>
  <c r="I5524" i="1"/>
  <c r="J5524" i="1" s="1"/>
  <c r="F5525" i="1"/>
  <c r="G5525" i="1"/>
  <c r="H5525" i="1"/>
  <c r="I5525" i="1"/>
  <c r="J5525" i="1" s="1"/>
  <c r="K5525" i="1"/>
  <c r="F5526" i="1"/>
  <c r="G5526" i="1"/>
  <c r="K5526" i="1" s="1"/>
  <c r="H5526" i="1"/>
  <c r="I5526" i="1"/>
  <c r="J5526" i="1" s="1"/>
  <c r="F5527" i="1"/>
  <c r="G5527" i="1"/>
  <c r="H5527" i="1"/>
  <c r="I5527" i="1"/>
  <c r="J5527" i="1" s="1"/>
  <c r="K5527" i="1"/>
  <c r="F5528" i="1"/>
  <c r="G5528" i="1"/>
  <c r="K5528" i="1" s="1"/>
  <c r="H5528" i="1"/>
  <c r="I5528" i="1"/>
  <c r="J5528" i="1" s="1"/>
  <c r="F5529" i="1"/>
  <c r="G5529" i="1"/>
  <c r="H5529" i="1"/>
  <c r="I5529" i="1"/>
  <c r="J5529" i="1" s="1"/>
  <c r="K5529" i="1"/>
  <c r="F5530" i="1"/>
  <c r="G5530" i="1"/>
  <c r="K5530" i="1" s="1"/>
  <c r="H5530" i="1"/>
  <c r="I5530" i="1"/>
  <c r="J5530" i="1" s="1"/>
  <c r="F5531" i="1"/>
  <c r="K5531" i="1" s="1"/>
  <c r="G5531" i="1"/>
  <c r="H5531" i="1"/>
  <c r="I5531" i="1"/>
  <c r="J5531" i="1"/>
  <c r="F5532" i="1"/>
  <c r="K5532" i="1" s="1"/>
  <c r="G5532" i="1"/>
  <c r="H5532" i="1"/>
  <c r="I5532" i="1"/>
  <c r="J5532" i="1"/>
  <c r="F5533" i="1"/>
  <c r="K5533" i="1" s="1"/>
  <c r="G5533" i="1"/>
  <c r="H5533" i="1"/>
  <c r="I5533" i="1"/>
  <c r="J5533" i="1"/>
  <c r="F5534" i="1"/>
  <c r="K5534" i="1" s="1"/>
  <c r="G5534" i="1"/>
  <c r="H5534" i="1"/>
  <c r="I5534" i="1"/>
  <c r="J5534" i="1"/>
  <c r="F5535" i="1"/>
  <c r="K5535" i="1" s="1"/>
  <c r="G5535" i="1"/>
  <c r="H5535" i="1"/>
  <c r="I5535" i="1"/>
  <c r="J5535" i="1"/>
  <c r="F5536" i="1"/>
  <c r="K5536" i="1" s="1"/>
  <c r="G5536" i="1"/>
  <c r="H5536" i="1"/>
  <c r="I5536" i="1"/>
  <c r="J5536" i="1"/>
  <c r="F5537" i="1"/>
  <c r="K5537" i="1" s="1"/>
  <c r="G5537" i="1"/>
  <c r="H5537" i="1"/>
  <c r="I5537" i="1"/>
  <c r="J5537" i="1"/>
  <c r="F5538" i="1"/>
  <c r="K5538" i="1" s="1"/>
  <c r="G5538" i="1"/>
  <c r="H5538" i="1"/>
  <c r="I5538" i="1"/>
  <c r="J5538" i="1"/>
  <c r="F5539" i="1"/>
  <c r="K5539" i="1" s="1"/>
  <c r="G5539" i="1"/>
  <c r="H5539" i="1"/>
  <c r="I5539" i="1"/>
  <c r="J5539" i="1"/>
  <c r="F5540" i="1"/>
  <c r="K5540" i="1" s="1"/>
  <c r="G5540" i="1"/>
  <c r="H5540" i="1"/>
  <c r="I5540" i="1"/>
  <c r="J5540" i="1"/>
  <c r="F5541" i="1"/>
  <c r="K5541" i="1" s="1"/>
  <c r="G5541" i="1"/>
  <c r="H5541" i="1"/>
  <c r="I5541" i="1"/>
  <c r="J5541" i="1"/>
  <c r="F5542" i="1"/>
  <c r="K5542" i="1" s="1"/>
  <c r="G5542" i="1"/>
  <c r="H5542" i="1"/>
  <c r="I5542" i="1"/>
  <c r="J5542" i="1"/>
  <c r="F5543" i="1"/>
  <c r="K5543" i="1" s="1"/>
  <c r="G5543" i="1"/>
  <c r="H5543" i="1"/>
  <c r="I5543" i="1"/>
  <c r="J5543" i="1"/>
  <c r="F5544" i="1"/>
  <c r="K5544" i="1" s="1"/>
  <c r="G5544" i="1"/>
  <c r="H5544" i="1"/>
  <c r="I5544" i="1"/>
  <c r="J5544" i="1"/>
  <c r="F5545" i="1"/>
  <c r="K5545" i="1" s="1"/>
  <c r="G5545" i="1"/>
  <c r="H5545" i="1"/>
  <c r="I5545" i="1"/>
  <c r="J5545" i="1"/>
  <c r="F5546" i="1"/>
  <c r="K5546" i="1" s="1"/>
  <c r="G5546" i="1"/>
  <c r="H5546" i="1"/>
  <c r="I5546" i="1"/>
  <c r="J5546" i="1"/>
  <c r="F5547" i="1"/>
  <c r="K5547" i="1" s="1"/>
  <c r="G5547" i="1"/>
  <c r="H5547" i="1"/>
  <c r="I5547" i="1"/>
  <c r="J5547" i="1"/>
  <c r="F5548" i="1"/>
  <c r="K5548" i="1" s="1"/>
  <c r="G5548" i="1"/>
  <c r="H5548" i="1"/>
  <c r="I5548" i="1"/>
  <c r="J5548" i="1"/>
  <c r="F5549" i="1"/>
  <c r="K5549" i="1" s="1"/>
  <c r="G5549" i="1"/>
  <c r="H5549" i="1"/>
  <c r="I5549" i="1"/>
  <c r="J5549" i="1"/>
  <c r="F5550" i="1"/>
  <c r="K5550" i="1" s="1"/>
  <c r="G5550" i="1"/>
  <c r="H5550" i="1"/>
  <c r="I5550" i="1"/>
  <c r="J5550" i="1"/>
  <c r="F5551" i="1"/>
  <c r="K5551" i="1" s="1"/>
  <c r="G5551" i="1"/>
  <c r="H5551" i="1"/>
  <c r="I5551" i="1"/>
  <c r="J5551" i="1"/>
  <c r="F5552" i="1"/>
  <c r="K5552" i="1" s="1"/>
  <c r="G5552" i="1"/>
  <c r="H5552" i="1"/>
  <c r="I5552" i="1"/>
  <c r="J5552" i="1"/>
  <c r="F5553" i="1"/>
  <c r="K5553" i="1" s="1"/>
  <c r="G5553" i="1"/>
  <c r="H5553" i="1"/>
  <c r="I5553" i="1"/>
  <c r="J5553" i="1"/>
  <c r="F5554" i="1"/>
  <c r="K5554" i="1" s="1"/>
  <c r="G5554" i="1"/>
  <c r="H5554" i="1"/>
  <c r="I5554" i="1"/>
  <c r="J5554" i="1"/>
  <c r="F5555" i="1"/>
  <c r="K5555" i="1" s="1"/>
  <c r="G5555" i="1"/>
  <c r="H5555" i="1"/>
  <c r="I5555" i="1"/>
  <c r="J5555" i="1"/>
  <c r="F5556" i="1"/>
  <c r="K5556" i="1" s="1"/>
  <c r="G5556" i="1"/>
  <c r="H5556" i="1"/>
  <c r="I5556" i="1"/>
  <c r="J5556" i="1"/>
  <c r="F5557" i="1"/>
  <c r="K5557" i="1" s="1"/>
  <c r="G5557" i="1"/>
  <c r="H5557" i="1"/>
  <c r="I5557" i="1"/>
  <c r="J5557" i="1"/>
  <c r="F5558" i="1"/>
  <c r="K5558" i="1" s="1"/>
  <c r="G5558" i="1"/>
  <c r="H5558" i="1"/>
  <c r="I5558" i="1"/>
  <c r="J5558" i="1"/>
  <c r="F5559" i="1"/>
  <c r="K5559" i="1" s="1"/>
  <c r="G5559" i="1"/>
  <c r="H5559" i="1"/>
  <c r="I5559" i="1"/>
  <c r="J5559" i="1"/>
  <c r="F5560" i="1"/>
  <c r="K5560" i="1" s="1"/>
  <c r="G5560" i="1"/>
  <c r="H5560" i="1"/>
  <c r="I5560" i="1"/>
  <c r="J5560" i="1"/>
  <c r="F5561" i="1"/>
  <c r="K5561" i="1" s="1"/>
  <c r="G5561" i="1"/>
  <c r="H5561" i="1"/>
  <c r="I5561" i="1"/>
  <c r="J5561" i="1"/>
  <c r="F5562" i="1"/>
  <c r="K5562" i="1" s="1"/>
  <c r="G5562" i="1"/>
  <c r="H5562" i="1"/>
  <c r="I5562" i="1"/>
  <c r="J5562" i="1"/>
  <c r="F5563" i="1"/>
  <c r="K5563" i="1" s="1"/>
  <c r="G5563" i="1"/>
  <c r="H5563" i="1"/>
  <c r="I5563" i="1"/>
  <c r="J5563" i="1"/>
  <c r="F5564" i="1"/>
  <c r="K5564" i="1" s="1"/>
  <c r="G5564" i="1"/>
  <c r="H5564" i="1"/>
  <c r="I5564" i="1"/>
  <c r="J5564" i="1"/>
  <c r="F5565" i="1"/>
  <c r="K5565" i="1" s="1"/>
  <c r="G5565" i="1"/>
  <c r="H5565" i="1"/>
  <c r="I5565" i="1"/>
  <c r="J5565" i="1"/>
  <c r="F5566" i="1"/>
  <c r="K5566" i="1" s="1"/>
  <c r="G5566" i="1"/>
  <c r="H5566" i="1"/>
  <c r="I5566" i="1"/>
  <c r="J5566" i="1"/>
  <c r="F5567" i="1"/>
  <c r="K5567" i="1" s="1"/>
  <c r="G5567" i="1"/>
  <c r="H5567" i="1"/>
  <c r="I5567" i="1"/>
  <c r="J5567" i="1"/>
  <c r="F5568" i="1"/>
  <c r="K5568" i="1" s="1"/>
  <c r="G5568" i="1"/>
  <c r="H5568" i="1"/>
  <c r="I5568" i="1"/>
  <c r="J5568" i="1"/>
  <c r="F5569" i="1"/>
  <c r="K5569" i="1" s="1"/>
  <c r="G5569" i="1"/>
  <c r="H5569" i="1"/>
  <c r="I5569" i="1"/>
  <c r="J5569" i="1"/>
  <c r="F5570" i="1"/>
  <c r="K5570" i="1" s="1"/>
  <c r="G5570" i="1"/>
  <c r="H5570" i="1"/>
  <c r="I5570" i="1"/>
  <c r="J5570" i="1"/>
  <c r="F5571" i="1"/>
  <c r="K5571" i="1" s="1"/>
  <c r="G5571" i="1"/>
  <c r="H5571" i="1"/>
  <c r="I5571" i="1"/>
  <c r="J5571" i="1"/>
  <c r="F5572" i="1"/>
  <c r="K5572" i="1" s="1"/>
  <c r="G5572" i="1"/>
  <c r="H5572" i="1"/>
  <c r="I5572" i="1"/>
  <c r="J5572" i="1"/>
  <c r="F5573" i="1"/>
  <c r="K5573" i="1" s="1"/>
  <c r="G5573" i="1"/>
  <c r="H5573" i="1"/>
  <c r="I5573" i="1"/>
  <c r="J5573" i="1"/>
  <c r="F5574" i="1"/>
  <c r="K5574" i="1" s="1"/>
  <c r="G5574" i="1"/>
  <c r="H5574" i="1"/>
  <c r="I5574" i="1"/>
  <c r="J5574" i="1"/>
  <c r="F5575" i="1"/>
  <c r="K5575" i="1" s="1"/>
  <c r="G5575" i="1"/>
  <c r="H5575" i="1"/>
  <c r="I5575" i="1"/>
  <c r="J5575" i="1"/>
  <c r="F5576" i="1"/>
  <c r="K5576" i="1" s="1"/>
  <c r="G5576" i="1"/>
  <c r="H5576" i="1"/>
  <c r="I5576" i="1"/>
  <c r="J5576" i="1"/>
  <c r="F5577" i="1"/>
  <c r="K5577" i="1" s="1"/>
  <c r="G5577" i="1"/>
  <c r="H5577" i="1"/>
  <c r="I5577" i="1"/>
  <c r="J5577" i="1"/>
  <c r="F5578" i="1"/>
  <c r="K5578" i="1" s="1"/>
  <c r="G5578" i="1"/>
  <c r="H5578" i="1"/>
  <c r="I5578" i="1"/>
  <c r="J5578" i="1"/>
  <c r="F5579" i="1"/>
  <c r="K5579" i="1" s="1"/>
  <c r="G5579" i="1"/>
  <c r="H5579" i="1"/>
  <c r="I5579" i="1"/>
  <c r="J5579" i="1"/>
  <c r="F5580" i="1"/>
  <c r="K5580" i="1" s="1"/>
  <c r="G5580" i="1"/>
  <c r="H5580" i="1"/>
  <c r="I5580" i="1"/>
  <c r="J5580" i="1"/>
  <c r="F5581" i="1"/>
  <c r="K5581" i="1" s="1"/>
  <c r="G5581" i="1"/>
  <c r="H5581" i="1"/>
  <c r="I5581" i="1"/>
  <c r="J5581" i="1"/>
  <c r="F5582" i="1"/>
  <c r="K5582" i="1" s="1"/>
  <c r="G5582" i="1"/>
  <c r="H5582" i="1"/>
  <c r="I5582" i="1"/>
  <c r="J5582" i="1"/>
  <c r="F5583" i="1"/>
  <c r="K5583" i="1" s="1"/>
  <c r="G5583" i="1"/>
  <c r="H5583" i="1"/>
  <c r="I5583" i="1"/>
  <c r="J5583" i="1"/>
  <c r="F5584" i="1"/>
  <c r="K5584" i="1" s="1"/>
  <c r="G5584" i="1"/>
  <c r="H5584" i="1"/>
  <c r="I5584" i="1"/>
  <c r="J5584" i="1"/>
  <c r="F5585" i="1"/>
  <c r="K5585" i="1" s="1"/>
  <c r="G5585" i="1"/>
  <c r="H5585" i="1"/>
  <c r="I5585" i="1"/>
  <c r="J5585" i="1"/>
  <c r="F5586" i="1"/>
  <c r="K5586" i="1" s="1"/>
  <c r="G5586" i="1"/>
  <c r="H5586" i="1"/>
  <c r="I5586" i="1"/>
  <c r="J5586" i="1"/>
  <c r="F5587" i="1"/>
  <c r="K5587" i="1" s="1"/>
  <c r="G5587" i="1"/>
  <c r="H5587" i="1"/>
  <c r="I5587" i="1"/>
  <c r="J5587" i="1"/>
  <c r="F5588" i="1"/>
  <c r="K5588" i="1" s="1"/>
  <c r="G5588" i="1"/>
  <c r="H5588" i="1"/>
  <c r="I5588" i="1"/>
  <c r="J5588" i="1"/>
  <c r="F5589" i="1"/>
  <c r="K5589" i="1" s="1"/>
  <c r="G5589" i="1"/>
  <c r="H5589" i="1"/>
  <c r="I5589" i="1"/>
  <c r="J5589" i="1"/>
  <c r="F5590" i="1"/>
  <c r="K5590" i="1" s="1"/>
  <c r="G5590" i="1"/>
  <c r="H5590" i="1"/>
  <c r="I5590" i="1"/>
  <c r="J5590" i="1"/>
  <c r="F5591" i="1"/>
  <c r="K5591" i="1" s="1"/>
  <c r="G5591" i="1"/>
  <c r="H5591" i="1"/>
  <c r="I5591" i="1"/>
  <c r="J5591" i="1"/>
  <c r="F5592" i="1"/>
  <c r="K5592" i="1" s="1"/>
  <c r="G5592" i="1"/>
  <c r="H5592" i="1"/>
  <c r="I5592" i="1"/>
  <c r="J5592" i="1"/>
  <c r="F5593" i="1"/>
  <c r="K5593" i="1" s="1"/>
  <c r="G5593" i="1"/>
  <c r="H5593" i="1"/>
  <c r="I5593" i="1"/>
  <c r="J5593" i="1"/>
  <c r="F5594" i="1"/>
  <c r="K5594" i="1" s="1"/>
  <c r="G5594" i="1"/>
  <c r="H5594" i="1"/>
  <c r="I5594" i="1"/>
  <c r="J5594" i="1"/>
  <c r="F5595" i="1"/>
  <c r="K5595" i="1" s="1"/>
  <c r="G5595" i="1"/>
  <c r="H5595" i="1"/>
  <c r="I5595" i="1"/>
  <c r="J5595" i="1"/>
  <c r="F5596" i="1"/>
  <c r="K5596" i="1" s="1"/>
  <c r="G5596" i="1"/>
  <c r="H5596" i="1"/>
  <c r="I5596" i="1"/>
  <c r="J5596" i="1"/>
  <c r="F5597" i="1"/>
  <c r="K5597" i="1" s="1"/>
  <c r="G5597" i="1"/>
  <c r="H5597" i="1"/>
  <c r="I5597" i="1"/>
  <c r="J5597" i="1"/>
  <c r="F5598" i="1"/>
  <c r="K5598" i="1" s="1"/>
  <c r="G5598" i="1"/>
  <c r="H5598" i="1"/>
  <c r="I5598" i="1"/>
  <c r="J5598" i="1"/>
  <c r="F5599" i="1"/>
  <c r="K5599" i="1" s="1"/>
  <c r="G5599" i="1"/>
  <c r="H5599" i="1"/>
  <c r="I5599" i="1"/>
  <c r="J5599" i="1"/>
  <c r="F5600" i="1"/>
  <c r="K5600" i="1" s="1"/>
  <c r="G5600" i="1"/>
  <c r="H5600" i="1"/>
  <c r="I5600" i="1"/>
  <c r="J5600" i="1"/>
  <c r="F5601" i="1"/>
  <c r="K5601" i="1" s="1"/>
  <c r="G5601" i="1"/>
  <c r="H5601" i="1"/>
  <c r="I5601" i="1"/>
  <c r="J5601" i="1"/>
  <c r="F5602" i="1"/>
  <c r="K5602" i="1" s="1"/>
  <c r="G5602" i="1"/>
  <c r="H5602" i="1"/>
  <c r="I5602" i="1"/>
  <c r="J5602" i="1"/>
  <c r="F5603" i="1"/>
  <c r="K5603" i="1" s="1"/>
  <c r="G5603" i="1"/>
  <c r="H5603" i="1"/>
  <c r="I5603" i="1"/>
  <c r="J5603" i="1"/>
  <c r="F5604" i="1"/>
  <c r="K5604" i="1" s="1"/>
  <c r="G5604" i="1"/>
  <c r="H5604" i="1"/>
  <c r="I5604" i="1"/>
  <c r="J5604" i="1"/>
  <c r="F5605" i="1"/>
  <c r="K5605" i="1" s="1"/>
  <c r="G5605" i="1"/>
  <c r="H5605" i="1"/>
  <c r="I5605" i="1"/>
  <c r="J5605" i="1"/>
  <c r="F5606" i="1"/>
  <c r="K5606" i="1" s="1"/>
  <c r="G5606" i="1"/>
  <c r="H5606" i="1"/>
  <c r="I5606" i="1"/>
  <c r="J5606" i="1"/>
  <c r="F5607" i="1"/>
  <c r="K5607" i="1" s="1"/>
  <c r="G5607" i="1"/>
  <c r="H5607" i="1"/>
  <c r="I5607" i="1"/>
  <c r="J5607" i="1"/>
  <c r="F5608" i="1"/>
  <c r="K5608" i="1" s="1"/>
  <c r="G5608" i="1"/>
  <c r="H5608" i="1"/>
  <c r="I5608" i="1"/>
  <c r="J5608" i="1"/>
  <c r="F5609" i="1"/>
  <c r="K5609" i="1" s="1"/>
  <c r="G5609" i="1"/>
  <c r="H5609" i="1"/>
  <c r="I5609" i="1"/>
  <c r="J5609" i="1"/>
  <c r="F5610" i="1"/>
  <c r="K5610" i="1" s="1"/>
  <c r="G5610" i="1"/>
  <c r="H5610" i="1"/>
  <c r="I5610" i="1"/>
  <c r="J5610" i="1"/>
  <c r="F5611" i="1"/>
  <c r="K5611" i="1" s="1"/>
  <c r="G5611" i="1"/>
  <c r="H5611" i="1"/>
  <c r="I5611" i="1"/>
  <c r="J5611" i="1"/>
  <c r="F5612" i="1"/>
  <c r="K5612" i="1" s="1"/>
  <c r="G5612" i="1"/>
  <c r="H5612" i="1"/>
  <c r="I5612" i="1"/>
  <c r="J5612" i="1"/>
  <c r="F5613" i="1"/>
  <c r="K5613" i="1" s="1"/>
  <c r="G5613" i="1"/>
  <c r="H5613" i="1"/>
  <c r="I5613" i="1"/>
  <c r="J5613" i="1"/>
  <c r="F5614" i="1"/>
  <c r="K5614" i="1" s="1"/>
  <c r="G5614" i="1"/>
  <c r="H5614" i="1"/>
  <c r="I5614" i="1"/>
  <c r="J5614" i="1"/>
  <c r="F5615" i="1"/>
  <c r="K5615" i="1" s="1"/>
  <c r="G5615" i="1"/>
  <c r="H5615" i="1"/>
  <c r="I5615" i="1"/>
  <c r="J5615" i="1"/>
  <c r="F5616" i="1"/>
  <c r="K5616" i="1" s="1"/>
  <c r="G5616" i="1"/>
  <c r="H5616" i="1"/>
  <c r="I5616" i="1"/>
  <c r="J5616" i="1"/>
  <c r="F5617" i="1"/>
  <c r="K5617" i="1" s="1"/>
  <c r="G5617" i="1"/>
  <c r="H5617" i="1"/>
  <c r="I5617" i="1"/>
  <c r="J5617" i="1"/>
  <c r="F5618" i="1"/>
  <c r="K5618" i="1" s="1"/>
  <c r="G5618" i="1"/>
  <c r="H5618" i="1"/>
  <c r="I5618" i="1"/>
  <c r="J5618" i="1"/>
  <c r="F5619" i="1"/>
  <c r="K5619" i="1" s="1"/>
  <c r="G5619" i="1"/>
  <c r="H5619" i="1"/>
  <c r="I5619" i="1"/>
  <c r="J5619" i="1"/>
  <c r="F5620" i="1"/>
  <c r="K5620" i="1" s="1"/>
  <c r="G5620" i="1"/>
  <c r="H5620" i="1"/>
  <c r="I5620" i="1"/>
  <c r="J5620" i="1"/>
  <c r="F5621" i="1"/>
  <c r="K5621" i="1" s="1"/>
  <c r="G5621" i="1"/>
  <c r="H5621" i="1"/>
  <c r="I5621" i="1"/>
  <c r="J5621" i="1"/>
  <c r="F5622" i="1"/>
  <c r="K5622" i="1" s="1"/>
  <c r="G5622" i="1"/>
  <c r="H5622" i="1"/>
  <c r="I5622" i="1"/>
  <c r="J5622" i="1"/>
  <c r="F5623" i="1"/>
  <c r="K5623" i="1" s="1"/>
  <c r="G5623" i="1"/>
  <c r="H5623" i="1"/>
  <c r="I5623" i="1"/>
  <c r="J5623" i="1"/>
  <c r="F5624" i="1"/>
  <c r="K5624" i="1" s="1"/>
  <c r="G5624" i="1"/>
  <c r="H5624" i="1"/>
  <c r="I5624" i="1"/>
  <c r="J5624" i="1"/>
  <c r="F5625" i="1"/>
  <c r="K5625" i="1" s="1"/>
  <c r="G5625" i="1"/>
  <c r="H5625" i="1"/>
  <c r="I5625" i="1"/>
  <c r="J5625" i="1"/>
  <c r="F5626" i="1"/>
  <c r="K5626" i="1" s="1"/>
  <c r="G5626" i="1"/>
  <c r="H5626" i="1"/>
  <c r="I5626" i="1"/>
  <c r="J5626" i="1"/>
  <c r="F5627" i="1"/>
  <c r="K5627" i="1" s="1"/>
  <c r="G5627" i="1"/>
  <c r="H5627" i="1"/>
  <c r="I5627" i="1"/>
  <c r="J5627" i="1"/>
  <c r="F5628" i="1"/>
  <c r="K5628" i="1" s="1"/>
  <c r="G5628" i="1"/>
  <c r="H5628" i="1"/>
  <c r="I5628" i="1"/>
  <c r="J5628" i="1"/>
  <c r="F5629" i="1"/>
  <c r="K5629" i="1" s="1"/>
  <c r="G5629" i="1"/>
  <c r="H5629" i="1"/>
  <c r="I5629" i="1"/>
  <c r="J5629" i="1"/>
  <c r="F5630" i="1"/>
  <c r="K5630" i="1" s="1"/>
  <c r="G5630" i="1"/>
  <c r="H5630" i="1"/>
  <c r="I5630" i="1"/>
  <c r="J5630" i="1"/>
  <c r="F5631" i="1"/>
  <c r="K5631" i="1" s="1"/>
  <c r="G5631" i="1"/>
  <c r="H5631" i="1"/>
  <c r="I5631" i="1"/>
  <c r="J5631" i="1"/>
  <c r="F5632" i="1"/>
  <c r="K5632" i="1" s="1"/>
  <c r="G5632" i="1"/>
  <c r="H5632" i="1"/>
  <c r="I5632" i="1"/>
  <c r="J5632" i="1"/>
  <c r="F5633" i="1"/>
  <c r="K5633" i="1" s="1"/>
  <c r="G5633" i="1"/>
  <c r="H5633" i="1"/>
  <c r="I5633" i="1"/>
  <c r="J5633" i="1"/>
  <c r="F5634" i="1"/>
  <c r="K5634" i="1" s="1"/>
  <c r="G5634" i="1"/>
  <c r="H5634" i="1"/>
  <c r="I5634" i="1"/>
  <c r="J5634" i="1"/>
  <c r="F5635" i="1"/>
  <c r="K5635" i="1" s="1"/>
  <c r="G5635" i="1"/>
  <c r="H5635" i="1"/>
  <c r="I5635" i="1"/>
  <c r="J5635" i="1"/>
  <c r="F5636" i="1"/>
  <c r="K5636" i="1" s="1"/>
  <c r="G5636" i="1"/>
  <c r="H5636" i="1"/>
  <c r="I5636" i="1"/>
  <c r="J5636" i="1"/>
  <c r="F5637" i="1"/>
  <c r="K5637" i="1" s="1"/>
  <c r="G5637" i="1"/>
  <c r="H5637" i="1"/>
  <c r="I5637" i="1"/>
  <c r="J5637" i="1"/>
  <c r="F5638" i="1"/>
  <c r="K5638" i="1" s="1"/>
  <c r="G5638" i="1"/>
  <c r="H5638" i="1"/>
  <c r="I5638" i="1"/>
  <c r="J5638" i="1"/>
  <c r="F5639" i="1"/>
  <c r="K5639" i="1" s="1"/>
  <c r="G5639" i="1"/>
  <c r="H5639" i="1"/>
  <c r="I5639" i="1"/>
  <c r="J5639" i="1"/>
  <c r="F5640" i="1"/>
  <c r="K5640" i="1" s="1"/>
  <c r="G5640" i="1"/>
  <c r="H5640" i="1"/>
  <c r="I5640" i="1"/>
  <c r="J5640" i="1"/>
  <c r="F5641" i="1"/>
  <c r="K5641" i="1" s="1"/>
  <c r="G5641" i="1"/>
  <c r="H5641" i="1"/>
  <c r="I5641" i="1"/>
  <c r="J5641" i="1"/>
  <c r="F5642" i="1"/>
  <c r="K5642" i="1" s="1"/>
  <c r="G5642" i="1"/>
  <c r="H5642" i="1"/>
  <c r="I5642" i="1"/>
  <c r="J5642" i="1"/>
  <c r="F5643" i="1"/>
  <c r="K5643" i="1" s="1"/>
  <c r="G5643" i="1"/>
  <c r="H5643" i="1"/>
  <c r="I5643" i="1"/>
  <c r="J5643" i="1"/>
  <c r="F5644" i="1"/>
  <c r="K5644" i="1" s="1"/>
  <c r="G5644" i="1"/>
  <c r="H5644" i="1"/>
  <c r="I5644" i="1"/>
  <c r="J5644" i="1"/>
  <c r="F5645" i="1"/>
  <c r="K5645" i="1" s="1"/>
  <c r="G5645" i="1"/>
  <c r="H5645" i="1"/>
  <c r="I5645" i="1"/>
  <c r="J5645" i="1"/>
  <c r="F5646" i="1"/>
  <c r="K5646" i="1" s="1"/>
  <c r="G5646" i="1"/>
  <c r="H5646" i="1"/>
  <c r="I5646" i="1"/>
  <c r="J5646" i="1"/>
  <c r="F5647" i="1"/>
  <c r="K5647" i="1" s="1"/>
  <c r="G5647" i="1"/>
  <c r="H5647" i="1"/>
  <c r="I5647" i="1"/>
  <c r="J5647" i="1"/>
  <c r="F5648" i="1"/>
  <c r="K5648" i="1" s="1"/>
  <c r="G5648" i="1"/>
  <c r="H5648" i="1"/>
  <c r="I5648" i="1"/>
  <c r="J5648" i="1"/>
  <c r="F5649" i="1"/>
  <c r="K5649" i="1" s="1"/>
  <c r="G5649" i="1"/>
  <c r="H5649" i="1"/>
  <c r="I5649" i="1"/>
  <c r="J5649" i="1"/>
  <c r="F5650" i="1"/>
  <c r="K5650" i="1" s="1"/>
  <c r="G5650" i="1"/>
  <c r="H5650" i="1"/>
  <c r="I5650" i="1"/>
  <c r="J5650" i="1"/>
  <c r="F5651" i="1"/>
  <c r="K5651" i="1" s="1"/>
  <c r="G5651" i="1"/>
  <c r="H5651" i="1"/>
  <c r="I5651" i="1"/>
  <c r="J5651" i="1"/>
  <c r="F5652" i="1"/>
  <c r="K5652" i="1" s="1"/>
  <c r="G5652" i="1"/>
  <c r="H5652" i="1"/>
  <c r="I5652" i="1"/>
  <c r="J5652" i="1"/>
  <c r="F5653" i="1"/>
  <c r="K5653" i="1" s="1"/>
  <c r="G5653" i="1"/>
  <c r="H5653" i="1"/>
  <c r="I5653" i="1"/>
  <c r="J5653" i="1"/>
  <c r="F5654" i="1"/>
  <c r="K5654" i="1" s="1"/>
  <c r="G5654" i="1"/>
  <c r="H5654" i="1"/>
  <c r="I5654" i="1"/>
  <c r="J5654" i="1"/>
  <c r="F5655" i="1"/>
  <c r="K5655" i="1" s="1"/>
  <c r="G5655" i="1"/>
  <c r="H5655" i="1"/>
  <c r="I5655" i="1"/>
  <c r="J5655" i="1"/>
  <c r="F5656" i="1"/>
  <c r="K5656" i="1" s="1"/>
  <c r="G5656" i="1"/>
  <c r="H5656" i="1"/>
  <c r="I5656" i="1"/>
  <c r="J5656" i="1"/>
  <c r="F5657" i="1"/>
  <c r="K5657" i="1" s="1"/>
  <c r="G5657" i="1"/>
  <c r="H5657" i="1"/>
  <c r="I5657" i="1"/>
  <c r="J5657" i="1"/>
  <c r="F5658" i="1"/>
  <c r="K5658" i="1" s="1"/>
  <c r="G5658" i="1"/>
  <c r="H5658" i="1"/>
  <c r="I5658" i="1"/>
  <c r="J5658" i="1"/>
  <c r="F5659" i="1"/>
  <c r="K5659" i="1" s="1"/>
  <c r="G5659" i="1"/>
  <c r="H5659" i="1"/>
  <c r="I5659" i="1"/>
  <c r="J5659" i="1"/>
  <c r="F5660" i="1"/>
  <c r="K5660" i="1" s="1"/>
  <c r="G5660" i="1"/>
  <c r="H5660" i="1"/>
  <c r="I5660" i="1"/>
  <c r="J5660" i="1"/>
  <c r="F5661" i="1"/>
  <c r="K5661" i="1" s="1"/>
  <c r="G5661" i="1"/>
  <c r="H5661" i="1"/>
  <c r="I5661" i="1"/>
  <c r="J5661" i="1"/>
  <c r="F5662" i="1"/>
  <c r="K5662" i="1" s="1"/>
  <c r="G5662" i="1"/>
  <c r="H5662" i="1"/>
  <c r="I5662" i="1"/>
  <c r="J5662" i="1"/>
  <c r="F5663" i="1"/>
  <c r="K5663" i="1" s="1"/>
  <c r="G5663" i="1"/>
  <c r="H5663" i="1"/>
  <c r="I5663" i="1"/>
  <c r="J5663" i="1"/>
  <c r="F5664" i="1"/>
  <c r="K5664" i="1" s="1"/>
  <c r="G5664" i="1"/>
  <c r="H5664" i="1"/>
  <c r="I5664" i="1"/>
  <c r="J5664" i="1"/>
  <c r="F5665" i="1"/>
  <c r="K5665" i="1" s="1"/>
  <c r="G5665" i="1"/>
  <c r="H5665" i="1"/>
  <c r="I5665" i="1"/>
  <c r="J5665" i="1"/>
  <c r="F5666" i="1"/>
  <c r="K5666" i="1" s="1"/>
  <c r="G5666" i="1"/>
  <c r="H5666" i="1"/>
  <c r="I5666" i="1"/>
  <c r="J5666" i="1"/>
  <c r="F5667" i="1"/>
  <c r="K5667" i="1" s="1"/>
  <c r="G5667" i="1"/>
  <c r="H5667" i="1"/>
  <c r="I5667" i="1"/>
  <c r="J5667" i="1"/>
  <c r="F5668" i="1"/>
  <c r="K5668" i="1" s="1"/>
  <c r="G5668" i="1"/>
  <c r="H5668" i="1"/>
  <c r="I5668" i="1"/>
  <c r="J5668" i="1"/>
  <c r="F5669" i="1"/>
  <c r="K5669" i="1" s="1"/>
  <c r="G5669" i="1"/>
  <c r="H5669" i="1"/>
  <c r="I5669" i="1"/>
  <c r="J5669" i="1"/>
  <c r="F5670" i="1"/>
  <c r="K5670" i="1" s="1"/>
  <c r="G5670" i="1"/>
  <c r="H5670" i="1"/>
  <c r="I5670" i="1"/>
  <c r="J5670" i="1"/>
  <c r="F5671" i="1"/>
  <c r="K5671" i="1" s="1"/>
  <c r="G5671" i="1"/>
  <c r="H5671" i="1"/>
  <c r="I5671" i="1"/>
  <c r="J5671" i="1"/>
  <c r="F5672" i="1"/>
  <c r="K5672" i="1" s="1"/>
  <c r="G5672" i="1"/>
  <c r="H5672" i="1"/>
  <c r="I5672" i="1"/>
  <c r="J5672" i="1"/>
  <c r="F5673" i="1"/>
  <c r="K5673" i="1" s="1"/>
  <c r="G5673" i="1"/>
  <c r="H5673" i="1"/>
  <c r="I5673" i="1"/>
  <c r="J5673" i="1"/>
  <c r="F5674" i="1"/>
  <c r="K5674" i="1" s="1"/>
  <c r="G5674" i="1"/>
  <c r="H5674" i="1"/>
  <c r="I5674" i="1"/>
  <c r="J5674" i="1"/>
  <c r="F5675" i="1"/>
  <c r="K5675" i="1" s="1"/>
  <c r="G5675" i="1"/>
  <c r="H5675" i="1"/>
  <c r="I5675" i="1"/>
  <c r="J5675" i="1"/>
  <c r="F5676" i="1"/>
  <c r="K5676" i="1" s="1"/>
  <c r="G5676" i="1"/>
  <c r="H5676" i="1"/>
  <c r="I5676" i="1"/>
  <c r="J5676" i="1"/>
  <c r="F5677" i="1"/>
  <c r="K5677" i="1" s="1"/>
  <c r="G5677" i="1"/>
  <c r="H5677" i="1"/>
  <c r="I5677" i="1"/>
  <c r="J5677" i="1"/>
  <c r="F5678" i="1"/>
  <c r="K5678" i="1" s="1"/>
  <c r="G5678" i="1"/>
  <c r="H5678" i="1"/>
  <c r="I5678" i="1"/>
  <c r="J5678" i="1"/>
  <c r="F5679" i="1"/>
  <c r="K5679" i="1" s="1"/>
  <c r="G5679" i="1"/>
  <c r="H5679" i="1"/>
  <c r="I5679" i="1"/>
  <c r="J5679" i="1"/>
  <c r="F5680" i="1"/>
  <c r="K5680" i="1" s="1"/>
  <c r="G5680" i="1"/>
  <c r="H5680" i="1"/>
  <c r="I5680" i="1"/>
  <c r="J5680" i="1"/>
  <c r="F5681" i="1"/>
  <c r="K5681" i="1" s="1"/>
  <c r="G5681" i="1"/>
  <c r="H5681" i="1"/>
  <c r="I5681" i="1"/>
  <c r="J5681" i="1"/>
  <c r="F5682" i="1"/>
  <c r="K5682" i="1" s="1"/>
  <c r="G5682" i="1"/>
  <c r="H5682" i="1"/>
  <c r="I5682" i="1"/>
  <c r="J5682" i="1"/>
  <c r="F5683" i="1"/>
  <c r="K5683" i="1" s="1"/>
  <c r="G5683" i="1"/>
  <c r="H5683" i="1"/>
  <c r="I5683" i="1"/>
  <c r="J5683" i="1"/>
  <c r="F5684" i="1"/>
  <c r="K5684" i="1" s="1"/>
  <c r="G5684" i="1"/>
  <c r="H5684" i="1"/>
  <c r="I5684" i="1"/>
  <c r="J5684" i="1"/>
  <c r="F5685" i="1"/>
  <c r="K5685" i="1" s="1"/>
  <c r="G5685" i="1"/>
  <c r="H5685" i="1"/>
  <c r="I5685" i="1"/>
  <c r="J5685" i="1"/>
  <c r="F5686" i="1"/>
  <c r="K5686" i="1" s="1"/>
  <c r="G5686" i="1"/>
  <c r="H5686" i="1"/>
  <c r="I5686" i="1"/>
  <c r="J5686" i="1"/>
  <c r="F5687" i="1"/>
  <c r="K5687" i="1" s="1"/>
  <c r="G5687" i="1"/>
  <c r="H5687" i="1"/>
  <c r="I5687" i="1"/>
  <c r="J5687" i="1"/>
  <c r="F5688" i="1"/>
  <c r="K5688" i="1" s="1"/>
  <c r="G5688" i="1"/>
  <c r="H5688" i="1"/>
  <c r="I5688" i="1"/>
  <c r="J5688" i="1"/>
  <c r="F5689" i="1"/>
  <c r="K5689" i="1" s="1"/>
  <c r="G5689" i="1"/>
  <c r="H5689" i="1"/>
  <c r="I5689" i="1"/>
  <c r="J5689" i="1"/>
  <c r="F5690" i="1"/>
  <c r="K5690" i="1" s="1"/>
  <c r="G5690" i="1"/>
  <c r="H5690" i="1"/>
  <c r="I5690" i="1"/>
  <c r="J5690" i="1"/>
  <c r="F5691" i="1"/>
  <c r="K5691" i="1" s="1"/>
  <c r="G5691" i="1"/>
  <c r="H5691" i="1"/>
  <c r="I5691" i="1"/>
  <c r="J5691" i="1"/>
  <c r="F5692" i="1"/>
  <c r="K5692" i="1" s="1"/>
  <c r="G5692" i="1"/>
  <c r="H5692" i="1"/>
  <c r="I5692" i="1"/>
  <c r="J5692" i="1"/>
  <c r="F5693" i="1"/>
  <c r="K5693" i="1" s="1"/>
  <c r="G5693" i="1"/>
  <c r="H5693" i="1"/>
  <c r="I5693" i="1"/>
  <c r="J5693" i="1"/>
  <c r="F5694" i="1"/>
  <c r="K5694" i="1" s="1"/>
  <c r="G5694" i="1"/>
  <c r="H5694" i="1"/>
  <c r="I5694" i="1"/>
  <c r="J5694" i="1"/>
  <c r="F5695" i="1"/>
  <c r="K5695" i="1" s="1"/>
  <c r="G5695" i="1"/>
  <c r="H5695" i="1"/>
  <c r="I5695" i="1"/>
  <c r="J5695" i="1"/>
  <c r="F5696" i="1"/>
  <c r="K5696" i="1" s="1"/>
  <c r="G5696" i="1"/>
  <c r="H5696" i="1"/>
  <c r="I5696" i="1"/>
  <c r="J5696" i="1"/>
  <c r="F5697" i="1"/>
  <c r="K5697" i="1" s="1"/>
  <c r="G5697" i="1"/>
  <c r="H5697" i="1"/>
  <c r="I5697" i="1"/>
  <c r="J5697" i="1"/>
  <c r="F5698" i="1"/>
  <c r="K5698" i="1" s="1"/>
  <c r="G5698" i="1"/>
  <c r="H5698" i="1"/>
  <c r="I5698" i="1"/>
  <c r="J5698" i="1"/>
  <c r="F5699" i="1"/>
  <c r="K5699" i="1" s="1"/>
  <c r="G5699" i="1"/>
  <c r="H5699" i="1"/>
  <c r="I5699" i="1"/>
  <c r="J5699" i="1"/>
  <c r="F5700" i="1"/>
  <c r="K5700" i="1" s="1"/>
  <c r="G5700" i="1"/>
  <c r="H5700" i="1"/>
  <c r="I5700" i="1"/>
  <c r="J5700" i="1"/>
  <c r="F5701" i="1"/>
  <c r="K5701" i="1" s="1"/>
  <c r="G5701" i="1"/>
  <c r="H5701" i="1"/>
  <c r="I5701" i="1"/>
  <c r="J5701" i="1"/>
  <c r="F5702" i="1"/>
  <c r="K5702" i="1" s="1"/>
  <c r="G5702" i="1"/>
  <c r="H5702" i="1"/>
  <c r="I5702" i="1"/>
  <c r="J5702" i="1"/>
  <c r="F5703" i="1"/>
  <c r="K5703" i="1" s="1"/>
  <c r="G5703" i="1"/>
  <c r="H5703" i="1"/>
  <c r="I5703" i="1"/>
  <c r="J5703" i="1"/>
  <c r="F5704" i="1"/>
  <c r="K5704" i="1" s="1"/>
  <c r="G5704" i="1"/>
  <c r="H5704" i="1"/>
  <c r="I5704" i="1"/>
  <c r="J5704" i="1"/>
  <c r="F5705" i="1"/>
  <c r="K5705" i="1" s="1"/>
  <c r="G5705" i="1"/>
  <c r="H5705" i="1"/>
  <c r="I5705" i="1"/>
  <c r="J5705" i="1"/>
  <c r="F5706" i="1"/>
  <c r="K5706" i="1" s="1"/>
  <c r="G5706" i="1"/>
  <c r="H5706" i="1"/>
  <c r="I5706" i="1"/>
  <c r="J5706" i="1"/>
  <c r="F5707" i="1"/>
  <c r="K5707" i="1" s="1"/>
  <c r="G5707" i="1"/>
  <c r="H5707" i="1"/>
  <c r="I5707" i="1"/>
  <c r="J5707" i="1"/>
  <c r="F5708" i="1"/>
  <c r="K5708" i="1" s="1"/>
  <c r="G5708" i="1"/>
  <c r="H5708" i="1"/>
  <c r="I5708" i="1"/>
  <c r="J5708" i="1"/>
  <c r="F5709" i="1"/>
  <c r="K5709" i="1" s="1"/>
  <c r="G5709" i="1"/>
  <c r="H5709" i="1"/>
  <c r="I5709" i="1"/>
  <c r="J5709" i="1"/>
  <c r="F5710" i="1"/>
  <c r="K5710" i="1" s="1"/>
  <c r="G5710" i="1"/>
  <c r="H5710" i="1"/>
  <c r="I5710" i="1"/>
  <c r="J5710" i="1"/>
  <c r="F5711" i="1"/>
  <c r="K5711" i="1" s="1"/>
  <c r="G5711" i="1"/>
  <c r="H5711" i="1"/>
  <c r="I5711" i="1"/>
  <c r="J5711" i="1"/>
  <c r="F5712" i="1"/>
  <c r="K5712" i="1" s="1"/>
  <c r="G5712" i="1"/>
  <c r="H5712" i="1"/>
  <c r="I5712" i="1"/>
  <c r="J5712" i="1"/>
  <c r="F5713" i="1"/>
  <c r="K5713" i="1" s="1"/>
  <c r="G5713" i="1"/>
  <c r="H5713" i="1"/>
  <c r="I5713" i="1"/>
  <c r="J5713" i="1"/>
  <c r="F5714" i="1"/>
  <c r="K5714" i="1" s="1"/>
  <c r="G5714" i="1"/>
  <c r="H5714" i="1"/>
  <c r="I5714" i="1"/>
  <c r="J5714" i="1"/>
  <c r="F5715" i="1"/>
  <c r="K5715" i="1" s="1"/>
  <c r="G5715" i="1"/>
  <c r="H5715" i="1"/>
  <c r="I5715" i="1"/>
  <c r="J5715" i="1"/>
  <c r="F5716" i="1"/>
  <c r="K5716" i="1" s="1"/>
  <c r="G5716" i="1"/>
  <c r="H5716" i="1"/>
  <c r="I5716" i="1"/>
  <c r="J5716" i="1"/>
  <c r="F5717" i="1"/>
  <c r="K5717" i="1" s="1"/>
  <c r="G5717" i="1"/>
  <c r="H5717" i="1"/>
  <c r="I5717" i="1"/>
  <c r="J5717" i="1"/>
  <c r="F5718" i="1"/>
  <c r="K5718" i="1" s="1"/>
  <c r="G5718" i="1"/>
  <c r="H5718" i="1"/>
  <c r="I5718" i="1"/>
  <c r="J5718" i="1"/>
  <c r="F5719" i="1"/>
  <c r="K5719" i="1" s="1"/>
  <c r="G5719" i="1"/>
  <c r="H5719" i="1"/>
  <c r="I5719" i="1"/>
  <c r="J5719" i="1"/>
  <c r="F5720" i="1"/>
  <c r="K5720" i="1" s="1"/>
  <c r="G5720" i="1"/>
  <c r="H5720" i="1"/>
  <c r="I5720" i="1"/>
  <c r="J5720" i="1"/>
  <c r="F5721" i="1"/>
  <c r="K5721" i="1" s="1"/>
  <c r="G5721" i="1"/>
  <c r="H5721" i="1"/>
  <c r="I5721" i="1"/>
  <c r="J5721" i="1"/>
  <c r="F5722" i="1"/>
  <c r="K5722" i="1" s="1"/>
  <c r="G5722" i="1"/>
  <c r="H5722" i="1"/>
  <c r="I5722" i="1"/>
  <c r="J5722" i="1"/>
  <c r="F5723" i="1"/>
  <c r="K5723" i="1" s="1"/>
  <c r="G5723" i="1"/>
  <c r="H5723" i="1"/>
  <c r="I5723" i="1"/>
  <c r="J5723" i="1"/>
  <c r="F5724" i="1"/>
  <c r="K5724" i="1" s="1"/>
  <c r="G5724" i="1"/>
  <c r="H5724" i="1"/>
  <c r="I5724" i="1"/>
  <c r="J5724" i="1"/>
  <c r="F5725" i="1"/>
  <c r="K5725" i="1" s="1"/>
  <c r="G5725" i="1"/>
  <c r="H5725" i="1"/>
  <c r="I5725" i="1"/>
  <c r="J5725" i="1"/>
  <c r="F5726" i="1"/>
  <c r="K5726" i="1" s="1"/>
  <c r="G5726" i="1"/>
  <c r="H5726" i="1"/>
  <c r="I5726" i="1"/>
  <c r="J5726" i="1"/>
  <c r="F5727" i="1"/>
  <c r="K5727" i="1" s="1"/>
  <c r="G5727" i="1"/>
  <c r="H5727" i="1"/>
  <c r="I5727" i="1"/>
  <c r="J5727" i="1"/>
  <c r="F5728" i="1"/>
  <c r="K5728" i="1" s="1"/>
  <c r="G5728" i="1"/>
  <c r="H5728" i="1"/>
  <c r="I5728" i="1"/>
  <c r="J5728" i="1"/>
  <c r="F5729" i="1"/>
  <c r="K5729" i="1" s="1"/>
  <c r="G5729" i="1"/>
  <c r="H5729" i="1"/>
  <c r="I5729" i="1"/>
  <c r="J5729" i="1"/>
  <c r="F5730" i="1"/>
  <c r="K5730" i="1" s="1"/>
  <c r="G5730" i="1"/>
  <c r="H5730" i="1"/>
  <c r="I5730" i="1"/>
  <c r="J5730" i="1"/>
  <c r="F5731" i="1"/>
  <c r="K5731" i="1" s="1"/>
  <c r="G5731" i="1"/>
  <c r="H5731" i="1"/>
  <c r="I5731" i="1"/>
  <c r="J5731" i="1"/>
  <c r="F5732" i="1"/>
  <c r="K5732" i="1" s="1"/>
  <c r="G5732" i="1"/>
  <c r="H5732" i="1"/>
  <c r="I5732" i="1"/>
  <c r="J5732" i="1"/>
  <c r="F5733" i="1"/>
  <c r="K5733" i="1" s="1"/>
  <c r="G5733" i="1"/>
  <c r="H5733" i="1"/>
  <c r="I5733" i="1"/>
  <c r="J5733" i="1"/>
  <c r="F5734" i="1"/>
  <c r="K5734" i="1" s="1"/>
  <c r="G5734" i="1"/>
  <c r="H5734" i="1"/>
  <c r="I5734" i="1"/>
  <c r="J5734" i="1"/>
  <c r="F5735" i="1"/>
  <c r="K5735" i="1" s="1"/>
  <c r="G5735" i="1"/>
  <c r="H5735" i="1"/>
  <c r="I5735" i="1"/>
  <c r="J5735" i="1"/>
  <c r="F5736" i="1"/>
  <c r="K5736" i="1" s="1"/>
  <c r="G5736" i="1"/>
  <c r="H5736" i="1"/>
  <c r="I5736" i="1"/>
  <c r="J5736" i="1"/>
  <c r="F5737" i="1"/>
  <c r="K5737" i="1" s="1"/>
  <c r="G5737" i="1"/>
  <c r="H5737" i="1"/>
  <c r="I5737" i="1"/>
  <c r="J5737" i="1"/>
  <c r="F5738" i="1"/>
  <c r="K5738" i="1" s="1"/>
  <c r="G5738" i="1"/>
  <c r="H5738" i="1"/>
  <c r="I5738" i="1"/>
  <c r="J5738" i="1"/>
  <c r="F5739" i="1"/>
  <c r="K5739" i="1" s="1"/>
  <c r="G5739" i="1"/>
  <c r="H5739" i="1"/>
  <c r="I5739" i="1"/>
  <c r="J5739" i="1"/>
  <c r="F5740" i="1"/>
  <c r="K5740" i="1" s="1"/>
  <c r="G5740" i="1"/>
  <c r="H5740" i="1"/>
  <c r="I5740" i="1"/>
  <c r="J5740" i="1"/>
  <c r="F5741" i="1"/>
  <c r="K5741" i="1" s="1"/>
  <c r="G5741" i="1"/>
  <c r="H5741" i="1"/>
  <c r="I5741" i="1"/>
  <c r="J5741" i="1"/>
  <c r="F5742" i="1"/>
  <c r="K5742" i="1" s="1"/>
  <c r="G5742" i="1"/>
  <c r="H5742" i="1"/>
  <c r="I5742" i="1"/>
  <c r="J5742" i="1"/>
  <c r="F5743" i="1"/>
  <c r="K5743" i="1" s="1"/>
  <c r="G5743" i="1"/>
  <c r="H5743" i="1"/>
  <c r="I5743" i="1"/>
  <c r="J5743" i="1"/>
  <c r="F5744" i="1"/>
  <c r="K5744" i="1" s="1"/>
  <c r="G5744" i="1"/>
  <c r="H5744" i="1"/>
  <c r="I5744" i="1"/>
  <c r="J5744" i="1"/>
  <c r="F5745" i="1"/>
  <c r="K5745" i="1" s="1"/>
  <c r="G5745" i="1"/>
  <c r="H5745" i="1"/>
  <c r="I5745" i="1"/>
  <c r="J5745" i="1"/>
  <c r="F5746" i="1"/>
  <c r="K5746" i="1" s="1"/>
  <c r="G5746" i="1"/>
  <c r="H5746" i="1"/>
  <c r="I5746" i="1"/>
  <c r="J5746" i="1"/>
  <c r="F5747" i="1"/>
  <c r="K5747" i="1" s="1"/>
  <c r="G5747" i="1"/>
  <c r="H5747" i="1"/>
  <c r="I5747" i="1"/>
  <c r="J5747" i="1"/>
  <c r="F5748" i="1"/>
  <c r="K5748" i="1" s="1"/>
  <c r="G5748" i="1"/>
  <c r="H5748" i="1"/>
  <c r="I5748" i="1"/>
  <c r="J5748" i="1"/>
  <c r="F5749" i="1"/>
  <c r="K5749" i="1" s="1"/>
  <c r="G5749" i="1"/>
  <c r="H5749" i="1"/>
  <c r="I5749" i="1"/>
  <c r="J5749" i="1"/>
  <c r="F5750" i="1"/>
  <c r="K5750" i="1" s="1"/>
  <c r="G5750" i="1"/>
  <c r="H5750" i="1"/>
  <c r="I5750" i="1"/>
  <c r="J5750" i="1"/>
  <c r="F5751" i="1"/>
  <c r="K5751" i="1" s="1"/>
  <c r="G5751" i="1"/>
  <c r="H5751" i="1"/>
  <c r="I5751" i="1"/>
  <c r="J5751" i="1"/>
  <c r="F5752" i="1"/>
  <c r="K5752" i="1" s="1"/>
  <c r="G5752" i="1"/>
  <c r="H5752" i="1"/>
  <c r="I5752" i="1"/>
  <c r="J5752" i="1"/>
  <c r="F5753" i="1"/>
  <c r="K5753" i="1" s="1"/>
  <c r="G5753" i="1"/>
  <c r="H5753" i="1"/>
  <c r="I5753" i="1"/>
  <c r="J5753" i="1"/>
  <c r="F5754" i="1"/>
  <c r="K5754" i="1" s="1"/>
  <c r="G5754" i="1"/>
  <c r="H5754" i="1"/>
  <c r="I5754" i="1"/>
  <c r="J5754" i="1"/>
  <c r="F5755" i="1"/>
  <c r="K5755" i="1" s="1"/>
  <c r="G5755" i="1"/>
  <c r="H5755" i="1"/>
  <c r="I5755" i="1"/>
  <c r="J5755" i="1"/>
  <c r="F5756" i="1"/>
  <c r="K5756" i="1" s="1"/>
  <c r="G5756" i="1"/>
  <c r="H5756" i="1"/>
  <c r="I5756" i="1"/>
  <c r="J5756" i="1"/>
  <c r="F5757" i="1"/>
  <c r="K5757" i="1" s="1"/>
  <c r="G5757" i="1"/>
  <c r="H5757" i="1"/>
  <c r="I5757" i="1"/>
  <c r="J5757" i="1"/>
  <c r="F5758" i="1"/>
  <c r="K5758" i="1" s="1"/>
  <c r="G5758" i="1"/>
  <c r="H5758" i="1"/>
  <c r="I5758" i="1"/>
  <c r="J5758" i="1"/>
  <c r="F5759" i="1"/>
  <c r="K5759" i="1" s="1"/>
  <c r="G5759" i="1"/>
  <c r="H5759" i="1"/>
  <c r="I5759" i="1"/>
  <c r="J5759" i="1"/>
  <c r="F5760" i="1"/>
  <c r="K5760" i="1" s="1"/>
  <c r="G5760" i="1"/>
  <c r="H5760" i="1"/>
  <c r="I5760" i="1"/>
  <c r="J5760" i="1"/>
  <c r="F5761" i="1"/>
  <c r="K5761" i="1" s="1"/>
  <c r="G5761" i="1"/>
  <c r="H5761" i="1"/>
  <c r="I5761" i="1"/>
  <c r="J5761" i="1"/>
  <c r="F5762" i="1"/>
  <c r="K5762" i="1" s="1"/>
  <c r="G5762" i="1"/>
  <c r="H5762" i="1"/>
  <c r="I5762" i="1"/>
  <c r="J5762" i="1"/>
  <c r="F5763" i="1"/>
  <c r="K5763" i="1" s="1"/>
  <c r="G5763" i="1"/>
  <c r="H5763" i="1"/>
  <c r="I5763" i="1"/>
  <c r="J5763" i="1"/>
  <c r="F5764" i="1"/>
  <c r="K5764" i="1" s="1"/>
  <c r="G5764" i="1"/>
  <c r="H5764" i="1"/>
  <c r="I5764" i="1"/>
  <c r="J5764" i="1"/>
  <c r="F5765" i="1"/>
  <c r="K5765" i="1" s="1"/>
  <c r="G5765" i="1"/>
  <c r="H5765" i="1"/>
  <c r="I5765" i="1"/>
  <c r="J5765" i="1"/>
  <c r="F5766" i="1"/>
  <c r="K5766" i="1" s="1"/>
  <c r="G5766" i="1"/>
  <c r="H5766" i="1"/>
  <c r="I5766" i="1"/>
  <c r="J5766" i="1"/>
  <c r="F5767" i="1"/>
  <c r="K5767" i="1" s="1"/>
  <c r="G5767" i="1"/>
  <c r="H5767" i="1"/>
  <c r="I5767" i="1"/>
  <c r="J5767" i="1"/>
  <c r="F5768" i="1"/>
  <c r="K5768" i="1" s="1"/>
  <c r="G5768" i="1"/>
  <c r="H5768" i="1"/>
  <c r="I5768" i="1"/>
  <c r="J5768" i="1"/>
  <c r="F5769" i="1"/>
  <c r="K5769" i="1" s="1"/>
  <c r="G5769" i="1"/>
  <c r="H5769" i="1"/>
  <c r="I5769" i="1"/>
  <c r="J5769" i="1"/>
  <c r="F5770" i="1"/>
  <c r="K5770" i="1" s="1"/>
  <c r="G5770" i="1"/>
  <c r="H5770" i="1"/>
  <c r="I5770" i="1"/>
  <c r="J5770" i="1"/>
  <c r="F5771" i="1"/>
  <c r="K5771" i="1" s="1"/>
  <c r="G5771" i="1"/>
  <c r="H5771" i="1"/>
  <c r="I5771" i="1"/>
  <c r="J5771" i="1"/>
  <c r="F5772" i="1"/>
  <c r="K5772" i="1" s="1"/>
  <c r="G5772" i="1"/>
  <c r="H5772" i="1"/>
  <c r="I5772" i="1"/>
  <c r="J5772" i="1"/>
  <c r="F5773" i="1"/>
  <c r="K5773" i="1" s="1"/>
  <c r="G5773" i="1"/>
  <c r="H5773" i="1"/>
  <c r="I5773" i="1"/>
  <c r="J5773" i="1"/>
  <c r="F5774" i="1"/>
  <c r="K5774" i="1" s="1"/>
  <c r="G5774" i="1"/>
  <c r="H5774" i="1"/>
  <c r="I5774" i="1"/>
  <c r="J5774" i="1"/>
  <c r="F5775" i="1"/>
  <c r="K5775" i="1" s="1"/>
  <c r="G5775" i="1"/>
  <c r="H5775" i="1"/>
  <c r="I5775" i="1"/>
  <c r="J5775" i="1"/>
  <c r="F5776" i="1"/>
  <c r="K5776" i="1" s="1"/>
  <c r="G5776" i="1"/>
  <c r="H5776" i="1"/>
  <c r="I5776" i="1"/>
  <c r="J5776" i="1"/>
  <c r="F5777" i="1"/>
  <c r="K5777" i="1" s="1"/>
  <c r="G5777" i="1"/>
  <c r="H5777" i="1"/>
  <c r="I5777" i="1"/>
  <c r="J5777" i="1"/>
  <c r="F5778" i="1"/>
  <c r="K5778" i="1" s="1"/>
  <c r="G5778" i="1"/>
  <c r="H5778" i="1"/>
  <c r="I5778" i="1"/>
  <c r="J5778" i="1"/>
  <c r="F5779" i="1"/>
  <c r="K5779" i="1" s="1"/>
  <c r="G5779" i="1"/>
  <c r="H5779" i="1"/>
  <c r="I5779" i="1"/>
  <c r="J5779" i="1"/>
  <c r="F5780" i="1"/>
  <c r="K5780" i="1" s="1"/>
  <c r="G5780" i="1"/>
  <c r="H5780" i="1"/>
  <c r="I5780" i="1"/>
  <c r="J5780" i="1"/>
  <c r="F5781" i="1"/>
  <c r="K5781" i="1" s="1"/>
  <c r="G5781" i="1"/>
  <c r="H5781" i="1"/>
  <c r="I5781" i="1"/>
  <c r="J5781" i="1"/>
  <c r="F5782" i="1"/>
  <c r="K5782" i="1" s="1"/>
  <c r="G5782" i="1"/>
  <c r="H5782" i="1"/>
  <c r="I5782" i="1"/>
  <c r="J5782" i="1"/>
  <c r="F5783" i="1"/>
  <c r="K5783" i="1" s="1"/>
  <c r="G5783" i="1"/>
  <c r="H5783" i="1"/>
  <c r="I5783" i="1"/>
  <c r="J5783" i="1"/>
  <c r="F5784" i="1"/>
  <c r="K5784" i="1" s="1"/>
  <c r="G5784" i="1"/>
  <c r="H5784" i="1"/>
  <c r="I5784" i="1"/>
  <c r="J5784" i="1"/>
  <c r="F5785" i="1"/>
  <c r="K5785" i="1" s="1"/>
  <c r="G5785" i="1"/>
  <c r="H5785" i="1"/>
  <c r="I5785" i="1"/>
  <c r="J5785" i="1"/>
  <c r="F5786" i="1"/>
  <c r="K5786" i="1" s="1"/>
  <c r="G5786" i="1"/>
  <c r="H5786" i="1"/>
  <c r="I5786" i="1"/>
  <c r="J5786" i="1"/>
  <c r="F5787" i="1"/>
  <c r="K5787" i="1" s="1"/>
  <c r="G5787" i="1"/>
  <c r="H5787" i="1"/>
  <c r="I5787" i="1"/>
  <c r="J5787" i="1"/>
  <c r="F5788" i="1"/>
  <c r="K5788" i="1" s="1"/>
  <c r="G5788" i="1"/>
  <c r="H5788" i="1"/>
  <c r="I5788" i="1"/>
  <c r="J5788" i="1"/>
  <c r="F5789" i="1"/>
  <c r="K5789" i="1" s="1"/>
  <c r="G5789" i="1"/>
  <c r="H5789" i="1"/>
  <c r="I5789" i="1"/>
  <c r="J5789" i="1"/>
  <c r="F5790" i="1"/>
  <c r="K5790" i="1" s="1"/>
  <c r="G5790" i="1"/>
  <c r="H5790" i="1"/>
  <c r="I5790" i="1"/>
  <c r="J5790" i="1"/>
  <c r="F5791" i="1"/>
  <c r="K5791" i="1" s="1"/>
  <c r="G5791" i="1"/>
  <c r="H5791" i="1"/>
  <c r="I5791" i="1"/>
  <c r="J5791" i="1"/>
  <c r="F5792" i="1"/>
  <c r="K5792" i="1" s="1"/>
  <c r="G5792" i="1"/>
  <c r="H5792" i="1"/>
  <c r="I5792" i="1"/>
  <c r="J5792" i="1"/>
  <c r="F5793" i="1"/>
  <c r="K5793" i="1" s="1"/>
  <c r="G5793" i="1"/>
  <c r="H5793" i="1"/>
  <c r="I5793" i="1"/>
  <c r="J5793" i="1"/>
  <c r="F5794" i="1"/>
  <c r="K5794" i="1" s="1"/>
  <c r="G5794" i="1"/>
  <c r="H5794" i="1"/>
  <c r="I5794" i="1"/>
  <c r="J5794" i="1"/>
  <c r="F5795" i="1"/>
  <c r="K5795" i="1" s="1"/>
  <c r="G5795" i="1"/>
  <c r="H5795" i="1"/>
  <c r="I5795" i="1"/>
  <c r="J5795" i="1"/>
  <c r="F5796" i="1"/>
  <c r="K5796" i="1" s="1"/>
  <c r="G5796" i="1"/>
  <c r="H5796" i="1"/>
  <c r="I5796" i="1"/>
  <c r="J5796" i="1"/>
  <c r="F5797" i="1"/>
  <c r="K5797" i="1" s="1"/>
  <c r="G5797" i="1"/>
  <c r="H5797" i="1"/>
  <c r="I5797" i="1"/>
  <c r="J5797" i="1"/>
  <c r="F5798" i="1"/>
  <c r="K5798" i="1" s="1"/>
  <c r="G5798" i="1"/>
  <c r="H5798" i="1"/>
  <c r="I5798" i="1"/>
  <c r="J5798" i="1"/>
  <c r="F5799" i="1"/>
  <c r="K5799" i="1" s="1"/>
  <c r="G5799" i="1"/>
  <c r="H5799" i="1"/>
  <c r="I5799" i="1"/>
  <c r="J5799" i="1"/>
  <c r="F5800" i="1"/>
  <c r="K5800" i="1" s="1"/>
  <c r="G5800" i="1"/>
  <c r="H5800" i="1"/>
  <c r="I5800" i="1"/>
  <c r="J5800" i="1"/>
  <c r="F5801" i="1"/>
  <c r="K5801" i="1" s="1"/>
  <c r="G5801" i="1"/>
  <c r="H5801" i="1"/>
  <c r="I5801" i="1"/>
  <c r="J5801" i="1"/>
  <c r="F5802" i="1"/>
  <c r="K5802" i="1" s="1"/>
  <c r="G5802" i="1"/>
  <c r="H5802" i="1"/>
  <c r="I5802" i="1"/>
  <c r="J5802" i="1"/>
  <c r="F5803" i="1"/>
  <c r="K5803" i="1" s="1"/>
  <c r="G5803" i="1"/>
  <c r="H5803" i="1"/>
  <c r="I5803" i="1"/>
  <c r="J5803" i="1"/>
  <c r="F5804" i="1"/>
  <c r="K5804" i="1" s="1"/>
  <c r="G5804" i="1"/>
  <c r="H5804" i="1"/>
  <c r="I5804" i="1"/>
  <c r="J5804" i="1"/>
  <c r="F5805" i="1"/>
  <c r="K5805" i="1" s="1"/>
  <c r="G5805" i="1"/>
  <c r="H5805" i="1"/>
  <c r="I5805" i="1"/>
  <c r="J5805" i="1"/>
  <c r="F5806" i="1"/>
  <c r="K5806" i="1" s="1"/>
  <c r="G5806" i="1"/>
  <c r="H5806" i="1"/>
  <c r="I5806" i="1"/>
  <c r="J5806" i="1"/>
  <c r="F5807" i="1"/>
  <c r="K5807" i="1" s="1"/>
  <c r="G5807" i="1"/>
  <c r="H5807" i="1"/>
  <c r="I5807" i="1"/>
  <c r="J5807" i="1"/>
  <c r="F5808" i="1"/>
  <c r="K5808" i="1" s="1"/>
  <c r="G5808" i="1"/>
  <c r="H5808" i="1"/>
  <c r="I5808" i="1"/>
  <c r="J5808" i="1"/>
  <c r="F5809" i="1"/>
  <c r="K5809" i="1" s="1"/>
  <c r="G5809" i="1"/>
  <c r="H5809" i="1"/>
  <c r="I5809" i="1"/>
  <c r="J5809" i="1"/>
  <c r="F5810" i="1"/>
  <c r="K5810" i="1" s="1"/>
  <c r="G5810" i="1"/>
  <c r="H5810" i="1"/>
  <c r="I5810" i="1"/>
  <c r="J5810" i="1"/>
  <c r="F5811" i="1"/>
  <c r="K5811" i="1" s="1"/>
  <c r="G5811" i="1"/>
  <c r="H5811" i="1"/>
  <c r="I5811" i="1"/>
  <c r="J5811" i="1"/>
  <c r="F5812" i="1"/>
  <c r="K5812" i="1" s="1"/>
  <c r="G5812" i="1"/>
  <c r="H5812" i="1"/>
  <c r="I5812" i="1"/>
  <c r="J5812" i="1"/>
  <c r="F5813" i="1"/>
  <c r="K5813" i="1" s="1"/>
  <c r="G5813" i="1"/>
  <c r="H5813" i="1"/>
  <c r="I5813" i="1"/>
  <c r="J5813" i="1"/>
  <c r="F5814" i="1"/>
  <c r="K5814" i="1" s="1"/>
  <c r="G5814" i="1"/>
  <c r="H5814" i="1"/>
  <c r="I5814" i="1"/>
  <c r="J5814" i="1"/>
  <c r="F5815" i="1"/>
  <c r="K5815" i="1" s="1"/>
  <c r="G5815" i="1"/>
  <c r="H5815" i="1"/>
  <c r="I5815" i="1"/>
  <c r="J5815" i="1"/>
  <c r="F5816" i="1"/>
  <c r="K5816" i="1" s="1"/>
  <c r="G5816" i="1"/>
  <c r="H5816" i="1"/>
  <c r="I5816" i="1"/>
  <c r="J5816" i="1"/>
  <c r="F5817" i="1"/>
  <c r="K5817" i="1" s="1"/>
  <c r="G5817" i="1"/>
  <c r="H5817" i="1"/>
  <c r="I5817" i="1"/>
  <c r="J5817" i="1"/>
  <c r="F5818" i="1"/>
  <c r="K5818" i="1" s="1"/>
  <c r="G5818" i="1"/>
  <c r="H5818" i="1"/>
  <c r="I5818" i="1"/>
  <c r="J5818" i="1"/>
  <c r="F5819" i="1"/>
  <c r="K5819" i="1" s="1"/>
  <c r="G5819" i="1"/>
  <c r="H5819" i="1"/>
  <c r="I5819" i="1"/>
  <c r="J5819" i="1"/>
  <c r="F5820" i="1"/>
  <c r="K5820" i="1" s="1"/>
  <c r="G5820" i="1"/>
  <c r="H5820" i="1"/>
  <c r="I5820" i="1"/>
  <c r="J5820" i="1"/>
  <c r="F5821" i="1"/>
  <c r="K5821" i="1" s="1"/>
  <c r="G5821" i="1"/>
  <c r="H5821" i="1"/>
  <c r="I5821" i="1"/>
  <c r="J5821" i="1"/>
  <c r="F5822" i="1"/>
  <c r="K5822" i="1" s="1"/>
  <c r="G5822" i="1"/>
  <c r="H5822" i="1"/>
  <c r="I5822" i="1"/>
  <c r="J5822" i="1"/>
  <c r="F5823" i="1"/>
  <c r="K5823" i="1" s="1"/>
  <c r="G5823" i="1"/>
  <c r="H5823" i="1"/>
  <c r="I5823" i="1"/>
  <c r="J5823" i="1"/>
  <c r="F5824" i="1"/>
  <c r="K5824" i="1" s="1"/>
  <c r="G5824" i="1"/>
  <c r="H5824" i="1"/>
  <c r="I5824" i="1"/>
  <c r="J5824" i="1"/>
  <c r="F5825" i="1"/>
  <c r="K5825" i="1" s="1"/>
  <c r="G5825" i="1"/>
  <c r="H5825" i="1"/>
  <c r="I5825" i="1"/>
  <c r="J5825" i="1"/>
  <c r="F5826" i="1"/>
  <c r="K5826" i="1" s="1"/>
  <c r="G5826" i="1"/>
  <c r="H5826" i="1"/>
  <c r="I5826" i="1"/>
  <c r="J5826" i="1"/>
  <c r="F5827" i="1"/>
  <c r="K5827" i="1" s="1"/>
  <c r="G5827" i="1"/>
  <c r="H5827" i="1"/>
  <c r="I5827" i="1"/>
  <c r="J5827" i="1"/>
  <c r="F5828" i="1"/>
  <c r="K5828" i="1" s="1"/>
  <c r="G5828" i="1"/>
  <c r="H5828" i="1"/>
  <c r="I5828" i="1"/>
  <c r="J5828" i="1"/>
  <c r="F5829" i="1"/>
  <c r="K5829" i="1" s="1"/>
  <c r="G5829" i="1"/>
  <c r="H5829" i="1"/>
  <c r="I5829" i="1"/>
  <c r="J5829" i="1"/>
  <c r="F5830" i="1"/>
  <c r="K5830" i="1" s="1"/>
  <c r="G5830" i="1"/>
  <c r="H5830" i="1"/>
  <c r="I5830" i="1"/>
  <c r="J5830" i="1"/>
  <c r="F5831" i="1"/>
  <c r="K5831" i="1" s="1"/>
  <c r="G5831" i="1"/>
  <c r="H5831" i="1"/>
  <c r="I5831" i="1"/>
  <c r="J5831" i="1"/>
  <c r="F5832" i="1"/>
  <c r="K5832" i="1" s="1"/>
  <c r="G5832" i="1"/>
  <c r="H5832" i="1"/>
  <c r="I5832" i="1"/>
  <c r="J5832" i="1"/>
  <c r="F5833" i="1"/>
  <c r="K5833" i="1" s="1"/>
  <c r="G5833" i="1"/>
  <c r="H5833" i="1"/>
  <c r="I5833" i="1"/>
  <c r="J5833" i="1"/>
  <c r="F5834" i="1"/>
  <c r="K5834" i="1" s="1"/>
  <c r="G5834" i="1"/>
  <c r="H5834" i="1"/>
  <c r="I5834" i="1"/>
  <c r="J5834" i="1"/>
  <c r="F5835" i="1"/>
  <c r="K5835" i="1" s="1"/>
  <c r="G5835" i="1"/>
  <c r="H5835" i="1"/>
  <c r="I5835" i="1"/>
  <c r="J5835" i="1"/>
  <c r="F5836" i="1"/>
  <c r="K5836" i="1" s="1"/>
  <c r="G5836" i="1"/>
  <c r="H5836" i="1"/>
  <c r="I5836" i="1"/>
  <c r="J5836" i="1"/>
  <c r="F5837" i="1"/>
  <c r="K5837" i="1" s="1"/>
  <c r="G5837" i="1"/>
  <c r="H5837" i="1"/>
  <c r="I5837" i="1"/>
  <c r="J5837" i="1"/>
  <c r="F5838" i="1"/>
  <c r="K5838" i="1" s="1"/>
  <c r="G5838" i="1"/>
  <c r="H5838" i="1"/>
  <c r="I5838" i="1"/>
  <c r="J5838" i="1"/>
  <c r="F5839" i="1"/>
  <c r="K5839" i="1" s="1"/>
  <c r="G5839" i="1"/>
  <c r="H5839" i="1"/>
  <c r="I5839" i="1"/>
  <c r="J5839" i="1"/>
  <c r="F5840" i="1"/>
  <c r="K5840" i="1" s="1"/>
  <c r="G5840" i="1"/>
  <c r="H5840" i="1"/>
  <c r="I5840" i="1"/>
  <c r="J5840" i="1"/>
  <c r="F5841" i="1"/>
  <c r="K5841" i="1" s="1"/>
  <c r="G5841" i="1"/>
  <c r="H5841" i="1"/>
  <c r="I5841" i="1"/>
  <c r="J5841" i="1"/>
  <c r="F5842" i="1"/>
  <c r="K5842" i="1" s="1"/>
  <c r="G5842" i="1"/>
  <c r="H5842" i="1"/>
  <c r="I5842" i="1"/>
  <c r="J5842" i="1"/>
  <c r="F5843" i="1"/>
  <c r="K5843" i="1" s="1"/>
  <c r="G5843" i="1"/>
  <c r="H5843" i="1"/>
  <c r="I5843" i="1"/>
  <c r="J5843" i="1"/>
  <c r="F5844" i="1"/>
  <c r="K5844" i="1" s="1"/>
  <c r="G5844" i="1"/>
  <c r="H5844" i="1"/>
  <c r="I5844" i="1"/>
  <c r="J5844" i="1"/>
  <c r="F5845" i="1"/>
  <c r="K5845" i="1" s="1"/>
  <c r="G5845" i="1"/>
  <c r="H5845" i="1"/>
  <c r="I5845" i="1"/>
  <c r="J5845" i="1"/>
  <c r="F5846" i="1"/>
  <c r="K5846" i="1" s="1"/>
  <c r="G5846" i="1"/>
  <c r="H5846" i="1"/>
  <c r="I5846" i="1"/>
  <c r="J5846" i="1"/>
  <c r="F5847" i="1"/>
  <c r="K5847" i="1" s="1"/>
  <c r="G5847" i="1"/>
  <c r="H5847" i="1"/>
  <c r="I5847" i="1"/>
  <c r="J5847" i="1"/>
  <c r="F5848" i="1"/>
  <c r="K5848" i="1" s="1"/>
  <c r="G5848" i="1"/>
  <c r="H5848" i="1"/>
  <c r="I5848" i="1"/>
  <c r="J5848" i="1"/>
  <c r="F5849" i="1"/>
  <c r="K5849" i="1" s="1"/>
  <c r="G5849" i="1"/>
  <c r="H5849" i="1"/>
  <c r="I5849" i="1"/>
  <c r="J5849" i="1"/>
  <c r="F5850" i="1"/>
  <c r="K5850" i="1" s="1"/>
  <c r="G5850" i="1"/>
  <c r="H5850" i="1"/>
  <c r="I5850" i="1"/>
  <c r="J5850" i="1"/>
  <c r="F5851" i="1"/>
  <c r="K5851" i="1" s="1"/>
  <c r="G5851" i="1"/>
  <c r="H5851" i="1"/>
  <c r="I5851" i="1"/>
  <c r="J5851" i="1"/>
  <c r="F5852" i="1"/>
  <c r="K5852" i="1" s="1"/>
  <c r="G5852" i="1"/>
  <c r="H5852" i="1"/>
  <c r="I5852" i="1"/>
  <c r="J5852" i="1"/>
  <c r="F5853" i="1"/>
  <c r="K5853" i="1" s="1"/>
  <c r="G5853" i="1"/>
  <c r="H5853" i="1"/>
  <c r="I5853" i="1"/>
  <c r="J5853" i="1"/>
  <c r="F5854" i="1"/>
  <c r="K5854" i="1" s="1"/>
  <c r="G5854" i="1"/>
  <c r="H5854" i="1"/>
  <c r="I5854" i="1"/>
  <c r="J5854" i="1"/>
  <c r="F5855" i="1"/>
  <c r="K5855" i="1" s="1"/>
  <c r="G5855" i="1"/>
  <c r="H5855" i="1"/>
  <c r="I5855" i="1"/>
  <c r="J5855" i="1"/>
  <c r="F5856" i="1"/>
  <c r="K5856" i="1" s="1"/>
  <c r="G5856" i="1"/>
  <c r="H5856" i="1"/>
  <c r="I5856" i="1"/>
  <c r="J5856" i="1"/>
  <c r="F5857" i="1"/>
  <c r="K5857" i="1" s="1"/>
  <c r="G5857" i="1"/>
  <c r="H5857" i="1"/>
  <c r="I5857" i="1"/>
  <c r="J5857" i="1"/>
  <c r="F5858" i="1"/>
  <c r="K5858" i="1" s="1"/>
  <c r="G5858" i="1"/>
  <c r="H5858" i="1"/>
  <c r="I5858" i="1"/>
  <c r="J5858" i="1"/>
  <c r="F5859" i="1"/>
  <c r="K5859" i="1" s="1"/>
  <c r="G5859" i="1"/>
  <c r="H5859" i="1"/>
  <c r="I5859" i="1"/>
  <c r="J5859" i="1"/>
  <c r="F5860" i="1"/>
  <c r="K5860" i="1" s="1"/>
  <c r="G5860" i="1"/>
  <c r="H5860" i="1"/>
  <c r="I5860" i="1"/>
  <c r="J5860" i="1"/>
  <c r="F5861" i="1"/>
  <c r="K5861" i="1" s="1"/>
  <c r="G5861" i="1"/>
  <c r="H5861" i="1"/>
  <c r="I5861" i="1"/>
  <c r="J5861" i="1"/>
  <c r="F5862" i="1"/>
  <c r="K5862" i="1" s="1"/>
  <c r="G5862" i="1"/>
  <c r="H5862" i="1"/>
  <c r="I5862" i="1"/>
  <c r="J5862" i="1"/>
  <c r="F5863" i="1"/>
  <c r="K5863" i="1" s="1"/>
  <c r="G5863" i="1"/>
  <c r="H5863" i="1"/>
  <c r="I5863" i="1"/>
  <c r="J5863" i="1"/>
  <c r="F5864" i="1"/>
  <c r="K5864" i="1" s="1"/>
  <c r="G5864" i="1"/>
  <c r="H5864" i="1"/>
  <c r="I5864" i="1"/>
  <c r="J5864" i="1"/>
  <c r="F5865" i="1"/>
  <c r="K5865" i="1" s="1"/>
  <c r="G5865" i="1"/>
  <c r="H5865" i="1"/>
  <c r="I5865" i="1"/>
  <c r="J5865" i="1"/>
  <c r="F5866" i="1"/>
  <c r="K5866" i="1" s="1"/>
  <c r="G5866" i="1"/>
  <c r="H5866" i="1"/>
  <c r="I5866" i="1"/>
  <c r="J5866" i="1"/>
  <c r="F5867" i="1"/>
  <c r="K5867" i="1" s="1"/>
  <c r="G5867" i="1"/>
  <c r="H5867" i="1"/>
  <c r="I5867" i="1"/>
  <c r="J5867" i="1"/>
  <c r="F5868" i="1"/>
  <c r="K5868" i="1" s="1"/>
  <c r="G5868" i="1"/>
  <c r="H5868" i="1"/>
  <c r="I5868" i="1"/>
  <c r="J5868" i="1"/>
  <c r="F5869" i="1"/>
  <c r="K5869" i="1" s="1"/>
  <c r="G5869" i="1"/>
  <c r="H5869" i="1"/>
  <c r="I5869" i="1"/>
  <c r="J5869" i="1"/>
  <c r="F5870" i="1"/>
  <c r="K5870" i="1" s="1"/>
  <c r="G5870" i="1"/>
  <c r="H5870" i="1"/>
  <c r="I5870" i="1"/>
  <c r="J5870" i="1"/>
  <c r="F5871" i="1"/>
  <c r="K5871" i="1" s="1"/>
  <c r="G5871" i="1"/>
  <c r="H5871" i="1"/>
  <c r="I5871" i="1"/>
  <c r="J5871" i="1"/>
  <c r="F5872" i="1"/>
  <c r="K5872" i="1" s="1"/>
  <c r="G5872" i="1"/>
  <c r="H5872" i="1"/>
  <c r="I5872" i="1"/>
  <c r="J5872" i="1"/>
  <c r="F5873" i="1"/>
  <c r="K5873" i="1" s="1"/>
  <c r="G5873" i="1"/>
  <c r="H5873" i="1"/>
  <c r="I5873" i="1"/>
  <c r="J5873" i="1"/>
  <c r="F5874" i="1"/>
  <c r="K5874" i="1" s="1"/>
  <c r="G5874" i="1"/>
  <c r="H5874" i="1"/>
  <c r="I5874" i="1"/>
  <c r="J5874" i="1"/>
  <c r="F5875" i="1"/>
  <c r="K5875" i="1" s="1"/>
  <c r="G5875" i="1"/>
  <c r="H5875" i="1"/>
  <c r="I5875" i="1"/>
  <c r="J5875" i="1"/>
  <c r="F5876" i="1"/>
  <c r="K5876" i="1" s="1"/>
  <c r="G5876" i="1"/>
  <c r="H5876" i="1"/>
  <c r="I5876" i="1"/>
  <c r="J5876" i="1"/>
  <c r="F5877" i="1"/>
  <c r="K5877" i="1" s="1"/>
  <c r="G5877" i="1"/>
  <c r="H5877" i="1"/>
  <c r="I5877" i="1"/>
  <c r="J5877" i="1"/>
  <c r="F5878" i="1"/>
  <c r="K5878" i="1" s="1"/>
  <c r="G5878" i="1"/>
  <c r="H5878" i="1"/>
  <c r="I5878" i="1"/>
  <c r="J5878" i="1"/>
  <c r="F5879" i="1"/>
  <c r="K5879" i="1" s="1"/>
  <c r="G5879" i="1"/>
  <c r="H5879" i="1"/>
  <c r="I5879" i="1"/>
  <c r="J5879" i="1"/>
  <c r="F5880" i="1"/>
  <c r="K5880" i="1" s="1"/>
  <c r="G5880" i="1"/>
  <c r="H5880" i="1"/>
  <c r="I5880" i="1"/>
  <c r="J5880" i="1"/>
  <c r="F5881" i="1"/>
  <c r="K5881" i="1" s="1"/>
  <c r="G5881" i="1"/>
  <c r="H5881" i="1"/>
  <c r="I5881" i="1"/>
  <c r="J5881" i="1"/>
  <c r="F5882" i="1"/>
  <c r="K5882" i="1" s="1"/>
  <c r="G5882" i="1"/>
  <c r="H5882" i="1"/>
  <c r="I5882" i="1"/>
  <c r="J5882" i="1"/>
  <c r="F5883" i="1"/>
  <c r="K5883" i="1" s="1"/>
  <c r="G5883" i="1"/>
  <c r="H5883" i="1"/>
  <c r="I5883" i="1"/>
  <c r="J5883" i="1"/>
  <c r="F5884" i="1"/>
  <c r="K5884" i="1" s="1"/>
  <c r="G5884" i="1"/>
  <c r="H5884" i="1"/>
  <c r="I5884" i="1"/>
  <c r="J5884" i="1"/>
  <c r="F5885" i="1"/>
  <c r="K5885" i="1" s="1"/>
  <c r="G5885" i="1"/>
  <c r="H5885" i="1"/>
  <c r="I5885" i="1"/>
  <c r="J5885" i="1"/>
  <c r="F5886" i="1"/>
  <c r="K5886" i="1" s="1"/>
  <c r="G5886" i="1"/>
  <c r="H5886" i="1"/>
  <c r="I5886" i="1"/>
  <c r="J5886" i="1"/>
  <c r="F5887" i="1"/>
  <c r="K5887" i="1" s="1"/>
  <c r="G5887" i="1"/>
  <c r="H5887" i="1"/>
  <c r="I5887" i="1"/>
  <c r="J5887" i="1"/>
  <c r="F5888" i="1"/>
  <c r="K5888" i="1" s="1"/>
  <c r="G5888" i="1"/>
  <c r="H5888" i="1"/>
  <c r="I5888" i="1"/>
  <c r="J5888" i="1"/>
  <c r="F5889" i="1"/>
  <c r="K5889" i="1" s="1"/>
  <c r="G5889" i="1"/>
  <c r="H5889" i="1"/>
  <c r="I5889" i="1"/>
  <c r="J5889" i="1"/>
  <c r="F5890" i="1"/>
  <c r="K5890" i="1" s="1"/>
  <c r="G5890" i="1"/>
  <c r="H5890" i="1"/>
  <c r="I5890" i="1"/>
  <c r="J5890" i="1"/>
  <c r="F5891" i="1"/>
  <c r="K5891" i="1" s="1"/>
  <c r="G5891" i="1"/>
  <c r="H5891" i="1"/>
  <c r="I5891" i="1"/>
  <c r="J5891" i="1"/>
  <c r="F5892" i="1"/>
  <c r="K5892" i="1" s="1"/>
  <c r="G5892" i="1"/>
  <c r="H5892" i="1"/>
  <c r="I5892" i="1"/>
  <c r="J5892" i="1"/>
  <c r="F5893" i="1"/>
  <c r="K5893" i="1" s="1"/>
  <c r="G5893" i="1"/>
  <c r="H5893" i="1"/>
  <c r="I5893" i="1"/>
  <c r="J5893" i="1"/>
  <c r="F5894" i="1"/>
  <c r="K5894" i="1" s="1"/>
  <c r="G5894" i="1"/>
  <c r="H5894" i="1"/>
  <c r="I5894" i="1"/>
  <c r="J5894" i="1"/>
  <c r="F5895" i="1"/>
  <c r="K5895" i="1" s="1"/>
  <c r="G5895" i="1"/>
  <c r="H5895" i="1"/>
  <c r="I5895" i="1"/>
  <c r="J5895" i="1"/>
  <c r="F5896" i="1"/>
  <c r="K5896" i="1" s="1"/>
  <c r="G5896" i="1"/>
  <c r="H5896" i="1"/>
  <c r="I5896" i="1"/>
  <c r="J5896" i="1"/>
  <c r="F5897" i="1"/>
  <c r="K5897" i="1" s="1"/>
  <c r="G5897" i="1"/>
  <c r="H5897" i="1"/>
  <c r="I5897" i="1"/>
  <c r="J5897" i="1"/>
  <c r="F5898" i="1"/>
  <c r="K5898" i="1" s="1"/>
  <c r="G5898" i="1"/>
  <c r="H5898" i="1"/>
  <c r="I5898" i="1"/>
  <c r="J5898" i="1"/>
  <c r="F5899" i="1"/>
  <c r="K5899" i="1" s="1"/>
  <c r="G5899" i="1"/>
  <c r="H5899" i="1"/>
  <c r="I5899" i="1"/>
  <c r="J5899" i="1"/>
  <c r="F5900" i="1"/>
  <c r="K5900" i="1" s="1"/>
  <c r="G5900" i="1"/>
  <c r="H5900" i="1"/>
  <c r="I5900" i="1"/>
  <c r="J5900" i="1"/>
  <c r="F5901" i="1"/>
  <c r="K5901" i="1" s="1"/>
  <c r="G5901" i="1"/>
  <c r="H5901" i="1"/>
  <c r="I5901" i="1"/>
  <c r="J5901" i="1"/>
  <c r="F5902" i="1"/>
  <c r="K5902" i="1" s="1"/>
  <c r="G5902" i="1"/>
  <c r="H5902" i="1"/>
  <c r="I5902" i="1"/>
  <c r="J5902" i="1"/>
  <c r="F5903" i="1"/>
  <c r="K5903" i="1" s="1"/>
  <c r="G5903" i="1"/>
  <c r="H5903" i="1"/>
  <c r="I5903" i="1"/>
  <c r="J5903" i="1"/>
  <c r="F5904" i="1"/>
  <c r="K5904" i="1" s="1"/>
  <c r="G5904" i="1"/>
  <c r="H5904" i="1"/>
  <c r="I5904" i="1"/>
  <c r="J5904" i="1"/>
  <c r="F5905" i="1"/>
  <c r="K5905" i="1" s="1"/>
  <c r="G5905" i="1"/>
  <c r="H5905" i="1"/>
  <c r="I5905" i="1"/>
  <c r="J5905" i="1"/>
  <c r="F5906" i="1"/>
  <c r="K5906" i="1" s="1"/>
  <c r="G5906" i="1"/>
  <c r="H5906" i="1"/>
  <c r="I5906" i="1"/>
  <c r="J5906" i="1"/>
  <c r="F5907" i="1"/>
  <c r="K5907" i="1" s="1"/>
  <c r="G5907" i="1"/>
  <c r="H5907" i="1"/>
  <c r="I5907" i="1"/>
  <c r="J5907" i="1"/>
  <c r="F5908" i="1"/>
  <c r="K5908" i="1" s="1"/>
  <c r="G5908" i="1"/>
  <c r="H5908" i="1"/>
  <c r="I5908" i="1"/>
  <c r="J5908" i="1"/>
  <c r="F5909" i="1"/>
  <c r="K5909" i="1" s="1"/>
  <c r="G5909" i="1"/>
  <c r="H5909" i="1"/>
  <c r="I5909" i="1"/>
  <c r="J5909" i="1"/>
  <c r="F5910" i="1"/>
  <c r="K5910" i="1" s="1"/>
  <c r="G5910" i="1"/>
  <c r="H5910" i="1"/>
  <c r="I5910" i="1"/>
  <c r="J5910" i="1"/>
  <c r="F5911" i="1"/>
  <c r="K5911" i="1" s="1"/>
  <c r="G5911" i="1"/>
  <c r="H5911" i="1"/>
  <c r="I5911" i="1"/>
  <c r="J5911" i="1"/>
  <c r="F5912" i="1"/>
  <c r="K5912" i="1" s="1"/>
  <c r="G5912" i="1"/>
  <c r="H5912" i="1"/>
  <c r="I5912" i="1"/>
  <c r="J5912" i="1"/>
  <c r="F5913" i="1"/>
  <c r="K5913" i="1" s="1"/>
  <c r="G5913" i="1"/>
  <c r="H5913" i="1"/>
  <c r="I5913" i="1"/>
  <c r="J5913" i="1"/>
  <c r="F5914" i="1"/>
  <c r="K5914" i="1" s="1"/>
  <c r="G5914" i="1"/>
  <c r="H5914" i="1"/>
  <c r="I5914" i="1"/>
  <c r="J5914" i="1"/>
  <c r="F5915" i="1"/>
  <c r="K5915" i="1" s="1"/>
  <c r="G5915" i="1"/>
  <c r="H5915" i="1"/>
  <c r="I5915" i="1"/>
  <c r="J5915" i="1"/>
  <c r="F5916" i="1"/>
  <c r="K5916" i="1" s="1"/>
  <c r="G5916" i="1"/>
  <c r="H5916" i="1"/>
  <c r="I5916" i="1"/>
  <c r="J5916" i="1"/>
  <c r="F5917" i="1"/>
  <c r="G5917" i="1"/>
  <c r="H5917" i="1"/>
  <c r="I5917" i="1"/>
  <c r="J5917" i="1" s="1"/>
  <c r="K5917" i="1" s="1"/>
  <c r="F5918" i="1"/>
  <c r="G5918" i="1"/>
  <c r="H5918" i="1"/>
  <c r="I5918" i="1"/>
  <c r="J5918" i="1" s="1"/>
  <c r="K5918" i="1" s="1"/>
  <c r="F5919" i="1"/>
  <c r="G5919" i="1"/>
  <c r="H5919" i="1"/>
  <c r="I5919" i="1"/>
  <c r="J5919" i="1" s="1"/>
  <c r="K5919" i="1" s="1"/>
  <c r="F5920" i="1"/>
  <c r="G5920" i="1"/>
  <c r="H5920" i="1"/>
  <c r="I5920" i="1"/>
  <c r="J5920" i="1" s="1"/>
  <c r="K5920" i="1" s="1"/>
  <c r="F5921" i="1"/>
  <c r="G5921" i="1"/>
  <c r="H5921" i="1"/>
  <c r="I5921" i="1"/>
  <c r="J5921" i="1" s="1"/>
  <c r="K5921" i="1" s="1"/>
  <c r="F5922" i="1"/>
  <c r="G5922" i="1"/>
  <c r="H5922" i="1"/>
  <c r="I5922" i="1"/>
  <c r="J5922" i="1" s="1"/>
  <c r="K5922" i="1" s="1"/>
  <c r="F5923" i="1"/>
  <c r="G5923" i="1"/>
  <c r="H5923" i="1"/>
  <c r="I5923" i="1"/>
  <c r="J5923" i="1" s="1"/>
  <c r="K5923" i="1" s="1"/>
  <c r="F5924" i="1"/>
  <c r="G5924" i="1"/>
  <c r="H5924" i="1"/>
  <c r="I5924" i="1"/>
  <c r="J5924" i="1" s="1"/>
  <c r="K5924" i="1" s="1"/>
  <c r="F5925" i="1"/>
  <c r="G5925" i="1"/>
  <c r="H5925" i="1"/>
  <c r="I5925" i="1"/>
  <c r="J5925" i="1" s="1"/>
  <c r="K5925" i="1" s="1"/>
  <c r="F5926" i="1"/>
  <c r="G5926" i="1"/>
  <c r="H5926" i="1"/>
  <c r="I5926" i="1"/>
  <c r="J5926" i="1" s="1"/>
  <c r="K5926" i="1" s="1"/>
  <c r="F5927" i="1"/>
  <c r="G5927" i="1"/>
  <c r="H5927" i="1"/>
  <c r="I5927" i="1"/>
  <c r="J5927" i="1" s="1"/>
  <c r="K5927" i="1" s="1"/>
  <c r="F5928" i="1"/>
  <c r="G5928" i="1"/>
  <c r="H5928" i="1"/>
  <c r="I5928" i="1"/>
  <c r="J5928" i="1" s="1"/>
  <c r="K5928" i="1" s="1"/>
  <c r="F5929" i="1"/>
  <c r="G5929" i="1"/>
  <c r="H5929" i="1"/>
  <c r="I5929" i="1"/>
  <c r="J5929" i="1" s="1"/>
  <c r="K5929" i="1" s="1"/>
  <c r="F5930" i="1"/>
  <c r="G5930" i="1"/>
  <c r="H5930" i="1"/>
  <c r="I5930" i="1"/>
  <c r="J5930" i="1" s="1"/>
  <c r="K5930" i="1" s="1"/>
  <c r="F5931" i="1"/>
  <c r="G5931" i="1"/>
  <c r="H5931" i="1"/>
  <c r="I5931" i="1"/>
  <c r="J5931" i="1" s="1"/>
  <c r="K5931" i="1" s="1"/>
  <c r="F5932" i="1"/>
  <c r="G5932" i="1"/>
  <c r="H5932" i="1"/>
  <c r="I5932" i="1"/>
  <c r="J5932" i="1" s="1"/>
  <c r="K5932" i="1" s="1"/>
  <c r="F5933" i="1"/>
  <c r="G5933" i="1"/>
  <c r="H5933" i="1"/>
  <c r="I5933" i="1"/>
  <c r="J5933" i="1" s="1"/>
  <c r="K5933" i="1" s="1"/>
  <c r="F5934" i="1"/>
  <c r="G5934" i="1"/>
  <c r="H5934" i="1"/>
  <c r="I5934" i="1"/>
  <c r="J5934" i="1" s="1"/>
  <c r="K5934" i="1" s="1"/>
  <c r="F5935" i="1"/>
  <c r="G5935" i="1"/>
  <c r="H5935" i="1"/>
  <c r="I5935" i="1"/>
  <c r="J5935" i="1" s="1"/>
  <c r="K5935" i="1" s="1"/>
  <c r="F5936" i="1"/>
  <c r="G5936" i="1"/>
  <c r="H5936" i="1"/>
  <c r="I5936" i="1"/>
  <c r="J5936" i="1" s="1"/>
  <c r="K5936" i="1" s="1"/>
  <c r="F5937" i="1"/>
  <c r="G5937" i="1"/>
  <c r="H5937" i="1"/>
  <c r="I5937" i="1"/>
  <c r="J5937" i="1" s="1"/>
  <c r="K5937" i="1" s="1"/>
  <c r="F5938" i="1"/>
  <c r="G5938" i="1"/>
  <c r="H5938" i="1"/>
  <c r="I5938" i="1"/>
  <c r="J5938" i="1" s="1"/>
  <c r="K5938" i="1" s="1"/>
  <c r="F5939" i="1"/>
  <c r="G5939" i="1"/>
  <c r="H5939" i="1"/>
  <c r="I5939" i="1"/>
  <c r="J5939" i="1" s="1"/>
  <c r="K5939" i="1" s="1"/>
  <c r="F5940" i="1"/>
  <c r="G5940" i="1"/>
  <c r="H5940" i="1"/>
  <c r="I5940" i="1"/>
  <c r="J5940" i="1" s="1"/>
  <c r="K5940" i="1" s="1"/>
  <c r="F5941" i="1"/>
  <c r="G5941" i="1"/>
  <c r="H5941" i="1"/>
  <c r="I5941" i="1"/>
  <c r="J5941" i="1" s="1"/>
  <c r="K5941" i="1" s="1"/>
  <c r="F5942" i="1"/>
  <c r="G5942" i="1"/>
  <c r="H5942" i="1"/>
  <c r="I5942" i="1"/>
  <c r="J5942" i="1" s="1"/>
  <c r="K5942" i="1" s="1"/>
  <c r="F5943" i="1"/>
  <c r="G5943" i="1"/>
  <c r="H5943" i="1"/>
  <c r="I5943" i="1"/>
  <c r="J5943" i="1" s="1"/>
  <c r="K5943" i="1" s="1"/>
  <c r="F5944" i="1"/>
  <c r="G5944" i="1"/>
  <c r="H5944" i="1"/>
  <c r="I5944" i="1"/>
  <c r="J5944" i="1" s="1"/>
  <c r="K5944" i="1" s="1"/>
  <c r="F5945" i="1"/>
  <c r="G5945" i="1"/>
  <c r="H5945" i="1"/>
  <c r="I5945" i="1"/>
  <c r="J5945" i="1" s="1"/>
  <c r="K5945" i="1" s="1"/>
  <c r="F5946" i="1"/>
  <c r="G5946" i="1"/>
  <c r="H5946" i="1"/>
  <c r="I5946" i="1"/>
  <c r="J5946" i="1" s="1"/>
  <c r="K5946" i="1" s="1"/>
  <c r="F5947" i="1"/>
  <c r="G5947" i="1"/>
  <c r="H5947" i="1"/>
  <c r="I5947" i="1"/>
  <c r="J5947" i="1" s="1"/>
  <c r="K5947" i="1" s="1"/>
  <c r="F5948" i="1"/>
  <c r="G5948" i="1"/>
  <c r="H5948" i="1"/>
  <c r="I5948" i="1"/>
  <c r="J5948" i="1" s="1"/>
  <c r="K5948" i="1" s="1"/>
  <c r="F5949" i="1"/>
  <c r="G5949" i="1"/>
  <c r="H5949" i="1"/>
  <c r="I5949" i="1"/>
  <c r="J5949" i="1" s="1"/>
  <c r="K5949" i="1" s="1"/>
  <c r="F5950" i="1"/>
  <c r="G5950" i="1"/>
  <c r="H5950" i="1"/>
  <c r="I5950" i="1"/>
  <c r="J5950" i="1" s="1"/>
  <c r="K5950" i="1" s="1"/>
  <c r="F5951" i="1"/>
  <c r="G5951" i="1"/>
  <c r="H5951" i="1"/>
  <c r="I5951" i="1"/>
  <c r="J5951" i="1" s="1"/>
  <c r="K5951" i="1" s="1"/>
  <c r="F5952" i="1"/>
  <c r="G5952" i="1"/>
  <c r="H5952" i="1"/>
  <c r="I5952" i="1"/>
  <c r="J5952" i="1" s="1"/>
  <c r="K5952" i="1" s="1"/>
  <c r="F5953" i="1"/>
  <c r="G5953" i="1"/>
  <c r="H5953" i="1"/>
  <c r="I5953" i="1"/>
  <c r="J5953" i="1" s="1"/>
  <c r="K5953" i="1" s="1"/>
  <c r="F5954" i="1"/>
  <c r="G5954" i="1"/>
  <c r="H5954" i="1"/>
  <c r="I5954" i="1"/>
  <c r="J5954" i="1" s="1"/>
  <c r="K5954" i="1" s="1"/>
  <c r="F5955" i="1"/>
  <c r="G5955" i="1"/>
  <c r="H5955" i="1"/>
  <c r="I5955" i="1"/>
  <c r="J5955" i="1" s="1"/>
  <c r="K5955" i="1" s="1"/>
  <c r="F5956" i="1"/>
  <c r="G5956" i="1"/>
  <c r="H5956" i="1"/>
  <c r="I5956" i="1"/>
  <c r="J5956" i="1" s="1"/>
  <c r="K5956" i="1" s="1"/>
  <c r="F5957" i="1"/>
  <c r="G5957" i="1"/>
  <c r="H5957" i="1"/>
  <c r="I5957" i="1"/>
  <c r="J5957" i="1" s="1"/>
  <c r="K5957" i="1" s="1"/>
  <c r="F5958" i="1"/>
  <c r="G5958" i="1"/>
  <c r="H5958" i="1"/>
  <c r="I5958" i="1"/>
  <c r="J5958" i="1" s="1"/>
  <c r="K5958" i="1" s="1"/>
  <c r="F5959" i="1"/>
  <c r="G5959" i="1"/>
  <c r="H5959" i="1"/>
  <c r="I5959" i="1"/>
  <c r="J5959" i="1" s="1"/>
  <c r="K5959" i="1" s="1"/>
  <c r="F5960" i="1"/>
  <c r="G5960" i="1"/>
  <c r="H5960" i="1"/>
  <c r="I5960" i="1"/>
  <c r="J5960" i="1" s="1"/>
  <c r="K5960" i="1" s="1"/>
  <c r="F5961" i="1"/>
  <c r="G5961" i="1"/>
  <c r="H5961" i="1"/>
  <c r="I5961" i="1"/>
  <c r="J5961" i="1" s="1"/>
  <c r="K5961" i="1" s="1"/>
  <c r="F5962" i="1"/>
  <c r="G5962" i="1"/>
  <c r="H5962" i="1"/>
  <c r="I5962" i="1"/>
  <c r="J5962" i="1" s="1"/>
  <c r="K5962" i="1" s="1"/>
  <c r="F5963" i="1"/>
  <c r="G5963" i="1"/>
  <c r="H5963" i="1"/>
  <c r="I5963" i="1"/>
  <c r="J5963" i="1" s="1"/>
  <c r="K5963" i="1" s="1"/>
  <c r="F5964" i="1"/>
  <c r="G5964" i="1"/>
  <c r="H5964" i="1"/>
  <c r="I5964" i="1"/>
  <c r="J5964" i="1" s="1"/>
  <c r="K5964" i="1" s="1"/>
  <c r="F5965" i="1"/>
  <c r="G5965" i="1"/>
  <c r="H5965" i="1"/>
  <c r="I5965" i="1"/>
  <c r="J5965" i="1" s="1"/>
  <c r="K5965" i="1" s="1"/>
  <c r="F5966" i="1"/>
  <c r="G5966" i="1"/>
  <c r="H5966" i="1"/>
  <c r="I5966" i="1"/>
  <c r="J5966" i="1" s="1"/>
  <c r="K5966" i="1" s="1"/>
  <c r="F5967" i="1"/>
  <c r="G5967" i="1"/>
  <c r="H5967" i="1"/>
  <c r="I5967" i="1"/>
  <c r="J5967" i="1" s="1"/>
  <c r="K5967" i="1" s="1"/>
  <c r="F5968" i="1"/>
  <c r="G5968" i="1"/>
  <c r="H5968" i="1"/>
  <c r="I5968" i="1"/>
  <c r="J5968" i="1" s="1"/>
  <c r="K5968" i="1" s="1"/>
  <c r="F5969" i="1"/>
  <c r="G5969" i="1"/>
  <c r="H5969" i="1"/>
  <c r="I5969" i="1"/>
  <c r="J5969" i="1" s="1"/>
  <c r="K5969" i="1" s="1"/>
  <c r="F5970" i="1"/>
  <c r="G5970" i="1"/>
  <c r="H5970" i="1"/>
  <c r="I5970" i="1"/>
  <c r="J5970" i="1" s="1"/>
  <c r="K5970" i="1" s="1"/>
  <c r="F5971" i="1"/>
  <c r="G5971" i="1"/>
  <c r="H5971" i="1"/>
  <c r="I5971" i="1"/>
  <c r="J5971" i="1" s="1"/>
  <c r="K5971" i="1" s="1"/>
  <c r="F5972" i="1"/>
  <c r="G5972" i="1"/>
  <c r="H5972" i="1"/>
  <c r="I5972" i="1"/>
  <c r="J5972" i="1" s="1"/>
  <c r="K5972" i="1" s="1"/>
  <c r="F5973" i="1"/>
  <c r="G5973" i="1"/>
  <c r="H5973" i="1"/>
  <c r="I5973" i="1"/>
  <c r="J5973" i="1" s="1"/>
  <c r="K5973" i="1" s="1"/>
  <c r="F5974" i="1"/>
  <c r="G5974" i="1"/>
  <c r="H5974" i="1"/>
  <c r="I5974" i="1"/>
  <c r="J5974" i="1" s="1"/>
  <c r="K5974" i="1" s="1"/>
  <c r="F5975" i="1"/>
  <c r="G5975" i="1"/>
  <c r="H5975" i="1"/>
  <c r="I5975" i="1"/>
  <c r="J5975" i="1" s="1"/>
  <c r="K5975" i="1" s="1"/>
  <c r="F5976" i="1"/>
  <c r="G5976" i="1"/>
  <c r="H5976" i="1"/>
  <c r="I5976" i="1"/>
  <c r="J5976" i="1" s="1"/>
  <c r="K5976" i="1" s="1"/>
  <c r="F5977" i="1"/>
  <c r="G5977" i="1"/>
  <c r="H5977" i="1"/>
  <c r="I5977" i="1"/>
  <c r="J5977" i="1" s="1"/>
  <c r="K5977" i="1" s="1"/>
  <c r="F5978" i="1"/>
  <c r="G5978" i="1"/>
  <c r="H5978" i="1"/>
  <c r="I5978" i="1"/>
  <c r="J5978" i="1" s="1"/>
  <c r="K5978" i="1" s="1"/>
  <c r="F5979" i="1"/>
  <c r="G5979" i="1"/>
  <c r="H5979" i="1"/>
  <c r="I5979" i="1"/>
  <c r="J5979" i="1" s="1"/>
  <c r="K5979" i="1" s="1"/>
  <c r="F5980" i="1"/>
  <c r="G5980" i="1"/>
  <c r="H5980" i="1"/>
  <c r="I5980" i="1"/>
  <c r="J5980" i="1" s="1"/>
  <c r="K5980" i="1" s="1"/>
  <c r="F5981" i="1"/>
  <c r="G5981" i="1"/>
  <c r="H5981" i="1"/>
  <c r="I5981" i="1"/>
  <c r="J5981" i="1" s="1"/>
  <c r="K5981" i="1" s="1"/>
  <c r="F5982" i="1"/>
  <c r="G5982" i="1"/>
  <c r="H5982" i="1"/>
  <c r="I5982" i="1"/>
  <c r="J5982" i="1" s="1"/>
  <c r="K5982" i="1" s="1"/>
  <c r="F5983" i="1"/>
  <c r="G5983" i="1"/>
  <c r="H5983" i="1"/>
  <c r="I5983" i="1"/>
  <c r="J5983" i="1" s="1"/>
  <c r="K5983" i="1" s="1"/>
  <c r="F5984" i="1"/>
  <c r="G5984" i="1"/>
  <c r="H5984" i="1"/>
  <c r="I5984" i="1"/>
  <c r="J5984" i="1" s="1"/>
  <c r="K5984" i="1" s="1"/>
  <c r="F5985" i="1"/>
  <c r="G5985" i="1"/>
  <c r="H5985" i="1"/>
  <c r="I5985" i="1"/>
  <c r="J5985" i="1" s="1"/>
  <c r="K5985" i="1" s="1"/>
  <c r="F5986" i="1"/>
  <c r="G5986" i="1"/>
  <c r="H5986" i="1"/>
  <c r="I5986" i="1"/>
  <c r="J5986" i="1" s="1"/>
  <c r="K5986" i="1" s="1"/>
  <c r="F5987" i="1"/>
  <c r="G5987" i="1"/>
  <c r="H5987" i="1"/>
  <c r="I5987" i="1"/>
  <c r="J5987" i="1" s="1"/>
  <c r="K5987" i="1" s="1"/>
  <c r="F5988" i="1"/>
  <c r="G5988" i="1"/>
  <c r="H5988" i="1"/>
  <c r="I5988" i="1"/>
  <c r="J5988" i="1" s="1"/>
  <c r="K5988" i="1" s="1"/>
  <c r="F5989" i="1"/>
  <c r="G5989" i="1"/>
  <c r="H5989" i="1"/>
  <c r="I5989" i="1"/>
  <c r="J5989" i="1" s="1"/>
  <c r="K5989" i="1" s="1"/>
  <c r="F5990" i="1"/>
  <c r="G5990" i="1"/>
  <c r="H5990" i="1"/>
  <c r="I5990" i="1"/>
  <c r="J5990" i="1" s="1"/>
  <c r="K5990" i="1" s="1"/>
  <c r="F5991" i="1"/>
  <c r="G5991" i="1"/>
  <c r="H5991" i="1"/>
  <c r="I5991" i="1"/>
  <c r="J5991" i="1" s="1"/>
  <c r="K5991" i="1" s="1"/>
  <c r="F5992" i="1"/>
  <c r="G5992" i="1"/>
  <c r="H5992" i="1"/>
  <c r="I5992" i="1"/>
  <c r="J5992" i="1" s="1"/>
  <c r="K5992" i="1" s="1"/>
  <c r="F5993" i="1"/>
  <c r="G5993" i="1"/>
  <c r="H5993" i="1"/>
  <c r="I5993" i="1"/>
  <c r="J5993" i="1" s="1"/>
  <c r="K5993" i="1" s="1"/>
  <c r="F5994" i="1"/>
  <c r="G5994" i="1"/>
  <c r="H5994" i="1"/>
  <c r="I5994" i="1"/>
  <c r="J5994" i="1" s="1"/>
  <c r="K5994" i="1" s="1"/>
  <c r="F5995" i="1"/>
  <c r="G5995" i="1"/>
  <c r="H5995" i="1"/>
  <c r="I5995" i="1"/>
  <c r="J5995" i="1" s="1"/>
  <c r="K5995" i="1" s="1"/>
  <c r="F5996" i="1"/>
  <c r="G5996" i="1"/>
  <c r="H5996" i="1"/>
  <c r="I5996" i="1"/>
  <c r="J5996" i="1" s="1"/>
  <c r="K5996" i="1" s="1"/>
  <c r="F5997" i="1"/>
  <c r="G5997" i="1"/>
  <c r="H5997" i="1"/>
  <c r="I5997" i="1"/>
  <c r="J5997" i="1" s="1"/>
  <c r="K5997" i="1" s="1"/>
  <c r="F5998" i="1"/>
  <c r="G5998" i="1"/>
  <c r="H5998" i="1"/>
  <c r="I5998" i="1"/>
  <c r="J5998" i="1" s="1"/>
  <c r="K5998" i="1" s="1"/>
  <c r="F5999" i="1"/>
  <c r="G5999" i="1"/>
  <c r="H5999" i="1"/>
  <c r="I5999" i="1"/>
  <c r="J5999" i="1" s="1"/>
  <c r="K5999" i="1" s="1"/>
  <c r="F6000" i="1"/>
  <c r="G6000" i="1"/>
  <c r="H6000" i="1"/>
  <c r="I6000" i="1"/>
  <c r="J6000" i="1" s="1"/>
  <c r="K6000" i="1" s="1"/>
  <c r="F6001" i="1"/>
  <c r="G6001" i="1"/>
  <c r="H6001" i="1"/>
  <c r="I6001" i="1"/>
  <c r="J6001" i="1" s="1"/>
  <c r="K6001" i="1" s="1"/>
  <c r="F6002" i="1"/>
  <c r="G6002" i="1"/>
  <c r="H6002" i="1"/>
  <c r="I6002" i="1"/>
  <c r="J6002" i="1" s="1"/>
  <c r="K6002" i="1" s="1"/>
  <c r="F6003" i="1"/>
  <c r="G6003" i="1"/>
  <c r="H6003" i="1"/>
  <c r="I6003" i="1"/>
  <c r="J6003" i="1" s="1"/>
  <c r="K6003" i="1" s="1"/>
  <c r="F6004" i="1"/>
  <c r="G6004" i="1"/>
  <c r="H6004" i="1"/>
  <c r="I6004" i="1"/>
  <c r="J6004" i="1" s="1"/>
  <c r="K6004" i="1" s="1"/>
  <c r="F6005" i="1"/>
  <c r="G6005" i="1"/>
  <c r="H6005" i="1"/>
  <c r="I6005" i="1"/>
  <c r="J6005" i="1" s="1"/>
  <c r="K6005" i="1" s="1"/>
  <c r="F6006" i="1"/>
  <c r="G6006" i="1"/>
  <c r="H6006" i="1"/>
  <c r="I6006" i="1"/>
  <c r="J6006" i="1" s="1"/>
  <c r="K6006" i="1" s="1"/>
  <c r="F6007" i="1"/>
  <c r="G6007" i="1"/>
  <c r="H6007" i="1"/>
  <c r="I6007" i="1"/>
  <c r="J6007" i="1" s="1"/>
  <c r="K6007" i="1" s="1"/>
  <c r="F6008" i="1"/>
  <c r="G6008" i="1"/>
  <c r="H6008" i="1"/>
  <c r="I6008" i="1"/>
  <c r="J6008" i="1" s="1"/>
  <c r="K6008" i="1" s="1"/>
  <c r="F6009" i="1"/>
  <c r="G6009" i="1"/>
  <c r="H6009" i="1"/>
  <c r="I6009" i="1"/>
  <c r="J6009" i="1" s="1"/>
  <c r="K6009" i="1" s="1"/>
  <c r="F6010" i="1"/>
  <c r="G6010" i="1"/>
  <c r="H6010" i="1"/>
  <c r="I6010" i="1"/>
  <c r="J6010" i="1" s="1"/>
  <c r="K6010" i="1" s="1"/>
  <c r="F6011" i="1"/>
  <c r="G6011" i="1"/>
  <c r="H6011" i="1"/>
  <c r="I6011" i="1"/>
  <c r="J6011" i="1" s="1"/>
  <c r="K6011" i="1" s="1"/>
  <c r="F6012" i="1"/>
  <c r="G6012" i="1"/>
  <c r="H6012" i="1"/>
  <c r="I6012" i="1"/>
  <c r="J6012" i="1" s="1"/>
  <c r="K6012" i="1" s="1"/>
  <c r="F6013" i="1"/>
  <c r="G6013" i="1"/>
  <c r="H6013" i="1"/>
  <c r="I6013" i="1"/>
  <c r="J6013" i="1" s="1"/>
  <c r="K6013" i="1" s="1"/>
  <c r="F6014" i="1"/>
  <c r="G6014" i="1"/>
  <c r="H6014" i="1"/>
  <c r="I6014" i="1"/>
  <c r="J6014" i="1" s="1"/>
  <c r="K6014" i="1" s="1"/>
  <c r="F6015" i="1"/>
  <c r="G6015" i="1"/>
  <c r="H6015" i="1"/>
  <c r="I6015" i="1"/>
  <c r="J6015" i="1" s="1"/>
  <c r="K6015" i="1" s="1"/>
  <c r="F6016" i="1"/>
  <c r="G6016" i="1"/>
  <c r="H6016" i="1"/>
  <c r="I6016" i="1"/>
  <c r="J6016" i="1" s="1"/>
  <c r="K6016" i="1" s="1"/>
  <c r="F6017" i="1"/>
  <c r="G6017" i="1"/>
  <c r="H6017" i="1"/>
  <c r="I6017" i="1"/>
  <c r="J6017" i="1" s="1"/>
  <c r="K6017" i="1" s="1"/>
  <c r="F6018" i="1"/>
  <c r="G6018" i="1"/>
  <c r="H6018" i="1"/>
  <c r="I6018" i="1"/>
  <c r="J6018" i="1" s="1"/>
  <c r="K6018" i="1" s="1"/>
  <c r="F6019" i="1"/>
  <c r="G6019" i="1"/>
  <c r="H6019" i="1"/>
  <c r="I6019" i="1"/>
  <c r="J6019" i="1" s="1"/>
  <c r="K6019" i="1" s="1"/>
  <c r="F6020" i="1"/>
  <c r="G6020" i="1"/>
  <c r="H6020" i="1"/>
  <c r="I6020" i="1"/>
  <c r="J6020" i="1" s="1"/>
  <c r="K6020" i="1" s="1"/>
  <c r="F6021" i="1"/>
  <c r="G6021" i="1"/>
  <c r="H6021" i="1"/>
  <c r="I6021" i="1"/>
  <c r="J6021" i="1" s="1"/>
  <c r="K6021" i="1" s="1"/>
  <c r="F6022" i="1"/>
  <c r="G6022" i="1"/>
  <c r="H6022" i="1"/>
  <c r="I6022" i="1"/>
  <c r="J6022" i="1" s="1"/>
  <c r="K6022" i="1" s="1"/>
  <c r="F6023" i="1"/>
  <c r="G6023" i="1"/>
  <c r="H6023" i="1"/>
  <c r="I6023" i="1"/>
  <c r="J6023" i="1" s="1"/>
  <c r="K6023" i="1" s="1"/>
  <c r="F6024" i="1"/>
  <c r="G6024" i="1"/>
  <c r="H6024" i="1"/>
  <c r="I6024" i="1"/>
  <c r="J6024" i="1" s="1"/>
  <c r="K6024" i="1" s="1"/>
  <c r="F6025" i="1"/>
  <c r="G6025" i="1"/>
  <c r="H6025" i="1"/>
  <c r="I6025" i="1"/>
  <c r="J6025" i="1" s="1"/>
  <c r="K6025" i="1" s="1"/>
  <c r="F6026" i="1"/>
  <c r="G6026" i="1"/>
  <c r="H6026" i="1"/>
  <c r="I6026" i="1"/>
  <c r="J6026" i="1" s="1"/>
  <c r="K6026" i="1" s="1"/>
  <c r="F6027" i="1"/>
  <c r="G6027" i="1"/>
  <c r="H6027" i="1"/>
  <c r="I6027" i="1"/>
  <c r="J6027" i="1" s="1"/>
  <c r="K6027" i="1" s="1"/>
  <c r="F6028" i="1"/>
  <c r="G6028" i="1"/>
  <c r="H6028" i="1"/>
  <c r="I6028" i="1"/>
  <c r="J6028" i="1" s="1"/>
  <c r="K6028" i="1" s="1"/>
  <c r="F6029" i="1"/>
  <c r="G6029" i="1"/>
  <c r="H6029" i="1"/>
  <c r="I6029" i="1"/>
  <c r="J6029" i="1" s="1"/>
  <c r="K6029" i="1" s="1"/>
  <c r="F6030" i="1"/>
  <c r="G6030" i="1"/>
  <c r="H6030" i="1"/>
  <c r="I6030" i="1"/>
  <c r="J6030" i="1" s="1"/>
  <c r="K6030" i="1" s="1"/>
  <c r="F6031" i="1"/>
  <c r="G6031" i="1"/>
  <c r="H6031" i="1"/>
  <c r="I6031" i="1"/>
  <c r="J6031" i="1" s="1"/>
  <c r="K6031" i="1" s="1"/>
  <c r="F6032" i="1"/>
  <c r="G6032" i="1"/>
  <c r="H6032" i="1"/>
  <c r="I6032" i="1"/>
  <c r="J6032" i="1" s="1"/>
  <c r="K6032" i="1" s="1"/>
  <c r="F6033" i="1"/>
  <c r="G6033" i="1"/>
  <c r="H6033" i="1"/>
  <c r="I6033" i="1"/>
  <c r="J6033" i="1" s="1"/>
  <c r="K6033" i="1" s="1"/>
  <c r="F6034" i="1"/>
  <c r="G6034" i="1"/>
  <c r="H6034" i="1"/>
  <c r="I6034" i="1"/>
  <c r="J6034" i="1" s="1"/>
  <c r="K6034" i="1" s="1"/>
  <c r="F6035" i="1"/>
  <c r="G6035" i="1"/>
  <c r="H6035" i="1"/>
  <c r="I6035" i="1"/>
  <c r="J6035" i="1" s="1"/>
  <c r="K6035" i="1" s="1"/>
  <c r="F6036" i="1"/>
  <c r="G6036" i="1"/>
  <c r="H6036" i="1"/>
  <c r="I6036" i="1"/>
  <c r="J6036" i="1" s="1"/>
  <c r="K6036" i="1" s="1"/>
  <c r="F6037" i="1"/>
  <c r="G6037" i="1"/>
  <c r="H6037" i="1"/>
  <c r="I6037" i="1"/>
  <c r="J6037" i="1" s="1"/>
  <c r="K6037" i="1" s="1"/>
  <c r="F6038" i="1"/>
  <c r="G6038" i="1"/>
  <c r="H6038" i="1"/>
  <c r="I6038" i="1"/>
  <c r="J6038" i="1" s="1"/>
  <c r="K6038" i="1" s="1"/>
  <c r="F6039" i="1"/>
  <c r="G6039" i="1"/>
  <c r="H6039" i="1"/>
  <c r="I6039" i="1"/>
  <c r="J6039" i="1" s="1"/>
  <c r="K6039" i="1" s="1"/>
  <c r="F6040" i="1"/>
  <c r="G6040" i="1"/>
  <c r="H6040" i="1"/>
  <c r="I6040" i="1"/>
  <c r="J6040" i="1" s="1"/>
  <c r="K6040" i="1" s="1"/>
  <c r="F6041" i="1"/>
  <c r="G6041" i="1"/>
  <c r="H6041" i="1"/>
  <c r="I6041" i="1"/>
  <c r="J6041" i="1" s="1"/>
  <c r="K6041" i="1" s="1"/>
  <c r="F6042" i="1"/>
  <c r="G6042" i="1"/>
  <c r="H6042" i="1"/>
  <c r="I6042" i="1"/>
  <c r="J6042" i="1" s="1"/>
  <c r="K6042" i="1" s="1"/>
  <c r="F6043" i="1"/>
  <c r="G6043" i="1"/>
  <c r="H6043" i="1"/>
  <c r="I6043" i="1"/>
  <c r="J6043" i="1" s="1"/>
  <c r="K6043" i="1" s="1"/>
  <c r="F6044" i="1"/>
  <c r="G6044" i="1"/>
  <c r="H6044" i="1"/>
  <c r="I6044" i="1"/>
  <c r="J6044" i="1" s="1"/>
  <c r="K6044" i="1" s="1"/>
  <c r="F6045" i="1"/>
  <c r="G6045" i="1"/>
  <c r="H6045" i="1"/>
  <c r="I6045" i="1"/>
  <c r="J6045" i="1" s="1"/>
  <c r="K6045" i="1" s="1"/>
  <c r="F6046" i="1"/>
  <c r="G6046" i="1"/>
  <c r="H6046" i="1"/>
  <c r="I6046" i="1"/>
  <c r="J6046" i="1" s="1"/>
  <c r="K6046" i="1" s="1"/>
  <c r="F6047" i="1"/>
  <c r="G6047" i="1"/>
  <c r="H6047" i="1"/>
  <c r="I6047" i="1"/>
  <c r="J6047" i="1" s="1"/>
  <c r="K6047" i="1" s="1"/>
  <c r="F6048" i="1"/>
  <c r="G6048" i="1"/>
  <c r="H6048" i="1"/>
  <c r="I6048" i="1"/>
  <c r="J6048" i="1" s="1"/>
  <c r="K6048" i="1" s="1"/>
  <c r="F6049" i="1"/>
  <c r="G6049" i="1"/>
  <c r="H6049" i="1"/>
  <c r="I6049" i="1"/>
  <c r="J6049" i="1" s="1"/>
  <c r="K6049" i="1" s="1"/>
  <c r="F6050" i="1"/>
  <c r="G6050" i="1"/>
  <c r="H6050" i="1"/>
  <c r="I6050" i="1"/>
  <c r="J6050" i="1" s="1"/>
  <c r="K6050" i="1" s="1"/>
  <c r="F6051" i="1"/>
  <c r="G6051" i="1"/>
  <c r="H6051" i="1"/>
  <c r="I6051" i="1"/>
  <c r="J6051" i="1" s="1"/>
  <c r="K6051" i="1" s="1"/>
  <c r="F6052" i="1"/>
  <c r="G6052" i="1"/>
  <c r="H6052" i="1"/>
  <c r="I6052" i="1"/>
  <c r="J6052" i="1" s="1"/>
  <c r="K6052" i="1" s="1"/>
  <c r="F6053" i="1"/>
  <c r="G6053" i="1"/>
  <c r="H6053" i="1"/>
  <c r="I6053" i="1"/>
  <c r="J6053" i="1" s="1"/>
  <c r="K6053" i="1" s="1"/>
  <c r="F6054" i="1"/>
  <c r="G6054" i="1"/>
  <c r="H6054" i="1"/>
  <c r="I6054" i="1"/>
  <c r="J6054" i="1" s="1"/>
  <c r="K6054" i="1" s="1"/>
  <c r="F6055" i="1"/>
  <c r="G6055" i="1"/>
  <c r="H6055" i="1"/>
  <c r="I6055" i="1"/>
  <c r="J6055" i="1" s="1"/>
  <c r="K6055" i="1" s="1"/>
  <c r="F6056" i="1"/>
  <c r="G6056" i="1"/>
  <c r="H6056" i="1"/>
  <c r="I6056" i="1"/>
  <c r="J6056" i="1" s="1"/>
  <c r="K6056" i="1" s="1"/>
  <c r="F6057" i="1"/>
  <c r="G6057" i="1"/>
  <c r="H6057" i="1"/>
  <c r="I6057" i="1"/>
  <c r="J6057" i="1" s="1"/>
  <c r="K6057" i="1" s="1"/>
  <c r="F6058" i="1"/>
  <c r="G6058" i="1"/>
  <c r="H6058" i="1"/>
  <c r="I6058" i="1"/>
  <c r="J6058" i="1" s="1"/>
  <c r="K6058" i="1" s="1"/>
  <c r="F6059" i="1"/>
  <c r="G6059" i="1"/>
  <c r="H6059" i="1"/>
  <c r="I6059" i="1"/>
  <c r="J6059" i="1" s="1"/>
  <c r="K6059" i="1" s="1"/>
  <c r="F6060" i="1"/>
  <c r="G6060" i="1"/>
  <c r="H6060" i="1"/>
  <c r="I6060" i="1"/>
  <c r="J6060" i="1" s="1"/>
  <c r="K6060" i="1" s="1"/>
  <c r="F6061" i="1"/>
  <c r="G6061" i="1"/>
  <c r="H6061" i="1"/>
  <c r="I6061" i="1"/>
  <c r="J6061" i="1" s="1"/>
  <c r="K6061" i="1" s="1"/>
  <c r="F6062" i="1"/>
  <c r="G6062" i="1"/>
  <c r="H6062" i="1"/>
  <c r="I6062" i="1"/>
  <c r="J6062" i="1" s="1"/>
  <c r="K6062" i="1" s="1"/>
  <c r="F6063" i="1"/>
  <c r="G6063" i="1"/>
  <c r="H6063" i="1"/>
  <c r="I6063" i="1"/>
  <c r="J6063" i="1" s="1"/>
  <c r="K6063" i="1" s="1"/>
  <c r="F6064" i="1"/>
  <c r="G6064" i="1"/>
  <c r="H6064" i="1"/>
  <c r="I6064" i="1"/>
  <c r="J6064" i="1" s="1"/>
  <c r="K6064" i="1" s="1"/>
  <c r="F6065" i="1"/>
  <c r="G6065" i="1"/>
  <c r="H6065" i="1"/>
  <c r="I6065" i="1"/>
  <c r="J6065" i="1" s="1"/>
  <c r="K6065" i="1" s="1"/>
  <c r="F6066" i="1"/>
  <c r="G6066" i="1"/>
  <c r="H6066" i="1"/>
  <c r="I6066" i="1"/>
  <c r="J6066" i="1" s="1"/>
  <c r="K6066" i="1" s="1"/>
  <c r="F6067" i="1"/>
  <c r="G6067" i="1"/>
  <c r="H6067" i="1"/>
  <c r="I6067" i="1"/>
  <c r="J6067" i="1" s="1"/>
  <c r="K6067" i="1" s="1"/>
  <c r="F6068" i="1"/>
  <c r="G6068" i="1"/>
  <c r="H6068" i="1"/>
  <c r="I6068" i="1"/>
  <c r="J6068" i="1" s="1"/>
  <c r="K6068" i="1" s="1"/>
  <c r="F6069" i="1"/>
  <c r="G6069" i="1"/>
  <c r="H6069" i="1"/>
  <c r="I6069" i="1"/>
  <c r="J6069" i="1" s="1"/>
  <c r="K6069" i="1" s="1"/>
  <c r="F6070" i="1"/>
  <c r="G6070" i="1"/>
  <c r="H6070" i="1"/>
  <c r="I6070" i="1"/>
  <c r="J6070" i="1" s="1"/>
  <c r="K6070" i="1" s="1"/>
  <c r="F6071" i="1"/>
  <c r="G6071" i="1"/>
  <c r="H6071" i="1"/>
  <c r="I6071" i="1"/>
  <c r="J6071" i="1" s="1"/>
  <c r="K6071" i="1" s="1"/>
  <c r="F6072" i="1"/>
  <c r="G6072" i="1"/>
  <c r="H6072" i="1"/>
  <c r="I6072" i="1"/>
  <c r="J6072" i="1" s="1"/>
  <c r="K6072" i="1" s="1"/>
  <c r="F6073" i="1"/>
  <c r="G6073" i="1"/>
  <c r="H6073" i="1"/>
  <c r="I6073" i="1"/>
  <c r="J6073" i="1" s="1"/>
  <c r="K6073" i="1" s="1"/>
  <c r="F6074" i="1"/>
  <c r="G6074" i="1"/>
  <c r="H6074" i="1"/>
  <c r="I6074" i="1"/>
  <c r="J6074" i="1" s="1"/>
  <c r="K6074" i="1" s="1"/>
  <c r="F6075" i="1"/>
  <c r="G6075" i="1"/>
  <c r="H6075" i="1"/>
  <c r="I6075" i="1"/>
  <c r="J6075" i="1" s="1"/>
  <c r="K6075" i="1" s="1"/>
  <c r="F6076" i="1"/>
  <c r="G6076" i="1"/>
  <c r="H6076" i="1"/>
  <c r="I6076" i="1"/>
  <c r="J6076" i="1" s="1"/>
  <c r="K6076" i="1" s="1"/>
  <c r="F6077" i="1"/>
  <c r="G6077" i="1"/>
  <c r="H6077" i="1"/>
  <c r="I6077" i="1"/>
  <c r="J6077" i="1" s="1"/>
  <c r="K6077" i="1" s="1"/>
  <c r="F6078" i="1"/>
  <c r="G6078" i="1"/>
  <c r="H6078" i="1"/>
  <c r="I6078" i="1"/>
  <c r="J6078" i="1" s="1"/>
  <c r="K6078" i="1" s="1"/>
  <c r="F6079" i="1"/>
  <c r="G6079" i="1"/>
  <c r="H6079" i="1"/>
  <c r="I6079" i="1"/>
  <c r="J6079" i="1" s="1"/>
  <c r="K6079" i="1" s="1"/>
  <c r="F6080" i="1"/>
  <c r="G6080" i="1"/>
  <c r="H6080" i="1"/>
  <c r="I6080" i="1"/>
  <c r="J6080" i="1" s="1"/>
  <c r="K6080" i="1" s="1"/>
  <c r="F6081" i="1"/>
  <c r="G6081" i="1"/>
  <c r="H6081" i="1"/>
  <c r="I6081" i="1"/>
  <c r="J6081" i="1" s="1"/>
  <c r="K6081" i="1" s="1"/>
  <c r="F6082" i="1"/>
  <c r="G6082" i="1"/>
  <c r="H6082" i="1"/>
  <c r="I6082" i="1"/>
  <c r="J6082" i="1" s="1"/>
  <c r="K6082" i="1" s="1"/>
  <c r="F6083" i="1"/>
  <c r="G6083" i="1"/>
  <c r="H6083" i="1"/>
  <c r="I6083" i="1"/>
  <c r="J6083" i="1" s="1"/>
  <c r="K6083" i="1" s="1"/>
  <c r="F6084" i="1"/>
  <c r="G6084" i="1"/>
  <c r="H6084" i="1"/>
  <c r="I6084" i="1"/>
  <c r="J6084" i="1" s="1"/>
  <c r="K6084" i="1" s="1"/>
  <c r="F6085" i="1"/>
  <c r="G6085" i="1"/>
  <c r="H6085" i="1"/>
  <c r="I6085" i="1"/>
  <c r="J6085" i="1" s="1"/>
  <c r="K6085" i="1" s="1"/>
  <c r="F6086" i="1"/>
  <c r="G6086" i="1"/>
  <c r="H6086" i="1"/>
  <c r="I6086" i="1"/>
  <c r="J6086" i="1" s="1"/>
  <c r="K6086" i="1" s="1"/>
  <c r="F6087" i="1"/>
  <c r="G6087" i="1"/>
  <c r="H6087" i="1"/>
  <c r="I6087" i="1"/>
  <c r="J6087" i="1" s="1"/>
  <c r="K6087" i="1" s="1"/>
  <c r="F6088" i="1"/>
  <c r="G6088" i="1"/>
  <c r="H6088" i="1"/>
  <c r="I6088" i="1"/>
  <c r="J6088" i="1" s="1"/>
  <c r="K6088" i="1" s="1"/>
  <c r="F6089" i="1"/>
  <c r="G6089" i="1"/>
  <c r="H6089" i="1"/>
  <c r="I6089" i="1"/>
  <c r="J6089" i="1" s="1"/>
  <c r="K6089" i="1" s="1"/>
  <c r="F6090" i="1"/>
  <c r="G6090" i="1"/>
  <c r="H6090" i="1"/>
  <c r="I6090" i="1"/>
  <c r="J6090" i="1" s="1"/>
  <c r="K6090" i="1" s="1"/>
  <c r="F6091" i="1"/>
  <c r="G6091" i="1"/>
  <c r="H6091" i="1"/>
  <c r="I6091" i="1"/>
  <c r="J6091" i="1" s="1"/>
  <c r="K6091" i="1" s="1"/>
  <c r="F6092" i="1"/>
  <c r="G6092" i="1"/>
  <c r="H6092" i="1"/>
  <c r="I6092" i="1"/>
  <c r="J6092" i="1" s="1"/>
  <c r="K6092" i="1" s="1"/>
  <c r="F6093" i="1"/>
  <c r="G6093" i="1"/>
  <c r="H6093" i="1"/>
  <c r="I6093" i="1"/>
  <c r="J6093" i="1" s="1"/>
  <c r="K6093" i="1" s="1"/>
  <c r="F6094" i="1"/>
  <c r="G6094" i="1"/>
  <c r="H6094" i="1"/>
  <c r="I6094" i="1"/>
  <c r="J6094" i="1" s="1"/>
  <c r="K6094" i="1" s="1"/>
  <c r="F6095" i="1"/>
  <c r="G6095" i="1"/>
  <c r="H6095" i="1"/>
  <c r="I6095" i="1"/>
  <c r="J6095" i="1" s="1"/>
  <c r="K6095" i="1" s="1"/>
  <c r="F6096" i="1"/>
  <c r="G6096" i="1"/>
  <c r="H6096" i="1"/>
  <c r="I6096" i="1"/>
  <c r="J6096" i="1" s="1"/>
  <c r="K6096" i="1" s="1"/>
  <c r="F6097" i="1"/>
  <c r="G6097" i="1"/>
  <c r="H6097" i="1"/>
  <c r="I6097" i="1"/>
  <c r="J6097" i="1" s="1"/>
  <c r="K6097" i="1" s="1"/>
  <c r="F6098" i="1"/>
  <c r="G6098" i="1"/>
  <c r="H6098" i="1"/>
  <c r="I6098" i="1"/>
  <c r="J6098" i="1" s="1"/>
  <c r="K6098" i="1" s="1"/>
  <c r="F6099" i="1"/>
  <c r="G6099" i="1"/>
  <c r="H6099" i="1"/>
  <c r="I6099" i="1"/>
  <c r="J6099" i="1" s="1"/>
  <c r="K6099" i="1" s="1"/>
  <c r="F6100" i="1"/>
  <c r="G6100" i="1"/>
  <c r="H6100" i="1"/>
  <c r="I6100" i="1"/>
  <c r="J6100" i="1" s="1"/>
  <c r="K6100" i="1" s="1"/>
  <c r="F6101" i="1"/>
  <c r="G6101" i="1"/>
  <c r="H6101" i="1"/>
  <c r="I6101" i="1"/>
  <c r="J6101" i="1" s="1"/>
  <c r="K6101" i="1" s="1"/>
  <c r="F6102" i="1"/>
  <c r="G6102" i="1"/>
  <c r="H6102" i="1"/>
  <c r="I6102" i="1"/>
  <c r="J6102" i="1" s="1"/>
  <c r="K6102" i="1" s="1"/>
  <c r="F6103" i="1"/>
  <c r="G6103" i="1"/>
  <c r="H6103" i="1"/>
  <c r="I6103" i="1"/>
  <c r="J6103" i="1" s="1"/>
  <c r="K6103" i="1" s="1"/>
  <c r="F6104" i="1"/>
  <c r="G6104" i="1"/>
  <c r="H6104" i="1"/>
  <c r="I6104" i="1"/>
  <c r="J6104" i="1" s="1"/>
  <c r="K6104" i="1" s="1"/>
  <c r="F6105" i="1"/>
  <c r="G6105" i="1"/>
  <c r="H6105" i="1"/>
  <c r="I6105" i="1"/>
  <c r="J6105" i="1" s="1"/>
  <c r="K6105" i="1" s="1"/>
  <c r="F6106" i="1"/>
  <c r="G6106" i="1"/>
  <c r="H6106" i="1"/>
  <c r="I6106" i="1"/>
  <c r="J6106" i="1" s="1"/>
  <c r="K6106" i="1" s="1"/>
  <c r="F6107" i="1"/>
  <c r="G6107" i="1"/>
  <c r="H6107" i="1"/>
  <c r="I6107" i="1"/>
  <c r="J6107" i="1" s="1"/>
  <c r="K6107" i="1" s="1"/>
  <c r="F6108" i="1"/>
  <c r="G6108" i="1"/>
  <c r="H6108" i="1"/>
  <c r="I6108" i="1"/>
  <c r="J6108" i="1" s="1"/>
  <c r="K6108" i="1" s="1"/>
  <c r="F6109" i="1"/>
  <c r="G6109" i="1"/>
  <c r="H6109" i="1"/>
  <c r="I6109" i="1"/>
  <c r="J6109" i="1" s="1"/>
  <c r="K6109" i="1" s="1"/>
  <c r="F6110" i="1"/>
  <c r="G6110" i="1"/>
  <c r="H6110" i="1"/>
  <c r="I6110" i="1"/>
  <c r="J6110" i="1" s="1"/>
  <c r="K6110" i="1" s="1"/>
  <c r="F6111" i="1"/>
  <c r="G6111" i="1"/>
  <c r="H6111" i="1"/>
  <c r="I6111" i="1"/>
  <c r="J6111" i="1" s="1"/>
  <c r="K6111" i="1" s="1"/>
  <c r="F6112" i="1"/>
  <c r="G6112" i="1"/>
  <c r="H6112" i="1"/>
  <c r="I6112" i="1"/>
  <c r="J6112" i="1" s="1"/>
  <c r="K6112" i="1" s="1"/>
  <c r="F6113" i="1"/>
  <c r="G6113" i="1"/>
  <c r="H6113" i="1"/>
  <c r="I6113" i="1"/>
  <c r="J6113" i="1" s="1"/>
  <c r="K6113" i="1" s="1"/>
  <c r="F6114" i="1"/>
  <c r="G6114" i="1"/>
  <c r="H6114" i="1"/>
  <c r="I6114" i="1"/>
  <c r="J6114" i="1" s="1"/>
  <c r="K6114" i="1" s="1"/>
  <c r="F6115" i="1"/>
  <c r="G6115" i="1"/>
  <c r="H6115" i="1"/>
  <c r="I6115" i="1"/>
  <c r="J6115" i="1" s="1"/>
  <c r="K6115" i="1" s="1"/>
  <c r="F6116" i="1"/>
  <c r="G6116" i="1"/>
  <c r="H6116" i="1"/>
  <c r="I6116" i="1"/>
  <c r="J6116" i="1" s="1"/>
  <c r="K6116" i="1" s="1"/>
  <c r="F6117" i="1"/>
  <c r="G6117" i="1"/>
  <c r="H6117" i="1"/>
  <c r="I6117" i="1"/>
  <c r="J6117" i="1" s="1"/>
  <c r="K6117" i="1" s="1"/>
  <c r="F6118" i="1"/>
  <c r="G6118" i="1"/>
  <c r="H6118" i="1"/>
  <c r="I6118" i="1"/>
  <c r="J6118" i="1" s="1"/>
  <c r="K6118" i="1" s="1"/>
  <c r="F6119" i="1"/>
  <c r="G6119" i="1"/>
  <c r="H6119" i="1"/>
  <c r="I6119" i="1"/>
  <c r="J6119" i="1" s="1"/>
  <c r="K6119" i="1" s="1"/>
  <c r="F6120" i="1"/>
  <c r="G6120" i="1"/>
  <c r="H6120" i="1"/>
  <c r="I6120" i="1"/>
  <c r="J6120" i="1" s="1"/>
  <c r="K6120" i="1" s="1"/>
  <c r="F6121" i="1"/>
  <c r="G6121" i="1"/>
  <c r="H6121" i="1"/>
  <c r="I6121" i="1"/>
  <c r="J6121" i="1" s="1"/>
  <c r="K6121" i="1" s="1"/>
  <c r="F6122" i="1"/>
  <c r="G6122" i="1"/>
  <c r="H6122" i="1"/>
  <c r="I6122" i="1"/>
  <c r="J6122" i="1" s="1"/>
  <c r="K6122" i="1" s="1"/>
  <c r="F6123" i="1"/>
  <c r="G6123" i="1"/>
  <c r="H6123" i="1"/>
  <c r="I6123" i="1"/>
  <c r="J6123" i="1" s="1"/>
  <c r="K6123" i="1" s="1"/>
  <c r="F6124" i="1"/>
  <c r="G6124" i="1"/>
  <c r="H6124" i="1"/>
  <c r="I6124" i="1"/>
  <c r="J6124" i="1" s="1"/>
  <c r="K6124" i="1" s="1"/>
  <c r="F6125" i="1"/>
  <c r="G6125" i="1"/>
  <c r="H6125" i="1"/>
  <c r="I6125" i="1"/>
  <c r="J6125" i="1" s="1"/>
  <c r="K6125" i="1" s="1"/>
  <c r="F6126" i="1"/>
  <c r="G6126" i="1"/>
  <c r="H6126" i="1"/>
  <c r="I6126" i="1"/>
  <c r="J6126" i="1" s="1"/>
  <c r="K6126" i="1" s="1"/>
  <c r="F6127" i="1"/>
  <c r="G6127" i="1"/>
  <c r="H6127" i="1"/>
  <c r="I6127" i="1"/>
  <c r="J6127" i="1" s="1"/>
  <c r="K6127" i="1" s="1"/>
  <c r="F6128" i="1"/>
  <c r="G6128" i="1"/>
  <c r="H6128" i="1"/>
  <c r="I6128" i="1"/>
  <c r="J6128" i="1" s="1"/>
  <c r="K6128" i="1" s="1"/>
  <c r="F6129" i="1"/>
  <c r="G6129" i="1"/>
  <c r="H6129" i="1"/>
  <c r="I6129" i="1"/>
  <c r="J6129" i="1" s="1"/>
  <c r="K6129" i="1" s="1"/>
  <c r="F6130" i="1"/>
  <c r="G6130" i="1"/>
  <c r="H6130" i="1"/>
  <c r="I6130" i="1"/>
  <c r="J6130" i="1" s="1"/>
  <c r="K6130" i="1" s="1"/>
  <c r="F6131" i="1"/>
  <c r="G6131" i="1"/>
  <c r="H6131" i="1"/>
  <c r="I6131" i="1"/>
  <c r="J6131" i="1" s="1"/>
  <c r="K6131" i="1" s="1"/>
  <c r="F6132" i="1"/>
  <c r="G6132" i="1"/>
  <c r="H6132" i="1"/>
  <c r="I6132" i="1"/>
  <c r="J6132" i="1" s="1"/>
  <c r="K6132" i="1" s="1"/>
  <c r="F6133" i="1"/>
  <c r="G6133" i="1"/>
  <c r="H6133" i="1"/>
  <c r="I6133" i="1"/>
  <c r="J6133" i="1" s="1"/>
  <c r="K6133" i="1" s="1"/>
  <c r="F6134" i="1"/>
  <c r="G6134" i="1"/>
  <c r="H6134" i="1"/>
  <c r="I6134" i="1"/>
  <c r="J6134" i="1" s="1"/>
  <c r="K6134" i="1" s="1"/>
  <c r="F6135" i="1"/>
  <c r="G6135" i="1"/>
  <c r="H6135" i="1"/>
  <c r="I6135" i="1"/>
  <c r="J6135" i="1" s="1"/>
  <c r="K6135" i="1" s="1"/>
  <c r="F6136" i="1"/>
  <c r="G6136" i="1"/>
  <c r="H6136" i="1"/>
  <c r="I6136" i="1"/>
  <c r="J6136" i="1" s="1"/>
  <c r="K6136" i="1" s="1"/>
  <c r="F6137" i="1"/>
  <c r="G6137" i="1"/>
  <c r="H6137" i="1"/>
  <c r="I6137" i="1"/>
  <c r="J6137" i="1" s="1"/>
  <c r="K6137" i="1" s="1"/>
  <c r="F6138" i="1"/>
  <c r="G6138" i="1"/>
  <c r="H6138" i="1"/>
  <c r="I6138" i="1"/>
  <c r="J6138" i="1" s="1"/>
  <c r="K6138" i="1" s="1"/>
  <c r="F6139" i="1"/>
  <c r="G6139" i="1"/>
  <c r="H6139" i="1"/>
  <c r="I6139" i="1"/>
  <c r="J6139" i="1" s="1"/>
  <c r="K6139" i="1" s="1"/>
  <c r="F6140" i="1"/>
  <c r="G6140" i="1"/>
  <c r="H6140" i="1"/>
  <c r="I6140" i="1"/>
  <c r="J6140" i="1" s="1"/>
  <c r="K6140" i="1" s="1"/>
  <c r="F6141" i="1"/>
  <c r="G6141" i="1"/>
  <c r="H6141" i="1"/>
  <c r="I6141" i="1"/>
  <c r="J6141" i="1" s="1"/>
  <c r="K6141" i="1" s="1"/>
  <c r="F6142" i="1"/>
  <c r="G6142" i="1"/>
  <c r="H6142" i="1"/>
  <c r="I6142" i="1"/>
  <c r="J6142" i="1" s="1"/>
  <c r="K6142" i="1" s="1"/>
  <c r="F6143" i="1"/>
  <c r="G6143" i="1"/>
  <c r="H6143" i="1"/>
  <c r="I6143" i="1"/>
  <c r="J6143" i="1" s="1"/>
  <c r="K6143" i="1" s="1"/>
  <c r="F6144" i="1"/>
  <c r="G6144" i="1"/>
  <c r="H6144" i="1"/>
  <c r="I6144" i="1"/>
  <c r="J6144" i="1" s="1"/>
  <c r="K6144" i="1" s="1"/>
  <c r="F6145" i="1"/>
  <c r="G6145" i="1"/>
  <c r="H6145" i="1"/>
  <c r="I6145" i="1"/>
  <c r="J6145" i="1" s="1"/>
  <c r="K6145" i="1" s="1"/>
  <c r="F6146" i="1"/>
  <c r="G6146" i="1"/>
  <c r="H6146" i="1"/>
  <c r="I6146" i="1"/>
  <c r="J6146" i="1" s="1"/>
  <c r="K6146" i="1" s="1"/>
  <c r="F6147" i="1"/>
  <c r="G6147" i="1"/>
  <c r="H6147" i="1"/>
  <c r="I6147" i="1"/>
  <c r="J6147" i="1" s="1"/>
  <c r="K6147" i="1" s="1"/>
  <c r="F6148" i="1"/>
  <c r="G6148" i="1"/>
  <c r="H6148" i="1"/>
  <c r="I6148" i="1"/>
  <c r="J6148" i="1" s="1"/>
  <c r="K6148" i="1" s="1"/>
  <c r="F6149" i="1"/>
  <c r="G6149" i="1"/>
  <c r="H6149" i="1"/>
  <c r="I6149" i="1"/>
  <c r="J6149" i="1" s="1"/>
  <c r="K6149" i="1" s="1"/>
  <c r="F6150" i="1"/>
  <c r="G6150" i="1"/>
  <c r="H6150" i="1"/>
  <c r="I6150" i="1"/>
  <c r="J6150" i="1" s="1"/>
  <c r="K6150" i="1" s="1"/>
  <c r="F6151" i="1"/>
  <c r="G6151" i="1"/>
  <c r="H6151" i="1"/>
  <c r="I6151" i="1"/>
  <c r="J6151" i="1" s="1"/>
  <c r="K6151" i="1" s="1"/>
  <c r="F6152" i="1"/>
  <c r="G6152" i="1"/>
  <c r="H6152" i="1"/>
  <c r="I6152" i="1"/>
  <c r="J6152" i="1" s="1"/>
  <c r="K6152" i="1" s="1"/>
  <c r="F6153" i="1"/>
  <c r="G6153" i="1"/>
  <c r="H6153" i="1"/>
  <c r="I6153" i="1"/>
  <c r="J6153" i="1" s="1"/>
  <c r="K6153" i="1" s="1"/>
  <c r="F6154" i="1"/>
  <c r="G6154" i="1"/>
  <c r="H6154" i="1"/>
  <c r="I6154" i="1"/>
  <c r="J6154" i="1" s="1"/>
  <c r="K6154" i="1" s="1"/>
  <c r="F6155" i="1"/>
  <c r="G6155" i="1"/>
  <c r="H6155" i="1"/>
  <c r="I6155" i="1"/>
  <c r="J6155" i="1" s="1"/>
  <c r="K6155" i="1" s="1"/>
  <c r="F6156" i="1"/>
  <c r="G6156" i="1"/>
  <c r="H6156" i="1"/>
  <c r="I6156" i="1"/>
  <c r="J6156" i="1" s="1"/>
  <c r="K6156" i="1" s="1"/>
  <c r="F6157" i="1"/>
  <c r="G6157" i="1"/>
  <c r="H6157" i="1"/>
  <c r="I6157" i="1"/>
  <c r="J6157" i="1" s="1"/>
  <c r="K6157" i="1" s="1"/>
  <c r="F6158" i="1"/>
  <c r="G6158" i="1"/>
  <c r="H6158" i="1"/>
  <c r="I6158" i="1"/>
  <c r="J6158" i="1" s="1"/>
  <c r="K6158" i="1" s="1"/>
  <c r="F6159" i="1"/>
  <c r="G6159" i="1"/>
  <c r="H6159" i="1"/>
  <c r="I6159" i="1"/>
  <c r="J6159" i="1" s="1"/>
  <c r="K6159" i="1" s="1"/>
  <c r="F6160" i="1"/>
  <c r="G6160" i="1"/>
  <c r="H6160" i="1"/>
  <c r="I6160" i="1"/>
  <c r="J6160" i="1" s="1"/>
  <c r="K6160" i="1" s="1"/>
  <c r="F6161" i="1"/>
  <c r="G6161" i="1"/>
  <c r="H6161" i="1"/>
  <c r="I6161" i="1"/>
  <c r="J6161" i="1" s="1"/>
  <c r="K6161" i="1" s="1"/>
  <c r="F6162" i="1"/>
  <c r="G6162" i="1"/>
  <c r="H6162" i="1"/>
  <c r="I6162" i="1"/>
  <c r="J6162" i="1" s="1"/>
  <c r="K6162" i="1" s="1"/>
  <c r="F6163" i="1"/>
  <c r="G6163" i="1"/>
  <c r="H6163" i="1"/>
  <c r="I6163" i="1"/>
  <c r="J6163" i="1" s="1"/>
  <c r="K6163" i="1" s="1"/>
  <c r="F6164" i="1"/>
  <c r="G6164" i="1"/>
  <c r="H6164" i="1"/>
  <c r="I6164" i="1"/>
  <c r="J6164" i="1" s="1"/>
  <c r="K6164" i="1" s="1"/>
  <c r="F6165" i="1"/>
  <c r="G6165" i="1"/>
  <c r="H6165" i="1"/>
  <c r="I6165" i="1"/>
  <c r="J6165" i="1" s="1"/>
  <c r="K6165" i="1" s="1"/>
  <c r="F6166" i="1"/>
  <c r="G6166" i="1"/>
  <c r="H6166" i="1"/>
  <c r="I6166" i="1"/>
  <c r="J6166" i="1" s="1"/>
  <c r="K6166" i="1" s="1"/>
  <c r="F6167" i="1"/>
  <c r="G6167" i="1"/>
  <c r="H6167" i="1"/>
  <c r="I6167" i="1"/>
  <c r="J6167" i="1" s="1"/>
  <c r="K6167" i="1" s="1"/>
  <c r="F6168" i="1"/>
  <c r="G6168" i="1"/>
  <c r="H6168" i="1"/>
  <c r="I6168" i="1"/>
  <c r="J6168" i="1" s="1"/>
  <c r="K6168" i="1" s="1"/>
  <c r="F6169" i="1"/>
  <c r="G6169" i="1"/>
  <c r="H6169" i="1"/>
  <c r="I6169" i="1"/>
  <c r="J6169" i="1" s="1"/>
  <c r="K6169" i="1" s="1"/>
  <c r="F6170" i="1"/>
  <c r="G6170" i="1"/>
  <c r="H6170" i="1"/>
  <c r="I6170" i="1"/>
  <c r="J6170" i="1" s="1"/>
  <c r="K6170" i="1" s="1"/>
  <c r="F6171" i="1"/>
  <c r="G6171" i="1"/>
  <c r="H6171" i="1"/>
  <c r="I6171" i="1"/>
  <c r="J6171" i="1" s="1"/>
  <c r="K6171" i="1" s="1"/>
  <c r="F6172" i="1"/>
  <c r="G6172" i="1"/>
  <c r="H6172" i="1"/>
  <c r="I6172" i="1"/>
  <c r="J6172" i="1" s="1"/>
  <c r="K6172" i="1" s="1"/>
  <c r="F6173" i="1"/>
  <c r="G6173" i="1"/>
  <c r="H6173" i="1"/>
  <c r="I6173" i="1"/>
  <c r="J6173" i="1" s="1"/>
  <c r="K6173" i="1" s="1"/>
  <c r="F6174" i="1"/>
  <c r="G6174" i="1"/>
  <c r="H6174" i="1"/>
  <c r="I6174" i="1"/>
  <c r="J6174" i="1" s="1"/>
  <c r="K6174" i="1" s="1"/>
  <c r="F6175" i="1"/>
  <c r="G6175" i="1"/>
  <c r="H6175" i="1"/>
  <c r="I6175" i="1"/>
  <c r="J6175" i="1" s="1"/>
  <c r="K6175" i="1" s="1"/>
  <c r="F6176" i="1"/>
  <c r="G6176" i="1"/>
  <c r="H6176" i="1"/>
  <c r="I6176" i="1"/>
  <c r="J6176" i="1" s="1"/>
  <c r="K6176" i="1" s="1"/>
  <c r="F6177" i="1"/>
  <c r="G6177" i="1"/>
  <c r="H6177" i="1"/>
  <c r="I6177" i="1"/>
  <c r="J6177" i="1" s="1"/>
  <c r="K6177" i="1" s="1"/>
  <c r="F6178" i="1"/>
  <c r="G6178" i="1"/>
  <c r="H6178" i="1"/>
  <c r="I6178" i="1"/>
  <c r="J6178" i="1" s="1"/>
  <c r="K6178" i="1" s="1"/>
  <c r="F6179" i="1"/>
  <c r="G6179" i="1"/>
  <c r="H6179" i="1"/>
  <c r="I6179" i="1"/>
  <c r="J6179" i="1" s="1"/>
  <c r="K6179" i="1" s="1"/>
  <c r="F6180" i="1"/>
  <c r="G6180" i="1"/>
  <c r="H6180" i="1"/>
  <c r="I6180" i="1"/>
  <c r="J6180" i="1" s="1"/>
  <c r="K6180" i="1" s="1"/>
  <c r="F6181" i="1"/>
  <c r="G6181" i="1"/>
  <c r="H6181" i="1"/>
  <c r="I6181" i="1"/>
  <c r="J6181" i="1" s="1"/>
  <c r="K6181" i="1" s="1"/>
  <c r="F6182" i="1"/>
  <c r="G6182" i="1"/>
  <c r="H6182" i="1"/>
  <c r="I6182" i="1"/>
  <c r="J6182" i="1" s="1"/>
  <c r="K6182" i="1" s="1"/>
  <c r="F6183" i="1"/>
  <c r="G6183" i="1"/>
  <c r="H6183" i="1"/>
  <c r="I6183" i="1"/>
  <c r="J6183" i="1" s="1"/>
  <c r="K6183" i="1" s="1"/>
  <c r="F6184" i="1"/>
  <c r="G6184" i="1"/>
  <c r="H6184" i="1"/>
  <c r="I6184" i="1"/>
  <c r="J6184" i="1" s="1"/>
  <c r="K6184" i="1" s="1"/>
  <c r="F6185" i="1"/>
  <c r="G6185" i="1"/>
  <c r="H6185" i="1"/>
  <c r="I6185" i="1"/>
  <c r="J6185" i="1" s="1"/>
  <c r="K6185" i="1" s="1"/>
  <c r="F6186" i="1"/>
  <c r="G6186" i="1"/>
  <c r="H6186" i="1"/>
  <c r="I6186" i="1"/>
  <c r="J6186" i="1" s="1"/>
  <c r="K6186" i="1" s="1"/>
  <c r="F6187" i="1"/>
  <c r="G6187" i="1"/>
  <c r="H6187" i="1"/>
  <c r="I6187" i="1"/>
  <c r="J6187" i="1" s="1"/>
  <c r="K6187" i="1" s="1"/>
  <c r="F6188" i="1"/>
  <c r="G6188" i="1"/>
  <c r="H6188" i="1"/>
  <c r="I6188" i="1"/>
  <c r="J6188" i="1" s="1"/>
  <c r="K6188" i="1" s="1"/>
  <c r="F6189" i="1"/>
  <c r="G6189" i="1"/>
  <c r="H6189" i="1"/>
  <c r="I6189" i="1"/>
  <c r="J6189" i="1" s="1"/>
  <c r="K6189" i="1" s="1"/>
  <c r="F6190" i="1"/>
  <c r="G6190" i="1"/>
  <c r="H6190" i="1"/>
  <c r="I6190" i="1"/>
  <c r="J6190" i="1" s="1"/>
  <c r="K6190" i="1" s="1"/>
  <c r="F6191" i="1"/>
  <c r="G6191" i="1"/>
  <c r="H6191" i="1"/>
  <c r="I6191" i="1"/>
  <c r="J6191" i="1" s="1"/>
  <c r="K6191" i="1" s="1"/>
  <c r="F6192" i="1"/>
  <c r="G6192" i="1"/>
  <c r="H6192" i="1"/>
  <c r="I6192" i="1"/>
  <c r="J6192" i="1" s="1"/>
  <c r="K6192" i="1" s="1"/>
  <c r="F6193" i="1"/>
  <c r="G6193" i="1"/>
  <c r="H6193" i="1"/>
  <c r="I6193" i="1"/>
  <c r="J6193" i="1" s="1"/>
  <c r="K6193" i="1" s="1"/>
  <c r="F6194" i="1"/>
  <c r="G6194" i="1"/>
  <c r="H6194" i="1"/>
  <c r="I6194" i="1"/>
  <c r="J6194" i="1" s="1"/>
  <c r="K6194" i="1" s="1"/>
  <c r="F6195" i="1"/>
  <c r="G6195" i="1"/>
  <c r="H6195" i="1"/>
  <c r="I6195" i="1"/>
  <c r="J6195" i="1" s="1"/>
  <c r="K6195" i="1" s="1"/>
  <c r="F6196" i="1"/>
  <c r="G6196" i="1"/>
  <c r="H6196" i="1"/>
  <c r="I6196" i="1"/>
  <c r="J6196" i="1" s="1"/>
  <c r="K6196" i="1" s="1"/>
  <c r="F6197" i="1"/>
  <c r="G6197" i="1"/>
  <c r="H6197" i="1"/>
  <c r="I6197" i="1"/>
  <c r="J6197" i="1" s="1"/>
  <c r="K6197" i="1" s="1"/>
  <c r="F6198" i="1"/>
  <c r="G6198" i="1"/>
  <c r="H6198" i="1"/>
  <c r="I6198" i="1"/>
  <c r="J6198" i="1" s="1"/>
  <c r="K6198" i="1" s="1"/>
  <c r="F6199" i="1"/>
  <c r="G6199" i="1"/>
  <c r="H6199" i="1"/>
  <c r="I6199" i="1"/>
  <c r="J6199" i="1" s="1"/>
  <c r="K6199" i="1" s="1"/>
  <c r="F6200" i="1"/>
  <c r="G6200" i="1"/>
  <c r="H6200" i="1"/>
  <c r="I6200" i="1"/>
  <c r="J6200" i="1" s="1"/>
  <c r="K6200" i="1" s="1"/>
  <c r="F6201" i="1"/>
  <c r="G6201" i="1"/>
  <c r="H6201" i="1"/>
  <c r="I6201" i="1"/>
  <c r="J6201" i="1" s="1"/>
  <c r="K6201" i="1" s="1"/>
  <c r="F6202" i="1"/>
  <c r="G6202" i="1"/>
  <c r="H6202" i="1"/>
  <c r="I6202" i="1"/>
  <c r="J6202" i="1" s="1"/>
  <c r="K6202" i="1" s="1"/>
  <c r="F6203" i="1"/>
  <c r="G6203" i="1"/>
  <c r="H6203" i="1"/>
  <c r="I6203" i="1"/>
  <c r="J6203" i="1" s="1"/>
  <c r="K6203" i="1" s="1"/>
  <c r="F6204" i="1"/>
  <c r="G6204" i="1"/>
  <c r="H6204" i="1"/>
  <c r="I6204" i="1"/>
  <c r="J6204" i="1" s="1"/>
  <c r="K6204" i="1" s="1"/>
  <c r="F6205" i="1"/>
  <c r="G6205" i="1"/>
  <c r="H6205" i="1"/>
  <c r="I6205" i="1"/>
  <c r="J6205" i="1" s="1"/>
  <c r="K6205" i="1" s="1"/>
  <c r="F6206" i="1"/>
  <c r="G6206" i="1"/>
  <c r="H6206" i="1"/>
  <c r="I6206" i="1"/>
  <c r="J6206" i="1" s="1"/>
  <c r="K6206" i="1" s="1"/>
  <c r="F6207" i="1"/>
  <c r="G6207" i="1"/>
  <c r="H6207" i="1"/>
  <c r="I6207" i="1"/>
  <c r="J6207" i="1" s="1"/>
  <c r="K6207" i="1" s="1"/>
  <c r="F6208" i="1"/>
  <c r="G6208" i="1"/>
  <c r="H6208" i="1"/>
  <c r="I6208" i="1"/>
  <c r="J6208" i="1" s="1"/>
  <c r="K6208" i="1" s="1"/>
  <c r="F6209" i="1"/>
  <c r="G6209" i="1"/>
  <c r="H6209" i="1"/>
  <c r="I6209" i="1"/>
  <c r="J6209" i="1" s="1"/>
  <c r="K6209" i="1" s="1"/>
  <c r="F6210" i="1"/>
  <c r="G6210" i="1"/>
  <c r="H6210" i="1"/>
  <c r="I6210" i="1"/>
  <c r="J6210" i="1" s="1"/>
  <c r="K6210" i="1" s="1"/>
  <c r="F6211" i="1"/>
  <c r="G6211" i="1"/>
  <c r="H6211" i="1"/>
  <c r="I6211" i="1"/>
  <c r="J6211" i="1" s="1"/>
  <c r="K6211" i="1" s="1"/>
  <c r="F6212" i="1"/>
  <c r="G6212" i="1"/>
  <c r="H6212" i="1"/>
  <c r="I6212" i="1"/>
  <c r="J6212" i="1" s="1"/>
  <c r="K6212" i="1" s="1"/>
  <c r="F6213" i="1"/>
  <c r="G6213" i="1"/>
  <c r="H6213" i="1"/>
  <c r="I6213" i="1"/>
  <c r="J6213" i="1" s="1"/>
  <c r="K6213" i="1" s="1"/>
  <c r="F6214" i="1"/>
  <c r="G6214" i="1"/>
  <c r="H6214" i="1"/>
  <c r="I6214" i="1"/>
  <c r="J6214" i="1" s="1"/>
  <c r="K6214" i="1" s="1"/>
  <c r="F6215" i="1"/>
  <c r="G6215" i="1"/>
  <c r="H6215" i="1"/>
  <c r="I6215" i="1"/>
  <c r="J6215" i="1" s="1"/>
  <c r="K6215" i="1" s="1"/>
  <c r="F6216" i="1"/>
  <c r="G6216" i="1"/>
  <c r="H6216" i="1"/>
  <c r="I6216" i="1"/>
  <c r="J6216" i="1" s="1"/>
  <c r="K6216" i="1" s="1"/>
  <c r="F6217" i="1"/>
  <c r="G6217" i="1"/>
  <c r="H6217" i="1"/>
  <c r="I6217" i="1"/>
  <c r="J6217" i="1" s="1"/>
  <c r="K6217" i="1" s="1"/>
  <c r="F6218" i="1"/>
  <c r="G6218" i="1"/>
  <c r="H6218" i="1"/>
  <c r="I6218" i="1"/>
  <c r="J6218" i="1" s="1"/>
  <c r="K6218" i="1" s="1"/>
  <c r="F6219" i="1"/>
  <c r="G6219" i="1"/>
  <c r="H6219" i="1"/>
  <c r="I6219" i="1"/>
  <c r="J6219" i="1" s="1"/>
  <c r="K6219" i="1" s="1"/>
  <c r="F6220" i="1"/>
  <c r="G6220" i="1"/>
  <c r="H6220" i="1"/>
  <c r="I6220" i="1"/>
  <c r="J6220" i="1" s="1"/>
  <c r="K6220" i="1" s="1"/>
  <c r="F6221" i="1"/>
  <c r="G6221" i="1"/>
  <c r="H6221" i="1"/>
  <c r="I6221" i="1"/>
  <c r="J6221" i="1" s="1"/>
  <c r="K6221" i="1" s="1"/>
  <c r="F6222" i="1"/>
  <c r="G6222" i="1"/>
  <c r="H6222" i="1"/>
  <c r="I6222" i="1"/>
  <c r="J6222" i="1" s="1"/>
  <c r="K6222" i="1" s="1"/>
  <c r="F6223" i="1"/>
  <c r="G6223" i="1"/>
  <c r="H6223" i="1"/>
  <c r="I6223" i="1"/>
  <c r="J6223" i="1" s="1"/>
  <c r="K6223" i="1" s="1"/>
  <c r="F6224" i="1"/>
  <c r="G6224" i="1"/>
  <c r="H6224" i="1"/>
  <c r="I6224" i="1"/>
  <c r="J6224" i="1" s="1"/>
  <c r="K6224" i="1" s="1"/>
  <c r="F6225" i="1"/>
  <c r="G6225" i="1"/>
  <c r="H6225" i="1"/>
  <c r="I6225" i="1"/>
  <c r="J6225" i="1" s="1"/>
  <c r="K6225" i="1" s="1"/>
  <c r="F6226" i="1"/>
  <c r="G6226" i="1"/>
  <c r="H6226" i="1"/>
  <c r="I6226" i="1"/>
  <c r="J6226" i="1" s="1"/>
  <c r="K6226" i="1" s="1"/>
  <c r="F6227" i="1"/>
  <c r="G6227" i="1"/>
  <c r="H6227" i="1"/>
  <c r="I6227" i="1"/>
  <c r="J6227" i="1" s="1"/>
  <c r="K6227" i="1" s="1"/>
  <c r="F6228" i="1"/>
  <c r="G6228" i="1"/>
  <c r="H6228" i="1"/>
  <c r="I6228" i="1"/>
  <c r="J6228" i="1" s="1"/>
  <c r="K6228" i="1" s="1"/>
  <c r="F6229" i="1"/>
  <c r="G6229" i="1"/>
  <c r="H6229" i="1"/>
  <c r="I6229" i="1"/>
  <c r="J6229" i="1" s="1"/>
  <c r="K6229" i="1" s="1"/>
  <c r="F6230" i="1"/>
  <c r="G6230" i="1"/>
  <c r="H6230" i="1"/>
  <c r="I6230" i="1"/>
  <c r="J6230" i="1" s="1"/>
  <c r="K6230" i="1" s="1"/>
  <c r="F6231" i="1"/>
  <c r="G6231" i="1"/>
  <c r="H6231" i="1"/>
  <c r="I6231" i="1"/>
  <c r="J6231" i="1" s="1"/>
  <c r="K6231" i="1" s="1"/>
  <c r="F6232" i="1"/>
  <c r="G6232" i="1"/>
  <c r="H6232" i="1"/>
  <c r="I6232" i="1"/>
  <c r="J6232" i="1" s="1"/>
  <c r="K6232" i="1" s="1"/>
  <c r="F6233" i="1"/>
  <c r="G6233" i="1"/>
  <c r="H6233" i="1"/>
  <c r="I6233" i="1"/>
  <c r="J6233" i="1" s="1"/>
  <c r="K6233" i="1" s="1"/>
  <c r="F6234" i="1"/>
  <c r="G6234" i="1"/>
  <c r="H6234" i="1"/>
  <c r="I6234" i="1"/>
  <c r="J6234" i="1" s="1"/>
  <c r="K6234" i="1" s="1"/>
  <c r="F6235" i="1"/>
  <c r="G6235" i="1"/>
  <c r="H6235" i="1"/>
  <c r="I6235" i="1"/>
  <c r="J6235" i="1" s="1"/>
  <c r="K6235" i="1" s="1"/>
  <c r="F6236" i="1"/>
  <c r="G6236" i="1"/>
  <c r="H6236" i="1"/>
  <c r="I6236" i="1"/>
  <c r="J6236" i="1" s="1"/>
  <c r="K6236" i="1" s="1"/>
  <c r="F6237" i="1"/>
  <c r="G6237" i="1"/>
  <c r="H6237" i="1"/>
  <c r="I6237" i="1"/>
  <c r="J6237" i="1" s="1"/>
  <c r="K6237" i="1" s="1"/>
  <c r="F6238" i="1"/>
  <c r="G6238" i="1"/>
  <c r="H6238" i="1"/>
  <c r="I6238" i="1"/>
  <c r="J6238" i="1" s="1"/>
  <c r="K6238" i="1" s="1"/>
  <c r="F6239" i="1"/>
  <c r="G6239" i="1"/>
  <c r="H6239" i="1"/>
  <c r="I6239" i="1"/>
  <c r="J6239" i="1" s="1"/>
  <c r="K6239" i="1" s="1"/>
  <c r="F6240" i="1"/>
  <c r="G6240" i="1"/>
  <c r="H6240" i="1"/>
  <c r="I6240" i="1"/>
  <c r="J6240" i="1" s="1"/>
  <c r="K6240" i="1" s="1"/>
  <c r="F6241" i="1"/>
  <c r="G6241" i="1"/>
  <c r="H6241" i="1"/>
  <c r="I6241" i="1"/>
  <c r="J6241" i="1" s="1"/>
  <c r="K6241" i="1" s="1"/>
  <c r="F6242" i="1"/>
  <c r="G6242" i="1"/>
  <c r="H6242" i="1"/>
  <c r="I6242" i="1"/>
  <c r="J6242" i="1" s="1"/>
  <c r="K6242" i="1" s="1"/>
  <c r="F6243" i="1"/>
  <c r="G6243" i="1"/>
  <c r="H6243" i="1"/>
  <c r="I6243" i="1"/>
  <c r="J6243" i="1" s="1"/>
  <c r="K6243" i="1" s="1"/>
  <c r="F6244" i="1"/>
  <c r="G6244" i="1"/>
  <c r="H6244" i="1"/>
  <c r="I6244" i="1"/>
  <c r="J6244" i="1" s="1"/>
  <c r="K6244" i="1" s="1"/>
  <c r="F6245" i="1"/>
  <c r="G6245" i="1"/>
  <c r="H6245" i="1"/>
  <c r="I6245" i="1"/>
  <c r="J6245" i="1" s="1"/>
  <c r="K6245" i="1" s="1"/>
  <c r="F6246" i="1"/>
  <c r="G6246" i="1"/>
  <c r="H6246" i="1"/>
  <c r="I6246" i="1"/>
  <c r="J6246" i="1" s="1"/>
  <c r="K6246" i="1" s="1"/>
  <c r="F6247" i="1"/>
  <c r="G6247" i="1"/>
  <c r="H6247" i="1"/>
  <c r="I6247" i="1"/>
  <c r="J6247" i="1" s="1"/>
  <c r="K6247" i="1" s="1"/>
  <c r="F6248" i="1"/>
  <c r="G6248" i="1"/>
  <c r="H6248" i="1"/>
  <c r="I6248" i="1"/>
  <c r="J6248" i="1" s="1"/>
  <c r="K6248" i="1" s="1"/>
  <c r="F6249" i="1"/>
  <c r="G6249" i="1"/>
  <c r="H6249" i="1"/>
  <c r="I6249" i="1"/>
  <c r="J6249" i="1" s="1"/>
  <c r="K6249" i="1" s="1"/>
  <c r="F6250" i="1"/>
  <c r="G6250" i="1"/>
  <c r="H6250" i="1"/>
  <c r="I6250" i="1"/>
  <c r="J6250" i="1" s="1"/>
  <c r="K6250" i="1" s="1"/>
  <c r="F6251" i="1"/>
  <c r="G6251" i="1"/>
  <c r="H6251" i="1"/>
  <c r="I6251" i="1"/>
  <c r="J6251" i="1" s="1"/>
  <c r="K6251" i="1" s="1"/>
  <c r="F6252" i="1"/>
  <c r="G6252" i="1"/>
  <c r="H6252" i="1"/>
  <c r="I6252" i="1"/>
  <c r="J6252" i="1" s="1"/>
  <c r="K6252" i="1" s="1"/>
  <c r="F6253" i="1"/>
  <c r="G6253" i="1"/>
  <c r="H6253" i="1"/>
  <c r="I6253" i="1"/>
  <c r="J6253" i="1" s="1"/>
  <c r="K6253" i="1" s="1"/>
  <c r="F6254" i="1"/>
  <c r="G6254" i="1"/>
  <c r="H6254" i="1"/>
  <c r="I6254" i="1"/>
  <c r="J6254" i="1" s="1"/>
  <c r="K6254" i="1" s="1"/>
  <c r="F6255" i="1"/>
  <c r="G6255" i="1"/>
  <c r="H6255" i="1"/>
  <c r="I6255" i="1"/>
  <c r="J6255" i="1" s="1"/>
  <c r="K6255" i="1" s="1"/>
  <c r="F6256" i="1"/>
  <c r="G6256" i="1"/>
  <c r="H6256" i="1"/>
  <c r="I6256" i="1"/>
  <c r="J6256" i="1" s="1"/>
  <c r="K6256" i="1" s="1"/>
  <c r="F6257" i="1"/>
  <c r="G6257" i="1"/>
  <c r="H6257" i="1"/>
  <c r="I6257" i="1"/>
  <c r="J6257" i="1" s="1"/>
  <c r="K6257" i="1" s="1"/>
  <c r="F6258" i="1"/>
  <c r="G6258" i="1"/>
  <c r="H6258" i="1"/>
  <c r="I6258" i="1"/>
  <c r="J6258" i="1" s="1"/>
  <c r="K6258" i="1" s="1"/>
  <c r="F6259" i="1"/>
  <c r="G6259" i="1"/>
  <c r="H6259" i="1"/>
  <c r="I6259" i="1"/>
  <c r="J6259" i="1" s="1"/>
  <c r="K6259" i="1" s="1"/>
  <c r="F6260" i="1"/>
  <c r="G6260" i="1"/>
  <c r="H6260" i="1"/>
  <c r="I6260" i="1"/>
  <c r="J6260" i="1" s="1"/>
  <c r="K6260" i="1" s="1"/>
  <c r="F6261" i="1"/>
  <c r="G6261" i="1"/>
  <c r="H6261" i="1"/>
  <c r="I6261" i="1"/>
  <c r="J6261" i="1" s="1"/>
  <c r="K6261" i="1" s="1"/>
  <c r="F6262" i="1"/>
  <c r="G6262" i="1"/>
  <c r="H6262" i="1"/>
  <c r="I6262" i="1"/>
  <c r="J6262" i="1" s="1"/>
  <c r="K6262" i="1" s="1"/>
  <c r="F6263" i="1"/>
  <c r="G6263" i="1"/>
  <c r="H6263" i="1"/>
  <c r="I6263" i="1"/>
  <c r="J6263" i="1" s="1"/>
  <c r="K6263" i="1" s="1"/>
  <c r="F6264" i="1"/>
  <c r="G6264" i="1"/>
  <c r="H6264" i="1"/>
  <c r="I6264" i="1"/>
  <c r="J6264" i="1" s="1"/>
  <c r="K6264" i="1" s="1"/>
  <c r="F6265" i="1"/>
  <c r="G6265" i="1"/>
  <c r="H6265" i="1"/>
  <c r="I6265" i="1"/>
  <c r="J6265" i="1" s="1"/>
  <c r="K6265" i="1" s="1"/>
  <c r="F6266" i="1"/>
  <c r="G6266" i="1"/>
  <c r="H6266" i="1"/>
  <c r="I6266" i="1"/>
  <c r="J6266" i="1" s="1"/>
  <c r="K6266" i="1" s="1"/>
  <c r="F6267" i="1"/>
  <c r="G6267" i="1"/>
  <c r="H6267" i="1"/>
  <c r="I6267" i="1"/>
  <c r="J6267" i="1" s="1"/>
  <c r="K6267" i="1" s="1"/>
  <c r="F6268" i="1"/>
  <c r="G6268" i="1"/>
  <c r="H6268" i="1"/>
  <c r="I6268" i="1"/>
  <c r="J6268" i="1" s="1"/>
  <c r="K6268" i="1" s="1"/>
  <c r="F6269" i="1"/>
  <c r="G6269" i="1"/>
  <c r="H6269" i="1"/>
  <c r="I6269" i="1"/>
  <c r="J6269" i="1" s="1"/>
  <c r="K6269" i="1" s="1"/>
  <c r="F6270" i="1"/>
  <c r="G6270" i="1"/>
  <c r="H6270" i="1"/>
  <c r="I6270" i="1"/>
  <c r="J6270" i="1" s="1"/>
  <c r="K6270" i="1" s="1"/>
  <c r="F6271" i="1"/>
  <c r="G6271" i="1"/>
  <c r="H6271" i="1"/>
  <c r="I6271" i="1"/>
  <c r="J6271" i="1" s="1"/>
  <c r="K6271" i="1" s="1"/>
  <c r="F6272" i="1"/>
  <c r="G6272" i="1"/>
  <c r="H6272" i="1"/>
  <c r="I6272" i="1"/>
  <c r="J6272" i="1" s="1"/>
  <c r="K6272" i="1" s="1"/>
  <c r="F6273" i="1"/>
  <c r="G6273" i="1"/>
  <c r="H6273" i="1"/>
  <c r="I6273" i="1"/>
  <c r="J6273" i="1" s="1"/>
  <c r="K6273" i="1" s="1"/>
  <c r="F6274" i="1"/>
  <c r="G6274" i="1"/>
  <c r="H6274" i="1"/>
  <c r="I6274" i="1"/>
  <c r="J6274" i="1" s="1"/>
  <c r="K6274" i="1" s="1"/>
  <c r="F6275" i="1"/>
  <c r="G6275" i="1"/>
  <c r="H6275" i="1"/>
  <c r="I6275" i="1"/>
  <c r="J6275" i="1" s="1"/>
  <c r="K6275" i="1" s="1"/>
  <c r="F6276" i="1"/>
  <c r="G6276" i="1"/>
  <c r="H6276" i="1"/>
  <c r="I6276" i="1"/>
  <c r="J6276" i="1" s="1"/>
  <c r="K6276" i="1" s="1"/>
  <c r="F6277" i="1"/>
  <c r="G6277" i="1"/>
  <c r="H6277" i="1"/>
  <c r="I6277" i="1"/>
  <c r="J6277" i="1" s="1"/>
  <c r="K6277" i="1" s="1"/>
  <c r="F6278" i="1"/>
  <c r="G6278" i="1"/>
  <c r="H6278" i="1"/>
  <c r="I6278" i="1"/>
  <c r="J6278" i="1" s="1"/>
  <c r="K6278" i="1" s="1"/>
  <c r="F6279" i="1"/>
  <c r="G6279" i="1"/>
  <c r="H6279" i="1"/>
  <c r="I6279" i="1"/>
  <c r="J6279" i="1" s="1"/>
  <c r="K6279" i="1" s="1"/>
  <c r="F6280" i="1"/>
  <c r="G6280" i="1"/>
  <c r="H6280" i="1"/>
  <c r="I6280" i="1"/>
  <c r="J6280" i="1" s="1"/>
  <c r="K6280" i="1" s="1"/>
  <c r="F6281" i="1"/>
  <c r="G6281" i="1"/>
  <c r="H6281" i="1"/>
  <c r="I6281" i="1"/>
  <c r="J6281" i="1" s="1"/>
  <c r="K6281" i="1" s="1"/>
  <c r="F6282" i="1"/>
  <c r="G6282" i="1"/>
  <c r="H6282" i="1"/>
  <c r="I6282" i="1"/>
  <c r="J6282" i="1" s="1"/>
  <c r="K6282" i="1" s="1"/>
  <c r="F6283" i="1"/>
  <c r="G6283" i="1"/>
  <c r="H6283" i="1"/>
  <c r="I6283" i="1"/>
  <c r="J6283" i="1" s="1"/>
  <c r="K6283" i="1" s="1"/>
  <c r="F6284" i="1"/>
  <c r="G6284" i="1"/>
  <c r="H6284" i="1"/>
  <c r="I6284" i="1"/>
  <c r="J6284" i="1" s="1"/>
  <c r="K6284" i="1" s="1"/>
  <c r="F6285" i="1"/>
  <c r="G6285" i="1"/>
  <c r="H6285" i="1"/>
  <c r="I6285" i="1"/>
  <c r="J6285" i="1" s="1"/>
  <c r="K6285" i="1" s="1"/>
  <c r="F6286" i="1"/>
  <c r="G6286" i="1"/>
  <c r="H6286" i="1"/>
  <c r="I6286" i="1"/>
  <c r="J6286" i="1" s="1"/>
  <c r="K6286" i="1" s="1"/>
  <c r="F6287" i="1"/>
  <c r="G6287" i="1"/>
  <c r="H6287" i="1"/>
  <c r="I6287" i="1"/>
  <c r="J6287" i="1" s="1"/>
  <c r="K6287" i="1" s="1"/>
  <c r="F6288" i="1"/>
  <c r="G6288" i="1"/>
  <c r="H6288" i="1"/>
  <c r="I6288" i="1"/>
  <c r="J6288" i="1" s="1"/>
  <c r="K6288" i="1" s="1"/>
  <c r="F6289" i="1"/>
  <c r="G6289" i="1"/>
  <c r="H6289" i="1"/>
  <c r="I6289" i="1"/>
  <c r="J6289" i="1" s="1"/>
  <c r="K6289" i="1" s="1"/>
  <c r="F6290" i="1"/>
  <c r="G6290" i="1"/>
  <c r="H6290" i="1"/>
  <c r="I6290" i="1"/>
  <c r="J6290" i="1" s="1"/>
  <c r="K6290" i="1" s="1"/>
  <c r="F6291" i="1"/>
  <c r="G6291" i="1"/>
  <c r="H6291" i="1"/>
  <c r="I6291" i="1"/>
  <c r="J6291" i="1" s="1"/>
  <c r="K6291" i="1" s="1"/>
  <c r="F6292" i="1"/>
  <c r="G6292" i="1"/>
  <c r="H6292" i="1"/>
  <c r="I6292" i="1"/>
  <c r="J6292" i="1" s="1"/>
  <c r="K6292" i="1" s="1"/>
  <c r="F6293" i="1"/>
  <c r="G6293" i="1"/>
  <c r="H6293" i="1"/>
  <c r="I6293" i="1"/>
  <c r="J6293" i="1" s="1"/>
  <c r="K6293" i="1" s="1"/>
  <c r="F6294" i="1"/>
  <c r="G6294" i="1"/>
  <c r="H6294" i="1"/>
  <c r="I6294" i="1"/>
  <c r="J6294" i="1" s="1"/>
  <c r="K6294" i="1" s="1"/>
  <c r="F6295" i="1"/>
  <c r="G6295" i="1"/>
  <c r="H6295" i="1"/>
  <c r="I6295" i="1"/>
  <c r="J6295" i="1" s="1"/>
  <c r="K6295" i="1" s="1"/>
  <c r="F6296" i="1"/>
  <c r="G6296" i="1"/>
  <c r="H6296" i="1"/>
  <c r="I6296" i="1"/>
  <c r="J6296" i="1" s="1"/>
  <c r="K6296" i="1" s="1"/>
  <c r="F6297" i="1"/>
  <c r="G6297" i="1"/>
  <c r="H6297" i="1"/>
  <c r="I6297" i="1"/>
  <c r="J6297" i="1" s="1"/>
  <c r="K6297" i="1" s="1"/>
  <c r="F6298" i="1"/>
  <c r="G6298" i="1"/>
  <c r="H6298" i="1"/>
  <c r="I6298" i="1"/>
  <c r="J6298" i="1" s="1"/>
  <c r="K6298" i="1" s="1"/>
  <c r="F6299" i="1"/>
  <c r="G6299" i="1"/>
  <c r="H6299" i="1"/>
  <c r="I6299" i="1"/>
  <c r="J6299" i="1" s="1"/>
  <c r="K6299" i="1" s="1"/>
  <c r="F6300" i="1"/>
  <c r="G6300" i="1"/>
  <c r="H6300" i="1"/>
  <c r="I6300" i="1"/>
  <c r="J6300" i="1" s="1"/>
  <c r="K6300" i="1" s="1"/>
  <c r="F6301" i="1"/>
  <c r="G6301" i="1"/>
  <c r="H6301" i="1"/>
  <c r="I6301" i="1"/>
  <c r="J6301" i="1" s="1"/>
  <c r="K6301" i="1" s="1"/>
  <c r="F6302" i="1"/>
  <c r="G6302" i="1"/>
  <c r="H6302" i="1"/>
  <c r="I6302" i="1"/>
  <c r="J6302" i="1" s="1"/>
  <c r="K6302" i="1" s="1"/>
  <c r="F6303" i="1"/>
  <c r="G6303" i="1"/>
  <c r="H6303" i="1"/>
  <c r="I6303" i="1"/>
  <c r="J6303" i="1" s="1"/>
  <c r="K6303" i="1" s="1"/>
  <c r="F6304" i="1"/>
  <c r="G6304" i="1"/>
  <c r="H6304" i="1"/>
  <c r="I6304" i="1"/>
  <c r="J6304" i="1" s="1"/>
  <c r="K6304" i="1" s="1"/>
  <c r="F6305" i="1"/>
  <c r="G6305" i="1"/>
  <c r="H6305" i="1"/>
  <c r="I6305" i="1"/>
  <c r="J6305" i="1" s="1"/>
  <c r="K6305" i="1" s="1"/>
  <c r="F6306" i="1"/>
  <c r="G6306" i="1"/>
  <c r="H6306" i="1"/>
  <c r="I6306" i="1"/>
  <c r="J6306" i="1" s="1"/>
  <c r="K6306" i="1" s="1"/>
  <c r="F6307" i="1"/>
  <c r="G6307" i="1"/>
  <c r="H6307" i="1"/>
  <c r="I6307" i="1"/>
  <c r="J6307" i="1" s="1"/>
  <c r="K6307" i="1" s="1"/>
  <c r="F6308" i="1"/>
  <c r="G6308" i="1"/>
  <c r="H6308" i="1"/>
  <c r="I6308" i="1"/>
  <c r="J6308" i="1" s="1"/>
  <c r="K6308" i="1" s="1"/>
  <c r="F6309" i="1"/>
  <c r="G6309" i="1"/>
  <c r="H6309" i="1"/>
  <c r="I6309" i="1"/>
  <c r="J6309" i="1" s="1"/>
  <c r="K6309" i="1" s="1"/>
  <c r="F6310" i="1"/>
  <c r="G6310" i="1"/>
  <c r="H6310" i="1"/>
  <c r="I6310" i="1"/>
  <c r="J6310" i="1" s="1"/>
  <c r="K6310" i="1" s="1"/>
  <c r="F6311" i="1"/>
  <c r="G6311" i="1"/>
  <c r="H6311" i="1"/>
  <c r="I6311" i="1"/>
  <c r="J6311" i="1" s="1"/>
  <c r="K6311" i="1" s="1"/>
  <c r="F6312" i="1"/>
  <c r="G6312" i="1"/>
  <c r="H6312" i="1"/>
  <c r="I6312" i="1"/>
  <c r="J6312" i="1" s="1"/>
  <c r="K6312" i="1" s="1"/>
  <c r="F6313" i="1"/>
  <c r="G6313" i="1"/>
  <c r="H6313" i="1"/>
  <c r="I6313" i="1"/>
  <c r="J6313" i="1" s="1"/>
  <c r="K6313" i="1" s="1"/>
  <c r="F6314" i="1"/>
  <c r="G6314" i="1"/>
  <c r="H6314" i="1"/>
  <c r="I6314" i="1"/>
  <c r="J6314" i="1" s="1"/>
  <c r="K6314" i="1" s="1"/>
  <c r="F6315" i="1"/>
  <c r="G6315" i="1"/>
  <c r="H6315" i="1"/>
  <c r="I6315" i="1"/>
  <c r="J6315" i="1" s="1"/>
  <c r="K6315" i="1" s="1"/>
  <c r="F6316" i="1"/>
  <c r="G6316" i="1"/>
  <c r="H6316" i="1"/>
  <c r="I6316" i="1"/>
  <c r="J6316" i="1" s="1"/>
  <c r="K6316" i="1" s="1"/>
  <c r="F6317" i="1"/>
  <c r="G6317" i="1"/>
  <c r="H6317" i="1"/>
  <c r="I6317" i="1"/>
  <c r="J6317" i="1" s="1"/>
  <c r="K6317" i="1" s="1"/>
  <c r="F6318" i="1"/>
  <c r="G6318" i="1"/>
  <c r="H6318" i="1"/>
  <c r="I6318" i="1"/>
  <c r="J6318" i="1" s="1"/>
  <c r="K6318" i="1" s="1"/>
  <c r="F6319" i="1"/>
  <c r="G6319" i="1"/>
  <c r="H6319" i="1"/>
  <c r="I6319" i="1"/>
  <c r="J6319" i="1" s="1"/>
  <c r="K6319" i="1" s="1"/>
  <c r="F6320" i="1"/>
  <c r="G6320" i="1"/>
  <c r="H6320" i="1"/>
  <c r="I6320" i="1"/>
  <c r="J6320" i="1" s="1"/>
  <c r="K6320" i="1" s="1"/>
  <c r="F6321" i="1"/>
  <c r="G6321" i="1"/>
  <c r="H6321" i="1"/>
  <c r="I6321" i="1"/>
  <c r="J6321" i="1" s="1"/>
  <c r="K6321" i="1" s="1"/>
  <c r="F6322" i="1"/>
  <c r="G6322" i="1"/>
  <c r="H6322" i="1"/>
  <c r="I6322" i="1"/>
  <c r="J6322" i="1" s="1"/>
  <c r="K6322" i="1" s="1"/>
  <c r="F6323" i="1"/>
  <c r="G6323" i="1"/>
  <c r="H6323" i="1"/>
  <c r="I6323" i="1"/>
  <c r="J6323" i="1" s="1"/>
  <c r="K6323" i="1" s="1"/>
  <c r="F6324" i="1"/>
  <c r="G6324" i="1"/>
  <c r="H6324" i="1"/>
  <c r="I6324" i="1"/>
  <c r="J6324" i="1" s="1"/>
  <c r="K6324" i="1" s="1"/>
  <c r="F6325" i="1"/>
  <c r="G6325" i="1"/>
  <c r="H6325" i="1"/>
  <c r="I6325" i="1"/>
  <c r="J6325" i="1" s="1"/>
  <c r="K6325" i="1" s="1"/>
  <c r="F6326" i="1"/>
  <c r="G6326" i="1"/>
  <c r="H6326" i="1"/>
  <c r="I6326" i="1"/>
  <c r="J6326" i="1" s="1"/>
  <c r="K6326" i="1" s="1"/>
  <c r="F6327" i="1"/>
  <c r="G6327" i="1"/>
  <c r="H6327" i="1"/>
  <c r="I6327" i="1"/>
  <c r="J6327" i="1" s="1"/>
  <c r="K6327" i="1" s="1"/>
  <c r="F6328" i="1"/>
  <c r="G6328" i="1"/>
  <c r="H6328" i="1"/>
  <c r="I6328" i="1"/>
  <c r="J6328" i="1" s="1"/>
  <c r="K6328" i="1" s="1"/>
  <c r="F6329" i="1"/>
  <c r="G6329" i="1"/>
  <c r="H6329" i="1"/>
  <c r="I6329" i="1"/>
  <c r="J6329" i="1" s="1"/>
  <c r="K6329" i="1" s="1"/>
  <c r="F6330" i="1"/>
  <c r="G6330" i="1"/>
  <c r="H6330" i="1"/>
  <c r="I6330" i="1"/>
  <c r="J6330" i="1" s="1"/>
  <c r="K6330" i="1" s="1"/>
  <c r="F6331" i="1"/>
  <c r="G6331" i="1"/>
  <c r="H6331" i="1"/>
  <c r="I6331" i="1"/>
  <c r="J6331" i="1" s="1"/>
  <c r="K6331" i="1" s="1"/>
  <c r="F6332" i="1"/>
  <c r="G6332" i="1"/>
  <c r="H6332" i="1"/>
  <c r="I6332" i="1"/>
  <c r="J6332" i="1" s="1"/>
  <c r="K6332" i="1" s="1"/>
  <c r="F6333" i="1"/>
  <c r="G6333" i="1"/>
  <c r="H6333" i="1"/>
  <c r="I6333" i="1"/>
  <c r="J6333" i="1" s="1"/>
  <c r="K6333" i="1" s="1"/>
  <c r="F6334" i="1"/>
  <c r="G6334" i="1"/>
  <c r="H6334" i="1"/>
  <c r="I6334" i="1"/>
  <c r="J6334" i="1" s="1"/>
  <c r="K6334" i="1" s="1"/>
  <c r="F6335" i="1"/>
  <c r="G6335" i="1"/>
  <c r="H6335" i="1"/>
  <c r="I6335" i="1"/>
  <c r="J6335" i="1" s="1"/>
  <c r="K6335" i="1" s="1"/>
  <c r="F6336" i="1"/>
  <c r="G6336" i="1"/>
  <c r="H6336" i="1"/>
  <c r="I6336" i="1"/>
  <c r="J6336" i="1" s="1"/>
  <c r="K6336" i="1" s="1"/>
  <c r="F6337" i="1"/>
  <c r="G6337" i="1"/>
  <c r="H6337" i="1"/>
  <c r="I6337" i="1"/>
  <c r="J6337" i="1" s="1"/>
  <c r="K6337" i="1" s="1"/>
  <c r="F6338" i="1"/>
  <c r="G6338" i="1"/>
  <c r="H6338" i="1"/>
  <c r="I6338" i="1"/>
  <c r="J6338" i="1" s="1"/>
  <c r="K6338" i="1" s="1"/>
  <c r="F6339" i="1"/>
  <c r="G6339" i="1"/>
  <c r="H6339" i="1"/>
  <c r="I6339" i="1"/>
  <c r="J6339" i="1" s="1"/>
  <c r="K6339" i="1" s="1"/>
  <c r="F6340" i="1"/>
  <c r="G6340" i="1"/>
  <c r="H6340" i="1"/>
  <c r="I6340" i="1"/>
  <c r="J6340" i="1" s="1"/>
  <c r="K6340" i="1" s="1"/>
  <c r="F6341" i="1"/>
  <c r="G6341" i="1"/>
  <c r="H6341" i="1"/>
  <c r="I6341" i="1"/>
  <c r="J6341" i="1" s="1"/>
  <c r="K6341" i="1" s="1"/>
  <c r="F6342" i="1"/>
  <c r="G6342" i="1"/>
  <c r="H6342" i="1"/>
  <c r="I6342" i="1"/>
  <c r="J6342" i="1" s="1"/>
  <c r="K6342" i="1" s="1"/>
  <c r="F6343" i="1"/>
  <c r="G6343" i="1"/>
  <c r="H6343" i="1"/>
  <c r="I6343" i="1"/>
  <c r="J6343" i="1" s="1"/>
  <c r="K6343" i="1" s="1"/>
  <c r="F6344" i="1"/>
  <c r="G6344" i="1"/>
  <c r="H6344" i="1"/>
  <c r="I6344" i="1"/>
  <c r="J6344" i="1" s="1"/>
  <c r="K6344" i="1" s="1"/>
  <c r="F6345" i="1"/>
  <c r="G6345" i="1"/>
  <c r="H6345" i="1"/>
  <c r="I6345" i="1"/>
  <c r="J6345" i="1" s="1"/>
  <c r="K6345" i="1" s="1"/>
  <c r="F6346" i="1"/>
  <c r="G6346" i="1"/>
  <c r="H6346" i="1"/>
  <c r="I6346" i="1"/>
  <c r="J6346" i="1" s="1"/>
  <c r="K6346" i="1" s="1"/>
  <c r="F6347" i="1"/>
  <c r="G6347" i="1"/>
  <c r="H6347" i="1"/>
  <c r="I6347" i="1"/>
  <c r="J6347" i="1" s="1"/>
  <c r="K6347" i="1" s="1"/>
  <c r="F6348" i="1"/>
  <c r="G6348" i="1"/>
  <c r="H6348" i="1"/>
  <c r="I6348" i="1"/>
  <c r="J6348" i="1" s="1"/>
  <c r="K6348" i="1" s="1"/>
  <c r="F6349" i="1"/>
  <c r="G6349" i="1"/>
  <c r="H6349" i="1"/>
  <c r="I6349" i="1"/>
  <c r="J6349" i="1" s="1"/>
  <c r="K6349" i="1" s="1"/>
  <c r="F6350" i="1"/>
  <c r="G6350" i="1"/>
  <c r="H6350" i="1"/>
  <c r="I6350" i="1"/>
  <c r="J6350" i="1" s="1"/>
  <c r="K6350" i="1" s="1"/>
  <c r="F6351" i="1"/>
  <c r="G6351" i="1"/>
  <c r="H6351" i="1"/>
  <c r="I6351" i="1"/>
  <c r="J6351" i="1" s="1"/>
  <c r="K6351" i="1" s="1"/>
  <c r="F6352" i="1"/>
  <c r="G6352" i="1"/>
  <c r="H6352" i="1"/>
  <c r="I6352" i="1"/>
  <c r="J6352" i="1" s="1"/>
  <c r="K6352" i="1" s="1"/>
  <c r="F6353" i="1"/>
  <c r="G6353" i="1"/>
  <c r="H6353" i="1"/>
  <c r="I6353" i="1"/>
  <c r="J6353" i="1" s="1"/>
  <c r="K6353" i="1" s="1"/>
  <c r="F6354" i="1"/>
  <c r="G6354" i="1"/>
  <c r="H6354" i="1"/>
  <c r="I6354" i="1"/>
  <c r="J6354" i="1" s="1"/>
  <c r="K6354" i="1" s="1"/>
  <c r="F6355" i="1"/>
  <c r="G6355" i="1"/>
  <c r="H6355" i="1"/>
  <c r="I6355" i="1"/>
  <c r="J6355" i="1" s="1"/>
  <c r="K6355" i="1" s="1"/>
  <c r="F6356" i="1"/>
  <c r="G6356" i="1"/>
  <c r="H6356" i="1"/>
  <c r="I6356" i="1"/>
  <c r="J6356" i="1" s="1"/>
  <c r="K6356" i="1" s="1"/>
  <c r="F6357" i="1"/>
  <c r="G6357" i="1"/>
  <c r="H6357" i="1"/>
  <c r="I6357" i="1"/>
  <c r="J6357" i="1" s="1"/>
  <c r="K6357" i="1" s="1"/>
  <c r="F6358" i="1"/>
  <c r="G6358" i="1"/>
  <c r="H6358" i="1"/>
  <c r="I6358" i="1"/>
  <c r="J6358" i="1" s="1"/>
  <c r="K6358" i="1" s="1"/>
  <c r="F6359" i="1"/>
  <c r="G6359" i="1"/>
  <c r="H6359" i="1"/>
  <c r="I6359" i="1"/>
  <c r="J6359" i="1" s="1"/>
  <c r="K6359" i="1" s="1"/>
  <c r="F6360" i="1"/>
  <c r="G6360" i="1"/>
  <c r="H6360" i="1"/>
  <c r="I6360" i="1"/>
  <c r="J6360" i="1" s="1"/>
  <c r="K6360" i="1" s="1"/>
  <c r="F6361" i="1"/>
  <c r="G6361" i="1"/>
  <c r="H6361" i="1"/>
  <c r="I6361" i="1"/>
  <c r="J6361" i="1" s="1"/>
  <c r="K6361" i="1" s="1"/>
  <c r="F6362" i="1"/>
  <c r="G6362" i="1"/>
  <c r="H6362" i="1"/>
  <c r="I6362" i="1"/>
  <c r="J6362" i="1" s="1"/>
  <c r="K6362" i="1" s="1"/>
  <c r="F6363" i="1"/>
  <c r="G6363" i="1"/>
  <c r="H6363" i="1"/>
  <c r="I6363" i="1"/>
  <c r="J6363" i="1" s="1"/>
  <c r="K6363" i="1" s="1"/>
  <c r="F6364" i="1"/>
  <c r="G6364" i="1"/>
  <c r="H6364" i="1"/>
  <c r="I6364" i="1"/>
  <c r="J6364" i="1" s="1"/>
  <c r="K6364" i="1" s="1"/>
  <c r="F6365" i="1"/>
  <c r="G6365" i="1"/>
  <c r="H6365" i="1"/>
  <c r="I6365" i="1"/>
  <c r="J6365" i="1" s="1"/>
  <c r="K6365" i="1" s="1"/>
  <c r="F6366" i="1"/>
  <c r="G6366" i="1"/>
  <c r="H6366" i="1"/>
  <c r="I6366" i="1"/>
  <c r="J6366" i="1" s="1"/>
  <c r="K6366" i="1" s="1"/>
  <c r="F6367" i="1"/>
  <c r="G6367" i="1"/>
  <c r="H6367" i="1"/>
  <c r="I6367" i="1"/>
  <c r="J6367" i="1" s="1"/>
  <c r="K6367" i="1" s="1"/>
  <c r="F6368" i="1"/>
  <c r="G6368" i="1"/>
  <c r="H6368" i="1"/>
  <c r="I6368" i="1"/>
  <c r="J6368" i="1" s="1"/>
  <c r="K6368" i="1" s="1"/>
  <c r="F6369" i="1"/>
  <c r="G6369" i="1"/>
  <c r="H6369" i="1"/>
  <c r="I6369" i="1"/>
  <c r="J6369" i="1" s="1"/>
  <c r="K6369" i="1" s="1"/>
  <c r="F6370" i="1"/>
  <c r="G6370" i="1"/>
  <c r="H6370" i="1"/>
  <c r="I6370" i="1"/>
  <c r="J6370" i="1" s="1"/>
  <c r="K6370" i="1" s="1"/>
  <c r="F6371" i="1"/>
  <c r="G6371" i="1"/>
  <c r="H6371" i="1"/>
  <c r="I6371" i="1"/>
  <c r="J6371" i="1" s="1"/>
  <c r="K6371" i="1" s="1"/>
  <c r="F6372" i="1"/>
  <c r="G6372" i="1"/>
  <c r="H6372" i="1"/>
  <c r="I6372" i="1"/>
  <c r="J6372" i="1" s="1"/>
  <c r="K6372" i="1" s="1"/>
  <c r="F6373" i="1"/>
  <c r="G6373" i="1"/>
  <c r="H6373" i="1"/>
  <c r="I6373" i="1"/>
  <c r="J6373" i="1" s="1"/>
  <c r="K6373" i="1" s="1"/>
  <c r="F6374" i="1"/>
  <c r="G6374" i="1"/>
  <c r="H6374" i="1"/>
  <c r="I6374" i="1"/>
  <c r="J6374" i="1" s="1"/>
  <c r="K6374" i="1" s="1"/>
  <c r="F6375" i="1"/>
  <c r="G6375" i="1"/>
  <c r="H6375" i="1"/>
  <c r="I6375" i="1"/>
  <c r="J6375" i="1" s="1"/>
  <c r="K6375" i="1" s="1"/>
  <c r="F6376" i="1"/>
  <c r="G6376" i="1"/>
  <c r="H6376" i="1"/>
  <c r="I6376" i="1"/>
  <c r="J6376" i="1" s="1"/>
  <c r="K6376" i="1" s="1"/>
  <c r="F6377" i="1"/>
  <c r="G6377" i="1"/>
  <c r="H6377" i="1"/>
  <c r="I6377" i="1"/>
  <c r="J6377" i="1" s="1"/>
  <c r="K6377" i="1" s="1"/>
  <c r="F6378" i="1"/>
  <c r="G6378" i="1"/>
  <c r="H6378" i="1"/>
  <c r="I6378" i="1"/>
  <c r="J6378" i="1" s="1"/>
  <c r="K6378" i="1" s="1"/>
  <c r="F6379" i="1"/>
  <c r="G6379" i="1"/>
  <c r="H6379" i="1"/>
  <c r="I6379" i="1"/>
  <c r="J6379" i="1" s="1"/>
  <c r="K6379" i="1" s="1"/>
  <c r="F6380" i="1"/>
  <c r="G6380" i="1"/>
  <c r="H6380" i="1"/>
  <c r="I6380" i="1"/>
  <c r="J6380" i="1" s="1"/>
  <c r="K6380" i="1" s="1"/>
  <c r="F6381" i="1"/>
  <c r="G6381" i="1"/>
  <c r="H6381" i="1"/>
  <c r="I6381" i="1"/>
  <c r="J6381" i="1" s="1"/>
  <c r="K6381" i="1" s="1"/>
  <c r="F6382" i="1"/>
  <c r="G6382" i="1"/>
  <c r="H6382" i="1"/>
  <c r="I6382" i="1"/>
  <c r="J6382" i="1" s="1"/>
  <c r="K6382" i="1" s="1"/>
  <c r="F6383" i="1"/>
  <c r="G6383" i="1"/>
  <c r="H6383" i="1"/>
  <c r="I6383" i="1"/>
  <c r="J6383" i="1" s="1"/>
  <c r="K6383" i="1" s="1"/>
  <c r="F6384" i="1"/>
  <c r="G6384" i="1"/>
  <c r="H6384" i="1"/>
  <c r="I6384" i="1"/>
  <c r="J6384" i="1" s="1"/>
  <c r="K6384" i="1" s="1"/>
  <c r="F6385" i="1"/>
  <c r="G6385" i="1"/>
  <c r="H6385" i="1"/>
  <c r="I6385" i="1"/>
  <c r="J6385" i="1" s="1"/>
  <c r="K6385" i="1" s="1"/>
  <c r="F6386" i="1"/>
  <c r="G6386" i="1"/>
  <c r="H6386" i="1"/>
  <c r="I6386" i="1"/>
  <c r="J6386" i="1" s="1"/>
  <c r="K6386" i="1" s="1"/>
  <c r="F6387" i="1"/>
  <c r="G6387" i="1"/>
  <c r="H6387" i="1"/>
  <c r="I6387" i="1"/>
  <c r="J6387" i="1" s="1"/>
  <c r="K6387" i="1" s="1"/>
  <c r="F6388" i="1"/>
  <c r="G6388" i="1"/>
  <c r="H6388" i="1"/>
  <c r="I6388" i="1"/>
  <c r="J6388" i="1" s="1"/>
  <c r="K6388" i="1" s="1"/>
  <c r="F6389" i="1"/>
  <c r="G6389" i="1"/>
  <c r="H6389" i="1"/>
  <c r="I6389" i="1"/>
  <c r="J6389" i="1" s="1"/>
  <c r="K6389" i="1" s="1"/>
  <c r="F6390" i="1"/>
  <c r="G6390" i="1"/>
  <c r="H6390" i="1"/>
  <c r="I6390" i="1"/>
  <c r="J6390" i="1" s="1"/>
  <c r="K6390" i="1" s="1"/>
  <c r="F6391" i="1"/>
  <c r="G6391" i="1"/>
  <c r="H6391" i="1"/>
  <c r="I6391" i="1"/>
  <c r="J6391" i="1" s="1"/>
  <c r="K6391" i="1" s="1"/>
  <c r="F6392" i="1"/>
  <c r="G6392" i="1"/>
  <c r="H6392" i="1"/>
  <c r="I6392" i="1"/>
  <c r="J6392" i="1" s="1"/>
  <c r="K6392" i="1" s="1"/>
  <c r="F6393" i="1"/>
  <c r="G6393" i="1"/>
  <c r="H6393" i="1"/>
  <c r="I6393" i="1"/>
  <c r="J6393" i="1" s="1"/>
  <c r="K6393" i="1" s="1"/>
  <c r="F6394" i="1"/>
  <c r="G6394" i="1"/>
  <c r="H6394" i="1"/>
  <c r="I6394" i="1"/>
  <c r="J6394" i="1" s="1"/>
  <c r="K6394" i="1" s="1"/>
  <c r="F6395" i="1"/>
  <c r="G6395" i="1"/>
  <c r="H6395" i="1"/>
  <c r="I6395" i="1"/>
  <c r="J6395" i="1" s="1"/>
  <c r="K6395" i="1" s="1"/>
  <c r="F6396" i="1"/>
  <c r="G6396" i="1"/>
  <c r="H6396" i="1"/>
  <c r="I6396" i="1"/>
  <c r="J6396" i="1" s="1"/>
  <c r="K6396" i="1" s="1"/>
  <c r="F6397" i="1"/>
  <c r="G6397" i="1"/>
  <c r="H6397" i="1"/>
  <c r="I6397" i="1"/>
  <c r="J6397" i="1" s="1"/>
  <c r="K6397" i="1" s="1"/>
  <c r="F6398" i="1"/>
  <c r="G6398" i="1"/>
  <c r="H6398" i="1"/>
  <c r="I6398" i="1"/>
  <c r="J6398" i="1" s="1"/>
  <c r="F6399" i="1"/>
  <c r="G6399" i="1"/>
  <c r="H6399" i="1"/>
  <c r="I6399" i="1"/>
  <c r="J6399" i="1" s="1"/>
  <c r="K6399" i="1" s="1"/>
  <c r="F6400" i="1"/>
  <c r="G6400" i="1"/>
  <c r="H6400" i="1"/>
  <c r="I6400" i="1"/>
  <c r="J6400" i="1" s="1"/>
  <c r="F6401" i="1"/>
  <c r="G6401" i="1"/>
  <c r="H6401" i="1"/>
  <c r="I6401" i="1"/>
  <c r="J6401" i="1" s="1"/>
  <c r="F6402" i="1"/>
  <c r="G6402" i="1"/>
  <c r="H6402" i="1"/>
  <c r="I6402" i="1"/>
  <c r="J6402" i="1" s="1"/>
  <c r="F6403" i="1"/>
  <c r="G6403" i="1"/>
  <c r="H6403" i="1"/>
  <c r="I6403" i="1"/>
  <c r="J6403" i="1" s="1"/>
  <c r="F6404" i="1"/>
  <c r="G6404" i="1"/>
  <c r="H6404" i="1"/>
  <c r="I6404" i="1"/>
  <c r="J6404" i="1" s="1"/>
  <c r="F6405" i="1"/>
  <c r="G6405" i="1"/>
  <c r="H6405" i="1"/>
  <c r="I6405" i="1"/>
  <c r="J6405" i="1" s="1"/>
  <c r="F6406" i="1"/>
  <c r="G6406" i="1"/>
  <c r="H6406" i="1"/>
  <c r="I6406" i="1"/>
  <c r="J6406" i="1" s="1"/>
  <c r="F6407" i="1"/>
  <c r="G6407" i="1"/>
  <c r="H6407" i="1"/>
  <c r="I6407" i="1"/>
  <c r="J6407" i="1" s="1"/>
  <c r="F6408" i="1"/>
  <c r="G6408" i="1"/>
  <c r="H6408" i="1"/>
  <c r="I6408" i="1"/>
  <c r="J6408" i="1" s="1"/>
  <c r="F6409" i="1"/>
  <c r="G6409" i="1"/>
  <c r="H6409" i="1"/>
  <c r="I6409" i="1"/>
  <c r="J6409" i="1" s="1"/>
  <c r="F6410" i="1"/>
  <c r="G6410" i="1"/>
  <c r="H6410" i="1"/>
  <c r="I6410" i="1"/>
  <c r="J6410" i="1" s="1"/>
  <c r="F6411" i="1"/>
  <c r="G6411" i="1"/>
  <c r="H6411" i="1"/>
  <c r="I6411" i="1"/>
  <c r="J6411" i="1" s="1"/>
  <c r="F6412" i="1"/>
  <c r="G6412" i="1"/>
  <c r="H6412" i="1"/>
  <c r="I6412" i="1"/>
  <c r="J6412" i="1" s="1"/>
  <c r="F6413" i="1"/>
  <c r="G6413" i="1"/>
  <c r="H6413" i="1"/>
  <c r="I6413" i="1"/>
  <c r="J6413" i="1" s="1"/>
  <c r="K6413" i="1" s="1"/>
  <c r="F6414" i="1"/>
  <c r="G6414" i="1"/>
  <c r="H6414" i="1"/>
  <c r="I6414" i="1"/>
  <c r="J6414" i="1" s="1"/>
  <c r="F6415" i="1"/>
  <c r="G6415" i="1"/>
  <c r="H6415" i="1"/>
  <c r="I6415" i="1"/>
  <c r="J6415" i="1" s="1"/>
  <c r="F6416" i="1"/>
  <c r="G6416" i="1"/>
  <c r="H6416" i="1"/>
  <c r="I6416" i="1"/>
  <c r="J6416" i="1" s="1"/>
  <c r="F6417" i="1"/>
  <c r="G6417" i="1"/>
  <c r="H6417" i="1"/>
  <c r="I6417" i="1"/>
  <c r="J6417" i="1" s="1"/>
  <c r="F6418" i="1"/>
  <c r="G6418" i="1"/>
  <c r="H6418" i="1"/>
  <c r="I6418" i="1"/>
  <c r="J6418" i="1" s="1"/>
  <c r="F6419" i="1"/>
  <c r="G6419" i="1"/>
  <c r="H6419" i="1"/>
  <c r="I6419" i="1"/>
  <c r="J6419" i="1" s="1"/>
  <c r="K6419" i="1" s="1"/>
  <c r="F6420" i="1"/>
  <c r="G6420" i="1"/>
  <c r="H6420" i="1"/>
  <c r="I6420" i="1"/>
  <c r="J6420" i="1" s="1"/>
  <c r="F6421" i="1"/>
  <c r="G6421" i="1"/>
  <c r="H6421" i="1"/>
  <c r="I6421" i="1"/>
  <c r="J6421" i="1" s="1"/>
  <c r="F6422" i="1"/>
  <c r="G6422" i="1"/>
  <c r="H6422" i="1"/>
  <c r="I6422" i="1"/>
  <c r="J6422" i="1" s="1"/>
  <c r="F6423" i="1"/>
  <c r="G6423" i="1"/>
  <c r="H6423" i="1"/>
  <c r="I6423" i="1"/>
  <c r="J6423" i="1" s="1"/>
  <c r="F6424" i="1"/>
  <c r="G6424" i="1"/>
  <c r="H6424" i="1"/>
  <c r="I6424" i="1"/>
  <c r="J6424" i="1" s="1"/>
  <c r="F6425" i="1"/>
  <c r="G6425" i="1"/>
  <c r="H6425" i="1"/>
  <c r="I6425" i="1"/>
  <c r="J6425" i="1" s="1"/>
  <c r="F6426" i="1"/>
  <c r="G6426" i="1"/>
  <c r="H6426" i="1"/>
  <c r="I6426" i="1"/>
  <c r="J6426" i="1" s="1"/>
  <c r="F6427" i="1"/>
  <c r="G6427" i="1"/>
  <c r="H6427" i="1"/>
  <c r="I6427" i="1"/>
  <c r="J6427" i="1" s="1"/>
  <c r="F6428" i="1"/>
  <c r="G6428" i="1"/>
  <c r="H6428" i="1"/>
  <c r="I6428" i="1"/>
  <c r="J6428" i="1" s="1"/>
  <c r="F6429" i="1"/>
  <c r="G6429" i="1"/>
  <c r="H6429" i="1"/>
  <c r="I6429" i="1"/>
  <c r="J6429" i="1" s="1"/>
  <c r="F6430" i="1"/>
  <c r="G6430" i="1"/>
  <c r="H6430" i="1"/>
  <c r="I6430" i="1"/>
  <c r="J6430" i="1" s="1"/>
  <c r="F6431" i="1"/>
  <c r="G6431" i="1"/>
  <c r="H6431" i="1"/>
  <c r="I6431" i="1"/>
  <c r="J6431" i="1" s="1"/>
  <c r="F6432" i="1"/>
  <c r="G6432" i="1"/>
  <c r="H6432" i="1"/>
  <c r="I6432" i="1"/>
  <c r="J6432" i="1" s="1"/>
  <c r="F6433" i="1"/>
  <c r="G6433" i="1"/>
  <c r="H6433" i="1"/>
  <c r="I6433" i="1"/>
  <c r="J6433" i="1" s="1"/>
  <c r="F6434" i="1"/>
  <c r="G6434" i="1"/>
  <c r="H6434" i="1"/>
  <c r="I6434" i="1"/>
  <c r="J6434" i="1" s="1"/>
  <c r="F6435" i="1"/>
  <c r="G6435" i="1"/>
  <c r="H6435" i="1"/>
  <c r="I6435" i="1"/>
  <c r="J6435" i="1" s="1"/>
  <c r="F6436" i="1"/>
  <c r="G6436" i="1"/>
  <c r="H6436" i="1"/>
  <c r="I6436" i="1"/>
  <c r="J6436" i="1" s="1"/>
  <c r="F6437" i="1"/>
  <c r="G6437" i="1"/>
  <c r="H6437" i="1"/>
  <c r="I6437" i="1"/>
  <c r="J6437" i="1" s="1"/>
  <c r="F6438" i="1"/>
  <c r="G6438" i="1"/>
  <c r="H6438" i="1"/>
  <c r="I6438" i="1"/>
  <c r="J6438" i="1" s="1"/>
  <c r="F6439" i="1"/>
  <c r="G6439" i="1"/>
  <c r="H6439" i="1"/>
  <c r="I6439" i="1"/>
  <c r="J6439" i="1" s="1"/>
  <c r="F6440" i="1"/>
  <c r="G6440" i="1"/>
  <c r="H6440" i="1"/>
  <c r="I6440" i="1"/>
  <c r="J6440" i="1" s="1"/>
  <c r="F6441" i="1"/>
  <c r="G6441" i="1"/>
  <c r="H6441" i="1"/>
  <c r="I6441" i="1"/>
  <c r="J6441" i="1" s="1"/>
  <c r="F6442" i="1"/>
  <c r="G6442" i="1"/>
  <c r="H6442" i="1"/>
  <c r="I6442" i="1"/>
  <c r="J6442" i="1" s="1"/>
  <c r="F6443" i="1"/>
  <c r="G6443" i="1"/>
  <c r="H6443" i="1"/>
  <c r="I6443" i="1"/>
  <c r="J6443" i="1" s="1"/>
  <c r="F6444" i="1"/>
  <c r="G6444" i="1"/>
  <c r="H6444" i="1"/>
  <c r="I6444" i="1"/>
  <c r="J6444" i="1" s="1"/>
  <c r="F6445" i="1"/>
  <c r="G6445" i="1"/>
  <c r="H6445" i="1"/>
  <c r="I6445" i="1"/>
  <c r="J6445" i="1" s="1"/>
  <c r="F6446" i="1"/>
  <c r="G6446" i="1"/>
  <c r="H6446" i="1"/>
  <c r="I6446" i="1"/>
  <c r="J6446" i="1" s="1"/>
  <c r="F6447" i="1"/>
  <c r="G6447" i="1"/>
  <c r="H6447" i="1"/>
  <c r="I6447" i="1"/>
  <c r="J6447" i="1" s="1"/>
  <c r="F6448" i="1"/>
  <c r="G6448" i="1"/>
  <c r="H6448" i="1"/>
  <c r="I6448" i="1"/>
  <c r="J6448" i="1" s="1"/>
  <c r="F6449" i="1"/>
  <c r="G6449" i="1"/>
  <c r="H6449" i="1"/>
  <c r="I6449" i="1"/>
  <c r="J6449" i="1" s="1"/>
  <c r="F6450" i="1"/>
  <c r="G6450" i="1"/>
  <c r="H6450" i="1"/>
  <c r="I6450" i="1"/>
  <c r="J6450" i="1" s="1"/>
  <c r="F6451" i="1"/>
  <c r="G6451" i="1"/>
  <c r="H6451" i="1"/>
  <c r="I6451" i="1"/>
  <c r="J6451" i="1" s="1"/>
  <c r="F6452" i="1"/>
  <c r="G6452" i="1"/>
  <c r="H6452" i="1"/>
  <c r="I6452" i="1"/>
  <c r="J6452" i="1" s="1"/>
  <c r="F6453" i="1"/>
  <c r="G6453" i="1"/>
  <c r="H6453" i="1"/>
  <c r="I6453" i="1"/>
  <c r="J6453" i="1" s="1"/>
  <c r="F6454" i="1"/>
  <c r="G6454" i="1"/>
  <c r="H6454" i="1"/>
  <c r="I6454" i="1"/>
  <c r="J6454" i="1" s="1"/>
  <c r="F6455" i="1"/>
  <c r="G6455" i="1"/>
  <c r="H6455" i="1"/>
  <c r="I6455" i="1"/>
  <c r="J6455" i="1" s="1"/>
  <c r="F6456" i="1"/>
  <c r="G6456" i="1"/>
  <c r="H6456" i="1"/>
  <c r="I6456" i="1"/>
  <c r="J6456" i="1" s="1"/>
  <c r="F6457" i="1"/>
  <c r="G6457" i="1"/>
  <c r="H6457" i="1"/>
  <c r="I6457" i="1"/>
  <c r="J6457" i="1" s="1"/>
  <c r="F6458" i="1"/>
  <c r="G6458" i="1"/>
  <c r="H6458" i="1"/>
  <c r="I6458" i="1"/>
  <c r="J6458" i="1" s="1"/>
  <c r="F6459" i="1"/>
  <c r="G6459" i="1"/>
  <c r="H6459" i="1"/>
  <c r="I6459" i="1"/>
  <c r="J6459" i="1" s="1"/>
  <c r="F6460" i="1"/>
  <c r="G6460" i="1"/>
  <c r="H6460" i="1"/>
  <c r="I6460" i="1"/>
  <c r="J6460" i="1" s="1"/>
  <c r="F6461" i="1"/>
  <c r="G6461" i="1"/>
  <c r="H6461" i="1"/>
  <c r="I6461" i="1"/>
  <c r="J6461" i="1" s="1"/>
  <c r="F6462" i="1"/>
  <c r="G6462" i="1"/>
  <c r="H6462" i="1"/>
  <c r="I6462" i="1"/>
  <c r="J6462" i="1" s="1"/>
  <c r="F6463" i="1"/>
  <c r="G6463" i="1"/>
  <c r="H6463" i="1"/>
  <c r="I6463" i="1"/>
  <c r="J6463" i="1" s="1"/>
  <c r="F6464" i="1"/>
  <c r="G6464" i="1"/>
  <c r="H6464" i="1"/>
  <c r="I6464" i="1"/>
  <c r="J6464" i="1" s="1"/>
  <c r="F6465" i="1"/>
  <c r="G6465" i="1"/>
  <c r="H6465" i="1"/>
  <c r="I6465" i="1"/>
  <c r="J6465" i="1" s="1"/>
  <c r="F6466" i="1"/>
  <c r="G6466" i="1"/>
  <c r="H6466" i="1"/>
  <c r="I6466" i="1"/>
  <c r="J6466" i="1" s="1"/>
  <c r="F6467" i="1"/>
  <c r="G6467" i="1"/>
  <c r="H6467" i="1"/>
  <c r="I6467" i="1"/>
  <c r="J6467" i="1" s="1"/>
  <c r="F6468" i="1"/>
  <c r="G6468" i="1"/>
  <c r="H6468" i="1"/>
  <c r="I6468" i="1"/>
  <c r="J6468" i="1" s="1"/>
  <c r="F6469" i="1"/>
  <c r="G6469" i="1"/>
  <c r="H6469" i="1"/>
  <c r="I6469" i="1"/>
  <c r="J6469" i="1" s="1"/>
  <c r="F6470" i="1"/>
  <c r="G6470" i="1"/>
  <c r="H6470" i="1"/>
  <c r="I6470" i="1"/>
  <c r="J6470" i="1" s="1"/>
  <c r="F6471" i="1"/>
  <c r="G6471" i="1"/>
  <c r="H6471" i="1"/>
  <c r="I6471" i="1"/>
  <c r="J6471" i="1" s="1"/>
  <c r="F6472" i="1"/>
  <c r="G6472" i="1"/>
  <c r="H6472" i="1"/>
  <c r="I6472" i="1"/>
  <c r="J6472" i="1" s="1"/>
  <c r="F6473" i="1"/>
  <c r="G6473" i="1"/>
  <c r="H6473" i="1"/>
  <c r="I6473" i="1"/>
  <c r="J6473" i="1" s="1"/>
  <c r="F6474" i="1"/>
  <c r="G6474" i="1"/>
  <c r="H6474" i="1"/>
  <c r="I6474" i="1"/>
  <c r="J6474" i="1" s="1"/>
  <c r="F6475" i="1"/>
  <c r="G6475" i="1"/>
  <c r="H6475" i="1"/>
  <c r="I6475" i="1"/>
  <c r="J6475" i="1" s="1"/>
  <c r="F6476" i="1"/>
  <c r="G6476" i="1"/>
  <c r="H6476" i="1"/>
  <c r="I6476" i="1"/>
  <c r="J6476" i="1" s="1"/>
  <c r="F6477" i="1"/>
  <c r="G6477" i="1"/>
  <c r="H6477" i="1"/>
  <c r="I6477" i="1"/>
  <c r="J6477" i="1" s="1"/>
  <c r="F6478" i="1"/>
  <c r="G6478" i="1"/>
  <c r="H6478" i="1"/>
  <c r="I6478" i="1"/>
  <c r="J6478" i="1" s="1"/>
  <c r="F6479" i="1"/>
  <c r="G6479" i="1"/>
  <c r="H6479" i="1"/>
  <c r="I6479" i="1"/>
  <c r="J6479" i="1" s="1"/>
  <c r="F6480" i="1"/>
  <c r="G6480" i="1"/>
  <c r="H6480" i="1"/>
  <c r="I6480" i="1"/>
  <c r="J6480" i="1" s="1"/>
  <c r="F6481" i="1"/>
  <c r="G6481" i="1"/>
  <c r="H6481" i="1"/>
  <c r="I6481" i="1"/>
  <c r="J6481" i="1" s="1"/>
  <c r="F6482" i="1"/>
  <c r="G6482" i="1"/>
  <c r="H6482" i="1"/>
  <c r="I6482" i="1"/>
  <c r="J6482" i="1" s="1"/>
  <c r="F6483" i="1"/>
  <c r="G6483" i="1"/>
  <c r="H6483" i="1"/>
  <c r="I6483" i="1"/>
  <c r="J6483" i="1" s="1"/>
  <c r="F6484" i="1"/>
  <c r="G6484" i="1"/>
  <c r="H6484" i="1"/>
  <c r="I6484" i="1"/>
  <c r="J6484" i="1" s="1"/>
  <c r="K6484" i="1" s="1"/>
  <c r="F6485" i="1"/>
  <c r="G6485" i="1"/>
  <c r="H6485" i="1"/>
  <c r="I6485" i="1"/>
  <c r="J6485" i="1" s="1"/>
  <c r="F6486" i="1"/>
  <c r="G6486" i="1"/>
  <c r="H6486" i="1"/>
  <c r="I6486" i="1"/>
  <c r="J6486" i="1" s="1"/>
  <c r="F6487" i="1"/>
  <c r="G6487" i="1"/>
  <c r="H6487" i="1"/>
  <c r="I6487" i="1"/>
  <c r="J6487" i="1" s="1"/>
  <c r="F6488" i="1"/>
  <c r="G6488" i="1"/>
  <c r="H6488" i="1"/>
  <c r="I6488" i="1"/>
  <c r="J6488" i="1" s="1"/>
  <c r="K6488" i="1" s="1"/>
  <c r="F6489" i="1"/>
  <c r="G6489" i="1"/>
  <c r="H6489" i="1"/>
  <c r="I6489" i="1"/>
  <c r="J6489" i="1" s="1"/>
  <c r="F6490" i="1"/>
  <c r="G6490" i="1"/>
  <c r="H6490" i="1"/>
  <c r="I6490" i="1"/>
  <c r="J6490" i="1" s="1"/>
  <c r="F6491" i="1"/>
  <c r="G6491" i="1"/>
  <c r="H6491" i="1"/>
  <c r="I6491" i="1"/>
  <c r="J6491" i="1" s="1"/>
  <c r="F6492" i="1"/>
  <c r="G6492" i="1"/>
  <c r="H6492" i="1"/>
  <c r="I6492" i="1"/>
  <c r="J6492" i="1" s="1"/>
  <c r="F6493" i="1"/>
  <c r="G6493" i="1"/>
  <c r="H6493" i="1"/>
  <c r="I6493" i="1"/>
  <c r="J6493" i="1" s="1"/>
  <c r="F6494" i="1"/>
  <c r="G6494" i="1"/>
  <c r="H6494" i="1"/>
  <c r="I6494" i="1"/>
  <c r="J6494" i="1" s="1"/>
  <c r="F6495" i="1"/>
  <c r="G6495" i="1"/>
  <c r="H6495" i="1"/>
  <c r="I6495" i="1"/>
  <c r="J6495" i="1" s="1"/>
  <c r="F6496" i="1"/>
  <c r="G6496" i="1"/>
  <c r="H6496" i="1"/>
  <c r="I6496" i="1"/>
  <c r="J6496" i="1" s="1"/>
  <c r="K6496" i="1" s="1"/>
  <c r="F6497" i="1"/>
  <c r="G6497" i="1"/>
  <c r="H6497" i="1"/>
  <c r="I6497" i="1"/>
  <c r="J6497" i="1" s="1"/>
  <c r="K6497" i="1" s="1"/>
  <c r="F6498" i="1"/>
  <c r="G6498" i="1"/>
  <c r="H6498" i="1"/>
  <c r="I6498" i="1"/>
  <c r="J6498" i="1" s="1"/>
  <c r="F6499" i="1"/>
  <c r="G6499" i="1"/>
  <c r="H6499" i="1"/>
  <c r="I6499" i="1"/>
  <c r="J6499" i="1" s="1"/>
  <c r="F6500" i="1"/>
  <c r="G6500" i="1"/>
  <c r="H6500" i="1"/>
  <c r="I6500" i="1"/>
  <c r="J6500" i="1" s="1"/>
  <c r="F6501" i="1"/>
  <c r="G6501" i="1"/>
  <c r="H6501" i="1"/>
  <c r="I6501" i="1"/>
  <c r="J6501" i="1" s="1"/>
  <c r="F6502" i="1"/>
  <c r="G6502" i="1"/>
  <c r="H6502" i="1"/>
  <c r="I6502" i="1"/>
  <c r="J6502" i="1" s="1"/>
  <c r="K6502" i="1" s="1"/>
  <c r="F6503" i="1"/>
  <c r="G6503" i="1"/>
  <c r="H6503" i="1"/>
  <c r="I6503" i="1"/>
  <c r="J6503" i="1" s="1"/>
  <c r="F6504" i="1"/>
  <c r="G6504" i="1"/>
  <c r="H6504" i="1"/>
  <c r="I6504" i="1"/>
  <c r="J6504" i="1" s="1"/>
  <c r="F6505" i="1"/>
  <c r="G6505" i="1"/>
  <c r="H6505" i="1"/>
  <c r="I6505" i="1"/>
  <c r="J6505" i="1" s="1"/>
  <c r="F6506" i="1"/>
  <c r="G6506" i="1"/>
  <c r="H6506" i="1"/>
  <c r="I6506" i="1"/>
  <c r="J6506" i="1" s="1"/>
  <c r="K6506" i="1" s="1"/>
  <c r="F6507" i="1"/>
  <c r="G6507" i="1"/>
  <c r="H6507" i="1"/>
  <c r="I6507" i="1"/>
  <c r="J6507" i="1" s="1"/>
  <c r="F6508" i="1"/>
  <c r="G6508" i="1"/>
  <c r="H6508" i="1"/>
  <c r="I6508" i="1"/>
  <c r="J6508" i="1" s="1"/>
  <c r="F6509" i="1"/>
  <c r="G6509" i="1"/>
  <c r="H6509" i="1"/>
  <c r="I6509" i="1"/>
  <c r="J6509" i="1" s="1"/>
  <c r="F6510" i="1"/>
  <c r="G6510" i="1"/>
  <c r="H6510" i="1"/>
  <c r="I6510" i="1"/>
  <c r="J6510" i="1" s="1"/>
  <c r="F6511" i="1"/>
  <c r="G6511" i="1"/>
  <c r="H6511" i="1"/>
  <c r="I6511" i="1"/>
  <c r="J6511" i="1" s="1"/>
  <c r="F6512" i="1"/>
  <c r="G6512" i="1"/>
  <c r="H6512" i="1"/>
  <c r="I6512" i="1"/>
  <c r="J6512" i="1" s="1"/>
  <c r="F6513" i="1"/>
  <c r="G6513" i="1"/>
  <c r="H6513" i="1"/>
  <c r="I6513" i="1"/>
  <c r="J6513" i="1" s="1"/>
  <c r="F6514" i="1"/>
  <c r="G6514" i="1"/>
  <c r="H6514" i="1"/>
  <c r="I6514" i="1"/>
  <c r="J6514" i="1" s="1"/>
  <c r="F6515" i="1"/>
  <c r="G6515" i="1"/>
  <c r="H6515" i="1"/>
  <c r="I6515" i="1"/>
  <c r="J6515" i="1" s="1"/>
  <c r="F6516" i="1"/>
  <c r="G6516" i="1"/>
  <c r="H6516" i="1"/>
  <c r="I6516" i="1"/>
  <c r="J6516" i="1" s="1"/>
  <c r="F6517" i="1"/>
  <c r="G6517" i="1"/>
  <c r="H6517" i="1"/>
  <c r="I6517" i="1"/>
  <c r="J6517" i="1" s="1"/>
  <c r="F6518" i="1"/>
  <c r="G6518" i="1"/>
  <c r="H6518" i="1"/>
  <c r="I6518" i="1"/>
  <c r="J6518" i="1" s="1"/>
  <c r="F6519" i="1"/>
  <c r="G6519" i="1"/>
  <c r="H6519" i="1"/>
  <c r="I6519" i="1"/>
  <c r="J6519" i="1" s="1"/>
  <c r="F6520" i="1"/>
  <c r="G6520" i="1"/>
  <c r="H6520" i="1"/>
  <c r="I6520" i="1"/>
  <c r="J6520" i="1" s="1"/>
  <c r="F6521" i="1"/>
  <c r="G6521" i="1"/>
  <c r="H6521" i="1"/>
  <c r="I6521" i="1"/>
  <c r="J6521" i="1" s="1"/>
  <c r="F6522" i="1"/>
  <c r="G6522" i="1"/>
  <c r="H6522" i="1"/>
  <c r="I6522" i="1"/>
  <c r="J6522" i="1" s="1"/>
  <c r="F6523" i="1"/>
  <c r="G6523" i="1"/>
  <c r="H6523" i="1"/>
  <c r="I6523" i="1"/>
  <c r="J6523" i="1" s="1"/>
  <c r="F6524" i="1"/>
  <c r="G6524" i="1"/>
  <c r="H6524" i="1"/>
  <c r="I6524" i="1"/>
  <c r="J6524" i="1" s="1"/>
  <c r="F6525" i="1"/>
  <c r="G6525" i="1"/>
  <c r="H6525" i="1"/>
  <c r="I6525" i="1"/>
  <c r="J6525" i="1" s="1"/>
  <c r="F6526" i="1"/>
  <c r="G6526" i="1"/>
  <c r="H6526" i="1"/>
  <c r="I6526" i="1"/>
  <c r="J6526" i="1" s="1"/>
  <c r="F6527" i="1"/>
  <c r="G6527" i="1"/>
  <c r="H6527" i="1"/>
  <c r="I6527" i="1"/>
  <c r="J6527" i="1" s="1"/>
  <c r="F6528" i="1"/>
  <c r="G6528" i="1"/>
  <c r="H6528" i="1"/>
  <c r="I6528" i="1"/>
  <c r="J6528" i="1" s="1"/>
  <c r="F6529" i="1"/>
  <c r="G6529" i="1"/>
  <c r="H6529" i="1"/>
  <c r="I6529" i="1"/>
  <c r="J6529" i="1" s="1"/>
  <c r="F6530" i="1"/>
  <c r="G6530" i="1"/>
  <c r="H6530" i="1"/>
  <c r="I6530" i="1"/>
  <c r="J6530" i="1" s="1"/>
  <c r="F6531" i="1"/>
  <c r="G6531" i="1"/>
  <c r="H6531" i="1"/>
  <c r="I6531" i="1"/>
  <c r="J6531" i="1" s="1"/>
  <c r="F6532" i="1"/>
  <c r="G6532" i="1"/>
  <c r="H6532" i="1"/>
  <c r="I6532" i="1"/>
  <c r="J6532" i="1" s="1"/>
  <c r="F6533" i="1"/>
  <c r="G6533" i="1"/>
  <c r="H6533" i="1"/>
  <c r="I6533" i="1"/>
  <c r="J6533" i="1" s="1"/>
  <c r="F6534" i="1"/>
  <c r="G6534" i="1"/>
  <c r="H6534" i="1"/>
  <c r="I6534" i="1"/>
  <c r="J6534" i="1" s="1"/>
  <c r="F6535" i="1"/>
  <c r="G6535" i="1"/>
  <c r="H6535" i="1"/>
  <c r="I6535" i="1"/>
  <c r="J6535" i="1" s="1"/>
  <c r="F6536" i="1"/>
  <c r="G6536" i="1"/>
  <c r="H6536" i="1"/>
  <c r="I6536" i="1"/>
  <c r="J6536" i="1" s="1"/>
  <c r="F6537" i="1"/>
  <c r="G6537" i="1"/>
  <c r="H6537" i="1"/>
  <c r="I6537" i="1"/>
  <c r="J6537" i="1" s="1"/>
  <c r="F6538" i="1"/>
  <c r="G6538" i="1"/>
  <c r="H6538" i="1"/>
  <c r="I6538" i="1"/>
  <c r="J6538" i="1" s="1"/>
  <c r="F6539" i="1"/>
  <c r="G6539" i="1"/>
  <c r="H6539" i="1"/>
  <c r="I6539" i="1"/>
  <c r="J6539" i="1" s="1"/>
  <c r="F6540" i="1"/>
  <c r="G6540" i="1"/>
  <c r="H6540" i="1"/>
  <c r="I6540" i="1"/>
  <c r="J6540" i="1" s="1"/>
  <c r="F6541" i="1"/>
  <c r="G6541" i="1"/>
  <c r="H6541" i="1"/>
  <c r="I6541" i="1"/>
  <c r="J6541" i="1" s="1"/>
  <c r="F6542" i="1"/>
  <c r="G6542" i="1"/>
  <c r="H6542" i="1"/>
  <c r="I6542" i="1"/>
  <c r="J6542" i="1" s="1"/>
  <c r="F6543" i="1"/>
  <c r="G6543" i="1"/>
  <c r="H6543" i="1"/>
  <c r="I6543" i="1"/>
  <c r="J6543" i="1" s="1"/>
  <c r="F6544" i="1"/>
  <c r="G6544" i="1"/>
  <c r="H6544" i="1"/>
  <c r="I6544" i="1"/>
  <c r="J6544" i="1" s="1"/>
  <c r="F6545" i="1"/>
  <c r="G6545" i="1"/>
  <c r="H6545" i="1"/>
  <c r="I6545" i="1"/>
  <c r="J6545" i="1" s="1"/>
  <c r="K6545" i="1" s="1"/>
  <c r="F6546" i="1"/>
  <c r="G6546" i="1"/>
  <c r="H6546" i="1"/>
  <c r="I6546" i="1"/>
  <c r="J6546" i="1" s="1"/>
  <c r="F6547" i="1"/>
  <c r="G6547" i="1"/>
  <c r="H6547" i="1"/>
  <c r="I6547" i="1"/>
  <c r="J6547" i="1" s="1"/>
  <c r="F6548" i="1"/>
  <c r="G6548" i="1"/>
  <c r="H6548" i="1"/>
  <c r="I6548" i="1"/>
  <c r="J6548" i="1" s="1"/>
  <c r="K6548" i="1" s="1"/>
  <c r="F6549" i="1"/>
  <c r="G6549" i="1"/>
  <c r="H6549" i="1"/>
  <c r="I6549" i="1"/>
  <c r="J6549" i="1" s="1"/>
  <c r="F6550" i="1"/>
  <c r="G6550" i="1"/>
  <c r="H6550" i="1"/>
  <c r="I6550" i="1"/>
  <c r="J6550" i="1" s="1"/>
  <c r="F6551" i="1"/>
  <c r="G6551" i="1"/>
  <c r="H6551" i="1"/>
  <c r="I6551" i="1"/>
  <c r="J6551" i="1" s="1"/>
  <c r="F6552" i="1"/>
  <c r="G6552" i="1"/>
  <c r="H6552" i="1"/>
  <c r="I6552" i="1"/>
  <c r="J6552" i="1" s="1"/>
  <c r="F6553" i="1"/>
  <c r="G6553" i="1"/>
  <c r="H6553" i="1"/>
  <c r="I6553" i="1"/>
  <c r="J6553" i="1" s="1"/>
  <c r="F6554" i="1"/>
  <c r="G6554" i="1"/>
  <c r="H6554" i="1"/>
  <c r="I6554" i="1"/>
  <c r="J6554" i="1" s="1"/>
  <c r="F6555" i="1"/>
  <c r="G6555" i="1"/>
  <c r="H6555" i="1"/>
  <c r="I6555" i="1"/>
  <c r="J6555" i="1" s="1"/>
  <c r="F6556" i="1"/>
  <c r="G6556" i="1"/>
  <c r="H6556" i="1"/>
  <c r="I6556" i="1"/>
  <c r="J6556" i="1" s="1"/>
  <c r="F6557" i="1"/>
  <c r="G6557" i="1"/>
  <c r="H6557" i="1"/>
  <c r="I6557" i="1"/>
  <c r="J6557" i="1" s="1"/>
  <c r="F6558" i="1"/>
  <c r="G6558" i="1"/>
  <c r="H6558" i="1"/>
  <c r="I6558" i="1"/>
  <c r="J6558" i="1" s="1"/>
  <c r="F6559" i="1"/>
  <c r="G6559" i="1"/>
  <c r="H6559" i="1"/>
  <c r="I6559" i="1"/>
  <c r="J6559" i="1" s="1"/>
  <c r="F6560" i="1"/>
  <c r="G6560" i="1"/>
  <c r="H6560" i="1"/>
  <c r="I6560" i="1"/>
  <c r="J6560" i="1" s="1"/>
  <c r="F6561" i="1"/>
  <c r="G6561" i="1"/>
  <c r="H6561" i="1"/>
  <c r="I6561" i="1"/>
  <c r="J6561" i="1" s="1"/>
  <c r="F6562" i="1"/>
  <c r="G6562" i="1"/>
  <c r="H6562" i="1"/>
  <c r="I6562" i="1"/>
  <c r="J6562" i="1" s="1"/>
  <c r="K6562" i="1" s="1"/>
  <c r="F6563" i="1"/>
  <c r="G6563" i="1"/>
  <c r="H6563" i="1"/>
  <c r="I6563" i="1"/>
  <c r="J6563" i="1" s="1"/>
  <c r="K6563" i="1" s="1"/>
  <c r="F6564" i="1"/>
  <c r="G6564" i="1"/>
  <c r="H6564" i="1"/>
  <c r="I6564" i="1"/>
  <c r="J6564" i="1" s="1"/>
  <c r="K6564" i="1" s="1"/>
  <c r="F6565" i="1"/>
  <c r="G6565" i="1"/>
  <c r="H6565" i="1"/>
  <c r="I6565" i="1"/>
  <c r="J6565" i="1" s="1"/>
  <c r="F6566" i="1"/>
  <c r="G6566" i="1"/>
  <c r="H6566" i="1"/>
  <c r="I6566" i="1"/>
  <c r="J6566" i="1" s="1"/>
  <c r="F6567" i="1"/>
  <c r="G6567" i="1"/>
  <c r="H6567" i="1"/>
  <c r="I6567" i="1"/>
  <c r="J6567" i="1" s="1"/>
  <c r="F6568" i="1"/>
  <c r="G6568" i="1"/>
  <c r="H6568" i="1"/>
  <c r="I6568" i="1"/>
  <c r="J6568" i="1" s="1"/>
  <c r="F6569" i="1"/>
  <c r="G6569" i="1"/>
  <c r="H6569" i="1"/>
  <c r="I6569" i="1"/>
  <c r="J6569" i="1" s="1"/>
  <c r="K6569" i="1" s="1"/>
  <c r="F6570" i="1"/>
  <c r="G6570" i="1"/>
  <c r="H6570" i="1"/>
  <c r="I6570" i="1"/>
  <c r="J6570" i="1" s="1"/>
  <c r="F6571" i="1"/>
  <c r="G6571" i="1"/>
  <c r="H6571" i="1"/>
  <c r="I6571" i="1"/>
  <c r="J6571" i="1" s="1"/>
  <c r="F6572" i="1"/>
  <c r="G6572" i="1"/>
  <c r="H6572" i="1"/>
  <c r="I6572" i="1"/>
  <c r="J6572" i="1" s="1"/>
  <c r="F6573" i="1"/>
  <c r="G6573" i="1"/>
  <c r="H6573" i="1"/>
  <c r="I6573" i="1"/>
  <c r="J6573" i="1" s="1"/>
  <c r="F6574" i="1"/>
  <c r="G6574" i="1"/>
  <c r="H6574" i="1"/>
  <c r="I6574" i="1"/>
  <c r="J6574" i="1" s="1"/>
  <c r="F6575" i="1"/>
  <c r="G6575" i="1"/>
  <c r="H6575" i="1"/>
  <c r="I6575" i="1"/>
  <c r="J6575" i="1" s="1"/>
  <c r="F6576" i="1"/>
  <c r="G6576" i="1"/>
  <c r="H6576" i="1"/>
  <c r="I6576" i="1"/>
  <c r="J6576" i="1" s="1"/>
  <c r="F6577" i="1"/>
  <c r="G6577" i="1"/>
  <c r="H6577" i="1"/>
  <c r="I6577" i="1"/>
  <c r="J6577" i="1" s="1"/>
  <c r="F6578" i="1"/>
  <c r="G6578" i="1"/>
  <c r="H6578" i="1"/>
  <c r="I6578" i="1"/>
  <c r="J6578" i="1" s="1"/>
  <c r="F6579" i="1"/>
  <c r="G6579" i="1"/>
  <c r="H6579" i="1"/>
  <c r="I6579" i="1"/>
  <c r="J6579" i="1" s="1"/>
  <c r="F6580" i="1"/>
  <c r="G6580" i="1"/>
  <c r="H6580" i="1"/>
  <c r="I6580" i="1"/>
  <c r="J6580" i="1" s="1"/>
  <c r="F6581" i="1"/>
  <c r="G6581" i="1"/>
  <c r="H6581" i="1"/>
  <c r="I6581" i="1"/>
  <c r="J6581" i="1" s="1"/>
  <c r="K6581" i="1" s="1"/>
  <c r="F6582" i="1"/>
  <c r="G6582" i="1"/>
  <c r="H6582" i="1"/>
  <c r="I6582" i="1"/>
  <c r="J6582" i="1" s="1"/>
  <c r="K6582" i="1" s="1"/>
  <c r="F6583" i="1"/>
  <c r="G6583" i="1"/>
  <c r="H6583" i="1"/>
  <c r="I6583" i="1"/>
  <c r="J6583" i="1" s="1"/>
  <c r="F6584" i="1"/>
  <c r="G6584" i="1"/>
  <c r="H6584" i="1"/>
  <c r="I6584" i="1"/>
  <c r="J6584" i="1" s="1"/>
  <c r="F6585" i="1"/>
  <c r="G6585" i="1"/>
  <c r="H6585" i="1"/>
  <c r="I6585" i="1"/>
  <c r="J6585" i="1" s="1"/>
  <c r="F6586" i="1"/>
  <c r="G6586" i="1"/>
  <c r="H6586" i="1"/>
  <c r="I6586" i="1"/>
  <c r="J6586" i="1" s="1"/>
  <c r="F6587" i="1"/>
  <c r="G6587" i="1"/>
  <c r="H6587" i="1"/>
  <c r="I6587" i="1"/>
  <c r="J6587" i="1" s="1"/>
  <c r="F6588" i="1"/>
  <c r="G6588" i="1"/>
  <c r="H6588" i="1"/>
  <c r="I6588" i="1"/>
  <c r="J6588" i="1" s="1"/>
  <c r="F6589" i="1"/>
  <c r="G6589" i="1"/>
  <c r="H6589" i="1"/>
  <c r="I6589" i="1"/>
  <c r="J6589" i="1" s="1"/>
  <c r="F6590" i="1"/>
  <c r="G6590" i="1"/>
  <c r="H6590" i="1"/>
  <c r="I6590" i="1"/>
  <c r="J6590" i="1" s="1"/>
  <c r="F6591" i="1"/>
  <c r="G6591" i="1"/>
  <c r="H6591" i="1"/>
  <c r="I6591" i="1"/>
  <c r="J6591" i="1" s="1"/>
  <c r="F6592" i="1"/>
  <c r="G6592" i="1"/>
  <c r="H6592" i="1"/>
  <c r="I6592" i="1"/>
  <c r="J6592" i="1" s="1"/>
  <c r="F6593" i="1"/>
  <c r="G6593" i="1"/>
  <c r="H6593" i="1"/>
  <c r="I6593" i="1"/>
  <c r="J6593" i="1" s="1"/>
  <c r="F6594" i="1"/>
  <c r="G6594" i="1"/>
  <c r="H6594" i="1"/>
  <c r="I6594" i="1"/>
  <c r="J6594" i="1" s="1"/>
  <c r="F6595" i="1"/>
  <c r="G6595" i="1"/>
  <c r="H6595" i="1"/>
  <c r="I6595" i="1"/>
  <c r="J6595" i="1" s="1"/>
  <c r="F6596" i="1"/>
  <c r="G6596" i="1"/>
  <c r="H6596" i="1"/>
  <c r="I6596" i="1"/>
  <c r="J6596" i="1" s="1"/>
  <c r="F6597" i="1"/>
  <c r="G6597" i="1"/>
  <c r="H6597" i="1"/>
  <c r="I6597" i="1"/>
  <c r="J6597" i="1" s="1"/>
  <c r="F6598" i="1"/>
  <c r="G6598" i="1"/>
  <c r="H6598" i="1"/>
  <c r="I6598" i="1"/>
  <c r="J6598" i="1" s="1"/>
  <c r="F6599" i="1"/>
  <c r="G6599" i="1"/>
  <c r="H6599" i="1"/>
  <c r="I6599" i="1"/>
  <c r="J6599" i="1" s="1"/>
  <c r="F6600" i="1"/>
  <c r="G6600" i="1"/>
  <c r="H6600" i="1"/>
  <c r="I6600" i="1"/>
  <c r="J6600" i="1" s="1"/>
  <c r="F6601" i="1"/>
  <c r="G6601" i="1"/>
  <c r="H6601" i="1"/>
  <c r="I6601" i="1"/>
  <c r="J6601" i="1" s="1"/>
  <c r="F6602" i="1"/>
  <c r="G6602" i="1"/>
  <c r="H6602" i="1"/>
  <c r="I6602" i="1"/>
  <c r="J6602" i="1" s="1"/>
  <c r="F6603" i="1"/>
  <c r="G6603" i="1"/>
  <c r="H6603" i="1"/>
  <c r="I6603" i="1"/>
  <c r="J6603" i="1" s="1"/>
  <c r="F6604" i="1"/>
  <c r="G6604" i="1"/>
  <c r="H6604" i="1"/>
  <c r="I6604" i="1"/>
  <c r="J6604" i="1" s="1"/>
  <c r="F6605" i="1"/>
  <c r="G6605" i="1"/>
  <c r="H6605" i="1"/>
  <c r="I6605" i="1"/>
  <c r="J6605" i="1" s="1"/>
  <c r="F6606" i="1"/>
  <c r="G6606" i="1"/>
  <c r="H6606" i="1"/>
  <c r="I6606" i="1"/>
  <c r="J6606" i="1" s="1"/>
  <c r="F6607" i="1"/>
  <c r="G6607" i="1"/>
  <c r="H6607" i="1"/>
  <c r="I6607" i="1"/>
  <c r="J6607" i="1" s="1"/>
  <c r="F6608" i="1"/>
  <c r="G6608" i="1"/>
  <c r="H6608" i="1"/>
  <c r="I6608" i="1"/>
  <c r="J6608" i="1" s="1"/>
  <c r="F6609" i="1"/>
  <c r="G6609" i="1"/>
  <c r="H6609" i="1"/>
  <c r="I6609" i="1"/>
  <c r="J6609" i="1" s="1"/>
  <c r="F6610" i="1"/>
  <c r="G6610" i="1"/>
  <c r="H6610" i="1"/>
  <c r="I6610" i="1"/>
  <c r="J6610" i="1" s="1"/>
  <c r="F6611" i="1"/>
  <c r="G6611" i="1"/>
  <c r="H6611" i="1"/>
  <c r="I6611" i="1"/>
  <c r="J6611" i="1" s="1"/>
  <c r="F6612" i="1"/>
  <c r="G6612" i="1"/>
  <c r="H6612" i="1"/>
  <c r="I6612" i="1"/>
  <c r="J6612" i="1" s="1"/>
  <c r="F6613" i="1"/>
  <c r="G6613" i="1"/>
  <c r="H6613" i="1"/>
  <c r="I6613" i="1"/>
  <c r="J6613" i="1" s="1"/>
  <c r="F6614" i="1"/>
  <c r="G6614" i="1"/>
  <c r="H6614" i="1"/>
  <c r="I6614" i="1"/>
  <c r="J6614" i="1" s="1"/>
  <c r="F6615" i="1"/>
  <c r="G6615" i="1"/>
  <c r="H6615" i="1"/>
  <c r="I6615" i="1"/>
  <c r="J6615" i="1" s="1"/>
  <c r="F6616" i="1"/>
  <c r="G6616" i="1"/>
  <c r="H6616" i="1"/>
  <c r="I6616" i="1"/>
  <c r="J6616" i="1" s="1"/>
  <c r="F6617" i="1"/>
  <c r="G6617" i="1"/>
  <c r="H6617" i="1"/>
  <c r="I6617" i="1"/>
  <c r="J6617" i="1" s="1"/>
  <c r="F6618" i="1"/>
  <c r="G6618" i="1"/>
  <c r="H6618" i="1"/>
  <c r="I6618" i="1"/>
  <c r="J6618" i="1" s="1"/>
  <c r="F6619" i="1"/>
  <c r="G6619" i="1"/>
  <c r="H6619" i="1"/>
  <c r="I6619" i="1"/>
  <c r="J6619" i="1" s="1"/>
  <c r="F6620" i="1"/>
  <c r="G6620" i="1"/>
  <c r="H6620" i="1"/>
  <c r="I6620" i="1"/>
  <c r="J6620" i="1" s="1"/>
  <c r="F6621" i="1"/>
  <c r="G6621" i="1"/>
  <c r="H6621" i="1"/>
  <c r="I6621" i="1"/>
  <c r="J6621" i="1" s="1"/>
  <c r="F6622" i="1"/>
  <c r="G6622" i="1"/>
  <c r="H6622" i="1"/>
  <c r="I6622" i="1"/>
  <c r="J6622" i="1" s="1"/>
  <c r="F6623" i="1"/>
  <c r="G6623" i="1"/>
  <c r="H6623" i="1"/>
  <c r="I6623" i="1"/>
  <c r="J6623" i="1" s="1"/>
  <c r="F6624" i="1"/>
  <c r="G6624" i="1"/>
  <c r="H6624" i="1"/>
  <c r="I6624" i="1"/>
  <c r="J6624" i="1" s="1"/>
  <c r="F6625" i="1"/>
  <c r="G6625" i="1"/>
  <c r="H6625" i="1"/>
  <c r="I6625" i="1"/>
  <c r="J6625" i="1" s="1"/>
  <c r="F6626" i="1"/>
  <c r="G6626" i="1"/>
  <c r="H6626" i="1"/>
  <c r="I6626" i="1"/>
  <c r="J6626" i="1" s="1"/>
  <c r="F6627" i="1"/>
  <c r="G6627" i="1"/>
  <c r="H6627" i="1"/>
  <c r="I6627" i="1"/>
  <c r="J6627" i="1" s="1"/>
  <c r="F6628" i="1"/>
  <c r="G6628" i="1"/>
  <c r="H6628" i="1"/>
  <c r="I6628" i="1"/>
  <c r="J6628" i="1" s="1"/>
  <c r="F6629" i="1"/>
  <c r="G6629" i="1"/>
  <c r="H6629" i="1"/>
  <c r="I6629" i="1"/>
  <c r="J6629" i="1" s="1"/>
  <c r="K6629" i="1" s="1"/>
  <c r="F6630" i="1"/>
  <c r="G6630" i="1"/>
  <c r="H6630" i="1"/>
  <c r="I6630" i="1"/>
  <c r="J6630" i="1" s="1"/>
  <c r="F6631" i="1"/>
  <c r="G6631" i="1"/>
  <c r="H6631" i="1"/>
  <c r="I6631" i="1"/>
  <c r="J6631" i="1" s="1"/>
  <c r="F6632" i="1"/>
  <c r="G6632" i="1"/>
  <c r="H6632" i="1"/>
  <c r="I6632" i="1"/>
  <c r="J6632" i="1" s="1"/>
  <c r="F6633" i="1"/>
  <c r="G6633" i="1"/>
  <c r="H6633" i="1"/>
  <c r="I6633" i="1"/>
  <c r="J6633" i="1" s="1"/>
  <c r="F6634" i="1"/>
  <c r="G6634" i="1"/>
  <c r="H6634" i="1"/>
  <c r="I6634" i="1"/>
  <c r="J6634" i="1" s="1"/>
  <c r="F6635" i="1"/>
  <c r="G6635" i="1"/>
  <c r="H6635" i="1"/>
  <c r="I6635" i="1"/>
  <c r="J6635" i="1" s="1"/>
  <c r="F6636" i="1"/>
  <c r="G6636" i="1"/>
  <c r="H6636" i="1"/>
  <c r="I6636" i="1"/>
  <c r="J6636" i="1" s="1"/>
  <c r="F6637" i="1"/>
  <c r="G6637" i="1"/>
  <c r="H6637" i="1"/>
  <c r="I6637" i="1"/>
  <c r="J6637" i="1" s="1"/>
  <c r="F6638" i="1"/>
  <c r="G6638" i="1"/>
  <c r="H6638" i="1"/>
  <c r="I6638" i="1"/>
  <c r="J6638" i="1" s="1"/>
  <c r="F6639" i="1"/>
  <c r="G6639" i="1"/>
  <c r="H6639" i="1"/>
  <c r="I6639" i="1"/>
  <c r="J6639" i="1" s="1"/>
  <c r="F6640" i="1"/>
  <c r="G6640" i="1"/>
  <c r="H6640" i="1"/>
  <c r="I6640" i="1"/>
  <c r="J6640" i="1" s="1"/>
  <c r="F6641" i="1"/>
  <c r="G6641" i="1"/>
  <c r="H6641" i="1"/>
  <c r="I6641" i="1"/>
  <c r="J6641" i="1" s="1"/>
  <c r="F6642" i="1"/>
  <c r="G6642" i="1"/>
  <c r="H6642" i="1"/>
  <c r="I6642" i="1"/>
  <c r="J6642" i="1" s="1"/>
  <c r="F6643" i="1"/>
  <c r="G6643" i="1"/>
  <c r="H6643" i="1"/>
  <c r="I6643" i="1"/>
  <c r="J6643" i="1" s="1"/>
  <c r="K6643" i="1" s="1"/>
  <c r="F6644" i="1"/>
  <c r="G6644" i="1"/>
  <c r="H6644" i="1"/>
  <c r="I6644" i="1"/>
  <c r="J6644" i="1" s="1"/>
  <c r="F6645" i="1"/>
  <c r="G6645" i="1"/>
  <c r="H6645" i="1"/>
  <c r="I6645" i="1"/>
  <c r="J6645" i="1" s="1"/>
  <c r="F6646" i="1"/>
  <c r="G6646" i="1"/>
  <c r="H6646" i="1"/>
  <c r="I6646" i="1"/>
  <c r="J6646" i="1" s="1"/>
  <c r="F6647" i="1"/>
  <c r="G6647" i="1"/>
  <c r="H6647" i="1"/>
  <c r="I6647" i="1"/>
  <c r="J6647" i="1" s="1"/>
  <c r="F6648" i="1"/>
  <c r="G6648" i="1"/>
  <c r="H6648" i="1"/>
  <c r="I6648" i="1"/>
  <c r="J6648" i="1" s="1"/>
  <c r="F6649" i="1"/>
  <c r="G6649" i="1"/>
  <c r="H6649" i="1"/>
  <c r="I6649" i="1"/>
  <c r="J6649" i="1" s="1"/>
  <c r="F6650" i="1"/>
  <c r="G6650" i="1"/>
  <c r="H6650" i="1"/>
  <c r="I6650" i="1"/>
  <c r="J6650" i="1" s="1"/>
  <c r="F6651" i="1"/>
  <c r="G6651" i="1"/>
  <c r="H6651" i="1"/>
  <c r="I6651" i="1"/>
  <c r="J6651" i="1" s="1"/>
  <c r="K6651" i="1" s="1"/>
  <c r="F6652" i="1"/>
  <c r="G6652" i="1"/>
  <c r="H6652" i="1"/>
  <c r="I6652" i="1"/>
  <c r="J6652" i="1" s="1"/>
  <c r="F6653" i="1"/>
  <c r="G6653" i="1"/>
  <c r="H6653" i="1"/>
  <c r="I6653" i="1"/>
  <c r="J6653" i="1" s="1"/>
  <c r="F6654" i="1"/>
  <c r="G6654" i="1"/>
  <c r="H6654" i="1"/>
  <c r="I6654" i="1"/>
  <c r="J6654" i="1" s="1"/>
  <c r="F6655" i="1"/>
  <c r="G6655" i="1"/>
  <c r="H6655" i="1"/>
  <c r="I6655" i="1"/>
  <c r="J6655" i="1" s="1"/>
  <c r="F6656" i="1"/>
  <c r="G6656" i="1"/>
  <c r="H6656" i="1"/>
  <c r="I6656" i="1"/>
  <c r="J6656" i="1" s="1"/>
  <c r="F6657" i="1"/>
  <c r="G6657" i="1"/>
  <c r="H6657" i="1"/>
  <c r="I6657" i="1"/>
  <c r="J6657" i="1" s="1"/>
  <c r="F6658" i="1"/>
  <c r="G6658" i="1"/>
  <c r="H6658" i="1"/>
  <c r="I6658" i="1"/>
  <c r="J6658" i="1" s="1"/>
  <c r="F6659" i="1"/>
  <c r="G6659" i="1"/>
  <c r="H6659" i="1"/>
  <c r="I6659" i="1"/>
  <c r="J6659" i="1" s="1"/>
  <c r="K6659" i="1" s="1"/>
  <c r="F6660" i="1"/>
  <c r="G6660" i="1"/>
  <c r="H6660" i="1"/>
  <c r="I6660" i="1"/>
  <c r="J6660" i="1" s="1"/>
  <c r="F6661" i="1"/>
  <c r="G6661" i="1"/>
  <c r="H6661" i="1"/>
  <c r="I6661" i="1"/>
  <c r="J6661" i="1" s="1"/>
  <c r="F6662" i="1"/>
  <c r="G6662" i="1"/>
  <c r="H6662" i="1"/>
  <c r="I6662" i="1"/>
  <c r="J6662" i="1" s="1"/>
  <c r="F6663" i="1"/>
  <c r="G6663" i="1"/>
  <c r="H6663" i="1"/>
  <c r="I6663" i="1"/>
  <c r="J6663" i="1" s="1"/>
  <c r="F6664" i="1"/>
  <c r="G6664" i="1"/>
  <c r="H6664" i="1"/>
  <c r="I6664" i="1"/>
  <c r="J6664" i="1" s="1"/>
  <c r="F6665" i="1"/>
  <c r="G6665" i="1"/>
  <c r="H6665" i="1"/>
  <c r="I6665" i="1"/>
  <c r="J6665" i="1" s="1"/>
  <c r="F6666" i="1"/>
  <c r="G6666" i="1"/>
  <c r="H6666" i="1"/>
  <c r="I6666" i="1"/>
  <c r="J6666" i="1" s="1"/>
  <c r="F6667" i="1"/>
  <c r="G6667" i="1"/>
  <c r="H6667" i="1"/>
  <c r="I6667" i="1"/>
  <c r="J6667" i="1" s="1"/>
  <c r="F6668" i="1"/>
  <c r="G6668" i="1"/>
  <c r="H6668" i="1"/>
  <c r="I6668" i="1"/>
  <c r="J6668" i="1" s="1"/>
  <c r="F6669" i="1"/>
  <c r="G6669" i="1"/>
  <c r="H6669" i="1"/>
  <c r="I6669" i="1"/>
  <c r="J6669" i="1" s="1"/>
  <c r="F6670" i="1"/>
  <c r="G6670" i="1"/>
  <c r="H6670" i="1"/>
  <c r="I6670" i="1"/>
  <c r="J6670" i="1" s="1"/>
  <c r="F6671" i="1"/>
  <c r="G6671" i="1"/>
  <c r="H6671" i="1"/>
  <c r="I6671" i="1"/>
  <c r="J6671" i="1" s="1"/>
  <c r="F6672" i="1"/>
  <c r="G6672" i="1"/>
  <c r="H6672" i="1"/>
  <c r="I6672" i="1"/>
  <c r="J6672" i="1" s="1"/>
  <c r="F6673" i="1"/>
  <c r="G6673" i="1"/>
  <c r="H6673" i="1"/>
  <c r="I6673" i="1"/>
  <c r="J6673" i="1" s="1"/>
  <c r="K6673" i="1" s="1"/>
  <c r="F6674" i="1"/>
  <c r="G6674" i="1"/>
  <c r="H6674" i="1"/>
  <c r="I6674" i="1"/>
  <c r="J6674" i="1" s="1"/>
  <c r="F6675" i="1"/>
  <c r="G6675" i="1"/>
  <c r="H6675" i="1"/>
  <c r="I6675" i="1"/>
  <c r="J6675" i="1" s="1"/>
  <c r="F6676" i="1"/>
  <c r="G6676" i="1"/>
  <c r="H6676" i="1"/>
  <c r="I6676" i="1"/>
  <c r="J6676" i="1" s="1"/>
  <c r="F6677" i="1"/>
  <c r="G6677" i="1"/>
  <c r="H6677" i="1"/>
  <c r="I6677" i="1"/>
  <c r="J6677" i="1" s="1"/>
  <c r="F6678" i="1"/>
  <c r="G6678" i="1"/>
  <c r="H6678" i="1"/>
  <c r="I6678" i="1"/>
  <c r="J6678" i="1" s="1"/>
  <c r="F6679" i="1"/>
  <c r="G6679" i="1"/>
  <c r="H6679" i="1"/>
  <c r="I6679" i="1"/>
  <c r="J6679" i="1" s="1"/>
  <c r="F6680" i="1"/>
  <c r="G6680" i="1"/>
  <c r="H6680" i="1"/>
  <c r="I6680" i="1"/>
  <c r="J6680" i="1" s="1"/>
  <c r="F6681" i="1"/>
  <c r="G6681" i="1"/>
  <c r="H6681" i="1"/>
  <c r="I6681" i="1"/>
  <c r="J6681" i="1" s="1"/>
  <c r="K6681" i="1" s="1"/>
  <c r="F6682" i="1"/>
  <c r="G6682" i="1"/>
  <c r="H6682" i="1"/>
  <c r="I6682" i="1"/>
  <c r="J6682" i="1" s="1"/>
  <c r="F6683" i="1"/>
  <c r="G6683" i="1"/>
  <c r="H6683" i="1"/>
  <c r="I6683" i="1"/>
  <c r="J6683" i="1" s="1"/>
  <c r="F6684" i="1"/>
  <c r="G6684" i="1"/>
  <c r="H6684" i="1"/>
  <c r="I6684" i="1"/>
  <c r="J6684" i="1" s="1"/>
  <c r="F6685" i="1"/>
  <c r="G6685" i="1"/>
  <c r="H6685" i="1"/>
  <c r="I6685" i="1"/>
  <c r="J6685" i="1" s="1"/>
  <c r="K6685" i="1" s="1"/>
  <c r="F6686" i="1"/>
  <c r="G6686" i="1"/>
  <c r="H6686" i="1"/>
  <c r="I6686" i="1"/>
  <c r="J6686" i="1" s="1"/>
  <c r="F6687" i="1"/>
  <c r="G6687" i="1"/>
  <c r="H6687" i="1"/>
  <c r="I6687" i="1"/>
  <c r="J6687" i="1" s="1"/>
  <c r="F6688" i="1"/>
  <c r="G6688" i="1"/>
  <c r="H6688" i="1"/>
  <c r="I6688" i="1"/>
  <c r="J6688" i="1" s="1"/>
  <c r="F6689" i="1"/>
  <c r="G6689" i="1"/>
  <c r="H6689" i="1"/>
  <c r="I6689" i="1"/>
  <c r="J6689" i="1" s="1"/>
  <c r="F6690" i="1"/>
  <c r="G6690" i="1"/>
  <c r="H6690" i="1"/>
  <c r="I6690" i="1"/>
  <c r="J6690" i="1" s="1"/>
  <c r="F6691" i="1"/>
  <c r="G6691" i="1"/>
  <c r="H6691" i="1"/>
  <c r="I6691" i="1"/>
  <c r="J6691" i="1" s="1"/>
  <c r="F6692" i="1"/>
  <c r="G6692" i="1"/>
  <c r="H6692" i="1"/>
  <c r="I6692" i="1"/>
  <c r="J6692" i="1" s="1"/>
  <c r="F6693" i="1"/>
  <c r="G6693" i="1"/>
  <c r="H6693" i="1"/>
  <c r="I6693" i="1"/>
  <c r="J6693" i="1" s="1"/>
  <c r="F6694" i="1"/>
  <c r="G6694" i="1"/>
  <c r="H6694" i="1"/>
  <c r="I6694" i="1"/>
  <c r="J6694" i="1" s="1"/>
  <c r="F6695" i="1"/>
  <c r="G6695" i="1"/>
  <c r="H6695" i="1"/>
  <c r="I6695" i="1"/>
  <c r="J6695" i="1" s="1"/>
  <c r="F6696" i="1"/>
  <c r="G6696" i="1"/>
  <c r="H6696" i="1"/>
  <c r="I6696" i="1"/>
  <c r="J6696" i="1" s="1"/>
  <c r="F6697" i="1"/>
  <c r="G6697" i="1"/>
  <c r="H6697" i="1"/>
  <c r="I6697" i="1"/>
  <c r="J6697" i="1" s="1"/>
  <c r="F6698" i="1"/>
  <c r="G6698" i="1"/>
  <c r="H6698" i="1"/>
  <c r="I6698" i="1"/>
  <c r="J6698" i="1" s="1"/>
  <c r="F6699" i="1"/>
  <c r="G6699" i="1"/>
  <c r="H6699" i="1"/>
  <c r="I6699" i="1"/>
  <c r="J6699" i="1" s="1"/>
  <c r="F6700" i="1"/>
  <c r="G6700" i="1"/>
  <c r="H6700" i="1"/>
  <c r="I6700" i="1"/>
  <c r="J6700" i="1" s="1"/>
  <c r="F6701" i="1"/>
  <c r="G6701" i="1"/>
  <c r="H6701" i="1"/>
  <c r="I6701" i="1"/>
  <c r="J6701" i="1" s="1"/>
  <c r="F6702" i="1"/>
  <c r="G6702" i="1"/>
  <c r="H6702" i="1"/>
  <c r="I6702" i="1"/>
  <c r="J6702" i="1" s="1"/>
  <c r="F6703" i="1"/>
  <c r="G6703" i="1"/>
  <c r="H6703" i="1"/>
  <c r="I6703" i="1"/>
  <c r="J6703" i="1" s="1"/>
  <c r="F6704" i="1"/>
  <c r="G6704" i="1"/>
  <c r="H6704" i="1"/>
  <c r="I6704" i="1"/>
  <c r="J6704" i="1" s="1"/>
  <c r="F6705" i="1"/>
  <c r="G6705" i="1"/>
  <c r="H6705" i="1"/>
  <c r="I6705" i="1"/>
  <c r="J6705" i="1" s="1"/>
  <c r="F6706" i="1"/>
  <c r="G6706" i="1"/>
  <c r="H6706" i="1"/>
  <c r="I6706" i="1"/>
  <c r="J6706" i="1" s="1"/>
  <c r="K6706" i="1" s="1"/>
  <c r="F6707" i="1"/>
  <c r="G6707" i="1"/>
  <c r="H6707" i="1"/>
  <c r="I6707" i="1"/>
  <c r="J6707" i="1" s="1"/>
  <c r="F6708" i="1"/>
  <c r="G6708" i="1"/>
  <c r="H6708" i="1"/>
  <c r="I6708" i="1"/>
  <c r="J6708" i="1" s="1"/>
  <c r="F6709" i="1"/>
  <c r="G6709" i="1"/>
  <c r="H6709" i="1"/>
  <c r="I6709" i="1"/>
  <c r="J6709" i="1" s="1"/>
  <c r="F6710" i="1"/>
  <c r="G6710" i="1"/>
  <c r="H6710" i="1"/>
  <c r="I6710" i="1"/>
  <c r="J6710" i="1" s="1"/>
  <c r="F6711" i="1"/>
  <c r="G6711" i="1"/>
  <c r="H6711" i="1"/>
  <c r="I6711" i="1"/>
  <c r="J6711" i="1" s="1"/>
  <c r="F6712" i="1"/>
  <c r="G6712" i="1"/>
  <c r="H6712" i="1"/>
  <c r="I6712" i="1"/>
  <c r="J6712" i="1" s="1"/>
  <c r="F6713" i="1"/>
  <c r="G6713" i="1"/>
  <c r="H6713" i="1"/>
  <c r="I6713" i="1"/>
  <c r="J6713" i="1" s="1"/>
  <c r="F6714" i="1"/>
  <c r="G6714" i="1"/>
  <c r="H6714" i="1"/>
  <c r="I6714" i="1"/>
  <c r="J6714" i="1" s="1"/>
  <c r="F6715" i="1"/>
  <c r="G6715" i="1"/>
  <c r="H6715" i="1"/>
  <c r="I6715" i="1"/>
  <c r="J6715" i="1" s="1"/>
  <c r="F6716" i="1"/>
  <c r="G6716" i="1"/>
  <c r="H6716" i="1"/>
  <c r="I6716" i="1"/>
  <c r="J6716" i="1" s="1"/>
  <c r="F6717" i="1"/>
  <c r="G6717" i="1"/>
  <c r="H6717" i="1"/>
  <c r="I6717" i="1"/>
  <c r="J6717" i="1" s="1"/>
  <c r="F6718" i="1"/>
  <c r="G6718" i="1"/>
  <c r="H6718" i="1"/>
  <c r="I6718" i="1"/>
  <c r="J6718" i="1" s="1"/>
  <c r="F6719" i="1"/>
  <c r="G6719" i="1"/>
  <c r="H6719" i="1"/>
  <c r="I6719" i="1"/>
  <c r="J6719" i="1" s="1"/>
  <c r="F6720" i="1"/>
  <c r="G6720" i="1"/>
  <c r="H6720" i="1"/>
  <c r="I6720" i="1"/>
  <c r="J6720" i="1" s="1"/>
  <c r="F6721" i="1"/>
  <c r="G6721" i="1"/>
  <c r="H6721" i="1"/>
  <c r="I6721" i="1"/>
  <c r="J6721" i="1" s="1"/>
  <c r="F6722" i="1"/>
  <c r="G6722" i="1"/>
  <c r="H6722" i="1"/>
  <c r="I6722" i="1"/>
  <c r="J6722" i="1" s="1"/>
  <c r="F6723" i="1"/>
  <c r="G6723" i="1"/>
  <c r="H6723" i="1"/>
  <c r="I6723" i="1"/>
  <c r="J6723" i="1" s="1"/>
  <c r="F6724" i="1"/>
  <c r="G6724" i="1"/>
  <c r="H6724" i="1"/>
  <c r="I6724" i="1"/>
  <c r="J6724" i="1" s="1"/>
  <c r="F6725" i="1"/>
  <c r="G6725" i="1"/>
  <c r="H6725" i="1"/>
  <c r="I6725" i="1"/>
  <c r="J6725" i="1" s="1"/>
  <c r="F6726" i="1"/>
  <c r="G6726" i="1"/>
  <c r="H6726" i="1"/>
  <c r="I6726" i="1"/>
  <c r="J6726" i="1" s="1"/>
  <c r="F6727" i="1"/>
  <c r="G6727" i="1"/>
  <c r="H6727" i="1"/>
  <c r="I6727" i="1"/>
  <c r="J6727" i="1" s="1"/>
  <c r="F6728" i="1"/>
  <c r="G6728" i="1"/>
  <c r="H6728" i="1"/>
  <c r="I6728" i="1"/>
  <c r="J6728" i="1" s="1"/>
  <c r="F6729" i="1"/>
  <c r="G6729" i="1"/>
  <c r="H6729" i="1"/>
  <c r="I6729" i="1"/>
  <c r="J6729" i="1" s="1"/>
  <c r="F6730" i="1"/>
  <c r="G6730" i="1"/>
  <c r="H6730" i="1"/>
  <c r="I6730" i="1"/>
  <c r="J6730" i="1" s="1"/>
  <c r="F6731" i="1"/>
  <c r="G6731" i="1"/>
  <c r="H6731" i="1"/>
  <c r="I6731" i="1"/>
  <c r="J6731" i="1" s="1"/>
  <c r="F6732" i="1"/>
  <c r="G6732" i="1"/>
  <c r="H6732" i="1"/>
  <c r="I6732" i="1"/>
  <c r="J6732" i="1" s="1"/>
  <c r="F6733" i="1"/>
  <c r="G6733" i="1"/>
  <c r="H6733" i="1"/>
  <c r="I6733" i="1"/>
  <c r="J6733" i="1" s="1"/>
  <c r="F6734" i="1"/>
  <c r="G6734" i="1"/>
  <c r="H6734" i="1"/>
  <c r="I6734" i="1"/>
  <c r="J6734" i="1" s="1"/>
  <c r="F6735" i="1"/>
  <c r="G6735" i="1"/>
  <c r="H6735" i="1"/>
  <c r="I6735" i="1"/>
  <c r="J6735" i="1" s="1"/>
  <c r="F6736" i="1"/>
  <c r="G6736" i="1"/>
  <c r="H6736" i="1"/>
  <c r="I6736" i="1"/>
  <c r="J6736" i="1" s="1"/>
  <c r="F6737" i="1"/>
  <c r="G6737" i="1"/>
  <c r="H6737" i="1"/>
  <c r="I6737" i="1"/>
  <c r="J6737" i="1" s="1"/>
  <c r="F6738" i="1"/>
  <c r="G6738" i="1"/>
  <c r="H6738" i="1"/>
  <c r="I6738" i="1"/>
  <c r="J6738" i="1" s="1"/>
  <c r="F6739" i="1"/>
  <c r="G6739" i="1"/>
  <c r="H6739" i="1"/>
  <c r="I6739" i="1"/>
  <c r="J6739" i="1" s="1"/>
  <c r="F6740" i="1"/>
  <c r="G6740" i="1"/>
  <c r="H6740" i="1"/>
  <c r="I6740" i="1"/>
  <c r="J6740" i="1" s="1"/>
  <c r="F6741" i="1"/>
  <c r="G6741" i="1"/>
  <c r="H6741" i="1"/>
  <c r="I6741" i="1"/>
  <c r="J6741" i="1" s="1"/>
  <c r="F6742" i="1"/>
  <c r="G6742" i="1"/>
  <c r="H6742" i="1"/>
  <c r="I6742" i="1"/>
  <c r="J6742" i="1" s="1"/>
  <c r="F6743" i="1"/>
  <c r="G6743" i="1"/>
  <c r="H6743" i="1"/>
  <c r="I6743" i="1"/>
  <c r="J6743" i="1" s="1"/>
  <c r="F6744" i="1"/>
  <c r="G6744" i="1"/>
  <c r="H6744" i="1"/>
  <c r="I6744" i="1"/>
  <c r="J6744" i="1" s="1"/>
  <c r="F6745" i="1"/>
  <c r="G6745" i="1"/>
  <c r="H6745" i="1"/>
  <c r="I6745" i="1"/>
  <c r="J6745" i="1" s="1"/>
  <c r="F6746" i="1"/>
  <c r="G6746" i="1"/>
  <c r="H6746" i="1"/>
  <c r="I6746" i="1"/>
  <c r="J6746" i="1" s="1"/>
  <c r="F6747" i="1"/>
  <c r="G6747" i="1"/>
  <c r="H6747" i="1"/>
  <c r="I6747" i="1"/>
  <c r="J6747" i="1" s="1"/>
  <c r="F6748" i="1"/>
  <c r="G6748" i="1"/>
  <c r="H6748" i="1"/>
  <c r="I6748" i="1"/>
  <c r="J6748" i="1" s="1"/>
  <c r="F6749" i="1"/>
  <c r="G6749" i="1"/>
  <c r="H6749" i="1"/>
  <c r="I6749" i="1"/>
  <c r="J6749" i="1" s="1"/>
  <c r="F6750" i="1"/>
  <c r="G6750" i="1"/>
  <c r="H6750" i="1"/>
  <c r="I6750" i="1"/>
  <c r="J6750" i="1" s="1"/>
  <c r="F6751" i="1"/>
  <c r="G6751" i="1"/>
  <c r="H6751" i="1"/>
  <c r="I6751" i="1"/>
  <c r="J6751" i="1" s="1"/>
  <c r="F6752" i="1"/>
  <c r="G6752" i="1"/>
  <c r="H6752" i="1"/>
  <c r="I6752" i="1"/>
  <c r="J6752" i="1" s="1"/>
  <c r="F6753" i="1"/>
  <c r="G6753" i="1"/>
  <c r="H6753" i="1"/>
  <c r="I6753" i="1"/>
  <c r="J6753" i="1" s="1"/>
  <c r="F6754" i="1"/>
  <c r="G6754" i="1"/>
  <c r="H6754" i="1"/>
  <c r="I6754" i="1"/>
  <c r="J6754" i="1" s="1"/>
  <c r="F6755" i="1"/>
  <c r="G6755" i="1"/>
  <c r="H6755" i="1"/>
  <c r="I6755" i="1"/>
  <c r="J6755" i="1" s="1"/>
  <c r="F6756" i="1"/>
  <c r="G6756" i="1"/>
  <c r="H6756" i="1"/>
  <c r="I6756" i="1"/>
  <c r="J6756" i="1" s="1"/>
  <c r="F6757" i="1"/>
  <c r="G6757" i="1"/>
  <c r="H6757" i="1"/>
  <c r="I6757" i="1"/>
  <c r="J6757" i="1" s="1"/>
  <c r="F6758" i="1"/>
  <c r="G6758" i="1"/>
  <c r="H6758" i="1"/>
  <c r="I6758" i="1"/>
  <c r="J6758" i="1" s="1"/>
  <c r="F6759" i="1"/>
  <c r="G6759" i="1"/>
  <c r="H6759" i="1"/>
  <c r="I6759" i="1"/>
  <c r="J6759" i="1" s="1"/>
  <c r="F6760" i="1"/>
  <c r="G6760" i="1"/>
  <c r="H6760" i="1"/>
  <c r="I6760" i="1"/>
  <c r="J6760" i="1" s="1"/>
  <c r="F6761" i="1"/>
  <c r="G6761" i="1"/>
  <c r="H6761" i="1"/>
  <c r="I6761" i="1"/>
  <c r="J6761" i="1" s="1"/>
  <c r="F6762" i="1"/>
  <c r="G6762" i="1"/>
  <c r="H6762" i="1"/>
  <c r="I6762" i="1"/>
  <c r="J6762" i="1" s="1"/>
  <c r="F6763" i="1"/>
  <c r="G6763" i="1"/>
  <c r="H6763" i="1"/>
  <c r="I6763" i="1"/>
  <c r="J6763" i="1" s="1"/>
  <c r="F6764" i="1"/>
  <c r="G6764" i="1"/>
  <c r="H6764" i="1"/>
  <c r="I6764" i="1"/>
  <c r="J6764" i="1" s="1"/>
  <c r="F6765" i="1"/>
  <c r="G6765" i="1"/>
  <c r="H6765" i="1"/>
  <c r="I6765" i="1"/>
  <c r="J6765" i="1" s="1"/>
  <c r="F6766" i="1"/>
  <c r="G6766" i="1"/>
  <c r="H6766" i="1"/>
  <c r="I6766" i="1"/>
  <c r="J6766" i="1" s="1"/>
  <c r="K6766" i="1" s="1"/>
  <c r="F6767" i="1"/>
  <c r="G6767" i="1"/>
  <c r="H6767" i="1"/>
  <c r="I6767" i="1"/>
  <c r="J6767" i="1" s="1"/>
  <c r="F6768" i="1"/>
  <c r="G6768" i="1"/>
  <c r="H6768" i="1"/>
  <c r="I6768" i="1"/>
  <c r="J6768" i="1" s="1"/>
  <c r="F6769" i="1"/>
  <c r="G6769" i="1"/>
  <c r="H6769" i="1"/>
  <c r="I6769" i="1"/>
  <c r="J6769" i="1" s="1"/>
  <c r="F6770" i="1"/>
  <c r="G6770" i="1"/>
  <c r="H6770" i="1"/>
  <c r="I6770" i="1"/>
  <c r="J6770" i="1" s="1"/>
  <c r="F6771" i="1"/>
  <c r="G6771" i="1"/>
  <c r="H6771" i="1"/>
  <c r="I6771" i="1"/>
  <c r="J6771" i="1" s="1"/>
  <c r="F6772" i="1"/>
  <c r="G6772" i="1"/>
  <c r="H6772" i="1"/>
  <c r="I6772" i="1"/>
  <c r="J6772" i="1" s="1"/>
  <c r="F6773" i="1"/>
  <c r="G6773" i="1"/>
  <c r="H6773" i="1"/>
  <c r="I6773" i="1"/>
  <c r="J6773" i="1" s="1"/>
  <c r="F6774" i="1"/>
  <c r="G6774" i="1"/>
  <c r="H6774" i="1"/>
  <c r="I6774" i="1"/>
  <c r="J6774" i="1" s="1"/>
  <c r="F6775" i="1"/>
  <c r="G6775" i="1"/>
  <c r="H6775" i="1"/>
  <c r="I6775" i="1"/>
  <c r="J6775" i="1" s="1"/>
  <c r="F6776" i="1"/>
  <c r="G6776" i="1"/>
  <c r="H6776" i="1"/>
  <c r="I6776" i="1"/>
  <c r="J6776" i="1" s="1"/>
  <c r="F6777" i="1"/>
  <c r="G6777" i="1"/>
  <c r="H6777" i="1"/>
  <c r="I6777" i="1"/>
  <c r="J6777" i="1" s="1"/>
  <c r="F6778" i="1"/>
  <c r="G6778" i="1"/>
  <c r="H6778" i="1"/>
  <c r="I6778" i="1"/>
  <c r="J6778" i="1" s="1"/>
  <c r="F6779" i="1"/>
  <c r="G6779" i="1"/>
  <c r="H6779" i="1"/>
  <c r="I6779" i="1"/>
  <c r="J6779" i="1" s="1"/>
  <c r="F6780" i="1"/>
  <c r="G6780" i="1"/>
  <c r="H6780" i="1"/>
  <c r="I6780" i="1"/>
  <c r="J6780" i="1" s="1"/>
  <c r="F6781" i="1"/>
  <c r="G6781" i="1"/>
  <c r="H6781" i="1"/>
  <c r="I6781" i="1"/>
  <c r="J6781" i="1" s="1"/>
  <c r="F6782" i="1"/>
  <c r="G6782" i="1"/>
  <c r="H6782" i="1"/>
  <c r="I6782" i="1"/>
  <c r="J6782" i="1" s="1"/>
  <c r="F6783" i="1"/>
  <c r="G6783" i="1"/>
  <c r="H6783" i="1"/>
  <c r="I6783" i="1"/>
  <c r="J6783" i="1" s="1"/>
  <c r="F6784" i="1"/>
  <c r="G6784" i="1"/>
  <c r="H6784" i="1"/>
  <c r="I6784" i="1"/>
  <c r="J6784" i="1" s="1"/>
  <c r="F6785" i="1"/>
  <c r="G6785" i="1"/>
  <c r="H6785" i="1"/>
  <c r="I6785" i="1"/>
  <c r="J6785" i="1" s="1"/>
  <c r="F6786" i="1"/>
  <c r="G6786" i="1"/>
  <c r="H6786" i="1"/>
  <c r="I6786" i="1"/>
  <c r="J6786" i="1" s="1"/>
  <c r="F6787" i="1"/>
  <c r="G6787" i="1"/>
  <c r="H6787" i="1"/>
  <c r="I6787" i="1"/>
  <c r="J6787" i="1" s="1"/>
  <c r="F6788" i="1"/>
  <c r="G6788" i="1"/>
  <c r="H6788" i="1"/>
  <c r="I6788" i="1"/>
  <c r="J6788" i="1" s="1"/>
  <c r="F6789" i="1"/>
  <c r="G6789" i="1"/>
  <c r="H6789" i="1"/>
  <c r="I6789" i="1"/>
  <c r="J6789" i="1" s="1"/>
  <c r="F6790" i="1"/>
  <c r="G6790" i="1"/>
  <c r="H6790" i="1"/>
  <c r="I6790" i="1"/>
  <c r="J6790" i="1" s="1"/>
  <c r="F6791" i="1"/>
  <c r="G6791" i="1"/>
  <c r="H6791" i="1"/>
  <c r="I6791" i="1"/>
  <c r="J6791" i="1" s="1"/>
  <c r="F6792" i="1"/>
  <c r="G6792" i="1"/>
  <c r="H6792" i="1"/>
  <c r="I6792" i="1"/>
  <c r="J6792" i="1" s="1"/>
  <c r="F6793" i="1"/>
  <c r="G6793" i="1"/>
  <c r="H6793" i="1"/>
  <c r="I6793" i="1"/>
  <c r="J6793" i="1" s="1"/>
  <c r="F6794" i="1"/>
  <c r="G6794" i="1"/>
  <c r="H6794" i="1"/>
  <c r="I6794" i="1"/>
  <c r="J6794" i="1" s="1"/>
  <c r="F6795" i="1"/>
  <c r="G6795" i="1"/>
  <c r="H6795" i="1"/>
  <c r="I6795" i="1"/>
  <c r="J6795" i="1" s="1"/>
  <c r="F6796" i="1"/>
  <c r="G6796" i="1"/>
  <c r="H6796" i="1"/>
  <c r="I6796" i="1"/>
  <c r="J6796" i="1" s="1"/>
  <c r="F6797" i="1"/>
  <c r="G6797" i="1"/>
  <c r="H6797" i="1"/>
  <c r="I6797" i="1"/>
  <c r="J6797" i="1" s="1"/>
  <c r="F6798" i="1"/>
  <c r="G6798" i="1"/>
  <c r="H6798" i="1"/>
  <c r="I6798" i="1"/>
  <c r="J6798" i="1" s="1"/>
  <c r="K6798" i="1" s="1"/>
  <c r="F6799" i="1"/>
  <c r="G6799" i="1"/>
  <c r="H6799" i="1"/>
  <c r="I6799" i="1"/>
  <c r="J6799" i="1" s="1"/>
  <c r="F6800" i="1"/>
  <c r="G6800" i="1"/>
  <c r="H6800" i="1"/>
  <c r="I6800" i="1"/>
  <c r="J6800" i="1" s="1"/>
  <c r="F6801" i="1"/>
  <c r="G6801" i="1"/>
  <c r="H6801" i="1"/>
  <c r="I6801" i="1"/>
  <c r="J6801" i="1" s="1"/>
  <c r="F6802" i="1"/>
  <c r="G6802" i="1"/>
  <c r="H6802" i="1"/>
  <c r="I6802" i="1"/>
  <c r="J6802" i="1" s="1"/>
  <c r="F6803" i="1"/>
  <c r="G6803" i="1"/>
  <c r="H6803" i="1"/>
  <c r="I6803" i="1"/>
  <c r="J6803" i="1" s="1"/>
  <c r="F6804" i="1"/>
  <c r="G6804" i="1"/>
  <c r="H6804" i="1"/>
  <c r="I6804" i="1"/>
  <c r="J6804" i="1" s="1"/>
  <c r="K6804" i="1" s="1"/>
  <c r="F6805" i="1"/>
  <c r="G6805" i="1"/>
  <c r="H6805" i="1"/>
  <c r="I6805" i="1"/>
  <c r="J6805" i="1" s="1"/>
  <c r="F6806" i="1"/>
  <c r="G6806" i="1"/>
  <c r="H6806" i="1"/>
  <c r="I6806" i="1"/>
  <c r="J6806" i="1" s="1"/>
  <c r="F6807" i="1"/>
  <c r="G6807" i="1"/>
  <c r="H6807" i="1"/>
  <c r="I6807" i="1"/>
  <c r="J6807" i="1" s="1"/>
  <c r="F6808" i="1"/>
  <c r="G6808" i="1"/>
  <c r="H6808" i="1"/>
  <c r="I6808" i="1"/>
  <c r="J6808" i="1" s="1"/>
  <c r="F6809" i="1"/>
  <c r="G6809" i="1"/>
  <c r="H6809" i="1"/>
  <c r="I6809" i="1"/>
  <c r="J6809" i="1" s="1"/>
  <c r="F6810" i="1"/>
  <c r="G6810" i="1"/>
  <c r="H6810" i="1"/>
  <c r="I6810" i="1"/>
  <c r="J6810" i="1" s="1"/>
  <c r="K6810" i="1" s="1"/>
  <c r="F6811" i="1"/>
  <c r="G6811" i="1"/>
  <c r="H6811" i="1"/>
  <c r="I6811" i="1"/>
  <c r="J6811" i="1" s="1"/>
  <c r="K6811" i="1" s="1"/>
  <c r="F6812" i="1"/>
  <c r="G6812" i="1"/>
  <c r="H6812" i="1"/>
  <c r="I6812" i="1"/>
  <c r="J6812" i="1" s="1"/>
  <c r="K6812" i="1" s="1"/>
  <c r="F6813" i="1"/>
  <c r="G6813" i="1"/>
  <c r="H6813" i="1"/>
  <c r="I6813" i="1"/>
  <c r="J6813" i="1" s="1"/>
  <c r="F6814" i="1"/>
  <c r="G6814" i="1"/>
  <c r="H6814" i="1"/>
  <c r="I6814" i="1"/>
  <c r="J6814" i="1" s="1"/>
  <c r="F6815" i="1"/>
  <c r="G6815" i="1"/>
  <c r="H6815" i="1"/>
  <c r="I6815" i="1"/>
  <c r="J6815" i="1" s="1"/>
  <c r="F6816" i="1"/>
  <c r="G6816" i="1"/>
  <c r="H6816" i="1"/>
  <c r="I6816" i="1"/>
  <c r="J6816" i="1" s="1"/>
  <c r="F6817" i="1"/>
  <c r="G6817" i="1"/>
  <c r="H6817" i="1"/>
  <c r="I6817" i="1"/>
  <c r="J6817" i="1" s="1"/>
  <c r="F6818" i="1"/>
  <c r="G6818" i="1"/>
  <c r="H6818" i="1"/>
  <c r="I6818" i="1"/>
  <c r="J6818" i="1" s="1"/>
  <c r="F6819" i="1"/>
  <c r="G6819" i="1"/>
  <c r="H6819" i="1"/>
  <c r="I6819" i="1"/>
  <c r="J6819" i="1" s="1"/>
  <c r="F6820" i="1"/>
  <c r="G6820" i="1"/>
  <c r="H6820" i="1"/>
  <c r="I6820" i="1"/>
  <c r="J6820" i="1" s="1"/>
  <c r="F6821" i="1"/>
  <c r="G6821" i="1"/>
  <c r="H6821" i="1"/>
  <c r="I6821" i="1"/>
  <c r="J6821" i="1" s="1"/>
  <c r="F6822" i="1"/>
  <c r="G6822" i="1"/>
  <c r="H6822" i="1"/>
  <c r="I6822" i="1"/>
  <c r="J6822" i="1" s="1"/>
  <c r="F6823" i="1"/>
  <c r="G6823" i="1"/>
  <c r="H6823" i="1"/>
  <c r="I6823" i="1"/>
  <c r="J6823" i="1" s="1"/>
  <c r="F6824" i="1"/>
  <c r="G6824" i="1"/>
  <c r="H6824" i="1"/>
  <c r="I6824" i="1"/>
  <c r="J6824" i="1" s="1"/>
  <c r="F6825" i="1"/>
  <c r="G6825" i="1"/>
  <c r="H6825" i="1"/>
  <c r="I6825" i="1"/>
  <c r="J6825" i="1" s="1"/>
  <c r="F6826" i="1"/>
  <c r="G6826" i="1"/>
  <c r="H6826" i="1"/>
  <c r="I6826" i="1"/>
  <c r="J6826" i="1" s="1"/>
  <c r="F6827" i="1"/>
  <c r="G6827" i="1"/>
  <c r="H6827" i="1"/>
  <c r="I6827" i="1"/>
  <c r="J6827" i="1" s="1"/>
  <c r="F6828" i="1"/>
  <c r="G6828" i="1"/>
  <c r="H6828" i="1"/>
  <c r="I6828" i="1"/>
  <c r="J6828" i="1" s="1"/>
  <c r="F6829" i="1"/>
  <c r="G6829" i="1"/>
  <c r="H6829" i="1"/>
  <c r="I6829" i="1"/>
  <c r="J6829" i="1" s="1"/>
  <c r="F6830" i="1"/>
  <c r="G6830" i="1"/>
  <c r="H6830" i="1"/>
  <c r="I6830" i="1"/>
  <c r="J6830" i="1" s="1"/>
  <c r="F6831" i="1"/>
  <c r="G6831" i="1"/>
  <c r="H6831" i="1"/>
  <c r="I6831" i="1"/>
  <c r="J6831" i="1" s="1"/>
  <c r="F6832" i="1"/>
  <c r="G6832" i="1"/>
  <c r="H6832" i="1"/>
  <c r="I6832" i="1"/>
  <c r="J6832" i="1" s="1"/>
  <c r="F6833" i="1"/>
  <c r="G6833" i="1"/>
  <c r="H6833" i="1"/>
  <c r="I6833" i="1"/>
  <c r="J6833" i="1" s="1"/>
  <c r="F6834" i="1"/>
  <c r="G6834" i="1"/>
  <c r="H6834" i="1"/>
  <c r="I6834" i="1"/>
  <c r="J6834" i="1" s="1"/>
  <c r="F6835" i="1"/>
  <c r="G6835" i="1"/>
  <c r="H6835" i="1"/>
  <c r="I6835" i="1"/>
  <c r="J6835" i="1" s="1"/>
  <c r="F6836" i="1"/>
  <c r="G6836" i="1"/>
  <c r="H6836" i="1"/>
  <c r="I6836" i="1"/>
  <c r="J6836" i="1" s="1"/>
  <c r="K6836" i="1" s="1"/>
  <c r="F6837" i="1"/>
  <c r="G6837" i="1"/>
  <c r="H6837" i="1"/>
  <c r="I6837" i="1"/>
  <c r="J6837" i="1" s="1"/>
  <c r="F6838" i="1"/>
  <c r="G6838" i="1"/>
  <c r="H6838" i="1"/>
  <c r="I6838" i="1"/>
  <c r="J6838" i="1" s="1"/>
  <c r="F6839" i="1"/>
  <c r="G6839" i="1"/>
  <c r="H6839" i="1"/>
  <c r="I6839" i="1"/>
  <c r="J6839" i="1" s="1"/>
  <c r="F6840" i="1"/>
  <c r="G6840" i="1"/>
  <c r="H6840" i="1"/>
  <c r="I6840" i="1"/>
  <c r="J6840" i="1" s="1"/>
  <c r="F6841" i="1"/>
  <c r="G6841" i="1"/>
  <c r="H6841" i="1"/>
  <c r="I6841" i="1"/>
  <c r="J6841" i="1" s="1"/>
  <c r="F6842" i="1"/>
  <c r="G6842" i="1"/>
  <c r="H6842" i="1"/>
  <c r="I6842" i="1"/>
  <c r="J6842" i="1" s="1"/>
  <c r="F6843" i="1"/>
  <c r="G6843" i="1"/>
  <c r="H6843" i="1"/>
  <c r="I6843" i="1"/>
  <c r="J6843" i="1" s="1"/>
  <c r="F6844" i="1"/>
  <c r="G6844" i="1"/>
  <c r="H6844" i="1"/>
  <c r="I6844" i="1"/>
  <c r="J6844" i="1" s="1"/>
  <c r="F6845" i="1"/>
  <c r="G6845" i="1"/>
  <c r="H6845" i="1"/>
  <c r="I6845" i="1"/>
  <c r="J6845" i="1" s="1"/>
  <c r="F6846" i="1"/>
  <c r="G6846" i="1"/>
  <c r="H6846" i="1"/>
  <c r="I6846" i="1"/>
  <c r="J6846" i="1" s="1"/>
  <c r="F6847" i="1"/>
  <c r="G6847" i="1"/>
  <c r="H6847" i="1"/>
  <c r="I6847" i="1"/>
  <c r="J6847" i="1" s="1"/>
  <c r="F6848" i="1"/>
  <c r="G6848" i="1"/>
  <c r="H6848" i="1"/>
  <c r="I6848" i="1"/>
  <c r="J6848" i="1" s="1"/>
  <c r="F6849" i="1"/>
  <c r="G6849" i="1"/>
  <c r="H6849" i="1"/>
  <c r="I6849" i="1"/>
  <c r="J6849" i="1" s="1"/>
  <c r="F6850" i="1"/>
  <c r="G6850" i="1"/>
  <c r="H6850" i="1"/>
  <c r="I6850" i="1"/>
  <c r="J6850" i="1" s="1"/>
  <c r="F6851" i="1"/>
  <c r="G6851" i="1"/>
  <c r="H6851" i="1"/>
  <c r="I6851" i="1"/>
  <c r="J6851" i="1" s="1"/>
  <c r="F6852" i="1"/>
  <c r="G6852" i="1"/>
  <c r="H6852" i="1"/>
  <c r="I6852" i="1"/>
  <c r="J6852" i="1" s="1"/>
  <c r="F6853" i="1"/>
  <c r="G6853" i="1"/>
  <c r="H6853" i="1"/>
  <c r="I6853" i="1"/>
  <c r="J6853" i="1" s="1"/>
  <c r="F6854" i="1"/>
  <c r="G6854" i="1"/>
  <c r="H6854" i="1"/>
  <c r="I6854" i="1"/>
  <c r="J6854" i="1" s="1"/>
  <c r="F6855" i="1"/>
  <c r="G6855" i="1"/>
  <c r="H6855" i="1"/>
  <c r="I6855" i="1"/>
  <c r="J6855" i="1" s="1"/>
  <c r="F6856" i="1"/>
  <c r="G6856" i="1"/>
  <c r="H6856" i="1"/>
  <c r="I6856" i="1"/>
  <c r="J6856" i="1" s="1"/>
  <c r="K6856" i="1" s="1"/>
  <c r="F6857" i="1"/>
  <c r="G6857" i="1"/>
  <c r="H6857" i="1"/>
  <c r="I6857" i="1"/>
  <c r="J6857" i="1" s="1"/>
  <c r="F6858" i="1"/>
  <c r="G6858" i="1"/>
  <c r="H6858" i="1"/>
  <c r="I6858" i="1"/>
  <c r="J6858" i="1" s="1"/>
  <c r="F6859" i="1"/>
  <c r="G6859" i="1"/>
  <c r="H6859" i="1"/>
  <c r="I6859" i="1"/>
  <c r="J6859" i="1" s="1"/>
  <c r="F6860" i="1"/>
  <c r="G6860" i="1"/>
  <c r="H6860" i="1"/>
  <c r="I6860" i="1"/>
  <c r="J6860" i="1" s="1"/>
  <c r="F6861" i="1"/>
  <c r="G6861" i="1"/>
  <c r="H6861" i="1"/>
  <c r="I6861" i="1"/>
  <c r="J6861" i="1" s="1"/>
  <c r="F6862" i="1"/>
  <c r="G6862" i="1"/>
  <c r="H6862" i="1"/>
  <c r="I6862" i="1"/>
  <c r="J6862" i="1" s="1"/>
  <c r="F6863" i="1"/>
  <c r="G6863" i="1"/>
  <c r="H6863" i="1"/>
  <c r="I6863" i="1"/>
  <c r="J6863" i="1" s="1"/>
  <c r="F6864" i="1"/>
  <c r="G6864" i="1"/>
  <c r="H6864" i="1"/>
  <c r="I6864" i="1"/>
  <c r="J6864" i="1" s="1"/>
  <c r="F6865" i="1"/>
  <c r="G6865" i="1"/>
  <c r="H6865" i="1"/>
  <c r="I6865" i="1"/>
  <c r="J6865" i="1" s="1"/>
  <c r="F6866" i="1"/>
  <c r="G6866" i="1"/>
  <c r="H6866" i="1"/>
  <c r="I6866" i="1"/>
  <c r="J6866" i="1" s="1"/>
  <c r="F6867" i="1"/>
  <c r="G6867" i="1"/>
  <c r="H6867" i="1"/>
  <c r="I6867" i="1"/>
  <c r="J6867" i="1" s="1"/>
  <c r="F6868" i="1"/>
  <c r="G6868" i="1"/>
  <c r="H6868" i="1"/>
  <c r="I6868" i="1"/>
  <c r="J6868" i="1" s="1"/>
  <c r="K6868" i="1" s="1"/>
  <c r="F6869" i="1"/>
  <c r="G6869" i="1"/>
  <c r="H6869" i="1"/>
  <c r="I6869" i="1"/>
  <c r="J6869" i="1" s="1"/>
  <c r="F6870" i="1"/>
  <c r="G6870" i="1"/>
  <c r="H6870" i="1"/>
  <c r="I6870" i="1"/>
  <c r="J6870" i="1" s="1"/>
  <c r="F6871" i="1"/>
  <c r="G6871" i="1"/>
  <c r="H6871" i="1"/>
  <c r="I6871" i="1"/>
  <c r="J6871" i="1" s="1"/>
  <c r="F6872" i="1"/>
  <c r="G6872" i="1"/>
  <c r="H6872" i="1"/>
  <c r="I6872" i="1"/>
  <c r="J6872" i="1" s="1"/>
  <c r="F6873" i="1"/>
  <c r="G6873" i="1"/>
  <c r="H6873" i="1"/>
  <c r="I6873" i="1"/>
  <c r="J6873" i="1" s="1"/>
  <c r="F6874" i="1"/>
  <c r="G6874" i="1"/>
  <c r="H6874" i="1"/>
  <c r="I6874" i="1"/>
  <c r="J6874" i="1" s="1"/>
  <c r="F6875" i="1"/>
  <c r="G6875" i="1"/>
  <c r="H6875" i="1"/>
  <c r="I6875" i="1"/>
  <c r="J6875" i="1" s="1"/>
  <c r="F6876" i="1"/>
  <c r="G6876" i="1"/>
  <c r="H6876" i="1"/>
  <c r="I6876" i="1"/>
  <c r="J6876" i="1" s="1"/>
  <c r="F6877" i="1"/>
  <c r="G6877" i="1"/>
  <c r="H6877" i="1"/>
  <c r="I6877" i="1"/>
  <c r="J6877" i="1" s="1"/>
  <c r="F6878" i="1"/>
  <c r="G6878" i="1"/>
  <c r="H6878" i="1"/>
  <c r="I6878" i="1"/>
  <c r="J6878" i="1" s="1"/>
  <c r="F6879" i="1"/>
  <c r="G6879" i="1"/>
  <c r="H6879" i="1"/>
  <c r="I6879" i="1"/>
  <c r="J6879" i="1" s="1"/>
  <c r="F6880" i="1"/>
  <c r="G6880" i="1"/>
  <c r="H6880" i="1"/>
  <c r="I6880" i="1"/>
  <c r="J6880" i="1" s="1"/>
  <c r="K6880" i="1" s="1"/>
  <c r="F6881" i="1"/>
  <c r="G6881" i="1"/>
  <c r="H6881" i="1"/>
  <c r="I6881" i="1"/>
  <c r="J6881" i="1" s="1"/>
  <c r="F6882" i="1"/>
  <c r="G6882" i="1"/>
  <c r="H6882" i="1"/>
  <c r="I6882" i="1"/>
  <c r="J6882" i="1" s="1"/>
  <c r="F6883" i="1"/>
  <c r="G6883" i="1"/>
  <c r="H6883" i="1"/>
  <c r="I6883" i="1"/>
  <c r="J6883" i="1" s="1"/>
  <c r="F6884" i="1"/>
  <c r="G6884" i="1"/>
  <c r="H6884" i="1"/>
  <c r="I6884" i="1"/>
  <c r="J6884" i="1" s="1"/>
  <c r="F6885" i="1"/>
  <c r="G6885" i="1"/>
  <c r="H6885" i="1"/>
  <c r="I6885" i="1"/>
  <c r="J6885" i="1" s="1"/>
  <c r="F6886" i="1"/>
  <c r="G6886" i="1"/>
  <c r="H6886" i="1"/>
  <c r="I6886" i="1"/>
  <c r="J6886" i="1" s="1"/>
  <c r="F6887" i="1"/>
  <c r="G6887" i="1"/>
  <c r="H6887" i="1"/>
  <c r="I6887" i="1"/>
  <c r="J6887" i="1" s="1"/>
  <c r="F6888" i="1"/>
  <c r="G6888" i="1"/>
  <c r="H6888" i="1"/>
  <c r="I6888" i="1"/>
  <c r="J6888" i="1" s="1"/>
  <c r="F6889" i="1"/>
  <c r="G6889" i="1"/>
  <c r="H6889" i="1"/>
  <c r="I6889" i="1"/>
  <c r="J6889" i="1" s="1"/>
  <c r="F6890" i="1"/>
  <c r="G6890" i="1"/>
  <c r="H6890" i="1"/>
  <c r="I6890" i="1"/>
  <c r="J6890" i="1" s="1"/>
  <c r="F6891" i="1"/>
  <c r="G6891" i="1"/>
  <c r="H6891" i="1"/>
  <c r="I6891" i="1"/>
  <c r="J6891" i="1" s="1"/>
  <c r="F6892" i="1"/>
  <c r="G6892" i="1"/>
  <c r="H6892" i="1"/>
  <c r="I6892" i="1"/>
  <c r="J6892" i="1" s="1"/>
  <c r="F6893" i="1"/>
  <c r="G6893" i="1"/>
  <c r="H6893" i="1"/>
  <c r="I6893" i="1"/>
  <c r="J6893" i="1" s="1"/>
  <c r="F6894" i="1"/>
  <c r="G6894" i="1"/>
  <c r="H6894" i="1"/>
  <c r="I6894" i="1"/>
  <c r="J6894" i="1" s="1"/>
  <c r="K6894" i="1" s="1"/>
  <c r="F6895" i="1"/>
  <c r="G6895" i="1"/>
  <c r="H6895" i="1"/>
  <c r="I6895" i="1"/>
  <c r="J6895" i="1" s="1"/>
  <c r="K6895" i="1" s="1"/>
  <c r="F6896" i="1"/>
  <c r="G6896" i="1"/>
  <c r="H6896" i="1"/>
  <c r="I6896" i="1"/>
  <c r="J6896" i="1" s="1"/>
  <c r="F6897" i="1"/>
  <c r="G6897" i="1"/>
  <c r="H6897" i="1"/>
  <c r="I6897" i="1"/>
  <c r="J6897" i="1" s="1"/>
  <c r="F6898" i="1"/>
  <c r="G6898" i="1"/>
  <c r="H6898" i="1"/>
  <c r="I6898" i="1"/>
  <c r="J6898" i="1" s="1"/>
  <c r="F6899" i="1"/>
  <c r="G6899" i="1"/>
  <c r="H6899" i="1"/>
  <c r="I6899" i="1"/>
  <c r="J6899" i="1" s="1"/>
  <c r="F6900" i="1"/>
  <c r="G6900" i="1"/>
  <c r="H6900" i="1"/>
  <c r="I6900" i="1"/>
  <c r="J6900" i="1" s="1"/>
  <c r="F6901" i="1"/>
  <c r="G6901" i="1"/>
  <c r="H6901" i="1"/>
  <c r="I6901" i="1"/>
  <c r="J6901" i="1" s="1"/>
  <c r="F6902" i="1"/>
  <c r="G6902" i="1"/>
  <c r="H6902" i="1"/>
  <c r="I6902" i="1"/>
  <c r="J6902" i="1" s="1"/>
  <c r="F6903" i="1"/>
  <c r="G6903" i="1"/>
  <c r="H6903" i="1"/>
  <c r="I6903" i="1"/>
  <c r="J6903" i="1" s="1"/>
  <c r="F6904" i="1"/>
  <c r="G6904" i="1"/>
  <c r="H6904" i="1"/>
  <c r="I6904" i="1"/>
  <c r="J6904" i="1" s="1"/>
  <c r="F6905" i="1"/>
  <c r="G6905" i="1"/>
  <c r="H6905" i="1"/>
  <c r="I6905" i="1"/>
  <c r="J6905" i="1" s="1"/>
  <c r="F6906" i="1"/>
  <c r="G6906" i="1"/>
  <c r="H6906" i="1"/>
  <c r="I6906" i="1"/>
  <c r="J6906" i="1" s="1"/>
  <c r="F6907" i="1"/>
  <c r="G6907" i="1"/>
  <c r="H6907" i="1"/>
  <c r="I6907" i="1"/>
  <c r="J6907" i="1" s="1"/>
  <c r="F6908" i="1"/>
  <c r="G6908" i="1"/>
  <c r="H6908" i="1"/>
  <c r="I6908" i="1"/>
  <c r="J6908" i="1" s="1"/>
  <c r="F6909" i="1"/>
  <c r="G6909" i="1"/>
  <c r="H6909" i="1"/>
  <c r="I6909" i="1"/>
  <c r="J6909" i="1" s="1"/>
  <c r="F6910" i="1"/>
  <c r="G6910" i="1"/>
  <c r="H6910" i="1"/>
  <c r="I6910" i="1"/>
  <c r="J6910" i="1" s="1"/>
  <c r="F6911" i="1"/>
  <c r="G6911" i="1"/>
  <c r="H6911" i="1"/>
  <c r="I6911" i="1"/>
  <c r="J6911" i="1" s="1"/>
  <c r="F6912" i="1"/>
  <c r="G6912" i="1"/>
  <c r="H6912" i="1"/>
  <c r="I6912" i="1"/>
  <c r="J6912" i="1" s="1"/>
  <c r="F6913" i="1"/>
  <c r="G6913" i="1"/>
  <c r="H6913" i="1"/>
  <c r="I6913" i="1"/>
  <c r="J6913" i="1" s="1"/>
  <c r="F6914" i="1"/>
  <c r="G6914" i="1"/>
  <c r="H6914" i="1"/>
  <c r="I6914" i="1"/>
  <c r="J6914" i="1" s="1"/>
  <c r="F6915" i="1"/>
  <c r="G6915" i="1"/>
  <c r="H6915" i="1"/>
  <c r="I6915" i="1"/>
  <c r="J6915" i="1" s="1"/>
  <c r="F6916" i="1"/>
  <c r="G6916" i="1"/>
  <c r="H6916" i="1"/>
  <c r="I6916" i="1"/>
  <c r="J6916" i="1" s="1"/>
  <c r="F6917" i="1"/>
  <c r="G6917" i="1"/>
  <c r="H6917" i="1"/>
  <c r="I6917" i="1"/>
  <c r="J6917" i="1" s="1"/>
  <c r="F6918" i="1"/>
  <c r="G6918" i="1"/>
  <c r="H6918" i="1"/>
  <c r="I6918" i="1"/>
  <c r="J6918" i="1" s="1"/>
  <c r="F6919" i="1"/>
  <c r="G6919" i="1"/>
  <c r="H6919" i="1"/>
  <c r="I6919" i="1"/>
  <c r="J6919" i="1" s="1"/>
  <c r="F6920" i="1"/>
  <c r="G6920" i="1"/>
  <c r="H6920" i="1"/>
  <c r="I6920" i="1"/>
  <c r="J6920" i="1" s="1"/>
  <c r="F6921" i="1"/>
  <c r="G6921" i="1"/>
  <c r="H6921" i="1"/>
  <c r="I6921" i="1"/>
  <c r="J6921" i="1" s="1"/>
  <c r="F6922" i="1"/>
  <c r="G6922" i="1"/>
  <c r="H6922" i="1"/>
  <c r="I6922" i="1"/>
  <c r="J6922" i="1" s="1"/>
  <c r="F6923" i="1"/>
  <c r="G6923" i="1"/>
  <c r="H6923" i="1"/>
  <c r="I6923" i="1"/>
  <c r="J6923" i="1" s="1"/>
  <c r="F6924" i="1"/>
  <c r="G6924" i="1"/>
  <c r="H6924" i="1"/>
  <c r="I6924" i="1"/>
  <c r="J6924" i="1" s="1"/>
  <c r="F6925" i="1"/>
  <c r="G6925" i="1"/>
  <c r="H6925" i="1"/>
  <c r="I6925" i="1"/>
  <c r="J6925" i="1" s="1"/>
  <c r="K6925" i="1" s="1"/>
  <c r="F6926" i="1"/>
  <c r="G6926" i="1"/>
  <c r="H6926" i="1"/>
  <c r="I6926" i="1"/>
  <c r="J6926" i="1" s="1"/>
  <c r="F6927" i="1"/>
  <c r="G6927" i="1"/>
  <c r="H6927" i="1"/>
  <c r="I6927" i="1"/>
  <c r="J6927" i="1" s="1"/>
  <c r="F6928" i="1"/>
  <c r="G6928" i="1"/>
  <c r="H6928" i="1"/>
  <c r="I6928" i="1"/>
  <c r="J6928" i="1" s="1"/>
  <c r="F6929" i="1"/>
  <c r="G6929" i="1"/>
  <c r="H6929" i="1"/>
  <c r="I6929" i="1"/>
  <c r="J6929" i="1" s="1"/>
  <c r="F6930" i="1"/>
  <c r="G6930" i="1"/>
  <c r="H6930" i="1"/>
  <c r="I6930" i="1"/>
  <c r="J6930" i="1" s="1"/>
  <c r="F6931" i="1"/>
  <c r="G6931" i="1"/>
  <c r="H6931" i="1"/>
  <c r="I6931" i="1"/>
  <c r="J6931" i="1" s="1"/>
  <c r="F6932" i="1"/>
  <c r="G6932" i="1"/>
  <c r="H6932" i="1"/>
  <c r="I6932" i="1"/>
  <c r="J6932" i="1" s="1"/>
  <c r="F6933" i="1"/>
  <c r="G6933" i="1"/>
  <c r="H6933" i="1"/>
  <c r="I6933" i="1"/>
  <c r="J6933" i="1" s="1"/>
  <c r="F6934" i="1"/>
  <c r="G6934" i="1"/>
  <c r="H6934" i="1"/>
  <c r="I6934" i="1"/>
  <c r="J6934" i="1" s="1"/>
  <c r="F6935" i="1"/>
  <c r="G6935" i="1"/>
  <c r="H6935" i="1"/>
  <c r="I6935" i="1"/>
  <c r="J6935" i="1" s="1"/>
  <c r="F6936" i="1"/>
  <c r="G6936" i="1"/>
  <c r="H6936" i="1"/>
  <c r="I6936" i="1"/>
  <c r="J6936" i="1" s="1"/>
  <c r="F6937" i="1"/>
  <c r="G6937" i="1"/>
  <c r="H6937" i="1"/>
  <c r="I6937" i="1"/>
  <c r="J6937" i="1" s="1"/>
  <c r="F6938" i="1"/>
  <c r="G6938" i="1"/>
  <c r="H6938" i="1"/>
  <c r="I6938" i="1"/>
  <c r="J6938" i="1" s="1"/>
  <c r="F6939" i="1"/>
  <c r="G6939" i="1"/>
  <c r="H6939" i="1"/>
  <c r="I6939" i="1"/>
  <c r="J6939" i="1" s="1"/>
  <c r="F6940" i="1"/>
  <c r="G6940" i="1"/>
  <c r="H6940" i="1"/>
  <c r="I6940" i="1"/>
  <c r="J6940" i="1" s="1"/>
  <c r="F6941" i="1"/>
  <c r="G6941" i="1"/>
  <c r="H6941" i="1"/>
  <c r="I6941" i="1"/>
  <c r="J6941" i="1" s="1"/>
  <c r="F6942" i="1"/>
  <c r="G6942" i="1"/>
  <c r="H6942" i="1"/>
  <c r="I6942" i="1"/>
  <c r="J6942" i="1" s="1"/>
  <c r="F6943" i="1"/>
  <c r="G6943" i="1"/>
  <c r="H6943" i="1"/>
  <c r="I6943" i="1"/>
  <c r="J6943" i="1" s="1"/>
  <c r="F6944" i="1"/>
  <c r="G6944" i="1"/>
  <c r="H6944" i="1"/>
  <c r="I6944" i="1"/>
  <c r="J6944" i="1" s="1"/>
  <c r="F6945" i="1"/>
  <c r="G6945" i="1"/>
  <c r="H6945" i="1"/>
  <c r="I6945" i="1"/>
  <c r="J6945" i="1" s="1"/>
  <c r="F6946" i="1"/>
  <c r="G6946" i="1"/>
  <c r="H6946" i="1"/>
  <c r="I6946" i="1"/>
  <c r="J6946" i="1" s="1"/>
  <c r="F6947" i="1"/>
  <c r="G6947" i="1"/>
  <c r="H6947" i="1"/>
  <c r="I6947" i="1"/>
  <c r="J6947" i="1" s="1"/>
  <c r="F6948" i="1"/>
  <c r="G6948" i="1"/>
  <c r="H6948" i="1"/>
  <c r="I6948" i="1"/>
  <c r="J6948" i="1" s="1"/>
  <c r="F6949" i="1"/>
  <c r="G6949" i="1"/>
  <c r="H6949" i="1"/>
  <c r="I6949" i="1"/>
  <c r="J6949" i="1" s="1"/>
  <c r="F6950" i="1"/>
  <c r="G6950" i="1"/>
  <c r="H6950" i="1"/>
  <c r="I6950" i="1"/>
  <c r="J6950" i="1" s="1"/>
  <c r="F6951" i="1"/>
  <c r="G6951" i="1"/>
  <c r="H6951" i="1"/>
  <c r="I6951" i="1"/>
  <c r="J6951" i="1" s="1"/>
  <c r="F6952" i="1"/>
  <c r="G6952" i="1"/>
  <c r="H6952" i="1"/>
  <c r="I6952" i="1"/>
  <c r="J6952" i="1" s="1"/>
  <c r="K6952" i="1" s="1"/>
  <c r="F6953" i="1"/>
  <c r="G6953" i="1"/>
  <c r="H6953" i="1"/>
  <c r="I6953" i="1"/>
  <c r="J6953" i="1" s="1"/>
  <c r="F6954" i="1"/>
  <c r="G6954" i="1"/>
  <c r="H6954" i="1"/>
  <c r="I6954" i="1"/>
  <c r="J6954" i="1" s="1"/>
  <c r="F6955" i="1"/>
  <c r="G6955" i="1"/>
  <c r="H6955" i="1"/>
  <c r="I6955" i="1"/>
  <c r="J6955" i="1" s="1"/>
  <c r="F6956" i="1"/>
  <c r="G6956" i="1"/>
  <c r="H6956" i="1"/>
  <c r="I6956" i="1"/>
  <c r="J6956" i="1" s="1"/>
  <c r="F6957" i="1"/>
  <c r="G6957" i="1"/>
  <c r="H6957" i="1"/>
  <c r="I6957" i="1"/>
  <c r="J6957" i="1" s="1"/>
  <c r="F6958" i="1"/>
  <c r="G6958" i="1"/>
  <c r="H6958" i="1"/>
  <c r="I6958" i="1"/>
  <c r="J6958" i="1" s="1"/>
  <c r="F6959" i="1"/>
  <c r="G6959" i="1"/>
  <c r="H6959" i="1"/>
  <c r="I6959" i="1"/>
  <c r="J6959" i="1" s="1"/>
  <c r="F6960" i="1"/>
  <c r="G6960" i="1"/>
  <c r="H6960" i="1"/>
  <c r="I6960" i="1"/>
  <c r="J6960" i="1" s="1"/>
  <c r="F6961" i="1"/>
  <c r="G6961" i="1"/>
  <c r="H6961" i="1"/>
  <c r="I6961" i="1"/>
  <c r="J6961" i="1" s="1"/>
  <c r="F6962" i="1"/>
  <c r="G6962" i="1"/>
  <c r="H6962" i="1"/>
  <c r="I6962" i="1"/>
  <c r="J6962" i="1" s="1"/>
  <c r="F6963" i="1"/>
  <c r="G6963" i="1"/>
  <c r="H6963" i="1"/>
  <c r="I6963" i="1"/>
  <c r="J6963" i="1" s="1"/>
  <c r="F6964" i="1"/>
  <c r="G6964" i="1"/>
  <c r="H6964" i="1"/>
  <c r="I6964" i="1"/>
  <c r="J6964" i="1" s="1"/>
  <c r="F6965" i="1"/>
  <c r="G6965" i="1"/>
  <c r="H6965" i="1"/>
  <c r="I6965" i="1"/>
  <c r="J6965" i="1" s="1"/>
  <c r="F6966" i="1"/>
  <c r="G6966" i="1"/>
  <c r="H6966" i="1"/>
  <c r="I6966" i="1"/>
  <c r="J6966" i="1" s="1"/>
  <c r="F6967" i="1"/>
  <c r="G6967" i="1"/>
  <c r="H6967" i="1"/>
  <c r="I6967" i="1"/>
  <c r="J6967" i="1" s="1"/>
  <c r="K6967" i="1" s="1"/>
  <c r="F6968" i="1"/>
  <c r="G6968" i="1"/>
  <c r="H6968" i="1"/>
  <c r="I6968" i="1"/>
  <c r="J6968" i="1" s="1"/>
  <c r="F6969" i="1"/>
  <c r="G6969" i="1"/>
  <c r="H6969" i="1"/>
  <c r="I6969" i="1"/>
  <c r="J6969" i="1" s="1"/>
  <c r="F6970" i="1"/>
  <c r="G6970" i="1"/>
  <c r="H6970" i="1"/>
  <c r="I6970" i="1"/>
  <c r="J6970" i="1" s="1"/>
  <c r="F6971" i="1"/>
  <c r="G6971" i="1"/>
  <c r="H6971" i="1"/>
  <c r="I6971" i="1"/>
  <c r="J6971" i="1" s="1"/>
  <c r="F6972" i="1"/>
  <c r="G6972" i="1"/>
  <c r="H6972" i="1"/>
  <c r="I6972" i="1"/>
  <c r="J6972" i="1" s="1"/>
  <c r="F6973" i="1"/>
  <c r="G6973" i="1"/>
  <c r="H6973" i="1"/>
  <c r="I6973" i="1"/>
  <c r="J6973" i="1" s="1"/>
  <c r="F6974" i="1"/>
  <c r="G6974" i="1"/>
  <c r="H6974" i="1"/>
  <c r="I6974" i="1"/>
  <c r="J6974" i="1" s="1"/>
  <c r="F6975" i="1"/>
  <c r="G6975" i="1"/>
  <c r="H6975" i="1"/>
  <c r="I6975" i="1"/>
  <c r="J6975" i="1" s="1"/>
  <c r="F6976" i="1"/>
  <c r="G6976" i="1"/>
  <c r="H6976" i="1"/>
  <c r="I6976" i="1"/>
  <c r="J6976" i="1" s="1"/>
  <c r="F6977" i="1"/>
  <c r="G6977" i="1"/>
  <c r="H6977" i="1"/>
  <c r="I6977" i="1"/>
  <c r="J6977" i="1" s="1"/>
  <c r="F6978" i="1"/>
  <c r="G6978" i="1"/>
  <c r="H6978" i="1"/>
  <c r="I6978" i="1"/>
  <c r="J6978" i="1" s="1"/>
  <c r="F6979" i="1"/>
  <c r="G6979" i="1"/>
  <c r="H6979" i="1"/>
  <c r="I6979" i="1"/>
  <c r="J6979" i="1" s="1"/>
  <c r="F6980" i="1"/>
  <c r="G6980" i="1"/>
  <c r="H6980" i="1"/>
  <c r="I6980" i="1"/>
  <c r="J6980" i="1" s="1"/>
  <c r="F6981" i="1"/>
  <c r="G6981" i="1"/>
  <c r="H6981" i="1"/>
  <c r="I6981" i="1"/>
  <c r="J6981" i="1" s="1"/>
  <c r="K6981" i="1" s="1"/>
  <c r="F6982" i="1"/>
  <c r="G6982" i="1"/>
  <c r="H6982" i="1"/>
  <c r="I6982" i="1"/>
  <c r="J6982" i="1" s="1"/>
  <c r="F6983" i="1"/>
  <c r="G6983" i="1"/>
  <c r="H6983" i="1"/>
  <c r="I6983" i="1"/>
  <c r="J6983" i="1" s="1"/>
  <c r="F6984" i="1"/>
  <c r="G6984" i="1"/>
  <c r="H6984" i="1"/>
  <c r="I6984" i="1"/>
  <c r="J6984" i="1" s="1"/>
  <c r="F6985" i="1"/>
  <c r="G6985" i="1"/>
  <c r="H6985" i="1"/>
  <c r="I6985" i="1"/>
  <c r="J6985" i="1" s="1"/>
  <c r="F6986" i="1"/>
  <c r="G6986" i="1"/>
  <c r="H6986" i="1"/>
  <c r="I6986" i="1"/>
  <c r="J6986" i="1" s="1"/>
  <c r="F6987" i="1"/>
  <c r="G6987" i="1"/>
  <c r="H6987" i="1"/>
  <c r="I6987" i="1"/>
  <c r="J6987" i="1" s="1"/>
  <c r="F6988" i="1"/>
  <c r="G6988" i="1"/>
  <c r="H6988" i="1"/>
  <c r="I6988" i="1"/>
  <c r="J6988" i="1" s="1"/>
  <c r="F6989" i="1"/>
  <c r="G6989" i="1"/>
  <c r="H6989" i="1"/>
  <c r="I6989" i="1"/>
  <c r="J6989" i="1" s="1"/>
  <c r="F6990" i="1"/>
  <c r="G6990" i="1"/>
  <c r="H6990" i="1"/>
  <c r="I6990" i="1"/>
  <c r="J6990" i="1" s="1"/>
  <c r="F6991" i="1"/>
  <c r="G6991" i="1"/>
  <c r="H6991" i="1"/>
  <c r="I6991" i="1"/>
  <c r="J6991" i="1" s="1"/>
  <c r="F6992" i="1"/>
  <c r="G6992" i="1"/>
  <c r="H6992" i="1"/>
  <c r="I6992" i="1"/>
  <c r="J6992" i="1" s="1"/>
  <c r="F6993" i="1"/>
  <c r="G6993" i="1"/>
  <c r="H6993" i="1"/>
  <c r="I6993" i="1"/>
  <c r="J6993" i="1" s="1"/>
  <c r="F6994" i="1"/>
  <c r="G6994" i="1"/>
  <c r="H6994" i="1"/>
  <c r="I6994" i="1"/>
  <c r="J6994" i="1" s="1"/>
  <c r="F6995" i="1"/>
  <c r="G6995" i="1"/>
  <c r="H6995" i="1"/>
  <c r="I6995" i="1"/>
  <c r="J6995" i="1" s="1"/>
  <c r="F6996" i="1"/>
  <c r="G6996" i="1"/>
  <c r="H6996" i="1"/>
  <c r="I6996" i="1"/>
  <c r="J6996" i="1" s="1"/>
  <c r="F6997" i="1"/>
  <c r="G6997" i="1"/>
  <c r="H6997" i="1"/>
  <c r="I6997" i="1"/>
  <c r="J6997" i="1" s="1"/>
  <c r="F6998" i="1"/>
  <c r="G6998" i="1"/>
  <c r="H6998" i="1"/>
  <c r="I6998" i="1"/>
  <c r="J6998" i="1" s="1"/>
  <c r="F6999" i="1"/>
  <c r="G6999" i="1"/>
  <c r="H6999" i="1"/>
  <c r="I6999" i="1"/>
  <c r="J6999" i="1" s="1"/>
  <c r="F7000" i="1"/>
  <c r="G7000" i="1"/>
  <c r="H7000" i="1"/>
  <c r="I7000" i="1"/>
  <c r="J7000" i="1" s="1"/>
  <c r="F7001" i="1"/>
  <c r="G7001" i="1"/>
  <c r="H7001" i="1"/>
  <c r="I7001" i="1"/>
  <c r="J7001" i="1" s="1"/>
  <c r="F7002" i="1"/>
  <c r="G7002" i="1"/>
  <c r="H7002" i="1"/>
  <c r="I7002" i="1"/>
  <c r="J7002" i="1" s="1"/>
  <c r="K7002" i="1" s="1"/>
  <c r="F7003" i="1"/>
  <c r="G7003" i="1"/>
  <c r="H7003" i="1"/>
  <c r="I7003" i="1"/>
  <c r="J7003" i="1" s="1"/>
  <c r="F7004" i="1"/>
  <c r="G7004" i="1"/>
  <c r="H7004" i="1"/>
  <c r="I7004" i="1"/>
  <c r="J7004" i="1" s="1"/>
  <c r="K7004" i="1" s="1"/>
  <c r="F7005" i="1"/>
  <c r="G7005" i="1"/>
  <c r="H7005" i="1"/>
  <c r="I7005" i="1"/>
  <c r="J7005" i="1" s="1"/>
  <c r="F7006" i="1"/>
  <c r="G7006" i="1"/>
  <c r="H7006" i="1"/>
  <c r="I7006" i="1"/>
  <c r="J7006" i="1" s="1"/>
  <c r="K7006" i="1" s="1"/>
  <c r="F7007" i="1"/>
  <c r="G7007" i="1"/>
  <c r="H7007" i="1"/>
  <c r="I7007" i="1"/>
  <c r="J7007" i="1" s="1"/>
  <c r="K7007" i="1" s="1"/>
  <c r="F7008" i="1"/>
  <c r="G7008" i="1"/>
  <c r="H7008" i="1"/>
  <c r="I7008" i="1"/>
  <c r="J7008" i="1" s="1"/>
  <c r="K7008" i="1" s="1"/>
  <c r="F7009" i="1"/>
  <c r="G7009" i="1"/>
  <c r="H7009" i="1"/>
  <c r="I7009" i="1"/>
  <c r="J7009" i="1" s="1"/>
  <c r="K7009" i="1" s="1"/>
  <c r="F7010" i="1"/>
  <c r="G7010" i="1"/>
  <c r="H7010" i="1"/>
  <c r="I7010" i="1"/>
  <c r="J7010" i="1" s="1"/>
  <c r="K7010" i="1" s="1"/>
  <c r="F7011" i="1"/>
  <c r="G7011" i="1"/>
  <c r="H7011" i="1"/>
  <c r="I7011" i="1"/>
  <c r="J7011" i="1" s="1"/>
  <c r="K7011" i="1" s="1"/>
  <c r="F7012" i="1"/>
  <c r="G7012" i="1"/>
  <c r="H7012" i="1"/>
  <c r="I7012" i="1"/>
  <c r="J7012" i="1" s="1"/>
  <c r="K7012" i="1" s="1"/>
  <c r="F7013" i="1"/>
  <c r="G7013" i="1"/>
  <c r="H7013" i="1"/>
  <c r="I7013" i="1"/>
  <c r="J7013" i="1" s="1"/>
  <c r="K7013" i="1" s="1"/>
  <c r="F7014" i="1"/>
  <c r="G7014" i="1"/>
  <c r="H7014" i="1"/>
  <c r="I7014" i="1"/>
  <c r="J7014" i="1" s="1"/>
  <c r="K7014" i="1" s="1"/>
  <c r="F7015" i="1"/>
  <c r="G7015" i="1"/>
  <c r="H7015" i="1"/>
  <c r="I7015" i="1"/>
  <c r="J7015" i="1" s="1"/>
  <c r="K7015" i="1" s="1"/>
  <c r="F7016" i="1"/>
  <c r="G7016" i="1"/>
  <c r="H7016" i="1"/>
  <c r="I7016" i="1"/>
  <c r="J7016" i="1" s="1"/>
  <c r="K7016" i="1" s="1"/>
  <c r="F7017" i="1"/>
  <c r="G7017" i="1"/>
  <c r="H7017" i="1"/>
  <c r="I7017" i="1"/>
  <c r="J7017" i="1" s="1"/>
  <c r="K7017" i="1" s="1"/>
  <c r="F7018" i="1"/>
  <c r="G7018" i="1"/>
  <c r="H7018" i="1"/>
  <c r="I7018" i="1"/>
  <c r="J7018" i="1" s="1"/>
  <c r="K7018" i="1" s="1"/>
  <c r="F7019" i="1"/>
  <c r="G7019" i="1"/>
  <c r="H7019" i="1"/>
  <c r="I7019" i="1"/>
  <c r="J7019" i="1" s="1"/>
  <c r="K7019" i="1" s="1"/>
  <c r="F7020" i="1"/>
  <c r="G7020" i="1"/>
  <c r="H7020" i="1"/>
  <c r="I7020" i="1"/>
  <c r="J7020" i="1" s="1"/>
  <c r="K7020" i="1" s="1"/>
  <c r="F7021" i="1"/>
  <c r="G7021" i="1"/>
  <c r="H7021" i="1"/>
  <c r="I7021" i="1"/>
  <c r="J7021" i="1" s="1"/>
  <c r="K7021" i="1" s="1"/>
  <c r="F7022" i="1"/>
  <c r="G7022" i="1"/>
  <c r="H7022" i="1"/>
  <c r="I7022" i="1"/>
  <c r="J7022" i="1" s="1"/>
  <c r="K7022" i="1" s="1"/>
  <c r="F7023" i="1"/>
  <c r="G7023" i="1"/>
  <c r="H7023" i="1"/>
  <c r="I7023" i="1"/>
  <c r="J7023" i="1" s="1"/>
  <c r="K7023" i="1" s="1"/>
  <c r="F7024" i="1"/>
  <c r="G7024" i="1"/>
  <c r="H7024" i="1"/>
  <c r="I7024" i="1"/>
  <c r="J7024" i="1" s="1"/>
  <c r="K7024" i="1" s="1"/>
  <c r="F7025" i="1"/>
  <c r="G7025" i="1"/>
  <c r="H7025" i="1"/>
  <c r="I7025" i="1"/>
  <c r="J7025" i="1" s="1"/>
  <c r="K7025" i="1" s="1"/>
  <c r="F7026" i="1"/>
  <c r="G7026" i="1"/>
  <c r="H7026" i="1"/>
  <c r="I7026" i="1"/>
  <c r="J7026" i="1" s="1"/>
  <c r="K7026" i="1" s="1"/>
  <c r="F7027" i="1"/>
  <c r="G7027" i="1"/>
  <c r="H7027" i="1"/>
  <c r="I7027" i="1"/>
  <c r="J7027" i="1" s="1"/>
  <c r="K7027" i="1" s="1"/>
  <c r="F7028" i="1"/>
  <c r="G7028" i="1"/>
  <c r="H7028" i="1"/>
  <c r="I7028" i="1"/>
  <c r="J7028" i="1" s="1"/>
  <c r="K7028" i="1" s="1"/>
  <c r="F7029" i="1"/>
  <c r="G7029" i="1"/>
  <c r="H7029" i="1"/>
  <c r="I7029" i="1"/>
  <c r="J7029" i="1" s="1"/>
  <c r="K7029" i="1" s="1"/>
  <c r="F7030" i="1"/>
  <c r="G7030" i="1"/>
  <c r="H7030" i="1"/>
  <c r="I7030" i="1"/>
  <c r="J7030" i="1" s="1"/>
  <c r="K7030" i="1" s="1"/>
  <c r="F7031" i="1"/>
  <c r="G7031" i="1"/>
  <c r="H7031" i="1"/>
  <c r="I7031" i="1"/>
  <c r="J7031" i="1" s="1"/>
  <c r="K7031" i="1" s="1"/>
  <c r="F7032" i="1"/>
  <c r="G7032" i="1"/>
  <c r="H7032" i="1"/>
  <c r="I7032" i="1"/>
  <c r="J7032" i="1" s="1"/>
  <c r="K7032" i="1" s="1"/>
  <c r="F7033" i="1"/>
  <c r="G7033" i="1"/>
  <c r="H7033" i="1"/>
  <c r="I7033" i="1"/>
  <c r="J7033" i="1" s="1"/>
  <c r="K7033" i="1" s="1"/>
  <c r="F7034" i="1"/>
  <c r="G7034" i="1"/>
  <c r="H7034" i="1"/>
  <c r="I7034" i="1"/>
  <c r="J7034" i="1" s="1"/>
  <c r="K7034" i="1" s="1"/>
  <c r="F7035" i="1"/>
  <c r="G7035" i="1"/>
  <c r="H7035" i="1"/>
  <c r="I7035" i="1"/>
  <c r="J7035" i="1" s="1"/>
  <c r="K7035" i="1" s="1"/>
  <c r="F7036" i="1"/>
  <c r="G7036" i="1"/>
  <c r="H7036" i="1"/>
  <c r="I7036" i="1"/>
  <c r="J7036" i="1" s="1"/>
  <c r="K7036" i="1" s="1"/>
  <c r="F7037" i="1"/>
  <c r="G7037" i="1"/>
  <c r="H7037" i="1"/>
  <c r="I7037" i="1"/>
  <c r="J7037" i="1" s="1"/>
  <c r="K7037" i="1" s="1"/>
  <c r="F7038" i="1"/>
  <c r="G7038" i="1"/>
  <c r="H7038" i="1"/>
  <c r="I7038" i="1"/>
  <c r="J7038" i="1" s="1"/>
  <c r="K7038" i="1" s="1"/>
  <c r="F7039" i="1"/>
  <c r="G7039" i="1"/>
  <c r="H7039" i="1"/>
  <c r="I7039" i="1"/>
  <c r="J7039" i="1" s="1"/>
  <c r="K7039" i="1" s="1"/>
  <c r="F7040" i="1"/>
  <c r="G7040" i="1"/>
  <c r="H7040" i="1"/>
  <c r="I7040" i="1"/>
  <c r="J7040" i="1" s="1"/>
  <c r="K7040" i="1" s="1"/>
  <c r="F7041" i="1"/>
  <c r="G7041" i="1"/>
  <c r="H7041" i="1"/>
  <c r="I7041" i="1"/>
  <c r="J7041" i="1" s="1"/>
  <c r="K7041" i="1" s="1"/>
  <c r="F7042" i="1"/>
  <c r="G7042" i="1"/>
  <c r="H7042" i="1"/>
  <c r="I7042" i="1"/>
  <c r="J7042" i="1" s="1"/>
  <c r="K7042" i="1" s="1"/>
  <c r="F7043" i="1"/>
  <c r="G7043" i="1"/>
  <c r="H7043" i="1"/>
  <c r="I7043" i="1"/>
  <c r="J7043" i="1" s="1"/>
  <c r="K7043" i="1" s="1"/>
  <c r="F7044" i="1"/>
  <c r="G7044" i="1"/>
  <c r="H7044" i="1"/>
  <c r="I7044" i="1"/>
  <c r="J7044" i="1" s="1"/>
  <c r="K7044" i="1" s="1"/>
  <c r="F7045" i="1"/>
  <c r="G7045" i="1"/>
  <c r="H7045" i="1"/>
  <c r="I7045" i="1"/>
  <c r="J7045" i="1" s="1"/>
  <c r="K7045" i="1" s="1"/>
  <c r="F7046" i="1"/>
  <c r="G7046" i="1"/>
  <c r="H7046" i="1"/>
  <c r="I7046" i="1"/>
  <c r="J7046" i="1" s="1"/>
  <c r="K7046" i="1" s="1"/>
  <c r="F7047" i="1"/>
  <c r="G7047" i="1"/>
  <c r="H7047" i="1"/>
  <c r="I7047" i="1"/>
  <c r="J7047" i="1" s="1"/>
  <c r="K7047" i="1" s="1"/>
  <c r="F7048" i="1"/>
  <c r="G7048" i="1"/>
  <c r="H7048" i="1"/>
  <c r="I7048" i="1"/>
  <c r="J7048" i="1" s="1"/>
  <c r="K7048" i="1" s="1"/>
  <c r="F7049" i="1"/>
  <c r="G7049" i="1"/>
  <c r="H7049" i="1"/>
  <c r="I7049" i="1"/>
  <c r="J7049" i="1" s="1"/>
  <c r="K7049" i="1" s="1"/>
  <c r="F7050" i="1"/>
  <c r="G7050" i="1"/>
  <c r="H7050" i="1"/>
  <c r="I7050" i="1"/>
  <c r="J7050" i="1" s="1"/>
  <c r="K7050" i="1" s="1"/>
  <c r="F7051" i="1"/>
  <c r="G7051" i="1"/>
  <c r="H7051" i="1"/>
  <c r="I7051" i="1"/>
  <c r="J7051" i="1" s="1"/>
  <c r="K7051" i="1" s="1"/>
  <c r="F7052" i="1"/>
  <c r="G7052" i="1"/>
  <c r="H7052" i="1"/>
  <c r="I7052" i="1"/>
  <c r="J7052" i="1" s="1"/>
  <c r="K7052" i="1" s="1"/>
  <c r="F7053" i="1"/>
  <c r="G7053" i="1"/>
  <c r="H7053" i="1"/>
  <c r="I7053" i="1"/>
  <c r="J7053" i="1" s="1"/>
  <c r="K7053" i="1" s="1"/>
  <c r="F7054" i="1"/>
  <c r="G7054" i="1"/>
  <c r="H7054" i="1"/>
  <c r="I7054" i="1"/>
  <c r="J7054" i="1" s="1"/>
  <c r="K7054" i="1" s="1"/>
  <c r="F7055" i="1"/>
  <c r="G7055" i="1"/>
  <c r="H7055" i="1"/>
  <c r="I7055" i="1"/>
  <c r="J7055" i="1" s="1"/>
  <c r="K7055" i="1" s="1"/>
  <c r="F7056" i="1"/>
  <c r="G7056" i="1"/>
  <c r="H7056" i="1"/>
  <c r="I7056" i="1"/>
  <c r="J7056" i="1" s="1"/>
  <c r="K7056" i="1" s="1"/>
  <c r="F7057" i="1"/>
  <c r="G7057" i="1"/>
  <c r="H7057" i="1"/>
  <c r="I7057" i="1"/>
  <c r="J7057" i="1" s="1"/>
  <c r="K7057" i="1" s="1"/>
  <c r="F7058" i="1"/>
  <c r="G7058" i="1"/>
  <c r="H7058" i="1"/>
  <c r="I7058" i="1"/>
  <c r="J7058" i="1" s="1"/>
  <c r="K7058" i="1" s="1"/>
  <c r="F7059" i="1"/>
  <c r="G7059" i="1"/>
  <c r="H7059" i="1"/>
  <c r="I7059" i="1"/>
  <c r="J7059" i="1" s="1"/>
  <c r="K7059" i="1" s="1"/>
  <c r="F7060" i="1"/>
  <c r="G7060" i="1"/>
  <c r="H7060" i="1"/>
  <c r="I7060" i="1"/>
  <c r="J7060" i="1" s="1"/>
  <c r="K7060" i="1" s="1"/>
  <c r="F7061" i="1"/>
  <c r="G7061" i="1"/>
  <c r="H7061" i="1"/>
  <c r="I7061" i="1"/>
  <c r="J7061" i="1" s="1"/>
  <c r="K7061" i="1" s="1"/>
  <c r="F7062" i="1"/>
  <c r="G7062" i="1"/>
  <c r="H7062" i="1"/>
  <c r="I7062" i="1"/>
  <c r="J7062" i="1" s="1"/>
  <c r="K7062" i="1" s="1"/>
  <c r="F7063" i="1"/>
  <c r="G7063" i="1"/>
  <c r="H7063" i="1"/>
  <c r="I7063" i="1"/>
  <c r="J7063" i="1" s="1"/>
  <c r="K7063" i="1" s="1"/>
  <c r="F7064" i="1"/>
  <c r="G7064" i="1"/>
  <c r="H7064" i="1"/>
  <c r="I7064" i="1"/>
  <c r="J7064" i="1" s="1"/>
  <c r="K7064" i="1" s="1"/>
  <c r="F7065" i="1"/>
  <c r="G7065" i="1"/>
  <c r="H7065" i="1"/>
  <c r="I7065" i="1"/>
  <c r="J7065" i="1" s="1"/>
  <c r="K7065" i="1" s="1"/>
  <c r="F7066" i="1"/>
  <c r="G7066" i="1"/>
  <c r="H7066" i="1"/>
  <c r="I7066" i="1"/>
  <c r="J7066" i="1" s="1"/>
  <c r="K7066" i="1" s="1"/>
  <c r="F7067" i="1"/>
  <c r="G7067" i="1"/>
  <c r="H7067" i="1"/>
  <c r="I7067" i="1"/>
  <c r="J7067" i="1" s="1"/>
  <c r="K7067" i="1" s="1"/>
  <c r="F7068" i="1"/>
  <c r="G7068" i="1"/>
  <c r="H7068" i="1"/>
  <c r="I7068" i="1"/>
  <c r="J7068" i="1" s="1"/>
  <c r="K7068" i="1" s="1"/>
  <c r="F7069" i="1"/>
  <c r="G7069" i="1"/>
  <c r="H7069" i="1"/>
  <c r="I7069" i="1"/>
  <c r="J7069" i="1" s="1"/>
  <c r="K7069" i="1" s="1"/>
  <c r="F7070" i="1"/>
  <c r="G7070" i="1"/>
  <c r="H7070" i="1"/>
  <c r="I7070" i="1"/>
  <c r="J7070" i="1" s="1"/>
  <c r="K7070" i="1" s="1"/>
  <c r="F7071" i="1"/>
  <c r="G7071" i="1"/>
  <c r="H7071" i="1"/>
  <c r="I7071" i="1"/>
  <c r="J7071" i="1" s="1"/>
  <c r="K7071" i="1" s="1"/>
  <c r="F7072" i="1"/>
  <c r="G7072" i="1"/>
  <c r="H7072" i="1"/>
  <c r="I7072" i="1"/>
  <c r="J7072" i="1" s="1"/>
  <c r="K7072" i="1" s="1"/>
  <c r="F7073" i="1"/>
  <c r="G7073" i="1"/>
  <c r="H7073" i="1"/>
  <c r="I7073" i="1"/>
  <c r="J7073" i="1" s="1"/>
  <c r="K7073" i="1" s="1"/>
  <c r="F7074" i="1"/>
  <c r="G7074" i="1"/>
  <c r="H7074" i="1"/>
  <c r="I7074" i="1"/>
  <c r="J7074" i="1" s="1"/>
  <c r="K7074" i="1" s="1"/>
  <c r="F7075" i="1"/>
  <c r="G7075" i="1"/>
  <c r="H7075" i="1"/>
  <c r="I7075" i="1"/>
  <c r="J7075" i="1" s="1"/>
  <c r="K7075" i="1" s="1"/>
  <c r="F7076" i="1"/>
  <c r="G7076" i="1"/>
  <c r="H7076" i="1"/>
  <c r="I7076" i="1"/>
  <c r="J7076" i="1" s="1"/>
  <c r="K7076" i="1" s="1"/>
  <c r="F7077" i="1"/>
  <c r="G7077" i="1"/>
  <c r="H7077" i="1"/>
  <c r="I7077" i="1"/>
  <c r="J7077" i="1" s="1"/>
  <c r="K7077" i="1" s="1"/>
  <c r="F7078" i="1"/>
  <c r="G7078" i="1"/>
  <c r="H7078" i="1"/>
  <c r="I7078" i="1"/>
  <c r="J7078" i="1" s="1"/>
  <c r="K7078" i="1" s="1"/>
  <c r="F7079" i="1"/>
  <c r="G7079" i="1"/>
  <c r="H7079" i="1"/>
  <c r="I7079" i="1"/>
  <c r="J7079" i="1" s="1"/>
  <c r="K7079" i="1" s="1"/>
  <c r="F7080" i="1"/>
  <c r="G7080" i="1"/>
  <c r="H7080" i="1"/>
  <c r="I7080" i="1"/>
  <c r="J7080" i="1" s="1"/>
  <c r="K7080" i="1" s="1"/>
  <c r="F7081" i="1"/>
  <c r="G7081" i="1"/>
  <c r="H7081" i="1"/>
  <c r="I7081" i="1"/>
  <c r="J7081" i="1" s="1"/>
  <c r="K7081" i="1" s="1"/>
  <c r="F7082" i="1"/>
  <c r="G7082" i="1"/>
  <c r="H7082" i="1"/>
  <c r="I7082" i="1"/>
  <c r="J7082" i="1" s="1"/>
  <c r="K7082" i="1" s="1"/>
  <c r="F7083" i="1"/>
  <c r="G7083" i="1"/>
  <c r="H7083" i="1"/>
  <c r="I7083" i="1"/>
  <c r="J7083" i="1" s="1"/>
  <c r="K7083" i="1" s="1"/>
  <c r="F7084" i="1"/>
  <c r="G7084" i="1"/>
  <c r="H7084" i="1"/>
  <c r="I7084" i="1"/>
  <c r="J7084" i="1" s="1"/>
  <c r="K7084" i="1" s="1"/>
  <c r="F7085" i="1"/>
  <c r="G7085" i="1"/>
  <c r="H7085" i="1"/>
  <c r="I7085" i="1"/>
  <c r="J7085" i="1" s="1"/>
  <c r="K7085" i="1" s="1"/>
  <c r="F7086" i="1"/>
  <c r="G7086" i="1"/>
  <c r="H7086" i="1"/>
  <c r="I7086" i="1"/>
  <c r="J7086" i="1" s="1"/>
  <c r="K7086" i="1" s="1"/>
  <c r="F7087" i="1"/>
  <c r="G7087" i="1"/>
  <c r="H7087" i="1"/>
  <c r="I7087" i="1"/>
  <c r="J7087" i="1" s="1"/>
  <c r="K7087" i="1" s="1"/>
  <c r="F7088" i="1"/>
  <c r="G7088" i="1"/>
  <c r="H7088" i="1"/>
  <c r="I7088" i="1"/>
  <c r="J7088" i="1" s="1"/>
  <c r="K7088" i="1" s="1"/>
  <c r="F7089" i="1"/>
  <c r="G7089" i="1"/>
  <c r="H7089" i="1"/>
  <c r="I7089" i="1"/>
  <c r="J7089" i="1" s="1"/>
  <c r="K7089" i="1" s="1"/>
  <c r="F7090" i="1"/>
  <c r="G7090" i="1"/>
  <c r="H7090" i="1"/>
  <c r="I7090" i="1"/>
  <c r="J7090" i="1" s="1"/>
  <c r="K7090" i="1" s="1"/>
  <c r="F7091" i="1"/>
  <c r="G7091" i="1"/>
  <c r="H7091" i="1"/>
  <c r="I7091" i="1"/>
  <c r="J7091" i="1" s="1"/>
  <c r="K7091" i="1" s="1"/>
  <c r="F7092" i="1"/>
  <c r="G7092" i="1"/>
  <c r="H7092" i="1"/>
  <c r="I7092" i="1"/>
  <c r="J7092" i="1" s="1"/>
  <c r="K7092" i="1" s="1"/>
  <c r="F7093" i="1"/>
  <c r="G7093" i="1"/>
  <c r="H7093" i="1"/>
  <c r="I7093" i="1"/>
  <c r="J7093" i="1" s="1"/>
  <c r="K7093" i="1" s="1"/>
  <c r="F7094" i="1"/>
  <c r="G7094" i="1"/>
  <c r="H7094" i="1"/>
  <c r="I7094" i="1"/>
  <c r="J7094" i="1" s="1"/>
  <c r="K7094" i="1" s="1"/>
  <c r="F7095" i="1"/>
  <c r="G7095" i="1"/>
  <c r="H7095" i="1"/>
  <c r="I7095" i="1"/>
  <c r="J7095" i="1" s="1"/>
  <c r="K7095" i="1" s="1"/>
  <c r="F7096" i="1"/>
  <c r="G7096" i="1"/>
  <c r="H7096" i="1"/>
  <c r="I7096" i="1"/>
  <c r="J7096" i="1" s="1"/>
  <c r="K7096" i="1" s="1"/>
  <c r="F7097" i="1"/>
  <c r="G7097" i="1"/>
  <c r="H7097" i="1"/>
  <c r="I7097" i="1"/>
  <c r="J7097" i="1" s="1"/>
  <c r="K7097" i="1" s="1"/>
  <c r="F7098" i="1"/>
  <c r="G7098" i="1"/>
  <c r="H7098" i="1"/>
  <c r="I7098" i="1"/>
  <c r="J7098" i="1" s="1"/>
  <c r="K7098" i="1" s="1"/>
  <c r="F7099" i="1"/>
  <c r="G7099" i="1"/>
  <c r="H7099" i="1"/>
  <c r="I7099" i="1"/>
  <c r="J7099" i="1" s="1"/>
  <c r="K7099" i="1" s="1"/>
  <c r="F7100" i="1"/>
  <c r="G7100" i="1"/>
  <c r="H7100" i="1"/>
  <c r="I7100" i="1"/>
  <c r="J7100" i="1" s="1"/>
  <c r="K7100" i="1" s="1"/>
  <c r="F7101" i="1"/>
  <c r="G7101" i="1"/>
  <c r="H7101" i="1"/>
  <c r="I7101" i="1"/>
  <c r="J7101" i="1" s="1"/>
  <c r="K7101" i="1" s="1"/>
  <c r="F7102" i="1"/>
  <c r="G7102" i="1"/>
  <c r="H7102" i="1"/>
  <c r="I7102" i="1"/>
  <c r="J7102" i="1" s="1"/>
  <c r="K7102" i="1" s="1"/>
  <c r="F7103" i="1"/>
  <c r="G7103" i="1"/>
  <c r="H7103" i="1"/>
  <c r="I7103" i="1"/>
  <c r="J7103" i="1" s="1"/>
  <c r="K7103" i="1" s="1"/>
  <c r="F7104" i="1"/>
  <c r="G7104" i="1"/>
  <c r="H7104" i="1"/>
  <c r="I7104" i="1"/>
  <c r="J7104" i="1" s="1"/>
  <c r="K7104" i="1" s="1"/>
  <c r="F7105" i="1"/>
  <c r="G7105" i="1"/>
  <c r="H7105" i="1"/>
  <c r="I7105" i="1"/>
  <c r="J7105" i="1" s="1"/>
  <c r="K7105" i="1" s="1"/>
  <c r="F7106" i="1"/>
  <c r="G7106" i="1"/>
  <c r="H7106" i="1"/>
  <c r="I7106" i="1"/>
  <c r="J7106" i="1" s="1"/>
  <c r="K7106" i="1" s="1"/>
  <c r="F7107" i="1"/>
  <c r="G7107" i="1"/>
  <c r="H7107" i="1"/>
  <c r="I7107" i="1"/>
  <c r="J7107" i="1" s="1"/>
  <c r="K7107" i="1" s="1"/>
  <c r="F7108" i="1"/>
  <c r="G7108" i="1"/>
  <c r="H7108" i="1"/>
  <c r="I7108" i="1"/>
  <c r="J7108" i="1" s="1"/>
  <c r="K7108" i="1" s="1"/>
  <c r="F7109" i="1"/>
  <c r="G7109" i="1"/>
  <c r="H7109" i="1"/>
  <c r="I7109" i="1"/>
  <c r="J7109" i="1" s="1"/>
  <c r="K7109" i="1" s="1"/>
  <c r="F7110" i="1"/>
  <c r="G7110" i="1"/>
  <c r="H7110" i="1"/>
  <c r="I7110" i="1"/>
  <c r="J7110" i="1" s="1"/>
  <c r="K7110" i="1" s="1"/>
  <c r="F7111" i="1"/>
  <c r="G7111" i="1"/>
  <c r="H7111" i="1"/>
  <c r="I7111" i="1"/>
  <c r="J7111" i="1" s="1"/>
  <c r="K7111" i="1" s="1"/>
  <c r="F7112" i="1"/>
  <c r="G7112" i="1"/>
  <c r="H7112" i="1"/>
  <c r="I7112" i="1"/>
  <c r="J7112" i="1" s="1"/>
  <c r="K7112" i="1" s="1"/>
  <c r="F7113" i="1"/>
  <c r="G7113" i="1"/>
  <c r="H7113" i="1"/>
  <c r="I7113" i="1"/>
  <c r="J7113" i="1" s="1"/>
  <c r="K7113" i="1" s="1"/>
  <c r="F7114" i="1"/>
  <c r="G7114" i="1"/>
  <c r="H7114" i="1"/>
  <c r="I7114" i="1"/>
  <c r="J7114" i="1" s="1"/>
  <c r="K7114" i="1" s="1"/>
  <c r="F7115" i="1"/>
  <c r="G7115" i="1"/>
  <c r="H7115" i="1"/>
  <c r="I7115" i="1"/>
  <c r="J7115" i="1" s="1"/>
  <c r="K7115" i="1" s="1"/>
  <c r="F7116" i="1"/>
  <c r="G7116" i="1"/>
  <c r="H7116" i="1"/>
  <c r="I7116" i="1"/>
  <c r="J7116" i="1" s="1"/>
  <c r="K7116" i="1" s="1"/>
  <c r="F7117" i="1"/>
  <c r="G7117" i="1"/>
  <c r="H7117" i="1"/>
  <c r="I7117" i="1"/>
  <c r="J7117" i="1" s="1"/>
  <c r="K7117" i="1" s="1"/>
  <c r="F7118" i="1"/>
  <c r="G7118" i="1"/>
  <c r="H7118" i="1"/>
  <c r="I7118" i="1"/>
  <c r="J7118" i="1" s="1"/>
  <c r="K7118" i="1" s="1"/>
  <c r="F7119" i="1"/>
  <c r="G7119" i="1"/>
  <c r="H7119" i="1"/>
  <c r="I7119" i="1"/>
  <c r="J7119" i="1" s="1"/>
  <c r="K7119" i="1" s="1"/>
  <c r="F7120" i="1"/>
  <c r="G7120" i="1"/>
  <c r="H7120" i="1"/>
  <c r="I7120" i="1"/>
  <c r="J7120" i="1" s="1"/>
  <c r="K7120" i="1" s="1"/>
  <c r="F7121" i="1"/>
  <c r="G7121" i="1"/>
  <c r="H7121" i="1"/>
  <c r="I7121" i="1"/>
  <c r="J7121" i="1" s="1"/>
  <c r="K7121" i="1" s="1"/>
  <c r="F7122" i="1"/>
  <c r="G7122" i="1"/>
  <c r="H7122" i="1"/>
  <c r="I7122" i="1"/>
  <c r="J7122" i="1" s="1"/>
  <c r="K7122" i="1" s="1"/>
  <c r="F7123" i="1"/>
  <c r="G7123" i="1"/>
  <c r="H7123" i="1"/>
  <c r="I7123" i="1"/>
  <c r="J7123" i="1" s="1"/>
  <c r="K7123" i="1" s="1"/>
  <c r="F7124" i="1"/>
  <c r="G7124" i="1"/>
  <c r="H7124" i="1"/>
  <c r="I7124" i="1"/>
  <c r="J7124" i="1" s="1"/>
  <c r="K7124" i="1" s="1"/>
  <c r="F7125" i="1"/>
  <c r="G7125" i="1"/>
  <c r="H7125" i="1"/>
  <c r="I7125" i="1"/>
  <c r="J7125" i="1" s="1"/>
  <c r="K7125" i="1" s="1"/>
  <c r="F7126" i="1"/>
  <c r="G7126" i="1"/>
  <c r="H7126" i="1"/>
  <c r="I7126" i="1"/>
  <c r="J7126" i="1" s="1"/>
  <c r="K7126" i="1" s="1"/>
  <c r="F7127" i="1"/>
  <c r="G7127" i="1"/>
  <c r="H7127" i="1"/>
  <c r="I7127" i="1"/>
  <c r="J7127" i="1" s="1"/>
  <c r="K7127" i="1" s="1"/>
  <c r="F7128" i="1"/>
  <c r="G7128" i="1"/>
  <c r="H7128" i="1"/>
  <c r="I7128" i="1"/>
  <c r="J7128" i="1" s="1"/>
  <c r="K7128" i="1" s="1"/>
  <c r="F7129" i="1"/>
  <c r="G7129" i="1"/>
  <c r="H7129" i="1"/>
  <c r="I7129" i="1"/>
  <c r="J7129" i="1" s="1"/>
  <c r="K7129" i="1" s="1"/>
  <c r="F7130" i="1"/>
  <c r="G7130" i="1"/>
  <c r="H7130" i="1"/>
  <c r="I7130" i="1"/>
  <c r="J7130" i="1" s="1"/>
  <c r="K7130" i="1" s="1"/>
  <c r="F7131" i="1"/>
  <c r="G7131" i="1"/>
  <c r="H7131" i="1"/>
  <c r="I7131" i="1"/>
  <c r="J7131" i="1" s="1"/>
  <c r="K7131" i="1" s="1"/>
  <c r="F7132" i="1"/>
  <c r="G7132" i="1"/>
  <c r="H7132" i="1"/>
  <c r="I7132" i="1"/>
  <c r="J7132" i="1" s="1"/>
  <c r="K7132" i="1" s="1"/>
  <c r="F7133" i="1"/>
  <c r="G7133" i="1"/>
  <c r="H7133" i="1"/>
  <c r="I7133" i="1"/>
  <c r="J7133" i="1" s="1"/>
  <c r="K7133" i="1" s="1"/>
  <c r="F7134" i="1"/>
  <c r="G7134" i="1"/>
  <c r="H7134" i="1"/>
  <c r="I7134" i="1"/>
  <c r="J7134" i="1" s="1"/>
  <c r="K7134" i="1" s="1"/>
  <c r="F7135" i="1"/>
  <c r="G7135" i="1"/>
  <c r="H7135" i="1"/>
  <c r="I7135" i="1"/>
  <c r="J7135" i="1" s="1"/>
  <c r="K7135" i="1" s="1"/>
  <c r="F7136" i="1"/>
  <c r="G7136" i="1"/>
  <c r="H7136" i="1"/>
  <c r="I7136" i="1"/>
  <c r="J7136" i="1" s="1"/>
  <c r="K7136" i="1" s="1"/>
  <c r="F7137" i="1"/>
  <c r="G7137" i="1"/>
  <c r="H7137" i="1"/>
  <c r="I7137" i="1"/>
  <c r="J7137" i="1" s="1"/>
  <c r="K7137" i="1" s="1"/>
  <c r="F7138" i="1"/>
  <c r="G7138" i="1"/>
  <c r="H7138" i="1"/>
  <c r="I7138" i="1"/>
  <c r="J7138" i="1" s="1"/>
  <c r="K7138" i="1" s="1"/>
  <c r="F7139" i="1"/>
  <c r="G7139" i="1"/>
  <c r="H7139" i="1"/>
  <c r="I7139" i="1"/>
  <c r="J7139" i="1" s="1"/>
  <c r="K7139" i="1" s="1"/>
  <c r="F7140" i="1"/>
  <c r="G7140" i="1"/>
  <c r="H7140" i="1"/>
  <c r="I7140" i="1"/>
  <c r="J7140" i="1" s="1"/>
  <c r="K7140" i="1" s="1"/>
  <c r="F7141" i="1"/>
  <c r="G7141" i="1"/>
  <c r="H7141" i="1"/>
  <c r="I7141" i="1"/>
  <c r="J7141" i="1" s="1"/>
  <c r="K7141" i="1" s="1"/>
  <c r="F7142" i="1"/>
  <c r="G7142" i="1"/>
  <c r="H7142" i="1"/>
  <c r="I7142" i="1"/>
  <c r="J7142" i="1" s="1"/>
  <c r="K7142" i="1" s="1"/>
  <c r="F7143" i="1"/>
  <c r="G7143" i="1"/>
  <c r="H7143" i="1"/>
  <c r="I7143" i="1"/>
  <c r="J7143" i="1" s="1"/>
  <c r="K7143" i="1" s="1"/>
  <c r="F7144" i="1"/>
  <c r="G7144" i="1"/>
  <c r="H7144" i="1"/>
  <c r="I7144" i="1"/>
  <c r="J7144" i="1" s="1"/>
  <c r="K7144" i="1" s="1"/>
  <c r="F7145" i="1"/>
  <c r="G7145" i="1"/>
  <c r="H7145" i="1"/>
  <c r="I7145" i="1"/>
  <c r="J7145" i="1" s="1"/>
  <c r="K7145" i="1" s="1"/>
  <c r="F7146" i="1"/>
  <c r="G7146" i="1"/>
  <c r="H7146" i="1"/>
  <c r="I7146" i="1"/>
  <c r="J7146" i="1" s="1"/>
  <c r="F7147" i="1"/>
  <c r="G7147" i="1"/>
  <c r="H7147" i="1"/>
  <c r="I7147" i="1"/>
  <c r="J7147" i="1" s="1"/>
  <c r="F7148" i="1"/>
  <c r="G7148" i="1"/>
  <c r="H7148" i="1"/>
  <c r="I7148" i="1"/>
  <c r="J7148" i="1" s="1"/>
  <c r="F7149" i="1"/>
  <c r="G7149" i="1"/>
  <c r="H7149" i="1"/>
  <c r="I7149" i="1"/>
  <c r="J7149" i="1" s="1"/>
  <c r="F7150" i="1"/>
  <c r="G7150" i="1"/>
  <c r="H7150" i="1"/>
  <c r="I7150" i="1"/>
  <c r="J7150" i="1" s="1"/>
  <c r="F7151" i="1"/>
  <c r="G7151" i="1"/>
  <c r="H7151" i="1"/>
  <c r="I7151" i="1"/>
  <c r="J7151" i="1" s="1"/>
  <c r="F7152" i="1"/>
  <c r="G7152" i="1"/>
  <c r="H7152" i="1"/>
  <c r="I7152" i="1"/>
  <c r="J7152" i="1" s="1"/>
  <c r="F7153" i="1"/>
  <c r="G7153" i="1"/>
  <c r="H7153" i="1"/>
  <c r="I7153" i="1"/>
  <c r="J7153" i="1" s="1"/>
  <c r="F7154" i="1"/>
  <c r="G7154" i="1"/>
  <c r="H7154" i="1"/>
  <c r="I7154" i="1"/>
  <c r="J7154" i="1" s="1"/>
  <c r="F7155" i="1"/>
  <c r="G7155" i="1"/>
  <c r="H7155" i="1"/>
  <c r="I7155" i="1"/>
  <c r="J7155" i="1" s="1"/>
  <c r="F7156" i="1"/>
  <c r="G7156" i="1"/>
  <c r="H7156" i="1"/>
  <c r="I7156" i="1"/>
  <c r="J7156" i="1" s="1"/>
  <c r="F7157" i="1"/>
  <c r="G7157" i="1"/>
  <c r="H7157" i="1"/>
  <c r="I7157" i="1"/>
  <c r="J7157" i="1" s="1"/>
  <c r="F7158" i="1"/>
  <c r="G7158" i="1"/>
  <c r="H7158" i="1"/>
  <c r="I7158" i="1"/>
  <c r="J7158" i="1" s="1"/>
  <c r="F7159" i="1"/>
  <c r="G7159" i="1"/>
  <c r="H7159" i="1"/>
  <c r="I7159" i="1"/>
  <c r="J7159" i="1" s="1"/>
  <c r="F7160" i="1"/>
  <c r="G7160" i="1"/>
  <c r="H7160" i="1"/>
  <c r="I7160" i="1"/>
  <c r="J7160" i="1" s="1"/>
  <c r="F7161" i="1"/>
  <c r="G7161" i="1"/>
  <c r="H7161" i="1"/>
  <c r="I7161" i="1"/>
  <c r="J7161" i="1" s="1"/>
  <c r="F7162" i="1"/>
  <c r="G7162" i="1"/>
  <c r="H7162" i="1"/>
  <c r="I7162" i="1"/>
  <c r="J7162" i="1" s="1"/>
  <c r="F7163" i="1"/>
  <c r="G7163" i="1"/>
  <c r="H7163" i="1"/>
  <c r="I7163" i="1"/>
  <c r="J7163" i="1" s="1"/>
  <c r="F7164" i="1"/>
  <c r="G7164" i="1"/>
  <c r="H7164" i="1"/>
  <c r="I7164" i="1"/>
  <c r="J7164" i="1" s="1"/>
  <c r="F7165" i="1"/>
  <c r="G7165" i="1"/>
  <c r="H7165" i="1"/>
  <c r="I7165" i="1"/>
  <c r="J7165" i="1" s="1"/>
  <c r="F7166" i="1"/>
  <c r="G7166" i="1"/>
  <c r="H7166" i="1"/>
  <c r="I7166" i="1"/>
  <c r="J7166" i="1" s="1"/>
  <c r="F7167" i="1"/>
  <c r="G7167" i="1"/>
  <c r="H7167" i="1"/>
  <c r="I7167" i="1"/>
  <c r="J7167" i="1" s="1"/>
  <c r="F7168" i="1"/>
  <c r="G7168" i="1"/>
  <c r="H7168" i="1"/>
  <c r="I7168" i="1"/>
  <c r="J7168" i="1" s="1"/>
  <c r="F7169" i="1"/>
  <c r="G7169" i="1"/>
  <c r="H7169" i="1"/>
  <c r="I7169" i="1"/>
  <c r="J7169" i="1" s="1"/>
  <c r="F7170" i="1"/>
  <c r="G7170" i="1"/>
  <c r="H7170" i="1"/>
  <c r="I7170" i="1"/>
  <c r="J7170" i="1" s="1"/>
  <c r="F7171" i="1"/>
  <c r="G7171" i="1"/>
  <c r="H7171" i="1"/>
  <c r="I7171" i="1"/>
  <c r="J7171" i="1" s="1"/>
  <c r="K7171" i="1" s="1"/>
  <c r="F7172" i="1"/>
  <c r="G7172" i="1"/>
  <c r="H7172" i="1"/>
  <c r="I7172" i="1"/>
  <c r="J7172" i="1" s="1"/>
  <c r="F7173" i="1"/>
  <c r="G7173" i="1"/>
  <c r="H7173" i="1"/>
  <c r="I7173" i="1"/>
  <c r="J7173" i="1" s="1"/>
  <c r="F7174" i="1"/>
  <c r="G7174" i="1"/>
  <c r="H7174" i="1"/>
  <c r="I7174" i="1"/>
  <c r="J7174" i="1" s="1"/>
  <c r="F7175" i="1"/>
  <c r="G7175" i="1"/>
  <c r="H7175" i="1"/>
  <c r="I7175" i="1"/>
  <c r="J7175" i="1" s="1"/>
  <c r="F7176" i="1"/>
  <c r="G7176" i="1"/>
  <c r="H7176" i="1"/>
  <c r="I7176" i="1"/>
  <c r="J7176" i="1" s="1"/>
  <c r="F7177" i="1"/>
  <c r="G7177" i="1"/>
  <c r="H7177" i="1"/>
  <c r="I7177" i="1"/>
  <c r="J7177" i="1" s="1"/>
  <c r="F7178" i="1"/>
  <c r="G7178" i="1"/>
  <c r="H7178" i="1"/>
  <c r="I7178" i="1"/>
  <c r="J7178" i="1" s="1"/>
  <c r="F7179" i="1"/>
  <c r="G7179" i="1"/>
  <c r="H7179" i="1"/>
  <c r="I7179" i="1"/>
  <c r="J7179" i="1" s="1"/>
  <c r="F7180" i="1"/>
  <c r="G7180" i="1"/>
  <c r="H7180" i="1"/>
  <c r="I7180" i="1"/>
  <c r="J7180" i="1" s="1"/>
  <c r="F7181" i="1"/>
  <c r="G7181" i="1"/>
  <c r="H7181" i="1"/>
  <c r="I7181" i="1"/>
  <c r="J7181" i="1" s="1"/>
  <c r="F7182" i="1"/>
  <c r="G7182" i="1"/>
  <c r="H7182" i="1"/>
  <c r="I7182" i="1"/>
  <c r="J7182" i="1" s="1"/>
  <c r="F7183" i="1"/>
  <c r="G7183" i="1"/>
  <c r="H7183" i="1"/>
  <c r="I7183" i="1"/>
  <c r="J7183" i="1" s="1"/>
  <c r="F7184" i="1"/>
  <c r="G7184" i="1"/>
  <c r="H7184" i="1"/>
  <c r="I7184" i="1"/>
  <c r="J7184" i="1" s="1"/>
  <c r="F7185" i="1"/>
  <c r="G7185" i="1"/>
  <c r="H7185" i="1"/>
  <c r="I7185" i="1"/>
  <c r="J7185" i="1" s="1"/>
  <c r="F7186" i="1"/>
  <c r="G7186" i="1"/>
  <c r="H7186" i="1"/>
  <c r="I7186" i="1"/>
  <c r="J7186" i="1" s="1"/>
  <c r="F7187" i="1"/>
  <c r="G7187" i="1"/>
  <c r="H7187" i="1"/>
  <c r="I7187" i="1"/>
  <c r="J7187" i="1" s="1"/>
  <c r="F7188" i="1"/>
  <c r="G7188" i="1"/>
  <c r="H7188" i="1"/>
  <c r="I7188" i="1"/>
  <c r="J7188" i="1" s="1"/>
  <c r="F7189" i="1"/>
  <c r="G7189" i="1"/>
  <c r="H7189" i="1"/>
  <c r="I7189" i="1"/>
  <c r="J7189" i="1" s="1"/>
  <c r="K7189" i="1" s="1"/>
  <c r="F7190" i="1"/>
  <c r="G7190" i="1"/>
  <c r="H7190" i="1"/>
  <c r="I7190" i="1"/>
  <c r="J7190" i="1" s="1"/>
  <c r="F7191" i="1"/>
  <c r="G7191" i="1"/>
  <c r="H7191" i="1"/>
  <c r="I7191" i="1"/>
  <c r="J7191" i="1" s="1"/>
  <c r="F7192" i="1"/>
  <c r="G7192" i="1"/>
  <c r="H7192" i="1"/>
  <c r="I7192" i="1"/>
  <c r="J7192" i="1" s="1"/>
  <c r="F7193" i="1"/>
  <c r="G7193" i="1"/>
  <c r="H7193" i="1"/>
  <c r="I7193" i="1"/>
  <c r="J7193" i="1" s="1"/>
  <c r="F7194" i="1"/>
  <c r="G7194" i="1"/>
  <c r="H7194" i="1"/>
  <c r="I7194" i="1"/>
  <c r="J7194" i="1" s="1"/>
  <c r="F7195" i="1"/>
  <c r="G7195" i="1"/>
  <c r="H7195" i="1"/>
  <c r="I7195" i="1"/>
  <c r="J7195" i="1" s="1"/>
  <c r="F7196" i="1"/>
  <c r="G7196" i="1"/>
  <c r="H7196" i="1"/>
  <c r="I7196" i="1"/>
  <c r="J7196" i="1" s="1"/>
  <c r="F7197" i="1"/>
  <c r="G7197" i="1"/>
  <c r="H7197" i="1"/>
  <c r="I7197" i="1"/>
  <c r="J7197" i="1" s="1"/>
  <c r="K7197" i="1" s="1"/>
  <c r="F7198" i="1"/>
  <c r="G7198" i="1"/>
  <c r="H7198" i="1"/>
  <c r="I7198" i="1"/>
  <c r="J7198" i="1" s="1"/>
  <c r="F7199" i="1"/>
  <c r="G7199" i="1"/>
  <c r="H7199" i="1"/>
  <c r="I7199" i="1"/>
  <c r="J7199" i="1" s="1"/>
  <c r="F7200" i="1"/>
  <c r="G7200" i="1"/>
  <c r="H7200" i="1"/>
  <c r="I7200" i="1"/>
  <c r="J7200" i="1" s="1"/>
  <c r="K7200" i="1" s="1"/>
  <c r="F7201" i="1"/>
  <c r="G7201" i="1"/>
  <c r="H7201" i="1"/>
  <c r="I7201" i="1"/>
  <c r="J7201" i="1" s="1"/>
  <c r="F7202" i="1"/>
  <c r="G7202" i="1"/>
  <c r="H7202" i="1"/>
  <c r="I7202" i="1"/>
  <c r="J7202" i="1" s="1"/>
  <c r="K7202" i="1" s="1"/>
  <c r="F7203" i="1"/>
  <c r="G7203" i="1"/>
  <c r="H7203" i="1"/>
  <c r="I7203" i="1"/>
  <c r="J7203" i="1" s="1"/>
  <c r="F7204" i="1"/>
  <c r="G7204" i="1"/>
  <c r="H7204" i="1"/>
  <c r="I7204" i="1"/>
  <c r="J7204" i="1" s="1"/>
  <c r="F7205" i="1"/>
  <c r="G7205" i="1"/>
  <c r="H7205" i="1"/>
  <c r="I7205" i="1"/>
  <c r="J7205" i="1" s="1"/>
  <c r="F7206" i="1"/>
  <c r="G7206" i="1"/>
  <c r="H7206" i="1"/>
  <c r="I7206" i="1"/>
  <c r="J7206" i="1" s="1"/>
  <c r="F7207" i="1"/>
  <c r="G7207" i="1"/>
  <c r="H7207" i="1"/>
  <c r="I7207" i="1"/>
  <c r="J7207" i="1" s="1"/>
  <c r="F7208" i="1"/>
  <c r="G7208" i="1"/>
  <c r="H7208" i="1"/>
  <c r="I7208" i="1"/>
  <c r="J7208" i="1" s="1"/>
  <c r="K7208" i="1" s="1"/>
  <c r="F7209" i="1"/>
  <c r="G7209" i="1"/>
  <c r="H7209" i="1"/>
  <c r="I7209" i="1"/>
  <c r="J7209" i="1" s="1"/>
  <c r="F7210" i="1"/>
  <c r="G7210" i="1"/>
  <c r="H7210" i="1"/>
  <c r="I7210" i="1"/>
  <c r="J7210" i="1" s="1"/>
  <c r="K7210" i="1" s="1"/>
  <c r="F7211" i="1"/>
  <c r="G7211" i="1"/>
  <c r="H7211" i="1"/>
  <c r="I7211" i="1"/>
  <c r="J7211" i="1" s="1"/>
  <c r="F7212" i="1"/>
  <c r="G7212" i="1"/>
  <c r="H7212" i="1"/>
  <c r="I7212" i="1"/>
  <c r="J7212" i="1" s="1"/>
  <c r="F7213" i="1"/>
  <c r="G7213" i="1"/>
  <c r="H7213" i="1"/>
  <c r="I7213" i="1"/>
  <c r="J7213" i="1" s="1"/>
  <c r="F7214" i="1"/>
  <c r="G7214" i="1"/>
  <c r="H7214" i="1"/>
  <c r="I7214" i="1"/>
  <c r="J7214" i="1" s="1"/>
  <c r="F7215" i="1"/>
  <c r="G7215" i="1"/>
  <c r="H7215" i="1"/>
  <c r="I7215" i="1"/>
  <c r="J7215" i="1" s="1"/>
  <c r="F7216" i="1"/>
  <c r="G7216" i="1"/>
  <c r="H7216" i="1"/>
  <c r="I7216" i="1"/>
  <c r="J7216" i="1" s="1"/>
  <c r="F7217" i="1"/>
  <c r="G7217" i="1"/>
  <c r="H7217" i="1"/>
  <c r="I7217" i="1"/>
  <c r="J7217" i="1" s="1"/>
  <c r="F7218" i="1"/>
  <c r="G7218" i="1"/>
  <c r="H7218" i="1"/>
  <c r="I7218" i="1"/>
  <c r="J7218" i="1" s="1"/>
  <c r="F7219" i="1"/>
  <c r="G7219" i="1"/>
  <c r="H7219" i="1"/>
  <c r="I7219" i="1"/>
  <c r="J7219" i="1" s="1"/>
  <c r="F7220" i="1"/>
  <c r="G7220" i="1"/>
  <c r="H7220" i="1"/>
  <c r="I7220" i="1"/>
  <c r="J7220" i="1" s="1"/>
  <c r="F7221" i="1"/>
  <c r="G7221" i="1"/>
  <c r="H7221" i="1"/>
  <c r="I7221" i="1"/>
  <c r="J7221" i="1" s="1"/>
  <c r="F7222" i="1"/>
  <c r="G7222" i="1"/>
  <c r="H7222" i="1"/>
  <c r="I7222" i="1"/>
  <c r="J7222" i="1" s="1"/>
  <c r="F7223" i="1"/>
  <c r="G7223" i="1"/>
  <c r="H7223" i="1"/>
  <c r="I7223" i="1"/>
  <c r="J7223" i="1" s="1"/>
  <c r="F7224" i="1"/>
  <c r="G7224" i="1"/>
  <c r="H7224" i="1"/>
  <c r="I7224" i="1"/>
  <c r="J7224" i="1" s="1"/>
  <c r="F7225" i="1"/>
  <c r="G7225" i="1"/>
  <c r="H7225" i="1"/>
  <c r="I7225" i="1"/>
  <c r="J7225" i="1" s="1"/>
  <c r="F7226" i="1"/>
  <c r="G7226" i="1"/>
  <c r="H7226" i="1"/>
  <c r="I7226" i="1"/>
  <c r="J7226" i="1" s="1"/>
  <c r="F7227" i="1"/>
  <c r="G7227" i="1"/>
  <c r="H7227" i="1"/>
  <c r="I7227" i="1"/>
  <c r="J7227" i="1" s="1"/>
  <c r="F7228" i="1"/>
  <c r="G7228" i="1"/>
  <c r="H7228" i="1"/>
  <c r="I7228" i="1"/>
  <c r="J7228" i="1" s="1"/>
  <c r="F7229" i="1"/>
  <c r="G7229" i="1"/>
  <c r="H7229" i="1"/>
  <c r="I7229" i="1"/>
  <c r="J7229" i="1" s="1"/>
  <c r="F7230" i="1"/>
  <c r="G7230" i="1"/>
  <c r="H7230" i="1"/>
  <c r="I7230" i="1"/>
  <c r="J7230" i="1" s="1"/>
  <c r="F7231" i="1"/>
  <c r="G7231" i="1"/>
  <c r="H7231" i="1"/>
  <c r="I7231" i="1"/>
  <c r="J7231" i="1" s="1"/>
  <c r="F7232" i="1"/>
  <c r="G7232" i="1"/>
  <c r="H7232" i="1"/>
  <c r="I7232" i="1"/>
  <c r="J7232" i="1" s="1"/>
  <c r="F7233" i="1"/>
  <c r="G7233" i="1"/>
  <c r="H7233" i="1"/>
  <c r="I7233" i="1"/>
  <c r="J7233" i="1" s="1"/>
  <c r="F7234" i="1"/>
  <c r="G7234" i="1"/>
  <c r="H7234" i="1"/>
  <c r="I7234" i="1"/>
  <c r="J7234" i="1" s="1"/>
  <c r="F7235" i="1"/>
  <c r="G7235" i="1"/>
  <c r="H7235" i="1"/>
  <c r="I7235" i="1"/>
  <c r="J7235" i="1" s="1"/>
  <c r="F7236" i="1"/>
  <c r="G7236" i="1"/>
  <c r="H7236" i="1"/>
  <c r="I7236" i="1"/>
  <c r="J7236" i="1" s="1"/>
  <c r="F7237" i="1"/>
  <c r="G7237" i="1"/>
  <c r="H7237" i="1"/>
  <c r="I7237" i="1"/>
  <c r="J7237" i="1" s="1"/>
  <c r="F7238" i="1"/>
  <c r="G7238" i="1"/>
  <c r="H7238" i="1"/>
  <c r="I7238" i="1"/>
  <c r="J7238" i="1" s="1"/>
  <c r="K7238" i="1" s="1"/>
  <c r="F7239" i="1"/>
  <c r="G7239" i="1"/>
  <c r="H7239" i="1"/>
  <c r="I7239" i="1"/>
  <c r="J7239" i="1" s="1"/>
  <c r="F7240" i="1"/>
  <c r="G7240" i="1"/>
  <c r="H7240" i="1"/>
  <c r="I7240" i="1"/>
  <c r="J7240" i="1" s="1"/>
  <c r="K7240" i="1" s="1"/>
  <c r="F7241" i="1"/>
  <c r="G7241" i="1"/>
  <c r="H7241" i="1"/>
  <c r="I7241" i="1"/>
  <c r="J7241" i="1" s="1"/>
  <c r="F7242" i="1"/>
  <c r="G7242" i="1"/>
  <c r="H7242" i="1"/>
  <c r="I7242" i="1"/>
  <c r="J7242" i="1" s="1"/>
  <c r="F7243" i="1"/>
  <c r="G7243" i="1"/>
  <c r="H7243" i="1"/>
  <c r="I7243" i="1"/>
  <c r="J7243" i="1" s="1"/>
  <c r="F7244" i="1"/>
  <c r="G7244" i="1"/>
  <c r="H7244" i="1"/>
  <c r="I7244" i="1"/>
  <c r="J7244" i="1" s="1"/>
  <c r="F7245" i="1"/>
  <c r="G7245" i="1"/>
  <c r="H7245" i="1"/>
  <c r="I7245" i="1"/>
  <c r="J7245" i="1" s="1"/>
  <c r="F7246" i="1"/>
  <c r="G7246" i="1"/>
  <c r="H7246" i="1"/>
  <c r="I7246" i="1"/>
  <c r="J7246" i="1" s="1"/>
  <c r="F7247" i="1"/>
  <c r="G7247" i="1"/>
  <c r="H7247" i="1"/>
  <c r="I7247" i="1"/>
  <c r="J7247" i="1" s="1"/>
  <c r="F7248" i="1"/>
  <c r="G7248" i="1"/>
  <c r="H7248" i="1"/>
  <c r="I7248" i="1"/>
  <c r="J7248" i="1" s="1"/>
  <c r="F7249" i="1"/>
  <c r="G7249" i="1"/>
  <c r="H7249" i="1"/>
  <c r="I7249" i="1"/>
  <c r="J7249" i="1" s="1"/>
  <c r="F7250" i="1"/>
  <c r="G7250" i="1"/>
  <c r="H7250" i="1"/>
  <c r="I7250" i="1"/>
  <c r="J7250" i="1" s="1"/>
  <c r="F7251" i="1"/>
  <c r="G7251" i="1"/>
  <c r="H7251" i="1"/>
  <c r="I7251" i="1"/>
  <c r="J7251" i="1" s="1"/>
  <c r="F7252" i="1"/>
  <c r="G7252" i="1"/>
  <c r="H7252" i="1"/>
  <c r="I7252" i="1"/>
  <c r="J7252" i="1" s="1"/>
  <c r="F7253" i="1"/>
  <c r="G7253" i="1"/>
  <c r="H7253" i="1"/>
  <c r="I7253" i="1"/>
  <c r="J7253" i="1" s="1"/>
  <c r="F7254" i="1"/>
  <c r="G7254" i="1"/>
  <c r="H7254" i="1"/>
  <c r="I7254" i="1"/>
  <c r="J7254" i="1" s="1"/>
  <c r="F7255" i="1"/>
  <c r="G7255" i="1"/>
  <c r="H7255" i="1"/>
  <c r="I7255" i="1"/>
  <c r="J7255" i="1" s="1"/>
  <c r="F7256" i="1"/>
  <c r="G7256" i="1"/>
  <c r="H7256" i="1"/>
  <c r="I7256" i="1"/>
  <c r="J7256" i="1" s="1"/>
  <c r="F7257" i="1"/>
  <c r="G7257" i="1"/>
  <c r="H7257" i="1"/>
  <c r="I7257" i="1"/>
  <c r="J7257" i="1" s="1"/>
  <c r="F7258" i="1"/>
  <c r="G7258" i="1"/>
  <c r="H7258" i="1"/>
  <c r="I7258" i="1"/>
  <c r="J7258" i="1" s="1"/>
  <c r="F7259" i="1"/>
  <c r="G7259" i="1"/>
  <c r="H7259" i="1"/>
  <c r="I7259" i="1"/>
  <c r="J7259" i="1" s="1"/>
  <c r="F7260" i="1"/>
  <c r="G7260" i="1"/>
  <c r="H7260" i="1"/>
  <c r="I7260" i="1"/>
  <c r="J7260" i="1" s="1"/>
  <c r="F7261" i="1"/>
  <c r="G7261" i="1"/>
  <c r="H7261" i="1"/>
  <c r="I7261" i="1"/>
  <c r="J7261" i="1" s="1"/>
  <c r="F7262" i="1"/>
  <c r="G7262" i="1"/>
  <c r="H7262" i="1"/>
  <c r="I7262" i="1"/>
  <c r="J7262" i="1" s="1"/>
  <c r="F7263" i="1"/>
  <c r="G7263" i="1"/>
  <c r="H7263" i="1"/>
  <c r="I7263" i="1"/>
  <c r="J7263" i="1" s="1"/>
  <c r="F7264" i="1"/>
  <c r="G7264" i="1"/>
  <c r="H7264" i="1"/>
  <c r="I7264" i="1"/>
  <c r="J7264" i="1" s="1"/>
  <c r="F7265" i="1"/>
  <c r="G7265" i="1"/>
  <c r="H7265" i="1"/>
  <c r="I7265" i="1"/>
  <c r="J7265" i="1" s="1"/>
  <c r="F7266" i="1"/>
  <c r="G7266" i="1"/>
  <c r="H7266" i="1"/>
  <c r="I7266" i="1"/>
  <c r="J7266" i="1" s="1"/>
  <c r="F7267" i="1"/>
  <c r="G7267" i="1"/>
  <c r="H7267" i="1"/>
  <c r="I7267" i="1"/>
  <c r="J7267" i="1" s="1"/>
  <c r="F7268" i="1"/>
  <c r="G7268" i="1"/>
  <c r="H7268" i="1"/>
  <c r="I7268" i="1"/>
  <c r="J7268" i="1" s="1"/>
  <c r="F7269" i="1"/>
  <c r="G7269" i="1"/>
  <c r="H7269" i="1"/>
  <c r="I7269" i="1"/>
  <c r="J7269" i="1" s="1"/>
  <c r="F7270" i="1"/>
  <c r="G7270" i="1"/>
  <c r="H7270" i="1"/>
  <c r="I7270" i="1"/>
  <c r="J7270" i="1" s="1"/>
  <c r="F7271" i="1"/>
  <c r="G7271" i="1"/>
  <c r="H7271" i="1"/>
  <c r="I7271" i="1"/>
  <c r="J7271" i="1" s="1"/>
  <c r="F7272" i="1"/>
  <c r="G7272" i="1"/>
  <c r="H7272" i="1"/>
  <c r="I7272" i="1"/>
  <c r="J7272" i="1" s="1"/>
  <c r="F7273" i="1"/>
  <c r="G7273" i="1"/>
  <c r="H7273" i="1"/>
  <c r="I7273" i="1"/>
  <c r="J7273" i="1" s="1"/>
  <c r="F7274" i="1"/>
  <c r="G7274" i="1"/>
  <c r="H7274" i="1"/>
  <c r="I7274" i="1"/>
  <c r="J7274" i="1" s="1"/>
  <c r="F7275" i="1"/>
  <c r="G7275" i="1"/>
  <c r="H7275" i="1"/>
  <c r="I7275" i="1"/>
  <c r="J7275" i="1" s="1"/>
  <c r="F7276" i="1"/>
  <c r="G7276" i="1"/>
  <c r="H7276" i="1"/>
  <c r="I7276" i="1"/>
  <c r="J7276" i="1" s="1"/>
  <c r="K7276" i="1" s="1"/>
  <c r="F7277" i="1"/>
  <c r="G7277" i="1"/>
  <c r="H7277" i="1"/>
  <c r="I7277" i="1"/>
  <c r="J7277" i="1" s="1"/>
  <c r="F7278" i="1"/>
  <c r="G7278" i="1"/>
  <c r="H7278" i="1"/>
  <c r="I7278" i="1"/>
  <c r="J7278" i="1" s="1"/>
  <c r="F7279" i="1"/>
  <c r="G7279" i="1"/>
  <c r="H7279" i="1"/>
  <c r="I7279" i="1"/>
  <c r="J7279" i="1" s="1"/>
  <c r="F7280" i="1"/>
  <c r="G7280" i="1"/>
  <c r="H7280" i="1"/>
  <c r="I7280" i="1"/>
  <c r="J7280" i="1" s="1"/>
  <c r="K7280" i="1" s="1"/>
  <c r="F7281" i="1"/>
  <c r="G7281" i="1"/>
  <c r="H7281" i="1"/>
  <c r="I7281" i="1"/>
  <c r="J7281" i="1" s="1"/>
  <c r="F7282" i="1"/>
  <c r="G7282" i="1"/>
  <c r="H7282" i="1"/>
  <c r="I7282" i="1"/>
  <c r="J7282" i="1" s="1"/>
  <c r="F7283" i="1"/>
  <c r="G7283" i="1"/>
  <c r="H7283" i="1"/>
  <c r="I7283" i="1"/>
  <c r="J7283" i="1" s="1"/>
  <c r="F7284" i="1"/>
  <c r="G7284" i="1"/>
  <c r="H7284" i="1"/>
  <c r="I7284" i="1"/>
  <c r="J7284" i="1" s="1"/>
  <c r="F7285" i="1"/>
  <c r="G7285" i="1"/>
  <c r="H7285" i="1"/>
  <c r="I7285" i="1"/>
  <c r="J7285" i="1" s="1"/>
  <c r="F7286" i="1"/>
  <c r="G7286" i="1"/>
  <c r="H7286" i="1"/>
  <c r="I7286" i="1"/>
  <c r="J7286" i="1" s="1"/>
  <c r="F7287" i="1"/>
  <c r="G7287" i="1"/>
  <c r="H7287" i="1"/>
  <c r="I7287" i="1"/>
  <c r="J7287" i="1" s="1"/>
  <c r="F7288" i="1"/>
  <c r="G7288" i="1"/>
  <c r="H7288" i="1"/>
  <c r="I7288" i="1"/>
  <c r="J7288" i="1" s="1"/>
  <c r="F7289" i="1"/>
  <c r="G7289" i="1"/>
  <c r="H7289" i="1"/>
  <c r="I7289" i="1"/>
  <c r="J7289" i="1" s="1"/>
  <c r="F7290" i="1"/>
  <c r="G7290" i="1"/>
  <c r="H7290" i="1"/>
  <c r="I7290" i="1"/>
  <c r="J7290" i="1" s="1"/>
  <c r="F7291" i="1"/>
  <c r="G7291" i="1"/>
  <c r="H7291" i="1"/>
  <c r="I7291" i="1"/>
  <c r="J7291" i="1" s="1"/>
  <c r="F7292" i="1"/>
  <c r="G7292" i="1"/>
  <c r="H7292" i="1"/>
  <c r="I7292" i="1"/>
  <c r="J7292" i="1" s="1"/>
  <c r="F7293" i="1"/>
  <c r="G7293" i="1"/>
  <c r="H7293" i="1"/>
  <c r="I7293" i="1"/>
  <c r="J7293" i="1" s="1"/>
  <c r="F7294" i="1"/>
  <c r="G7294" i="1"/>
  <c r="H7294" i="1"/>
  <c r="I7294" i="1"/>
  <c r="J7294" i="1" s="1"/>
  <c r="F7295" i="1"/>
  <c r="G7295" i="1"/>
  <c r="H7295" i="1"/>
  <c r="I7295" i="1"/>
  <c r="J7295" i="1" s="1"/>
  <c r="F7296" i="1"/>
  <c r="G7296" i="1"/>
  <c r="H7296" i="1"/>
  <c r="I7296" i="1"/>
  <c r="J7296" i="1" s="1"/>
  <c r="F7297" i="1"/>
  <c r="G7297" i="1"/>
  <c r="H7297" i="1"/>
  <c r="I7297" i="1"/>
  <c r="J7297" i="1" s="1"/>
  <c r="F7298" i="1"/>
  <c r="G7298" i="1"/>
  <c r="H7298" i="1"/>
  <c r="I7298" i="1"/>
  <c r="J7298" i="1" s="1"/>
  <c r="F7299" i="1"/>
  <c r="G7299" i="1"/>
  <c r="H7299" i="1"/>
  <c r="I7299" i="1"/>
  <c r="J7299" i="1" s="1"/>
  <c r="K7299" i="1" s="1"/>
  <c r="F7300" i="1"/>
  <c r="G7300" i="1"/>
  <c r="H7300" i="1"/>
  <c r="I7300" i="1"/>
  <c r="J7300" i="1" s="1"/>
  <c r="F7301" i="1"/>
  <c r="G7301" i="1"/>
  <c r="H7301" i="1"/>
  <c r="I7301" i="1"/>
  <c r="J7301" i="1" s="1"/>
  <c r="F7302" i="1"/>
  <c r="G7302" i="1"/>
  <c r="H7302" i="1"/>
  <c r="I7302" i="1"/>
  <c r="J7302" i="1" s="1"/>
  <c r="F7303" i="1"/>
  <c r="G7303" i="1"/>
  <c r="H7303" i="1"/>
  <c r="I7303" i="1"/>
  <c r="J7303" i="1" s="1"/>
  <c r="F7304" i="1"/>
  <c r="G7304" i="1"/>
  <c r="H7304" i="1"/>
  <c r="I7304" i="1"/>
  <c r="J7304" i="1" s="1"/>
  <c r="F7305" i="1"/>
  <c r="G7305" i="1"/>
  <c r="H7305" i="1"/>
  <c r="I7305" i="1"/>
  <c r="J7305" i="1" s="1"/>
  <c r="F7306" i="1"/>
  <c r="G7306" i="1"/>
  <c r="H7306" i="1"/>
  <c r="I7306" i="1"/>
  <c r="J7306" i="1" s="1"/>
  <c r="F7307" i="1"/>
  <c r="G7307" i="1"/>
  <c r="H7307" i="1"/>
  <c r="I7307" i="1"/>
  <c r="J7307" i="1" s="1"/>
  <c r="K7307" i="1" s="1"/>
  <c r="F7308" i="1"/>
  <c r="G7308" i="1"/>
  <c r="H7308" i="1"/>
  <c r="I7308" i="1"/>
  <c r="J7308" i="1" s="1"/>
  <c r="F7309" i="1"/>
  <c r="G7309" i="1"/>
  <c r="H7309" i="1"/>
  <c r="I7309" i="1"/>
  <c r="J7309" i="1" s="1"/>
  <c r="F7310" i="1"/>
  <c r="G7310" i="1"/>
  <c r="H7310" i="1"/>
  <c r="I7310" i="1"/>
  <c r="J7310" i="1" s="1"/>
  <c r="F7311" i="1"/>
  <c r="G7311" i="1"/>
  <c r="H7311" i="1"/>
  <c r="I7311" i="1"/>
  <c r="J7311" i="1" s="1"/>
  <c r="F7312" i="1"/>
  <c r="G7312" i="1"/>
  <c r="H7312" i="1"/>
  <c r="I7312" i="1"/>
  <c r="J7312" i="1" s="1"/>
  <c r="F7313" i="1"/>
  <c r="G7313" i="1"/>
  <c r="H7313" i="1"/>
  <c r="I7313" i="1"/>
  <c r="J7313" i="1" s="1"/>
  <c r="F7314" i="1"/>
  <c r="G7314" i="1"/>
  <c r="H7314" i="1"/>
  <c r="I7314" i="1"/>
  <c r="J7314" i="1" s="1"/>
  <c r="F7315" i="1"/>
  <c r="G7315" i="1"/>
  <c r="H7315" i="1"/>
  <c r="I7315" i="1"/>
  <c r="J7315" i="1" s="1"/>
  <c r="F7316" i="1"/>
  <c r="G7316" i="1"/>
  <c r="H7316" i="1"/>
  <c r="I7316" i="1"/>
  <c r="J7316" i="1" s="1"/>
  <c r="F7317" i="1"/>
  <c r="G7317" i="1"/>
  <c r="H7317" i="1"/>
  <c r="I7317" i="1"/>
  <c r="J7317" i="1" s="1"/>
  <c r="F7318" i="1"/>
  <c r="G7318" i="1"/>
  <c r="H7318" i="1"/>
  <c r="I7318" i="1"/>
  <c r="J7318" i="1" s="1"/>
  <c r="F7319" i="1"/>
  <c r="G7319" i="1"/>
  <c r="H7319" i="1"/>
  <c r="I7319" i="1"/>
  <c r="J7319" i="1" s="1"/>
  <c r="F7320" i="1"/>
  <c r="G7320" i="1"/>
  <c r="H7320" i="1"/>
  <c r="I7320" i="1"/>
  <c r="J7320" i="1" s="1"/>
  <c r="F7321" i="1"/>
  <c r="G7321" i="1"/>
  <c r="H7321" i="1"/>
  <c r="I7321" i="1"/>
  <c r="J7321" i="1" s="1"/>
  <c r="F7322" i="1"/>
  <c r="G7322" i="1"/>
  <c r="H7322" i="1"/>
  <c r="I7322" i="1"/>
  <c r="J7322" i="1" s="1"/>
  <c r="F7323" i="1"/>
  <c r="G7323" i="1"/>
  <c r="H7323" i="1"/>
  <c r="I7323" i="1"/>
  <c r="J7323" i="1" s="1"/>
  <c r="F7324" i="1"/>
  <c r="G7324" i="1"/>
  <c r="H7324" i="1"/>
  <c r="I7324" i="1"/>
  <c r="J7324" i="1" s="1"/>
  <c r="F7325" i="1"/>
  <c r="G7325" i="1"/>
  <c r="H7325" i="1"/>
  <c r="I7325" i="1"/>
  <c r="J7325" i="1" s="1"/>
  <c r="F7326" i="1"/>
  <c r="G7326" i="1"/>
  <c r="H7326" i="1"/>
  <c r="I7326" i="1"/>
  <c r="J7326" i="1" s="1"/>
  <c r="F7327" i="1"/>
  <c r="G7327" i="1"/>
  <c r="H7327" i="1"/>
  <c r="I7327" i="1"/>
  <c r="J7327" i="1" s="1"/>
  <c r="F7328" i="1"/>
  <c r="G7328" i="1"/>
  <c r="H7328" i="1"/>
  <c r="I7328" i="1"/>
  <c r="J7328" i="1" s="1"/>
  <c r="F7329" i="1"/>
  <c r="G7329" i="1"/>
  <c r="H7329" i="1"/>
  <c r="I7329" i="1"/>
  <c r="J7329" i="1" s="1"/>
  <c r="F7330" i="1"/>
  <c r="G7330" i="1"/>
  <c r="H7330" i="1"/>
  <c r="I7330" i="1"/>
  <c r="J7330" i="1" s="1"/>
  <c r="F7331" i="1"/>
  <c r="G7331" i="1"/>
  <c r="H7331" i="1"/>
  <c r="I7331" i="1"/>
  <c r="J7331" i="1" s="1"/>
  <c r="F7332" i="1"/>
  <c r="G7332" i="1"/>
  <c r="H7332" i="1"/>
  <c r="I7332" i="1"/>
  <c r="J7332" i="1" s="1"/>
  <c r="F7333" i="1"/>
  <c r="G7333" i="1"/>
  <c r="H7333" i="1"/>
  <c r="I7333" i="1"/>
  <c r="J7333" i="1" s="1"/>
  <c r="F7334" i="1"/>
  <c r="G7334" i="1"/>
  <c r="H7334" i="1"/>
  <c r="I7334" i="1"/>
  <c r="J7334" i="1" s="1"/>
  <c r="F7335" i="1"/>
  <c r="G7335" i="1"/>
  <c r="H7335" i="1"/>
  <c r="I7335" i="1"/>
  <c r="J7335" i="1" s="1"/>
  <c r="F7336" i="1"/>
  <c r="G7336" i="1"/>
  <c r="H7336" i="1"/>
  <c r="I7336" i="1"/>
  <c r="J7336" i="1" s="1"/>
  <c r="F7337" i="1"/>
  <c r="G7337" i="1"/>
  <c r="H7337" i="1"/>
  <c r="I7337" i="1"/>
  <c r="J7337" i="1" s="1"/>
  <c r="F7338" i="1"/>
  <c r="G7338" i="1"/>
  <c r="H7338" i="1"/>
  <c r="I7338" i="1"/>
  <c r="J7338" i="1" s="1"/>
  <c r="F7339" i="1"/>
  <c r="G7339" i="1"/>
  <c r="H7339" i="1"/>
  <c r="I7339" i="1"/>
  <c r="J7339" i="1" s="1"/>
  <c r="F7340" i="1"/>
  <c r="G7340" i="1"/>
  <c r="H7340" i="1"/>
  <c r="I7340" i="1"/>
  <c r="J7340" i="1" s="1"/>
  <c r="F7341" i="1"/>
  <c r="G7341" i="1"/>
  <c r="H7341" i="1"/>
  <c r="I7341" i="1"/>
  <c r="J7341" i="1" s="1"/>
  <c r="F7342" i="1"/>
  <c r="G7342" i="1"/>
  <c r="H7342" i="1"/>
  <c r="I7342" i="1"/>
  <c r="J7342" i="1" s="1"/>
  <c r="K7342" i="1" s="1"/>
  <c r="F7343" i="1"/>
  <c r="G7343" i="1"/>
  <c r="H7343" i="1"/>
  <c r="I7343" i="1"/>
  <c r="J7343" i="1" s="1"/>
  <c r="K7343" i="1" s="1"/>
  <c r="F7344" i="1"/>
  <c r="G7344" i="1"/>
  <c r="H7344" i="1"/>
  <c r="I7344" i="1"/>
  <c r="J7344" i="1" s="1"/>
  <c r="K7344" i="1" s="1"/>
  <c r="F7345" i="1"/>
  <c r="G7345" i="1"/>
  <c r="H7345" i="1"/>
  <c r="I7345" i="1"/>
  <c r="J7345" i="1" s="1"/>
  <c r="K7345" i="1" s="1"/>
  <c r="F7346" i="1"/>
  <c r="G7346" i="1"/>
  <c r="H7346" i="1"/>
  <c r="I7346" i="1"/>
  <c r="J7346" i="1" s="1"/>
  <c r="K7346" i="1" s="1"/>
  <c r="F7347" i="1"/>
  <c r="G7347" i="1"/>
  <c r="H7347" i="1"/>
  <c r="I7347" i="1"/>
  <c r="J7347" i="1" s="1"/>
  <c r="K7347" i="1" s="1"/>
  <c r="F7348" i="1"/>
  <c r="G7348" i="1"/>
  <c r="H7348" i="1"/>
  <c r="I7348" i="1"/>
  <c r="J7348" i="1" s="1"/>
  <c r="K7348" i="1" s="1"/>
  <c r="F7349" i="1"/>
  <c r="G7349" i="1"/>
  <c r="H7349" i="1"/>
  <c r="I7349" i="1"/>
  <c r="J7349" i="1" s="1"/>
  <c r="K7349" i="1" s="1"/>
  <c r="F7350" i="1"/>
  <c r="G7350" i="1"/>
  <c r="H7350" i="1"/>
  <c r="I7350" i="1"/>
  <c r="J7350" i="1" s="1"/>
  <c r="K7350" i="1" s="1"/>
  <c r="F7351" i="1"/>
  <c r="G7351" i="1"/>
  <c r="H7351" i="1"/>
  <c r="I7351" i="1"/>
  <c r="J7351" i="1" s="1"/>
  <c r="K7351" i="1" s="1"/>
  <c r="F7352" i="1"/>
  <c r="G7352" i="1"/>
  <c r="H7352" i="1"/>
  <c r="I7352" i="1"/>
  <c r="J7352" i="1" s="1"/>
  <c r="K7352" i="1" s="1"/>
  <c r="F7353" i="1"/>
  <c r="G7353" i="1"/>
  <c r="H7353" i="1"/>
  <c r="I7353" i="1"/>
  <c r="J7353" i="1" s="1"/>
  <c r="K7353" i="1" s="1"/>
  <c r="F7354" i="1"/>
  <c r="G7354" i="1"/>
  <c r="H7354" i="1"/>
  <c r="I7354" i="1"/>
  <c r="J7354" i="1" s="1"/>
  <c r="K7354" i="1" s="1"/>
  <c r="F7355" i="1"/>
  <c r="G7355" i="1"/>
  <c r="H7355" i="1"/>
  <c r="I7355" i="1"/>
  <c r="J7355" i="1" s="1"/>
  <c r="K7355" i="1" s="1"/>
  <c r="F7356" i="1"/>
  <c r="G7356" i="1"/>
  <c r="H7356" i="1"/>
  <c r="I7356" i="1"/>
  <c r="J7356" i="1" s="1"/>
  <c r="K7356" i="1" s="1"/>
  <c r="F7357" i="1"/>
  <c r="G7357" i="1"/>
  <c r="H7357" i="1"/>
  <c r="I7357" i="1"/>
  <c r="J7357" i="1" s="1"/>
  <c r="K7357" i="1" s="1"/>
  <c r="F7358" i="1"/>
  <c r="G7358" i="1"/>
  <c r="H7358" i="1"/>
  <c r="I7358" i="1"/>
  <c r="J7358" i="1" s="1"/>
  <c r="K7358" i="1" s="1"/>
  <c r="F7359" i="1"/>
  <c r="G7359" i="1"/>
  <c r="H7359" i="1"/>
  <c r="I7359" i="1"/>
  <c r="J7359" i="1" s="1"/>
  <c r="K7359" i="1" s="1"/>
  <c r="F7360" i="1"/>
  <c r="G7360" i="1"/>
  <c r="H7360" i="1"/>
  <c r="I7360" i="1"/>
  <c r="J7360" i="1" s="1"/>
  <c r="K7360" i="1" s="1"/>
  <c r="F7361" i="1"/>
  <c r="G7361" i="1"/>
  <c r="H7361" i="1"/>
  <c r="I7361" i="1"/>
  <c r="J7361" i="1" s="1"/>
  <c r="K7361" i="1" s="1"/>
  <c r="F7362" i="1"/>
  <c r="G7362" i="1"/>
  <c r="H7362" i="1"/>
  <c r="I7362" i="1"/>
  <c r="J7362" i="1" s="1"/>
  <c r="K7362" i="1" s="1"/>
  <c r="F7363" i="1"/>
  <c r="G7363" i="1"/>
  <c r="H7363" i="1"/>
  <c r="I7363" i="1"/>
  <c r="J7363" i="1" s="1"/>
  <c r="K7363" i="1" s="1"/>
  <c r="F7364" i="1"/>
  <c r="G7364" i="1"/>
  <c r="H7364" i="1"/>
  <c r="I7364" i="1"/>
  <c r="J7364" i="1" s="1"/>
  <c r="K7364" i="1" s="1"/>
  <c r="F7365" i="1"/>
  <c r="G7365" i="1"/>
  <c r="H7365" i="1"/>
  <c r="I7365" i="1"/>
  <c r="J7365" i="1" s="1"/>
  <c r="F7366" i="1"/>
  <c r="G7366" i="1"/>
  <c r="H7366" i="1"/>
  <c r="I7366" i="1"/>
  <c r="J7366" i="1" s="1"/>
  <c r="F7367" i="1"/>
  <c r="G7367" i="1"/>
  <c r="H7367" i="1"/>
  <c r="I7367" i="1"/>
  <c r="J7367" i="1" s="1"/>
  <c r="F7368" i="1"/>
  <c r="G7368" i="1"/>
  <c r="H7368" i="1"/>
  <c r="I7368" i="1"/>
  <c r="J7368" i="1" s="1"/>
  <c r="F7369" i="1"/>
  <c r="G7369" i="1"/>
  <c r="H7369" i="1"/>
  <c r="I7369" i="1"/>
  <c r="J7369" i="1" s="1"/>
  <c r="F7370" i="1"/>
  <c r="G7370" i="1"/>
  <c r="H7370" i="1"/>
  <c r="I7370" i="1"/>
  <c r="J7370" i="1" s="1"/>
  <c r="F7371" i="1"/>
  <c r="G7371" i="1"/>
  <c r="H7371" i="1"/>
  <c r="I7371" i="1"/>
  <c r="J7371" i="1" s="1"/>
  <c r="F7372" i="1"/>
  <c r="G7372" i="1"/>
  <c r="H7372" i="1"/>
  <c r="I7372" i="1"/>
  <c r="J7372" i="1" s="1"/>
  <c r="K7372" i="1" s="1"/>
  <c r="F7373" i="1"/>
  <c r="G7373" i="1"/>
  <c r="H7373" i="1"/>
  <c r="I7373" i="1"/>
  <c r="J7373" i="1" s="1"/>
  <c r="F7374" i="1"/>
  <c r="G7374" i="1"/>
  <c r="H7374" i="1"/>
  <c r="I7374" i="1"/>
  <c r="J7374" i="1" s="1"/>
  <c r="K7374" i="1" s="1"/>
  <c r="F7375" i="1"/>
  <c r="G7375" i="1"/>
  <c r="H7375" i="1"/>
  <c r="I7375" i="1"/>
  <c r="J7375" i="1" s="1"/>
  <c r="F7376" i="1"/>
  <c r="G7376" i="1"/>
  <c r="H7376" i="1"/>
  <c r="I7376" i="1"/>
  <c r="J7376" i="1" s="1"/>
  <c r="K7376" i="1" s="1"/>
  <c r="F7377" i="1"/>
  <c r="G7377" i="1"/>
  <c r="H7377" i="1"/>
  <c r="I7377" i="1"/>
  <c r="J7377" i="1" s="1"/>
  <c r="F7378" i="1"/>
  <c r="G7378" i="1"/>
  <c r="H7378" i="1"/>
  <c r="I7378" i="1"/>
  <c r="J7378" i="1" s="1"/>
  <c r="F7379" i="1"/>
  <c r="G7379" i="1"/>
  <c r="H7379" i="1"/>
  <c r="I7379" i="1"/>
  <c r="J7379" i="1" s="1"/>
  <c r="F7380" i="1"/>
  <c r="G7380" i="1"/>
  <c r="H7380" i="1"/>
  <c r="I7380" i="1"/>
  <c r="J7380" i="1" s="1"/>
  <c r="F7381" i="1"/>
  <c r="G7381" i="1"/>
  <c r="H7381" i="1"/>
  <c r="I7381" i="1"/>
  <c r="J7381" i="1" s="1"/>
  <c r="F7382" i="1"/>
  <c r="G7382" i="1"/>
  <c r="H7382" i="1"/>
  <c r="I7382" i="1"/>
  <c r="J7382" i="1" s="1"/>
  <c r="F7383" i="1"/>
  <c r="G7383" i="1"/>
  <c r="H7383" i="1"/>
  <c r="I7383" i="1"/>
  <c r="J7383" i="1" s="1"/>
  <c r="F7384" i="1"/>
  <c r="G7384" i="1"/>
  <c r="H7384" i="1"/>
  <c r="I7384" i="1"/>
  <c r="J7384" i="1" s="1"/>
  <c r="F7385" i="1"/>
  <c r="G7385" i="1"/>
  <c r="H7385" i="1"/>
  <c r="I7385" i="1"/>
  <c r="J7385" i="1" s="1"/>
  <c r="F7386" i="1"/>
  <c r="G7386" i="1"/>
  <c r="H7386" i="1"/>
  <c r="I7386" i="1"/>
  <c r="J7386" i="1" s="1"/>
  <c r="F7387" i="1"/>
  <c r="G7387" i="1"/>
  <c r="H7387" i="1"/>
  <c r="I7387" i="1"/>
  <c r="J7387" i="1" s="1"/>
  <c r="F7388" i="1"/>
  <c r="G7388" i="1"/>
  <c r="H7388" i="1"/>
  <c r="I7388" i="1"/>
  <c r="J7388" i="1" s="1"/>
  <c r="F7389" i="1"/>
  <c r="G7389" i="1"/>
  <c r="H7389" i="1"/>
  <c r="I7389" i="1"/>
  <c r="J7389" i="1" s="1"/>
  <c r="F7390" i="1"/>
  <c r="G7390" i="1"/>
  <c r="H7390" i="1"/>
  <c r="I7390" i="1"/>
  <c r="J7390" i="1" s="1"/>
  <c r="F7391" i="1"/>
  <c r="G7391" i="1"/>
  <c r="H7391" i="1"/>
  <c r="I7391" i="1"/>
  <c r="J7391" i="1" s="1"/>
  <c r="F7392" i="1"/>
  <c r="G7392" i="1"/>
  <c r="H7392" i="1"/>
  <c r="I7392" i="1"/>
  <c r="J7392" i="1" s="1"/>
  <c r="F7393" i="1"/>
  <c r="G7393" i="1"/>
  <c r="H7393" i="1"/>
  <c r="I7393" i="1"/>
  <c r="J7393" i="1" s="1"/>
  <c r="F7394" i="1"/>
  <c r="G7394" i="1"/>
  <c r="H7394" i="1"/>
  <c r="I7394" i="1"/>
  <c r="J7394" i="1" s="1"/>
  <c r="F7395" i="1"/>
  <c r="G7395" i="1"/>
  <c r="H7395" i="1"/>
  <c r="I7395" i="1"/>
  <c r="J7395" i="1" s="1"/>
  <c r="F7396" i="1"/>
  <c r="G7396" i="1"/>
  <c r="H7396" i="1"/>
  <c r="I7396" i="1"/>
  <c r="J7396" i="1" s="1"/>
  <c r="F7397" i="1"/>
  <c r="G7397" i="1"/>
  <c r="H7397" i="1"/>
  <c r="I7397" i="1"/>
  <c r="J7397" i="1" s="1"/>
  <c r="F7398" i="1"/>
  <c r="G7398" i="1"/>
  <c r="H7398" i="1"/>
  <c r="I7398" i="1"/>
  <c r="J7398" i="1" s="1"/>
  <c r="F7399" i="1"/>
  <c r="G7399" i="1"/>
  <c r="H7399" i="1"/>
  <c r="I7399" i="1"/>
  <c r="J7399" i="1" s="1"/>
  <c r="F7400" i="1"/>
  <c r="G7400" i="1"/>
  <c r="H7400" i="1"/>
  <c r="I7400" i="1"/>
  <c r="J7400" i="1" s="1"/>
  <c r="F7401" i="1"/>
  <c r="G7401" i="1"/>
  <c r="H7401" i="1"/>
  <c r="I7401" i="1"/>
  <c r="J7401" i="1" s="1"/>
  <c r="F7402" i="1"/>
  <c r="G7402" i="1"/>
  <c r="H7402" i="1"/>
  <c r="I7402" i="1"/>
  <c r="J7402" i="1" s="1"/>
  <c r="F7403" i="1"/>
  <c r="G7403" i="1"/>
  <c r="H7403" i="1"/>
  <c r="I7403" i="1"/>
  <c r="J7403" i="1" s="1"/>
  <c r="F7404" i="1"/>
  <c r="G7404" i="1"/>
  <c r="H7404" i="1"/>
  <c r="I7404" i="1"/>
  <c r="J7404" i="1" s="1"/>
  <c r="F7405" i="1"/>
  <c r="G7405" i="1"/>
  <c r="H7405" i="1"/>
  <c r="I7405" i="1"/>
  <c r="J7405" i="1" s="1"/>
  <c r="K7405" i="1" s="1"/>
  <c r="F7406" i="1"/>
  <c r="G7406" i="1"/>
  <c r="H7406" i="1"/>
  <c r="I7406" i="1"/>
  <c r="J7406" i="1" s="1"/>
  <c r="K7406" i="1" s="1"/>
  <c r="F7407" i="1"/>
  <c r="G7407" i="1"/>
  <c r="H7407" i="1"/>
  <c r="I7407" i="1"/>
  <c r="J7407" i="1" s="1"/>
  <c r="F7408" i="1"/>
  <c r="G7408" i="1"/>
  <c r="H7408" i="1"/>
  <c r="I7408" i="1"/>
  <c r="J7408" i="1" s="1"/>
  <c r="F7409" i="1"/>
  <c r="G7409" i="1"/>
  <c r="H7409" i="1"/>
  <c r="I7409" i="1"/>
  <c r="J7409" i="1" s="1"/>
  <c r="F7410" i="1"/>
  <c r="G7410" i="1"/>
  <c r="H7410" i="1"/>
  <c r="I7410" i="1"/>
  <c r="J7410" i="1" s="1"/>
  <c r="F7411" i="1"/>
  <c r="G7411" i="1"/>
  <c r="H7411" i="1"/>
  <c r="I7411" i="1"/>
  <c r="J7411" i="1" s="1"/>
  <c r="F7412" i="1"/>
  <c r="G7412" i="1"/>
  <c r="H7412" i="1"/>
  <c r="I7412" i="1"/>
  <c r="J7412" i="1" s="1"/>
  <c r="F7413" i="1"/>
  <c r="G7413" i="1"/>
  <c r="H7413" i="1"/>
  <c r="I7413" i="1"/>
  <c r="J7413" i="1" s="1"/>
  <c r="F7414" i="1"/>
  <c r="G7414" i="1"/>
  <c r="H7414" i="1"/>
  <c r="I7414" i="1"/>
  <c r="J7414" i="1" s="1"/>
  <c r="F7415" i="1"/>
  <c r="G7415" i="1"/>
  <c r="H7415" i="1"/>
  <c r="I7415" i="1"/>
  <c r="J7415" i="1" s="1"/>
  <c r="F7416" i="1"/>
  <c r="G7416" i="1"/>
  <c r="H7416" i="1"/>
  <c r="I7416" i="1"/>
  <c r="J7416" i="1" s="1"/>
  <c r="F7417" i="1"/>
  <c r="G7417" i="1"/>
  <c r="H7417" i="1"/>
  <c r="I7417" i="1"/>
  <c r="J7417" i="1" s="1"/>
  <c r="F7418" i="1"/>
  <c r="G7418" i="1"/>
  <c r="H7418" i="1"/>
  <c r="I7418" i="1"/>
  <c r="J7418" i="1" s="1"/>
  <c r="F7419" i="1"/>
  <c r="G7419" i="1"/>
  <c r="H7419" i="1"/>
  <c r="I7419" i="1"/>
  <c r="J7419" i="1" s="1"/>
  <c r="F7420" i="1"/>
  <c r="G7420" i="1"/>
  <c r="H7420" i="1"/>
  <c r="I7420" i="1"/>
  <c r="J7420" i="1" s="1"/>
  <c r="F7421" i="1"/>
  <c r="G7421" i="1"/>
  <c r="H7421" i="1"/>
  <c r="I7421" i="1"/>
  <c r="J7421" i="1" s="1"/>
  <c r="F7422" i="1"/>
  <c r="G7422" i="1"/>
  <c r="H7422" i="1"/>
  <c r="I7422" i="1"/>
  <c r="J7422" i="1" s="1"/>
  <c r="K7422" i="1" s="1"/>
  <c r="F7423" i="1"/>
  <c r="G7423" i="1"/>
  <c r="H7423" i="1"/>
  <c r="I7423" i="1"/>
  <c r="J7423" i="1" s="1"/>
  <c r="K7423" i="1" s="1"/>
  <c r="F7424" i="1"/>
  <c r="G7424" i="1"/>
  <c r="H7424" i="1"/>
  <c r="I7424" i="1"/>
  <c r="J7424" i="1" s="1"/>
  <c r="F7425" i="1"/>
  <c r="G7425" i="1"/>
  <c r="H7425" i="1"/>
  <c r="I7425" i="1"/>
  <c r="J7425" i="1" s="1"/>
  <c r="F7426" i="1"/>
  <c r="G7426" i="1"/>
  <c r="H7426" i="1"/>
  <c r="I7426" i="1"/>
  <c r="J7426" i="1" s="1"/>
  <c r="F7427" i="1"/>
  <c r="G7427" i="1"/>
  <c r="H7427" i="1"/>
  <c r="I7427" i="1"/>
  <c r="J7427" i="1" s="1"/>
  <c r="F7428" i="1"/>
  <c r="G7428" i="1"/>
  <c r="H7428" i="1"/>
  <c r="I7428" i="1"/>
  <c r="J7428" i="1" s="1"/>
  <c r="F7429" i="1"/>
  <c r="G7429" i="1"/>
  <c r="H7429" i="1"/>
  <c r="I7429" i="1"/>
  <c r="J7429" i="1" s="1"/>
  <c r="F7430" i="1"/>
  <c r="G7430" i="1"/>
  <c r="H7430" i="1"/>
  <c r="I7430" i="1"/>
  <c r="J7430" i="1" s="1"/>
  <c r="F7431" i="1"/>
  <c r="G7431" i="1"/>
  <c r="H7431" i="1"/>
  <c r="I7431" i="1"/>
  <c r="J7431" i="1" s="1"/>
  <c r="F7432" i="1"/>
  <c r="G7432" i="1"/>
  <c r="H7432" i="1"/>
  <c r="I7432" i="1"/>
  <c r="J7432" i="1" s="1"/>
  <c r="F7433" i="1"/>
  <c r="G7433" i="1"/>
  <c r="H7433" i="1"/>
  <c r="I7433" i="1"/>
  <c r="J7433" i="1" s="1"/>
  <c r="F7434" i="1"/>
  <c r="G7434" i="1"/>
  <c r="H7434" i="1"/>
  <c r="I7434" i="1"/>
  <c r="J7434" i="1" s="1"/>
  <c r="F7435" i="1"/>
  <c r="G7435" i="1"/>
  <c r="H7435" i="1"/>
  <c r="I7435" i="1"/>
  <c r="J7435" i="1" s="1"/>
  <c r="F7436" i="1"/>
  <c r="G7436" i="1"/>
  <c r="H7436" i="1"/>
  <c r="I7436" i="1"/>
  <c r="J7436" i="1" s="1"/>
  <c r="F7437" i="1"/>
  <c r="G7437" i="1"/>
  <c r="H7437" i="1"/>
  <c r="I7437" i="1"/>
  <c r="J7437" i="1" s="1"/>
  <c r="F7438" i="1"/>
  <c r="G7438" i="1"/>
  <c r="H7438" i="1"/>
  <c r="I7438" i="1"/>
  <c r="J7438" i="1" s="1"/>
  <c r="F7439" i="1"/>
  <c r="G7439" i="1"/>
  <c r="H7439" i="1"/>
  <c r="I7439" i="1"/>
  <c r="J7439" i="1" s="1"/>
  <c r="F7440" i="1"/>
  <c r="G7440" i="1"/>
  <c r="H7440" i="1"/>
  <c r="I7440" i="1"/>
  <c r="J7440" i="1" s="1"/>
  <c r="K7440" i="1" s="1"/>
  <c r="F7441" i="1"/>
  <c r="G7441" i="1"/>
  <c r="H7441" i="1"/>
  <c r="I7441" i="1"/>
  <c r="J7441" i="1" s="1"/>
  <c r="K7441" i="1" s="1"/>
  <c r="F7442" i="1"/>
  <c r="G7442" i="1"/>
  <c r="H7442" i="1"/>
  <c r="I7442" i="1"/>
  <c r="J7442" i="1" s="1"/>
  <c r="F7443" i="1"/>
  <c r="G7443" i="1"/>
  <c r="H7443" i="1"/>
  <c r="I7443" i="1"/>
  <c r="J7443" i="1" s="1"/>
  <c r="F7444" i="1"/>
  <c r="G7444" i="1"/>
  <c r="H7444" i="1"/>
  <c r="I7444" i="1"/>
  <c r="J7444" i="1" s="1"/>
  <c r="F7445" i="1"/>
  <c r="G7445" i="1"/>
  <c r="H7445" i="1"/>
  <c r="I7445" i="1"/>
  <c r="J7445" i="1" s="1"/>
  <c r="F7446" i="1"/>
  <c r="G7446" i="1"/>
  <c r="H7446" i="1"/>
  <c r="I7446" i="1"/>
  <c r="J7446" i="1" s="1"/>
  <c r="F7447" i="1"/>
  <c r="G7447" i="1"/>
  <c r="H7447" i="1"/>
  <c r="I7447" i="1"/>
  <c r="J7447" i="1" s="1"/>
  <c r="F7448" i="1"/>
  <c r="G7448" i="1"/>
  <c r="H7448" i="1"/>
  <c r="I7448" i="1"/>
  <c r="J7448" i="1" s="1"/>
  <c r="F7449" i="1"/>
  <c r="G7449" i="1"/>
  <c r="H7449" i="1"/>
  <c r="I7449" i="1"/>
  <c r="J7449" i="1" s="1"/>
  <c r="F7450" i="1"/>
  <c r="G7450" i="1"/>
  <c r="H7450" i="1"/>
  <c r="I7450" i="1"/>
  <c r="J7450" i="1" s="1"/>
  <c r="F7451" i="1"/>
  <c r="G7451" i="1"/>
  <c r="H7451" i="1"/>
  <c r="I7451" i="1"/>
  <c r="J7451" i="1" s="1"/>
  <c r="F7452" i="1"/>
  <c r="G7452" i="1"/>
  <c r="H7452" i="1"/>
  <c r="I7452" i="1"/>
  <c r="J7452" i="1" s="1"/>
  <c r="F7453" i="1"/>
  <c r="G7453" i="1"/>
  <c r="H7453" i="1"/>
  <c r="I7453" i="1"/>
  <c r="J7453" i="1" s="1"/>
  <c r="F7454" i="1"/>
  <c r="G7454" i="1"/>
  <c r="H7454" i="1"/>
  <c r="I7454" i="1"/>
  <c r="J7454" i="1" s="1"/>
  <c r="F7455" i="1"/>
  <c r="G7455" i="1"/>
  <c r="H7455" i="1"/>
  <c r="I7455" i="1"/>
  <c r="J7455" i="1" s="1"/>
  <c r="F7456" i="1"/>
  <c r="G7456" i="1"/>
  <c r="H7456" i="1"/>
  <c r="I7456" i="1"/>
  <c r="J7456" i="1" s="1"/>
  <c r="F7457" i="1"/>
  <c r="G7457" i="1"/>
  <c r="H7457" i="1"/>
  <c r="I7457" i="1"/>
  <c r="J7457" i="1" s="1"/>
  <c r="F7458" i="1"/>
  <c r="G7458" i="1"/>
  <c r="H7458" i="1"/>
  <c r="I7458" i="1"/>
  <c r="J7458" i="1" s="1"/>
  <c r="F7459" i="1"/>
  <c r="G7459" i="1"/>
  <c r="H7459" i="1"/>
  <c r="I7459" i="1"/>
  <c r="J7459" i="1" s="1"/>
  <c r="F7460" i="1"/>
  <c r="G7460" i="1"/>
  <c r="H7460" i="1"/>
  <c r="I7460" i="1"/>
  <c r="J7460" i="1" s="1"/>
  <c r="F7461" i="1"/>
  <c r="G7461" i="1"/>
  <c r="H7461" i="1"/>
  <c r="I7461" i="1"/>
  <c r="J7461" i="1" s="1"/>
  <c r="K7461" i="1" s="1"/>
  <c r="F7462" i="1"/>
  <c r="G7462" i="1"/>
  <c r="H7462" i="1"/>
  <c r="I7462" i="1"/>
  <c r="J7462" i="1" s="1"/>
  <c r="F7463" i="1"/>
  <c r="G7463" i="1"/>
  <c r="H7463" i="1"/>
  <c r="I7463" i="1"/>
  <c r="J7463" i="1" s="1"/>
  <c r="F7464" i="1"/>
  <c r="G7464" i="1"/>
  <c r="H7464" i="1"/>
  <c r="I7464" i="1"/>
  <c r="J7464" i="1" s="1"/>
  <c r="F7465" i="1"/>
  <c r="G7465" i="1"/>
  <c r="H7465" i="1"/>
  <c r="I7465" i="1"/>
  <c r="J7465" i="1" s="1"/>
  <c r="F7466" i="1"/>
  <c r="G7466" i="1"/>
  <c r="H7466" i="1"/>
  <c r="I7466" i="1"/>
  <c r="J7466" i="1" s="1"/>
  <c r="F7467" i="1"/>
  <c r="G7467" i="1"/>
  <c r="H7467" i="1"/>
  <c r="I7467" i="1"/>
  <c r="J7467" i="1" s="1"/>
  <c r="F7468" i="1"/>
  <c r="G7468" i="1"/>
  <c r="H7468" i="1"/>
  <c r="I7468" i="1"/>
  <c r="J7468" i="1" s="1"/>
  <c r="F7469" i="1"/>
  <c r="G7469" i="1"/>
  <c r="H7469" i="1"/>
  <c r="I7469" i="1"/>
  <c r="J7469" i="1" s="1"/>
  <c r="F7470" i="1"/>
  <c r="G7470" i="1"/>
  <c r="H7470" i="1"/>
  <c r="I7470" i="1"/>
  <c r="J7470" i="1" s="1"/>
  <c r="F7471" i="1"/>
  <c r="G7471" i="1"/>
  <c r="H7471" i="1"/>
  <c r="I7471" i="1"/>
  <c r="J7471" i="1" s="1"/>
  <c r="F7472" i="1"/>
  <c r="G7472" i="1"/>
  <c r="H7472" i="1"/>
  <c r="I7472" i="1"/>
  <c r="J7472" i="1" s="1"/>
  <c r="F7473" i="1"/>
  <c r="G7473" i="1"/>
  <c r="H7473" i="1"/>
  <c r="I7473" i="1"/>
  <c r="J7473" i="1" s="1"/>
  <c r="F7474" i="1"/>
  <c r="G7474" i="1"/>
  <c r="H7474" i="1"/>
  <c r="I7474" i="1"/>
  <c r="J7474" i="1" s="1"/>
  <c r="F7475" i="1"/>
  <c r="G7475" i="1"/>
  <c r="H7475" i="1"/>
  <c r="I7475" i="1"/>
  <c r="J7475" i="1" s="1"/>
  <c r="F7476" i="1"/>
  <c r="G7476" i="1"/>
  <c r="H7476" i="1"/>
  <c r="I7476" i="1"/>
  <c r="J7476" i="1" s="1"/>
  <c r="F7477" i="1"/>
  <c r="G7477" i="1"/>
  <c r="H7477" i="1"/>
  <c r="I7477" i="1"/>
  <c r="J7477" i="1" s="1"/>
  <c r="F7478" i="1"/>
  <c r="G7478" i="1"/>
  <c r="H7478" i="1"/>
  <c r="I7478" i="1"/>
  <c r="J7478" i="1" s="1"/>
  <c r="F7479" i="1"/>
  <c r="G7479" i="1"/>
  <c r="H7479" i="1"/>
  <c r="I7479" i="1"/>
  <c r="J7479" i="1" s="1"/>
  <c r="F7480" i="1"/>
  <c r="G7480" i="1"/>
  <c r="H7480" i="1"/>
  <c r="I7480" i="1"/>
  <c r="J7480" i="1" s="1"/>
  <c r="F7481" i="1"/>
  <c r="G7481" i="1"/>
  <c r="H7481" i="1"/>
  <c r="I7481" i="1"/>
  <c r="J7481" i="1" s="1"/>
  <c r="F7482" i="1"/>
  <c r="G7482" i="1"/>
  <c r="H7482" i="1"/>
  <c r="I7482" i="1"/>
  <c r="J7482" i="1" s="1"/>
  <c r="F7483" i="1"/>
  <c r="G7483" i="1"/>
  <c r="H7483" i="1"/>
  <c r="I7483" i="1"/>
  <c r="J7483" i="1" s="1"/>
  <c r="F7484" i="1"/>
  <c r="G7484" i="1"/>
  <c r="H7484" i="1"/>
  <c r="I7484" i="1"/>
  <c r="J7484" i="1" s="1"/>
  <c r="K7484" i="1" s="1"/>
  <c r="F7485" i="1"/>
  <c r="G7485" i="1"/>
  <c r="H7485" i="1"/>
  <c r="I7485" i="1"/>
  <c r="J7485" i="1" s="1"/>
  <c r="K7485" i="1" s="1"/>
  <c r="F7486" i="1"/>
  <c r="G7486" i="1"/>
  <c r="H7486" i="1"/>
  <c r="I7486" i="1"/>
  <c r="J7486" i="1" s="1"/>
  <c r="K7486" i="1" s="1"/>
  <c r="F7487" i="1"/>
  <c r="G7487" i="1"/>
  <c r="H7487" i="1"/>
  <c r="I7487" i="1"/>
  <c r="J7487" i="1" s="1"/>
  <c r="F7488" i="1"/>
  <c r="G7488" i="1"/>
  <c r="H7488" i="1"/>
  <c r="I7488" i="1"/>
  <c r="J7488" i="1" s="1"/>
  <c r="K7488" i="1" s="1"/>
  <c r="F7489" i="1"/>
  <c r="G7489" i="1"/>
  <c r="H7489" i="1"/>
  <c r="I7489" i="1"/>
  <c r="J7489" i="1" s="1"/>
  <c r="F7490" i="1"/>
  <c r="G7490" i="1"/>
  <c r="H7490" i="1"/>
  <c r="I7490" i="1"/>
  <c r="J7490" i="1" s="1"/>
  <c r="F7491" i="1"/>
  <c r="G7491" i="1"/>
  <c r="H7491" i="1"/>
  <c r="I7491" i="1"/>
  <c r="J7491" i="1" s="1"/>
  <c r="F7492" i="1"/>
  <c r="G7492" i="1"/>
  <c r="H7492" i="1"/>
  <c r="I7492" i="1"/>
  <c r="J7492" i="1" s="1"/>
  <c r="F7493" i="1"/>
  <c r="G7493" i="1"/>
  <c r="H7493" i="1"/>
  <c r="I7493" i="1"/>
  <c r="J7493" i="1" s="1"/>
  <c r="F7494" i="1"/>
  <c r="G7494" i="1"/>
  <c r="H7494" i="1"/>
  <c r="I7494" i="1"/>
  <c r="J7494" i="1" s="1"/>
  <c r="F7495" i="1"/>
  <c r="G7495" i="1"/>
  <c r="H7495" i="1"/>
  <c r="I7495" i="1"/>
  <c r="J7495" i="1" s="1"/>
  <c r="F7496" i="1"/>
  <c r="G7496" i="1"/>
  <c r="H7496" i="1"/>
  <c r="I7496" i="1"/>
  <c r="J7496" i="1" s="1"/>
  <c r="F7497" i="1"/>
  <c r="G7497" i="1"/>
  <c r="H7497" i="1"/>
  <c r="I7497" i="1"/>
  <c r="J7497" i="1" s="1"/>
  <c r="F7498" i="1"/>
  <c r="G7498" i="1"/>
  <c r="H7498" i="1"/>
  <c r="I7498" i="1"/>
  <c r="J7498" i="1" s="1"/>
  <c r="F7499" i="1"/>
  <c r="G7499" i="1"/>
  <c r="H7499" i="1"/>
  <c r="I7499" i="1"/>
  <c r="J7499" i="1" s="1"/>
  <c r="F7500" i="1"/>
  <c r="G7500" i="1"/>
  <c r="H7500" i="1"/>
  <c r="I7500" i="1"/>
  <c r="J7500" i="1" s="1"/>
  <c r="F7501" i="1"/>
  <c r="G7501" i="1"/>
  <c r="H7501" i="1"/>
  <c r="I7501" i="1"/>
  <c r="J7501" i="1" s="1"/>
  <c r="F7502" i="1"/>
  <c r="G7502" i="1"/>
  <c r="H7502" i="1"/>
  <c r="I7502" i="1"/>
  <c r="J7502" i="1" s="1"/>
  <c r="K7502" i="1" s="1"/>
  <c r="F7503" i="1"/>
  <c r="G7503" i="1"/>
  <c r="H7503" i="1"/>
  <c r="I7503" i="1"/>
  <c r="J7503" i="1" s="1"/>
  <c r="K7503" i="1" s="1"/>
  <c r="F7504" i="1"/>
  <c r="G7504" i="1"/>
  <c r="H7504" i="1"/>
  <c r="I7504" i="1"/>
  <c r="J7504" i="1" s="1"/>
  <c r="F7505" i="1"/>
  <c r="G7505" i="1"/>
  <c r="H7505" i="1"/>
  <c r="I7505" i="1"/>
  <c r="J7505" i="1" s="1"/>
  <c r="F7506" i="1"/>
  <c r="G7506" i="1"/>
  <c r="H7506" i="1"/>
  <c r="I7506" i="1"/>
  <c r="J7506" i="1" s="1"/>
  <c r="F7507" i="1"/>
  <c r="G7507" i="1"/>
  <c r="H7507" i="1"/>
  <c r="I7507" i="1"/>
  <c r="J7507" i="1" s="1"/>
  <c r="F7508" i="1"/>
  <c r="G7508" i="1"/>
  <c r="K7508" i="1" s="1"/>
  <c r="H7508" i="1"/>
  <c r="I7508" i="1"/>
  <c r="J7508" i="1" s="1"/>
  <c r="F7509" i="1"/>
  <c r="G7509" i="1"/>
  <c r="H7509" i="1"/>
  <c r="I7509" i="1"/>
  <c r="J7509" i="1" s="1"/>
  <c r="F7510" i="1"/>
  <c r="G7510" i="1"/>
  <c r="H7510" i="1"/>
  <c r="I7510" i="1"/>
  <c r="J7510" i="1" s="1"/>
  <c r="F7511" i="1"/>
  <c r="G7511" i="1"/>
  <c r="H7511" i="1"/>
  <c r="I7511" i="1"/>
  <c r="J7511" i="1" s="1"/>
  <c r="F7512" i="1"/>
  <c r="G7512" i="1"/>
  <c r="H7512" i="1"/>
  <c r="I7512" i="1"/>
  <c r="J7512" i="1" s="1"/>
  <c r="F7513" i="1"/>
  <c r="G7513" i="1"/>
  <c r="H7513" i="1"/>
  <c r="I7513" i="1"/>
  <c r="J7513" i="1" s="1"/>
  <c r="F7514" i="1"/>
  <c r="G7514" i="1"/>
  <c r="H7514" i="1"/>
  <c r="I7514" i="1"/>
  <c r="J7514" i="1" s="1"/>
  <c r="F7515" i="1"/>
  <c r="G7515" i="1"/>
  <c r="H7515" i="1"/>
  <c r="I7515" i="1"/>
  <c r="J7515" i="1" s="1"/>
  <c r="F7516" i="1"/>
  <c r="G7516" i="1"/>
  <c r="H7516" i="1"/>
  <c r="I7516" i="1"/>
  <c r="J7516" i="1" s="1"/>
  <c r="F7517" i="1"/>
  <c r="G7517" i="1"/>
  <c r="H7517" i="1"/>
  <c r="I7517" i="1"/>
  <c r="J7517" i="1" s="1"/>
  <c r="F7518" i="1"/>
  <c r="G7518" i="1"/>
  <c r="H7518" i="1"/>
  <c r="I7518" i="1"/>
  <c r="J7518" i="1" s="1"/>
  <c r="F7519" i="1"/>
  <c r="G7519" i="1"/>
  <c r="H7519" i="1"/>
  <c r="I7519" i="1"/>
  <c r="J7519" i="1" s="1"/>
  <c r="F7520" i="1"/>
  <c r="G7520" i="1"/>
  <c r="H7520" i="1"/>
  <c r="I7520" i="1"/>
  <c r="J7520" i="1" s="1"/>
  <c r="F7521" i="1"/>
  <c r="G7521" i="1"/>
  <c r="H7521" i="1"/>
  <c r="I7521" i="1"/>
  <c r="J7521" i="1" s="1"/>
  <c r="F7522" i="1"/>
  <c r="G7522" i="1"/>
  <c r="H7522" i="1"/>
  <c r="I7522" i="1"/>
  <c r="J7522" i="1" s="1"/>
  <c r="K7522" i="1" s="1"/>
  <c r="F7523" i="1"/>
  <c r="G7523" i="1"/>
  <c r="H7523" i="1"/>
  <c r="I7523" i="1"/>
  <c r="J7523" i="1" s="1"/>
  <c r="F7524" i="1"/>
  <c r="G7524" i="1"/>
  <c r="H7524" i="1"/>
  <c r="I7524" i="1"/>
  <c r="J7524" i="1" s="1"/>
  <c r="F7525" i="1"/>
  <c r="G7525" i="1"/>
  <c r="H7525" i="1"/>
  <c r="I7525" i="1"/>
  <c r="J7525" i="1" s="1"/>
  <c r="F7526" i="1"/>
  <c r="G7526" i="1"/>
  <c r="H7526" i="1"/>
  <c r="I7526" i="1"/>
  <c r="J7526" i="1" s="1"/>
  <c r="F7527" i="1"/>
  <c r="G7527" i="1"/>
  <c r="H7527" i="1"/>
  <c r="I7527" i="1"/>
  <c r="J7527" i="1" s="1"/>
  <c r="F7528" i="1"/>
  <c r="G7528" i="1"/>
  <c r="H7528" i="1"/>
  <c r="I7528" i="1"/>
  <c r="J7528" i="1" s="1"/>
  <c r="F7529" i="1"/>
  <c r="G7529" i="1"/>
  <c r="H7529" i="1"/>
  <c r="I7529" i="1"/>
  <c r="J7529" i="1" s="1"/>
  <c r="F7530" i="1"/>
  <c r="G7530" i="1"/>
  <c r="H7530" i="1"/>
  <c r="I7530" i="1"/>
  <c r="J7530" i="1" s="1"/>
  <c r="F7531" i="1"/>
  <c r="G7531" i="1"/>
  <c r="H7531" i="1"/>
  <c r="I7531" i="1"/>
  <c r="J7531" i="1" s="1"/>
  <c r="F7532" i="1"/>
  <c r="G7532" i="1"/>
  <c r="H7532" i="1"/>
  <c r="I7532" i="1"/>
  <c r="J7532" i="1" s="1"/>
  <c r="F7533" i="1"/>
  <c r="G7533" i="1"/>
  <c r="H7533" i="1"/>
  <c r="I7533" i="1"/>
  <c r="J7533" i="1" s="1"/>
  <c r="F7534" i="1"/>
  <c r="G7534" i="1"/>
  <c r="H7534" i="1"/>
  <c r="I7534" i="1"/>
  <c r="J7534" i="1" s="1"/>
  <c r="F7535" i="1"/>
  <c r="G7535" i="1"/>
  <c r="H7535" i="1"/>
  <c r="I7535" i="1"/>
  <c r="J7535" i="1" s="1"/>
  <c r="F7536" i="1"/>
  <c r="G7536" i="1"/>
  <c r="H7536" i="1"/>
  <c r="I7536" i="1"/>
  <c r="J7536" i="1" s="1"/>
  <c r="F7537" i="1"/>
  <c r="G7537" i="1"/>
  <c r="H7537" i="1"/>
  <c r="I7537" i="1"/>
  <c r="J7537" i="1" s="1"/>
  <c r="F7538" i="1"/>
  <c r="G7538" i="1"/>
  <c r="H7538" i="1"/>
  <c r="I7538" i="1"/>
  <c r="J7538" i="1" s="1"/>
  <c r="F7539" i="1"/>
  <c r="G7539" i="1"/>
  <c r="H7539" i="1"/>
  <c r="I7539" i="1"/>
  <c r="J7539" i="1" s="1"/>
  <c r="F7540" i="1"/>
  <c r="G7540" i="1"/>
  <c r="H7540" i="1"/>
  <c r="I7540" i="1"/>
  <c r="J7540" i="1" s="1"/>
  <c r="F7541" i="1"/>
  <c r="G7541" i="1"/>
  <c r="H7541" i="1"/>
  <c r="I7541" i="1"/>
  <c r="J7541" i="1" s="1"/>
  <c r="F7542" i="1"/>
  <c r="G7542" i="1"/>
  <c r="H7542" i="1"/>
  <c r="I7542" i="1"/>
  <c r="J7542" i="1" s="1"/>
  <c r="F7543" i="1"/>
  <c r="G7543" i="1"/>
  <c r="H7543" i="1"/>
  <c r="I7543" i="1"/>
  <c r="J7543" i="1" s="1"/>
  <c r="F7544" i="1"/>
  <c r="G7544" i="1"/>
  <c r="H7544" i="1"/>
  <c r="I7544" i="1"/>
  <c r="J7544" i="1" s="1"/>
  <c r="F7545" i="1"/>
  <c r="G7545" i="1"/>
  <c r="H7545" i="1"/>
  <c r="I7545" i="1"/>
  <c r="J7545" i="1" s="1"/>
  <c r="F7546" i="1"/>
  <c r="G7546" i="1"/>
  <c r="H7546" i="1"/>
  <c r="I7546" i="1"/>
  <c r="J7546" i="1" s="1"/>
  <c r="F7547" i="1"/>
  <c r="G7547" i="1"/>
  <c r="H7547" i="1"/>
  <c r="I7547" i="1"/>
  <c r="J7547" i="1" s="1"/>
  <c r="F7548" i="1"/>
  <c r="G7548" i="1"/>
  <c r="H7548" i="1"/>
  <c r="I7548" i="1"/>
  <c r="J7548" i="1" s="1"/>
  <c r="F7549" i="1"/>
  <c r="G7549" i="1"/>
  <c r="H7549" i="1"/>
  <c r="I7549" i="1"/>
  <c r="J7549" i="1" s="1"/>
  <c r="F7550" i="1"/>
  <c r="G7550" i="1"/>
  <c r="H7550" i="1"/>
  <c r="I7550" i="1"/>
  <c r="J7550" i="1" s="1"/>
  <c r="F7551" i="1"/>
  <c r="G7551" i="1"/>
  <c r="H7551" i="1"/>
  <c r="I7551" i="1"/>
  <c r="J7551" i="1" s="1"/>
  <c r="F7552" i="1"/>
  <c r="G7552" i="1"/>
  <c r="H7552" i="1"/>
  <c r="I7552" i="1"/>
  <c r="J7552" i="1" s="1"/>
  <c r="K7552" i="1" s="1"/>
  <c r="F7553" i="1"/>
  <c r="G7553" i="1"/>
  <c r="H7553" i="1"/>
  <c r="I7553" i="1"/>
  <c r="J7553" i="1" s="1"/>
  <c r="F7554" i="1"/>
  <c r="G7554" i="1"/>
  <c r="H7554" i="1"/>
  <c r="I7554" i="1"/>
  <c r="J7554" i="1" s="1"/>
  <c r="F7555" i="1"/>
  <c r="G7555" i="1"/>
  <c r="H7555" i="1"/>
  <c r="I7555" i="1"/>
  <c r="J7555" i="1" s="1"/>
  <c r="F7556" i="1"/>
  <c r="G7556" i="1"/>
  <c r="H7556" i="1"/>
  <c r="I7556" i="1"/>
  <c r="J7556" i="1" s="1"/>
  <c r="F7557" i="1"/>
  <c r="G7557" i="1"/>
  <c r="H7557" i="1"/>
  <c r="I7557" i="1"/>
  <c r="J7557" i="1" s="1"/>
  <c r="F7558" i="1"/>
  <c r="G7558" i="1"/>
  <c r="H7558" i="1"/>
  <c r="I7558" i="1"/>
  <c r="J7558" i="1" s="1"/>
  <c r="F7559" i="1"/>
  <c r="G7559" i="1"/>
  <c r="H7559" i="1"/>
  <c r="I7559" i="1"/>
  <c r="J7559" i="1" s="1"/>
  <c r="F7560" i="1"/>
  <c r="G7560" i="1"/>
  <c r="H7560" i="1"/>
  <c r="I7560" i="1"/>
  <c r="J7560" i="1" s="1"/>
  <c r="F7561" i="1"/>
  <c r="G7561" i="1"/>
  <c r="H7561" i="1"/>
  <c r="I7561" i="1"/>
  <c r="J7561" i="1" s="1"/>
  <c r="F7562" i="1"/>
  <c r="G7562" i="1"/>
  <c r="H7562" i="1"/>
  <c r="I7562" i="1"/>
  <c r="J7562" i="1" s="1"/>
  <c r="F7563" i="1"/>
  <c r="G7563" i="1"/>
  <c r="H7563" i="1"/>
  <c r="I7563" i="1"/>
  <c r="J7563" i="1" s="1"/>
  <c r="F7564" i="1"/>
  <c r="G7564" i="1"/>
  <c r="H7564" i="1"/>
  <c r="I7564" i="1"/>
  <c r="J7564" i="1" s="1"/>
  <c r="F7565" i="1"/>
  <c r="G7565" i="1"/>
  <c r="H7565" i="1"/>
  <c r="I7565" i="1"/>
  <c r="J7565" i="1" s="1"/>
  <c r="F7566" i="1"/>
  <c r="G7566" i="1"/>
  <c r="H7566" i="1"/>
  <c r="I7566" i="1"/>
  <c r="J7566" i="1" s="1"/>
  <c r="F7567" i="1"/>
  <c r="G7567" i="1"/>
  <c r="H7567" i="1"/>
  <c r="I7567" i="1"/>
  <c r="J7567" i="1" s="1"/>
  <c r="F7568" i="1"/>
  <c r="G7568" i="1"/>
  <c r="H7568" i="1"/>
  <c r="I7568" i="1"/>
  <c r="J7568" i="1" s="1"/>
  <c r="F7569" i="1"/>
  <c r="G7569" i="1"/>
  <c r="H7569" i="1"/>
  <c r="I7569" i="1"/>
  <c r="J7569" i="1" s="1"/>
  <c r="F7570" i="1"/>
  <c r="G7570" i="1"/>
  <c r="H7570" i="1"/>
  <c r="I7570" i="1"/>
  <c r="J7570" i="1" s="1"/>
  <c r="F7571" i="1"/>
  <c r="G7571" i="1"/>
  <c r="H7571" i="1"/>
  <c r="I7571" i="1"/>
  <c r="J7571" i="1" s="1"/>
  <c r="F7572" i="1"/>
  <c r="G7572" i="1"/>
  <c r="H7572" i="1"/>
  <c r="I7572" i="1"/>
  <c r="J7572" i="1" s="1"/>
  <c r="F7573" i="1"/>
  <c r="G7573" i="1"/>
  <c r="H7573" i="1"/>
  <c r="I7573" i="1"/>
  <c r="J7573" i="1" s="1"/>
  <c r="F7574" i="1"/>
  <c r="G7574" i="1"/>
  <c r="H7574" i="1"/>
  <c r="I7574" i="1"/>
  <c r="J7574" i="1" s="1"/>
  <c r="F7575" i="1"/>
  <c r="G7575" i="1"/>
  <c r="H7575" i="1"/>
  <c r="I7575" i="1"/>
  <c r="J7575" i="1" s="1"/>
  <c r="K7575" i="1" s="1"/>
  <c r="F7576" i="1"/>
  <c r="G7576" i="1"/>
  <c r="H7576" i="1"/>
  <c r="I7576" i="1"/>
  <c r="J7576" i="1" s="1"/>
  <c r="F7577" i="1"/>
  <c r="G7577" i="1"/>
  <c r="H7577" i="1"/>
  <c r="I7577" i="1"/>
  <c r="J7577" i="1" s="1"/>
  <c r="F7578" i="1"/>
  <c r="G7578" i="1"/>
  <c r="H7578" i="1"/>
  <c r="I7578" i="1"/>
  <c r="J7578" i="1" s="1"/>
  <c r="F7579" i="1"/>
  <c r="G7579" i="1"/>
  <c r="H7579" i="1"/>
  <c r="I7579" i="1"/>
  <c r="J7579" i="1" s="1"/>
  <c r="F7580" i="1"/>
  <c r="G7580" i="1"/>
  <c r="H7580" i="1"/>
  <c r="I7580" i="1"/>
  <c r="J7580" i="1" s="1"/>
  <c r="F7581" i="1"/>
  <c r="G7581" i="1"/>
  <c r="H7581" i="1"/>
  <c r="I7581" i="1"/>
  <c r="J7581" i="1" s="1"/>
  <c r="F7582" i="1"/>
  <c r="G7582" i="1"/>
  <c r="H7582" i="1"/>
  <c r="I7582" i="1"/>
  <c r="J7582" i="1" s="1"/>
  <c r="F7583" i="1"/>
  <c r="G7583" i="1"/>
  <c r="H7583" i="1"/>
  <c r="I7583" i="1"/>
  <c r="J7583" i="1" s="1"/>
  <c r="F7584" i="1"/>
  <c r="G7584" i="1"/>
  <c r="H7584" i="1"/>
  <c r="I7584" i="1"/>
  <c r="J7584" i="1" s="1"/>
  <c r="F7585" i="1"/>
  <c r="G7585" i="1"/>
  <c r="H7585" i="1"/>
  <c r="I7585" i="1"/>
  <c r="J7585" i="1" s="1"/>
  <c r="F7586" i="1"/>
  <c r="G7586" i="1"/>
  <c r="H7586" i="1"/>
  <c r="I7586" i="1"/>
  <c r="J7586" i="1" s="1"/>
  <c r="F7587" i="1"/>
  <c r="G7587" i="1"/>
  <c r="H7587" i="1"/>
  <c r="I7587" i="1"/>
  <c r="J7587" i="1" s="1"/>
  <c r="F7588" i="1"/>
  <c r="G7588" i="1"/>
  <c r="H7588" i="1"/>
  <c r="I7588" i="1"/>
  <c r="J7588" i="1" s="1"/>
  <c r="F7589" i="1"/>
  <c r="G7589" i="1"/>
  <c r="H7589" i="1"/>
  <c r="I7589" i="1"/>
  <c r="J7589" i="1" s="1"/>
  <c r="F7590" i="1"/>
  <c r="G7590" i="1"/>
  <c r="H7590" i="1"/>
  <c r="I7590" i="1"/>
  <c r="J7590" i="1" s="1"/>
  <c r="F7591" i="1"/>
  <c r="G7591" i="1"/>
  <c r="H7591" i="1"/>
  <c r="I7591" i="1"/>
  <c r="J7591" i="1" s="1"/>
  <c r="F7592" i="1"/>
  <c r="G7592" i="1"/>
  <c r="H7592" i="1"/>
  <c r="I7592" i="1"/>
  <c r="J7592" i="1" s="1"/>
  <c r="F7593" i="1"/>
  <c r="G7593" i="1"/>
  <c r="H7593" i="1"/>
  <c r="I7593" i="1"/>
  <c r="J7593" i="1" s="1"/>
  <c r="F7594" i="1"/>
  <c r="G7594" i="1"/>
  <c r="H7594" i="1"/>
  <c r="I7594" i="1"/>
  <c r="J7594" i="1" s="1"/>
  <c r="F7595" i="1"/>
  <c r="G7595" i="1"/>
  <c r="H7595" i="1"/>
  <c r="I7595" i="1"/>
  <c r="J7595" i="1" s="1"/>
  <c r="F7596" i="1"/>
  <c r="G7596" i="1"/>
  <c r="H7596" i="1"/>
  <c r="I7596" i="1"/>
  <c r="J7596" i="1" s="1"/>
  <c r="F7597" i="1"/>
  <c r="G7597" i="1"/>
  <c r="H7597" i="1"/>
  <c r="I7597" i="1"/>
  <c r="J7597" i="1" s="1"/>
  <c r="F7598" i="1"/>
  <c r="G7598" i="1"/>
  <c r="H7598" i="1"/>
  <c r="I7598" i="1"/>
  <c r="J7598" i="1" s="1"/>
  <c r="F7599" i="1"/>
  <c r="G7599" i="1"/>
  <c r="H7599" i="1"/>
  <c r="I7599" i="1"/>
  <c r="J7599" i="1" s="1"/>
  <c r="K7599" i="1" s="1"/>
  <c r="F7600" i="1"/>
  <c r="G7600" i="1"/>
  <c r="H7600" i="1"/>
  <c r="I7600" i="1"/>
  <c r="J7600" i="1" s="1"/>
  <c r="F7601" i="1"/>
  <c r="G7601" i="1"/>
  <c r="H7601" i="1"/>
  <c r="I7601" i="1"/>
  <c r="J7601" i="1" s="1"/>
  <c r="F7602" i="1"/>
  <c r="G7602" i="1"/>
  <c r="H7602" i="1"/>
  <c r="I7602" i="1"/>
  <c r="J7602" i="1" s="1"/>
  <c r="F7603" i="1"/>
  <c r="G7603" i="1"/>
  <c r="H7603" i="1"/>
  <c r="I7603" i="1"/>
  <c r="J7603" i="1" s="1"/>
  <c r="F7604" i="1"/>
  <c r="G7604" i="1"/>
  <c r="H7604" i="1"/>
  <c r="I7604" i="1"/>
  <c r="J7604" i="1" s="1"/>
  <c r="F7605" i="1"/>
  <c r="G7605" i="1"/>
  <c r="H7605" i="1"/>
  <c r="I7605" i="1"/>
  <c r="J7605" i="1" s="1"/>
  <c r="F7606" i="1"/>
  <c r="G7606" i="1"/>
  <c r="H7606" i="1"/>
  <c r="I7606" i="1"/>
  <c r="J7606" i="1" s="1"/>
  <c r="F7607" i="1"/>
  <c r="G7607" i="1"/>
  <c r="H7607" i="1"/>
  <c r="I7607" i="1"/>
  <c r="J7607" i="1" s="1"/>
  <c r="F7608" i="1"/>
  <c r="G7608" i="1"/>
  <c r="H7608" i="1"/>
  <c r="I7608" i="1"/>
  <c r="J7608" i="1" s="1"/>
  <c r="F7609" i="1"/>
  <c r="G7609" i="1"/>
  <c r="H7609" i="1"/>
  <c r="I7609" i="1"/>
  <c r="J7609" i="1" s="1"/>
  <c r="K7609" i="1" s="1"/>
  <c r="F7610" i="1"/>
  <c r="G7610" i="1"/>
  <c r="H7610" i="1"/>
  <c r="I7610" i="1"/>
  <c r="J7610" i="1" s="1"/>
  <c r="F7611" i="1"/>
  <c r="G7611" i="1"/>
  <c r="H7611" i="1"/>
  <c r="I7611" i="1"/>
  <c r="J7611" i="1" s="1"/>
  <c r="F7612" i="1"/>
  <c r="G7612" i="1"/>
  <c r="H7612" i="1"/>
  <c r="I7612" i="1"/>
  <c r="J7612" i="1" s="1"/>
  <c r="F7613" i="1"/>
  <c r="G7613" i="1"/>
  <c r="H7613" i="1"/>
  <c r="I7613" i="1"/>
  <c r="J7613" i="1" s="1"/>
  <c r="F7614" i="1"/>
  <c r="G7614" i="1"/>
  <c r="H7614" i="1"/>
  <c r="I7614" i="1"/>
  <c r="J7614" i="1" s="1"/>
  <c r="F7615" i="1"/>
  <c r="G7615" i="1"/>
  <c r="H7615" i="1"/>
  <c r="I7615" i="1"/>
  <c r="J7615" i="1" s="1"/>
  <c r="F7616" i="1"/>
  <c r="G7616" i="1"/>
  <c r="H7616" i="1"/>
  <c r="I7616" i="1"/>
  <c r="J7616" i="1" s="1"/>
  <c r="F7617" i="1"/>
  <c r="G7617" i="1"/>
  <c r="H7617" i="1"/>
  <c r="I7617" i="1"/>
  <c r="J7617" i="1" s="1"/>
  <c r="F7618" i="1"/>
  <c r="G7618" i="1"/>
  <c r="H7618" i="1"/>
  <c r="I7618" i="1"/>
  <c r="J7618" i="1" s="1"/>
  <c r="F7619" i="1"/>
  <c r="G7619" i="1"/>
  <c r="H7619" i="1"/>
  <c r="I7619" i="1"/>
  <c r="J7619" i="1" s="1"/>
  <c r="F7620" i="1"/>
  <c r="G7620" i="1"/>
  <c r="H7620" i="1"/>
  <c r="I7620" i="1"/>
  <c r="J7620" i="1" s="1"/>
  <c r="F7621" i="1"/>
  <c r="G7621" i="1"/>
  <c r="H7621" i="1"/>
  <c r="I7621" i="1"/>
  <c r="J7621" i="1" s="1"/>
  <c r="F7622" i="1"/>
  <c r="G7622" i="1"/>
  <c r="H7622" i="1"/>
  <c r="I7622" i="1"/>
  <c r="J7622" i="1" s="1"/>
  <c r="F7623" i="1"/>
  <c r="G7623" i="1"/>
  <c r="H7623" i="1"/>
  <c r="I7623" i="1"/>
  <c r="J7623" i="1" s="1"/>
  <c r="F7624" i="1"/>
  <c r="G7624" i="1"/>
  <c r="H7624" i="1"/>
  <c r="I7624" i="1"/>
  <c r="J7624" i="1" s="1"/>
  <c r="F7625" i="1"/>
  <c r="G7625" i="1"/>
  <c r="H7625" i="1"/>
  <c r="I7625" i="1"/>
  <c r="J7625" i="1" s="1"/>
  <c r="F7626" i="1"/>
  <c r="G7626" i="1"/>
  <c r="H7626" i="1"/>
  <c r="I7626" i="1"/>
  <c r="J7626" i="1" s="1"/>
  <c r="F7627" i="1"/>
  <c r="G7627" i="1"/>
  <c r="H7627" i="1"/>
  <c r="I7627" i="1"/>
  <c r="J7627" i="1" s="1"/>
  <c r="F7628" i="1"/>
  <c r="G7628" i="1"/>
  <c r="H7628" i="1"/>
  <c r="I7628" i="1"/>
  <c r="J7628" i="1" s="1"/>
  <c r="F7629" i="1"/>
  <c r="G7629" i="1"/>
  <c r="H7629" i="1"/>
  <c r="I7629" i="1"/>
  <c r="J7629" i="1" s="1"/>
  <c r="F7630" i="1"/>
  <c r="G7630" i="1"/>
  <c r="H7630" i="1"/>
  <c r="I7630" i="1"/>
  <c r="J7630" i="1" s="1"/>
  <c r="F7631" i="1"/>
  <c r="G7631" i="1"/>
  <c r="H7631" i="1"/>
  <c r="I7631" i="1"/>
  <c r="J7631" i="1" s="1"/>
  <c r="F7632" i="1"/>
  <c r="G7632" i="1"/>
  <c r="H7632" i="1"/>
  <c r="I7632" i="1"/>
  <c r="J7632" i="1" s="1"/>
  <c r="F7633" i="1"/>
  <c r="G7633" i="1"/>
  <c r="H7633" i="1"/>
  <c r="I7633" i="1"/>
  <c r="J7633" i="1" s="1"/>
  <c r="F7634" i="1"/>
  <c r="G7634" i="1"/>
  <c r="H7634" i="1"/>
  <c r="I7634" i="1"/>
  <c r="J7634" i="1" s="1"/>
  <c r="F7635" i="1"/>
  <c r="G7635" i="1"/>
  <c r="H7635" i="1"/>
  <c r="I7635" i="1"/>
  <c r="J7635" i="1" s="1"/>
  <c r="F7636" i="1"/>
  <c r="G7636" i="1"/>
  <c r="H7636" i="1"/>
  <c r="I7636" i="1"/>
  <c r="J7636" i="1" s="1"/>
  <c r="F7637" i="1"/>
  <c r="G7637" i="1"/>
  <c r="H7637" i="1"/>
  <c r="I7637" i="1"/>
  <c r="J7637" i="1" s="1"/>
  <c r="F7638" i="1"/>
  <c r="G7638" i="1"/>
  <c r="H7638" i="1"/>
  <c r="I7638" i="1"/>
  <c r="J7638" i="1" s="1"/>
  <c r="F7639" i="1"/>
  <c r="G7639" i="1"/>
  <c r="H7639" i="1"/>
  <c r="I7639" i="1"/>
  <c r="J7639" i="1" s="1"/>
  <c r="F7640" i="1"/>
  <c r="G7640" i="1"/>
  <c r="H7640" i="1"/>
  <c r="I7640" i="1"/>
  <c r="J7640" i="1" s="1"/>
  <c r="F7641" i="1"/>
  <c r="G7641" i="1"/>
  <c r="H7641" i="1"/>
  <c r="I7641" i="1"/>
  <c r="J7641" i="1" s="1"/>
  <c r="F7642" i="1"/>
  <c r="G7642" i="1"/>
  <c r="H7642" i="1"/>
  <c r="I7642" i="1"/>
  <c r="J7642" i="1" s="1"/>
  <c r="F7643" i="1"/>
  <c r="G7643" i="1"/>
  <c r="H7643" i="1"/>
  <c r="I7643" i="1"/>
  <c r="J7643" i="1" s="1"/>
  <c r="F7644" i="1"/>
  <c r="G7644" i="1"/>
  <c r="H7644" i="1"/>
  <c r="I7644" i="1"/>
  <c r="J7644" i="1" s="1"/>
  <c r="F7645" i="1"/>
  <c r="G7645" i="1"/>
  <c r="H7645" i="1"/>
  <c r="I7645" i="1"/>
  <c r="J7645" i="1" s="1"/>
  <c r="F7646" i="1"/>
  <c r="G7646" i="1"/>
  <c r="H7646" i="1"/>
  <c r="I7646" i="1"/>
  <c r="J7646" i="1" s="1"/>
  <c r="F7647" i="1"/>
  <c r="G7647" i="1"/>
  <c r="H7647" i="1"/>
  <c r="I7647" i="1"/>
  <c r="J7647" i="1" s="1"/>
  <c r="F7648" i="1"/>
  <c r="G7648" i="1"/>
  <c r="H7648" i="1"/>
  <c r="I7648" i="1"/>
  <c r="J7648" i="1" s="1"/>
  <c r="F7649" i="1"/>
  <c r="G7649" i="1"/>
  <c r="H7649" i="1"/>
  <c r="I7649" i="1"/>
  <c r="J7649" i="1" s="1"/>
  <c r="F7650" i="1"/>
  <c r="G7650" i="1"/>
  <c r="H7650" i="1"/>
  <c r="I7650" i="1"/>
  <c r="J7650" i="1" s="1"/>
  <c r="F7651" i="1"/>
  <c r="G7651" i="1"/>
  <c r="H7651" i="1"/>
  <c r="I7651" i="1"/>
  <c r="J7651" i="1" s="1"/>
  <c r="F7652" i="1"/>
  <c r="G7652" i="1"/>
  <c r="H7652" i="1"/>
  <c r="I7652" i="1"/>
  <c r="J7652" i="1" s="1"/>
  <c r="F7653" i="1"/>
  <c r="G7653" i="1"/>
  <c r="H7653" i="1"/>
  <c r="I7653" i="1"/>
  <c r="J7653" i="1" s="1"/>
  <c r="F7654" i="1"/>
  <c r="G7654" i="1"/>
  <c r="H7654" i="1"/>
  <c r="I7654" i="1"/>
  <c r="J7654" i="1" s="1"/>
  <c r="F7655" i="1"/>
  <c r="G7655" i="1"/>
  <c r="H7655" i="1"/>
  <c r="I7655" i="1"/>
  <c r="J7655" i="1" s="1"/>
  <c r="F7656" i="1"/>
  <c r="G7656" i="1"/>
  <c r="H7656" i="1"/>
  <c r="I7656" i="1"/>
  <c r="J7656" i="1" s="1"/>
  <c r="F7657" i="1"/>
  <c r="G7657" i="1"/>
  <c r="H7657" i="1"/>
  <c r="I7657" i="1"/>
  <c r="J7657" i="1" s="1"/>
  <c r="F7658" i="1"/>
  <c r="G7658" i="1"/>
  <c r="H7658" i="1"/>
  <c r="I7658" i="1"/>
  <c r="J7658" i="1" s="1"/>
  <c r="F7659" i="1"/>
  <c r="G7659" i="1"/>
  <c r="H7659" i="1"/>
  <c r="I7659" i="1"/>
  <c r="J7659" i="1" s="1"/>
  <c r="F7660" i="1"/>
  <c r="G7660" i="1"/>
  <c r="H7660" i="1"/>
  <c r="I7660" i="1"/>
  <c r="J7660" i="1" s="1"/>
  <c r="F7661" i="1"/>
  <c r="G7661" i="1"/>
  <c r="H7661" i="1"/>
  <c r="I7661" i="1"/>
  <c r="J7661" i="1" s="1"/>
  <c r="F7662" i="1"/>
  <c r="G7662" i="1"/>
  <c r="H7662" i="1"/>
  <c r="I7662" i="1"/>
  <c r="J7662" i="1" s="1"/>
  <c r="F7663" i="1"/>
  <c r="G7663" i="1"/>
  <c r="H7663" i="1"/>
  <c r="I7663" i="1"/>
  <c r="J7663" i="1" s="1"/>
  <c r="F7664" i="1"/>
  <c r="G7664" i="1"/>
  <c r="H7664" i="1"/>
  <c r="I7664" i="1"/>
  <c r="J7664" i="1" s="1"/>
  <c r="F7665" i="1"/>
  <c r="G7665" i="1"/>
  <c r="H7665" i="1"/>
  <c r="I7665" i="1"/>
  <c r="J7665" i="1" s="1"/>
  <c r="F7666" i="1"/>
  <c r="G7666" i="1"/>
  <c r="H7666" i="1"/>
  <c r="I7666" i="1"/>
  <c r="J7666" i="1" s="1"/>
  <c r="F7667" i="1"/>
  <c r="G7667" i="1"/>
  <c r="H7667" i="1"/>
  <c r="I7667" i="1"/>
  <c r="J7667" i="1" s="1"/>
  <c r="F7668" i="1"/>
  <c r="G7668" i="1"/>
  <c r="H7668" i="1"/>
  <c r="I7668" i="1"/>
  <c r="J7668" i="1" s="1"/>
  <c r="F7669" i="1"/>
  <c r="G7669" i="1"/>
  <c r="H7669" i="1"/>
  <c r="I7669" i="1"/>
  <c r="J7669" i="1" s="1"/>
  <c r="F7670" i="1"/>
  <c r="G7670" i="1"/>
  <c r="H7670" i="1"/>
  <c r="I7670" i="1"/>
  <c r="J7670" i="1" s="1"/>
  <c r="F7671" i="1"/>
  <c r="G7671" i="1"/>
  <c r="H7671" i="1"/>
  <c r="I7671" i="1"/>
  <c r="J7671" i="1" s="1"/>
  <c r="F7672" i="1"/>
  <c r="G7672" i="1"/>
  <c r="H7672" i="1"/>
  <c r="I7672" i="1"/>
  <c r="J7672" i="1" s="1"/>
  <c r="F7673" i="1"/>
  <c r="G7673" i="1"/>
  <c r="H7673" i="1"/>
  <c r="I7673" i="1"/>
  <c r="J7673" i="1" s="1"/>
  <c r="F7674" i="1"/>
  <c r="G7674" i="1"/>
  <c r="H7674" i="1"/>
  <c r="I7674" i="1"/>
  <c r="J7674" i="1" s="1"/>
  <c r="F7675" i="1"/>
  <c r="G7675" i="1"/>
  <c r="H7675" i="1"/>
  <c r="I7675" i="1"/>
  <c r="J7675" i="1" s="1"/>
  <c r="F7676" i="1"/>
  <c r="G7676" i="1"/>
  <c r="H7676" i="1"/>
  <c r="I7676" i="1"/>
  <c r="J7676" i="1" s="1"/>
  <c r="F7677" i="1"/>
  <c r="G7677" i="1"/>
  <c r="H7677" i="1"/>
  <c r="I7677" i="1"/>
  <c r="J7677" i="1" s="1"/>
  <c r="F7678" i="1"/>
  <c r="G7678" i="1"/>
  <c r="H7678" i="1"/>
  <c r="I7678" i="1"/>
  <c r="J7678" i="1" s="1"/>
  <c r="F7679" i="1"/>
  <c r="G7679" i="1"/>
  <c r="H7679" i="1"/>
  <c r="I7679" i="1"/>
  <c r="J7679" i="1" s="1"/>
  <c r="F7680" i="1"/>
  <c r="G7680" i="1"/>
  <c r="H7680" i="1"/>
  <c r="I7680" i="1"/>
  <c r="J7680" i="1" s="1"/>
  <c r="F7681" i="1"/>
  <c r="G7681" i="1"/>
  <c r="H7681" i="1"/>
  <c r="I7681" i="1"/>
  <c r="J7681" i="1" s="1"/>
  <c r="F7682" i="1"/>
  <c r="G7682" i="1"/>
  <c r="H7682" i="1"/>
  <c r="I7682" i="1"/>
  <c r="J7682" i="1" s="1"/>
  <c r="F7683" i="1"/>
  <c r="G7683" i="1"/>
  <c r="H7683" i="1"/>
  <c r="I7683" i="1"/>
  <c r="J7683" i="1" s="1"/>
  <c r="F7684" i="1"/>
  <c r="G7684" i="1"/>
  <c r="H7684" i="1"/>
  <c r="I7684" i="1"/>
  <c r="J7684" i="1" s="1"/>
  <c r="F7685" i="1"/>
  <c r="G7685" i="1"/>
  <c r="H7685" i="1"/>
  <c r="I7685" i="1"/>
  <c r="J7685" i="1" s="1"/>
  <c r="F7686" i="1"/>
  <c r="G7686" i="1"/>
  <c r="H7686" i="1"/>
  <c r="I7686" i="1"/>
  <c r="J7686" i="1" s="1"/>
  <c r="F7687" i="1"/>
  <c r="G7687" i="1"/>
  <c r="H7687" i="1"/>
  <c r="I7687" i="1"/>
  <c r="J7687" i="1" s="1"/>
  <c r="F7688" i="1"/>
  <c r="G7688" i="1"/>
  <c r="H7688" i="1"/>
  <c r="I7688" i="1"/>
  <c r="J7688" i="1" s="1"/>
  <c r="F7689" i="1"/>
  <c r="G7689" i="1"/>
  <c r="H7689" i="1"/>
  <c r="I7689" i="1"/>
  <c r="J7689" i="1" s="1"/>
  <c r="F7690" i="1"/>
  <c r="G7690" i="1"/>
  <c r="H7690" i="1"/>
  <c r="I7690" i="1"/>
  <c r="J7690" i="1" s="1"/>
  <c r="F7691" i="1"/>
  <c r="G7691" i="1"/>
  <c r="H7691" i="1"/>
  <c r="I7691" i="1"/>
  <c r="J7691" i="1" s="1"/>
  <c r="F7692" i="1"/>
  <c r="G7692" i="1"/>
  <c r="H7692" i="1"/>
  <c r="I7692" i="1"/>
  <c r="J7692" i="1" s="1"/>
  <c r="K7692" i="1" s="1"/>
  <c r="F7693" i="1"/>
  <c r="G7693" i="1"/>
  <c r="H7693" i="1"/>
  <c r="I7693" i="1"/>
  <c r="J7693" i="1" s="1"/>
  <c r="F7694" i="1"/>
  <c r="G7694" i="1"/>
  <c r="H7694" i="1"/>
  <c r="I7694" i="1"/>
  <c r="J7694" i="1" s="1"/>
  <c r="F7695" i="1"/>
  <c r="G7695" i="1"/>
  <c r="H7695" i="1"/>
  <c r="I7695" i="1"/>
  <c r="J7695" i="1" s="1"/>
  <c r="F7696" i="1"/>
  <c r="G7696" i="1"/>
  <c r="H7696" i="1"/>
  <c r="I7696" i="1"/>
  <c r="J7696" i="1" s="1"/>
  <c r="F7697" i="1"/>
  <c r="G7697" i="1"/>
  <c r="H7697" i="1"/>
  <c r="I7697" i="1"/>
  <c r="J7697" i="1" s="1"/>
  <c r="F7698" i="1"/>
  <c r="G7698" i="1"/>
  <c r="H7698" i="1"/>
  <c r="I7698" i="1"/>
  <c r="J7698" i="1" s="1"/>
  <c r="K7698" i="1" s="1"/>
  <c r="F7699" i="1"/>
  <c r="G7699" i="1"/>
  <c r="H7699" i="1"/>
  <c r="I7699" i="1"/>
  <c r="J7699" i="1" s="1"/>
  <c r="F7700" i="1"/>
  <c r="G7700" i="1"/>
  <c r="H7700" i="1"/>
  <c r="I7700" i="1"/>
  <c r="J7700" i="1" s="1"/>
  <c r="F7701" i="1"/>
  <c r="G7701" i="1"/>
  <c r="H7701" i="1"/>
  <c r="I7701" i="1"/>
  <c r="J7701" i="1" s="1"/>
  <c r="F7702" i="1"/>
  <c r="G7702" i="1"/>
  <c r="H7702" i="1"/>
  <c r="I7702" i="1"/>
  <c r="J7702" i="1" s="1"/>
  <c r="F7703" i="1"/>
  <c r="G7703" i="1"/>
  <c r="H7703" i="1"/>
  <c r="I7703" i="1"/>
  <c r="J7703" i="1" s="1"/>
  <c r="F7704" i="1"/>
  <c r="G7704" i="1"/>
  <c r="H7704" i="1"/>
  <c r="I7704" i="1"/>
  <c r="J7704" i="1" s="1"/>
  <c r="F7705" i="1"/>
  <c r="G7705" i="1"/>
  <c r="H7705" i="1"/>
  <c r="I7705" i="1"/>
  <c r="J7705" i="1" s="1"/>
  <c r="F7706" i="1"/>
  <c r="G7706" i="1"/>
  <c r="H7706" i="1"/>
  <c r="I7706" i="1"/>
  <c r="J7706" i="1" s="1"/>
  <c r="F7707" i="1"/>
  <c r="G7707" i="1"/>
  <c r="H7707" i="1"/>
  <c r="I7707" i="1"/>
  <c r="J7707" i="1" s="1"/>
  <c r="F7708" i="1"/>
  <c r="G7708" i="1"/>
  <c r="H7708" i="1"/>
  <c r="I7708" i="1"/>
  <c r="J7708" i="1" s="1"/>
  <c r="F7709" i="1"/>
  <c r="G7709" i="1"/>
  <c r="H7709" i="1"/>
  <c r="I7709" i="1"/>
  <c r="J7709" i="1" s="1"/>
  <c r="F7710" i="1"/>
  <c r="G7710" i="1"/>
  <c r="H7710" i="1"/>
  <c r="I7710" i="1"/>
  <c r="J7710" i="1" s="1"/>
  <c r="F7711" i="1"/>
  <c r="G7711" i="1"/>
  <c r="H7711" i="1"/>
  <c r="I7711" i="1"/>
  <c r="J7711" i="1" s="1"/>
  <c r="F7712" i="1"/>
  <c r="G7712" i="1"/>
  <c r="H7712" i="1"/>
  <c r="I7712" i="1"/>
  <c r="J7712" i="1" s="1"/>
  <c r="K7712" i="1" s="1"/>
  <c r="F7713" i="1"/>
  <c r="G7713" i="1"/>
  <c r="H7713" i="1"/>
  <c r="I7713" i="1"/>
  <c r="J7713" i="1" s="1"/>
  <c r="F7714" i="1"/>
  <c r="G7714" i="1"/>
  <c r="H7714" i="1"/>
  <c r="I7714" i="1"/>
  <c r="J7714" i="1" s="1"/>
  <c r="K7714" i="1" s="1"/>
  <c r="F7715" i="1"/>
  <c r="G7715" i="1"/>
  <c r="H7715" i="1"/>
  <c r="I7715" i="1"/>
  <c r="J7715" i="1" s="1"/>
  <c r="F7716" i="1"/>
  <c r="G7716" i="1"/>
  <c r="H7716" i="1"/>
  <c r="I7716" i="1"/>
  <c r="J7716" i="1" s="1"/>
  <c r="F7717" i="1"/>
  <c r="G7717" i="1"/>
  <c r="H7717" i="1"/>
  <c r="I7717" i="1"/>
  <c r="J7717" i="1" s="1"/>
  <c r="F7718" i="1"/>
  <c r="G7718" i="1"/>
  <c r="H7718" i="1"/>
  <c r="I7718" i="1"/>
  <c r="J7718" i="1" s="1"/>
  <c r="F7719" i="1"/>
  <c r="G7719" i="1"/>
  <c r="H7719" i="1"/>
  <c r="I7719" i="1"/>
  <c r="J7719" i="1" s="1"/>
  <c r="F7720" i="1"/>
  <c r="G7720" i="1"/>
  <c r="H7720" i="1"/>
  <c r="I7720" i="1"/>
  <c r="J7720" i="1" s="1"/>
  <c r="F7721" i="1"/>
  <c r="G7721" i="1"/>
  <c r="H7721" i="1"/>
  <c r="I7721" i="1"/>
  <c r="J7721" i="1" s="1"/>
  <c r="F7722" i="1"/>
  <c r="G7722" i="1"/>
  <c r="H7722" i="1"/>
  <c r="I7722" i="1"/>
  <c r="J7722" i="1" s="1"/>
  <c r="K7722" i="1" s="1"/>
  <c r="F7723" i="1"/>
  <c r="G7723" i="1"/>
  <c r="H7723" i="1"/>
  <c r="I7723" i="1"/>
  <c r="J7723" i="1" s="1"/>
  <c r="F7724" i="1"/>
  <c r="G7724" i="1"/>
  <c r="H7724" i="1"/>
  <c r="I7724" i="1"/>
  <c r="J7724" i="1" s="1"/>
  <c r="F7725" i="1"/>
  <c r="G7725" i="1"/>
  <c r="H7725" i="1"/>
  <c r="I7725" i="1"/>
  <c r="J7725" i="1" s="1"/>
  <c r="F7726" i="1"/>
  <c r="G7726" i="1"/>
  <c r="H7726" i="1"/>
  <c r="I7726" i="1"/>
  <c r="J7726" i="1" s="1"/>
  <c r="F7727" i="1"/>
  <c r="G7727" i="1"/>
  <c r="H7727" i="1"/>
  <c r="I7727" i="1"/>
  <c r="J7727" i="1" s="1"/>
  <c r="F7728" i="1"/>
  <c r="G7728" i="1"/>
  <c r="H7728" i="1"/>
  <c r="I7728" i="1"/>
  <c r="J7728" i="1" s="1"/>
  <c r="F7729" i="1"/>
  <c r="G7729" i="1"/>
  <c r="H7729" i="1"/>
  <c r="I7729" i="1"/>
  <c r="J7729" i="1" s="1"/>
  <c r="F7730" i="1"/>
  <c r="G7730" i="1"/>
  <c r="H7730" i="1"/>
  <c r="I7730" i="1"/>
  <c r="J7730" i="1" s="1"/>
  <c r="F7731" i="1"/>
  <c r="G7731" i="1"/>
  <c r="H7731" i="1"/>
  <c r="I7731" i="1"/>
  <c r="J7731" i="1" s="1"/>
  <c r="F7732" i="1"/>
  <c r="G7732" i="1"/>
  <c r="H7732" i="1"/>
  <c r="I7732" i="1"/>
  <c r="J7732" i="1" s="1"/>
  <c r="F7733" i="1"/>
  <c r="G7733" i="1"/>
  <c r="H7733" i="1"/>
  <c r="I7733" i="1"/>
  <c r="J7733" i="1" s="1"/>
  <c r="F7734" i="1"/>
  <c r="G7734" i="1"/>
  <c r="H7734" i="1"/>
  <c r="I7734" i="1"/>
  <c r="J7734" i="1" s="1"/>
  <c r="F7735" i="1"/>
  <c r="G7735" i="1"/>
  <c r="H7735" i="1"/>
  <c r="I7735" i="1"/>
  <c r="J7735" i="1" s="1"/>
  <c r="F7736" i="1"/>
  <c r="G7736" i="1"/>
  <c r="H7736" i="1"/>
  <c r="I7736" i="1"/>
  <c r="J7736" i="1" s="1"/>
  <c r="F7737" i="1"/>
  <c r="G7737" i="1"/>
  <c r="H7737" i="1"/>
  <c r="I7737" i="1"/>
  <c r="J7737" i="1" s="1"/>
  <c r="F7738" i="1"/>
  <c r="G7738" i="1"/>
  <c r="H7738" i="1"/>
  <c r="I7738" i="1"/>
  <c r="J7738" i="1" s="1"/>
  <c r="F7739" i="1"/>
  <c r="G7739" i="1"/>
  <c r="H7739" i="1"/>
  <c r="I7739" i="1"/>
  <c r="J7739" i="1" s="1"/>
  <c r="F7740" i="1"/>
  <c r="G7740" i="1"/>
  <c r="H7740" i="1"/>
  <c r="I7740" i="1"/>
  <c r="J7740" i="1" s="1"/>
  <c r="F7741" i="1"/>
  <c r="G7741" i="1"/>
  <c r="H7741" i="1"/>
  <c r="I7741" i="1"/>
  <c r="J7741" i="1" s="1"/>
  <c r="F7742" i="1"/>
  <c r="G7742" i="1"/>
  <c r="H7742" i="1"/>
  <c r="I7742" i="1"/>
  <c r="J7742" i="1" s="1"/>
  <c r="K7742" i="1" s="1"/>
  <c r="F7743" i="1"/>
  <c r="G7743" i="1"/>
  <c r="H7743" i="1"/>
  <c r="I7743" i="1"/>
  <c r="J7743" i="1" s="1"/>
  <c r="K7743" i="1" s="1"/>
  <c r="F7744" i="1"/>
  <c r="G7744" i="1"/>
  <c r="H7744" i="1"/>
  <c r="I7744" i="1"/>
  <c r="J7744" i="1" s="1"/>
  <c r="F7745" i="1"/>
  <c r="G7745" i="1"/>
  <c r="H7745" i="1"/>
  <c r="I7745" i="1"/>
  <c r="J7745" i="1" s="1"/>
  <c r="F7746" i="1"/>
  <c r="G7746" i="1"/>
  <c r="H7746" i="1"/>
  <c r="I7746" i="1"/>
  <c r="J7746" i="1" s="1"/>
  <c r="F7747" i="1"/>
  <c r="G7747" i="1"/>
  <c r="H7747" i="1"/>
  <c r="I7747" i="1"/>
  <c r="J7747" i="1" s="1"/>
  <c r="K7747" i="1" s="1"/>
  <c r="F7748" i="1"/>
  <c r="G7748" i="1"/>
  <c r="H7748" i="1"/>
  <c r="I7748" i="1"/>
  <c r="J7748" i="1" s="1"/>
  <c r="F7749" i="1"/>
  <c r="G7749" i="1"/>
  <c r="H7749" i="1"/>
  <c r="I7749" i="1"/>
  <c r="J7749" i="1" s="1"/>
  <c r="F7750" i="1"/>
  <c r="G7750" i="1"/>
  <c r="H7750" i="1"/>
  <c r="I7750" i="1"/>
  <c r="J7750" i="1" s="1"/>
  <c r="F7751" i="1"/>
  <c r="G7751" i="1"/>
  <c r="H7751" i="1"/>
  <c r="I7751" i="1"/>
  <c r="J7751" i="1" s="1"/>
  <c r="F7752" i="1"/>
  <c r="G7752" i="1"/>
  <c r="H7752" i="1"/>
  <c r="I7752" i="1"/>
  <c r="J7752" i="1" s="1"/>
  <c r="F7753" i="1"/>
  <c r="G7753" i="1"/>
  <c r="H7753" i="1"/>
  <c r="I7753" i="1"/>
  <c r="J7753" i="1" s="1"/>
  <c r="K7753" i="1" s="1"/>
  <c r="F7754" i="1"/>
  <c r="G7754" i="1"/>
  <c r="H7754" i="1"/>
  <c r="I7754" i="1"/>
  <c r="J7754" i="1" s="1"/>
  <c r="F7755" i="1"/>
  <c r="G7755" i="1"/>
  <c r="H7755" i="1"/>
  <c r="I7755" i="1"/>
  <c r="J7755" i="1" s="1"/>
  <c r="F7756" i="1"/>
  <c r="G7756" i="1"/>
  <c r="H7756" i="1"/>
  <c r="I7756" i="1"/>
  <c r="J7756" i="1" s="1"/>
  <c r="K7756" i="1" s="1"/>
  <c r="F7757" i="1"/>
  <c r="G7757" i="1"/>
  <c r="H7757" i="1"/>
  <c r="I7757" i="1"/>
  <c r="J7757" i="1" s="1"/>
  <c r="F7758" i="1"/>
  <c r="G7758" i="1"/>
  <c r="H7758" i="1"/>
  <c r="I7758" i="1"/>
  <c r="J7758" i="1" s="1"/>
  <c r="F7759" i="1"/>
  <c r="G7759" i="1"/>
  <c r="H7759" i="1"/>
  <c r="I7759" i="1"/>
  <c r="J7759" i="1" s="1"/>
  <c r="F7760" i="1"/>
  <c r="G7760" i="1"/>
  <c r="H7760" i="1"/>
  <c r="I7760" i="1"/>
  <c r="J7760" i="1" s="1"/>
  <c r="F7761" i="1"/>
  <c r="G7761" i="1"/>
  <c r="H7761" i="1"/>
  <c r="I7761" i="1"/>
  <c r="J7761" i="1" s="1"/>
  <c r="F7762" i="1"/>
  <c r="G7762" i="1"/>
  <c r="H7762" i="1"/>
  <c r="I7762" i="1"/>
  <c r="J7762" i="1" s="1"/>
  <c r="F7763" i="1"/>
  <c r="G7763" i="1"/>
  <c r="H7763" i="1"/>
  <c r="I7763" i="1"/>
  <c r="J7763" i="1" s="1"/>
  <c r="F7764" i="1"/>
  <c r="G7764" i="1"/>
  <c r="H7764" i="1"/>
  <c r="I7764" i="1"/>
  <c r="J7764" i="1" s="1"/>
  <c r="F7765" i="1"/>
  <c r="G7765" i="1"/>
  <c r="H7765" i="1"/>
  <c r="I7765" i="1"/>
  <c r="J7765" i="1" s="1"/>
  <c r="F7766" i="1"/>
  <c r="G7766" i="1"/>
  <c r="H7766" i="1"/>
  <c r="I7766" i="1"/>
  <c r="J7766" i="1" s="1"/>
  <c r="F7767" i="1"/>
  <c r="G7767" i="1"/>
  <c r="H7767" i="1"/>
  <c r="I7767" i="1"/>
  <c r="J7767" i="1" s="1"/>
  <c r="K7767" i="1" l="1"/>
  <c r="K7765" i="1"/>
  <c r="K7763" i="1"/>
  <c r="K7761" i="1"/>
  <c r="K7759" i="1"/>
  <c r="K7758" i="1"/>
  <c r="K7755" i="1"/>
  <c r="K7754" i="1"/>
  <c r="K7752" i="1"/>
  <c r="K7750" i="1"/>
  <c r="K7749" i="1"/>
  <c r="K7748" i="1"/>
  <c r="K7746" i="1"/>
  <c r="K7744" i="1"/>
  <c r="K7741" i="1"/>
  <c r="K7739" i="1"/>
  <c r="K7737" i="1"/>
  <c r="K7735" i="1"/>
  <c r="K7733" i="1"/>
  <c r="K7731" i="1"/>
  <c r="K7729" i="1"/>
  <c r="K7727" i="1"/>
  <c r="K7725" i="1"/>
  <c r="K7720" i="1"/>
  <c r="K7718" i="1"/>
  <c r="K7715" i="1"/>
  <c r="K7710" i="1"/>
  <c r="K7708" i="1"/>
  <c r="K7706" i="1"/>
  <c r="K7704" i="1"/>
  <c r="K7702" i="1"/>
  <c r="K7695" i="1"/>
  <c r="K7694" i="1"/>
  <c r="K7693" i="1"/>
  <c r="K7691" i="1"/>
  <c r="K7689" i="1"/>
  <c r="K7687" i="1"/>
  <c r="K7685" i="1"/>
  <c r="K7684" i="1"/>
  <c r="K7682" i="1"/>
  <c r="K7680" i="1"/>
  <c r="K7678" i="1"/>
  <c r="K7676" i="1"/>
  <c r="K7674" i="1"/>
  <c r="K7672" i="1"/>
  <c r="K7670" i="1"/>
  <c r="K7668" i="1"/>
  <c r="K7666" i="1"/>
  <c r="K7664" i="1"/>
  <c r="K7662" i="1"/>
  <c r="K7661" i="1"/>
  <c r="K7658" i="1"/>
  <c r="K7656" i="1"/>
  <c r="K7654" i="1"/>
  <c r="K7652" i="1"/>
  <c r="K7650" i="1"/>
  <c r="K7649" i="1"/>
  <c r="K7646" i="1"/>
  <c r="K7644" i="1"/>
  <c r="K7642" i="1"/>
  <c r="K7641" i="1"/>
  <c r="K7639" i="1"/>
  <c r="K7637" i="1"/>
  <c r="K7635" i="1"/>
  <c r="K7632" i="1"/>
  <c r="K7630" i="1"/>
  <c r="K7628" i="1"/>
  <c r="K7626" i="1"/>
  <c r="K7624" i="1"/>
  <c r="K7622" i="1"/>
  <c r="K7620" i="1"/>
  <c r="K7619" i="1"/>
  <c r="K7616" i="1"/>
  <c r="K7614" i="1"/>
  <c r="K7612" i="1"/>
  <c r="K7607" i="1"/>
  <c r="K7605" i="1"/>
  <c r="K7603" i="1"/>
  <c r="K7600" i="1"/>
  <c r="K7598" i="1"/>
  <c r="K7596" i="1"/>
  <c r="K7594" i="1"/>
  <c r="K7592" i="1"/>
  <c r="K7590" i="1"/>
  <c r="K7588" i="1"/>
  <c r="K7586" i="1"/>
  <c r="K7584" i="1"/>
  <c r="K7582" i="1"/>
  <c r="K7579" i="1"/>
  <c r="K7573" i="1"/>
  <c r="K7571" i="1"/>
  <c r="K7569" i="1"/>
  <c r="K7567" i="1"/>
  <c r="K7566" i="1"/>
  <c r="K7564" i="1"/>
  <c r="K7562" i="1"/>
  <c r="K7560" i="1"/>
  <c r="K7558" i="1"/>
  <c r="K7556" i="1"/>
  <c r="K7550" i="1"/>
  <c r="K7548" i="1"/>
  <c r="K7547" i="1"/>
  <c r="K7545" i="1"/>
  <c r="K7543" i="1"/>
  <c r="K7541" i="1"/>
  <c r="K7539" i="1"/>
  <c r="K7537" i="1"/>
  <c r="K7535" i="1"/>
  <c r="K7533" i="1"/>
  <c r="K7531" i="1"/>
  <c r="K7529" i="1"/>
  <c r="K7527" i="1"/>
  <c r="K7525" i="1"/>
  <c r="K7524" i="1"/>
  <c r="K7523" i="1"/>
  <c r="K7520" i="1"/>
  <c r="K7519" i="1"/>
  <c r="K7518" i="1"/>
  <c r="K7517" i="1"/>
  <c r="K7514" i="1"/>
  <c r="K7513" i="1"/>
  <c r="K7512" i="1"/>
  <c r="K7511" i="1"/>
  <c r="K7510" i="1"/>
  <c r="K7509" i="1"/>
  <c r="K7507" i="1"/>
  <c r="K7506" i="1"/>
  <c r="K7505" i="1"/>
  <c r="K7504" i="1"/>
  <c r="K7501" i="1"/>
  <c r="K7500" i="1"/>
  <c r="K7499" i="1"/>
  <c r="K7498" i="1"/>
  <c r="K7497" i="1"/>
  <c r="K7496" i="1"/>
  <c r="K7495" i="1"/>
  <c r="K7494" i="1"/>
  <c r="K7493" i="1"/>
  <c r="K7492" i="1"/>
  <c r="K7491" i="1"/>
  <c r="K7490" i="1"/>
  <c r="K7489" i="1"/>
  <c r="K7487" i="1"/>
  <c r="K7483" i="1"/>
  <c r="K7482" i="1"/>
  <c r="K7481" i="1"/>
  <c r="K7480" i="1"/>
  <c r="K7479" i="1"/>
  <c r="K7478" i="1"/>
  <c r="K7477" i="1"/>
  <c r="K7476" i="1"/>
  <c r="K7475" i="1"/>
  <c r="K7474" i="1"/>
  <c r="K7473" i="1"/>
  <c r="K7472" i="1"/>
  <c r="K7471" i="1"/>
  <c r="K7470" i="1"/>
  <c r="K7469" i="1"/>
  <c r="K7468" i="1"/>
  <c r="K7467" i="1"/>
  <c r="K7466" i="1"/>
  <c r="K7465" i="1"/>
  <c r="K7464" i="1"/>
  <c r="K7463" i="1"/>
  <c r="K7462" i="1"/>
  <c r="K7460" i="1"/>
  <c r="K7459" i="1"/>
  <c r="K7458" i="1"/>
  <c r="K7457" i="1"/>
  <c r="K7456" i="1"/>
  <c r="K7455" i="1"/>
  <c r="K7454" i="1"/>
  <c r="K7453" i="1"/>
  <c r="K7452" i="1"/>
  <c r="K7451" i="1"/>
  <c r="K7450" i="1"/>
  <c r="K7449" i="1"/>
  <c r="K7448" i="1"/>
  <c r="K7447" i="1"/>
  <c r="K7446" i="1"/>
  <c r="K7445" i="1"/>
  <c r="K7444" i="1"/>
  <c r="K7443" i="1"/>
  <c r="K7442" i="1"/>
  <c r="K7439" i="1"/>
  <c r="K7438" i="1"/>
  <c r="K7437" i="1"/>
  <c r="K7436" i="1"/>
  <c r="K7435" i="1"/>
  <c r="K7434" i="1"/>
  <c r="K7433" i="1"/>
  <c r="K7432" i="1"/>
  <c r="K7431" i="1"/>
  <c r="K7430" i="1"/>
  <c r="K7429" i="1"/>
  <c r="K7428" i="1"/>
  <c r="K7427" i="1"/>
  <c r="K7426" i="1"/>
  <c r="K7425" i="1"/>
  <c r="K7424" i="1"/>
  <c r="K7421" i="1"/>
  <c r="K7420" i="1"/>
  <c r="K7419" i="1"/>
  <c r="K7418" i="1"/>
  <c r="K7417" i="1"/>
  <c r="K7416" i="1"/>
  <c r="K7415" i="1"/>
  <c r="K7414" i="1"/>
  <c r="K7413" i="1"/>
  <c r="K7412" i="1"/>
  <c r="K7411" i="1"/>
  <c r="K7410" i="1"/>
  <c r="K7409" i="1"/>
  <c r="K7408" i="1"/>
  <c r="K7407" i="1"/>
  <c r="K7404" i="1"/>
  <c r="K7403" i="1"/>
  <c r="K7402" i="1"/>
  <c r="K7401" i="1"/>
  <c r="K7400" i="1"/>
  <c r="K7399" i="1"/>
  <c r="K7398" i="1"/>
  <c r="K7397" i="1"/>
  <c r="K7396" i="1"/>
  <c r="K7395" i="1"/>
  <c r="K7394" i="1"/>
  <c r="K7393" i="1"/>
  <c r="K7392" i="1"/>
  <c r="K7391" i="1"/>
  <c r="K7390" i="1"/>
  <c r="K7389" i="1"/>
  <c r="K7388" i="1"/>
  <c r="K7387" i="1"/>
  <c r="K7386" i="1"/>
  <c r="K7385" i="1"/>
  <c r="K7384" i="1"/>
  <c r="K7383" i="1"/>
  <c r="K7382" i="1"/>
  <c r="K7381" i="1"/>
  <c r="K7380" i="1"/>
  <c r="K7379" i="1"/>
  <c r="K7378" i="1"/>
  <c r="K7377" i="1"/>
  <c r="K7375" i="1"/>
  <c r="K7373" i="1"/>
  <c r="K7371" i="1"/>
  <c r="K7370" i="1"/>
  <c r="K7369" i="1"/>
  <c r="K7368" i="1"/>
  <c r="K7367" i="1"/>
  <c r="K7366" i="1"/>
  <c r="K7365" i="1"/>
  <c r="K7340" i="1"/>
  <c r="K7338" i="1"/>
  <c r="K7336" i="1"/>
  <c r="K7334" i="1"/>
  <c r="K7333" i="1"/>
  <c r="K7330" i="1"/>
  <c r="K7329" i="1"/>
  <c r="K7326" i="1"/>
  <c r="K7324" i="1"/>
  <c r="K7323" i="1"/>
  <c r="K7321" i="1"/>
  <c r="K7319" i="1"/>
  <c r="K7317" i="1"/>
  <c r="K7315" i="1"/>
  <c r="K7312" i="1"/>
  <c r="K7311" i="1"/>
  <c r="K7308" i="1"/>
  <c r="K7306" i="1"/>
  <c r="K7304" i="1"/>
  <c r="K7302" i="1"/>
  <c r="K7297" i="1"/>
  <c r="K7295" i="1"/>
  <c r="K7293" i="1"/>
  <c r="K7291" i="1"/>
  <c r="K7289" i="1"/>
  <c r="K7288" i="1"/>
  <c r="K7286" i="1"/>
  <c r="K7283" i="1"/>
  <c r="K7282" i="1"/>
  <c r="K7281" i="1"/>
  <c r="K7279" i="1"/>
  <c r="K7278" i="1"/>
  <c r="K7274" i="1"/>
  <c r="K7272" i="1"/>
  <c r="K7270" i="1"/>
  <c r="K7268" i="1"/>
  <c r="K7266" i="1"/>
  <c r="K7264" i="1"/>
  <c r="K7262" i="1"/>
  <c r="K7260" i="1"/>
  <c r="K7258" i="1"/>
  <c r="K7257" i="1"/>
  <c r="K7254" i="1"/>
  <c r="K7253" i="1"/>
  <c r="K7251" i="1"/>
  <c r="K7249" i="1"/>
  <c r="K7247" i="1"/>
  <c r="K7245" i="1"/>
  <c r="K7243" i="1"/>
  <c r="K7239" i="1"/>
  <c r="K7237" i="1"/>
  <c r="K7235" i="1"/>
  <c r="K7233" i="1"/>
  <c r="K7231" i="1"/>
  <c r="K7230" i="1"/>
  <c r="K7228" i="1"/>
  <c r="K7226" i="1"/>
  <c r="K7224" i="1"/>
  <c r="K7222" i="1"/>
  <c r="K7221" i="1"/>
  <c r="K7219" i="1"/>
  <c r="K7217" i="1"/>
  <c r="K7215" i="1"/>
  <c r="K7213" i="1"/>
  <c r="K7206" i="1"/>
  <c r="K7204" i="1"/>
  <c r="K7203" i="1"/>
  <c r="K7201" i="1"/>
  <c r="K7198" i="1"/>
  <c r="K7196" i="1"/>
  <c r="K7194" i="1"/>
  <c r="K7192" i="1"/>
  <c r="K7191" i="1"/>
  <c r="K7190" i="1"/>
  <c r="K7188" i="1"/>
  <c r="K7186" i="1"/>
  <c r="K7184" i="1"/>
  <c r="K7182" i="1"/>
  <c r="K7181" i="1"/>
  <c r="K7179" i="1"/>
  <c r="K7176" i="1"/>
  <c r="K7174" i="1"/>
  <c r="K7172" i="1"/>
  <c r="K7170" i="1"/>
  <c r="K7168" i="1"/>
  <c r="K7166" i="1"/>
  <c r="K7164" i="1"/>
  <c r="K7162" i="1"/>
  <c r="K7160" i="1"/>
  <c r="K7158" i="1"/>
  <c r="K7157" i="1"/>
  <c r="K7155" i="1"/>
  <c r="K7153" i="1"/>
  <c r="K7152" i="1"/>
  <c r="K7150" i="1"/>
  <c r="K7148" i="1"/>
  <c r="K7003" i="1"/>
  <c r="K7001" i="1"/>
  <c r="K6999" i="1"/>
  <c r="K6997" i="1"/>
  <c r="K6994" i="1"/>
  <c r="K6992" i="1"/>
  <c r="K6990" i="1"/>
  <c r="K6988" i="1"/>
  <c r="K6986" i="1"/>
  <c r="K6985" i="1"/>
  <c r="K6983" i="1"/>
  <c r="K6982" i="1"/>
  <c r="K6980" i="1"/>
  <c r="K6979" i="1"/>
  <c r="K6976" i="1"/>
  <c r="K6975" i="1"/>
  <c r="K6973" i="1"/>
  <c r="K6971" i="1"/>
  <c r="K6968" i="1"/>
  <c r="K6966" i="1"/>
  <c r="K6964" i="1"/>
  <c r="K6962" i="1"/>
  <c r="K6960" i="1"/>
  <c r="K6958" i="1"/>
  <c r="K6956" i="1"/>
  <c r="K6950" i="1"/>
  <c r="K6948" i="1"/>
  <c r="K6946" i="1"/>
  <c r="K6944" i="1"/>
  <c r="K6943" i="1"/>
  <c r="K6941" i="1"/>
  <c r="K6939" i="1"/>
  <c r="K6937" i="1"/>
  <c r="K6935" i="1"/>
  <c r="K6933" i="1"/>
  <c r="K6932" i="1"/>
  <c r="K6930" i="1"/>
  <c r="K6928" i="1"/>
  <c r="K6927" i="1"/>
  <c r="K6923" i="1"/>
  <c r="K6921" i="1"/>
  <c r="K6920" i="1"/>
  <c r="K6918" i="1"/>
  <c r="K6916" i="1"/>
  <c r="K6913" i="1"/>
  <c r="K6912" i="1"/>
  <c r="K6910" i="1"/>
  <c r="K6908" i="1"/>
  <c r="K6906" i="1"/>
  <c r="K6904" i="1"/>
  <c r="K6903" i="1"/>
  <c r="K6901" i="1"/>
  <c r="K6899" i="1"/>
  <c r="K6897" i="1"/>
  <c r="K6893" i="1"/>
  <c r="K6891" i="1"/>
  <c r="K6889" i="1"/>
  <c r="K6887" i="1"/>
  <c r="K6885" i="1"/>
  <c r="K6883" i="1"/>
  <c r="K6882" i="1"/>
  <c r="K6878" i="1"/>
  <c r="K6876" i="1"/>
  <c r="K6875" i="1"/>
  <c r="K6873" i="1"/>
  <c r="K6871" i="1"/>
  <c r="K6866" i="1"/>
  <c r="K6864" i="1"/>
  <c r="K6861" i="1"/>
  <c r="K6859" i="1"/>
  <c r="K6858" i="1"/>
  <c r="K6857" i="1"/>
  <c r="K6855" i="1"/>
  <c r="K6853" i="1"/>
  <c r="K6851" i="1"/>
  <c r="K6849" i="1"/>
  <c r="K6848" i="1"/>
  <c r="K6846" i="1"/>
  <c r="K6844" i="1"/>
  <c r="K6842" i="1"/>
  <c r="K6839" i="1"/>
  <c r="K6838" i="1"/>
  <c r="K6834" i="1"/>
  <c r="K6832" i="1"/>
  <c r="K6830" i="1"/>
  <c r="K6828" i="1"/>
  <c r="K6826" i="1"/>
  <c r="K6824" i="1"/>
  <c r="K6822" i="1"/>
  <c r="K6821" i="1"/>
  <c r="K6819" i="1"/>
  <c r="K6817" i="1"/>
  <c r="K6815" i="1"/>
  <c r="K6808" i="1"/>
  <c r="K6806" i="1"/>
  <c r="K6805" i="1"/>
  <c r="K6803" i="1"/>
  <c r="K6802" i="1"/>
  <c r="K6796" i="1"/>
  <c r="K6794" i="1"/>
  <c r="K6792" i="1"/>
  <c r="K6790" i="1"/>
  <c r="K6788" i="1"/>
  <c r="K6786" i="1"/>
  <c r="K6784" i="1"/>
  <c r="K6782" i="1"/>
  <c r="K6780" i="1"/>
  <c r="K6778" i="1"/>
  <c r="K6776" i="1"/>
  <c r="K6774" i="1"/>
  <c r="K6771" i="1"/>
  <c r="K6769" i="1"/>
  <c r="K6767" i="1"/>
  <c r="K6765" i="1"/>
  <c r="K6763" i="1"/>
  <c r="K6761" i="1"/>
  <c r="K6759" i="1"/>
  <c r="K6757" i="1"/>
  <c r="K6755" i="1"/>
  <c r="K6753" i="1"/>
  <c r="K6752" i="1"/>
  <c r="K6749" i="1"/>
  <c r="K6747" i="1"/>
  <c r="K6745" i="1"/>
  <c r="K6743" i="1"/>
  <c r="K6741" i="1"/>
  <c r="K6739" i="1"/>
  <c r="K6737" i="1"/>
  <c r="K6736" i="1"/>
  <c r="K6734" i="1"/>
  <c r="K6732" i="1"/>
  <c r="K6730" i="1"/>
  <c r="K6728" i="1"/>
  <c r="K6726" i="1"/>
  <c r="K6724" i="1"/>
  <c r="K6722" i="1"/>
  <c r="K6721" i="1"/>
  <c r="K6719" i="1"/>
  <c r="K6717" i="1"/>
  <c r="K6715" i="1"/>
  <c r="K6713" i="1"/>
  <c r="K6711" i="1"/>
  <c r="K6709" i="1"/>
  <c r="K6708" i="1"/>
  <c r="K6705" i="1"/>
  <c r="K6701" i="1"/>
  <c r="K6699" i="1"/>
  <c r="K6697" i="1"/>
  <c r="K6695" i="1"/>
  <c r="K6693" i="1"/>
  <c r="K6691" i="1"/>
  <c r="K6689" i="1"/>
  <c r="K6687" i="1"/>
  <c r="K6686" i="1"/>
  <c r="K6684" i="1"/>
  <c r="K6683" i="1"/>
  <c r="K6682" i="1"/>
  <c r="K6680" i="1"/>
  <c r="K6678" i="1"/>
  <c r="K6676" i="1"/>
  <c r="K6670" i="1"/>
  <c r="K6668" i="1"/>
  <c r="K6666" i="1"/>
  <c r="K6664" i="1"/>
  <c r="K6662" i="1"/>
  <c r="K6656" i="1"/>
  <c r="K6654" i="1"/>
  <c r="K6653" i="1"/>
  <c r="K6652" i="1"/>
  <c r="K6650" i="1"/>
  <c r="K6648" i="1"/>
  <c r="K6646" i="1"/>
  <c r="K6641" i="1"/>
  <c r="K6639" i="1"/>
  <c r="K6638" i="1"/>
  <c r="K6636" i="1"/>
  <c r="K6634" i="1"/>
  <c r="K6633" i="1"/>
  <c r="K6627" i="1"/>
  <c r="K6625" i="1"/>
  <c r="K6623" i="1"/>
  <c r="K6622" i="1"/>
  <c r="K6620" i="1"/>
  <c r="K6617" i="1"/>
  <c r="K6615" i="1"/>
  <c r="K6613" i="1"/>
  <c r="K6611" i="1"/>
  <c r="K6609" i="1"/>
  <c r="K6608" i="1"/>
  <c r="K6606" i="1"/>
  <c r="K6604" i="1"/>
  <c r="K6602" i="1"/>
  <c r="K6601" i="1"/>
  <c r="K6600" i="1"/>
  <c r="K6598" i="1"/>
  <c r="K6596" i="1"/>
  <c r="K6594" i="1"/>
  <c r="K6592" i="1"/>
  <c r="K6590" i="1"/>
  <c r="K6588" i="1"/>
  <c r="K6587" i="1"/>
  <c r="K6584" i="1"/>
  <c r="K6583" i="1"/>
  <c r="K6579" i="1"/>
  <c r="K6577" i="1"/>
  <c r="K6576" i="1"/>
  <c r="K6574" i="1"/>
  <c r="K6567" i="1"/>
  <c r="K6561" i="1"/>
  <c r="K6559" i="1"/>
  <c r="K6557" i="1"/>
  <c r="K6555" i="1"/>
  <c r="K6553" i="1"/>
  <c r="K6551" i="1"/>
  <c r="K6550" i="1"/>
  <c r="K6543" i="1"/>
  <c r="K6542" i="1"/>
  <c r="K6539" i="1"/>
  <c r="K6538" i="1"/>
  <c r="K6535" i="1"/>
  <c r="K6534" i="1"/>
  <c r="K6532" i="1"/>
  <c r="K6530" i="1"/>
  <c r="K6528" i="1"/>
  <c r="K6526" i="1"/>
  <c r="K6525" i="1"/>
  <c r="K6523" i="1"/>
  <c r="K6521" i="1"/>
  <c r="K6519" i="1"/>
  <c r="K6516" i="1"/>
  <c r="K6515" i="1"/>
  <c r="K6513" i="1"/>
  <c r="K6511" i="1"/>
  <c r="K6510" i="1"/>
  <c r="K6500" i="1"/>
  <c r="K6498" i="1"/>
  <c r="K6494" i="1"/>
  <c r="K6492" i="1"/>
  <c r="K6490" i="1"/>
  <c r="K6489" i="1"/>
  <c r="K6487" i="1"/>
  <c r="K6486" i="1"/>
  <c r="K6485" i="1"/>
  <c r="K6483" i="1"/>
  <c r="K6481" i="1"/>
  <c r="K6479" i="1"/>
  <c r="K6477" i="1"/>
  <c r="K6474" i="1"/>
  <c r="K6472" i="1"/>
  <c r="K6470" i="1"/>
  <c r="K6469" i="1"/>
  <c r="K6467" i="1"/>
  <c r="K6465" i="1"/>
  <c r="K6464" i="1"/>
  <c r="K6462" i="1"/>
  <c r="K6460" i="1"/>
  <c r="K6458" i="1"/>
  <c r="K6456" i="1"/>
  <c r="K6454" i="1"/>
  <c r="K6452" i="1"/>
  <c r="K6449" i="1"/>
  <c r="K6447" i="1"/>
  <c r="K6446" i="1"/>
  <c r="K6444" i="1"/>
  <c r="K6442" i="1"/>
  <c r="K6440" i="1"/>
  <c r="K6438" i="1"/>
  <c r="K6436" i="1"/>
  <c r="K6434" i="1"/>
  <c r="K6432" i="1"/>
  <c r="K6430" i="1"/>
  <c r="K6428" i="1"/>
  <c r="K6427" i="1"/>
  <c r="K6426" i="1"/>
  <c r="K6425" i="1"/>
  <c r="K6424" i="1"/>
  <c r="K6422" i="1"/>
  <c r="K6416" i="1"/>
  <c r="K6415" i="1"/>
  <c r="K6414" i="1"/>
  <c r="K6412" i="1"/>
  <c r="K6410" i="1"/>
  <c r="K6408" i="1"/>
  <c r="K6406" i="1"/>
  <c r="K6404" i="1"/>
  <c r="K6402" i="1"/>
  <c r="K6400" i="1"/>
  <c r="K7766" i="1"/>
  <c r="K7764" i="1"/>
  <c r="K7762" i="1"/>
  <c r="K7760" i="1"/>
  <c r="K7757" i="1"/>
  <c r="K7751" i="1"/>
  <c r="K7745" i="1"/>
  <c r="K7740" i="1"/>
  <c r="K7738" i="1"/>
  <c r="K7736" i="1"/>
  <c r="K7734" i="1"/>
  <c r="K7732" i="1"/>
  <c r="K7730" i="1"/>
  <c r="K7728" i="1"/>
  <c r="K7726" i="1"/>
  <c r="K7724" i="1"/>
  <c r="K7723" i="1"/>
  <c r="K7721" i="1"/>
  <c r="K7719" i="1"/>
  <c r="K7717" i="1"/>
  <c r="K7716" i="1"/>
  <c r="K7713" i="1"/>
  <c r="K7711" i="1"/>
  <c r="K7709" i="1"/>
  <c r="K7707" i="1"/>
  <c r="K7705" i="1"/>
  <c r="K7703" i="1"/>
  <c r="K7701" i="1"/>
  <c r="K7700" i="1"/>
  <c r="K7699" i="1"/>
  <c r="K7697" i="1"/>
  <c r="K7696" i="1"/>
  <c r="K7690" i="1"/>
  <c r="K7688" i="1"/>
  <c r="K7686" i="1"/>
  <c r="K7683" i="1"/>
  <c r="K7681" i="1"/>
  <c r="K7679" i="1"/>
  <c r="K7677" i="1"/>
  <c r="K7675" i="1"/>
  <c r="K7673" i="1"/>
  <c r="K7671" i="1"/>
  <c r="K7669" i="1"/>
  <c r="K7667" i="1"/>
  <c r="K7665" i="1"/>
  <c r="K7663" i="1"/>
  <c r="K7660" i="1"/>
  <c r="K7659" i="1"/>
  <c r="K7657" i="1"/>
  <c r="K7655" i="1"/>
  <c r="K7653" i="1"/>
  <c r="K7651" i="1"/>
  <c r="K7648" i="1"/>
  <c r="K7647" i="1"/>
  <c r="K7645" i="1"/>
  <c r="K7643" i="1"/>
  <c r="K7640" i="1"/>
  <c r="K7638" i="1"/>
  <c r="K7636" i="1"/>
  <c r="K7634" i="1"/>
  <c r="K7633" i="1"/>
  <c r="K7631" i="1"/>
  <c r="K7629" i="1"/>
  <c r="K7627" i="1"/>
  <c r="K7625" i="1"/>
  <c r="K7623" i="1"/>
  <c r="K7621" i="1"/>
  <c r="K7618" i="1"/>
  <c r="K7617" i="1"/>
  <c r="K7615" i="1"/>
  <c r="K7613" i="1"/>
  <c r="K7611" i="1"/>
  <c r="K7610" i="1"/>
  <c r="K7608" i="1"/>
  <c r="K7606" i="1"/>
  <c r="K7604" i="1"/>
  <c r="K7602" i="1"/>
  <c r="K7601" i="1"/>
  <c r="K7597" i="1"/>
  <c r="K7595" i="1"/>
  <c r="K7593" i="1"/>
  <c r="K7591" i="1"/>
  <c r="K7589" i="1"/>
  <c r="K7587" i="1"/>
  <c r="K7585" i="1"/>
  <c r="K7583" i="1"/>
  <c r="K7581" i="1"/>
  <c r="K7580" i="1"/>
  <c r="K7578" i="1"/>
  <c r="K7577" i="1"/>
  <c r="K7576" i="1"/>
  <c r="K7574" i="1"/>
  <c r="K7572" i="1"/>
  <c r="K7570" i="1"/>
  <c r="K7568" i="1"/>
  <c r="K7565" i="1"/>
  <c r="K7563" i="1"/>
  <c r="K7561" i="1"/>
  <c r="K7559" i="1"/>
  <c r="K7557" i="1"/>
  <c r="K7555" i="1"/>
  <c r="K7554" i="1"/>
  <c r="K7553" i="1"/>
  <c r="K7551" i="1"/>
  <c r="K7549" i="1"/>
  <c r="K7546" i="1"/>
  <c r="K7544" i="1"/>
  <c r="K7542" i="1"/>
  <c r="K7540" i="1"/>
  <c r="K7538" i="1"/>
  <c r="K7536" i="1"/>
  <c r="K7534" i="1"/>
  <c r="K7532" i="1"/>
  <c r="K7530" i="1"/>
  <c r="K7528" i="1"/>
  <c r="K7526" i="1"/>
  <c r="K7521" i="1"/>
  <c r="K7516" i="1"/>
  <c r="K7515" i="1"/>
  <c r="K7341" i="1"/>
  <c r="K7339" i="1"/>
  <c r="K7337" i="1"/>
  <c r="K7335" i="1"/>
  <c r="K7332" i="1"/>
  <c r="K7331" i="1"/>
  <c r="K7328" i="1"/>
  <c r="K7327" i="1"/>
  <c r="K7325" i="1"/>
  <c r="K7322" i="1"/>
  <c r="K7320" i="1"/>
  <c r="K7318" i="1"/>
  <c r="K7316" i="1"/>
  <c r="K7314" i="1"/>
  <c r="K7313" i="1"/>
  <c r="K7310" i="1"/>
  <c r="K7309" i="1"/>
  <c r="K7305" i="1"/>
  <c r="K7303" i="1"/>
  <c r="K7301" i="1"/>
  <c r="K7300" i="1"/>
  <c r="K7298" i="1"/>
  <c r="K7296" i="1"/>
  <c r="K7294" i="1"/>
  <c r="K7292" i="1"/>
  <c r="K7290" i="1"/>
  <c r="K7287" i="1"/>
  <c r="K7285" i="1"/>
  <c r="K7284" i="1"/>
  <c r="K7277" i="1"/>
  <c r="K7275" i="1"/>
  <c r="K7273" i="1"/>
  <c r="K7271" i="1"/>
  <c r="K7269" i="1"/>
  <c r="K7267" i="1"/>
  <c r="K7265" i="1"/>
  <c r="K7263" i="1"/>
  <c r="K7261" i="1"/>
  <c r="K7259" i="1"/>
  <c r="K7256" i="1"/>
  <c r="K7255" i="1"/>
  <c r="K7252" i="1"/>
  <c r="K7250" i="1"/>
  <c r="K7248" i="1"/>
  <c r="K7246" i="1"/>
  <c r="K7244" i="1"/>
  <c r="K7242" i="1"/>
  <c r="K7241" i="1"/>
  <c r="K7236" i="1"/>
  <c r="K7234" i="1"/>
  <c r="K7232" i="1"/>
  <c r="K7229" i="1"/>
  <c r="K7227" i="1"/>
  <c r="K7225" i="1"/>
  <c r="K7223" i="1"/>
  <c r="K7220" i="1"/>
  <c r="K7218" i="1"/>
  <c r="K7216" i="1"/>
  <c r="K7214" i="1"/>
  <c r="K7212" i="1"/>
  <c r="K7211" i="1"/>
  <c r="K7209" i="1"/>
  <c r="K7207" i="1"/>
  <c r="K7205" i="1"/>
  <c r="K7199" i="1"/>
  <c r="K7195" i="1"/>
  <c r="K7193" i="1"/>
  <c r="K7187" i="1"/>
  <c r="K7185" i="1"/>
  <c r="K7183" i="1"/>
  <c r="K7180" i="1"/>
  <c r="K7178" i="1"/>
  <c r="K7177" i="1"/>
  <c r="K7175" i="1"/>
  <c r="K7173" i="1"/>
  <c r="K7169" i="1"/>
  <c r="K7167" i="1"/>
  <c r="K7165" i="1"/>
  <c r="K7163" i="1"/>
  <c r="K7161" i="1"/>
  <c r="K7159" i="1"/>
  <c r="K7156" i="1"/>
  <c r="K7154" i="1"/>
  <c r="K7151" i="1"/>
  <c r="K7149" i="1"/>
  <c r="K7147" i="1"/>
  <c r="K7146" i="1"/>
  <c r="K7005" i="1"/>
  <c r="K7000" i="1"/>
  <c r="K6998" i="1"/>
  <c r="K6996" i="1"/>
  <c r="K6995" i="1"/>
  <c r="K6993" i="1"/>
  <c r="K6991" i="1"/>
  <c r="K6989" i="1"/>
  <c r="K6987" i="1"/>
  <c r="K6984" i="1"/>
  <c r="K6978" i="1"/>
  <c r="K6977" i="1"/>
  <c r="K6974" i="1"/>
  <c r="K6972" i="1"/>
  <c r="K6970" i="1"/>
  <c r="K6969" i="1"/>
  <c r="K6965" i="1"/>
  <c r="K6963" i="1"/>
  <c r="K6961" i="1"/>
  <c r="K6959" i="1"/>
  <c r="K6957" i="1"/>
  <c r="K6955" i="1"/>
  <c r="K6954" i="1"/>
  <c r="K6953" i="1"/>
  <c r="K6951" i="1"/>
  <c r="K6949" i="1"/>
  <c r="K6947" i="1"/>
  <c r="K6945" i="1"/>
  <c r="K6942" i="1"/>
  <c r="K6940" i="1"/>
  <c r="K6938" i="1"/>
  <c r="K6936" i="1"/>
  <c r="K6934" i="1"/>
  <c r="K6931" i="1"/>
  <c r="K6929" i="1"/>
  <c r="K6926" i="1"/>
  <c r="K6924" i="1"/>
  <c r="K6922" i="1"/>
  <c r="K6919" i="1"/>
  <c r="K6917" i="1"/>
  <c r="K6915" i="1"/>
  <c r="K6914" i="1"/>
  <c r="K6911" i="1"/>
  <c r="K6909" i="1"/>
  <c r="K6907" i="1"/>
  <c r="K6905" i="1"/>
  <c r="K6902" i="1"/>
  <c r="K6900" i="1"/>
  <c r="K6898" i="1"/>
  <c r="K6896" i="1"/>
  <c r="K6892" i="1"/>
  <c r="K6890" i="1"/>
  <c r="K6888" i="1"/>
  <c r="K6886" i="1"/>
  <c r="K6884" i="1"/>
  <c r="K6881" i="1"/>
  <c r="K6879" i="1"/>
  <c r="K6877" i="1"/>
  <c r="K6874" i="1"/>
  <c r="K6872" i="1"/>
  <c r="K6870" i="1"/>
  <c r="K6869" i="1"/>
  <c r="K6867" i="1"/>
  <c r="K6865" i="1"/>
  <c r="K6863" i="1"/>
  <c r="K6862" i="1"/>
  <c r="K6860" i="1"/>
  <c r="K6854" i="1"/>
  <c r="K6852" i="1"/>
  <c r="K6850" i="1"/>
  <c r="K6847" i="1"/>
  <c r="K6845" i="1"/>
  <c r="K6843" i="1"/>
  <c r="K6841" i="1"/>
  <c r="K6840" i="1"/>
  <c r="K6837" i="1"/>
  <c r="K6835" i="1"/>
  <c r="K6833" i="1"/>
  <c r="K6831" i="1"/>
  <c r="K6829" i="1"/>
  <c r="K6827" i="1"/>
  <c r="K6825" i="1"/>
  <c r="K6823" i="1"/>
  <c r="K6820" i="1"/>
  <c r="K6818" i="1"/>
  <c r="K6816" i="1"/>
  <c r="K6814" i="1"/>
  <c r="K6813" i="1"/>
  <c r="K6809" i="1"/>
  <c r="K6807" i="1"/>
  <c r="K6801" i="1"/>
  <c r="K6800" i="1"/>
  <c r="K6799" i="1"/>
  <c r="K6797" i="1"/>
  <c r="K6795" i="1"/>
  <c r="K6793" i="1"/>
  <c r="K6791" i="1"/>
  <c r="K6789" i="1"/>
  <c r="K6787" i="1"/>
  <c r="K6785" i="1"/>
  <c r="K6783" i="1"/>
  <c r="K6781" i="1"/>
  <c r="K6779" i="1"/>
  <c r="K6777" i="1"/>
  <c r="K6775" i="1"/>
  <c r="K6773" i="1"/>
  <c r="K6772" i="1"/>
  <c r="K6770" i="1"/>
  <c r="K6768" i="1"/>
  <c r="K6764" i="1"/>
  <c r="K6762" i="1"/>
  <c r="K6760" i="1"/>
  <c r="K6758" i="1"/>
  <c r="K6756" i="1"/>
  <c r="K6754" i="1"/>
  <c r="K6751" i="1"/>
  <c r="K6750" i="1"/>
  <c r="K6748" i="1"/>
  <c r="K6746" i="1"/>
  <c r="K6744" i="1"/>
  <c r="K6742" i="1"/>
  <c r="K6740" i="1"/>
  <c r="K6738" i="1"/>
  <c r="K6735" i="1"/>
  <c r="K6733" i="1"/>
  <c r="K6731" i="1"/>
  <c r="K6729" i="1"/>
  <c r="K6727" i="1"/>
  <c r="K6725" i="1"/>
  <c r="K6723" i="1"/>
  <c r="K6720" i="1"/>
  <c r="K6718" i="1"/>
  <c r="K6716" i="1"/>
  <c r="K6714" i="1"/>
  <c r="K6712" i="1"/>
  <c r="K6710" i="1"/>
  <c r="K6707" i="1"/>
  <c r="K6704" i="1"/>
  <c r="K6703" i="1"/>
  <c r="K6702" i="1"/>
  <c r="K6700" i="1"/>
  <c r="K6698" i="1"/>
  <c r="K6696" i="1"/>
  <c r="K6694" i="1"/>
  <c r="K6692" i="1"/>
  <c r="K6690" i="1"/>
  <c r="K6688" i="1"/>
  <c r="K6679" i="1"/>
  <c r="K6677" i="1"/>
  <c r="K6675" i="1"/>
  <c r="K6674" i="1"/>
  <c r="K6672" i="1"/>
  <c r="K6671" i="1"/>
  <c r="K6669" i="1"/>
  <c r="K6667" i="1"/>
  <c r="K6665" i="1"/>
  <c r="K6663" i="1"/>
  <c r="K6661" i="1"/>
  <c r="K6660" i="1"/>
  <c r="K6658" i="1"/>
  <c r="K6657" i="1"/>
  <c r="K6655" i="1"/>
  <c r="K6649" i="1"/>
  <c r="K6647" i="1"/>
  <c r="K6645" i="1"/>
  <c r="K6644" i="1"/>
  <c r="K6642" i="1"/>
  <c r="K6640" i="1"/>
  <c r="K6637" i="1"/>
  <c r="K6635" i="1"/>
  <c r="K6632" i="1"/>
  <c r="K6631" i="1"/>
  <c r="K6630" i="1"/>
  <c r="K6628" i="1"/>
  <c r="K6626" i="1"/>
  <c r="K6624" i="1"/>
  <c r="K6621" i="1"/>
  <c r="K6619" i="1"/>
  <c r="K6618" i="1"/>
  <c r="K6616" i="1"/>
  <c r="K6614" i="1"/>
  <c r="K6612" i="1"/>
  <c r="K6610" i="1"/>
  <c r="K6607" i="1"/>
  <c r="K6605" i="1"/>
  <c r="K6603" i="1"/>
  <c r="K6599" i="1"/>
  <c r="K6597" i="1"/>
  <c r="K6595" i="1"/>
  <c r="K6593" i="1"/>
  <c r="K6591" i="1"/>
  <c r="K6589" i="1"/>
  <c r="K6586" i="1"/>
  <c r="K6585" i="1"/>
  <c r="K6580" i="1"/>
  <c r="K6578" i="1"/>
  <c r="K6575" i="1"/>
  <c r="K6573" i="1"/>
  <c r="K6572" i="1"/>
  <c r="K6571" i="1"/>
  <c r="K6570" i="1"/>
  <c r="K6568" i="1"/>
  <c r="K6566" i="1"/>
  <c r="K6565" i="1"/>
  <c r="K6560" i="1"/>
  <c r="K6558" i="1"/>
  <c r="K6556" i="1"/>
  <c r="K6554" i="1"/>
  <c r="K6552" i="1"/>
  <c r="K6549" i="1"/>
  <c r="K6547" i="1"/>
  <c r="K6546" i="1"/>
  <c r="K6544" i="1"/>
  <c r="K6541" i="1"/>
  <c r="K6540" i="1"/>
  <c r="K6537" i="1"/>
  <c r="K6536" i="1"/>
  <c r="K6533" i="1"/>
  <c r="K6531" i="1"/>
  <c r="K6529" i="1"/>
  <c r="K6527" i="1"/>
  <c r="K6524" i="1"/>
  <c r="K6522" i="1"/>
  <c r="K6520" i="1"/>
  <c r="K6518" i="1"/>
  <c r="K6517" i="1"/>
  <c r="K6514" i="1"/>
  <c r="K6512" i="1"/>
  <c r="K6509" i="1"/>
  <c r="K6508" i="1"/>
  <c r="K6507" i="1"/>
  <c r="K6505" i="1"/>
  <c r="K6504" i="1"/>
  <c r="K6503" i="1"/>
  <c r="K6501" i="1"/>
  <c r="K6499" i="1"/>
  <c r="K6495" i="1"/>
  <c r="K6493" i="1"/>
  <c r="K6491" i="1"/>
  <c r="K6482" i="1"/>
  <c r="K6480" i="1"/>
  <c r="K6478" i="1"/>
  <c r="K6476" i="1"/>
  <c r="K6475" i="1"/>
  <c r="K6473" i="1"/>
  <c r="K6471" i="1"/>
  <c r="K6468" i="1"/>
  <c r="K6466" i="1"/>
  <c r="K6463" i="1"/>
  <c r="K6461" i="1"/>
  <c r="K6459" i="1"/>
  <c r="K6457" i="1"/>
  <c r="K6455" i="1"/>
  <c r="K6453" i="1"/>
  <c r="K6451" i="1"/>
  <c r="K6450" i="1"/>
  <c r="K6448" i="1"/>
  <c r="K6445" i="1"/>
  <c r="K6443" i="1"/>
  <c r="K6441" i="1"/>
  <c r="K6439" i="1"/>
  <c r="K6437" i="1"/>
  <c r="K6435" i="1"/>
  <c r="K6433" i="1"/>
  <c r="K6431" i="1"/>
  <c r="K6429" i="1"/>
  <c r="K6423" i="1"/>
  <c r="K6421" i="1"/>
  <c r="K6420" i="1"/>
  <c r="K6418" i="1"/>
  <c r="K6417" i="1"/>
  <c r="K6411" i="1"/>
  <c r="K6409" i="1"/>
  <c r="K6407" i="1"/>
  <c r="K6405" i="1"/>
  <c r="K6403" i="1"/>
  <c r="K6401" i="1"/>
  <c r="K6398" i="1"/>
  <c r="K441" i="1"/>
  <c r="K439" i="1"/>
  <c r="K437" i="1"/>
  <c r="K435" i="1"/>
  <c r="K433" i="1"/>
  <c r="K431" i="1"/>
  <c r="K429" i="1"/>
  <c r="K427" i="1"/>
  <c r="K425" i="1"/>
  <c r="K423" i="1"/>
  <c r="K421" i="1"/>
  <c r="K419" i="1"/>
  <c r="K417" i="1"/>
  <c r="K415" i="1"/>
  <c r="K413" i="1"/>
  <c r="K411" i="1"/>
  <c r="K409" i="1"/>
  <c r="K407" i="1"/>
  <c r="K405" i="1"/>
  <c r="K403" i="1"/>
  <c r="K401" i="1"/>
  <c r="K399" i="1"/>
  <c r="K397" i="1"/>
  <c r="K442" i="1"/>
  <c r="K440" i="1"/>
  <c r="K438" i="1"/>
  <c r="K436" i="1"/>
  <c r="K434" i="1"/>
  <c r="K432" i="1"/>
  <c r="K430" i="1"/>
  <c r="K428" i="1"/>
  <c r="K426" i="1"/>
  <c r="K424" i="1"/>
  <c r="K422" i="1"/>
  <c r="K420" i="1"/>
  <c r="K418" i="1"/>
  <c r="K416" i="1"/>
  <c r="K414" i="1"/>
  <c r="K412" i="1"/>
  <c r="K410" i="1"/>
  <c r="K408" i="1"/>
  <c r="K406" i="1"/>
  <c r="K404" i="1"/>
  <c r="K402" i="1"/>
  <c r="K400" i="1"/>
  <c r="K398" i="1"/>
  <c r="K396" i="1"/>
  <c r="K332" i="1"/>
  <c r="K330" i="1"/>
  <c r="K328" i="1"/>
  <c r="K326" i="1"/>
  <c r="K324" i="1"/>
  <c r="K322" i="1"/>
  <c r="K320" i="1"/>
  <c r="K318" i="1"/>
  <c r="K316" i="1"/>
  <c r="K314" i="1"/>
  <c r="K312" i="1"/>
  <c r="K310" i="1"/>
  <c r="K308" i="1"/>
  <c r="K306" i="1"/>
  <c r="K304" i="1"/>
  <c r="K302" i="1"/>
  <c r="K300" i="1"/>
  <c r="K298" i="1"/>
  <c r="K296" i="1"/>
  <c r="K294" i="1"/>
  <c r="K292" i="1"/>
  <c r="K290" i="1"/>
  <c r="K288" i="1"/>
  <c r="K286" i="1"/>
  <c r="K284" i="1"/>
  <c r="K282" i="1"/>
  <c r="K280" i="1"/>
  <c r="K278" i="1"/>
  <c r="K276" i="1"/>
  <c r="K274" i="1"/>
  <c r="K272" i="1"/>
  <c r="K270" i="1"/>
  <c r="K268" i="1"/>
  <c r="K266" i="1"/>
  <c r="K264" i="1"/>
  <c r="K262" i="1"/>
  <c r="K260" i="1"/>
  <c r="K258" i="1"/>
  <c r="K256" i="1"/>
  <c r="K254" i="1"/>
  <c r="K252" i="1"/>
  <c r="K250" i="1"/>
  <c r="K248" i="1"/>
  <c r="K246" i="1"/>
  <c r="K244" i="1"/>
  <c r="K242" i="1"/>
  <c r="K240" i="1"/>
  <c r="K238" i="1"/>
  <c r="K236" i="1"/>
  <c r="K234" i="1"/>
  <c r="K232" i="1"/>
  <c r="K230" i="1"/>
  <c r="K228" i="1"/>
  <c r="K226" i="1"/>
  <c r="K224" i="1"/>
  <c r="K222" i="1"/>
  <c r="K220" i="1"/>
  <c r="K218" i="1"/>
  <c r="K216" i="1"/>
  <c r="K214" i="1"/>
  <c r="K331" i="1"/>
  <c r="K329" i="1"/>
  <c r="K327" i="1"/>
  <c r="K325" i="1"/>
  <c r="K323" i="1"/>
  <c r="K321" i="1"/>
  <c r="K319" i="1"/>
  <c r="K317" i="1"/>
  <c r="K315" i="1"/>
  <c r="K313" i="1"/>
  <c r="K311" i="1"/>
  <c r="K309" i="1"/>
  <c r="K307" i="1"/>
  <c r="K305" i="1"/>
  <c r="K303" i="1"/>
  <c r="K301" i="1"/>
  <c r="K299" i="1"/>
  <c r="K297" i="1"/>
  <c r="K295" i="1"/>
  <c r="K293" i="1"/>
  <c r="K291" i="1"/>
  <c r="K289" i="1"/>
  <c r="K287" i="1"/>
  <c r="K285" i="1"/>
  <c r="K283" i="1"/>
  <c r="K281" i="1"/>
  <c r="K279" i="1"/>
  <c r="K277" i="1"/>
  <c r="K275" i="1"/>
  <c r="K273" i="1"/>
  <c r="K271" i="1"/>
  <c r="K269" i="1"/>
  <c r="K267" i="1"/>
  <c r="K265" i="1"/>
  <c r="K263" i="1"/>
  <c r="K261" i="1"/>
  <c r="K259" i="1"/>
  <c r="K257" i="1"/>
  <c r="K255" i="1"/>
  <c r="K253" i="1"/>
  <c r="K251" i="1"/>
  <c r="K249" i="1"/>
  <c r="K247" i="1"/>
  <c r="K245" i="1"/>
  <c r="K243" i="1"/>
  <c r="K241" i="1"/>
  <c r="K239" i="1"/>
  <c r="K237" i="1"/>
  <c r="K235" i="1"/>
  <c r="K233" i="1"/>
  <c r="K231" i="1"/>
  <c r="K229" i="1"/>
  <c r="K227" i="1"/>
  <c r="K225" i="1"/>
  <c r="K223" i="1"/>
  <c r="K221" i="1"/>
  <c r="K219" i="1"/>
  <c r="K217" i="1"/>
  <c r="K215" i="1"/>
  <c r="K212" i="1"/>
  <c r="K210" i="1"/>
  <c r="K208" i="1"/>
  <c r="K206" i="1"/>
  <c r="K204" i="1"/>
  <c r="K202" i="1"/>
  <c r="K200" i="1"/>
  <c r="K198" i="1"/>
  <c r="K196" i="1"/>
  <c r="K194" i="1"/>
  <c r="K192" i="1"/>
  <c r="K190" i="1"/>
  <c r="K188" i="1"/>
  <c r="K186" i="1"/>
  <c r="K184" i="1"/>
  <c r="K182" i="1"/>
  <c r="K180" i="1"/>
  <c r="K178" i="1"/>
  <c r="K176" i="1"/>
  <c r="K174" i="1"/>
  <c r="K172" i="1"/>
  <c r="K170" i="1"/>
  <c r="K168" i="1"/>
  <c r="K166" i="1"/>
  <c r="K164" i="1"/>
  <c r="K162" i="1"/>
  <c r="K160" i="1"/>
  <c r="K158" i="1"/>
  <c r="K156" i="1"/>
  <c r="K154" i="1"/>
  <c r="K152" i="1"/>
  <c r="K150" i="1"/>
  <c r="K148" i="1"/>
  <c r="K146" i="1"/>
  <c r="K144" i="1"/>
  <c r="K142" i="1"/>
  <c r="K140" i="1"/>
  <c r="K138" i="1"/>
  <c r="K136" i="1"/>
  <c r="K134" i="1"/>
  <c r="K132" i="1"/>
  <c r="K130" i="1"/>
  <c r="K128" i="1"/>
  <c r="K126" i="1"/>
  <c r="K124" i="1"/>
  <c r="K122" i="1"/>
  <c r="K120" i="1"/>
  <c r="K118" i="1"/>
  <c r="K116" i="1"/>
  <c r="K114" i="1"/>
  <c r="K112" i="1"/>
  <c r="K110" i="1"/>
  <c r="K108" i="1"/>
  <c r="K106" i="1"/>
  <c r="K104" i="1"/>
  <c r="K102" i="1"/>
  <c r="K100" i="1"/>
  <c r="K98" i="1"/>
  <c r="K96" i="1"/>
  <c r="K94" i="1"/>
  <c r="K92" i="1"/>
  <c r="K90" i="1"/>
  <c r="K88" i="1"/>
  <c r="K86" i="1"/>
  <c r="K82" i="1"/>
  <c r="K78" i="1"/>
  <c r="K74" i="1"/>
  <c r="K70" i="1"/>
  <c r="K66" i="1"/>
  <c r="K62" i="1"/>
  <c r="K58" i="1"/>
  <c r="K54" i="1"/>
  <c r="K50" i="1"/>
  <c r="K46" i="1"/>
  <c r="K42" i="1"/>
  <c r="K38" i="1"/>
  <c r="K34" i="1"/>
  <c r="K30" i="1"/>
  <c r="K26" i="1"/>
  <c r="K22" i="1"/>
  <c r="K18" i="1"/>
  <c r="K14" i="1"/>
  <c r="K10" i="1"/>
  <c r="K6" i="1"/>
  <c r="K2" i="1"/>
  <c r="K213" i="1"/>
  <c r="K211" i="1"/>
  <c r="K209" i="1"/>
  <c r="K207" i="1"/>
  <c r="K205" i="1"/>
  <c r="K203" i="1"/>
  <c r="K201" i="1"/>
  <c r="K199" i="1"/>
  <c r="K197" i="1"/>
  <c r="K195" i="1"/>
  <c r="K193" i="1"/>
  <c r="K191" i="1"/>
  <c r="K189" i="1"/>
  <c r="K187" i="1"/>
  <c r="K185" i="1"/>
  <c r="K183" i="1"/>
  <c r="K181" i="1"/>
  <c r="K179" i="1"/>
  <c r="K177" i="1"/>
  <c r="K175" i="1"/>
  <c r="K173" i="1"/>
  <c r="K171" i="1"/>
  <c r="K169" i="1"/>
  <c r="K167" i="1"/>
  <c r="K165" i="1"/>
  <c r="K163" i="1"/>
  <c r="K161" i="1"/>
  <c r="K159" i="1"/>
  <c r="K157" i="1"/>
  <c r="K155" i="1"/>
  <c r="K153" i="1"/>
  <c r="K151" i="1"/>
  <c r="K149" i="1"/>
  <c r="K147" i="1"/>
  <c r="K145" i="1"/>
  <c r="K143" i="1"/>
  <c r="K141" i="1"/>
  <c r="K139" i="1"/>
  <c r="K137" i="1"/>
  <c r="K135" i="1"/>
  <c r="K133" i="1"/>
  <c r="K131" i="1"/>
  <c r="K129" i="1"/>
  <c r="K127" i="1"/>
  <c r="K125" i="1"/>
  <c r="K123" i="1"/>
  <c r="K121" i="1"/>
  <c r="K119" i="1"/>
  <c r="K117" i="1"/>
  <c r="K115" i="1"/>
  <c r="K113" i="1"/>
  <c r="K111" i="1"/>
  <c r="K109" i="1"/>
  <c r="K107" i="1"/>
  <c r="K105" i="1"/>
  <c r="K103" i="1"/>
  <c r="K101" i="1"/>
  <c r="K99" i="1"/>
  <c r="K97" i="1"/>
  <c r="K95" i="1"/>
  <c r="K93" i="1"/>
  <c r="K91" i="1"/>
  <c r="K89" i="1"/>
  <c r="K87" i="1"/>
  <c r="K84" i="1"/>
  <c r="K80" i="1"/>
  <c r="K76" i="1"/>
  <c r="K72" i="1"/>
  <c r="K68" i="1"/>
  <c r="K64" i="1"/>
  <c r="K60" i="1"/>
  <c r="K56" i="1"/>
  <c r="K52" i="1"/>
  <c r="K48" i="1"/>
  <c r="K44" i="1"/>
  <c r="K40" i="1"/>
  <c r="K36" i="1"/>
  <c r="K32" i="1"/>
  <c r="K28" i="1"/>
  <c r="K24" i="1"/>
  <c r="K20" i="1"/>
  <c r="K16" i="1"/>
  <c r="K12" i="1"/>
  <c r="K8" i="1"/>
  <c r="K4" i="1"/>
  <c r="K4" i="10"/>
  <c r="A7" i="3"/>
  <c r="D5" i="10" l="1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4" i="10"/>
  <c r="E4" i="10"/>
  <c r="F4" i="10" s="1"/>
  <c r="A27" i="3"/>
  <c r="A17" i="3"/>
  <c r="T4" i="3"/>
  <c r="Q4" i="3"/>
  <c r="N4" i="3"/>
  <c r="O4" i="3"/>
  <c r="K4" i="3"/>
  <c r="A8" i="3"/>
  <c r="E5" i="10"/>
  <c r="F5" i="10"/>
  <c r="I5" i="10" s="1"/>
  <c r="E6" i="10"/>
  <c r="F6" i="10"/>
  <c r="E7" i="10"/>
  <c r="F7" i="10"/>
  <c r="E8" i="10"/>
  <c r="F8" i="10"/>
  <c r="E9" i="10"/>
  <c r="F9" i="10"/>
  <c r="E10" i="10"/>
  <c r="F10" i="10"/>
  <c r="E11" i="10"/>
  <c r="F11" i="10"/>
  <c r="E12" i="10"/>
  <c r="F12" i="10"/>
  <c r="E13" i="10"/>
  <c r="F13" i="10"/>
  <c r="E14" i="10"/>
  <c r="F14" i="10"/>
  <c r="E15" i="10"/>
  <c r="F15" i="10"/>
  <c r="E16" i="10"/>
  <c r="F16" i="10"/>
  <c r="E17" i="10"/>
  <c r="F17" i="10"/>
  <c r="E18" i="10"/>
  <c r="F18" i="10"/>
  <c r="E19" i="10"/>
  <c r="F19" i="10"/>
  <c r="E20" i="10"/>
  <c r="F20" i="10"/>
  <c r="E21" i="10"/>
  <c r="F21" i="10"/>
  <c r="E22" i="10"/>
  <c r="F22" i="10"/>
  <c r="E23" i="10"/>
  <c r="F23" i="10"/>
  <c r="E24" i="10"/>
  <c r="F24" i="10"/>
  <c r="E25" i="10"/>
  <c r="F25" i="10"/>
  <c r="E26" i="10"/>
  <c r="F26" i="10"/>
  <c r="E27" i="10"/>
  <c r="F27" i="10"/>
  <c r="E28" i="10"/>
  <c r="F28" i="10"/>
  <c r="E29" i="10"/>
  <c r="F29" i="10"/>
  <c r="E30" i="10"/>
  <c r="F30" i="10"/>
  <c r="E31" i="10"/>
  <c r="F31" i="10"/>
  <c r="E32" i="10"/>
  <c r="F32" i="10"/>
  <c r="E33" i="10"/>
  <c r="F33" i="10"/>
  <c r="E34" i="10"/>
  <c r="F34" i="10"/>
  <c r="E35" i="10"/>
  <c r="F35" i="10"/>
  <c r="E36" i="10"/>
  <c r="F36" i="10"/>
  <c r="E37" i="10"/>
  <c r="F37" i="10"/>
  <c r="E38" i="10"/>
  <c r="F38" i="10"/>
  <c r="E39" i="10"/>
  <c r="F39" i="10"/>
  <c r="E40" i="10"/>
  <c r="F40" i="10"/>
  <c r="E41" i="10"/>
  <c r="F41" i="10"/>
  <c r="E42" i="10"/>
  <c r="F42" i="10"/>
  <c r="E43" i="10"/>
  <c r="F43" i="10"/>
  <c r="E44" i="10"/>
  <c r="F44" i="10"/>
  <c r="E45" i="10"/>
  <c r="F45" i="10"/>
  <c r="E46" i="10"/>
  <c r="F46" i="10"/>
  <c r="E47" i="10"/>
  <c r="F47" i="10"/>
  <c r="E48" i="10"/>
  <c r="F48" i="10"/>
  <c r="E49" i="10"/>
  <c r="F49" i="10"/>
  <c r="E50" i="10"/>
  <c r="F50" i="10"/>
  <c r="J4" i="10"/>
  <c r="I4" i="10" l="1"/>
  <c r="I6" i="10"/>
  <c r="K6" i="10" s="1"/>
  <c r="J5" i="10"/>
  <c r="A9" i="3"/>
  <c r="U4" i="3"/>
  <c r="A18" i="3"/>
  <c r="A28" i="3"/>
  <c r="L4" i="3"/>
  <c r="R4" i="3"/>
  <c r="M9" i="3" l="1"/>
  <c r="Q8" i="3"/>
  <c r="N26" i="3"/>
  <c r="J7" i="3"/>
  <c r="Q7" i="3"/>
  <c r="K7" i="3"/>
  <c r="N7" i="3"/>
  <c r="M6" i="3"/>
  <c r="J16" i="3"/>
  <c r="P16" i="3"/>
  <c r="M26" i="3"/>
  <c r="J6" i="3"/>
  <c r="S16" i="3"/>
  <c r="Q6" i="3"/>
  <c r="K16" i="3"/>
  <c r="K27" i="3"/>
  <c r="J27" i="3"/>
  <c r="N27" i="3"/>
  <c r="S27" i="3"/>
  <c r="Q18" i="3"/>
  <c r="P18" i="3"/>
  <c r="K18" i="3"/>
  <c r="T18" i="3"/>
  <c r="S18" i="3"/>
  <c r="N18" i="3"/>
  <c r="M18" i="3"/>
  <c r="J18" i="3"/>
  <c r="A19" i="3"/>
  <c r="M17" i="3"/>
  <c r="S17" i="3"/>
  <c r="P17" i="3"/>
  <c r="T17" i="3"/>
  <c r="U17" i="3" s="1"/>
  <c r="T6" i="3"/>
  <c r="T26" i="3"/>
  <c r="J8" i="3"/>
  <c r="S8" i="3"/>
  <c r="K8" i="3"/>
  <c r="P8" i="3"/>
  <c r="J6" i="10"/>
  <c r="N16" i="3"/>
  <c r="N6" i="3"/>
  <c r="P7" i="3"/>
  <c r="T7" i="3"/>
  <c r="M7" i="3"/>
  <c r="S7" i="3"/>
  <c r="S6" i="3"/>
  <c r="M16" i="3"/>
  <c r="J26" i="3"/>
  <c r="P26" i="3"/>
  <c r="P6" i="3"/>
  <c r="S26" i="3"/>
  <c r="Q26" i="3"/>
  <c r="Q16" i="3"/>
  <c r="K6" i="3"/>
  <c r="K26" i="3"/>
  <c r="T28" i="3"/>
  <c r="S28" i="3"/>
  <c r="P28" i="3"/>
  <c r="N28" i="3"/>
  <c r="M28" i="3"/>
  <c r="J28" i="3"/>
  <c r="Q28" i="3"/>
  <c r="K28" i="3"/>
  <c r="A29" i="3"/>
  <c r="Q27" i="3"/>
  <c r="M27" i="3"/>
  <c r="P27" i="3"/>
  <c r="T27" i="3"/>
  <c r="J17" i="3"/>
  <c r="C17" i="3" s="1"/>
  <c r="N17" i="3"/>
  <c r="K17" i="3"/>
  <c r="Q17" i="3"/>
  <c r="T16" i="3"/>
  <c r="T9" i="3"/>
  <c r="S9" i="3"/>
  <c r="P9" i="3"/>
  <c r="K9" i="3"/>
  <c r="Q9" i="3"/>
  <c r="N9" i="3"/>
  <c r="J9" i="3"/>
  <c r="A10" i="3"/>
  <c r="N8" i="3"/>
  <c r="T8" i="3"/>
  <c r="M8" i="3"/>
  <c r="K5" i="10"/>
  <c r="R17" i="3" l="1"/>
  <c r="O17" i="3"/>
  <c r="U27" i="3"/>
  <c r="R28" i="3"/>
  <c r="C6" i="3"/>
  <c r="S37" i="3"/>
  <c r="M38" i="3"/>
  <c r="C18" i="3"/>
  <c r="O18" i="3"/>
  <c r="U18" i="3"/>
  <c r="R27" i="3"/>
  <c r="C28" i="3"/>
  <c r="O28" i="3"/>
  <c r="C9" i="3"/>
  <c r="R9" i="3"/>
  <c r="T38" i="3"/>
  <c r="U8" i="3"/>
  <c r="S10" i="3"/>
  <c r="P10" i="3"/>
  <c r="K10" i="3"/>
  <c r="T10" i="3"/>
  <c r="Q10" i="3"/>
  <c r="N10" i="3"/>
  <c r="M10" i="3"/>
  <c r="J10" i="3"/>
  <c r="A11" i="3"/>
  <c r="O9" i="3"/>
  <c r="D9" i="3"/>
  <c r="L9" i="3"/>
  <c r="U9" i="3"/>
  <c r="T29" i="3"/>
  <c r="S29" i="3"/>
  <c r="P29" i="3"/>
  <c r="N29" i="3"/>
  <c r="M29" i="3"/>
  <c r="J29" i="3"/>
  <c r="Q29" i="3"/>
  <c r="K29" i="3"/>
  <c r="A30" i="3"/>
  <c r="U28" i="3"/>
  <c r="K36" i="3"/>
  <c r="D6" i="3"/>
  <c r="L6" i="3"/>
  <c r="R26" i="3"/>
  <c r="P36" i="3"/>
  <c r="C26" i="3"/>
  <c r="S36" i="3"/>
  <c r="M37" i="3"/>
  <c r="P37" i="3"/>
  <c r="O16" i="3"/>
  <c r="P38" i="3"/>
  <c r="S38" i="3"/>
  <c r="U26" i="3"/>
  <c r="Q19" i="3"/>
  <c r="K19" i="3"/>
  <c r="T19" i="3"/>
  <c r="S19" i="3"/>
  <c r="P19" i="3"/>
  <c r="N19" i="3"/>
  <c r="M19" i="3"/>
  <c r="J19" i="3"/>
  <c r="A20" i="3"/>
  <c r="D18" i="3"/>
  <c r="L18" i="3"/>
  <c r="R18" i="3"/>
  <c r="O27" i="3"/>
  <c r="D27" i="3"/>
  <c r="L27" i="3"/>
  <c r="Q36" i="3"/>
  <c r="R6" i="3"/>
  <c r="J36" i="3"/>
  <c r="M36" i="3"/>
  <c r="D7" i="3"/>
  <c r="K37" i="3"/>
  <c r="L7" i="3"/>
  <c r="J37" i="3"/>
  <c r="C7" i="3"/>
  <c r="R8" i="3"/>
  <c r="N38" i="3"/>
  <c r="O38" i="3" s="1"/>
  <c r="O8" i="3"/>
  <c r="U16" i="3"/>
  <c r="D17" i="3"/>
  <c r="L17" i="3"/>
  <c r="D28" i="3"/>
  <c r="L28" i="3"/>
  <c r="D26" i="3"/>
  <c r="L26" i="3"/>
  <c r="R16" i="3"/>
  <c r="T37" i="3"/>
  <c r="U37" i="3" s="1"/>
  <c r="U7" i="3"/>
  <c r="N36" i="3"/>
  <c r="O6" i="3"/>
  <c r="L6" i="10"/>
  <c r="L4" i="10"/>
  <c r="L5" i="10"/>
  <c r="D8" i="3"/>
  <c r="K38" i="3"/>
  <c r="L8" i="3"/>
  <c r="J38" i="3"/>
  <c r="C8" i="3"/>
  <c r="T36" i="3"/>
  <c r="U6" i="3"/>
  <c r="C27" i="3"/>
  <c r="D16" i="3"/>
  <c r="L16" i="3"/>
  <c r="C16" i="3"/>
  <c r="N37" i="3"/>
  <c r="O37" i="3" s="1"/>
  <c r="O7" i="3"/>
  <c r="Q37" i="3"/>
  <c r="R7" i="3"/>
  <c r="O26" i="3"/>
  <c r="Q38" i="3"/>
  <c r="F6" i="3" l="1"/>
  <c r="E6" i="3"/>
  <c r="S39" i="3"/>
  <c r="R29" i="3"/>
  <c r="R38" i="3"/>
  <c r="C37" i="3"/>
  <c r="P39" i="3"/>
  <c r="R37" i="3"/>
  <c r="C38" i="3"/>
  <c r="M39" i="3"/>
  <c r="U19" i="3"/>
  <c r="C29" i="3"/>
  <c r="C19" i="3"/>
  <c r="U29" i="3"/>
  <c r="H8" i="3"/>
  <c r="E8" i="3"/>
  <c r="F8" i="3"/>
  <c r="O36" i="3"/>
  <c r="H26" i="3"/>
  <c r="E26" i="3"/>
  <c r="F26" i="3"/>
  <c r="H28" i="3"/>
  <c r="E28" i="3"/>
  <c r="F28" i="3"/>
  <c r="E17" i="3"/>
  <c r="H17" i="3"/>
  <c r="F17" i="3"/>
  <c r="L37" i="3"/>
  <c r="D37" i="3"/>
  <c r="C36" i="3"/>
  <c r="R36" i="3"/>
  <c r="E27" i="3"/>
  <c r="H27" i="3"/>
  <c r="F27" i="3"/>
  <c r="H18" i="3"/>
  <c r="E18" i="3"/>
  <c r="F18" i="3"/>
  <c r="O19" i="3"/>
  <c r="D19" i="3"/>
  <c r="L19" i="3"/>
  <c r="H6" i="3"/>
  <c r="L29" i="3"/>
  <c r="D29" i="3"/>
  <c r="O29" i="3"/>
  <c r="K39" i="3"/>
  <c r="S11" i="3"/>
  <c r="N11" i="3"/>
  <c r="M11" i="3"/>
  <c r="K11" i="3"/>
  <c r="T11" i="3"/>
  <c r="Q11" i="3"/>
  <c r="P11" i="3"/>
  <c r="J11" i="3"/>
  <c r="A12" i="3"/>
  <c r="R10" i="3"/>
  <c r="D10" i="3"/>
  <c r="L10" i="3"/>
  <c r="U38" i="3"/>
  <c r="H16" i="3"/>
  <c r="E16" i="3"/>
  <c r="F16" i="3"/>
  <c r="U36" i="3"/>
  <c r="D38" i="3"/>
  <c r="L38" i="3"/>
  <c r="E7" i="3"/>
  <c r="H7" i="3"/>
  <c r="F7" i="3"/>
  <c r="Q20" i="3"/>
  <c r="K20" i="3"/>
  <c r="T20" i="3"/>
  <c r="S20" i="3"/>
  <c r="P20" i="3"/>
  <c r="N20" i="3"/>
  <c r="M20" i="3"/>
  <c r="J20" i="3"/>
  <c r="A21" i="3"/>
  <c r="R19" i="3"/>
  <c r="D36" i="3"/>
  <c r="L36" i="3"/>
  <c r="T30" i="3"/>
  <c r="T40" i="3" s="1"/>
  <c r="S30" i="3"/>
  <c r="P30" i="3"/>
  <c r="P40" i="3" s="1"/>
  <c r="N30" i="3"/>
  <c r="M30" i="3"/>
  <c r="J30" i="3"/>
  <c r="Q30" i="3"/>
  <c r="K30" i="3"/>
  <c r="A31" i="3"/>
  <c r="T39" i="3"/>
  <c r="U39" i="3" s="1"/>
  <c r="E9" i="3"/>
  <c r="H9" i="3"/>
  <c r="F9" i="3"/>
  <c r="N39" i="3"/>
  <c r="C10" i="3"/>
  <c r="O10" i="3"/>
  <c r="U10" i="3"/>
  <c r="Q39" i="3"/>
  <c r="R39" i="3" s="1"/>
  <c r="J39" i="3"/>
  <c r="C39" i="3" s="1"/>
  <c r="O39" i="3" l="1"/>
  <c r="J40" i="3"/>
  <c r="N40" i="3"/>
  <c r="M40" i="3"/>
  <c r="T31" i="3"/>
  <c r="S31" i="3"/>
  <c r="P31" i="3"/>
  <c r="N31" i="3"/>
  <c r="M31" i="3"/>
  <c r="J31" i="3"/>
  <c r="Q31" i="3"/>
  <c r="K31" i="3"/>
  <c r="A32" i="3"/>
  <c r="R30" i="3"/>
  <c r="U30" i="3"/>
  <c r="C20" i="3"/>
  <c r="O20" i="3"/>
  <c r="D20" i="3"/>
  <c r="L20" i="3"/>
  <c r="H38" i="3"/>
  <c r="E38" i="3"/>
  <c r="F38" i="3"/>
  <c r="S40" i="3"/>
  <c r="K40" i="3"/>
  <c r="C11" i="3"/>
  <c r="R11" i="3"/>
  <c r="D11" i="3"/>
  <c r="L11" i="3"/>
  <c r="O11" i="3"/>
  <c r="L39" i="3"/>
  <c r="D39" i="3"/>
  <c r="E29" i="3"/>
  <c r="H29" i="3"/>
  <c r="F29" i="3"/>
  <c r="E19" i="3"/>
  <c r="H19" i="3"/>
  <c r="F19" i="3"/>
  <c r="E37" i="3"/>
  <c r="H37" i="3"/>
  <c r="F37" i="3"/>
  <c r="U40" i="3"/>
  <c r="D30" i="3"/>
  <c r="L30" i="3"/>
  <c r="C30" i="3"/>
  <c r="O30" i="3"/>
  <c r="H36" i="3"/>
  <c r="E36" i="3"/>
  <c r="F36" i="3"/>
  <c r="Q21" i="3"/>
  <c r="K21" i="3"/>
  <c r="T21" i="3"/>
  <c r="T41" i="3" s="1"/>
  <c r="S21" i="3"/>
  <c r="S41" i="3" s="1"/>
  <c r="P21" i="3"/>
  <c r="N21" i="3"/>
  <c r="N41" i="3" s="1"/>
  <c r="M21" i="3"/>
  <c r="M41" i="3" s="1"/>
  <c r="J21" i="3"/>
  <c r="A22" i="3"/>
  <c r="U20" i="3"/>
  <c r="R20" i="3"/>
  <c r="H10" i="3"/>
  <c r="E10" i="3"/>
  <c r="F10" i="3"/>
  <c r="Q40" i="3"/>
  <c r="R40" i="3" s="1"/>
  <c r="Q12" i="3"/>
  <c r="P12" i="3"/>
  <c r="M12" i="3"/>
  <c r="K12" i="3"/>
  <c r="T12" i="3"/>
  <c r="S12" i="3"/>
  <c r="N12" i="3"/>
  <c r="J12" i="3"/>
  <c r="A13" i="3"/>
  <c r="P41" i="3"/>
  <c r="U11" i="3"/>
  <c r="R31" i="3" l="1"/>
  <c r="O40" i="3"/>
  <c r="U21" i="3"/>
  <c r="U31" i="3"/>
  <c r="C21" i="3"/>
  <c r="C31" i="3"/>
  <c r="O41" i="3"/>
  <c r="U41" i="3"/>
  <c r="C12" i="3"/>
  <c r="D12" i="3"/>
  <c r="L12" i="3"/>
  <c r="Q22" i="3"/>
  <c r="K22" i="3"/>
  <c r="T22" i="3"/>
  <c r="S22" i="3"/>
  <c r="P22" i="3"/>
  <c r="N22" i="3"/>
  <c r="M22" i="3"/>
  <c r="J22" i="3"/>
  <c r="A23" i="3"/>
  <c r="R21" i="3"/>
  <c r="H30" i="3"/>
  <c r="E30" i="3"/>
  <c r="F30" i="3"/>
  <c r="E39" i="3"/>
  <c r="H39" i="3"/>
  <c r="F39" i="3"/>
  <c r="E11" i="3"/>
  <c r="H11" i="3"/>
  <c r="F11" i="3"/>
  <c r="J41" i="3"/>
  <c r="T32" i="3"/>
  <c r="S32" i="3"/>
  <c r="P32" i="3"/>
  <c r="N32" i="3"/>
  <c r="M32" i="3"/>
  <c r="J32" i="3"/>
  <c r="Q32" i="3"/>
  <c r="K32" i="3"/>
  <c r="A33" i="3"/>
  <c r="T13" i="3"/>
  <c r="S13" i="3"/>
  <c r="P13" i="3"/>
  <c r="M13" i="3"/>
  <c r="K13" i="3"/>
  <c r="Q13" i="3"/>
  <c r="N13" i="3"/>
  <c r="J13" i="3"/>
  <c r="A14" i="3"/>
  <c r="O12" i="3"/>
  <c r="U12" i="3"/>
  <c r="M42" i="3"/>
  <c r="Q42" i="3"/>
  <c r="R12" i="3"/>
  <c r="O21" i="3"/>
  <c r="D21" i="3"/>
  <c r="L21" i="3"/>
  <c r="K41" i="3"/>
  <c r="Q41" i="3"/>
  <c r="L40" i="3"/>
  <c r="D40" i="3"/>
  <c r="H20" i="3"/>
  <c r="E20" i="3"/>
  <c r="F20" i="3"/>
  <c r="L31" i="3"/>
  <c r="D31" i="3"/>
  <c r="O31" i="3"/>
  <c r="C40" i="3"/>
  <c r="T42" i="3" l="1"/>
  <c r="N42" i="3"/>
  <c r="C22" i="3"/>
  <c r="P42" i="3"/>
  <c r="R42" i="3" s="1"/>
  <c r="S42" i="3"/>
  <c r="U13" i="3"/>
  <c r="D32" i="3"/>
  <c r="L32" i="3"/>
  <c r="C32" i="3"/>
  <c r="O32" i="3"/>
  <c r="C41" i="3"/>
  <c r="O22" i="3"/>
  <c r="D22" i="3"/>
  <c r="L22" i="3"/>
  <c r="K42" i="3"/>
  <c r="J42" i="3"/>
  <c r="E31" i="3"/>
  <c r="H31" i="3"/>
  <c r="F31" i="3"/>
  <c r="H40" i="3"/>
  <c r="E40" i="3"/>
  <c r="F40" i="3"/>
  <c r="R41" i="3"/>
  <c r="D41" i="3"/>
  <c r="L41" i="3"/>
  <c r="E21" i="3"/>
  <c r="H21" i="3"/>
  <c r="F21" i="3"/>
  <c r="S14" i="3"/>
  <c r="P14" i="3"/>
  <c r="K14" i="3"/>
  <c r="K15" i="3" s="1"/>
  <c r="T14" i="3"/>
  <c r="Q14" i="3"/>
  <c r="N14" i="3"/>
  <c r="N15" i="3" s="1"/>
  <c r="M14" i="3"/>
  <c r="M15" i="3" s="1"/>
  <c r="J14" i="3"/>
  <c r="O13" i="3"/>
  <c r="D13" i="3"/>
  <c r="L13" i="3"/>
  <c r="U42" i="3"/>
  <c r="O42" i="3"/>
  <c r="C13" i="3"/>
  <c r="R13" i="3"/>
  <c r="S15" i="3"/>
  <c r="T33" i="3"/>
  <c r="S33" i="3"/>
  <c r="P33" i="3"/>
  <c r="N33" i="3"/>
  <c r="M33" i="3"/>
  <c r="J33" i="3"/>
  <c r="Q33" i="3"/>
  <c r="K33" i="3"/>
  <c r="A34" i="3"/>
  <c r="R32" i="3"/>
  <c r="U32" i="3"/>
  <c r="Q23" i="3"/>
  <c r="K23" i="3"/>
  <c r="T23" i="3"/>
  <c r="S23" i="3"/>
  <c r="P23" i="3"/>
  <c r="N23" i="3"/>
  <c r="M23" i="3"/>
  <c r="J23" i="3"/>
  <c r="A24" i="3"/>
  <c r="U22" i="3"/>
  <c r="R22" i="3"/>
  <c r="H12" i="3"/>
  <c r="E12" i="3"/>
  <c r="F12" i="3"/>
  <c r="K43" i="3" l="1"/>
  <c r="S43" i="3"/>
  <c r="R33" i="3"/>
  <c r="O15" i="3"/>
  <c r="M43" i="3"/>
  <c r="P43" i="3"/>
  <c r="U23" i="3"/>
  <c r="C42" i="3"/>
  <c r="U33" i="3"/>
  <c r="Q24" i="3"/>
  <c r="K24" i="3"/>
  <c r="T24" i="3"/>
  <c r="S24" i="3"/>
  <c r="S25" i="3" s="1"/>
  <c r="P24" i="3"/>
  <c r="P25" i="3" s="1"/>
  <c r="N24" i="3"/>
  <c r="M24" i="3"/>
  <c r="M25" i="3" s="1"/>
  <c r="J24" i="3"/>
  <c r="J25" i="3" s="1"/>
  <c r="R23" i="3"/>
  <c r="T34" i="3"/>
  <c r="S34" i="3"/>
  <c r="S35" i="3" s="1"/>
  <c r="P34" i="3"/>
  <c r="P35" i="3" s="1"/>
  <c r="N34" i="3"/>
  <c r="M34" i="3"/>
  <c r="M35" i="3" s="1"/>
  <c r="J34" i="3"/>
  <c r="J44" i="3" s="1"/>
  <c r="Q34" i="3"/>
  <c r="K34" i="3"/>
  <c r="K35" i="3" s="1"/>
  <c r="Q43" i="3"/>
  <c r="C14" i="3"/>
  <c r="O14" i="3"/>
  <c r="U14" i="3"/>
  <c r="E41" i="3"/>
  <c r="H41" i="3"/>
  <c r="F41" i="3"/>
  <c r="D42" i="3"/>
  <c r="L42" i="3"/>
  <c r="H22" i="3"/>
  <c r="E22" i="3"/>
  <c r="F22" i="3"/>
  <c r="T15" i="3"/>
  <c r="U15" i="3" s="1"/>
  <c r="T43" i="3"/>
  <c r="C23" i="3"/>
  <c r="O23" i="3"/>
  <c r="D23" i="3"/>
  <c r="L23" i="3"/>
  <c r="K25" i="3"/>
  <c r="J15" i="3"/>
  <c r="L33" i="3"/>
  <c r="D33" i="3"/>
  <c r="C33" i="3"/>
  <c r="O33" i="3"/>
  <c r="J43" i="3"/>
  <c r="E13" i="3"/>
  <c r="H13" i="3"/>
  <c r="F13" i="3"/>
  <c r="N43" i="3"/>
  <c r="R14" i="3"/>
  <c r="Q15" i="3"/>
  <c r="D14" i="3"/>
  <c r="L14" i="3"/>
  <c r="N35" i="3"/>
  <c r="H32" i="3"/>
  <c r="E32" i="3"/>
  <c r="F32" i="3"/>
  <c r="P15" i="3"/>
  <c r="J35" i="3" l="1"/>
  <c r="L35" i="3" s="1"/>
  <c r="S44" i="3"/>
  <c r="S45" i="3" s="1"/>
  <c r="Q44" i="3"/>
  <c r="T44" i="3"/>
  <c r="U44" i="3" s="1"/>
  <c r="C25" i="3"/>
  <c r="N44" i="3"/>
  <c r="C35" i="3"/>
  <c r="O35" i="3"/>
  <c r="M44" i="3"/>
  <c r="M45" i="3" s="1"/>
  <c r="N25" i="3"/>
  <c r="O25" i="3" s="1"/>
  <c r="P44" i="3"/>
  <c r="P45" i="3" s="1"/>
  <c r="C34" i="3"/>
  <c r="O34" i="3"/>
  <c r="K44" i="3"/>
  <c r="R15" i="3"/>
  <c r="O43" i="3"/>
  <c r="D15" i="3"/>
  <c r="I14" i="3" s="1"/>
  <c r="E33" i="3"/>
  <c r="H33" i="3"/>
  <c r="F33" i="3"/>
  <c r="C15" i="3"/>
  <c r="U43" i="3"/>
  <c r="T45" i="3"/>
  <c r="U45" i="3" s="1"/>
  <c r="D43" i="3"/>
  <c r="H14" i="3"/>
  <c r="E14" i="3"/>
  <c r="F14" i="3"/>
  <c r="L15" i="3"/>
  <c r="C43" i="3"/>
  <c r="J45" i="3"/>
  <c r="L25" i="3"/>
  <c r="E23" i="3"/>
  <c r="H23" i="3"/>
  <c r="F23" i="3"/>
  <c r="H42" i="3"/>
  <c r="E42" i="3"/>
  <c r="F42" i="3"/>
  <c r="L43" i="3"/>
  <c r="R43" i="3"/>
  <c r="Q45" i="3"/>
  <c r="R34" i="3"/>
  <c r="Q35" i="3"/>
  <c r="R35" i="3" s="1"/>
  <c r="U34" i="3"/>
  <c r="T35" i="3"/>
  <c r="U35" i="3" s="1"/>
  <c r="C24" i="3"/>
  <c r="O24" i="3"/>
  <c r="D24" i="3"/>
  <c r="L24" i="3"/>
  <c r="D34" i="3"/>
  <c r="L34" i="3"/>
  <c r="U24" i="3"/>
  <c r="T25" i="3"/>
  <c r="U25" i="3" s="1"/>
  <c r="R24" i="3"/>
  <c r="Q25" i="3"/>
  <c r="R25" i="3" s="1"/>
  <c r="C44" i="3" l="1"/>
  <c r="C45" i="3"/>
  <c r="O44" i="3"/>
  <c r="N45" i="3"/>
  <c r="O45" i="3" s="1"/>
  <c r="R45" i="3"/>
  <c r="R44" i="3"/>
  <c r="H34" i="3"/>
  <c r="E34" i="3"/>
  <c r="F34" i="3"/>
  <c r="H24" i="3"/>
  <c r="E24" i="3"/>
  <c r="F24" i="3"/>
  <c r="D25" i="3"/>
  <c r="E43" i="3"/>
  <c r="H43" i="3"/>
  <c r="F43" i="3"/>
  <c r="I15" i="3"/>
  <c r="E15" i="3"/>
  <c r="H15" i="3"/>
  <c r="F15" i="3"/>
  <c r="I8" i="3"/>
  <c r="I6" i="3"/>
  <c r="I7" i="3"/>
  <c r="I9" i="3"/>
  <c r="I10" i="3"/>
  <c r="I11" i="3"/>
  <c r="I12" i="3"/>
  <c r="I13" i="3"/>
  <c r="D44" i="3"/>
  <c r="L44" i="3"/>
  <c r="K45" i="3"/>
  <c r="D35" i="3"/>
  <c r="I34" i="3" s="1"/>
  <c r="D45" i="3" l="1"/>
  <c r="I44" i="3" s="1"/>
  <c r="L45" i="3"/>
  <c r="H44" i="3"/>
  <c r="E44" i="3"/>
  <c r="F44" i="3"/>
  <c r="I35" i="3"/>
  <c r="E35" i="3"/>
  <c r="H35" i="3"/>
  <c r="F35" i="3"/>
  <c r="I28" i="3"/>
  <c r="I27" i="3"/>
  <c r="I26" i="3"/>
  <c r="I29" i="3"/>
  <c r="I30" i="3"/>
  <c r="I31" i="3"/>
  <c r="I32" i="3"/>
  <c r="I33" i="3"/>
  <c r="I25" i="3"/>
  <c r="E25" i="3"/>
  <c r="H25" i="3"/>
  <c r="F25" i="3"/>
  <c r="I17" i="3"/>
  <c r="I18" i="3"/>
  <c r="I16" i="3"/>
  <c r="I19" i="3"/>
  <c r="I20" i="3"/>
  <c r="I21" i="3"/>
  <c r="I22" i="3"/>
  <c r="I23" i="3"/>
  <c r="I24" i="3"/>
  <c r="I45" i="3" l="1"/>
  <c r="H45" i="3"/>
  <c r="E45" i="3"/>
  <c r="F45" i="3"/>
  <c r="I38" i="3"/>
  <c r="I37" i="3"/>
  <c r="I36" i="3"/>
  <c r="I39" i="3"/>
  <c r="I40" i="3"/>
  <c r="I41" i="3"/>
  <c r="I42" i="3"/>
  <c r="I43" i="3"/>
</calcChain>
</file>

<file path=xl/sharedStrings.xml><?xml version="1.0" encoding="utf-8"?>
<sst xmlns="http://schemas.openxmlformats.org/spreadsheetml/2006/main" count="15801" uniqueCount="134">
  <si>
    <t>北海道</t>
  </si>
  <si>
    <t>東京都</t>
  </si>
  <si>
    <t>京都府</t>
  </si>
  <si>
    <t>大阪府</t>
  </si>
  <si>
    <t>北海道</t>
    <rPh sb="0" eb="3">
      <t>ホッカイドウ</t>
    </rPh>
    <phoneticPr fontId="2"/>
  </si>
  <si>
    <t>東北</t>
    <rPh sb="0" eb="2">
      <t>トウホク</t>
    </rPh>
    <phoneticPr fontId="2"/>
  </si>
  <si>
    <t>首都圏</t>
    <rPh sb="0" eb="3">
      <t>シュトケン</t>
    </rPh>
    <phoneticPr fontId="2"/>
  </si>
  <si>
    <t>中部</t>
    <rPh sb="0" eb="2">
      <t>チュウブ</t>
    </rPh>
    <phoneticPr fontId="2"/>
  </si>
  <si>
    <t>近畿圏</t>
    <rPh sb="0" eb="3">
      <t>キンキケン</t>
    </rPh>
    <phoneticPr fontId="2"/>
  </si>
  <si>
    <t>九州</t>
    <rPh sb="0" eb="2">
      <t>キュウシュウ</t>
    </rPh>
    <phoneticPr fontId="2"/>
  </si>
  <si>
    <t>■第一階層…</t>
    <rPh sb="1" eb="3">
      <t>ダイイチ</t>
    </rPh>
    <rPh sb="3" eb="5">
      <t>カイソウ</t>
    </rPh>
    <phoneticPr fontId="2"/>
  </si>
  <si>
    <t>■第二階層…</t>
    <rPh sb="1" eb="3">
      <t>ダイニ</t>
    </rPh>
    <rPh sb="3" eb="5">
      <t>カイソウ</t>
    </rPh>
    <phoneticPr fontId="2"/>
  </si>
  <si>
    <t>1Q</t>
    <phoneticPr fontId="2"/>
  </si>
  <si>
    <t>2Q</t>
    <phoneticPr fontId="2"/>
  </si>
  <si>
    <t>3Q</t>
    <phoneticPr fontId="2"/>
  </si>
  <si>
    <t>4Q</t>
    <phoneticPr fontId="2"/>
  </si>
  <si>
    <t>年間計</t>
    <rPh sb="0" eb="2">
      <t>ネンカン</t>
    </rPh>
    <rPh sb="2" eb="3">
      <t>ケイ</t>
    </rPh>
    <phoneticPr fontId="2"/>
  </si>
  <si>
    <t>商品名</t>
    <rPh sb="0" eb="2">
      <t>ショウヒン</t>
    </rPh>
    <rPh sb="2" eb="3">
      <t>メイ</t>
    </rPh>
    <phoneticPr fontId="2"/>
  </si>
  <si>
    <t>組織別</t>
    <rPh sb="0" eb="2">
      <t>ソシキ</t>
    </rPh>
    <rPh sb="2" eb="3">
      <t>ベツ</t>
    </rPh>
    <phoneticPr fontId="2"/>
  </si>
  <si>
    <t>1Q</t>
    <phoneticPr fontId="2"/>
  </si>
  <si>
    <t>2Q</t>
  </si>
  <si>
    <t>3Q</t>
  </si>
  <si>
    <t>4Q</t>
  </si>
  <si>
    <t>集計</t>
  </si>
  <si>
    <t>構成比</t>
    <rPh sb="0" eb="3">
      <t>コウセイヒ</t>
    </rPh>
    <phoneticPr fontId="2"/>
  </si>
  <si>
    <t>累計構成比</t>
    <rPh sb="0" eb="2">
      <t>ルイケイ</t>
    </rPh>
    <rPh sb="2" eb="5">
      <t>コウセイヒ</t>
    </rPh>
    <phoneticPr fontId="2"/>
  </si>
  <si>
    <t>A</t>
    <phoneticPr fontId="2"/>
  </si>
  <si>
    <t>B</t>
    <phoneticPr fontId="2"/>
  </si>
  <si>
    <t>合計</t>
    <rPh sb="0" eb="2">
      <t>ゴウケイ</t>
    </rPh>
    <phoneticPr fontId="2"/>
  </si>
  <si>
    <t>合計金額</t>
    <rPh sb="0" eb="2">
      <t>ゴウケイ</t>
    </rPh>
    <rPh sb="2" eb="4">
      <t>キンガク</t>
    </rPh>
    <phoneticPr fontId="2"/>
  </si>
  <si>
    <t>No</t>
    <phoneticPr fontId="2"/>
  </si>
  <si>
    <t>年度</t>
    <rPh sb="0" eb="2">
      <t>ネンド</t>
    </rPh>
    <phoneticPr fontId="2"/>
  </si>
  <si>
    <t>月</t>
    <rPh sb="0" eb="1">
      <t>ツキ</t>
    </rPh>
    <phoneticPr fontId="2"/>
  </si>
  <si>
    <t>KEY</t>
    <phoneticPr fontId="2"/>
  </si>
  <si>
    <t>銷售年月</t>
    <phoneticPr fontId="2"/>
  </si>
  <si>
    <t>商品代碼</t>
    <rPh sb="0" eb="2">
      <t>ショウヒン</t>
    </rPh>
    <phoneticPr fontId="2"/>
  </si>
  <si>
    <t>酒税區分</t>
    <rPh sb="0" eb="2">
      <t>シュゼイ</t>
    </rPh>
    <rPh sb="2" eb="4">
      <t>クブン</t>
    </rPh>
    <phoneticPr fontId="2"/>
  </si>
  <si>
    <t>縣名</t>
    <rPh sb="0" eb="1">
      <t>ケン</t>
    </rPh>
    <rPh sb="1" eb="2">
      <t>メイ</t>
    </rPh>
    <phoneticPr fontId="2"/>
  </si>
  <si>
    <t>分公司</t>
    <rPh sb="0" eb="2">
      <t>シシャ</t>
    </rPh>
    <phoneticPr fontId="2"/>
  </si>
  <si>
    <t>每季月份</t>
    <rPh sb="0" eb="1">
      <t>シ</t>
    </rPh>
    <rPh sb="1" eb="3">
      <t>ハンキ</t>
    </rPh>
    <phoneticPr fontId="2"/>
  </si>
  <si>
    <t>朝日Superdry</t>
  </si>
  <si>
    <t>麒麟一番搾</t>
    <phoneticPr fontId="2"/>
  </si>
  <si>
    <t>札幌黑牌</t>
  </si>
  <si>
    <t>札幌黑牌</t>
    <rPh sb="0" eb="4">
      <t>クロ</t>
    </rPh>
    <phoneticPr fontId="2"/>
  </si>
  <si>
    <t>麒麟淡麗青牌</t>
  </si>
  <si>
    <t>麒麟淡麗青牌</t>
    <rPh sb="3" eb="4">
      <t>アワ</t>
    </rPh>
    <rPh sb="4" eb="5">
      <t>ウルワ</t>
    </rPh>
    <phoneticPr fontId="2"/>
  </si>
  <si>
    <t>三多利金麥</t>
  </si>
  <si>
    <t>三多利金麥</t>
    <rPh sb="0" eb="5">
      <t>キンムギ</t>
    </rPh>
    <phoneticPr fontId="2"/>
  </si>
  <si>
    <t>啤酒</t>
  </si>
  <si>
    <t>發泡酒</t>
    <phoneticPr fontId="2"/>
  </si>
  <si>
    <t>發泡酒</t>
    <phoneticPr fontId="2"/>
  </si>
  <si>
    <t>新類型</t>
    <phoneticPr fontId="2"/>
  </si>
  <si>
    <t>新類型</t>
    <phoneticPr fontId="2"/>
  </si>
  <si>
    <t>銷售金額</t>
    <rPh sb="0" eb="2">
      <t>ウリアゲ</t>
    </rPh>
    <rPh sb="2" eb="4">
      <t>キンガク</t>
    </rPh>
    <phoneticPr fontId="2"/>
  </si>
  <si>
    <t>分部</t>
    <rPh sb="0" eb="2">
      <t>シシャ</t>
    </rPh>
    <phoneticPr fontId="2"/>
  </si>
  <si>
    <t>青森縣</t>
  </si>
  <si>
    <t>岩手縣</t>
  </si>
  <si>
    <t>宮城縣</t>
  </si>
  <si>
    <t>秋田縣</t>
  </si>
  <si>
    <t>山形縣</t>
  </si>
  <si>
    <t>福島縣</t>
  </si>
  <si>
    <t>茨城縣</t>
  </si>
  <si>
    <t>栃木縣</t>
  </si>
  <si>
    <t>群馬縣</t>
  </si>
  <si>
    <t>埼玉縣</t>
  </si>
  <si>
    <t>千葉縣</t>
  </si>
  <si>
    <t>神奈川縣</t>
  </si>
  <si>
    <t>新潟縣</t>
  </si>
  <si>
    <t>富山縣</t>
  </si>
  <si>
    <t>石川縣</t>
  </si>
  <si>
    <t>福井縣</t>
  </si>
  <si>
    <t>山梨縣</t>
  </si>
  <si>
    <t>長野縣</t>
  </si>
  <si>
    <t>岐阜縣</t>
  </si>
  <si>
    <t>静岡縣</t>
  </si>
  <si>
    <t>愛知縣</t>
  </si>
  <si>
    <t>三重縣</t>
  </si>
  <si>
    <t>滋賀縣</t>
  </si>
  <si>
    <t>兵庫縣</t>
  </si>
  <si>
    <t>奈良縣</t>
  </si>
  <si>
    <t>和歌山縣</t>
  </si>
  <si>
    <t>鳥取縣</t>
  </si>
  <si>
    <t>島根縣</t>
  </si>
  <si>
    <t>岡山縣</t>
  </si>
  <si>
    <t>山口縣</t>
  </si>
  <si>
    <t>香川縣</t>
  </si>
  <si>
    <t>愛媛縣</t>
  </si>
  <si>
    <t>高知縣</t>
  </si>
  <si>
    <t>福岡縣</t>
  </si>
  <si>
    <t>佐賀縣</t>
  </si>
  <si>
    <t>長崎縣</t>
  </si>
  <si>
    <t>熊本縣</t>
  </si>
  <si>
    <t>大分縣</t>
  </si>
  <si>
    <t>宮崎縣</t>
  </si>
  <si>
    <t>關信越</t>
    <rPh sb="1" eb="3">
      <t>シンエツ</t>
    </rPh>
    <phoneticPr fontId="2"/>
  </si>
  <si>
    <t>廣島縣</t>
  </si>
  <si>
    <t>德島縣</t>
  </si>
  <si>
    <t>鹿兒島縣</t>
  </si>
  <si>
    <t>沖繩縣</t>
  </si>
  <si>
    <t>沖繩</t>
    <phoneticPr fontId="2"/>
  </si>
  <si>
    <t>中四國</t>
    <rPh sb="0" eb="1">
      <t>ナカ</t>
    </rPh>
    <phoneticPr fontId="2"/>
  </si>
  <si>
    <t>NODOGOSHI生啤</t>
  </si>
  <si>
    <t>大杯生啤</t>
  </si>
  <si>
    <t>朝日生啤</t>
  </si>
  <si>
    <t>朝日Superdry</t>
    <phoneticPr fontId="2"/>
  </si>
  <si>
    <t>麒麟一番搾</t>
  </si>
  <si>
    <t>朝日生啤</t>
    <rPh sb="3" eb="4">
      <t>ホンナマ</t>
    </rPh>
    <phoneticPr fontId="2"/>
  </si>
  <si>
    <t>NODOGOSHI生啤</t>
    <rPh sb="4" eb="5">
      <t>ナマ</t>
    </rPh>
    <phoneticPr fontId="2"/>
  </si>
  <si>
    <t>大杯生啤</t>
    <rPh sb="0" eb="4">
      <t>ナマ</t>
    </rPh>
    <phoneticPr fontId="2"/>
  </si>
  <si>
    <t>關信越</t>
    <phoneticPr fontId="2"/>
  </si>
  <si>
    <t>關信越</t>
    <phoneticPr fontId="2"/>
  </si>
  <si>
    <t>全國計</t>
    <rPh sb="2" eb="3">
      <t>ケイ</t>
    </rPh>
    <phoneticPr fontId="2"/>
  </si>
  <si>
    <t>2016年計</t>
    <rPh sb="4" eb="5">
      <t>ネン</t>
    </rPh>
    <rPh sb="5" eb="6">
      <t>ケイ</t>
    </rPh>
    <phoneticPr fontId="2"/>
  </si>
  <si>
    <t>2017年計</t>
    <rPh sb="4" eb="5">
      <t>ネン</t>
    </rPh>
    <rPh sb="5" eb="6">
      <t>ケイ</t>
    </rPh>
    <phoneticPr fontId="2"/>
  </si>
  <si>
    <t>啤酒</t>
    <phoneticPr fontId="2"/>
  </si>
  <si>
    <t>發泡酒</t>
    <rPh sb="0" eb="3">
      <t>ハッポウシュ</t>
    </rPh>
    <phoneticPr fontId="2"/>
  </si>
  <si>
    <t>新類型</t>
    <rPh sb="0" eb="1">
      <t>シン</t>
    </rPh>
    <phoneticPr fontId="2"/>
  </si>
  <si>
    <t>啤酒系合計</t>
    <rPh sb="3" eb="4">
      <t>ケイゴウケイ</t>
    </rPh>
    <phoneticPr fontId="2"/>
  </si>
  <si>
    <t>(單位：千元）</t>
    <rPh sb="1" eb="3">
      <t>タンイ</t>
    </rPh>
    <rPh sb="4" eb="6">
      <t>センエン</t>
    </rPh>
    <phoneticPr fontId="2"/>
  </si>
  <si>
    <t>零售縣名</t>
    <phoneticPr fontId="2"/>
  </si>
  <si>
    <t>總計</t>
    <phoneticPr fontId="2"/>
  </si>
  <si>
    <t>等級</t>
    <phoneticPr fontId="2"/>
  </si>
  <si>
    <t>件數</t>
    <rPh sb="0" eb="1">
      <t>ケン</t>
    </rPh>
    <rPh sb="1" eb="2">
      <t>スウ</t>
    </rPh>
    <phoneticPr fontId="2"/>
  </si>
  <si>
    <t>件數佔比</t>
    <rPh sb="0" eb="2">
      <t>ケンスウ</t>
    </rPh>
    <phoneticPr fontId="2"/>
  </si>
  <si>
    <t>金額佔比</t>
    <rPh sb="0" eb="2">
      <t>キンガク</t>
    </rPh>
    <phoneticPr fontId="2"/>
  </si>
  <si>
    <t>■各縣銷售金額柏拉圖分析</t>
    <rPh sb="2" eb="3">
      <t>ベツ</t>
    </rPh>
    <rPh sb="3" eb="5">
      <t>ハンバイ</t>
    </rPh>
    <rPh sb="5" eb="7">
      <t>キンガクブンセキ</t>
    </rPh>
    <phoneticPr fontId="2"/>
  </si>
  <si>
    <t>同期比</t>
    <rPh sb="0" eb="2">
      <t>ゼンネン</t>
    </rPh>
    <rPh sb="2" eb="3">
      <t>ヒ</t>
    </rPh>
    <phoneticPr fontId="2"/>
  </si>
  <si>
    <t>同期差</t>
    <rPh sb="0" eb="2">
      <t>ゼンネン</t>
    </rPh>
    <rPh sb="2" eb="3">
      <t>サ</t>
    </rPh>
    <phoneticPr fontId="2"/>
  </si>
  <si>
    <t>■啤酒系飲料　酒税區分別銷售　每季同期比與各分公司構成比</t>
    <rPh sb="4" eb="5">
      <t>ケイ</t>
    </rPh>
    <rPh sb="5" eb="7">
      <t>インリョウ</t>
    </rPh>
    <rPh sb="8" eb="10">
      <t>シュゼイ</t>
    </rPh>
    <rPh sb="10" eb="12">
      <t>クブン</t>
    </rPh>
    <rPh sb="12" eb="13">
      <t>ベツ</t>
    </rPh>
    <rPh sb="13" eb="15">
      <t>ウリアゲ</t>
    </rPh>
    <rPh sb="16" eb="17">
      <t>シ</t>
    </rPh>
    <rPh sb="17" eb="19">
      <t>ハンキ</t>
    </rPh>
    <rPh sb="19" eb="20">
      <t>ベツ</t>
    </rPh>
    <rPh sb="20" eb="22">
      <t>ゼンネン</t>
    </rPh>
    <rPh sb="22" eb="23">
      <t>ヒ</t>
    </rPh>
    <rPh sb="23" eb="24">
      <t>オヨ</t>
    </rPh>
    <rPh sb="25" eb="27">
      <t>シシャ</t>
    </rPh>
    <rPh sb="27" eb="28">
      <t>ベツコウセイヒ</t>
    </rPh>
    <phoneticPr fontId="2"/>
  </si>
  <si>
    <t>2017年度
目標(預測)</t>
    <rPh sb="4" eb="5">
      <t>ネン</t>
    </rPh>
    <rPh sb="5" eb="6">
      <t>ド</t>
    </rPh>
    <rPh sb="7" eb="9">
      <t>ヨサン</t>
    </rPh>
    <rPh sb="10" eb="12">
      <t>モクヒョウ</t>
    </rPh>
    <phoneticPr fontId="2"/>
  </si>
  <si>
    <t>目標算比
(目標達成率)</t>
    <rPh sb="0" eb="1">
      <t>タイ</t>
    </rPh>
    <rPh sb="1" eb="4">
      <t>ヨサンヒ</t>
    </rPh>
    <rPh sb="6" eb="8">
      <t>モクヒョウ</t>
    </rPh>
    <rPh sb="8" eb="11">
      <t>タッセイリツ</t>
    </rPh>
    <phoneticPr fontId="2"/>
  </si>
  <si>
    <t>分公司
構成比</t>
    <rPh sb="0" eb="2">
      <t>シシャ</t>
    </rPh>
    <rPh sb="2" eb="3">
      <t>ベツ</t>
    </rPh>
    <rPh sb="4" eb="7">
      <t>コウセイヒ</t>
    </rPh>
    <phoneticPr fontId="2"/>
  </si>
  <si>
    <t>零售店縣名</t>
    <phoneticPr fontId="2"/>
  </si>
  <si>
    <t>季</t>
    <rPh sb="0" eb="1">
      <t>シハンキ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</si>
</sst>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###&quot;年&quot;"/>
    <numFmt numFmtId="177" formatCode="0.0%"/>
    <numFmt numFmtId="178" formatCode="#,###,"/>
    <numFmt numFmtId="179" formatCode="0_ "/>
  </numFmts>
  <fonts count="8">
    <font>
      <sz val="10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6"/>
      <name val="HG創英角ｺﾞｼｯｸUB"/>
      <family val="3"/>
      <charset val="128"/>
    </font>
    <font>
      <sz val="10"/>
      <name val="微軟正黑體"/>
      <family val="2"/>
      <charset val="136"/>
    </font>
    <font>
      <b/>
      <sz val="10"/>
      <name val="微軟正黑體"/>
      <family val="2"/>
      <charset val="136"/>
    </font>
    <font>
      <b/>
      <sz val="12"/>
      <name val="微軟正黑體"/>
      <family val="2"/>
      <charset val="136"/>
    </font>
    <font>
      <sz val="10"/>
      <color indexed="9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4" fillId="6" borderId="0" xfId="0" applyFont="1" applyFill="1" applyProtection="1">
      <alignment vertical="center"/>
      <protection locked="0"/>
    </xf>
    <xf numFmtId="0" fontId="4" fillId="6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Protection="1">
      <alignment vertical="center"/>
      <protection locked="0"/>
    </xf>
    <xf numFmtId="0" fontId="4" fillId="0" borderId="20" xfId="0" applyFont="1" applyBorder="1">
      <alignment vertical="center"/>
    </xf>
    <xf numFmtId="178" fontId="4" fillId="0" borderId="21" xfId="0" applyNumberFormat="1" applyFont="1" applyBorder="1">
      <alignment vertical="center"/>
    </xf>
    <xf numFmtId="177" fontId="4" fillId="0" borderId="0" xfId="0" applyNumberFormat="1" applyFont="1">
      <alignment vertical="center"/>
    </xf>
    <xf numFmtId="0" fontId="5" fillId="0" borderId="0" xfId="0" applyFont="1">
      <alignment vertical="center"/>
    </xf>
    <xf numFmtId="178" fontId="4" fillId="0" borderId="0" xfId="0" applyNumberFormat="1" applyFont="1">
      <alignment vertical="center"/>
    </xf>
    <xf numFmtId="0" fontId="4" fillId="7" borderId="1" xfId="0" applyFont="1" applyFill="1" applyBorder="1">
      <alignment vertical="center"/>
    </xf>
    <xf numFmtId="179" fontId="4" fillId="7" borderId="1" xfId="0" applyNumberFormat="1" applyFont="1" applyFill="1" applyBorder="1">
      <alignment vertical="center"/>
    </xf>
    <xf numFmtId="177" fontId="4" fillId="7" borderId="1" xfId="0" applyNumberFormat="1" applyFont="1" applyFill="1" applyBorder="1">
      <alignment vertical="center"/>
    </xf>
    <xf numFmtId="0" fontId="4" fillId="8" borderId="1" xfId="0" applyFont="1" applyFill="1" applyBorder="1">
      <alignment vertical="center"/>
    </xf>
    <xf numFmtId="178" fontId="4" fillId="8" borderId="1" xfId="0" applyNumberFormat="1" applyFont="1" applyFill="1" applyBorder="1">
      <alignment vertical="center"/>
    </xf>
    <xf numFmtId="178" fontId="4" fillId="0" borderId="1" xfId="0" applyNumberFormat="1" applyFont="1" applyBorder="1">
      <alignment vertical="center"/>
    </xf>
    <xf numFmtId="177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9" fontId="4" fillId="0" borderId="1" xfId="1" applyFont="1" applyBorder="1">
      <alignment vertical="center"/>
    </xf>
    <xf numFmtId="0" fontId="4" fillId="0" borderId="1" xfId="0" applyFont="1" applyFill="1" applyBorder="1">
      <alignment vertical="center"/>
    </xf>
    <xf numFmtId="179" fontId="4" fillId="0" borderId="0" xfId="0" applyNumberFormat="1" applyFont="1">
      <alignment vertical="center"/>
    </xf>
    <xf numFmtId="0" fontId="6" fillId="0" borderId="0" xfId="0" applyFont="1">
      <alignment vertical="center"/>
    </xf>
    <xf numFmtId="9" fontId="4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4" fillId="0" borderId="0" xfId="0" applyFont="1" applyAlignment="1">
      <alignment horizontal="right" vertical="center"/>
    </xf>
    <xf numFmtId="0" fontId="4" fillId="5" borderId="17" xfId="0" applyFont="1" applyFill="1" applyBorder="1">
      <alignment vertical="center"/>
    </xf>
    <xf numFmtId="0" fontId="4" fillId="5" borderId="18" xfId="0" applyFont="1" applyFill="1" applyBorder="1">
      <alignment vertical="center"/>
    </xf>
    <xf numFmtId="9" fontId="4" fillId="5" borderId="19" xfId="0" applyNumberFormat="1" applyFont="1" applyFill="1" applyBorder="1">
      <alignment vertical="center"/>
    </xf>
    <xf numFmtId="0" fontId="4" fillId="0" borderId="17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19" xfId="0" applyFont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7" borderId="14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vertical="center" wrapText="1"/>
    </xf>
    <xf numFmtId="9" fontId="4" fillId="7" borderId="14" xfId="0" applyNumberFormat="1" applyFont="1" applyFill="1" applyBorder="1" applyAlignment="1">
      <alignment vertical="center" wrapText="1"/>
    </xf>
    <xf numFmtId="176" fontId="4" fillId="4" borderId="14" xfId="0" applyNumberFormat="1" applyFont="1" applyFill="1" applyBorder="1" applyAlignment="1">
      <alignment vertical="center" wrapText="1"/>
    </xf>
    <xf numFmtId="179" fontId="4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4" xfId="0" applyFont="1" applyBorder="1">
      <alignment vertical="center"/>
    </xf>
    <xf numFmtId="0" fontId="4" fillId="3" borderId="1" xfId="0" applyFont="1" applyFill="1" applyBorder="1">
      <alignment vertical="center"/>
    </xf>
    <xf numFmtId="178" fontId="4" fillId="0" borderId="1" xfId="0" applyNumberFormat="1" applyFont="1" applyFill="1" applyBorder="1">
      <alignment vertical="center"/>
    </xf>
    <xf numFmtId="9" fontId="4" fillId="0" borderId="1" xfId="0" applyNumberFormat="1" applyFont="1" applyFill="1" applyBorder="1">
      <alignment vertical="center"/>
    </xf>
    <xf numFmtId="9" fontId="4" fillId="0" borderId="17" xfId="0" applyNumberFormat="1" applyFont="1" applyFill="1" applyBorder="1">
      <alignment vertical="center"/>
    </xf>
    <xf numFmtId="9" fontId="4" fillId="0" borderId="1" xfId="1" applyFont="1" applyFill="1" applyBorder="1">
      <alignment vertical="center"/>
    </xf>
    <xf numFmtId="0" fontId="7" fillId="0" borderId="15" xfId="0" applyFont="1" applyBorder="1">
      <alignment vertical="center"/>
    </xf>
    <xf numFmtId="0" fontId="4" fillId="0" borderId="15" xfId="0" applyFont="1" applyBorder="1">
      <alignment vertical="center"/>
    </xf>
    <xf numFmtId="0" fontId="4" fillId="5" borderId="1" xfId="0" applyFont="1" applyFill="1" applyBorder="1">
      <alignment vertical="center"/>
    </xf>
    <xf numFmtId="9" fontId="4" fillId="8" borderId="1" xfId="0" applyNumberFormat="1" applyFont="1" applyFill="1" applyBorder="1">
      <alignment vertical="center"/>
    </xf>
    <xf numFmtId="9" fontId="4" fillId="8" borderId="17" xfId="0" applyNumberFormat="1" applyFont="1" applyFill="1" applyBorder="1">
      <alignment vertical="center"/>
    </xf>
    <xf numFmtId="9" fontId="4" fillId="8" borderId="1" xfId="1" applyFont="1" applyFill="1" applyBorder="1">
      <alignment vertical="center"/>
    </xf>
    <xf numFmtId="0" fontId="4" fillId="0" borderId="16" xfId="0" applyFont="1" applyBorder="1">
      <alignment vertical="center"/>
    </xf>
    <xf numFmtId="0" fontId="5" fillId="6" borderId="1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Border="1">
      <alignment vertical="center"/>
    </xf>
  </cellXfs>
  <cellStyles count="2">
    <cellStyle name="一般" xfId="0" builtinId="0"/>
    <cellStyle name="百分比" xfId="1" builtinId="5"/>
  </cellStyles>
  <dxfs count="1"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ABC分析!$H$4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ABC分析!$K$3:$L$3</c:f>
              <c:strCache>
                <c:ptCount val="2"/>
                <c:pt idx="0">
                  <c:v>件數佔比</c:v>
                </c:pt>
                <c:pt idx="1">
                  <c:v>金額佔比</c:v>
                </c:pt>
              </c:strCache>
            </c:strRef>
          </c:cat>
          <c:val>
            <c:numRef>
              <c:f>ABC分析!$K$4:$L$4</c:f>
              <c:numCache>
                <c:formatCode>0%</c:formatCode>
                <c:ptCount val="2"/>
                <c:pt idx="0">
                  <c:v>0.25531914893617019</c:v>
                </c:pt>
                <c:pt idx="1">
                  <c:v>0.79675692468144721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09-479C-A095-6ED1056459F6}"/>
            </c:ext>
          </c:extLst>
        </c:ser>
        <c:ser>
          <c:idx val="1"/>
          <c:order val="1"/>
          <c:tx>
            <c:strRef>
              <c:f>ABC分析!$H$5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ABC分析!$K$3:$L$3</c:f>
              <c:strCache>
                <c:ptCount val="2"/>
                <c:pt idx="0">
                  <c:v>件數佔比</c:v>
                </c:pt>
                <c:pt idx="1">
                  <c:v>金額佔比</c:v>
                </c:pt>
              </c:strCache>
            </c:strRef>
          </c:cat>
          <c:val>
            <c:numRef>
              <c:f>ABC分析!$K$5:$L$5</c:f>
              <c:numCache>
                <c:formatCode>0%</c:formatCode>
                <c:ptCount val="2"/>
                <c:pt idx="0">
                  <c:v>0.74468085106382975</c:v>
                </c:pt>
                <c:pt idx="1">
                  <c:v>0.20324307531855268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09-479C-A095-6ED105645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76800064"/>
        <c:axId val="1"/>
      </c:barChart>
      <c:catAx>
        <c:axId val="2768000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zh-TW"/>
          </a:p>
        </c:txPr>
        <c:crossAx val="276800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微軟正黑體" panose="020B0604030504040204" pitchFamily="34" charset="-120"/>
          <a:ea typeface="微軟正黑體" panose="020B0604030504040204" pitchFamily="34" charset="-120"/>
          <a:cs typeface="ＭＳ Ｐゴシック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7</xdr:row>
      <xdr:rowOff>123825</xdr:rowOff>
    </xdr:from>
    <xdr:to>
      <xdr:col>14</xdr:col>
      <xdr:colOff>200025</xdr:colOff>
      <xdr:row>25</xdr:row>
      <xdr:rowOff>114300</xdr:rowOff>
    </xdr:to>
    <xdr:graphicFrame macro="">
      <xdr:nvGraphicFramePr>
        <xdr:cNvPr id="16395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4</xdr:row>
      <xdr:rowOff>19050</xdr:rowOff>
    </xdr:from>
    <xdr:to>
      <xdr:col>5</xdr:col>
      <xdr:colOff>457200</xdr:colOff>
      <xdr:row>4</xdr:row>
      <xdr:rowOff>495300</xdr:rowOff>
    </xdr:to>
    <xdr:sp macro="" textlink="">
      <xdr:nvSpPr>
        <xdr:cNvPr id="1465" name="Line 1"/>
        <xdr:cNvSpPr>
          <a:spLocks noChangeShapeType="1"/>
        </xdr:cNvSpPr>
      </xdr:nvSpPr>
      <xdr:spPr bwMode="auto">
        <a:xfrm flipV="1">
          <a:off x="5029200" y="3124200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</xdr:row>
      <xdr:rowOff>85725</xdr:rowOff>
    </xdr:from>
    <xdr:to>
      <xdr:col>8</xdr:col>
      <xdr:colOff>0</xdr:colOff>
      <xdr:row>4</xdr:row>
      <xdr:rowOff>495300</xdr:rowOff>
    </xdr:to>
    <xdr:sp macro="" textlink="">
      <xdr:nvSpPr>
        <xdr:cNvPr id="1466" name="Line 2"/>
        <xdr:cNvSpPr>
          <a:spLocks noChangeShapeType="1"/>
        </xdr:cNvSpPr>
      </xdr:nvSpPr>
      <xdr:spPr bwMode="auto">
        <a:xfrm flipV="1">
          <a:off x="6477000" y="3190875"/>
          <a:ext cx="714375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47625</xdr:colOff>
      <xdr:row>4</xdr:row>
      <xdr:rowOff>85725</xdr:rowOff>
    </xdr:from>
    <xdr:to>
      <xdr:col>4</xdr:col>
      <xdr:colOff>0</xdr:colOff>
      <xdr:row>4</xdr:row>
      <xdr:rowOff>495300</xdr:rowOff>
    </xdr:to>
    <xdr:sp macro="" textlink="">
      <xdr:nvSpPr>
        <xdr:cNvPr id="1467" name="Line 3"/>
        <xdr:cNvSpPr>
          <a:spLocks noChangeShapeType="1"/>
        </xdr:cNvSpPr>
      </xdr:nvSpPr>
      <xdr:spPr bwMode="auto">
        <a:xfrm flipH="1" flipV="1">
          <a:off x="2905125" y="3190875"/>
          <a:ext cx="714375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457200</xdr:colOff>
      <xdr:row>8</xdr:row>
      <xdr:rowOff>0</xdr:rowOff>
    </xdr:from>
    <xdr:to>
      <xdr:col>5</xdr:col>
      <xdr:colOff>457200</xdr:colOff>
      <xdr:row>9</xdr:row>
      <xdr:rowOff>28575</xdr:rowOff>
    </xdr:to>
    <xdr:sp macro="" textlink="">
      <xdr:nvSpPr>
        <xdr:cNvPr id="1468" name="Line 4"/>
        <xdr:cNvSpPr>
          <a:spLocks noChangeShapeType="1"/>
        </xdr:cNvSpPr>
      </xdr:nvSpPr>
      <xdr:spPr bwMode="auto">
        <a:xfrm>
          <a:off x="5029200" y="6448425"/>
          <a:ext cx="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19050</xdr:rowOff>
    </xdr:from>
    <xdr:to>
      <xdr:col>8</xdr:col>
      <xdr:colOff>0</xdr:colOff>
      <xdr:row>8</xdr:row>
      <xdr:rowOff>428625</xdr:rowOff>
    </xdr:to>
    <xdr:sp macro="" textlink="">
      <xdr:nvSpPr>
        <xdr:cNvPr id="1469" name="Line 5"/>
        <xdr:cNvSpPr>
          <a:spLocks noChangeShapeType="1"/>
        </xdr:cNvSpPr>
      </xdr:nvSpPr>
      <xdr:spPr bwMode="auto">
        <a:xfrm>
          <a:off x="6477000" y="6467475"/>
          <a:ext cx="714375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47625</xdr:colOff>
      <xdr:row>8</xdr:row>
      <xdr:rowOff>19050</xdr:rowOff>
    </xdr:from>
    <xdr:to>
      <xdr:col>4</xdr:col>
      <xdr:colOff>0</xdr:colOff>
      <xdr:row>8</xdr:row>
      <xdr:rowOff>428625</xdr:rowOff>
    </xdr:to>
    <xdr:sp macro="" textlink="">
      <xdr:nvSpPr>
        <xdr:cNvPr id="1470" name="Line 6"/>
        <xdr:cNvSpPr>
          <a:spLocks noChangeShapeType="1"/>
        </xdr:cNvSpPr>
      </xdr:nvSpPr>
      <xdr:spPr bwMode="auto">
        <a:xfrm flipH="1">
          <a:off x="2905125" y="6467475"/>
          <a:ext cx="714375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19050</xdr:colOff>
      <xdr:row>6</xdr:row>
      <xdr:rowOff>428625</xdr:rowOff>
    </xdr:from>
    <xdr:to>
      <xdr:col>7</xdr:col>
      <xdr:colOff>685800</xdr:colOff>
      <xdr:row>6</xdr:row>
      <xdr:rowOff>428625</xdr:rowOff>
    </xdr:to>
    <xdr:sp macro="" textlink="">
      <xdr:nvSpPr>
        <xdr:cNvPr id="1471" name="Line 7"/>
        <xdr:cNvSpPr>
          <a:spLocks noChangeShapeType="1"/>
        </xdr:cNvSpPr>
      </xdr:nvSpPr>
      <xdr:spPr bwMode="auto">
        <a:xfrm>
          <a:off x="6496050" y="499110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933450</xdr:colOff>
      <xdr:row>6</xdr:row>
      <xdr:rowOff>428625</xdr:rowOff>
    </xdr:from>
    <xdr:to>
      <xdr:col>4</xdr:col>
      <xdr:colOff>0</xdr:colOff>
      <xdr:row>6</xdr:row>
      <xdr:rowOff>428625</xdr:rowOff>
    </xdr:to>
    <xdr:sp macro="" textlink="">
      <xdr:nvSpPr>
        <xdr:cNvPr id="1472" name="Line 8"/>
        <xdr:cNvSpPr>
          <a:spLocks noChangeShapeType="1"/>
        </xdr:cNvSpPr>
      </xdr:nvSpPr>
      <xdr:spPr bwMode="auto">
        <a:xfrm flipH="1">
          <a:off x="2838450" y="4991100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8193"/>
  <sheetViews>
    <sheetView tabSelected="1" zoomScaleNormal="100" workbookViewId="0"/>
  </sheetViews>
  <sheetFormatPr defaultRowHeight="13.5"/>
  <cols>
    <col min="1" max="3" width="12.5703125" style="23" customWidth="1"/>
    <col min="4" max="4" width="12.5703125" style="22" customWidth="1"/>
    <col min="5" max="5" width="12.5703125" style="23" customWidth="1"/>
    <col min="6" max="10" width="9.140625" style="22"/>
    <col min="11" max="11" width="31.5703125" style="22" customWidth="1"/>
    <col min="12" max="16384" width="9.140625" style="22"/>
  </cols>
  <sheetData>
    <row r="1" spans="1:11" ht="12.75" customHeight="1">
      <c r="A1" s="19" t="s">
        <v>34</v>
      </c>
      <c r="B1" s="19" t="s">
        <v>132</v>
      </c>
      <c r="C1" s="19" t="s">
        <v>35</v>
      </c>
      <c r="D1" s="20" t="s">
        <v>17</v>
      </c>
      <c r="E1" s="19" t="s">
        <v>53</v>
      </c>
      <c r="F1" s="21" t="s">
        <v>36</v>
      </c>
      <c r="G1" s="21" t="s">
        <v>54</v>
      </c>
      <c r="H1" s="21" t="s">
        <v>31</v>
      </c>
      <c r="I1" s="21" t="s">
        <v>32</v>
      </c>
      <c r="J1" s="21" t="s">
        <v>133</v>
      </c>
      <c r="K1" s="21" t="s">
        <v>33</v>
      </c>
    </row>
    <row r="2" spans="1:11">
      <c r="A2" s="23">
        <v>201601</v>
      </c>
      <c r="B2" s="23" t="s">
        <v>75</v>
      </c>
      <c r="C2" s="22">
        <v>27210786</v>
      </c>
      <c r="D2" s="22" t="s">
        <v>103</v>
      </c>
      <c r="E2" s="23">
        <v>2992920</v>
      </c>
      <c r="F2" s="22" t="str">
        <f>VLOOKUP(C2,變換清單!A:C,3,0)</f>
        <v>發泡酒</v>
      </c>
      <c r="G2" s="22" t="str">
        <f>VLOOKUP(B2,變換清單!E:F,2,0)</f>
        <v>中部</v>
      </c>
      <c r="H2" s="22" t="str">
        <f>LEFT(A2,4)</f>
        <v>2016</v>
      </c>
      <c r="I2" s="22">
        <f>VALUE(RIGHT(A2,2))</f>
        <v>1</v>
      </c>
      <c r="J2" s="22" t="str">
        <f>VLOOKUP(I2,變換清單!H:I,2,0)</f>
        <v>1Q</v>
      </c>
      <c r="K2" s="22" t="str">
        <f>CONCATENATE(F2,G2,H2,J2)</f>
        <v>發泡酒中部20161Q</v>
      </c>
    </row>
    <row r="3" spans="1:11">
      <c r="A3" s="23">
        <v>201601</v>
      </c>
      <c r="B3" s="23" t="s">
        <v>75</v>
      </c>
      <c r="C3" s="22">
        <v>27220883</v>
      </c>
      <c r="D3" s="22" t="s">
        <v>101</v>
      </c>
      <c r="E3" s="23">
        <v>136920</v>
      </c>
      <c r="F3" s="22" t="str">
        <f>VLOOKUP(C3,變換清單!A:C,3,0)</f>
        <v>新類型</v>
      </c>
      <c r="G3" s="22" t="str">
        <f>VLOOKUP(B3,變換清單!E:F,2,0)</f>
        <v>中部</v>
      </c>
      <c r="H3" s="22" t="str">
        <f t="shared" ref="H3:H66" si="0">LEFT(A3,4)</f>
        <v>2016</v>
      </c>
      <c r="I3" s="22">
        <f t="shared" ref="I3:I66" si="1">VALUE(RIGHT(A3,2))</f>
        <v>1</v>
      </c>
      <c r="J3" s="22" t="str">
        <f>VLOOKUP(I3,變換清單!H:I,2,0)</f>
        <v>1Q</v>
      </c>
      <c r="K3" s="22" t="str">
        <f t="shared" ref="K3:K66" si="2">CONCATENATE(F3,G3,H3,J3)</f>
        <v>新類型中部20161Q</v>
      </c>
    </row>
    <row r="4" spans="1:11">
      <c r="A4" s="23">
        <v>201601</v>
      </c>
      <c r="B4" s="23" t="s">
        <v>75</v>
      </c>
      <c r="C4" s="22">
        <v>27220957</v>
      </c>
      <c r="D4" s="22" t="s">
        <v>102</v>
      </c>
      <c r="E4" s="23">
        <v>997920</v>
      </c>
      <c r="F4" s="22" t="str">
        <f>VLOOKUP(C4,變換清單!A:C,3,0)</f>
        <v>新類型</v>
      </c>
      <c r="G4" s="22" t="str">
        <f>VLOOKUP(B4,變換清單!E:F,2,0)</f>
        <v>中部</v>
      </c>
      <c r="H4" s="22" t="str">
        <f t="shared" si="0"/>
        <v>2016</v>
      </c>
      <c r="I4" s="22">
        <f t="shared" si="1"/>
        <v>1</v>
      </c>
      <c r="J4" s="22" t="str">
        <f>VLOOKUP(I4,變換清單!H:I,2,0)</f>
        <v>1Q</v>
      </c>
      <c r="K4" s="22" t="str">
        <f t="shared" si="2"/>
        <v>新類型中部20161Q</v>
      </c>
    </row>
    <row r="5" spans="1:11">
      <c r="A5" s="23">
        <v>201601</v>
      </c>
      <c r="B5" s="23" t="s">
        <v>75</v>
      </c>
      <c r="C5" s="22">
        <v>27220985</v>
      </c>
      <c r="D5" s="22" t="s">
        <v>46</v>
      </c>
      <c r="E5" s="23">
        <v>56448</v>
      </c>
      <c r="F5" s="22" t="str">
        <f>VLOOKUP(C5,變換清單!A:C,3,0)</f>
        <v>新類型</v>
      </c>
      <c r="G5" s="22" t="str">
        <f>VLOOKUP(B5,變換清單!E:F,2,0)</f>
        <v>中部</v>
      </c>
      <c r="H5" s="22" t="str">
        <f t="shared" si="0"/>
        <v>2016</v>
      </c>
      <c r="I5" s="22">
        <f t="shared" si="1"/>
        <v>1</v>
      </c>
      <c r="J5" s="22" t="str">
        <f>VLOOKUP(I5,變換清單!H:I,2,0)</f>
        <v>1Q</v>
      </c>
      <c r="K5" s="22" t="str">
        <f t="shared" si="2"/>
        <v>新類型中部20161Q</v>
      </c>
    </row>
    <row r="6" spans="1:11">
      <c r="A6" s="23">
        <v>201601</v>
      </c>
      <c r="B6" s="23" t="s">
        <v>75</v>
      </c>
      <c r="C6" s="22">
        <v>27260317</v>
      </c>
      <c r="D6" s="22" t="s">
        <v>40</v>
      </c>
      <c r="E6" s="23">
        <v>40320</v>
      </c>
      <c r="F6" s="22" t="str">
        <f>VLOOKUP(C6,變換清單!A:C,3,0)</f>
        <v>啤酒</v>
      </c>
      <c r="G6" s="22" t="str">
        <f>VLOOKUP(B6,變換清單!E:F,2,0)</f>
        <v>中部</v>
      </c>
      <c r="H6" s="22" t="str">
        <f t="shared" si="0"/>
        <v>2016</v>
      </c>
      <c r="I6" s="22">
        <f t="shared" si="1"/>
        <v>1</v>
      </c>
      <c r="J6" s="22" t="str">
        <f>VLOOKUP(I6,變換清單!H:I,2,0)</f>
        <v>1Q</v>
      </c>
      <c r="K6" s="22" t="str">
        <f t="shared" si="2"/>
        <v>啤酒中部20161Q</v>
      </c>
    </row>
    <row r="7" spans="1:11">
      <c r="A7" s="23">
        <v>201601</v>
      </c>
      <c r="B7" s="23" t="s">
        <v>75</v>
      </c>
      <c r="C7" s="22">
        <v>27260665</v>
      </c>
      <c r="D7" s="22" t="s">
        <v>105</v>
      </c>
      <c r="E7" s="23">
        <v>794640</v>
      </c>
      <c r="F7" s="22" t="str">
        <f>VLOOKUP(C7,變換清單!A:C,3,0)</f>
        <v>啤酒</v>
      </c>
      <c r="G7" s="22" t="str">
        <f>VLOOKUP(B7,變換清單!E:F,2,0)</f>
        <v>中部</v>
      </c>
      <c r="H7" s="22" t="str">
        <f t="shared" si="0"/>
        <v>2016</v>
      </c>
      <c r="I7" s="22">
        <f t="shared" si="1"/>
        <v>1</v>
      </c>
      <c r="J7" s="22" t="str">
        <f>VLOOKUP(I7,變換清單!H:I,2,0)</f>
        <v>1Q</v>
      </c>
      <c r="K7" s="22" t="str">
        <f t="shared" si="2"/>
        <v>啤酒中部20161Q</v>
      </c>
    </row>
    <row r="8" spans="1:11">
      <c r="A8" s="23">
        <v>201601</v>
      </c>
      <c r="B8" s="23" t="s">
        <v>75</v>
      </c>
      <c r="C8" s="22">
        <v>27350171</v>
      </c>
      <c r="D8" s="22" t="s">
        <v>42</v>
      </c>
      <c r="E8" s="23">
        <v>6670</v>
      </c>
      <c r="F8" s="22" t="str">
        <f>VLOOKUP(C8,變換清單!A:C,3,0)</f>
        <v>啤酒</v>
      </c>
      <c r="G8" s="22" t="str">
        <f>VLOOKUP(B8,變換清單!E:F,2,0)</f>
        <v>中部</v>
      </c>
      <c r="H8" s="22" t="str">
        <f t="shared" si="0"/>
        <v>2016</v>
      </c>
      <c r="I8" s="22">
        <f t="shared" si="1"/>
        <v>1</v>
      </c>
      <c r="J8" s="22" t="str">
        <f>VLOOKUP(I8,變換清單!H:I,2,0)</f>
        <v>1Q</v>
      </c>
      <c r="K8" s="22" t="str">
        <f t="shared" si="2"/>
        <v>啤酒中部20161Q</v>
      </c>
    </row>
    <row r="9" spans="1:11">
      <c r="A9" s="23">
        <v>201601</v>
      </c>
      <c r="B9" s="23" t="s">
        <v>75</v>
      </c>
      <c r="C9" s="22">
        <v>27350921</v>
      </c>
      <c r="D9" s="22" t="s">
        <v>44</v>
      </c>
      <c r="E9" s="23">
        <v>17342</v>
      </c>
      <c r="F9" s="22" t="str">
        <f>VLOOKUP(C9,變換清單!A:C,3,0)</f>
        <v>發泡酒</v>
      </c>
      <c r="G9" s="22" t="str">
        <f>VLOOKUP(B9,變換清單!E:F,2,0)</f>
        <v>中部</v>
      </c>
      <c r="H9" s="22" t="str">
        <f t="shared" si="0"/>
        <v>2016</v>
      </c>
      <c r="I9" s="22">
        <f t="shared" si="1"/>
        <v>1</v>
      </c>
      <c r="J9" s="22" t="str">
        <f>VLOOKUP(I9,變換清單!H:I,2,0)</f>
        <v>1Q</v>
      </c>
      <c r="K9" s="22" t="str">
        <f t="shared" si="2"/>
        <v>發泡酒中部20161Q</v>
      </c>
    </row>
    <row r="10" spans="1:11">
      <c r="A10" s="23">
        <v>201601</v>
      </c>
      <c r="B10" s="23" t="s">
        <v>86</v>
      </c>
      <c r="C10" s="22">
        <v>27210786</v>
      </c>
      <c r="D10" s="22" t="s">
        <v>103</v>
      </c>
      <c r="E10" s="23">
        <v>286440</v>
      </c>
      <c r="F10" s="22" t="str">
        <f>VLOOKUP(C10,變換清單!A:C,3,0)</f>
        <v>發泡酒</v>
      </c>
      <c r="G10" s="22" t="str">
        <f>VLOOKUP(B10,變換清單!E:F,2,0)</f>
        <v>中四國</v>
      </c>
      <c r="H10" s="22" t="str">
        <f t="shared" si="0"/>
        <v>2016</v>
      </c>
      <c r="I10" s="22">
        <f t="shared" si="1"/>
        <v>1</v>
      </c>
      <c r="J10" s="22" t="str">
        <f>VLOOKUP(I10,變換清單!H:I,2,0)</f>
        <v>1Q</v>
      </c>
      <c r="K10" s="22" t="str">
        <f>CONCATENATE(F10,G10,H10,J10)</f>
        <v>發泡酒中四國20161Q</v>
      </c>
    </row>
    <row r="11" spans="1:11">
      <c r="A11" s="23">
        <v>201601</v>
      </c>
      <c r="B11" s="23" t="s">
        <v>86</v>
      </c>
      <c r="C11" s="22">
        <v>27220883</v>
      </c>
      <c r="D11" s="22" t="s">
        <v>101</v>
      </c>
      <c r="E11" s="23">
        <v>141960</v>
      </c>
      <c r="F11" s="22" t="str">
        <f>VLOOKUP(C11,變換清單!A:C,3,0)</f>
        <v>新類型</v>
      </c>
      <c r="G11" s="22" t="str">
        <f>VLOOKUP(B11,變換清單!E:F,2,0)</f>
        <v>中四國</v>
      </c>
      <c r="H11" s="22" t="str">
        <f t="shared" si="0"/>
        <v>2016</v>
      </c>
      <c r="I11" s="22">
        <f t="shared" si="1"/>
        <v>1</v>
      </c>
      <c r="J11" s="22" t="str">
        <f>VLOOKUP(I11,變換清單!H:I,2,0)</f>
        <v>1Q</v>
      </c>
      <c r="K11" s="22" t="str">
        <f t="shared" si="2"/>
        <v>新類型中四國20161Q</v>
      </c>
    </row>
    <row r="12" spans="1:11">
      <c r="A12" s="23">
        <v>201601</v>
      </c>
      <c r="B12" s="23" t="s">
        <v>86</v>
      </c>
      <c r="C12" s="22">
        <v>27220957</v>
      </c>
      <c r="D12" s="22" t="s">
        <v>102</v>
      </c>
      <c r="E12" s="23">
        <v>95760</v>
      </c>
      <c r="F12" s="22" t="str">
        <f>VLOOKUP(C12,變換清單!A:C,3,0)</f>
        <v>新類型</v>
      </c>
      <c r="G12" s="22" t="str">
        <f>VLOOKUP(B12,變換清單!E:F,2,0)</f>
        <v>中四國</v>
      </c>
      <c r="H12" s="22" t="str">
        <f t="shared" si="0"/>
        <v>2016</v>
      </c>
      <c r="I12" s="22">
        <f t="shared" si="1"/>
        <v>1</v>
      </c>
      <c r="J12" s="22" t="str">
        <f>VLOOKUP(I12,變換清單!H:I,2,0)</f>
        <v>1Q</v>
      </c>
      <c r="K12" s="22" t="str">
        <f t="shared" si="2"/>
        <v>新類型中四國20161Q</v>
      </c>
    </row>
    <row r="13" spans="1:11">
      <c r="A13" s="23">
        <v>201601</v>
      </c>
      <c r="B13" s="23" t="s">
        <v>86</v>
      </c>
      <c r="C13" s="22">
        <v>27220985</v>
      </c>
      <c r="D13" s="22" t="s">
        <v>46</v>
      </c>
      <c r="E13" s="23">
        <v>62160</v>
      </c>
      <c r="F13" s="22" t="str">
        <f>VLOOKUP(C13,變換清單!A:C,3,0)</f>
        <v>新類型</v>
      </c>
      <c r="G13" s="22" t="str">
        <f>VLOOKUP(B13,變換清單!E:F,2,0)</f>
        <v>中四國</v>
      </c>
      <c r="H13" s="22" t="str">
        <f t="shared" si="0"/>
        <v>2016</v>
      </c>
      <c r="I13" s="22">
        <f t="shared" si="1"/>
        <v>1</v>
      </c>
      <c r="J13" s="22" t="str">
        <f>VLOOKUP(I13,變換清單!H:I,2,0)</f>
        <v>1Q</v>
      </c>
      <c r="K13" s="22" t="str">
        <f t="shared" si="2"/>
        <v>新類型中四國20161Q</v>
      </c>
    </row>
    <row r="14" spans="1:11">
      <c r="A14" s="23">
        <v>201601</v>
      </c>
      <c r="B14" s="23" t="s">
        <v>61</v>
      </c>
      <c r="C14" s="22">
        <v>27260317</v>
      </c>
      <c r="D14" s="22" t="s">
        <v>40</v>
      </c>
      <c r="E14" s="23">
        <v>1165080</v>
      </c>
      <c r="F14" s="22" t="str">
        <f>VLOOKUP(C14,變換清單!A:C,3,0)</f>
        <v>啤酒</v>
      </c>
      <c r="G14" s="22" t="str">
        <f>VLOOKUP(B14,變換清單!E:F,2,0)</f>
        <v>關信越</v>
      </c>
      <c r="H14" s="22" t="str">
        <f t="shared" si="0"/>
        <v>2016</v>
      </c>
      <c r="I14" s="22">
        <f t="shared" si="1"/>
        <v>1</v>
      </c>
      <c r="J14" s="22" t="str">
        <f>VLOOKUP(I14,變換清單!H:I,2,0)</f>
        <v>1Q</v>
      </c>
      <c r="K14" s="22" t="str">
        <f t="shared" si="2"/>
        <v>啤酒關信越20161Q</v>
      </c>
    </row>
    <row r="15" spans="1:11">
      <c r="A15" s="23">
        <v>201601</v>
      </c>
      <c r="B15" s="23" t="s">
        <v>61</v>
      </c>
      <c r="C15" s="22">
        <v>27260665</v>
      </c>
      <c r="D15" s="22" t="s">
        <v>105</v>
      </c>
      <c r="E15" s="23">
        <v>143640</v>
      </c>
      <c r="F15" s="22" t="str">
        <f>VLOOKUP(C15,變換清單!A:C,3,0)</f>
        <v>啤酒</v>
      </c>
      <c r="G15" s="22" t="str">
        <f>VLOOKUP(B15,變換清單!E:F,2,0)</f>
        <v>關信越</v>
      </c>
      <c r="H15" s="22" t="str">
        <f t="shared" si="0"/>
        <v>2016</v>
      </c>
      <c r="I15" s="22">
        <f t="shared" si="1"/>
        <v>1</v>
      </c>
      <c r="J15" s="22" t="str">
        <f>VLOOKUP(I15,變換清單!H:I,2,0)</f>
        <v>1Q</v>
      </c>
      <c r="K15" s="22" t="str">
        <f t="shared" si="2"/>
        <v>啤酒關信越20161Q</v>
      </c>
    </row>
    <row r="16" spans="1:11">
      <c r="A16" s="23">
        <v>201601</v>
      </c>
      <c r="B16" s="23" t="s">
        <v>61</v>
      </c>
      <c r="C16" s="22">
        <v>27350171</v>
      </c>
      <c r="D16" s="22" t="s">
        <v>42</v>
      </c>
      <c r="E16" s="23">
        <v>430920</v>
      </c>
      <c r="F16" s="22" t="str">
        <f>VLOOKUP(C16,變換清單!A:C,3,0)</f>
        <v>啤酒</v>
      </c>
      <c r="G16" s="22" t="str">
        <f>VLOOKUP(B16,變換清單!E:F,2,0)</f>
        <v>關信越</v>
      </c>
      <c r="H16" s="22" t="str">
        <f t="shared" si="0"/>
        <v>2016</v>
      </c>
      <c r="I16" s="22">
        <f t="shared" si="1"/>
        <v>1</v>
      </c>
      <c r="J16" s="22" t="str">
        <f>VLOOKUP(I16,變換清單!H:I,2,0)</f>
        <v>1Q</v>
      </c>
      <c r="K16" s="22" t="str">
        <f t="shared" si="2"/>
        <v>啤酒關信越20161Q</v>
      </c>
    </row>
    <row r="17" spans="1:11">
      <c r="A17" s="23">
        <v>201601</v>
      </c>
      <c r="B17" s="23" t="s">
        <v>61</v>
      </c>
      <c r="C17" s="22">
        <v>27350921</v>
      </c>
      <c r="D17" s="22" t="s">
        <v>44</v>
      </c>
      <c r="E17" s="23">
        <v>15624</v>
      </c>
      <c r="F17" s="22" t="str">
        <f>VLOOKUP(C17,變換清單!A:C,3,0)</f>
        <v>發泡酒</v>
      </c>
      <c r="G17" s="22" t="str">
        <f>VLOOKUP(B17,變換清單!E:F,2,0)</f>
        <v>關信越</v>
      </c>
      <c r="H17" s="22" t="str">
        <f t="shared" si="0"/>
        <v>2016</v>
      </c>
      <c r="I17" s="22">
        <f t="shared" si="1"/>
        <v>1</v>
      </c>
      <c r="J17" s="22" t="str">
        <f>VLOOKUP(I17,變換清單!H:I,2,0)</f>
        <v>1Q</v>
      </c>
      <c r="K17" s="22" t="str">
        <f t="shared" si="2"/>
        <v>發泡酒關信越20161Q</v>
      </c>
    </row>
    <row r="18" spans="1:11">
      <c r="A18" s="23">
        <v>201601</v>
      </c>
      <c r="B18" s="23" t="s">
        <v>61</v>
      </c>
      <c r="C18" s="22">
        <v>27210786</v>
      </c>
      <c r="D18" s="22" t="s">
        <v>103</v>
      </c>
      <c r="E18" s="23">
        <v>3528</v>
      </c>
      <c r="F18" s="22" t="str">
        <f>VLOOKUP(C18,變換清單!A:C,3,0)</f>
        <v>發泡酒</v>
      </c>
      <c r="G18" s="22" t="str">
        <f>VLOOKUP(B18,變換清單!E:F,2,0)</f>
        <v>關信越</v>
      </c>
      <c r="H18" s="22" t="str">
        <f t="shared" si="0"/>
        <v>2016</v>
      </c>
      <c r="I18" s="22">
        <f t="shared" si="1"/>
        <v>1</v>
      </c>
      <c r="J18" s="22" t="str">
        <f>VLOOKUP(I18,變換清單!H:I,2,0)</f>
        <v>1Q</v>
      </c>
      <c r="K18" s="22" t="str">
        <f t="shared" si="2"/>
        <v>發泡酒關信越20161Q</v>
      </c>
    </row>
    <row r="19" spans="1:11">
      <c r="A19" s="23">
        <v>201601</v>
      </c>
      <c r="B19" s="23" t="s">
        <v>61</v>
      </c>
      <c r="C19" s="22">
        <v>27220883</v>
      </c>
      <c r="D19" s="22" t="s">
        <v>101</v>
      </c>
      <c r="E19" s="23">
        <v>350280</v>
      </c>
      <c r="F19" s="22" t="str">
        <f>VLOOKUP(C19,變換清單!A:C,3,0)</f>
        <v>新類型</v>
      </c>
      <c r="G19" s="22" t="str">
        <f>VLOOKUP(B19,變換清單!E:F,2,0)</f>
        <v>關信越</v>
      </c>
      <c r="H19" s="22" t="str">
        <f t="shared" si="0"/>
        <v>2016</v>
      </c>
      <c r="I19" s="22">
        <f t="shared" si="1"/>
        <v>1</v>
      </c>
      <c r="J19" s="22" t="str">
        <f>VLOOKUP(I19,變換清單!H:I,2,0)</f>
        <v>1Q</v>
      </c>
      <c r="K19" s="22" t="str">
        <f t="shared" si="2"/>
        <v>新類型關信越20161Q</v>
      </c>
    </row>
    <row r="20" spans="1:11">
      <c r="A20" s="23">
        <v>201601</v>
      </c>
      <c r="B20" s="23" t="s">
        <v>61</v>
      </c>
      <c r="C20" s="22">
        <v>27220957</v>
      </c>
      <c r="D20" s="22" t="s">
        <v>102</v>
      </c>
      <c r="E20" s="23">
        <v>2668</v>
      </c>
      <c r="F20" s="22" t="str">
        <f>VLOOKUP(C20,變換清單!A:C,3,0)</f>
        <v>新類型</v>
      </c>
      <c r="G20" s="22" t="str">
        <f>VLOOKUP(B20,變換清單!E:F,2,0)</f>
        <v>關信越</v>
      </c>
      <c r="H20" s="22" t="str">
        <f t="shared" si="0"/>
        <v>2016</v>
      </c>
      <c r="I20" s="22">
        <f t="shared" si="1"/>
        <v>1</v>
      </c>
      <c r="J20" s="22" t="str">
        <f>VLOOKUP(I20,變換清單!H:I,2,0)</f>
        <v>1Q</v>
      </c>
      <c r="K20" s="22" t="str">
        <f t="shared" si="2"/>
        <v>新類型關信越20161Q</v>
      </c>
    </row>
    <row r="21" spans="1:11">
      <c r="A21" s="23">
        <v>201601</v>
      </c>
      <c r="B21" s="23" t="s">
        <v>61</v>
      </c>
      <c r="C21" s="22">
        <v>27220985</v>
      </c>
      <c r="D21" s="22" t="s">
        <v>46</v>
      </c>
      <c r="E21" s="23">
        <v>8004</v>
      </c>
      <c r="F21" s="22" t="str">
        <f>VLOOKUP(C21,變換清單!A:C,3,0)</f>
        <v>新類型</v>
      </c>
      <c r="G21" s="22" t="str">
        <f>VLOOKUP(B21,變換清單!E:F,2,0)</f>
        <v>關信越</v>
      </c>
      <c r="H21" s="22" t="str">
        <f t="shared" si="0"/>
        <v>2016</v>
      </c>
      <c r="I21" s="22">
        <f t="shared" si="1"/>
        <v>1</v>
      </c>
      <c r="J21" s="22" t="str">
        <f>VLOOKUP(I21,變換清單!H:I,2,0)</f>
        <v>1Q</v>
      </c>
      <c r="K21" s="22" t="str">
        <f t="shared" si="2"/>
        <v>新類型關信越20161Q</v>
      </c>
    </row>
    <row r="22" spans="1:11">
      <c r="A22" s="23">
        <v>201601</v>
      </c>
      <c r="B22" s="23" t="s">
        <v>83</v>
      </c>
      <c r="C22" s="22">
        <v>27260317</v>
      </c>
      <c r="D22" s="22" t="s">
        <v>40</v>
      </c>
      <c r="E22" s="23">
        <v>1008</v>
      </c>
      <c r="F22" s="22" t="str">
        <f>VLOOKUP(C22,變換清單!A:C,3,0)</f>
        <v>啤酒</v>
      </c>
      <c r="G22" s="22" t="str">
        <f>VLOOKUP(B22,變換清單!E:F,2,0)</f>
        <v>中四國</v>
      </c>
      <c r="H22" s="22" t="str">
        <f t="shared" si="0"/>
        <v>2016</v>
      </c>
      <c r="I22" s="22">
        <f t="shared" si="1"/>
        <v>1</v>
      </c>
      <c r="J22" s="22" t="str">
        <f>VLOOKUP(I22,變換清單!H:I,2,0)</f>
        <v>1Q</v>
      </c>
      <c r="K22" s="22" t="str">
        <f t="shared" si="2"/>
        <v>啤酒中四國20161Q</v>
      </c>
    </row>
    <row r="23" spans="1:11">
      <c r="A23" s="23">
        <v>201601</v>
      </c>
      <c r="B23" s="23" t="s">
        <v>83</v>
      </c>
      <c r="C23" s="22">
        <v>27260665</v>
      </c>
      <c r="D23" s="22" t="s">
        <v>105</v>
      </c>
      <c r="E23" s="23">
        <v>365400</v>
      </c>
      <c r="F23" s="22" t="str">
        <f>VLOOKUP(C23,變換清單!A:C,3,0)</f>
        <v>啤酒</v>
      </c>
      <c r="G23" s="22" t="str">
        <f>VLOOKUP(B23,變換清單!E:F,2,0)</f>
        <v>中四國</v>
      </c>
      <c r="H23" s="22" t="str">
        <f t="shared" si="0"/>
        <v>2016</v>
      </c>
      <c r="I23" s="22">
        <f t="shared" si="1"/>
        <v>1</v>
      </c>
      <c r="J23" s="22" t="str">
        <f>VLOOKUP(I23,變換清單!H:I,2,0)</f>
        <v>1Q</v>
      </c>
      <c r="K23" s="22" t="str">
        <f t="shared" si="2"/>
        <v>啤酒中四國20161Q</v>
      </c>
    </row>
    <row r="24" spans="1:11">
      <c r="A24" s="23">
        <v>201601</v>
      </c>
      <c r="B24" s="23" t="s">
        <v>83</v>
      </c>
      <c r="C24" s="22">
        <v>27350171</v>
      </c>
      <c r="D24" s="22" t="s">
        <v>42</v>
      </c>
      <c r="E24" s="23">
        <v>73920</v>
      </c>
      <c r="F24" s="22" t="str">
        <f>VLOOKUP(C24,變換清單!A:C,3,0)</f>
        <v>啤酒</v>
      </c>
      <c r="G24" s="22" t="str">
        <f>VLOOKUP(B24,變換清單!E:F,2,0)</f>
        <v>中四國</v>
      </c>
      <c r="H24" s="22" t="str">
        <f t="shared" si="0"/>
        <v>2016</v>
      </c>
      <c r="I24" s="22">
        <f t="shared" si="1"/>
        <v>1</v>
      </c>
      <c r="J24" s="22" t="str">
        <f>VLOOKUP(I24,變換清單!H:I,2,0)</f>
        <v>1Q</v>
      </c>
      <c r="K24" s="22" t="str">
        <f t="shared" si="2"/>
        <v>啤酒中四國20161Q</v>
      </c>
    </row>
    <row r="25" spans="1:11">
      <c r="A25" s="23">
        <v>201601</v>
      </c>
      <c r="B25" s="23" t="s">
        <v>83</v>
      </c>
      <c r="C25" s="22">
        <v>27350921</v>
      </c>
      <c r="D25" s="22" t="s">
        <v>44</v>
      </c>
      <c r="E25" s="23">
        <v>173880</v>
      </c>
      <c r="F25" s="22" t="str">
        <f>VLOOKUP(C25,變換清單!A:C,3,0)</f>
        <v>發泡酒</v>
      </c>
      <c r="G25" s="22" t="str">
        <f>VLOOKUP(B25,變換清單!E:F,2,0)</f>
        <v>中四國</v>
      </c>
      <c r="H25" s="22" t="str">
        <f t="shared" si="0"/>
        <v>2016</v>
      </c>
      <c r="I25" s="22">
        <f t="shared" si="1"/>
        <v>1</v>
      </c>
      <c r="J25" s="22" t="str">
        <f>VLOOKUP(I25,變換清單!H:I,2,0)</f>
        <v>1Q</v>
      </c>
      <c r="K25" s="22" t="str">
        <f t="shared" si="2"/>
        <v>發泡酒中四國20161Q</v>
      </c>
    </row>
    <row r="26" spans="1:11">
      <c r="A26" s="23">
        <v>201601</v>
      </c>
      <c r="B26" s="23" t="s">
        <v>83</v>
      </c>
      <c r="C26" s="22">
        <v>27210786</v>
      </c>
      <c r="D26" s="22" t="s">
        <v>103</v>
      </c>
      <c r="E26" s="23">
        <v>27972</v>
      </c>
      <c r="F26" s="22" t="str">
        <f>VLOOKUP(C26,變換清單!A:C,3,0)</f>
        <v>發泡酒</v>
      </c>
      <c r="G26" s="22" t="str">
        <f>VLOOKUP(B26,變換清單!E:F,2,0)</f>
        <v>中四國</v>
      </c>
      <c r="H26" s="22" t="str">
        <f t="shared" si="0"/>
        <v>2016</v>
      </c>
      <c r="I26" s="22">
        <f t="shared" si="1"/>
        <v>1</v>
      </c>
      <c r="J26" s="22" t="str">
        <f>VLOOKUP(I26,變換清單!H:I,2,0)</f>
        <v>1Q</v>
      </c>
      <c r="K26" s="22" t="str">
        <f t="shared" si="2"/>
        <v>發泡酒中四國20161Q</v>
      </c>
    </row>
    <row r="27" spans="1:11">
      <c r="A27" s="23">
        <v>201601</v>
      </c>
      <c r="B27" s="23" t="s">
        <v>83</v>
      </c>
      <c r="C27" s="22">
        <v>27220883</v>
      </c>
      <c r="D27" s="22" t="s">
        <v>101</v>
      </c>
      <c r="E27" s="23">
        <v>9304</v>
      </c>
      <c r="F27" s="22" t="str">
        <f>VLOOKUP(C27,變換清單!A:C,3,0)</f>
        <v>新類型</v>
      </c>
      <c r="G27" s="22" t="str">
        <f>VLOOKUP(B27,變換清單!E:F,2,0)</f>
        <v>中四國</v>
      </c>
      <c r="H27" s="22" t="str">
        <f t="shared" si="0"/>
        <v>2016</v>
      </c>
      <c r="I27" s="22">
        <f t="shared" si="1"/>
        <v>1</v>
      </c>
      <c r="J27" s="22" t="str">
        <f>VLOOKUP(I27,變換清單!H:I,2,0)</f>
        <v>1Q</v>
      </c>
      <c r="K27" s="22" t="str">
        <f t="shared" si="2"/>
        <v>新類型中四國20161Q</v>
      </c>
    </row>
    <row r="28" spans="1:11">
      <c r="A28" s="23">
        <v>201601</v>
      </c>
      <c r="B28" s="23" t="s">
        <v>83</v>
      </c>
      <c r="C28" s="22">
        <v>27220957</v>
      </c>
      <c r="D28" s="22" t="s">
        <v>102</v>
      </c>
      <c r="E28" s="23">
        <v>72240</v>
      </c>
      <c r="F28" s="22" t="str">
        <f>VLOOKUP(C28,變換清單!A:C,3,0)</f>
        <v>新類型</v>
      </c>
      <c r="G28" s="22" t="str">
        <f>VLOOKUP(B28,變換清單!E:F,2,0)</f>
        <v>中四國</v>
      </c>
      <c r="H28" s="22" t="str">
        <f t="shared" si="0"/>
        <v>2016</v>
      </c>
      <c r="I28" s="22">
        <f t="shared" si="1"/>
        <v>1</v>
      </c>
      <c r="J28" s="22" t="str">
        <f>VLOOKUP(I28,變換清單!H:I,2,0)</f>
        <v>1Q</v>
      </c>
      <c r="K28" s="22" t="str">
        <f t="shared" si="2"/>
        <v>新類型中四國20161Q</v>
      </c>
    </row>
    <row r="29" spans="1:11">
      <c r="A29" s="23">
        <v>201601</v>
      </c>
      <c r="B29" s="23" t="s">
        <v>98</v>
      </c>
      <c r="C29" s="22">
        <v>27220985</v>
      </c>
      <c r="D29" s="22" t="s">
        <v>46</v>
      </c>
      <c r="E29" s="23">
        <v>10920</v>
      </c>
      <c r="F29" s="22" t="str">
        <f>VLOOKUP(C29,變換清單!A:C,3,0)</f>
        <v>新類型</v>
      </c>
      <c r="G29" s="22" t="str">
        <f>VLOOKUP(B29,變換清單!E:F,2,0)</f>
        <v>沖繩</v>
      </c>
      <c r="H29" s="22" t="str">
        <f t="shared" si="0"/>
        <v>2016</v>
      </c>
      <c r="I29" s="22">
        <f t="shared" si="1"/>
        <v>1</v>
      </c>
      <c r="J29" s="22" t="str">
        <f>VLOOKUP(I29,變換清單!H:I,2,0)</f>
        <v>1Q</v>
      </c>
      <c r="K29" s="22" t="str">
        <f t="shared" si="2"/>
        <v>新類型沖繩20161Q</v>
      </c>
    </row>
    <row r="30" spans="1:11">
      <c r="A30" s="23">
        <v>201601</v>
      </c>
      <c r="B30" s="23" t="s">
        <v>98</v>
      </c>
      <c r="C30" s="22">
        <v>27260317</v>
      </c>
      <c r="D30" s="22" t="s">
        <v>40</v>
      </c>
      <c r="E30" s="23">
        <v>18480</v>
      </c>
      <c r="F30" s="22" t="str">
        <f>VLOOKUP(C30,變換清單!A:C,3,0)</f>
        <v>啤酒</v>
      </c>
      <c r="G30" s="22" t="str">
        <f>VLOOKUP(B30,變換清單!E:F,2,0)</f>
        <v>沖繩</v>
      </c>
      <c r="H30" s="22" t="str">
        <f t="shared" si="0"/>
        <v>2016</v>
      </c>
      <c r="I30" s="22">
        <f t="shared" si="1"/>
        <v>1</v>
      </c>
      <c r="J30" s="22" t="str">
        <f>VLOOKUP(I30,變換清單!H:I,2,0)</f>
        <v>1Q</v>
      </c>
      <c r="K30" s="22" t="str">
        <f t="shared" si="2"/>
        <v>啤酒沖繩20161Q</v>
      </c>
    </row>
    <row r="31" spans="1:11">
      <c r="A31" s="23">
        <v>201601</v>
      </c>
      <c r="B31" s="23" t="s">
        <v>98</v>
      </c>
      <c r="C31" s="22">
        <v>27260665</v>
      </c>
      <c r="D31" s="22" t="s">
        <v>105</v>
      </c>
      <c r="E31" s="23">
        <v>483840</v>
      </c>
      <c r="F31" s="22" t="str">
        <f>VLOOKUP(C31,變換清單!A:C,3,0)</f>
        <v>啤酒</v>
      </c>
      <c r="G31" s="22" t="str">
        <f>VLOOKUP(B31,變換清單!E:F,2,0)</f>
        <v>沖繩</v>
      </c>
      <c r="H31" s="22" t="str">
        <f t="shared" si="0"/>
        <v>2016</v>
      </c>
      <c r="I31" s="22">
        <f t="shared" si="1"/>
        <v>1</v>
      </c>
      <c r="J31" s="22" t="str">
        <f>VLOOKUP(I31,變換清單!H:I,2,0)</f>
        <v>1Q</v>
      </c>
      <c r="K31" s="22" t="str">
        <f t="shared" si="2"/>
        <v>啤酒沖繩20161Q</v>
      </c>
    </row>
    <row r="32" spans="1:11">
      <c r="A32" s="23">
        <v>201601</v>
      </c>
      <c r="B32" s="23" t="s">
        <v>98</v>
      </c>
      <c r="C32" s="22">
        <v>27350171</v>
      </c>
      <c r="D32" s="22" t="s">
        <v>42</v>
      </c>
      <c r="E32" s="23">
        <v>110880</v>
      </c>
      <c r="F32" s="22" t="str">
        <f>VLOOKUP(C32,變換清單!A:C,3,0)</f>
        <v>啤酒</v>
      </c>
      <c r="G32" s="22" t="str">
        <f>VLOOKUP(B32,變換清單!E:F,2,0)</f>
        <v>沖繩</v>
      </c>
      <c r="H32" s="22" t="str">
        <f t="shared" si="0"/>
        <v>2016</v>
      </c>
      <c r="I32" s="22">
        <f t="shared" si="1"/>
        <v>1</v>
      </c>
      <c r="J32" s="22" t="str">
        <f>VLOOKUP(I32,變換清單!H:I,2,0)</f>
        <v>1Q</v>
      </c>
      <c r="K32" s="22" t="str">
        <f t="shared" si="2"/>
        <v>啤酒沖繩20161Q</v>
      </c>
    </row>
    <row r="33" spans="1:11">
      <c r="A33" s="23">
        <v>201601</v>
      </c>
      <c r="B33" s="23" t="s">
        <v>98</v>
      </c>
      <c r="C33" s="22">
        <v>27350921</v>
      </c>
      <c r="D33" s="22" t="s">
        <v>44</v>
      </c>
      <c r="E33" s="23">
        <v>43680</v>
      </c>
      <c r="F33" s="22" t="str">
        <f>VLOOKUP(C33,變換清單!A:C,3,0)</f>
        <v>發泡酒</v>
      </c>
      <c r="G33" s="22" t="str">
        <f>VLOOKUP(B33,變換清單!E:F,2,0)</f>
        <v>沖繩</v>
      </c>
      <c r="H33" s="22" t="str">
        <f t="shared" si="0"/>
        <v>2016</v>
      </c>
      <c r="I33" s="22">
        <f t="shared" si="1"/>
        <v>1</v>
      </c>
      <c r="J33" s="22" t="str">
        <f>VLOOKUP(I33,變換清單!H:I,2,0)</f>
        <v>1Q</v>
      </c>
      <c r="K33" s="22" t="str">
        <f t="shared" si="2"/>
        <v>發泡酒沖繩20161Q</v>
      </c>
    </row>
    <row r="34" spans="1:11">
      <c r="A34" s="23">
        <v>201601</v>
      </c>
      <c r="B34" s="23" t="s">
        <v>98</v>
      </c>
      <c r="C34" s="22">
        <v>27210786</v>
      </c>
      <c r="D34" s="22" t="s">
        <v>103</v>
      </c>
      <c r="E34" s="23">
        <v>6048</v>
      </c>
      <c r="F34" s="22" t="str">
        <f>VLOOKUP(C34,變換清單!A:C,3,0)</f>
        <v>發泡酒</v>
      </c>
      <c r="G34" s="22" t="str">
        <f>VLOOKUP(B34,變換清單!E:F,2,0)</f>
        <v>沖繩</v>
      </c>
      <c r="H34" s="22" t="str">
        <f t="shared" si="0"/>
        <v>2016</v>
      </c>
      <c r="I34" s="22">
        <f t="shared" si="1"/>
        <v>1</v>
      </c>
      <c r="J34" s="22" t="str">
        <f>VLOOKUP(I34,變換清單!H:I,2,0)</f>
        <v>1Q</v>
      </c>
      <c r="K34" s="22" t="str">
        <f t="shared" si="2"/>
        <v>發泡酒沖繩20161Q</v>
      </c>
    </row>
    <row r="35" spans="1:11">
      <c r="A35" s="23">
        <v>201601</v>
      </c>
      <c r="B35" s="23" t="s">
        <v>98</v>
      </c>
      <c r="C35" s="22">
        <v>27220883</v>
      </c>
      <c r="D35" s="22" t="s">
        <v>101</v>
      </c>
      <c r="E35" s="23">
        <v>225120</v>
      </c>
      <c r="F35" s="22" t="str">
        <f>VLOOKUP(C35,變換清單!A:C,3,0)</f>
        <v>新類型</v>
      </c>
      <c r="G35" s="22" t="str">
        <f>VLOOKUP(B35,變換清單!E:F,2,0)</f>
        <v>沖繩</v>
      </c>
      <c r="H35" s="22" t="str">
        <f t="shared" si="0"/>
        <v>2016</v>
      </c>
      <c r="I35" s="22">
        <f t="shared" si="1"/>
        <v>1</v>
      </c>
      <c r="J35" s="22" t="str">
        <f>VLOOKUP(I35,變換清單!H:I,2,0)</f>
        <v>1Q</v>
      </c>
      <c r="K35" s="22" t="str">
        <f t="shared" si="2"/>
        <v>新類型沖繩20161Q</v>
      </c>
    </row>
    <row r="36" spans="1:11">
      <c r="A36" s="23">
        <v>201601</v>
      </c>
      <c r="B36" s="23" t="s">
        <v>98</v>
      </c>
      <c r="C36" s="22">
        <v>27220957</v>
      </c>
      <c r="D36" s="22" t="s">
        <v>102</v>
      </c>
      <c r="E36" s="23">
        <v>40020</v>
      </c>
      <c r="F36" s="22" t="str">
        <f>VLOOKUP(C36,變換清單!A:C,3,0)</f>
        <v>新類型</v>
      </c>
      <c r="G36" s="22" t="str">
        <f>VLOOKUP(B36,變換清單!E:F,2,0)</f>
        <v>沖繩</v>
      </c>
      <c r="H36" s="22" t="str">
        <f t="shared" si="0"/>
        <v>2016</v>
      </c>
      <c r="I36" s="22">
        <f t="shared" si="1"/>
        <v>1</v>
      </c>
      <c r="J36" s="22" t="str">
        <f>VLOOKUP(I36,變換清單!H:I,2,0)</f>
        <v>1Q</v>
      </c>
      <c r="K36" s="22" t="str">
        <f t="shared" si="2"/>
        <v>新類型沖繩20161Q</v>
      </c>
    </row>
    <row r="37" spans="1:11">
      <c r="A37" s="23">
        <v>201601</v>
      </c>
      <c r="B37" s="23" t="s">
        <v>98</v>
      </c>
      <c r="C37" s="22">
        <v>27220985</v>
      </c>
      <c r="D37" s="22" t="s">
        <v>46</v>
      </c>
      <c r="E37" s="23">
        <v>40020</v>
      </c>
      <c r="F37" s="22" t="str">
        <f>VLOOKUP(C37,變換清單!A:C,3,0)</f>
        <v>新類型</v>
      </c>
      <c r="G37" s="22" t="str">
        <f>VLOOKUP(B37,變換清單!E:F,2,0)</f>
        <v>沖繩</v>
      </c>
      <c r="H37" s="22" t="str">
        <f t="shared" si="0"/>
        <v>2016</v>
      </c>
      <c r="I37" s="22">
        <f t="shared" si="1"/>
        <v>1</v>
      </c>
      <c r="J37" s="22" t="str">
        <f>VLOOKUP(I37,變換清單!H:I,2,0)</f>
        <v>1Q</v>
      </c>
      <c r="K37" s="22" t="str">
        <f t="shared" si="2"/>
        <v>新類型沖繩20161Q</v>
      </c>
    </row>
    <row r="38" spans="1:11">
      <c r="A38" s="23">
        <v>201601</v>
      </c>
      <c r="B38" s="23" t="s">
        <v>56</v>
      </c>
      <c r="C38" s="22">
        <v>27260317</v>
      </c>
      <c r="D38" s="22" t="s">
        <v>40</v>
      </c>
      <c r="E38" s="23">
        <v>331800</v>
      </c>
      <c r="F38" s="22" t="str">
        <f>VLOOKUP(C38,變換清單!A:C,3,0)</f>
        <v>啤酒</v>
      </c>
      <c r="G38" s="22" t="str">
        <f>VLOOKUP(B38,變換清單!E:F,2,0)</f>
        <v>東北</v>
      </c>
      <c r="H38" s="22" t="str">
        <f t="shared" si="0"/>
        <v>2016</v>
      </c>
      <c r="I38" s="22">
        <f t="shared" si="1"/>
        <v>1</v>
      </c>
      <c r="J38" s="22" t="str">
        <f>VLOOKUP(I38,變換清單!H:I,2,0)</f>
        <v>1Q</v>
      </c>
      <c r="K38" s="22" t="str">
        <f t="shared" si="2"/>
        <v>啤酒東北20161Q</v>
      </c>
    </row>
    <row r="39" spans="1:11">
      <c r="A39" s="23">
        <v>201601</v>
      </c>
      <c r="B39" s="23" t="s">
        <v>56</v>
      </c>
      <c r="C39" s="22">
        <v>27260665</v>
      </c>
      <c r="D39" s="22" t="s">
        <v>105</v>
      </c>
      <c r="E39" s="23">
        <v>123480</v>
      </c>
      <c r="F39" s="22" t="str">
        <f>VLOOKUP(C39,變換清單!A:C,3,0)</f>
        <v>啤酒</v>
      </c>
      <c r="G39" s="22" t="str">
        <f>VLOOKUP(B39,變換清單!E:F,2,0)</f>
        <v>東北</v>
      </c>
      <c r="H39" s="22" t="str">
        <f t="shared" si="0"/>
        <v>2016</v>
      </c>
      <c r="I39" s="22">
        <f t="shared" si="1"/>
        <v>1</v>
      </c>
      <c r="J39" s="22" t="str">
        <f>VLOOKUP(I39,變換清單!H:I,2,0)</f>
        <v>1Q</v>
      </c>
      <c r="K39" s="22" t="str">
        <f t="shared" si="2"/>
        <v>啤酒東北20161Q</v>
      </c>
    </row>
    <row r="40" spans="1:11">
      <c r="A40" s="23">
        <v>201601</v>
      </c>
      <c r="B40" s="23" t="s">
        <v>56</v>
      </c>
      <c r="C40" s="22">
        <v>27350171</v>
      </c>
      <c r="D40" s="22" t="s">
        <v>42</v>
      </c>
      <c r="E40" s="23">
        <v>72240</v>
      </c>
      <c r="F40" s="22" t="str">
        <f>VLOOKUP(C40,變換清單!A:C,3,0)</f>
        <v>啤酒</v>
      </c>
      <c r="G40" s="22" t="str">
        <f>VLOOKUP(B40,變換清單!E:F,2,0)</f>
        <v>東北</v>
      </c>
      <c r="H40" s="22" t="str">
        <f t="shared" si="0"/>
        <v>2016</v>
      </c>
      <c r="I40" s="22">
        <f t="shared" si="1"/>
        <v>1</v>
      </c>
      <c r="J40" s="22" t="str">
        <f>VLOOKUP(I40,變換清單!H:I,2,0)</f>
        <v>1Q</v>
      </c>
      <c r="K40" s="22" t="str">
        <f t="shared" si="2"/>
        <v>啤酒東北20161Q</v>
      </c>
    </row>
    <row r="41" spans="1:11">
      <c r="A41" s="23">
        <v>201601</v>
      </c>
      <c r="B41" s="23" t="s">
        <v>56</v>
      </c>
      <c r="C41" s="22">
        <v>27350921</v>
      </c>
      <c r="D41" s="22" t="s">
        <v>44</v>
      </c>
      <c r="E41" s="23">
        <v>8820</v>
      </c>
      <c r="F41" s="22" t="str">
        <f>VLOOKUP(C41,變換清單!A:C,3,0)</f>
        <v>發泡酒</v>
      </c>
      <c r="G41" s="22" t="str">
        <f>VLOOKUP(B41,變換清單!E:F,2,0)</f>
        <v>東北</v>
      </c>
      <c r="H41" s="22" t="str">
        <f t="shared" si="0"/>
        <v>2016</v>
      </c>
      <c r="I41" s="22">
        <f t="shared" si="1"/>
        <v>1</v>
      </c>
      <c r="J41" s="22" t="str">
        <f>VLOOKUP(I41,變換清單!H:I,2,0)</f>
        <v>1Q</v>
      </c>
      <c r="K41" s="22" t="str">
        <f t="shared" si="2"/>
        <v>發泡酒東北20161Q</v>
      </c>
    </row>
    <row r="42" spans="1:11">
      <c r="A42" s="23">
        <v>201601</v>
      </c>
      <c r="B42" s="23" t="s">
        <v>56</v>
      </c>
      <c r="C42" s="22">
        <v>27210786</v>
      </c>
      <c r="D42" s="22" t="s">
        <v>103</v>
      </c>
      <c r="E42" s="23">
        <v>2268</v>
      </c>
      <c r="F42" s="22" t="str">
        <f>VLOOKUP(C42,變換清單!A:C,3,0)</f>
        <v>發泡酒</v>
      </c>
      <c r="G42" s="22" t="str">
        <f>VLOOKUP(B42,變換清單!E:F,2,0)</f>
        <v>東北</v>
      </c>
      <c r="H42" s="22" t="str">
        <f t="shared" si="0"/>
        <v>2016</v>
      </c>
      <c r="I42" s="22">
        <f t="shared" si="1"/>
        <v>1</v>
      </c>
      <c r="J42" s="22" t="str">
        <f>VLOOKUP(I42,變換清單!H:I,2,0)</f>
        <v>1Q</v>
      </c>
      <c r="K42" s="22" t="str">
        <f t="shared" si="2"/>
        <v>發泡酒東北20161Q</v>
      </c>
    </row>
    <row r="43" spans="1:11">
      <c r="A43" s="23">
        <v>201601</v>
      </c>
      <c r="B43" s="23" t="s">
        <v>56</v>
      </c>
      <c r="C43" s="22">
        <v>27220883</v>
      </c>
      <c r="D43" s="22" t="s">
        <v>101</v>
      </c>
      <c r="E43" s="23">
        <v>142800</v>
      </c>
      <c r="F43" s="22" t="str">
        <f>VLOOKUP(C43,變換清單!A:C,3,0)</f>
        <v>新類型</v>
      </c>
      <c r="G43" s="22" t="str">
        <f>VLOOKUP(B43,變換清單!E:F,2,0)</f>
        <v>東北</v>
      </c>
      <c r="H43" s="22" t="str">
        <f t="shared" si="0"/>
        <v>2016</v>
      </c>
      <c r="I43" s="22">
        <f t="shared" si="1"/>
        <v>1</v>
      </c>
      <c r="J43" s="22" t="str">
        <f>VLOOKUP(I43,變換清單!H:I,2,0)</f>
        <v>1Q</v>
      </c>
      <c r="K43" s="22" t="str">
        <f t="shared" si="2"/>
        <v>新類型東北20161Q</v>
      </c>
    </row>
    <row r="44" spans="1:11">
      <c r="A44" s="23">
        <v>201601</v>
      </c>
      <c r="B44" s="23" t="s">
        <v>73</v>
      </c>
      <c r="C44" s="22">
        <v>27220957</v>
      </c>
      <c r="D44" s="22" t="s">
        <v>102</v>
      </c>
      <c r="E44" s="23">
        <v>542640</v>
      </c>
      <c r="F44" s="22" t="str">
        <f>VLOOKUP(C44,變換清單!A:C,3,0)</f>
        <v>新類型</v>
      </c>
      <c r="G44" s="22" t="str">
        <f>VLOOKUP(B44,變換清單!E:F,2,0)</f>
        <v>中部</v>
      </c>
      <c r="H44" s="22" t="str">
        <f t="shared" si="0"/>
        <v>2016</v>
      </c>
      <c r="I44" s="22">
        <f t="shared" si="1"/>
        <v>1</v>
      </c>
      <c r="J44" s="22" t="str">
        <f>VLOOKUP(I44,變換清單!H:I,2,0)</f>
        <v>1Q</v>
      </c>
      <c r="K44" s="22" t="str">
        <f t="shared" si="2"/>
        <v>新類型中部20161Q</v>
      </c>
    </row>
    <row r="45" spans="1:11">
      <c r="A45" s="23">
        <v>201601</v>
      </c>
      <c r="B45" s="23" t="s">
        <v>73</v>
      </c>
      <c r="C45" s="22">
        <v>27220985</v>
      </c>
      <c r="D45" s="22" t="s">
        <v>46</v>
      </c>
      <c r="E45" s="23">
        <v>31080</v>
      </c>
      <c r="F45" s="22" t="str">
        <f>VLOOKUP(C45,變換清單!A:C,3,0)</f>
        <v>新類型</v>
      </c>
      <c r="G45" s="22" t="str">
        <f>VLOOKUP(B45,變換清單!E:F,2,0)</f>
        <v>中部</v>
      </c>
      <c r="H45" s="22" t="str">
        <f t="shared" si="0"/>
        <v>2016</v>
      </c>
      <c r="I45" s="22">
        <f t="shared" si="1"/>
        <v>1</v>
      </c>
      <c r="J45" s="22" t="str">
        <f>VLOOKUP(I45,變換清單!H:I,2,0)</f>
        <v>1Q</v>
      </c>
      <c r="K45" s="22" t="str">
        <f t="shared" si="2"/>
        <v>新類型中部20161Q</v>
      </c>
    </row>
    <row r="46" spans="1:11">
      <c r="A46" s="23">
        <v>201601</v>
      </c>
      <c r="B46" s="23" t="s">
        <v>73</v>
      </c>
      <c r="C46" s="22">
        <v>27260317</v>
      </c>
      <c r="D46" s="22" t="s">
        <v>40</v>
      </c>
      <c r="E46" s="23">
        <v>167160</v>
      </c>
      <c r="F46" s="22" t="str">
        <f>VLOOKUP(C46,變換清單!A:C,3,0)</f>
        <v>啤酒</v>
      </c>
      <c r="G46" s="22" t="str">
        <f>VLOOKUP(B46,變換清單!E:F,2,0)</f>
        <v>中部</v>
      </c>
      <c r="H46" s="22" t="str">
        <f t="shared" si="0"/>
        <v>2016</v>
      </c>
      <c r="I46" s="22">
        <f t="shared" si="1"/>
        <v>1</v>
      </c>
      <c r="J46" s="22" t="str">
        <f>VLOOKUP(I46,變換清單!H:I,2,0)</f>
        <v>1Q</v>
      </c>
      <c r="K46" s="22" t="str">
        <f t="shared" si="2"/>
        <v>啤酒中部20161Q</v>
      </c>
    </row>
    <row r="47" spans="1:11">
      <c r="A47" s="23">
        <v>201601</v>
      </c>
      <c r="B47" s="23" t="s">
        <v>73</v>
      </c>
      <c r="C47" s="22">
        <v>27260665</v>
      </c>
      <c r="D47" s="22" t="s">
        <v>105</v>
      </c>
      <c r="E47" s="23">
        <v>2772</v>
      </c>
      <c r="F47" s="22" t="str">
        <f>VLOOKUP(C47,變換清單!A:C,3,0)</f>
        <v>啤酒</v>
      </c>
      <c r="G47" s="22" t="str">
        <f>VLOOKUP(B47,變換清單!E:F,2,0)</f>
        <v>中部</v>
      </c>
      <c r="H47" s="22" t="str">
        <f t="shared" si="0"/>
        <v>2016</v>
      </c>
      <c r="I47" s="22">
        <f t="shared" si="1"/>
        <v>1</v>
      </c>
      <c r="J47" s="22" t="str">
        <f>VLOOKUP(I47,變換清單!H:I,2,0)</f>
        <v>1Q</v>
      </c>
      <c r="K47" s="22" t="str">
        <f t="shared" si="2"/>
        <v>啤酒中部20161Q</v>
      </c>
    </row>
    <row r="48" spans="1:11">
      <c r="A48" s="23">
        <v>201601</v>
      </c>
      <c r="B48" s="23" t="s">
        <v>73</v>
      </c>
      <c r="C48" s="22">
        <v>27350171</v>
      </c>
      <c r="D48" s="22" t="s">
        <v>42</v>
      </c>
      <c r="E48" s="23">
        <v>504</v>
      </c>
      <c r="F48" s="22" t="str">
        <f>VLOOKUP(C48,變換清單!A:C,3,0)</f>
        <v>啤酒</v>
      </c>
      <c r="G48" s="22" t="str">
        <f>VLOOKUP(B48,變換清單!E:F,2,0)</f>
        <v>中部</v>
      </c>
      <c r="H48" s="22" t="str">
        <f t="shared" si="0"/>
        <v>2016</v>
      </c>
      <c r="I48" s="22">
        <f t="shared" si="1"/>
        <v>1</v>
      </c>
      <c r="J48" s="22" t="str">
        <f>VLOOKUP(I48,變換清單!H:I,2,0)</f>
        <v>1Q</v>
      </c>
      <c r="K48" s="22" t="str">
        <f t="shared" si="2"/>
        <v>啤酒中部20161Q</v>
      </c>
    </row>
    <row r="49" spans="1:11">
      <c r="A49" s="23">
        <v>201601</v>
      </c>
      <c r="B49" s="23" t="s">
        <v>73</v>
      </c>
      <c r="C49" s="22">
        <v>27350921</v>
      </c>
      <c r="D49" s="22" t="s">
        <v>44</v>
      </c>
      <c r="E49" s="23">
        <v>111720</v>
      </c>
      <c r="F49" s="22" t="str">
        <f>VLOOKUP(C49,變換清單!A:C,3,0)</f>
        <v>發泡酒</v>
      </c>
      <c r="G49" s="22" t="str">
        <f>VLOOKUP(B49,變換清單!E:F,2,0)</f>
        <v>中部</v>
      </c>
      <c r="H49" s="22" t="str">
        <f t="shared" si="0"/>
        <v>2016</v>
      </c>
      <c r="I49" s="22">
        <f t="shared" si="1"/>
        <v>1</v>
      </c>
      <c r="J49" s="22" t="str">
        <f>VLOOKUP(I49,變換清單!H:I,2,0)</f>
        <v>1Q</v>
      </c>
      <c r="K49" s="22" t="str">
        <f t="shared" si="2"/>
        <v>發泡酒中部20161Q</v>
      </c>
    </row>
    <row r="50" spans="1:11">
      <c r="A50" s="23">
        <v>201601</v>
      </c>
      <c r="B50" s="23" t="s">
        <v>93</v>
      </c>
      <c r="C50" s="22">
        <v>27210786</v>
      </c>
      <c r="D50" s="22" t="s">
        <v>103</v>
      </c>
      <c r="E50" s="23">
        <v>341040</v>
      </c>
      <c r="F50" s="22" t="str">
        <f>VLOOKUP(C50,變換清單!A:C,3,0)</f>
        <v>發泡酒</v>
      </c>
      <c r="G50" s="22" t="str">
        <f>VLOOKUP(B50,變換清單!E:F,2,0)</f>
        <v>九州</v>
      </c>
      <c r="H50" s="22" t="str">
        <f t="shared" si="0"/>
        <v>2016</v>
      </c>
      <c r="I50" s="22">
        <f t="shared" si="1"/>
        <v>1</v>
      </c>
      <c r="J50" s="22" t="str">
        <f>VLOOKUP(I50,變換清單!H:I,2,0)</f>
        <v>1Q</v>
      </c>
      <c r="K50" s="22" t="str">
        <f t="shared" si="2"/>
        <v>發泡酒九州20161Q</v>
      </c>
    </row>
    <row r="51" spans="1:11">
      <c r="A51" s="23">
        <v>201601</v>
      </c>
      <c r="B51" s="23" t="s">
        <v>93</v>
      </c>
      <c r="C51" s="22">
        <v>27220883</v>
      </c>
      <c r="D51" s="22" t="s">
        <v>101</v>
      </c>
      <c r="E51" s="23">
        <v>65520</v>
      </c>
      <c r="F51" s="22" t="str">
        <f>VLOOKUP(C51,變換清單!A:C,3,0)</f>
        <v>新類型</v>
      </c>
      <c r="G51" s="22" t="str">
        <f>VLOOKUP(B51,變換清單!E:F,2,0)</f>
        <v>九州</v>
      </c>
      <c r="H51" s="22" t="str">
        <f t="shared" si="0"/>
        <v>2016</v>
      </c>
      <c r="I51" s="22">
        <f t="shared" si="1"/>
        <v>1</v>
      </c>
      <c r="J51" s="22" t="str">
        <f>VLOOKUP(I51,變換清單!H:I,2,0)</f>
        <v>1Q</v>
      </c>
      <c r="K51" s="22" t="str">
        <f t="shared" si="2"/>
        <v>新類型九州20161Q</v>
      </c>
    </row>
    <row r="52" spans="1:11">
      <c r="A52" s="23">
        <v>201601</v>
      </c>
      <c r="B52" s="23" t="s">
        <v>93</v>
      </c>
      <c r="C52" s="22">
        <v>27220957</v>
      </c>
      <c r="D52" s="22" t="s">
        <v>102</v>
      </c>
      <c r="E52" s="23">
        <v>118440</v>
      </c>
      <c r="F52" s="22" t="str">
        <f>VLOOKUP(C52,變換清單!A:C,3,0)</f>
        <v>新類型</v>
      </c>
      <c r="G52" s="22" t="str">
        <f>VLOOKUP(B52,變換清單!E:F,2,0)</f>
        <v>九州</v>
      </c>
      <c r="H52" s="22" t="str">
        <f t="shared" si="0"/>
        <v>2016</v>
      </c>
      <c r="I52" s="22">
        <f t="shared" si="1"/>
        <v>1</v>
      </c>
      <c r="J52" s="22" t="str">
        <f>VLOOKUP(I52,變換清單!H:I,2,0)</f>
        <v>1Q</v>
      </c>
      <c r="K52" s="22" t="str">
        <f t="shared" si="2"/>
        <v>新類型九州20161Q</v>
      </c>
    </row>
    <row r="53" spans="1:11">
      <c r="A53" s="23">
        <v>201601</v>
      </c>
      <c r="B53" s="23" t="s">
        <v>93</v>
      </c>
      <c r="C53" s="22">
        <v>27220985</v>
      </c>
      <c r="D53" s="22" t="s">
        <v>46</v>
      </c>
      <c r="E53" s="23">
        <v>1512</v>
      </c>
      <c r="F53" s="22" t="str">
        <f>VLOOKUP(C53,變換清單!A:C,3,0)</f>
        <v>新類型</v>
      </c>
      <c r="G53" s="22" t="str">
        <f>VLOOKUP(B53,變換清單!E:F,2,0)</f>
        <v>九州</v>
      </c>
      <c r="H53" s="22" t="str">
        <f t="shared" si="0"/>
        <v>2016</v>
      </c>
      <c r="I53" s="22">
        <f t="shared" si="1"/>
        <v>1</v>
      </c>
      <c r="J53" s="22" t="str">
        <f>VLOOKUP(I53,變換清單!H:I,2,0)</f>
        <v>1Q</v>
      </c>
      <c r="K53" s="22" t="str">
        <f t="shared" si="2"/>
        <v>新類型九州20161Q</v>
      </c>
    </row>
    <row r="54" spans="1:11">
      <c r="A54" s="23">
        <v>201601</v>
      </c>
      <c r="B54" s="23" t="s">
        <v>93</v>
      </c>
      <c r="C54" s="22">
        <v>27260317</v>
      </c>
      <c r="D54" s="22" t="s">
        <v>40</v>
      </c>
      <c r="E54" s="23">
        <v>64680</v>
      </c>
      <c r="F54" s="22" t="str">
        <f>VLOOKUP(C54,變換清單!A:C,3,0)</f>
        <v>啤酒</v>
      </c>
      <c r="G54" s="22" t="str">
        <f>VLOOKUP(B54,變換清單!E:F,2,0)</f>
        <v>九州</v>
      </c>
      <c r="H54" s="22" t="str">
        <f t="shared" si="0"/>
        <v>2016</v>
      </c>
      <c r="I54" s="22">
        <f t="shared" si="1"/>
        <v>1</v>
      </c>
      <c r="J54" s="22" t="str">
        <f>VLOOKUP(I54,變換清單!H:I,2,0)</f>
        <v>1Q</v>
      </c>
      <c r="K54" s="22" t="str">
        <f t="shared" si="2"/>
        <v>啤酒九州20161Q</v>
      </c>
    </row>
    <row r="55" spans="1:11">
      <c r="A55" s="23">
        <v>201601</v>
      </c>
      <c r="B55" s="23" t="s">
        <v>57</v>
      </c>
      <c r="C55" s="22">
        <v>27260665</v>
      </c>
      <c r="D55" s="22" t="s">
        <v>105</v>
      </c>
      <c r="E55" s="23">
        <v>3276</v>
      </c>
      <c r="F55" s="22" t="str">
        <f>VLOOKUP(C55,變換清單!A:C,3,0)</f>
        <v>啤酒</v>
      </c>
      <c r="G55" s="22" t="str">
        <f>VLOOKUP(B55,變換清單!E:F,2,0)</f>
        <v>東北</v>
      </c>
      <c r="H55" s="22" t="str">
        <f t="shared" si="0"/>
        <v>2016</v>
      </c>
      <c r="I55" s="22">
        <f t="shared" si="1"/>
        <v>1</v>
      </c>
      <c r="J55" s="22" t="str">
        <f>VLOOKUP(I55,變換清單!H:I,2,0)</f>
        <v>1Q</v>
      </c>
      <c r="K55" s="22" t="str">
        <f t="shared" si="2"/>
        <v>啤酒東北20161Q</v>
      </c>
    </row>
    <row r="56" spans="1:11">
      <c r="A56" s="23">
        <v>201601</v>
      </c>
      <c r="B56" s="23" t="s">
        <v>57</v>
      </c>
      <c r="C56" s="22">
        <v>27350171</v>
      </c>
      <c r="D56" s="22" t="s">
        <v>42</v>
      </c>
      <c r="E56" s="23">
        <v>1029840</v>
      </c>
      <c r="F56" s="22" t="str">
        <f>VLOOKUP(C56,變換清單!A:C,3,0)</f>
        <v>啤酒</v>
      </c>
      <c r="G56" s="22" t="str">
        <f>VLOOKUP(B56,變換清單!E:F,2,0)</f>
        <v>東北</v>
      </c>
      <c r="H56" s="22" t="str">
        <f t="shared" si="0"/>
        <v>2016</v>
      </c>
      <c r="I56" s="22">
        <f t="shared" si="1"/>
        <v>1</v>
      </c>
      <c r="J56" s="22" t="str">
        <f>VLOOKUP(I56,變換清單!H:I,2,0)</f>
        <v>1Q</v>
      </c>
      <c r="K56" s="22" t="str">
        <f t="shared" si="2"/>
        <v>啤酒東北20161Q</v>
      </c>
    </row>
    <row r="57" spans="1:11">
      <c r="A57" s="23">
        <v>201601</v>
      </c>
      <c r="B57" s="23" t="s">
        <v>57</v>
      </c>
      <c r="C57" s="22">
        <v>27350921</v>
      </c>
      <c r="D57" s="22" t="s">
        <v>44</v>
      </c>
      <c r="E57" s="23">
        <v>146160</v>
      </c>
      <c r="F57" s="22" t="str">
        <f>VLOOKUP(C57,變換清單!A:C,3,0)</f>
        <v>發泡酒</v>
      </c>
      <c r="G57" s="22" t="str">
        <f>VLOOKUP(B57,變換清單!E:F,2,0)</f>
        <v>東北</v>
      </c>
      <c r="H57" s="22" t="str">
        <f t="shared" si="0"/>
        <v>2016</v>
      </c>
      <c r="I57" s="22">
        <f t="shared" si="1"/>
        <v>1</v>
      </c>
      <c r="J57" s="22" t="str">
        <f>VLOOKUP(I57,變換清單!H:I,2,0)</f>
        <v>1Q</v>
      </c>
      <c r="K57" s="22" t="str">
        <f t="shared" si="2"/>
        <v>發泡酒東北20161Q</v>
      </c>
    </row>
    <row r="58" spans="1:11">
      <c r="A58" s="23">
        <v>201601</v>
      </c>
      <c r="B58" s="23" t="s">
        <v>57</v>
      </c>
      <c r="C58" s="22">
        <v>27210786</v>
      </c>
      <c r="D58" s="22" t="s">
        <v>103</v>
      </c>
      <c r="E58" s="23">
        <v>296520</v>
      </c>
      <c r="F58" s="22" t="str">
        <f>VLOOKUP(C58,變換清單!A:C,3,0)</f>
        <v>發泡酒</v>
      </c>
      <c r="G58" s="22" t="str">
        <f>VLOOKUP(B58,變換清單!E:F,2,0)</f>
        <v>東北</v>
      </c>
      <c r="H58" s="22" t="str">
        <f t="shared" si="0"/>
        <v>2016</v>
      </c>
      <c r="I58" s="22">
        <f t="shared" si="1"/>
        <v>1</v>
      </c>
      <c r="J58" s="22" t="str">
        <f>VLOOKUP(I58,變換清單!H:I,2,0)</f>
        <v>1Q</v>
      </c>
      <c r="K58" s="22" t="str">
        <f t="shared" si="2"/>
        <v>發泡酒東北20161Q</v>
      </c>
    </row>
    <row r="59" spans="1:11">
      <c r="A59" s="23">
        <v>201601</v>
      </c>
      <c r="B59" s="23" t="s">
        <v>57</v>
      </c>
      <c r="C59" s="22">
        <v>27220883</v>
      </c>
      <c r="D59" s="22" t="s">
        <v>101</v>
      </c>
      <c r="E59" s="23">
        <v>40824</v>
      </c>
      <c r="F59" s="22" t="str">
        <f>VLOOKUP(C59,變換清單!A:C,3,0)</f>
        <v>新類型</v>
      </c>
      <c r="G59" s="22" t="str">
        <f>VLOOKUP(B59,變換清單!E:F,2,0)</f>
        <v>東北</v>
      </c>
      <c r="H59" s="22" t="str">
        <f t="shared" si="0"/>
        <v>2016</v>
      </c>
      <c r="I59" s="22">
        <f t="shared" si="1"/>
        <v>1</v>
      </c>
      <c r="J59" s="22" t="str">
        <f>VLOOKUP(I59,變換清單!H:I,2,0)</f>
        <v>1Q</v>
      </c>
      <c r="K59" s="22" t="str">
        <f t="shared" si="2"/>
        <v>新類型東北20161Q</v>
      </c>
    </row>
    <row r="60" spans="1:11">
      <c r="A60" s="23">
        <v>201601</v>
      </c>
      <c r="B60" s="23" t="s">
        <v>57</v>
      </c>
      <c r="C60" s="22">
        <v>27220957</v>
      </c>
      <c r="D60" s="22" t="s">
        <v>102</v>
      </c>
      <c r="E60" s="23">
        <v>6552</v>
      </c>
      <c r="F60" s="22" t="str">
        <f>VLOOKUP(C60,變換清單!A:C,3,0)</f>
        <v>新類型</v>
      </c>
      <c r="G60" s="22" t="str">
        <f>VLOOKUP(B60,變換清單!E:F,2,0)</f>
        <v>東北</v>
      </c>
      <c r="H60" s="22" t="str">
        <f t="shared" si="0"/>
        <v>2016</v>
      </c>
      <c r="I60" s="22">
        <f t="shared" si="1"/>
        <v>1</v>
      </c>
      <c r="J60" s="22" t="str">
        <f>VLOOKUP(I60,變換清單!H:I,2,0)</f>
        <v>1Q</v>
      </c>
      <c r="K60" s="22" t="str">
        <f t="shared" si="2"/>
        <v>新類型東北20161Q</v>
      </c>
    </row>
    <row r="61" spans="1:11">
      <c r="A61" s="23">
        <v>201601</v>
      </c>
      <c r="B61" s="23" t="s">
        <v>57</v>
      </c>
      <c r="C61" s="22">
        <v>27220985</v>
      </c>
      <c r="D61" s="22" t="s">
        <v>46</v>
      </c>
      <c r="E61" s="23">
        <v>252840</v>
      </c>
      <c r="F61" s="22" t="str">
        <f>VLOOKUP(C61,變換清單!A:C,3,0)</f>
        <v>新類型</v>
      </c>
      <c r="G61" s="22" t="str">
        <f>VLOOKUP(B61,變換清單!E:F,2,0)</f>
        <v>東北</v>
      </c>
      <c r="H61" s="22" t="str">
        <f t="shared" si="0"/>
        <v>2016</v>
      </c>
      <c r="I61" s="22">
        <f t="shared" si="1"/>
        <v>1</v>
      </c>
      <c r="J61" s="22" t="str">
        <f>VLOOKUP(I61,變換清單!H:I,2,0)</f>
        <v>1Q</v>
      </c>
      <c r="K61" s="22" t="str">
        <f t="shared" si="2"/>
        <v>新類型東北20161Q</v>
      </c>
    </row>
    <row r="62" spans="1:11">
      <c r="A62" s="23">
        <v>201601</v>
      </c>
      <c r="B62" s="23" t="s">
        <v>2</v>
      </c>
      <c r="C62" s="22">
        <v>27260317</v>
      </c>
      <c r="D62" s="22" t="s">
        <v>40</v>
      </c>
      <c r="E62" s="23">
        <v>1361640</v>
      </c>
      <c r="F62" s="22" t="str">
        <f>VLOOKUP(C62,變換清單!A:C,3,0)</f>
        <v>啤酒</v>
      </c>
      <c r="G62" s="22" t="str">
        <f>VLOOKUP(B62,變換清單!E:F,2,0)</f>
        <v>近畿圏</v>
      </c>
      <c r="H62" s="22" t="str">
        <f t="shared" si="0"/>
        <v>2016</v>
      </c>
      <c r="I62" s="22">
        <f t="shared" si="1"/>
        <v>1</v>
      </c>
      <c r="J62" s="22" t="str">
        <f>VLOOKUP(I62,變換清單!H:I,2,0)</f>
        <v>1Q</v>
      </c>
      <c r="K62" s="22" t="str">
        <f t="shared" si="2"/>
        <v>啤酒近畿圏20161Q</v>
      </c>
    </row>
    <row r="63" spans="1:11">
      <c r="A63" s="23">
        <v>201601</v>
      </c>
      <c r="B63" s="23" t="s">
        <v>2</v>
      </c>
      <c r="C63" s="22">
        <v>27260665</v>
      </c>
      <c r="D63" s="22" t="s">
        <v>105</v>
      </c>
      <c r="E63" s="23">
        <v>91560</v>
      </c>
      <c r="F63" s="22" t="str">
        <f>VLOOKUP(C63,變換清單!A:C,3,0)</f>
        <v>啤酒</v>
      </c>
      <c r="G63" s="22" t="str">
        <f>VLOOKUP(B63,變換清單!E:F,2,0)</f>
        <v>近畿圏</v>
      </c>
      <c r="H63" s="22" t="str">
        <f t="shared" si="0"/>
        <v>2016</v>
      </c>
      <c r="I63" s="22">
        <f t="shared" si="1"/>
        <v>1</v>
      </c>
      <c r="J63" s="22" t="str">
        <f>VLOOKUP(I63,變換清單!H:I,2,0)</f>
        <v>1Q</v>
      </c>
      <c r="K63" s="22" t="str">
        <f t="shared" si="2"/>
        <v>啤酒近畿圏20161Q</v>
      </c>
    </row>
    <row r="64" spans="1:11">
      <c r="A64" s="23">
        <v>201601</v>
      </c>
      <c r="B64" s="23" t="s">
        <v>2</v>
      </c>
      <c r="C64" s="22">
        <v>27350171</v>
      </c>
      <c r="D64" s="22" t="s">
        <v>42</v>
      </c>
      <c r="E64" s="23">
        <v>469560</v>
      </c>
      <c r="F64" s="22" t="str">
        <f>VLOOKUP(C64,變換清單!A:C,3,0)</f>
        <v>啤酒</v>
      </c>
      <c r="G64" s="22" t="str">
        <f>VLOOKUP(B64,變換清單!E:F,2,0)</f>
        <v>近畿圏</v>
      </c>
      <c r="H64" s="22" t="str">
        <f t="shared" si="0"/>
        <v>2016</v>
      </c>
      <c r="I64" s="22">
        <f t="shared" si="1"/>
        <v>1</v>
      </c>
      <c r="J64" s="22" t="str">
        <f>VLOOKUP(I64,變換清單!H:I,2,0)</f>
        <v>1Q</v>
      </c>
      <c r="K64" s="22" t="str">
        <f t="shared" si="2"/>
        <v>啤酒近畿圏20161Q</v>
      </c>
    </row>
    <row r="65" spans="1:11">
      <c r="A65" s="23">
        <v>201601</v>
      </c>
      <c r="B65" s="23" t="s">
        <v>2</v>
      </c>
      <c r="C65" s="22">
        <v>27350921</v>
      </c>
      <c r="D65" s="22" t="s">
        <v>44</v>
      </c>
      <c r="E65" s="23">
        <v>21168</v>
      </c>
      <c r="F65" s="22" t="str">
        <f>VLOOKUP(C65,變換清單!A:C,3,0)</f>
        <v>發泡酒</v>
      </c>
      <c r="G65" s="22" t="str">
        <f>VLOOKUP(B65,變換清單!E:F,2,0)</f>
        <v>近畿圏</v>
      </c>
      <c r="H65" s="22" t="str">
        <f t="shared" si="0"/>
        <v>2016</v>
      </c>
      <c r="I65" s="22">
        <f t="shared" si="1"/>
        <v>1</v>
      </c>
      <c r="J65" s="22" t="str">
        <f>VLOOKUP(I65,變換清單!H:I,2,0)</f>
        <v>1Q</v>
      </c>
      <c r="K65" s="22" t="str">
        <f t="shared" si="2"/>
        <v>發泡酒近畿圏20161Q</v>
      </c>
    </row>
    <row r="66" spans="1:11">
      <c r="A66" s="23">
        <v>201601</v>
      </c>
      <c r="B66" s="23" t="s">
        <v>2</v>
      </c>
      <c r="C66" s="22">
        <v>27210786</v>
      </c>
      <c r="D66" s="22" t="s">
        <v>103</v>
      </c>
      <c r="E66" s="23">
        <v>9576</v>
      </c>
      <c r="F66" s="22" t="str">
        <f>VLOOKUP(C66,變換清單!A:C,3,0)</f>
        <v>發泡酒</v>
      </c>
      <c r="G66" s="22" t="str">
        <f>VLOOKUP(B66,變換清單!E:F,2,0)</f>
        <v>近畿圏</v>
      </c>
      <c r="H66" s="22" t="str">
        <f t="shared" si="0"/>
        <v>2016</v>
      </c>
      <c r="I66" s="22">
        <f t="shared" si="1"/>
        <v>1</v>
      </c>
      <c r="J66" s="22" t="str">
        <f>VLOOKUP(I66,變換清單!H:I,2,0)</f>
        <v>1Q</v>
      </c>
      <c r="K66" s="22" t="str">
        <f t="shared" si="2"/>
        <v>發泡酒近畿圏20161Q</v>
      </c>
    </row>
    <row r="67" spans="1:11">
      <c r="A67" s="23">
        <v>201601</v>
      </c>
      <c r="B67" s="23" t="s">
        <v>2</v>
      </c>
      <c r="C67" s="22">
        <v>27220883</v>
      </c>
      <c r="D67" s="22" t="s">
        <v>101</v>
      </c>
      <c r="E67" s="23">
        <v>298200</v>
      </c>
      <c r="F67" s="22" t="str">
        <f>VLOOKUP(C67,變換清單!A:C,3,0)</f>
        <v>新類型</v>
      </c>
      <c r="G67" s="22" t="str">
        <f>VLOOKUP(B67,變換清單!E:F,2,0)</f>
        <v>近畿圏</v>
      </c>
      <c r="H67" s="22" t="str">
        <f t="shared" ref="H67:H130" si="3">LEFT(A67,4)</f>
        <v>2016</v>
      </c>
      <c r="I67" s="22">
        <f t="shared" ref="I67:I130" si="4">VALUE(RIGHT(A67,2))</f>
        <v>1</v>
      </c>
      <c r="J67" s="22" t="str">
        <f>VLOOKUP(I67,變換清單!H:I,2,0)</f>
        <v>1Q</v>
      </c>
      <c r="K67" s="22" t="str">
        <f t="shared" ref="K67:K130" si="5">CONCATENATE(F67,G67,H67,J67)</f>
        <v>新類型近畿圏20161Q</v>
      </c>
    </row>
    <row r="68" spans="1:11">
      <c r="A68" s="23">
        <v>201601</v>
      </c>
      <c r="B68" s="23" t="s">
        <v>2</v>
      </c>
      <c r="C68" s="22">
        <v>27220957</v>
      </c>
      <c r="D68" s="22" t="s">
        <v>102</v>
      </c>
      <c r="E68" s="23">
        <v>16008</v>
      </c>
      <c r="F68" s="22" t="str">
        <f>VLOOKUP(C68,變換清單!A:C,3,0)</f>
        <v>新類型</v>
      </c>
      <c r="G68" s="22" t="str">
        <f>VLOOKUP(B68,變換清單!E:F,2,0)</f>
        <v>近畿圏</v>
      </c>
      <c r="H68" s="22" t="str">
        <f t="shared" si="3"/>
        <v>2016</v>
      </c>
      <c r="I68" s="22">
        <f t="shared" si="4"/>
        <v>1</v>
      </c>
      <c r="J68" s="22" t="str">
        <f>VLOOKUP(I68,變換清單!H:I,2,0)</f>
        <v>1Q</v>
      </c>
      <c r="K68" s="22" t="str">
        <f t="shared" si="5"/>
        <v>新類型近畿圏20161Q</v>
      </c>
    </row>
    <row r="69" spans="1:11">
      <c r="A69" s="23">
        <v>201601</v>
      </c>
      <c r="B69" s="23" t="s">
        <v>91</v>
      </c>
      <c r="C69" s="22">
        <v>27220985</v>
      </c>
      <c r="D69" s="22" t="s">
        <v>46</v>
      </c>
      <c r="E69" s="23">
        <v>0</v>
      </c>
      <c r="F69" s="22" t="str">
        <f>VLOOKUP(C69,變換清單!A:C,3,0)</f>
        <v>新類型</v>
      </c>
      <c r="G69" s="22" t="str">
        <f>VLOOKUP(B69,變換清單!E:F,2,0)</f>
        <v>九州</v>
      </c>
      <c r="H69" s="22" t="str">
        <f t="shared" si="3"/>
        <v>2016</v>
      </c>
      <c r="I69" s="22">
        <f t="shared" si="4"/>
        <v>1</v>
      </c>
      <c r="J69" s="22" t="str">
        <f>VLOOKUP(I69,變換清單!H:I,2,0)</f>
        <v>1Q</v>
      </c>
      <c r="K69" s="22" t="str">
        <f t="shared" si="5"/>
        <v>新類型九州20161Q</v>
      </c>
    </row>
    <row r="70" spans="1:11">
      <c r="A70" s="23">
        <v>201601</v>
      </c>
      <c r="B70" s="23" t="s">
        <v>91</v>
      </c>
      <c r="C70" s="22">
        <v>27260317</v>
      </c>
      <c r="D70" s="22" t="s">
        <v>40</v>
      </c>
      <c r="E70" s="23">
        <v>597240</v>
      </c>
      <c r="F70" s="22" t="str">
        <f>VLOOKUP(C70,變換清單!A:C,3,0)</f>
        <v>啤酒</v>
      </c>
      <c r="G70" s="22" t="str">
        <f>VLOOKUP(B70,變換清單!E:F,2,0)</f>
        <v>九州</v>
      </c>
      <c r="H70" s="22" t="str">
        <f t="shared" si="3"/>
        <v>2016</v>
      </c>
      <c r="I70" s="22">
        <f t="shared" si="4"/>
        <v>1</v>
      </c>
      <c r="J70" s="22" t="str">
        <f>VLOOKUP(I70,變換清單!H:I,2,0)</f>
        <v>1Q</v>
      </c>
      <c r="K70" s="22" t="str">
        <f t="shared" si="5"/>
        <v>啤酒九州20161Q</v>
      </c>
    </row>
    <row r="71" spans="1:11">
      <c r="A71" s="23">
        <v>201601</v>
      </c>
      <c r="B71" s="23" t="s">
        <v>91</v>
      </c>
      <c r="C71" s="22">
        <v>27260665</v>
      </c>
      <c r="D71" s="22" t="s">
        <v>105</v>
      </c>
      <c r="E71" s="23">
        <v>108360</v>
      </c>
      <c r="F71" s="22" t="str">
        <f>VLOOKUP(C71,變換清單!A:C,3,0)</f>
        <v>啤酒</v>
      </c>
      <c r="G71" s="22" t="str">
        <f>VLOOKUP(B71,變換清單!E:F,2,0)</f>
        <v>九州</v>
      </c>
      <c r="H71" s="22" t="str">
        <f t="shared" si="3"/>
        <v>2016</v>
      </c>
      <c r="I71" s="22">
        <f t="shared" si="4"/>
        <v>1</v>
      </c>
      <c r="J71" s="22" t="str">
        <f>VLOOKUP(I71,變換清單!H:I,2,0)</f>
        <v>1Q</v>
      </c>
      <c r="K71" s="22" t="str">
        <f t="shared" si="5"/>
        <v>啤酒九州20161Q</v>
      </c>
    </row>
    <row r="72" spans="1:11">
      <c r="A72" s="23">
        <v>201601</v>
      </c>
      <c r="B72" s="23" t="s">
        <v>91</v>
      </c>
      <c r="C72" s="22">
        <v>27350171</v>
      </c>
      <c r="D72" s="22" t="s">
        <v>42</v>
      </c>
      <c r="E72" s="23">
        <v>197400</v>
      </c>
      <c r="F72" s="22" t="str">
        <f>VLOOKUP(C72,變換清單!A:C,3,0)</f>
        <v>啤酒</v>
      </c>
      <c r="G72" s="22" t="str">
        <f>VLOOKUP(B72,變換清單!E:F,2,0)</f>
        <v>九州</v>
      </c>
      <c r="H72" s="22" t="str">
        <f t="shared" si="3"/>
        <v>2016</v>
      </c>
      <c r="I72" s="22">
        <f t="shared" si="4"/>
        <v>1</v>
      </c>
      <c r="J72" s="22" t="str">
        <f>VLOOKUP(I72,變換清單!H:I,2,0)</f>
        <v>1Q</v>
      </c>
      <c r="K72" s="22" t="str">
        <f t="shared" si="5"/>
        <v>啤酒九州20161Q</v>
      </c>
    </row>
    <row r="73" spans="1:11">
      <c r="A73" s="23">
        <v>201601</v>
      </c>
      <c r="B73" s="23" t="s">
        <v>91</v>
      </c>
      <c r="C73" s="22">
        <v>27350921</v>
      </c>
      <c r="D73" s="22" t="s">
        <v>44</v>
      </c>
      <c r="E73" s="23">
        <v>7560</v>
      </c>
      <c r="F73" s="22" t="str">
        <f>VLOOKUP(C73,變換清單!A:C,3,0)</f>
        <v>發泡酒</v>
      </c>
      <c r="G73" s="22" t="str">
        <f>VLOOKUP(B73,變換清單!E:F,2,0)</f>
        <v>九州</v>
      </c>
      <c r="H73" s="22" t="str">
        <f t="shared" si="3"/>
        <v>2016</v>
      </c>
      <c r="I73" s="22">
        <f t="shared" si="4"/>
        <v>1</v>
      </c>
      <c r="J73" s="22" t="str">
        <f>VLOOKUP(I73,變換清單!H:I,2,0)</f>
        <v>1Q</v>
      </c>
      <c r="K73" s="22" t="str">
        <f t="shared" si="5"/>
        <v>發泡酒九州20161Q</v>
      </c>
    </row>
    <row r="74" spans="1:11">
      <c r="A74" s="23">
        <v>201601</v>
      </c>
      <c r="B74" s="23" t="s">
        <v>91</v>
      </c>
      <c r="C74" s="22">
        <v>27210786</v>
      </c>
      <c r="D74" s="22" t="s">
        <v>103</v>
      </c>
      <c r="E74" s="23">
        <v>6804</v>
      </c>
      <c r="F74" s="22" t="str">
        <f>VLOOKUP(C74,變換清單!A:C,3,0)</f>
        <v>發泡酒</v>
      </c>
      <c r="G74" s="22" t="str">
        <f>VLOOKUP(B74,變換清單!E:F,2,0)</f>
        <v>九州</v>
      </c>
      <c r="H74" s="22" t="str">
        <f t="shared" si="3"/>
        <v>2016</v>
      </c>
      <c r="I74" s="22">
        <f t="shared" si="4"/>
        <v>1</v>
      </c>
      <c r="J74" s="22" t="str">
        <f>VLOOKUP(I74,變換清單!H:I,2,0)</f>
        <v>1Q</v>
      </c>
      <c r="K74" s="22" t="str">
        <f t="shared" si="5"/>
        <v>發泡酒九州20161Q</v>
      </c>
    </row>
    <row r="75" spans="1:11">
      <c r="A75" s="23">
        <v>201601</v>
      </c>
      <c r="B75" s="23" t="s">
        <v>91</v>
      </c>
      <c r="C75" s="22">
        <v>27220883</v>
      </c>
      <c r="D75" s="22" t="s">
        <v>101</v>
      </c>
      <c r="E75" s="23">
        <v>110880</v>
      </c>
      <c r="F75" s="22" t="str">
        <f>VLOOKUP(C75,變換清單!A:C,3,0)</f>
        <v>新類型</v>
      </c>
      <c r="G75" s="22" t="str">
        <f>VLOOKUP(B75,變換清單!E:F,2,0)</f>
        <v>九州</v>
      </c>
      <c r="H75" s="22" t="str">
        <f t="shared" si="3"/>
        <v>2016</v>
      </c>
      <c r="I75" s="22">
        <f t="shared" si="4"/>
        <v>1</v>
      </c>
      <c r="J75" s="22" t="str">
        <f>VLOOKUP(I75,變換清單!H:I,2,0)</f>
        <v>1Q</v>
      </c>
      <c r="K75" s="22" t="str">
        <f t="shared" si="5"/>
        <v>新類型九州20161Q</v>
      </c>
    </row>
    <row r="76" spans="1:11">
      <c r="A76" s="23">
        <v>201601</v>
      </c>
      <c r="B76" s="23" t="s">
        <v>91</v>
      </c>
      <c r="C76" s="22">
        <v>27220957</v>
      </c>
      <c r="D76" s="22" t="s">
        <v>102</v>
      </c>
      <c r="E76" s="23">
        <v>8004</v>
      </c>
      <c r="F76" s="22" t="str">
        <f>VLOOKUP(C76,變換清單!A:C,3,0)</f>
        <v>新類型</v>
      </c>
      <c r="G76" s="22" t="str">
        <f>VLOOKUP(B76,變換清單!E:F,2,0)</f>
        <v>九州</v>
      </c>
      <c r="H76" s="22" t="str">
        <f t="shared" si="3"/>
        <v>2016</v>
      </c>
      <c r="I76" s="22">
        <f t="shared" si="4"/>
        <v>1</v>
      </c>
      <c r="J76" s="22" t="str">
        <f>VLOOKUP(I76,變換清單!H:I,2,0)</f>
        <v>1Q</v>
      </c>
      <c r="K76" s="22" t="str">
        <f t="shared" si="5"/>
        <v>新類型九州20161Q</v>
      </c>
    </row>
    <row r="77" spans="1:11">
      <c r="A77" s="23">
        <v>201601</v>
      </c>
      <c r="B77" s="23" t="s">
        <v>63</v>
      </c>
      <c r="C77" s="22">
        <v>27220985</v>
      </c>
      <c r="D77" s="22" t="s">
        <v>46</v>
      </c>
      <c r="E77" s="23">
        <v>523320</v>
      </c>
      <c r="F77" s="22" t="str">
        <f>VLOOKUP(C77,變換清單!A:C,3,0)</f>
        <v>新類型</v>
      </c>
      <c r="G77" s="22" t="str">
        <f>VLOOKUP(B77,變換清單!E:F,2,0)</f>
        <v>關信越</v>
      </c>
      <c r="H77" s="22" t="str">
        <f t="shared" si="3"/>
        <v>2016</v>
      </c>
      <c r="I77" s="22">
        <f t="shared" si="4"/>
        <v>1</v>
      </c>
      <c r="J77" s="22" t="str">
        <f>VLOOKUP(I77,變換清單!H:I,2,0)</f>
        <v>1Q</v>
      </c>
      <c r="K77" s="22" t="str">
        <f t="shared" si="5"/>
        <v>新類型關信越20161Q</v>
      </c>
    </row>
    <row r="78" spans="1:11">
      <c r="A78" s="23">
        <v>201601</v>
      </c>
      <c r="B78" s="23" t="s">
        <v>63</v>
      </c>
      <c r="C78" s="22">
        <v>27260317</v>
      </c>
      <c r="D78" s="22" t="s">
        <v>40</v>
      </c>
      <c r="E78" s="23">
        <v>76440</v>
      </c>
      <c r="F78" s="22" t="str">
        <f>VLOOKUP(C78,變換清單!A:C,3,0)</f>
        <v>啤酒</v>
      </c>
      <c r="G78" s="22" t="str">
        <f>VLOOKUP(B78,變換清單!E:F,2,0)</f>
        <v>關信越</v>
      </c>
      <c r="H78" s="22" t="str">
        <f t="shared" si="3"/>
        <v>2016</v>
      </c>
      <c r="I78" s="22">
        <f t="shared" si="4"/>
        <v>1</v>
      </c>
      <c r="J78" s="22" t="str">
        <f>VLOOKUP(I78,變換清單!H:I,2,0)</f>
        <v>1Q</v>
      </c>
      <c r="K78" s="22" t="str">
        <f t="shared" si="5"/>
        <v>啤酒關信越20161Q</v>
      </c>
    </row>
    <row r="79" spans="1:11">
      <c r="A79" s="23">
        <v>201601</v>
      </c>
      <c r="B79" s="23" t="s">
        <v>63</v>
      </c>
      <c r="C79" s="22">
        <v>27260665</v>
      </c>
      <c r="D79" s="22" t="s">
        <v>105</v>
      </c>
      <c r="E79" s="23">
        <v>186480</v>
      </c>
      <c r="F79" s="22" t="str">
        <f>VLOOKUP(C79,變換清單!A:C,3,0)</f>
        <v>啤酒</v>
      </c>
      <c r="G79" s="22" t="str">
        <f>VLOOKUP(B79,變換清單!E:F,2,0)</f>
        <v>關信越</v>
      </c>
      <c r="H79" s="22" t="str">
        <f t="shared" si="3"/>
        <v>2016</v>
      </c>
      <c r="I79" s="22">
        <f t="shared" si="4"/>
        <v>1</v>
      </c>
      <c r="J79" s="22" t="str">
        <f>VLOOKUP(I79,變換清單!H:I,2,0)</f>
        <v>1Q</v>
      </c>
      <c r="K79" s="22" t="str">
        <f t="shared" si="5"/>
        <v>啤酒關信越20161Q</v>
      </c>
    </row>
    <row r="80" spans="1:11">
      <c r="A80" s="23">
        <v>201601</v>
      </c>
      <c r="B80" s="23" t="s">
        <v>63</v>
      </c>
      <c r="C80" s="22">
        <v>27350171</v>
      </c>
      <c r="D80" s="22" t="s">
        <v>42</v>
      </c>
      <c r="E80" s="23">
        <v>10584</v>
      </c>
      <c r="F80" s="22" t="str">
        <f>VLOOKUP(C80,變換清單!A:C,3,0)</f>
        <v>啤酒</v>
      </c>
      <c r="G80" s="22" t="str">
        <f>VLOOKUP(B80,變換清單!E:F,2,0)</f>
        <v>關信越</v>
      </c>
      <c r="H80" s="22" t="str">
        <f t="shared" si="3"/>
        <v>2016</v>
      </c>
      <c r="I80" s="22">
        <f t="shared" si="4"/>
        <v>1</v>
      </c>
      <c r="J80" s="22" t="str">
        <f>VLOOKUP(I80,變換清單!H:I,2,0)</f>
        <v>1Q</v>
      </c>
      <c r="K80" s="22" t="str">
        <f t="shared" si="5"/>
        <v>啤酒關信越20161Q</v>
      </c>
    </row>
    <row r="81" spans="1:11">
      <c r="A81" s="23">
        <v>201601</v>
      </c>
      <c r="B81" s="23" t="s">
        <v>63</v>
      </c>
      <c r="C81" s="22">
        <v>27350921</v>
      </c>
      <c r="D81" s="22" t="s">
        <v>44</v>
      </c>
      <c r="E81" s="23">
        <v>30996</v>
      </c>
      <c r="F81" s="22" t="str">
        <f>VLOOKUP(C81,變換清單!A:C,3,0)</f>
        <v>發泡酒</v>
      </c>
      <c r="G81" s="22" t="str">
        <f>VLOOKUP(B81,變換清單!E:F,2,0)</f>
        <v>關信越</v>
      </c>
      <c r="H81" s="22" t="str">
        <f t="shared" si="3"/>
        <v>2016</v>
      </c>
      <c r="I81" s="22">
        <f t="shared" si="4"/>
        <v>1</v>
      </c>
      <c r="J81" s="22" t="str">
        <f>VLOOKUP(I81,變換清單!H:I,2,0)</f>
        <v>1Q</v>
      </c>
      <c r="K81" s="22" t="str">
        <f t="shared" si="5"/>
        <v>發泡酒關信越20161Q</v>
      </c>
    </row>
    <row r="82" spans="1:11">
      <c r="A82" s="23">
        <v>201601</v>
      </c>
      <c r="B82" s="23" t="s">
        <v>63</v>
      </c>
      <c r="C82" s="22">
        <v>27210786</v>
      </c>
      <c r="D82" s="22" t="s">
        <v>103</v>
      </c>
      <c r="E82" s="23">
        <v>78120</v>
      </c>
      <c r="F82" s="22" t="str">
        <f>VLOOKUP(C82,變換清單!A:C,3,0)</f>
        <v>發泡酒</v>
      </c>
      <c r="G82" s="22" t="str">
        <f>VLOOKUP(B82,變換清單!E:F,2,0)</f>
        <v>關信越</v>
      </c>
      <c r="H82" s="22" t="str">
        <f t="shared" si="3"/>
        <v>2016</v>
      </c>
      <c r="I82" s="22">
        <f t="shared" si="4"/>
        <v>1</v>
      </c>
      <c r="J82" s="22" t="str">
        <f>VLOOKUP(I82,變換清單!H:I,2,0)</f>
        <v>1Q</v>
      </c>
      <c r="K82" s="22" t="str">
        <f t="shared" si="5"/>
        <v>發泡酒關信越20161Q</v>
      </c>
    </row>
    <row r="83" spans="1:11">
      <c r="A83" s="23">
        <v>201601</v>
      </c>
      <c r="B83" s="23" t="s">
        <v>63</v>
      </c>
      <c r="C83" s="22">
        <v>27220883</v>
      </c>
      <c r="D83" s="22" t="s">
        <v>101</v>
      </c>
      <c r="E83" s="23">
        <v>2001</v>
      </c>
      <c r="F83" s="22" t="str">
        <f>VLOOKUP(C83,變換清單!A:C,3,0)</f>
        <v>新類型</v>
      </c>
      <c r="G83" s="22" t="str">
        <f>VLOOKUP(B83,變換清單!E:F,2,0)</f>
        <v>關信越</v>
      </c>
      <c r="H83" s="22" t="str">
        <f t="shared" si="3"/>
        <v>2016</v>
      </c>
      <c r="I83" s="22">
        <f t="shared" si="4"/>
        <v>1</v>
      </c>
      <c r="J83" s="22" t="str">
        <f>VLOOKUP(I83,變換清單!H:I,2,0)</f>
        <v>1Q</v>
      </c>
      <c r="K83" s="22" t="str">
        <f t="shared" si="5"/>
        <v>新類型關信越20161Q</v>
      </c>
    </row>
    <row r="84" spans="1:11">
      <c r="A84" s="23">
        <v>201601</v>
      </c>
      <c r="B84" s="23" t="s">
        <v>95</v>
      </c>
      <c r="C84" s="22">
        <v>27220957</v>
      </c>
      <c r="D84" s="22" t="s">
        <v>102</v>
      </c>
      <c r="E84" s="23">
        <v>1086960</v>
      </c>
      <c r="F84" s="22" t="str">
        <f>VLOOKUP(C84,變換清單!A:C,3,0)</f>
        <v>新類型</v>
      </c>
      <c r="G84" s="22" t="str">
        <f>VLOOKUP(B84,變換清單!E:F,2,0)</f>
        <v>中四國</v>
      </c>
      <c r="H84" s="22" t="str">
        <f t="shared" si="3"/>
        <v>2016</v>
      </c>
      <c r="I84" s="22">
        <f t="shared" si="4"/>
        <v>1</v>
      </c>
      <c r="J84" s="22" t="str">
        <f>VLOOKUP(I84,變換清單!H:I,2,0)</f>
        <v>1Q</v>
      </c>
      <c r="K84" s="22" t="str">
        <f t="shared" si="5"/>
        <v>新類型中四國20161Q</v>
      </c>
    </row>
    <row r="85" spans="1:11">
      <c r="A85" s="23">
        <v>201601</v>
      </c>
      <c r="B85" s="23" t="s">
        <v>95</v>
      </c>
      <c r="C85" s="22">
        <v>27220985</v>
      </c>
      <c r="D85" s="22" t="s">
        <v>46</v>
      </c>
      <c r="E85" s="23">
        <v>186480</v>
      </c>
      <c r="F85" s="22" t="str">
        <f>VLOOKUP(C85,變換清單!A:C,3,0)</f>
        <v>新類型</v>
      </c>
      <c r="G85" s="22" t="str">
        <f>VLOOKUP(B85,變換清單!E:F,2,0)</f>
        <v>中四國</v>
      </c>
      <c r="H85" s="22" t="str">
        <f t="shared" si="3"/>
        <v>2016</v>
      </c>
      <c r="I85" s="22">
        <f t="shared" si="4"/>
        <v>1</v>
      </c>
      <c r="J85" s="22" t="str">
        <f>VLOOKUP(I85,變換清單!H:I,2,0)</f>
        <v>1Q</v>
      </c>
      <c r="K85" s="22" t="str">
        <f t="shared" si="5"/>
        <v>新類型中四國20161Q</v>
      </c>
    </row>
    <row r="86" spans="1:11">
      <c r="A86" s="23">
        <v>201601</v>
      </c>
      <c r="B86" s="23" t="s">
        <v>95</v>
      </c>
      <c r="C86" s="22">
        <v>27260317</v>
      </c>
      <c r="D86" s="22" t="s">
        <v>40</v>
      </c>
      <c r="E86" s="23">
        <v>451920</v>
      </c>
      <c r="F86" s="22" t="str">
        <f>VLOOKUP(C86,變換清單!A:C,3,0)</f>
        <v>啤酒</v>
      </c>
      <c r="G86" s="22" t="str">
        <f>VLOOKUP(B86,變換清單!E:F,2,0)</f>
        <v>中四國</v>
      </c>
      <c r="H86" s="22" t="str">
        <f t="shared" si="3"/>
        <v>2016</v>
      </c>
      <c r="I86" s="22">
        <f t="shared" si="4"/>
        <v>1</v>
      </c>
      <c r="J86" s="22" t="str">
        <f>VLOOKUP(I86,變換清單!H:I,2,0)</f>
        <v>1Q</v>
      </c>
      <c r="K86" s="22" t="str">
        <f t="shared" si="5"/>
        <v>啤酒中四國20161Q</v>
      </c>
    </row>
    <row r="87" spans="1:11">
      <c r="A87" s="23">
        <v>201601</v>
      </c>
      <c r="B87" s="23" t="s">
        <v>95</v>
      </c>
      <c r="C87" s="22">
        <v>27260665</v>
      </c>
      <c r="D87" s="22" t="s">
        <v>105</v>
      </c>
      <c r="E87" s="23">
        <v>65016</v>
      </c>
      <c r="F87" s="22" t="str">
        <f>VLOOKUP(C87,變換清單!A:C,3,0)</f>
        <v>啤酒</v>
      </c>
      <c r="G87" s="22" t="str">
        <f>VLOOKUP(B87,變換清單!E:F,2,0)</f>
        <v>中四國</v>
      </c>
      <c r="H87" s="22" t="str">
        <f t="shared" si="3"/>
        <v>2016</v>
      </c>
      <c r="I87" s="22">
        <f t="shared" si="4"/>
        <v>1</v>
      </c>
      <c r="J87" s="22" t="str">
        <f>VLOOKUP(I87,變換清單!H:I,2,0)</f>
        <v>1Q</v>
      </c>
      <c r="K87" s="22" t="str">
        <f t="shared" si="5"/>
        <v>啤酒中四國20161Q</v>
      </c>
    </row>
    <row r="88" spans="1:11">
      <c r="A88" s="23">
        <v>201601</v>
      </c>
      <c r="B88" s="23" t="s">
        <v>95</v>
      </c>
      <c r="C88" s="22">
        <v>27350171</v>
      </c>
      <c r="D88" s="22" t="s">
        <v>42</v>
      </c>
      <c r="E88" s="23">
        <v>10830</v>
      </c>
      <c r="F88" s="22" t="str">
        <f>VLOOKUP(C88,變換清單!A:C,3,0)</f>
        <v>啤酒</v>
      </c>
      <c r="G88" s="22" t="str">
        <f>VLOOKUP(B88,變換清單!E:F,2,0)</f>
        <v>中四國</v>
      </c>
      <c r="H88" s="22" t="str">
        <f t="shared" si="3"/>
        <v>2016</v>
      </c>
      <c r="I88" s="22">
        <f t="shared" si="4"/>
        <v>1</v>
      </c>
      <c r="J88" s="22" t="str">
        <f>VLOOKUP(I88,變換清單!H:I,2,0)</f>
        <v>1Q</v>
      </c>
      <c r="K88" s="22" t="str">
        <f t="shared" si="5"/>
        <v>啤酒中四國20161Q</v>
      </c>
    </row>
    <row r="89" spans="1:11">
      <c r="A89" s="23">
        <v>201601</v>
      </c>
      <c r="B89" s="23" t="s">
        <v>95</v>
      </c>
      <c r="C89" s="22">
        <v>27350921</v>
      </c>
      <c r="D89" s="22" t="s">
        <v>44</v>
      </c>
      <c r="E89" s="23">
        <v>142800</v>
      </c>
      <c r="F89" s="22" t="str">
        <f>VLOOKUP(C89,變換清單!A:C,3,0)</f>
        <v>發泡酒</v>
      </c>
      <c r="G89" s="22" t="str">
        <f>VLOOKUP(B89,變換清單!E:F,2,0)</f>
        <v>中四國</v>
      </c>
      <c r="H89" s="22" t="str">
        <f t="shared" si="3"/>
        <v>2016</v>
      </c>
      <c r="I89" s="22">
        <f t="shared" si="4"/>
        <v>1</v>
      </c>
      <c r="J89" s="22" t="str">
        <f>VLOOKUP(I89,變換清單!H:I,2,0)</f>
        <v>1Q</v>
      </c>
      <c r="K89" s="22" t="str">
        <f t="shared" si="5"/>
        <v>發泡酒中四國20161Q</v>
      </c>
    </row>
    <row r="90" spans="1:11">
      <c r="A90" s="23">
        <v>201601</v>
      </c>
      <c r="B90" s="23" t="s">
        <v>85</v>
      </c>
      <c r="C90" s="22">
        <v>27210786</v>
      </c>
      <c r="D90" s="22" t="s">
        <v>103</v>
      </c>
      <c r="E90" s="23">
        <v>272160</v>
      </c>
      <c r="F90" s="22" t="str">
        <f>VLOOKUP(C90,變換清單!A:C,3,0)</f>
        <v>發泡酒</v>
      </c>
      <c r="G90" s="22" t="str">
        <f>VLOOKUP(B90,變換清單!E:F,2,0)</f>
        <v>中四國</v>
      </c>
      <c r="H90" s="22" t="str">
        <f t="shared" si="3"/>
        <v>2016</v>
      </c>
      <c r="I90" s="22">
        <f t="shared" si="4"/>
        <v>1</v>
      </c>
      <c r="J90" s="22" t="str">
        <f>VLOOKUP(I90,變換清單!H:I,2,0)</f>
        <v>1Q</v>
      </c>
      <c r="K90" s="22" t="str">
        <f t="shared" si="5"/>
        <v>發泡酒中四國20161Q</v>
      </c>
    </row>
    <row r="91" spans="1:11">
      <c r="A91" s="23">
        <v>201601</v>
      </c>
      <c r="B91" s="23" t="s">
        <v>85</v>
      </c>
      <c r="C91" s="22">
        <v>27220883</v>
      </c>
      <c r="D91" s="22" t="s">
        <v>101</v>
      </c>
      <c r="E91" s="23">
        <v>57960</v>
      </c>
      <c r="F91" s="22" t="str">
        <f>VLOOKUP(C91,變換清單!A:C,3,0)</f>
        <v>新類型</v>
      </c>
      <c r="G91" s="22" t="str">
        <f>VLOOKUP(B91,變換清單!E:F,2,0)</f>
        <v>中四國</v>
      </c>
      <c r="H91" s="22" t="str">
        <f t="shared" si="3"/>
        <v>2016</v>
      </c>
      <c r="I91" s="22">
        <f t="shared" si="4"/>
        <v>1</v>
      </c>
      <c r="J91" s="22" t="str">
        <f>VLOOKUP(I91,變換清單!H:I,2,0)</f>
        <v>1Q</v>
      </c>
      <c r="K91" s="22" t="str">
        <f t="shared" si="5"/>
        <v>新類型中四國20161Q</v>
      </c>
    </row>
    <row r="92" spans="1:11">
      <c r="A92" s="23">
        <v>201601</v>
      </c>
      <c r="B92" s="23" t="s">
        <v>85</v>
      </c>
      <c r="C92" s="22">
        <v>27220957</v>
      </c>
      <c r="D92" s="22" t="s">
        <v>102</v>
      </c>
      <c r="E92" s="23">
        <v>80640</v>
      </c>
      <c r="F92" s="22" t="str">
        <f>VLOOKUP(C92,變換清單!A:C,3,0)</f>
        <v>新類型</v>
      </c>
      <c r="G92" s="22" t="str">
        <f>VLOOKUP(B92,變換清單!E:F,2,0)</f>
        <v>中四國</v>
      </c>
      <c r="H92" s="22" t="str">
        <f t="shared" si="3"/>
        <v>2016</v>
      </c>
      <c r="I92" s="22">
        <f t="shared" si="4"/>
        <v>1</v>
      </c>
      <c r="J92" s="22" t="str">
        <f>VLOOKUP(I92,變換清單!H:I,2,0)</f>
        <v>1Q</v>
      </c>
      <c r="K92" s="22" t="str">
        <f t="shared" si="5"/>
        <v>新類型中四國20161Q</v>
      </c>
    </row>
    <row r="93" spans="1:11">
      <c r="A93" s="23">
        <v>201601</v>
      </c>
      <c r="B93" s="23" t="s">
        <v>85</v>
      </c>
      <c r="C93" s="22">
        <v>27220985</v>
      </c>
      <c r="D93" s="22" t="s">
        <v>46</v>
      </c>
      <c r="E93" s="23">
        <v>756</v>
      </c>
      <c r="F93" s="22" t="str">
        <f>VLOOKUP(C93,變換清單!A:C,3,0)</f>
        <v>新類型</v>
      </c>
      <c r="G93" s="22" t="str">
        <f>VLOOKUP(B93,變換清單!E:F,2,0)</f>
        <v>中四國</v>
      </c>
      <c r="H93" s="22" t="str">
        <f t="shared" si="3"/>
        <v>2016</v>
      </c>
      <c r="I93" s="22">
        <f t="shared" si="4"/>
        <v>1</v>
      </c>
      <c r="J93" s="22" t="str">
        <f>VLOOKUP(I93,變換清單!H:I,2,0)</f>
        <v>1Q</v>
      </c>
      <c r="K93" s="22" t="str">
        <f t="shared" si="5"/>
        <v>新類型中四國20161Q</v>
      </c>
    </row>
    <row r="94" spans="1:11">
      <c r="A94" s="23">
        <v>201601</v>
      </c>
      <c r="B94" s="23" t="s">
        <v>85</v>
      </c>
      <c r="C94" s="22">
        <v>27260317</v>
      </c>
      <c r="D94" s="22" t="s">
        <v>40</v>
      </c>
      <c r="E94" s="23">
        <v>57960</v>
      </c>
      <c r="F94" s="22" t="str">
        <f>VLOOKUP(C94,變換清單!A:C,3,0)</f>
        <v>啤酒</v>
      </c>
      <c r="G94" s="22" t="str">
        <f>VLOOKUP(B94,變換清單!E:F,2,0)</f>
        <v>中四國</v>
      </c>
      <c r="H94" s="22" t="str">
        <f t="shared" si="3"/>
        <v>2016</v>
      </c>
      <c r="I94" s="22">
        <f t="shared" si="4"/>
        <v>1</v>
      </c>
      <c r="J94" s="22" t="str">
        <f>VLOOKUP(I94,變換清單!H:I,2,0)</f>
        <v>1Q</v>
      </c>
      <c r="K94" s="22" t="str">
        <f t="shared" si="5"/>
        <v>啤酒中四國20161Q</v>
      </c>
    </row>
    <row r="95" spans="1:11">
      <c r="A95" s="23">
        <v>201601</v>
      </c>
      <c r="B95" s="23" t="s">
        <v>87</v>
      </c>
      <c r="C95" s="22">
        <v>27260665</v>
      </c>
      <c r="D95" s="22" t="s">
        <v>105</v>
      </c>
      <c r="E95" s="23">
        <v>130200</v>
      </c>
      <c r="F95" s="22" t="str">
        <f>VLOOKUP(C95,變換清單!A:C,3,0)</f>
        <v>啤酒</v>
      </c>
      <c r="G95" s="22" t="str">
        <f>VLOOKUP(B95,變換清單!E:F,2,0)</f>
        <v>中四國</v>
      </c>
      <c r="H95" s="22" t="str">
        <f t="shared" si="3"/>
        <v>2016</v>
      </c>
      <c r="I95" s="22">
        <f t="shared" si="4"/>
        <v>1</v>
      </c>
      <c r="J95" s="22" t="str">
        <f>VLOOKUP(I95,變換清單!H:I,2,0)</f>
        <v>1Q</v>
      </c>
      <c r="K95" s="22" t="str">
        <f t="shared" si="5"/>
        <v>啤酒中四國20161Q</v>
      </c>
    </row>
    <row r="96" spans="1:11">
      <c r="A96" s="23">
        <v>201601</v>
      </c>
      <c r="B96" s="23" t="s">
        <v>87</v>
      </c>
      <c r="C96" s="22">
        <v>27350171</v>
      </c>
      <c r="D96" s="22" t="s">
        <v>42</v>
      </c>
      <c r="E96" s="23">
        <v>59640</v>
      </c>
      <c r="F96" s="22" t="str">
        <f>VLOOKUP(C96,變換清單!A:C,3,0)</f>
        <v>啤酒</v>
      </c>
      <c r="G96" s="22" t="str">
        <f>VLOOKUP(B96,變換清單!E:F,2,0)</f>
        <v>中四國</v>
      </c>
      <c r="H96" s="22" t="str">
        <f t="shared" si="3"/>
        <v>2016</v>
      </c>
      <c r="I96" s="22">
        <f t="shared" si="4"/>
        <v>1</v>
      </c>
      <c r="J96" s="22" t="str">
        <f>VLOOKUP(I96,變換清單!H:I,2,0)</f>
        <v>1Q</v>
      </c>
      <c r="K96" s="22" t="str">
        <f t="shared" si="5"/>
        <v>啤酒中四國20161Q</v>
      </c>
    </row>
    <row r="97" spans="1:11">
      <c r="A97" s="23">
        <v>201601</v>
      </c>
      <c r="B97" s="23" t="s">
        <v>87</v>
      </c>
      <c r="C97" s="22">
        <v>27350921</v>
      </c>
      <c r="D97" s="22" t="s">
        <v>44</v>
      </c>
      <c r="E97" s="23">
        <v>73080</v>
      </c>
      <c r="F97" s="22" t="str">
        <f>VLOOKUP(C97,變換清單!A:C,3,0)</f>
        <v>發泡酒</v>
      </c>
      <c r="G97" s="22" t="str">
        <f>VLOOKUP(B97,變換清單!E:F,2,0)</f>
        <v>中四國</v>
      </c>
      <c r="H97" s="22" t="str">
        <f t="shared" si="3"/>
        <v>2016</v>
      </c>
      <c r="I97" s="22">
        <f t="shared" si="4"/>
        <v>1</v>
      </c>
      <c r="J97" s="22" t="str">
        <f>VLOOKUP(I97,變換清單!H:I,2,0)</f>
        <v>1Q</v>
      </c>
      <c r="K97" s="22" t="str">
        <f t="shared" si="5"/>
        <v>發泡酒中四國20161Q</v>
      </c>
    </row>
    <row r="98" spans="1:11">
      <c r="A98" s="23">
        <v>201601</v>
      </c>
      <c r="B98" s="23" t="s">
        <v>87</v>
      </c>
      <c r="C98" s="22">
        <v>27210786</v>
      </c>
      <c r="D98" s="22" t="s">
        <v>103</v>
      </c>
      <c r="E98" s="23">
        <v>54600</v>
      </c>
      <c r="F98" s="22" t="str">
        <f>VLOOKUP(C98,變換清單!A:C,3,0)</f>
        <v>發泡酒</v>
      </c>
      <c r="G98" s="22" t="str">
        <f>VLOOKUP(B98,變換清單!E:F,2,0)</f>
        <v>中四國</v>
      </c>
      <c r="H98" s="22" t="str">
        <f t="shared" si="3"/>
        <v>2016</v>
      </c>
      <c r="I98" s="22">
        <f t="shared" si="4"/>
        <v>1</v>
      </c>
      <c r="J98" s="22" t="str">
        <f>VLOOKUP(I98,變換清單!H:I,2,0)</f>
        <v>1Q</v>
      </c>
      <c r="K98" s="22" t="str">
        <f t="shared" si="5"/>
        <v>發泡酒中四國20161Q</v>
      </c>
    </row>
    <row r="99" spans="1:11">
      <c r="A99" s="23">
        <v>201601</v>
      </c>
      <c r="B99" s="23" t="s">
        <v>89</v>
      </c>
      <c r="C99" s="22">
        <v>27220883</v>
      </c>
      <c r="D99" s="22" t="s">
        <v>101</v>
      </c>
      <c r="E99" s="23">
        <v>313320</v>
      </c>
      <c r="F99" s="22" t="str">
        <f>VLOOKUP(C99,變換清單!A:C,3,0)</f>
        <v>新類型</v>
      </c>
      <c r="G99" s="22" t="str">
        <f>VLOOKUP(B99,變換清單!E:F,2,0)</f>
        <v>九州</v>
      </c>
      <c r="H99" s="22" t="str">
        <f t="shared" si="3"/>
        <v>2016</v>
      </c>
      <c r="I99" s="22">
        <f t="shared" si="4"/>
        <v>1</v>
      </c>
      <c r="J99" s="22" t="str">
        <f>VLOOKUP(I99,變換清單!H:I,2,0)</f>
        <v>1Q</v>
      </c>
      <c r="K99" s="22" t="str">
        <f t="shared" si="5"/>
        <v>新類型九州20161Q</v>
      </c>
    </row>
    <row r="100" spans="1:11">
      <c r="A100" s="23">
        <v>201601</v>
      </c>
      <c r="B100" s="23" t="s">
        <v>89</v>
      </c>
      <c r="C100" s="22">
        <v>27220957</v>
      </c>
      <c r="D100" s="22" t="s">
        <v>102</v>
      </c>
      <c r="E100" s="23">
        <v>97440</v>
      </c>
      <c r="F100" s="22" t="str">
        <f>VLOOKUP(C100,變換清單!A:C,3,0)</f>
        <v>新類型</v>
      </c>
      <c r="G100" s="22" t="str">
        <f>VLOOKUP(B100,變換清單!E:F,2,0)</f>
        <v>九州</v>
      </c>
      <c r="H100" s="22" t="str">
        <f t="shared" si="3"/>
        <v>2016</v>
      </c>
      <c r="I100" s="22">
        <f t="shared" si="4"/>
        <v>1</v>
      </c>
      <c r="J100" s="22" t="str">
        <f>VLOOKUP(I100,變換清單!H:I,2,0)</f>
        <v>1Q</v>
      </c>
      <c r="K100" s="22" t="str">
        <f t="shared" si="5"/>
        <v>新類型九州20161Q</v>
      </c>
    </row>
    <row r="101" spans="1:11">
      <c r="A101" s="23">
        <v>201601</v>
      </c>
      <c r="B101" s="23" t="s">
        <v>89</v>
      </c>
      <c r="C101" s="22">
        <v>27220985</v>
      </c>
      <c r="D101" s="22" t="s">
        <v>46</v>
      </c>
      <c r="E101" s="23">
        <v>142800</v>
      </c>
      <c r="F101" s="22" t="str">
        <f>VLOOKUP(C101,變換清單!A:C,3,0)</f>
        <v>新類型</v>
      </c>
      <c r="G101" s="22" t="str">
        <f>VLOOKUP(B101,變換清單!E:F,2,0)</f>
        <v>九州</v>
      </c>
      <c r="H101" s="22" t="str">
        <f t="shared" si="3"/>
        <v>2016</v>
      </c>
      <c r="I101" s="22">
        <f t="shared" si="4"/>
        <v>1</v>
      </c>
      <c r="J101" s="22" t="str">
        <f>VLOOKUP(I101,變換清單!H:I,2,0)</f>
        <v>1Q</v>
      </c>
      <c r="K101" s="22" t="str">
        <f t="shared" si="5"/>
        <v>新類型九州20161Q</v>
      </c>
    </row>
    <row r="102" spans="1:11">
      <c r="A102" s="23">
        <v>201601</v>
      </c>
      <c r="B102" s="23" t="s">
        <v>89</v>
      </c>
      <c r="C102" s="22">
        <v>27260317</v>
      </c>
      <c r="D102" s="22" t="s">
        <v>40</v>
      </c>
      <c r="E102" s="23">
        <v>13608</v>
      </c>
      <c r="F102" s="22" t="str">
        <f>VLOOKUP(C102,變換清單!A:C,3,0)</f>
        <v>啤酒</v>
      </c>
      <c r="G102" s="22" t="str">
        <f>VLOOKUP(B102,變換清單!E:F,2,0)</f>
        <v>九州</v>
      </c>
      <c r="H102" s="22" t="str">
        <f t="shared" si="3"/>
        <v>2016</v>
      </c>
      <c r="I102" s="22">
        <f t="shared" si="4"/>
        <v>1</v>
      </c>
      <c r="J102" s="22" t="str">
        <f>VLOOKUP(I102,變換清單!H:I,2,0)</f>
        <v>1Q</v>
      </c>
      <c r="K102" s="22" t="str">
        <f t="shared" si="5"/>
        <v>啤酒九州20161Q</v>
      </c>
    </row>
    <row r="103" spans="1:11">
      <c r="A103" s="23">
        <v>201601</v>
      </c>
      <c r="B103" s="23" t="s">
        <v>89</v>
      </c>
      <c r="C103" s="22">
        <v>27260665</v>
      </c>
      <c r="D103" s="22" t="s">
        <v>105</v>
      </c>
      <c r="E103" s="23">
        <v>5040</v>
      </c>
      <c r="F103" s="22" t="str">
        <f>VLOOKUP(C103,變換清單!A:C,3,0)</f>
        <v>啤酒</v>
      </c>
      <c r="G103" s="22" t="str">
        <f>VLOOKUP(B103,變換清單!E:F,2,0)</f>
        <v>九州</v>
      </c>
      <c r="H103" s="22" t="str">
        <f t="shared" si="3"/>
        <v>2016</v>
      </c>
      <c r="I103" s="22">
        <f t="shared" si="4"/>
        <v>1</v>
      </c>
      <c r="J103" s="22" t="str">
        <f>VLOOKUP(I103,變換清單!H:I,2,0)</f>
        <v>1Q</v>
      </c>
      <c r="K103" s="22" t="str">
        <f t="shared" si="5"/>
        <v>啤酒九州20161Q</v>
      </c>
    </row>
    <row r="104" spans="1:11">
      <c r="A104" s="23">
        <v>201601</v>
      </c>
      <c r="B104" s="23" t="s">
        <v>89</v>
      </c>
      <c r="C104" s="22">
        <v>27350171</v>
      </c>
      <c r="D104" s="22" t="s">
        <v>42</v>
      </c>
      <c r="E104" s="23">
        <v>68040</v>
      </c>
      <c r="F104" s="22" t="str">
        <f>VLOOKUP(C104,變換清單!A:C,3,0)</f>
        <v>啤酒</v>
      </c>
      <c r="G104" s="22" t="str">
        <f>VLOOKUP(B104,變換清單!E:F,2,0)</f>
        <v>九州</v>
      </c>
      <c r="H104" s="22" t="str">
        <f t="shared" si="3"/>
        <v>2016</v>
      </c>
      <c r="I104" s="22">
        <f t="shared" si="4"/>
        <v>1</v>
      </c>
      <c r="J104" s="22" t="str">
        <f>VLOOKUP(I104,變換清單!H:I,2,0)</f>
        <v>1Q</v>
      </c>
      <c r="K104" s="22" t="str">
        <f t="shared" si="5"/>
        <v>啤酒九州20161Q</v>
      </c>
    </row>
    <row r="105" spans="1:11">
      <c r="A105" s="23">
        <v>201601</v>
      </c>
      <c r="B105" s="23" t="s">
        <v>64</v>
      </c>
      <c r="C105" s="22">
        <v>27350921</v>
      </c>
      <c r="D105" s="22" t="s">
        <v>44</v>
      </c>
      <c r="E105" s="23">
        <v>3933720</v>
      </c>
      <c r="F105" s="22" t="str">
        <f>VLOOKUP(C105,變換清單!A:C,3,0)</f>
        <v>發泡酒</v>
      </c>
      <c r="G105" s="22" t="str">
        <f>VLOOKUP(B105,變換清單!E:F,2,0)</f>
        <v>首都圏</v>
      </c>
      <c r="H105" s="22" t="str">
        <f t="shared" si="3"/>
        <v>2016</v>
      </c>
      <c r="I105" s="22">
        <f t="shared" si="4"/>
        <v>1</v>
      </c>
      <c r="J105" s="22" t="str">
        <f>VLOOKUP(I105,變換清單!H:I,2,0)</f>
        <v>1Q</v>
      </c>
      <c r="K105" s="22" t="str">
        <f t="shared" si="5"/>
        <v>發泡酒首都圏20161Q</v>
      </c>
    </row>
    <row r="106" spans="1:11">
      <c r="A106" s="23">
        <v>201601</v>
      </c>
      <c r="B106" s="23" t="s">
        <v>64</v>
      </c>
      <c r="C106" s="22">
        <v>27210786</v>
      </c>
      <c r="D106" s="22" t="s">
        <v>103</v>
      </c>
      <c r="E106" s="23">
        <v>524160</v>
      </c>
      <c r="F106" s="22" t="str">
        <f>VLOOKUP(C106,變換清單!A:C,3,0)</f>
        <v>發泡酒</v>
      </c>
      <c r="G106" s="22" t="str">
        <f>VLOOKUP(B106,變換清單!E:F,2,0)</f>
        <v>首都圏</v>
      </c>
      <c r="H106" s="22" t="str">
        <f t="shared" si="3"/>
        <v>2016</v>
      </c>
      <c r="I106" s="22">
        <f t="shared" si="4"/>
        <v>1</v>
      </c>
      <c r="J106" s="22" t="str">
        <f>VLOOKUP(I106,變換清單!H:I,2,0)</f>
        <v>1Q</v>
      </c>
      <c r="K106" s="22" t="str">
        <f t="shared" si="5"/>
        <v>發泡酒首都圏20161Q</v>
      </c>
    </row>
    <row r="107" spans="1:11">
      <c r="A107" s="23">
        <v>201601</v>
      </c>
      <c r="B107" s="23" t="s">
        <v>64</v>
      </c>
      <c r="C107" s="22">
        <v>27220883</v>
      </c>
      <c r="D107" s="22" t="s">
        <v>101</v>
      </c>
      <c r="E107" s="23">
        <v>1468320</v>
      </c>
      <c r="F107" s="22" t="str">
        <f>VLOOKUP(C107,變換清單!A:C,3,0)</f>
        <v>新類型</v>
      </c>
      <c r="G107" s="22" t="str">
        <f>VLOOKUP(B107,變換清單!E:F,2,0)</f>
        <v>首都圏</v>
      </c>
      <c r="H107" s="22" t="str">
        <f t="shared" si="3"/>
        <v>2016</v>
      </c>
      <c r="I107" s="22">
        <f t="shared" si="4"/>
        <v>1</v>
      </c>
      <c r="J107" s="22" t="str">
        <f>VLOOKUP(I107,變換清單!H:I,2,0)</f>
        <v>1Q</v>
      </c>
      <c r="K107" s="22" t="str">
        <f t="shared" si="5"/>
        <v>新類型首都圏20161Q</v>
      </c>
    </row>
    <row r="108" spans="1:11">
      <c r="A108" s="23">
        <v>201601</v>
      </c>
      <c r="B108" s="23" t="s">
        <v>64</v>
      </c>
      <c r="C108" s="22">
        <v>27220957</v>
      </c>
      <c r="D108" s="22" t="s">
        <v>102</v>
      </c>
      <c r="E108" s="23">
        <v>99036</v>
      </c>
      <c r="F108" s="22" t="str">
        <f>VLOOKUP(C108,變換清單!A:C,3,0)</f>
        <v>新類型</v>
      </c>
      <c r="G108" s="22" t="str">
        <f>VLOOKUP(B108,變換清單!E:F,2,0)</f>
        <v>首都圏</v>
      </c>
      <c r="H108" s="22" t="str">
        <f t="shared" si="3"/>
        <v>2016</v>
      </c>
      <c r="I108" s="22">
        <f t="shared" si="4"/>
        <v>1</v>
      </c>
      <c r="J108" s="22" t="str">
        <f>VLOOKUP(I108,變換清單!H:I,2,0)</f>
        <v>1Q</v>
      </c>
      <c r="K108" s="22" t="str">
        <f t="shared" si="5"/>
        <v>新類型首都圏20161Q</v>
      </c>
    </row>
    <row r="109" spans="1:11">
      <c r="A109" s="23">
        <v>201601</v>
      </c>
      <c r="B109" s="23" t="s">
        <v>64</v>
      </c>
      <c r="C109" s="22">
        <v>27220985</v>
      </c>
      <c r="D109" s="22" t="s">
        <v>46</v>
      </c>
      <c r="E109" s="23">
        <v>68526</v>
      </c>
      <c r="F109" s="22" t="str">
        <f>VLOOKUP(C109,變換清單!A:C,3,0)</f>
        <v>新類型</v>
      </c>
      <c r="G109" s="22" t="str">
        <f>VLOOKUP(B109,變換清單!E:F,2,0)</f>
        <v>首都圏</v>
      </c>
      <c r="H109" s="22" t="str">
        <f t="shared" si="3"/>
        <v>2016</v>
      </c>
      <c r="I109" s="22">
        <f t="shared" si="4"/>
        <v>1</v>
      </c>
      <c r="J109" s="22" t="str">
        <f>VLOOKUP(I109,變換清單!H:I,2,0)</f>
        <v>1Q</v>
      </c>
      <c r="K109" s="22" t="str">
        <f t="shared" si="5"/>
        <v>新類型首都圏20161Q</v>
      </c>
    </row>
    <row r="110" spans="1:11">
      <c r="A110" s="23">
        <v>201601</v>
      </c>
      <c r="B110" s="23" t="s">
        <v>64</v>
      </c>
      <c r="C110" s="22">
        <v>27260317</v>
      </c>
      <c r="D110" s="22" t="s">
        <v>40</v>
      </c>
      <c r="E110" s="23">
        <v>1512840</v>
      </c>
      <c r="F110" s="22" t="str">
        <f>VLOOKUP(C110,變換清單!A:C,3,0)</f>
        <v>啤酒</v>
      </c>
      <c r="G110" s="22" t="str">
        <f>VLOOKUP(B110,變換清單!E:F,2,0)</f>
        <v>首都圏</v>
      </c>
      <c r="H110" s="22" t="str">
        <f t="shared" si="3"/>
        <v>2016</v>
      </c>
      <c r="I110" s="22">
        <f t="shared" si="4"/>
        <v>1</v>
      </c>
      <c r="J110" s="22" t="str">
        <f>VLOOKUP(I110,變換清單!H:I,2,0)</f>
        <v>1Q</v>
      </c>
      <c r="K110" s="22" t="str">
        <f t="shared" si="5"/>
        <v>啤酒首都圏20161Q</v>
      </c>
    </row>
    <row r="111" spans="1:11">
      <c r="A111" s="23">
        <v>201601</v>
      </c>
      <c r="B111" s="23" t="s">
        <v>64</v>
      </c>
      <c r="C111" s="22">
        <v>27260665</v>
      </c>
      <c r="D111" s="22" t="s">
        <v>105</v>
      </c>
      <c r="E111" s="23">
        <v>8004</v>
      </c>
      <c r="F111" s="22" t="str">
        <f>VLOOKUP(C111,變換清單!A:C,3,0)</f>
        <v>啤酒</v>
      </c>
      <c r="G111" s="22" t="str">
        <f>VLOOKUP(B111,變換清單!E:F,2,0)</f>
        <v>首都圏</v>
      </c>
      <c r="H111" s="22" t="str">
        <f t="shared" si="3"/>
        <v>2016</v>
      </c>
      <c r="I111" s="22">
        <f t="shared" si="4"/>
        <v>1</v>
      </c>
      <c r="J111" s="22" t="str">
        <f>VLOOKUP(I111,變換清單!H:I,2,0)</f>
        <v>1Q</v>
      </c>
      <c r="K111" s="22" t="str">
        <f t="shared" si="5"/>
        <v>啤酒首都圏20161Q</v>
      </c>
    </row>
    <row r="112" spans="1:11">
      <c r="A112" s="23">
        <v>201601</v>
      </c>
      <c r="B112" s="23" t="s">
        <v>64</v>
      </c>
      <c r="C112" s="22">
        <v>27350171</v>
      </c>
      <c r="D112" s="22" t="s">
        <v>42</v>
      </c>
      <c r="E112" s="23">
        <v>11339</v>
      </c>
      <c r="F112" s="22" t="str">
        <f>VLOOKUP(C112,變換清單!A:C,3,0)</f>
        <v>啤酒</v>
      </c>
      <c r="G112" s="22" t="str">
        <f>VLOOKUP(B112,變換清單!E:F,2,0)</f>
        <v>首都圏</v>
      </c>
      <c r="H112" s="22" t="str">
        <f t="shared" si="3"/>
        <v>2016</v>
      </c>
      <c r="I112" s="22">
        <f t="shared" si="4"/>
        <v>1</v>
      </c>
      <c r="J112" s="22" t="str">
        <f>VLOOKUP(I112,變換清單!H:I,2,0)</f>
        <v>1Q</v>
      </c>
      <c r="K112" s="22" t="str">
        <f t="shared" si="5"/>
        <v>啤酒首都圏20161Q</v>
      </c>
    </row>
    <row r="113" spans="1:11">
      <c r="A113" s="23">
        <v>201601</v>
      </c>
      <c r="B113" s="23" t="s">
        <v>76</v>
      </c>
      <c r="C113" s="22">
        <v>27350921</v>
      </c>
      <c r="D113" s="22" t="s">
        <v>44</v>
      </c>
      <c r="E113" s="23">
        <v>420840</v>
      </c>
      <c r="F113" s="22" t="str">
        <f>VLOOKUP(C113,變換清單!A:C,3,0)</f>
        <v>發泡酒</v>
      </c>
      <c r="G113" s="22" t="str">
        <f>VLOOKUP(B113,變換清單!E:F,2,0)</f>
        <v>中部</v>
      </c>
      <c r="H113" s="22" t="str">
        <f t="shared" si="3"/>
        <v>2016</v>
      </c>
      <c r="I113" s="22">
        <f t="shared" si="4"/>
        <v>1</v>
      </c>
      <c r="J113" s="22" t="str">
        <f>VLOOKUP(I113,變換清單!H:I,2,0)</f>
        <v>1Q</v>
      </c>
      <c r="K113" s="22" t="str">
        <f t="shared" si="5"/>
        <v>發泡酒中部20161Q</v>
      </c>
    </row>
    <row r="114" spans="1:11">
      <c r="A114" s="23">
        <v>201601</v>
      </c>
      <c r="B114" s="23" t="s">
        <v>76</v>
      </c>
      <c r="C114" s="22">
        <v>27210786</v>
      </c>
      <c r="D114" s="22" t="s">
        <v>103</v>
      </c>
      <c r="E114" s="23">
        <v>5040</v>
      </c>
      <c r="F114" s="22" t="str">
        <f>VLOOKUP(C114,變換清單!A:C,3,0)</f>
        <v>發泡酒</v>
      </c>
      <c r="G114" s="22" t="str">
        <f>VLOOKUP(B114,變換清單!E:F,2,0)</f>
        <v>中部</v>
      </c>
      <c r="H114" s="22" t="str">
        <f t="shared" si="3"/>
        <v>2016</v>
      </c>
      <c r="I114" s="22">
        <f t="shared" si="4"/>
        <v>1</v>
      </c>
      <c r="J114" s="22" t="str">
        <f>VLOOKUP(I114,變換清單!H:I,2,0)</f>
        <v>1Q</v>
      </c>
      <c r="K114" s="22" t="str">
        <f t="shared" si="5"/>
        <v>發泡酒中部20161Q</v>
      </c>
    </row>
    <row r="115" spans="1:11">
      <c r="A115" s="23">
        <v>201601</v>
      </c>
      <c r="B115" s="23" t="s">
        <v>76</v>
      </c>
      <c r="C115" s="22">
        <v>27220883</v>
      </c>
      <c r="D115" s="22" t="s">
        <v>101</v>
      </c>
      <c r="E115" s="23">
        <v>117600</v>
      </c>
      <c r="F115" s="22" t="str">
        <f>VLOOKUP(C115,變換清單!A:C,3,0)</f>
        <v>新類型</v>
      </c>
      <c r="G115" s="22" t="str">
        <f>VLOOKUP(B115,變換清單!E:F,2,0)</f>
        <v>中部</v>
      </c>
      <c r="H115" s="22" t="str">
        <f t="shared" si="3"/>
        <v>2016</v>
      </c>
      <c r="I115" s="22">
        <f t="shared" si="4"/>
        <v>1</v>
      </c>
      <c r="J115" s="22" t="str">
        <f>VLOOKUP(I115,變換清單!H:I,2,0)</f>
        <v>1Q</v>
      </c>
      <c r="K115" s="22" t="str">
        <f t="shared" si="5"/>
        <v>新類型中部20161Q</v>
      </c>
    </row>
    <row r="116" spans="1:11">
      <c r="A116" s="23">
        <v>201601</v>
      </c>
      <c r="B116" s="23" t="s">
        <v>76</v>
      </c>
      <c r="C116" s="22">
        <v>27220957</v>
      </c>
      <c r="D116" s="22" t="s">
        <v>102</v>
      </c>
      <c r="E116" s="23">
        <v>14112</v>
      </c>
      <c r="F116" s="22" t="str">
        <f>VLOOKUP(C116,變換清單!A:C,3,0)</f>
        <v>新類型</v>
      </c>
      <c r="G116" s="22" t="str">
        <f>VLOOKUP(B116,變換清單!E:F,2,0)</f>
        <v>中部</v>
      </c>
      <c r="H116" s="22" t="str">
        <f t="shared" si="3"/>
        <v>2016</v>
      </c>
      <c r="I116" s="22">
        <f t="shared" si="4"/>
        <v>1</v>
      </c>
      <c r="J116" s="22" t="str">
        <f>VLOOKUP(I116,變換清單!H:I,2,0)</f>
        <v>1Q</v>
      </c>
      <c r="K116" s="22" t="str">
        <f t="shared" si="5"/>
        <v>新類型中部20161Q</v>
      </c>
    </row>
    <row r="117" spans="1:11">
      <c r="A117" s="23">
        <v>201601</v>
      </c>
      <c r="B117" s="23" t="s">
        <v>76</v>
      </c>
      <c r="C117" s="22">
        <v>27220985</v>
      </c>
      <c r="D117" s="22" t="s">
        <v>46</v>
      </c>
      <c r="E117" s="23">
        <v>7308</v>
      </c>
      <c r="F117" s="22" t="str">
        <f>VLOOKUP(C117,變換清單!A:C,3,0)</f>
        <v>新類型</v>
      </c>
      <c r="G117" s="22" t="str">
        <f>VLOOKUP(B117,變換清單!E:F,2,0)</f>
        <v>中部</v>
      </c>
      <c r="H117" s="22" t="str">
        <f t="shared" si="3"/>
        <v>2016</v>
      </c>
      <c r="I117" s="22">
        <f t="shared" si="4"/>
        <v>1</v>
      </c>
      <c r="J117" s="22" t="str">
        <f>VLOOKUP(I117,變換清單!H:I,2,0)</f>
        <v>1Q</v>
      </c>
      <c r="K117" s="22" t="str">
        <f t="shared" si="5"/>
        <v>新類型中部20161Q</v>
      </c>
    </row>
    <row r="118" spans="1:11">
      <c r="A118" s="23">
        <v>201601</v>
      </c>
      <c r="B118" s="23" t="s">
        <v>76</v>
      </c>
      <c r="C118" s="22">
        <v>27260317</v>
      </c>
      <c r="D118" s="22" t="s">
        <v>40</v>
      </c>
      <c r="E118" s="23">
        <v>147840</v>
      </c>
      <c r="F118" s="22" t="str">
        <f>VLOOKUP(C118,變換清單!A:C,3,0)</f>
        <v>啤酒</v>
      </c>
      <c r="G118" s="22" t="str">
        <f>VLOOKUP(B118,變換清單!E:F,2,0)</f>
        <v>中部</v>
      </c>
      <c r="H118" s="22" t="str">
        <f t="shared" si="3"/>
        <v>2016</v>
      </c>
      <c r="I118" s="22">
        <f t="shared" si="4"/>
        <v>1</v>
      </c>
      <c r="J118" s="22" t="str">
        <f>VLOOKUP(I118,變換清單!H:I,2,0)</f>
        <v>1Q</v>
      </c>
      <c r="K118" s="22" t="str">
        <f t="shared" si="5"/>
        <v>啤酒中部20161Q</v>
      </c>
    </row>
    <row r="119" spans="1:11">
      <c r="A119" s="23">
        <v>201601</v>
      </c>
      <c r="B119" s="23" t="s">
        <v>59</v>
      </c>
      <c r="C119" s="22">
        <v>27260665</v>
      </c>
      <c r="D119" s="22" t="s">
        <v>105</v>
      </c>
      <c r="E119" s="23">
        <v>204120</v>
      </c>
      <c r="F119" s="22" t="str">
        <f>VLOOKUP(C119,變換清單!A:C,3,0)</f>
        <v>啤酒</v>
      </c>
      <c r="G119" s="22" t="str">
        <f>VLOOKUP(B119,變換清單!E:F,2,0)</f>
        <v>東北</v>
      </c>
      <c r="H119" s="22" t="str">
        <f t="shared" si="3"/>
        <v>2016</v>
      </c>
      <c r="I119" s="22">
        <f t="shared" si="4"/>
        <v>1</v>
      </c>
      <c r="J119" s="22" t="str">
        <f>VLOOKUP(I119,變換清單!H:I,2,0)</f>
        <v>1Q</v>
      </c>
      <c r="K119" s="22" t="str">
        <f t="shared" si="5"/>
        <v>啤酒東北20161Q</v>
      </c>
    </row>
    <row r="120" spans="1:11">
      <c r="A120" s="23">
        <v>201601</v>
      </c>
      <c r="B120" s="23" t="s">
        <v>59</v>
      </c>
      <c r="C120" s="22">
        <v>27350171</v>
      </c>
      <c r="D120" s="22" t="s">
        <v>42</v>
      </c>
      <c r="E120" s="23">
        <v>52920</v>
      </c>
      <c r="F120" s="22" t="str">
        <f>VLOOKUP(C120,變換清單!A:C,3,0)</f>
        <v>啤酒</v>
      </c>
      <c r="G120" s="22" t="str">
        <f>VLOOKUP(B120,變換清單!E:F,2,0)</f>
        <v>東北</v>
      </c>
      <c r="H120" s="22" t="str">
        <f t="shared" si="3"/>
        <v>2016</v>
      </c>
      <c r="I120" s="22">
        <f t="shared" si="4"/>
        <v>1</v>
      </c>
      <c r="J120" s="22" t="str">
        <f>VLOOKUP(I120,變換清單!H:I,2,0)</f>
        <v>1Q</v>
      </c>
      <c r="K120" s="22" t="str">
        <f t="shared" si="5"/>
        <v>啤酒東北20161Q</v>
      </c>
    </row>
    <row r="121" spans="1:11">
      <c r="A121" s="23">
        <v>201601</v>
      </c>
      <c r="B121" s="23" t="s">
        <v>59</v>
      </c>
      <c r="C121" s="22">
        <v>27350921</v>
      </c>
      <c r="D121" s="22" t="s">
        <v>44</v>
      </c>
      <c r="E121" s="23">
        <v>63000</v>
      </c>
      <c r="F121" s="22" t="str">
        <f>VLOOKUP(C121,變換清單!A:C,3,0)</f>
        <v>發泡酒</v>
      </c>
      <c r="G121" s="22" t="str">
        <f>VLOOKUP(B121,變換清單!E:F,2,0)</f>
        <v>東北</v>
      </c>
      <c r="H121" s="22" t="str">
        <f t="shared" si="3"/>
        <v>2016</v>
      </c>
      <c r="I121" s="22">
        <f t="shared" si="4"/>
        <v>1</v>
      </c>
      <c r="J121" s="22" t="str">
        <f>VLOOKUP(I121,變換清單!H:I,2,0)</f>
        <v>1Q</v>
      </c>
      <c r="K121" s="22" t="str">
        <f t="shared" si="5"/>
        <v>發泡酒東北20161Q</v>
      </c>
    </row>
    <row r="122" spans="1:11">
      <c r="A122" s="23">
        <v>201601</v>
      </c>
      <c r="B122" s="23" t="s">
        <v>59</v>
      </c>
      <c r="C122" s="22">
        <v>27210786</v>
      </c>
      <c r="D122" s="22" t="s">
        <v>103</v>
      </c>
      <c r="E122" s="23">
        <v>13608</v>
      </c>
      <c r="F122" s="22" t="str">
        <f>VLOOKUP(C122,變換清單!A:C,3,0)</f>
        <v>發泡酒</v>
      </c>
      <c r="G122" s="22" t="str">
        <f>VLOOKUP(B122,變換清單!E:F,2,0)</f>
        <v>東北</v>
      </c>
      <c r="H122" s="22" t="str">
        <f t="shared" si="3"/>
        <v>2016</v>
      </c>
      <c r="I122" s="22">
        <f t="shared" si="4"/>
        <v>1</v>
      </c>
      <c r="J122" s="22" t="str">
        <f>VLOOKUP(I122,變換清單!H:I,2,0)</f>
        <v>1Q</v>
      </c>
      <c r="K122" s="22" t="str">
        <f t="shared" si="5"/>
        <v>發泡酒東北20161Q</v>
      </c>
    </row>
    <row r="123" spans="1:11">
      <c r="A123" s="23">
        <v>201601</v>
      </c>
      <c r="B123" s="23" t="s">
        <v>59</v>
      </c>
      <c r="C123" s="22">
        <v>27220883</v>
      </c>
      <c r="D123" s="22" t="s">
        <v>101</v>
      </c>
      <c r="E123" s="23">
        <v>113400</v>
      </c>
      <c r="F123" s="22" t="str">
        <f>VLOOKUP(C123,變換清單!A:C,3,0)</f>
        <v>新類型</v>
      </c>
      <c r="G123" s="22" t="str">
        <f>VLOOKUP(B123,變換清單!E:F,2,0)</f>
        <v>東北</v>
      </c>
      <c r="H123" s="22" t="str">
        <f t="shared" si="3"/>
        <v>2016</v>
      </c>
      <c r="I123" s="22">
        <f t="shared" si="4"/>
        <v>1</v>
      </c>
      <c r="J123" s="22" t="str">
        <f>VLOOKUP(I123,變換清單!H:I,2,0)</f>
        <v>1Q</v>
      </c>
      <c r="K123" s="22" t="str">
        <f t="shared" si="5"/>
        <v>新類型東北20161Q</v>
      </c>
    </row>
    <row r="124" spans="1:11">
      <c r="A124" s="23">
        <v>201601</v>
      </c>
      <c r="B124" s="23" t="s">
        <v>84</v>
      </c>
      <c r="C124" s="22">
        <v>27220957</v>
      </c>
      <c r="D124" s="22" t="s">
        <v>102</v>
      </c>
      <c r="E124" s="23">
        <v>409080</v>
      </c>
      <c r="F124" s="22" t="str">
        <f>VLOOKUP(C124,變換清單!A:C,3,0)</f>
        <v>新類型</v>
      </c>
      <c r="G124" s="22" t="str">
        <f>VLOOKUP(B124,變換清單!E:F,2,0)</f>
        <v>中四國</v>
      </c>
      <c r="H124" s="22" t="str">
        <f t="shared" si="3"/>
        <v>2016</v>
      </c>
      <c r="I124" s="22">
        <f t="shared" si="4"/>
        <v>1</v>
      </c>
      <c r="J124" s="22" t="str">
        <f>VLOOKUP(I124,變換清單!H:I,2,0)</f>
        <v>1Q</v>
      </c>
      <c r="K124" s="22" t="str">
        <f t="shared" si="5"/>
        <v>新類型中四國20161Q</v>
      </c>
    </row>
    <row r="125" spans="1:11">
      <c r="A125" s="23">
        <v>201601</v>
      </c>
      <c r="B125" s="23" t="s">
        <v>84</v>
      </c>
      <c r="C125" s="22">
        <v>27220985</v>
      </c>
      <c r="D125" s="22" t="s">
        <v>46</v>
      </c>
      <c r="E125" s="23">
        <v>104160</v>
      </c>
      <c r="F125" s="22" t="str">
        <f>VLOOKUP(C125,變換清單!A:C,3,0)</f>
        <v>新類型</v>
      </c>
      <c r="G125" s="22" t="str">
        <f>VLOOKUP(B125,變換清單!E:F,2,0)</f>
        <v>中四國</v>
      </c>
      <c r="H125" s="22" t="str">
        <f t="shared" si="3"/>
        <v>2016</v>
      </c>
      <c r="I125" s="22">
        <f t="shared" si="4"/>
        <v>1</v>
      </c>
      <c r="J125" s="22" t="str">
        <f>VLOOKUP(I125,變換清單!H:I,2,0)</f>
        <v>1Q</v>
      </c>
      <c r="K125" s="22" t="str">
        <f t="shared" si="5"/>
        <v>新類型中四國20161Q</v>
      </c>
    </row>
    <row r="126" spans="1:11">
      <c r="A126" s="23">
        <v>201601</v>
      </c>
      <c r="B126" s="23" t="s">
        <v>84</v>
      </c>
      <c r="C126" s="22">
        <v>27260317</v>
      </c>
      <c r="D126" s="22" t="s">
        <v>40</v>
      </c>
      <c r="E126" s="23">
        <v>154560</v>
      </c>
      <c r="F126" s="22" t="str">
        <f>VLOOKUP(C126,變換清單!A:C,3,0)</f>
        <v>啤酒</v>
      </c>
      <c r="G126" s="22" t="str">
        <f>VLOOKUP(B126,變換清單!E:F,2,0)</f>
        <v>中四國</v>
      </c>
      <c r="H126" s="22" t="str">
        <f t="shared" si="3"/>
        <v>2016</v>
      </c>
      <c r="I126" s="22">
        <f t="shared" si="4"/>
        <v>1</v>
      </c>
      <c r="J126" s="22" t="str">
        <f>VLOOKUP(I126,變換清單!H:I,2,0)</f>
        <v>1Q</v>
      </c>
      <c r="K126" s="22" t="str">
        <f t="shared" si="5"/>
        <v>啤酒中四國20161Q</v>
      </c>
    </row>
    <row r="127" spans="1:11">
      <c r="A127" s="23">
        <v>201601</v>
      </c>
      <c r="B127" s="23" t="s">
        <v>84</v>
      </c>
      <c r="C127" s="22">
        <v>27260665</v>
      </c>
      <c r="D127" s="22" t="s">
        <v>105</v>
      </c>
      <c r="E127" s="23">
        <v>46620</v>
      </c>
      <c r="F127" s="22" t="str">
        <f>VLOOKUP(C127,變換清單!A:C,3,0)</f>
        <v>啤酒</v>
      </c>
      <c r="G127" s="22" t="str">
        <f>VLOOKUP(B127,變換清單!E:F,2,0)</f>
        <v>中四國</v>
      </c>
      <c r="H127" s="22" t="str">
        <f t="shared" si="3"/>
        <v>2016</v>
      </c>
      <c r="I127" s="22">
        <f t="shared" si="4"/>
        <v>1</v>
      </c>
      <c r="J127" s="22" t="str">
        <f>VLOOKUP(I127,變換清單!H:I,2,0)</f>
        <v>1Q</v>
      </c>
      <c r="K127" s="22" t="str">
        <f t="shared" si="5"/>
        <v>啤酒中四國20161Q</v>
      </c>
    </row>
    <row r="128" spans="1:11">
      <c r="A128" s="23">
        <v>201601</v>
      </c>
      <c r="B128" s="23" t="s">
        <v>84</v>
      </c>
      <c r="C128" s="22">
        <v>27350171</v>
      </c>
      <c r="D128" s="22" t="s">
        <v>42</v>
      </c>
      <c r="E128" s="23">
        <v>5040</v>
      </c>
      <c r="F128" s="22" t="str">
        <f>VLOOKUP(C128,變換清單!A:C,3,0)</f>
        <v>啤酒</v>
      </c>
      <c r="G128" s="22" t="str">
        <f>VLOOKUP(B128,變換清單!E:F,2,0)</f>
        <v>中四國</v>
      </c>
      <c r="H128" s="22" t="str">
        <f t="shared" si="3"/>
        <v>2016</v>
      </c>
      <c r="I128" s="22">
        <f t="shared" si="4"/>
        <v>1</v>
      </c>
      <c r="J128" s="22" t="str">
        <f>VLOOKUP(I128,變換清單!H:I,2,0)</f>
        <v>1Q</v>
      </c>
      <c r="K128" s="22" t="str">
        <f t="shared" si="5"/>
        <v>啤酒中四國20161Q</v>
      </c>
    </row>
    <row r="129" spans="1:11">
      <c r="A129" s="23">
        <v>201601</v>
      </c>
      <c r="B129" s="23" t="s">
        <v>84</v>
      </c>
      <c r="C129" s="22">
        <v>27350921</v>
      </c>
      <c r="D129" s="22" t="s">
        <v>44</v>
      </c>
      <c r="E129" s="23">
        <v>35280</v>
      </c>
      <c r="F129" s="22" t="str">
        <f>VLOOKUP(C129,變換清單!A:C,3,0)</f>
        <v>發泡酒</v>
      </c>
      <c r="G129" s="22" t="str">
        <f>VLOOKUP(B129,變換清單!E:F,2,0)</f>
        <v>中四國</v>
      </c>
      <c r="H129" s="22" t="str">
        <f t="shared" si="3"/>
        <v>2016</v>
      </c>
      <c r="I129" s="22">
        <f t="shared" si="4"/>
        <v>1</v>
      </c>
      <c r="J129" s="22" t="str">
        <f>VLOOKUP(I129,變換清單!H:I,2,0)</f>
        <v>1Q</v>
      </c>
      <c r="K129" s="22" t="str">
        <f t="shared" si="5"/>
        <v>發泡酒中四國20161Q</v>
      </c>
    </row>
    <row r="130" spans="1:11">
      <c r="A130" s="23">
        <v>201601</v>
      </c>
      <c r="B130" s="23" t="s">
        <v>71</v>
      </c>
      <c r="C130" s="22">
        <v>27210786</v>
      </c>
      <c r="D130" s="22" t="s">
        <v>103</v>
      </c>
      <c r="E130" s="23">
        <v>315000</v>
      </c>
      <c r="F130" s="22" t="str">
        <f>VLOOKUP(C130,變換清單!A:C,3,0)</f>
        <v>發泡酒</v>
      </c>
      <c r="G130" s="22" t="str">
        <f>VLOOKUP(B130,變換清單!E:F,2,0)</f>
        <v>關信越</v>
      </c>
      <c r="H130" s="22" t="str">
        <f t="shared" si="3"/>
        <v>2016</v>
      </c>
      <c r="I130" s="22">
        <f t="shared" si="4"/>
        <v>1</v>
      </c>
      <c r="J130" s="22" t="str">
        <f>VLOOKUP(I130,變換清單!H:I,2,0)</f>
        <v>1Q</v>
      </c>
      <c r="K130" s="22" t="str">
        <f t="shared" si="5"/>
        <v>發泡酒關信越20161Q</v>
      </c>
    </row>
    <row r="131" spans="1:11">
      <c r="A131" s="23">
        <v>201601</v>
      </c>
      <c r="B131" s="23" t="s">
        <v>71</v>
      </c>
      <c r="C131" s="22">
        <v>27220883</v>
      </c>
      <c r="D131" s="22" t="s">
        <v>101</v>
      </c>
      <c r="E131" s="23">
        <v>15960</v>
      </c>
      <c r="F131" s="22" t="str">
        <f>VLOOKUP(C131,變換清單!A:C,3,0)</f>
        <v>新類型</v>
      </c>
      <c r="G131" s="22" t="str">
        <f>VLOOKUP(B131,變換清單!E:F,2,0)</f>
        <v>關信越</v>
      </c>
      <c r="H131" s="22" t="str">
        <f t="shared" ref="H131:H194" si="6">LEFT(A131,4)</f>
        <v>2016</v>
      </c>
      <c r="I131" s="22">
        <f t="shared" ref="I131:I194" si="7">VALUE(RIGHT(A131,2))</f>
        <v>1</v>
      </c>
      <c r="J131" s="22" t="str">
        <f>VLOOKUP(I131,變換清單!H:I,2,0)</f>
        <v>1Q</v>
      </c>
      <c r="K131" s="22" t="str">
        <f t="shared" ref="K131:K194" si="8">CONCATENATE(F131,G131,H131,J131)</f>
        <v>新類型關信越20161Q</v>
      </c>
    </row>
    <row r="132" spans="1:11">
      <c r="A132" s="23">
        <v>201601</v>
      </c>
      <c r="B132" s="23" t="s">
        <v>71</v>
      </c>
      <c r="C132" s="22">
        <v>27220957</v>
      </c>
      <c r="D132" s="22" t="s">
        <v>102</v>
      </c>
      <c r="E132" s="23">
        <v>77280</v>
      </c>
      <c r="F132" s="22" t="str">
        <f>VLOOKUP(C132,變換清單!A:C,3,0)</f>
        <v>新類型</v>
      </c>
      <c r="G132" s="22" t="str">
        <f>VLOOKUP(B132,變換清單!E:F,2,0)</f>
        <v>關信越</v>
      </c>
      <c r="H132" s="22" t="str">
        <f t="shared" si="6"/>
        <v>2016</v>
      </c>
      <c r="I132" s="22">
        <f t="shared" si="7"/>
        <v>1</v>
      </c>
      <c r="J132" s="22" t="str">
        <f>VLOOKUP(I132,變換清單!H:I,2,0)</f>
        <v>1Q</v>
      </c>
      <c r="K132" s="22" t="str">
        <f t="shared" si="8"/>
        <v>新類型關信越20161Q</v>
      </c>
    </row>
    <row r="133" spans="1:11">
      <c r="A133" s="23">
        <v>201601</v>
      </c>
      <c r="B133" s="23" t="s">
        <v>71</v>
      </c>
      <c r="C133" s="22">
        <v>27220985</v>
      </c>
      <c r="D133" s="22" t="s">
        <v>46</v>
      </c>
      <c r="E133" s="23">
        <v>504</v>
      </c>
      <c r="F133" s="22" t="str">
        <f>VLOOKUP(C133,變換清單!A:C,3,0)</f>
        <v>新類型</v>
      </c>
      <c r="G133" s="22" t="str">
        <f>VLOOKUP(B133,變換清單!E:F,2,0)</f>
        <v>關信越</v>
      </c>
      <c r="H133" s="22" t="str">
        <f t="shared" si="6"/>
        <v>2016</v>
      </c>
      <c r="I133" s="22">
        <f t="shared" si="7"/>
        <v>1</v>
      </c>
      <c r="J133" s="22" t="str">
        <f>VLOOKUP(I133,變換清單!H:I,2,0)</f>
        <v>1Q</v>
      </c>
      <c r="K133" s="22" t="str">
        <f t="shared" si="8"/>
        <v>新類型關信越20161Q</v>
      </c>
    </row>
    <row r="134" spans="1:11">
      <c r="A134" s="23">
        <v>201601</v>
      </c>
      <c r="B134" s="23" t="s">
        <v>71</v>
      </c>
      <c r="C134" s="22">
        <v>27260317</v>
      </c>
      <c r="D134" s="22" t="s">
        <v>40</v>
      </c>
      <c r="E134" s="23">
        <v>500</v>
      </c>
      <c r="F134" s="22" t="str">
        <f>VLOOKUP(C134,變換清單!A:C,3,0)</f>
        <v>啤酒</v>
      </c>
      <c r="G134" s="22" t="str">
        <f>VLOOKUP(B134,變換清單!E:F,2,0)</f>
        <v>關信越</v>
      </c>
      <c r="H134" s="22" t="str">
        <f t="shared" si="6"/>
        <v>2016</v>
      </c>
      <c r="I134" s="22">
        <f t="shared" si="7"/>
        <v>1</v>
      </c>
      <c r="J134" s="22" t="str">
        <f>VLOOKUP(I134,變換清單!H:I,2,0)</f>
        <v>1Q</v>
      </c>
      <c r="K134" s="22" t="str">
        <f t="shared" si="8"/>
        <v>啤酒關信越20161Q</v>
      </c>
    </row>
    <row r="135" spans="1:11">
      <c r="A135" s="23">
        <v>201601</v>
      </c>
      <c r="B135" s="23" t="s">
        <v>71</v>
      </c>
      <c r="C135" s="22">
        <v>27260665</v>
      </c>
      <c r="D135" s="22" t="s">
        <v>105</v>
      </c>
      <c r="E135" s="23">
        <v>67200</v>
      </c>
      <c r="F135" s="22" t="str">
        <f>VLOOKUP(C135,變換清單!A:C,3,0)</f>
        <v>啤酒</v>
      </c>
      <c r="G135" s="22" t="str">
        <f>VLOOKUP(B135,變換清單!E:F,2,0)</f>
        <v>關信越</v>
      </c>
      <c r="H135" s="22" t="str">
        <f t="shared" si="6"/>
        <v>2016</v>
      </c>
      <c r="I135" s="22">
        <f t="shared" si="7"/>
        <v>1</v>
      </c>
      <c r="J135" s="22" t="str">
        <f>VLOOKUP(I135,變換清單!H:I,2,0)</f>
        <v>1Q</v>
      </c>
      <c r="K135" s="22" t="str">
        <f t="shared" si="8"/>
        <v>啤酒關信越20161Q</v>
      </c>
    </row>
    <row r="136" spans="1:11">
      <c r="A136" s="23">
        <v>201601</v>
      </c>
      <c r="B136" s="23" t="s">
        <v>77</v>
      </c>
      <c r="C136" s="22">
        <v>27350171</v>
      </c>
      <c r="D136" s="22" t="s">
        <v>42</v>
      </c>
      <c r="E136" s="23">
        <v>508200</v>
      </c>
      <c r="F136" s="22" t="str">
        <f>VLOOKUP(C136,變換清單!A:C,3,0)</f>
        <v>啤酒</v>
      </c>
      <c r="G136" s="22" t="str">
        <f>VLOOKUP(B136,變換清單!E:F,2,0)</f>
        <v>近畿圏</v>
      </c>
      <c r="H136" s="22" t="str">
        <f t="shared" si="6"/>
        <v>2016</v>
      </c>
      <c r="I136" s="22">
        <f t="shared" si="7"/>
        <v>1</v>
      </c>
      <c r="J136" s="22" t="str">
        <f>VLOOKUP(I136,變換清單!H:I,2,0)</f>
        <v>1Q</v>
      </c>
      <c r="K136" s="22" t="str">
        <f t="shared" si="8"/>
        <v>啤酒近畿圏20161Q</v>
      </c>
    </row>
    <row r="137" spans="1:11">
      <c r="A137" s="23">
        <v>201601</v>
      </c>
      <c r="B137" s="23" t="s">
        <v>77</v>
      </c>
      <c r="C137" s="22">
        <v>27350921</v>
      </c>
      <c r="D137" s="22" t="s">
        <v>44</v>
      </c>
      <c r="E137" s="23">
        <v>105000</v>
      </c>
      <c r="F137" s="22" t="str">
        <f>VLOOKUP(C137,變換清單!A:C,3,0)</f>
        <v>發泡酒</v>
      </c>
      <c r="G137" s="22" t="str">
        <f>VLOOKUP(B137,變換清單!E:F,2,0)</f>
        <v>近畿圏</v>
      </c>
      <c r="H137" s="22" t="str">
        <f t="shared" si="6"/>
        <v>2016</v>
      </c>
      <c r="I137" s="22">
        <f t="shared" si="7"/>
        <v>1</v>
      </c>
      <c r="J137" s="22" t="str">
        <f>VLOOKUP(I137,變換清單!H:I,2,0)</f>
        <v>1Q</v>
      </c>
      <c r="K137" s="22" t="str">
        <f t="shared" si="8"/>
        <v>發泡酒近畿圏20161Q</v>
      </c>
    </row>
    <row r="138" spans="1:11">
      <c r="A138" s="23">
        <v>201601</v>
      </c>
      <c r="B138" s="23" t="s">
        <v>77</v>
      </c>
      <c r="C138" s="22">
        <v>27210786</v>
      </c>
      <c r="D138" s="22" t="s">
        <v>103</v>
      </c>
      <c r="E138" s="23">
        <v>354480</v>
      </c>
      <c r="F138" s="22" t="str">
        <f>VLOOKUP(C138,變換清單!A:C,3,0)</f>
        <v>發泡酒</v>
      </c>
      <c r="G138" s="22" t="str">
        <f>VLOOKUP(B138,變換清單!E:F,2,0)</f>
        <v>近畿圏</v>
      </c>
      <c r="H138" s="22" t="str">
        <f t="shared" si="6"/>
        <v>2016</v>
      </c>
      <c r="I138" s="22">
        <f t="shared" si="7"/>
        <v>1</v>
      </c>
      <c r="J138" s="22" t="str">
        <f>VLOOKUP(I138,變換清單!H:I,2,0)</f>
        <v>1Q</v>
      </c>
      <c r="K138" s="22" t="str">
        <f t="shared" si="8"/>
        <v>發泡酒近畿圏20161Q</v>
      </c>
    </row>
    <row r="139" spans="1:11">
      <c r="A139" s="23">
        <v>201601</v>
      </c>
      <c r="B139" s="23" t="s">
        <v>77</v>
      </c>
      <c r="C139" s="22">
        <v>27220883</v>
      </c>
      <c r="D139" s="22" t="s">
        <v>101</v>
      </c>
      <c r="E139" s="23">
        <v>18900</v>
      </c>
      <c r="F139" s="22" t="str">
        <f>VLOOKUP(C139,變換清單!A:C,3,0)</f>
        <v>新類型</v>
      </c>
      <c r="G139" s="22" t="str">
        <f>VLOOKUP(B139,變換清單!E:F,2,0)</f>
        <v>近畿圏</v>
      </c>
      <c r="H139" s="22" t="str">
        <f t="shared" si="6"/>
        <v>2016</v>
      </c>
      <c r="I139" s="22">
        <f t="shared" si="7"/>
        <v>1</v>
      </c>
      <c r="J139" s="22" t="str">
        <f>VLOOKUP(I139,變換清單!H:I,2,0)</f>
        <v>1Q</v>
      </c>
      <c r="K139" s="22" t="str">
        <f t="shared" si="8"/>
        <v>新類型近畿圏20161Q</v>
      </c>
    </row>
    <row r="140" spans="1:11">
      <c r="A140" s="23">
        <v>201601</v>
      </c>
      <c r="B140" s="23" t="s">
        <v>77</v>
      </c>
      <c r="C140" s="22">
        <v>27220957</v>
      </c>
      <c r="D140" s="22" t="s">
        <v>102</v>
      </c>
      <c r="E140" s="23">
        <v>2016</v>
      </c>
      <c r="F140" s="22" t="str">
        <f>VLOOKUP(C140,變換清單!A:C,3,0)</f>
        <v>新類型</v>
      </c>
      <c r="G140" s="22" t="str">
        <f>VLOOKUP(B140,變換清單!E:F,2,0)</f>
        <v>近畿圏</v>
      </c>
      <c r="H140" s="22" t="str">
        <f t="shared" si="6"/>
        <v>2016</v>
      </c>
      <c r="I140" s="22">
        <f t="shared" si="7"/>
        <v>1</v>
      </c>
      <c r="J140" s="22" t="str">
        <f>VLOOKUP(I140,變換清單!H:I,2,0)</f>
        <v>1Q</v>
      </c>
      <c r="K140" s="22" t="str">
        <f t="shared" si="8"/>
        <v>新類型近畿圏20161Q</v>
      </c>
    </row>
    <row r="141" spans="1:11">
      <c r="A141" s="23">
        <v>201601</v>
      </c>
      <c r="B141" s="23" t="s">
        <v>77</v>
      </c>
      <c r="C141" s="22">
        <v>27220985</v>
      </c>
      <c r="D141" s="22" t="s">
        <v>46</v>
      </c>
      <c r="E141" s="23">
        <v>114240</v>
      </c>
      <c r="F141" s="22" t="str">
        <f>VLOOKUP(C141,變換清單!A:C,3,0)</f>
        <v>新類型</v>
      </c>
      <c r="G141" s="22" t="str">
        <f>VLOOKUP(B141,變換清單!E:F,2,0)</f>
        <v>近畿圏</v>
      </c>
      <c r="H141" s="22" t="str">
        <f t="shared" si="6"/>
        <v>2016</v>
      </c>
      <c r="I141" s="22">
        <f t="shared" si="7"/>
        <v>1</v>
      </c>
      <c r="J141" s="22" t="str">
        <f>VLOOKUP(I141,變換清單!H:I,2,0)</f>
        <v>1Q</v>
      </c>
      <c r="K141" s="22" t="str">
        <f t="shared" si="8"/>
        <v>新類型近畿圏20161Q</v>
      </c>
    </row>
    <row r="142" spans="1:11">
      <c r="A142" s="23">
        <v>201601</v>
      </c>
      <c r="B142" s="23" t="s">
        <v>97</v>
      </c>
      <c r="C142" s="22">
        <v>27260317</v>
      </c>
      <c r="D142" s="22" t="s">
        <v>40</v>
      </c>
      <c r="E142" s="23">
        <v>2520</v>
      </c>
      <c r="F142" s="22" t="str">
        <f>VLOOKUP(C142,變換清單!A:C,3,0)</f>
        <v>啤酒</v>
      </c>
      <c r="G142" s="22" t="str">
        <f>VLOOKUP(B142,變換清單!E:F,2,0)</f>
        <v>九州</v>
      </c>
      <c r="H142" s="22" t="str">
        <f t="shared" si="6"/>
        <v>2016</v>
      </c>
      <c r="I142" s="22">
        <f t="shared" si="7"/>
        <v>1</v>
      </c>
      <c r="J142" s="22" t="str">
        <f>VLOOKUP(I142,變換清單!H:I,2,0)</f>
        <v>1Q</v>
      </c>
      <c r="K142" s="22" t="str">
        <f t="shared" si="8"/>
        <v>啤酒九州20161Q</v>
      </c>
    </row>
    <row r="143" spans="1:11">
      <c r="A143" s="23">
        <v>201601</v>
      </c>
      <c r="B143" s="23" t="s">
        <v>97</v>
      </c>
      <c r="C143" s="22">
        <v>27260665</v>
      </c>
      <c r="D143" s="22" t="s">
        <v>105</v>
      </c>
      <c r="E143" s="23">
        <v>256200</v>
      </c>
      <c r="F143" s="22" t="str">
        <f>VLOOKUP(C143,變換清單!A:C,3,0)</f>
        <v>啤酒</v>
      </c>
      <c r="G143" s="22" t="str">
        <f>VLOOKUP(B143,變換清單!E:F,2,0)</f>
        <v>九州</v>
      </c>
      <c r="H143" s="22" t="str">
        <f t="shared" si="6"/>
        <v>2016</v>
      </c>
      <c r="I143" s="22">
        <f t="shared" si="7"/>
        <v>1</v>
      </c>
      <c r="J143" s="22" t="str">
        <f>VLOOKUP(I143,變換清單!H:I,2,0)</f>
        <v>1Q</v>
      </c>
      <c r="K143" s="22" t="str">
        <f t="shared" si="8"/>
        <v>啤酒九州20161Q</v>
      </c>
    </row>
    <row r="144" spans="1:11">
      <c r="A144" s="23">
        <v>201601</v>
      </c>
      <c r="B144" s="23" t="s">
        <v>97</v>
      </c>
      <c r="C144" s="22">
        <v>27350171</v>
      </c>
      <c r="D144" s="22" t="s">
        <v>42</v>
      </c>
      <c r="E144" s="23">
        <v>79800</v>
      </c>
      <c r="F144" s="22" t="str">
        <f>VLOOKUP(C144,變換清單!A:C,3,0)</f>
        <v>啤酒</v>
      </c>
      <c r="G144" s="22" t="str">
        <f>VLOOKUP(B144,變換清單!E:F,2,0)</f>
        <v>九州</v>
      </c>
      <c r="H144" s="22" t="str">
        <f t="shared" si="6"/>
        <v>2016</v>
      </c>
      <c r="I144" s="22">
        <f t="shared" si="7"/>
        <v>1</v>
      </c>
      <c r="J144" s="22" t="str">
        <f>VLOOKUP(I144,變換清單!H:I,2,0)</f>
        <v>1Q</v>
      </c>
      <c r="K144" s="22" t="str">
        <f t="shared" si="8"/>
        <v>啤酒九州20161Q</v>
      </c>
    </row>
    <row r="145" spans="1:11">
      <c r="A145" s="23">
        <v>201601</v>
      </c>
      <c r="B145" s="23" t="s">
        <v>97</v>
      </c>
      <c r="C145" s="22">
        <v>27350921</v>
      </c>
      <c r="D145" s="22" t="s">
        <v>44</v>
      </c>
      <c r="E145" s="23">
        <v>73920</v>
      </c>
      <c r="F145" s="22" t="str">
        <f>VLOOKUP(C145,變換清單!A:C,3,0)</f>
        <v>發泡酒</v>
      </c>
      <c r="G145" s="22" t="str">
        <f>VLOOKUP(B145,變換清單!E:F,2,0)</f>
        <v>九州</v>
      </c>
      <c r="H145" s="22" t="str">
        <f t="shared" si="6"/>
        <v>2016</v>
      </c>
      <c r="I145" s="22">
        <f t="shared" si="7"/>
        <v>1</v>
      </c>
      <c r="J145" s="22" t="str">
        <f>VLOOKUP(I145,變換清單!H:I,2,0)</f>
        <v>1Q</v>
      </c>
      <c r="K145" s="22" t="str">
        <f t="shared" si="8"/>
        <v>發泡酒九州20161Q</v>
      </c>
    </row>
    <row r="146" spans="1:11">
      <c r="A146" s="23">
        <v>201601</v>
      </c>
      <c r="B146" s="23" t="s">
        <v>97</v>
      </c>
      <c r="C146" s="22">
        <v>27210786</v>
      </c>
      <c r="D146" s="22" t="s">
        <v>103</v>
      </c>
      <c r="E146" s="23">
        <v>6552</v>
      </c>
      <c r="F146" s="22" t="str">
        <f>VLOOKUP(C146,變換清單!A:C,3,0)</f>
        <v>發泡酒</v>
      </c>
      <c r="G146" s="22" t="str">
        <f>VLOOKUP(B146,變換清單!E:F,2,0)</f>
        <v>九州</v>
      </c>
      <c r="H146" s="22" t="str">
        <f t="shared" si="6"/>
        <v>2016</v>
      </c>
      <c r="I146" s="22">
        <f t="shared" si="7"/>
        <v>1</v>
      </c>
      <c r="J146" s="22" t="str">
        <f>VLOOKUP(I146,變換清單!H:I,2,0)</f>
        <v>1Q</v>
      </c>
      <c r="K146" s="22" t="str">
        <f t="shared" si="8"/>
        <v>發泡酒九州20161Q</v>
      </c>
    </row>
    <row r="147" spans="1:11">
      <c r="A147" s="23">
        <v>201601</v>
      </c>
      <c r="B147" s="23" t="s">
        <v>97</v>
      </c>
      <c r="C147" s="22">
        <v>27220883</v>
      </c>
      <c r="D147" s="22" t="s">
        <v>101</v>
      </c>
      <c r="E147" s="23">
        <v>3780</v>
      </c>
      <c r="F147" s="22" t="str">
        <f>VLOOKUP(C147,變換清單!A:C,3,0)</f>
        <v>新類型</v>
      </c>
      <c r="G147" s="22" t="str">
        <f>VLOOKUP(B147,變換清單!E:F,2,0)</f>
        <v>九州</v>
      </c>
      <c r="H147" s="22" t="str">
        <f t="shared" si="6"/>
        <v>2016</v>
      </c>
      <c r="I147" s="22">
        <f t="shared" si="7"/>
        <v>1</v>
      </c>
      <c r="J147" s="22" t="str">
        <f>VLOOKUP(I147,變換清單!H:I,2,0)</f>
        <v>1Q</v>
      </c>
      <c r="K147" s="22" t="str">
        <f t="shared" si="8"/>
        <v>新類型九州20161Q</v>
      </c>
    </row>
    <row r="148" spans="1:11">
      <c r="A148" s="23">
        <v>201601</v>
      </c>
      <c r="B148" s="23" t="s">
        <v>97</v>
      </c>
      <c r="C148" s="22">
        <v>27220957</v>
      </c>
      <c r="D148" s="22" t="s">
        <v>102</v>
      </c>
      <c r="E148" s="23">
        <v>62160</v>
      </c>
      <c r="F148" s="22" t="str">
        <f>VLOOKUP(C148,變換清單!A:C,3,0)</f>
        <v>新類型</v>
      </c>
      <c r="G148" s="22" t="str">
        <f>VLOOKUP(B148,變換清單!E:F,2,0)</f>
        <v>九州</v>
      </c>
      <c r="H148" s="22" t="str">
        <f t="shared" si="6"/>
        <v>2016</v>
      </c>
      <c r="I148" s="22">
        <f t="shared" si="7"/>
        <v>1</v>
      </c>
      <c r="J148" s="22" t="str">
        <f>VLOOKUP(I148,變換清單!H:I,2,0)</f>
        <v>1Q</v>
      </c>
      <c r="K148" s="22" t="str">
        <f t="shared" si="8"/>
        <v>新類型九州20161Q</v>
      </c>
    </row>
    <row r="149" spans="1:11">
      <c r="A149" s="23">
        <v>201601</v>
      </c>
      <c r="B149" s="23" t="s">
        <v>58</v>
      </c>
      <c r="C149" s="22">
        <v>27220985</v>
      </c>
      <c r="D149" s="22" t="s">
        <v>46</v>
      </c>
      <c r="E149" s="23">
        <v>487200</v>
      </c>
      <c r="F149" s="22" t="str">
        <f>VLOOKUP(C149,變換清單!A:C,3,0)</f>
        <v>新類型</v>
      </c>
      <c r="G149" s="22" t="str">
        <f>VLOOKUP(B149,變換清單!E:F,2,0)</f>
        <v>東北</v>
      </c>
      <c r="H149" s="22" t="str">
        <f t="shared" si="6"/>
        <v>2016</v>
      </c>
      <c r="I149" s="22">
        <f t="shared" si="7"/>
        <v>1</v>
      </c>
      <c r="J149" s="22" t="str">
        <f>VLOOKUP(I149,變換清單!H:I,2,0)</f>
        <v>1Q</v>
      </c>
      <c r="K149" s="22" t="str">
        <f t="shared" si="8"/>
        <v>新類型東北20161Q</v>
      </c>
    </row>
    <row r="150" spans="1:11">
      <c r="A150" s="23">
        <v>201601</v>
      </c>
      <c r="B150" s="23" t="s">
        <v>58</v>
      </c>
      <c r="C150" s="22">
        <v>27260317</v>
      </c>
      <c r="D150" s="22" t="s">
        <v>40</v>
      </c>
      <c r="E150" s="23">
        <v>227640</v>
      </c>
      <c r="F150" s="22" t="str">
        <f>VLOOKUP(C150,變換清單!A:C,3,0)</f>
        <v>啤酒</v>
      </c>
      <c r="G150" s="22" t="str">
        <f>VLOOKUP(B150,變換清單!E:F,2,0)</f>
        <v>東北</v>
      </c>
      <c r="H150" s="22" t="str">
        <f t="shared" si="6"/>
        <v>2016</v>
      </c>
      <c r="I150" s="22">
        <f t="shared" si="7"/>
        <v>1</v>
      </c>
      <c r="J150" s="22" t="str">
        <f>VLOOKUP(I150,變換清單!H:I,2,0)</f>
        <v>1Q</v>
      </c>
      <c r="K150" s="22" t="str">
        <f t="shared" si="8"/>
        <v>啤酒東北20161Q</v>
      </c>
    </row>
    <row r="151" spans="1:11">
      <c r="A151" s="23">
        <v>201601</v>
      </c>
      <c r="B151" s="23" t="s">
        <v>58</v>
      </c>
      <c r="C151" s="22">
        <v>27260665</v>
      </c>
      <c r="D151" s="22" t="s">
        <v>105</v>
      </c>
      <c r="E151" s="23">
        <v>175560</v>
      </c>
      <c r="F151" s="22" t="str">
        <f>VLOOKUP(C151,變換清單!A:C,3,0)</f>
        <v>啤酒</v>
      </c>
      <c r="G151" s="22" t="str">
        <f>VLOOKUP(B151,變換清單!E:F,2,0)</f>
        <v>東北</v>
      </c>
      <c r="H151" s="22" t="str">
        <f t="shared" si="6"/>
        <v>2016</v>
      </c>
      <c r="I151" s="22">
        <f t="shared" si="7"/>
        <v>1</v>
      </c>
      <c r="J151" s="22" t="str">
        <f>VLOOKUP(I151,變換清單!H:I,2,0)</f>
        <v>1Q</v>
      </c>
      <c r="K151" s="22" t="str">
        <f t="shared" si="8"/>
        <v>啤酒東北20161Q</v>
      </c>
    </row>
    <row r="152" spans="1:11">
      <c r="A152" s="23">
        <v>201601</v>
      </c>
      <c r="B152" s="23" t="s">
        <v>58</v>
      </c>
      <c r="C152" s="22">
        <v>27350171</v>
      </c>
      <c r="D152" s="22" t="s">
        <v>42</v>
      </c>
      <c r="E152" s="23">
        <v>9072</v>
      </c>
      <c r="F152" s="22" t="str">
        <f>VLOOKUP(C152,變換清單!A:C,3,0)</f>
        <v>啤酒</v>
      </c>
      <c r="G152" s="22" t="str">
        <f>VLOOKUP(B152,變換清單!E:F,2,0)</f>
        <v>東北</v>
      </c>
      <c r="H152" s="22" t="str">
        <f t="shared" si="6"/>
        <v>2016</v>
      </c>
      <c r="I152" s="22">
        <f t="shared" si="7"/>
        <v>1</v>
      </c>
      <c r="J152" s="22" t="str">
        <f>VLOOKUP(I152,變換清單!H:I,2,0)</f>
        <v>1Q</v>
      </c>
      <c r="K152" s="22" t="str">
        <f t="shared" si="8"/>
        <v>啤酒東北20161Q</v>
      </c>
    </row>
    <row r="153" spans="1:11">
      <c r="A153" s="23">
        <v>201601</v>
      </c>
      <c r="B153" s="23" t="s">
        <v>58</v>
      </c>
      <c r="C153" s="22">
        <v>27350921</v>
      </c>
      <c r="D153" s="22" t="s">
        <v>44</v>
      </c>
      <c r="E153" s="23">
        <v>2016</v>
      </c>
      <c r="F153" s="22" t="str">
        <f>VLOOKUP(C153,變換清單!A:C,3,0)</f>
        <v>發泡酒</v>
      </c>
      <c r="G153" s="22" t="str">
        <f>VLOOKUP(B153,變換清單!E:F,2,0)</f>
        <v>東北</v>
      </c>
      <c r="H153" s="22" t="str">
        <f t="shared" si="6"/>
        <v>2016</v>
      </c>
      <c r="I153" s="22">
        <f t="shared" si="7"/>
        <v>1</v>
      </c>
      <c r="J153" s="22" t="str">
        <f>VLOOKUP(I153,變換清單!H:I,2,0)</f>
        <v>1Q</v>
      </c>
      <c r="K153" s="22" t="str">
        <f t="shared" si="8"/>
        <v>發泡酒東北20161Q</v>
      </c>
    </row>
    <row r="154" spans="1:11">
      <c r="A154" s="23">
        <v>201601</v>
      </c>
      <c r="B154" s="23" t="s">
        <v>58</v>
      </c>
      <c r="C154" s="22">
        <v>27210786</v>
      </c>
      <c r="D154" s="22" t="s">
        <v>103</v>
      </c>
      <c r="E154" s="23">
        <v>250320</v>
      </c>
      <c r="F154" s="22" t="str">
        <f>VLOOKUP(C154,變換清單!A:C,3,0)</f>
        <v>發泡酒</v>
      </c>
      <c r="G154" s="22" t="str">
        <f>VLOOKUP(B154,變換清單!E:F,2,0)</f>
        <v>東北</v>
      </c>
      <c r="H154" s="22" t="str">
        <f t="shared" si="6"/>
        <v>2016</v>
      </c>
      <c r="I154" s="22">
        <f t="shared" si="7"/>
        <v>1</v>
      </c>
      <c r="J154" s="22" t="str">
        <f>VLOOKUP(I154,變換清單!H:I,2,0)</f>
        <v>1Q</v>
      </c>
      <c r="K154" s="22" t="str">
        <f t="shared" si="8"/>
        <v>發泡酒東北20161Q</v>
      </c>
    </row>
    <row r="155" spans="1:11">
      <c r="A155" s="23">
        <v>201601</v>
      </c>
      <c r="B155" s="23" t="s">
        <v>67</v>
      </c>
      <c r="C155" s="22">
        <v>27220883</v>
      </c>
      <c r="D155" s="22" t="s">
        <v>101</v>
      </c>
      <c r="E155" s="23">
        <v>771960</v>
      </c>
      <c r="F155" s="22" t="str">
        <f>VLOOKUP(C155,變換清單!A:C,3,0)</f>
        <v>新類型</v>
      </c>
      <c r="G155" s="22" t="str">
        <f>VLOOKUP(B155,變換清單!E:F,2,0)</f>
        <v>關信越</v>
      </c>
      <c r="H155" s="22" t="str">
        <f t="shared" si="6"/>
        <v>2016</v>
      </c>
      <c r="I155" s="22">
        <f t="shared" si="7"/>
        <v>1</v>
      </c>
      <c r="J155" s="22" t="str">
        <f>VLOOKUP(I155,變換清單!H:I,2,0)</f>
        <v>1Q</v>
      </c>
      <c r="K155" s="22" t="str">
        <f t="shared" si="8"/>
        <v>新類型關信越20161Q</v>
      </c>
    </row>
    <row r="156" spans="1:11">
      <c r="A156" s="23">
        <v>201601</v>
      </c>
      <c r="B156" s="23" t="s">
        <v>67</v>
      </c>
      <c r="C156" s="22">
        <v>27220957</v>
      </c>
      <c r="D156" s="22" t="s">
        <v>102</v>
      </c>
      <c r="E156" s="23">
        <v>175560</v>
      </c>
      <c r="F156" s="22" t="str">
        <f>VLOOKUP(C156,變換清單!A:C,3,0)</f>
        <v>新類型</v>
      </c>
      <c r="G156" s="22" t="str">
        <f>VLOOKUP(B156,變換清單!E:F,2,0)</f>
        <v>關信越</v>
      </c>
      <c r="H156" s="22" t="str">
        <f t="shared" si="6"/>
        <v>2016</v>
      </c>
      <c r="I156" s="22">
        <f t="shared" si="7"/>
        <v>1</v>
      </c>
      <c r="J156" s="22" t="str">
        <f>VLOOKUP(I156,變換清單!H:I,2,0)</f>
        <v>1Q</v>
      </c>
      <c r="K156" s="22" t="str">
        <f t="shared" si="8"/>
        <v>新類型關信越20161Q</v>
      </c>
    </row>
    <row r="157" spans="1:11">
      <c r="A157" s="23">
        <v>201601</v>
      </c>
      <c r="B157" s="23" t="s">
        <v>67</v>
      </c>
      <c r="C157" s="22">
        <v>27220985</v>
      </c>
      <c r="D157" s="22" t="s">
        <v>46</v>
      </c>
      <c r="E157" s="23">
        <v>336840</v>
      </c>
      <c r="F157" s="22" t="str">
        <f>VLOOKUP(C157,變換清單!A:C,3,0)</f>
        <v>新類型</v>
      </c>
      <c r="G157" s="22" t="str">
        <f>VLOOKUP(B157,變換清單!E:F,2,0)</f>
        <v>關信越</v>
      </c>
      <c r="H157" s="22" t="str">
        <f t="shared" si="6"/>
        <v>2016</v>
      </c>
      <c r="I157" s="22">
        <f t="shared" si="7"/>
        <v>1</v>
      </c>
      <c r="J157" s="22" t="str">
        <f>VLOOKUP(I157,變換清單!H:I,2,0)</f>
        <v>1Q</v>
      </c>
      <c r="K157" s="22" t="str">
        <f t="shared" si="8"/>
        <v>新類型關信越20161Q</v>
      </c>
    </row>
    <row r="158" spans="1:11">
      <c r="A158" s="23">
        <v>201601</v>
      </c>
      <c r="B158" s="23" t="s">
        <v>67</v>
      </c>
      <c r="C158" s="22">
        <v>27260317</v>
      </c>
      <c r="D158" s="22" t="s">
        <v>40</v>
      </c>
      <c r="E158" s="23">
        <v>25200</v>
      </c>
      <c r="F158" s="22" t="str">
        <f>VLOOKUP(C158,變換清單!A:C,3,0)</f>
        <v>啤酒</v>
      </c>
      <c r="G158" s="22" t="str">
        <f>VLOOKUP(B158,變換清單!E:F,2,0)</f>
        <v>關信越</v>
      </c>
      <c r="H158" s="22" t="str">
        <f t="shared" si="6"/>
        <v>2016</v>
      </c>
      <c r="I158" s="22">
        <f t="shared" si="7"/>
        <v>1</v>
      </c>
      <c r="J158" s="22" t="str">
        <f>VLOOKUP(I158,變換清單!H:I,2,0)</f>
        <v>1Q</v>
      </c>
      <c r="K158" s="22" t="str">
        <f t="shared" si="8"/>
        <v>啤酒關信越20161Q</v>
      </c>
    </row>
    <row r="159" spans="1:11">
      <c r="A159" s="23">
        <v>201601</v>
      </c>
      <c r="B159" s="23" t="s">
        <v>67</v>
      </c>
      <c r="C159" s="22">
        <v>27260665</v>
      </c>
      <c r="D159" s="22" t="s">
        <v>105</v>
      </c>
      <c r="E159" s="23">
        <v>9324</v>
      </c>
      <c r="F159" s="22" t="str">
        <f>VLOOKUP(C159,變換清單!A:C,3,0)</f>
        <v>啤酒</v>
      </c>
      <c r="G159" s="22" t="str">
        <f>VLOOKUP(B159,變換清單!E:F,2,0)</f>
        <v>關信越</v>
      </c>
      <c r="H159" s="22" t="str">
        <f t="shared" si="6"/>
        <v>2016</v>
      </c>
      <c r="I159" s="22">
        <f t="shared" si="7"/>
        <v>1</v>
      </c>
      <c r="J159" s="22" t="str">
        <f>VLOOKUP(I159,變換清單!H:I,2,0)</f>
        <v>1Q</v>
      </c>
      <c r="K159" s="22" t="str">
        <f t="shared" si="8"/>
        <v>啤酒關信越20161Q</v>
      </c>
    </row>
    <row r="160" spans="1:11">
      <c r="A160" s="23">
        <v>201601</v>
      </c>
      <c r="B160" s="23" t="s">
        <v>67</v>
      </c>
      <c r="C160" s="22">
        <v>27350171</v>
      </c>
      <c r="D160" s="22" t="s">
        <v>42</v>
      </c>
      <c r="E160" s="23">
        <v>358680</v>
      </c>
      <c r="F160" s="22" t="str">
        <f>VLOOKUP(C160,變換清單!A:C,3,0)</f>
        <v>啤酒</v>
      </c>
      <c r="G160" s="22" t="str">
        <f>VLOOKUP(B160,變換清單!E:F,2,0)</f>
        <v>關信越</v>
      </c>
      <c r="H160" s="22" t="str">
        <f t="shared" si="6"/>
        <v>2016</v>
      </c>
      <c r="I160" s="22">
        <f t="shared" si="7"/>
        <v>1</v>
      </c>
      <c r="J160" s="22" t="str">
        <f>VLOOKUP(I160,變換清單!H:I,2,0)</f>
        <v>1Q</v>
      </c>
      <c r="K160" s="22" t="str">
        <f t="shared" si="8"/>
        <v>啤酒關信越20161Q</v>
      </c>
    </row>
    <row r="161" spans="1:11">
      <c r="A161" s="23">
        <v>201601</v>
      </c>
      <c r="B161" s="23" t="s">
        <v>66</v>
      </c>
      <c r="C161" s="22">
        <v>27350921</v>
      </c>
      <c r="D161" s="22" t="s">
        <v>44</v>
      </c>
      <c r="E161" s="23">
        <v>19992</v>
      </c>
      <c r="F161" s="22" t="str">
        <f>VLOOKUP(C161,變換清單!A:C,3,0)</f>
        <v>發泡酒</v>
      </c>
      <c r="G161" s="22" t="str">
        <f>VLOOKUP(B161,變換清單!E:F,2,0)</f>
        <v>首都圏</v>
      </c>
      <c r="H161" s="22" t="str">
        <f t="shared" si="6"/>
        <v>2016</v>
      </c>
      <c r="I161" s="22">
        <f t="shared" si="7"/>
        <v>1</v>
      </c>
      <c r="J161" s="22" t="str">
        <f>VLOOKUP(I161,變換清單!H:I,2,0)</f>
        <v>1Q</v>
      </c>
      <c r="K161" s="22" t="str">
        <f t="shared" si="8"/>
        <v>發泡酒首都圏20161Q</v>
      </c>
    </row>
    <row r="162" spans="1:11">
      <c r="A162" s="23">
        <v>201601</v>
      </c>
      <c r="B162" s="23" t="s">
        <v>66</v>
      </c>
      <c r="C162" s="22">
        <v>27210786</v>
      </c>
      <c r="D162" s="22" t="s">
        <v>103</v>
      </c>
      <c r="E162" s="23">
        <v>65520</v>
      </c>
      <c r="F162" s="22" t="str">
        <f>VLOOKUP(C162,變換清單!A:C,3,0)</f>
        <v>發泡酒</v>
      </c>
      <c r="G162" s="22" t="str">
        <f>VLOOKUP(B162,變換清單!E:F,2,0)</f>
        <v>首都圏</v>
      </c>
      <c r="H162" s="22" t="str">
        <f t="shared" si="6"/>
        <v>2016</v>
      </c>
      <c r="I162" s="22">
        <f t="shared" si="7"/>
        <v>1</v>
      </c>
      <c r="J162" s="22" t="str">
        <f>VLOOKUP(I162,變換清單!H:I,2,0)</f>
        <v>1Q</v>
      </c>
      <c r="K162" s="22" t="str">
        <f t="shared" si="8"/>
        <v>發泡酒首都圏20161Q</v>
      </c>
    </row>
    <row r="163" spans="1:11">
      <c r="A163" s="23">
        <v>201601</v>
      </c>
      <c r="B163" s="23" t="s">
        <v>66</v>
      </c>
      <c r="C163" s="22">
        <v>27220883</v>
      </c>
      <c r="D163" s="22" t="s">
        <v>101</v>
      </c>
      <c r="E163" s="23">
        <v>21658</v>
      </c>
      <c r="F163" s="22" t="str">
        <f>VLOOKUP(C163,變換清單!A:C,3,0)</f>
        <v>新類型</v>
      </c>
      <c r="G163" s="22" t="str">
        <f>VLOOKUP(B163,變換清單!E:F,2,0)</f>
        <v>首都圏</v>
      </c>
      <c r="H163" s="22" t="str">
        <f t="shared" si="6"/>
        <v>2016</v>
      </c>
      <c r="I163" s="22">
        <f t="shared" si="7"/>
        <v>1</v>
      </c>
      <c r="J163" s="22" t="str">
        <f>VLOOKUP(I163,變換清單!H:I,2,0)</f>
        <v>1Q</v>
      </c>
      <c r="K163" s="22" t="str">
        <f t="shared" si="8"/>
        <v>新類型首都圏20161Q</v>
      </c>
    </row>
    <row r="164" spans="1:11">
      <c r="A164" s="23">
        <v>201601</v>
      </c>
      <c r="B164" s="23" t="s">
        <v>66</v>
      </c>
      <c r="C164" s="22">
        <v>27220957</v>
      </c>
      <c r="D164" s="22" t="s">
        <v>102</v>
      </c>
      <c r="E164" s="23">
        <v>11699520</v>
      </c>
      <c r="F164" s="22" t="str">
        <f>VLOOKUP(C164,變換清單!A:C,3,0)</f>
        <v>新類型</v>
      </c>
      <c r="G164" s="22" t="str">
        <f>VLOOKUP(B164,變換清單!E:F,2,0)</f>
        <v>首都圏</v>
      </c>
      <c r="H164" s="22" t="str">
        <f t="shared" si="6"/>
        <v>2016</v>
      </c>
      <c r="I164" s="22">
        <f t="shared" si="7"/>
        <v>1</v>
      </c>
      <c r="J164" s="22" t="str">
        <f>VLOOKUP(I164,變換清單!H:I,2,0)</f>
        <v>1Q</v>
      </c>
      <c r="K164" s="22" t="str">
        <f t="shared" si="8"/>
        <v>新類型首都圏20161Q</v>
      </c>
    </row>
    <row r="165" spans="1:11">
      <c r="A165" s="23">
        <v>201601</v>
      </c>
      <c r="B165" s="23" t="s">
        <v>66</v>
      </c>
      <c r="C165" s="22">
        <v>27220985</v>
      </c>
      <c r="D165" s="22" t="s">
        <v>46</v>
      </c>
      <c r="E165" s="23">
        <v>2168880</v>
      </c>
      <c r="F165" s="22" t="str">
        <f>VLOOKUP(C165,變換清單!A:C,3,0)</f>
        <v>新類型</v>
      </c>
      <c r="G165" s="22" t="str">
        <f>VLOOKUP(B165,變換清單!E:F,2,0)</f>
        <v>首都圏</v>
      </c>
      <c r="H165" s="22" t="str">
        <f t="shared" si="6"/>
        <v>2016</v>
      </c>
      <c r="I165" s="22">
        <f t="shared" si="7"/>
        <v>1</v>
      </c>
      <c r="J165" s="22" t="str">
        <f>VLOOKUP(I165,變換清單!H:I,2,0)</f>
        <v>1Q</v>
      </c>
      <c r="K165" s="22" t="str">
        <f t="shared" si="8"/>
        <v>新類型首都圏20161Q</v>
      </c>
    </row>
    <row r="166" spans="1:11">
      <c r="A166" s="23">
        <v>201601</v>
      </c>
      <c r="B166" s="23" t="s">
        <v>66</v>
      </c>
      <c r="C166" s="22">
        <v>27260317</v>
      </c>
      <c r="D166" s="22" t="s">
        <v>40</v>
      </c>
      <c r="E166" s="23">
        <v>5575920</v>
      </c>
      <c r="F166" s="22" t="str">
        <f>VLOOKUP(C166,變換清單!A:C,3,0)</f>
        <v>啤酒</v>
      </c>
      <c r="G166" s="22" t="str">
        <f>VLOOKUP(B166,變換清單!E:F,2,0)</f>
        <v>首都圏</v>
      </c>
      <c r="H166" s="22" t="str">
        <f t="shared" si="6"/>
        <v>2016</v>
      </c>
      <c r="I166" s="22">
        <f t="shared" si="7"/>
        <v>1</v>
      </c>
      <c r="J166" s="22" t="str">
        <f>VLOOKUP(I166,變換清單!H:I,2,0)</f>
        <v>1Q</v>
      </c>
      <c r="K166" s="22" t="str">
        <f t="shared" si="8"/>
        <v>啤酒首都圏20161Q</v>
      </c>
    </row>
    <row r="167" spans="1:11">
      <c r="A167" s="23">
        <v>201601</v>
      </c>
      <c r="B167" s="23" t="s">
        <v>66</v>
      </c>
      <c r="C167" s="22">
        <v>27260665</v>
      </c>
      <c r="D167" s="22" t="s">
        <v>105</v>
      </c>
      <c r="E167" s="23">
        <v>460656</v>
      </c>
      <c r="F167" s="22" t="str">
        <f>VLOOKUP(C167,變換清單!A:C,3,0)</f>
        <v>啤酒</v>
      </c>
      <c r="G167" s="22" t="str">
        <f>VLOOKUP(B167,變換清單!E:F,2,0)</f>
        <v>首都圏</v>
      </c>
      <c r="H167" s="22" t="str">
        <f t="shared" si="6"/>
        <v>2016</v>
      </c>
      <c r="I167" s="22">
        <f t="shared" si="7"/>
        <v>1</v>
      </c>
      <c r="J167" s="22" t="str">
        <f>VLOOKUP(I167,變換清單!H:I,2,0)</f>
        <v>1Q</v>
      </c>
      <c r="K167" s="22" t="str">
        <f t="shared" si="8"/>
        <v>啤酒首都圏20161Q</v>
      </c>
    </row>
    <row r="168" spans="1:11">
      <c r="A168" s="23">
        <v>201601</v>
      </c>
      <c r="B168" s="23" t="s">
        <v>66</v>
      </c>
      <c r="C168" s="22">
        <v>27350171</v>
      </c>
      <c r="D168" s="22" t="s">
        <v>42</v>
      </c>
      <c r="E168" s="23">
        <v>246708</v>
      </c>
      <c r="F168" s="22" t="str">
        <f>VLOOKUP(C168,變換清單!A:C,3,0)</f>
        <v>啤酒</v>
      </c>
      <c r="G168" s="22" t="str">
        <f>VLOOKUP(B168,變換清單!E:F,2,0)</f>
        <v>首都圏</v>
      </c>
      <c r="H168" s="22" t="str">
        <f t="shared" si="6"/>
        <v>2016</v>
      </c>
      <c r="I168" s="22">
        <f t="shared" si="7"/>
        <v>1</v>
      </c>
      <c r="J168" s="22" t="str">
        <f>VLOOKUP(I168,變換清單!H:I,2,0)</f>
        <v>1Q</v>
      </c>
      <c r="K168" s="22" t="str">
        <f t="shared" si="8"/>
        <v>啤酒首都圏20161Q</v>
      </c>
    </row>
    <row r="169" spans="1:11">
      <c r="A169" s="23">
        <v>201601</v>
      </c>
      <c r="B169" s="23" t="s">
        <v>66</v>
      </c>
      <c r="C169" s="22">
        <v>27350921</v>
      </c>
      <c r="D169" s="22" t="s">
        <v>44</v>
      </c>
      <c r="E169" s="23">
        <v>3927840</v>
      </c>
      <c r="F169" s="22" t="str">
        <f>VLOOKUP(C169,變換清單!A:C,3,0)</f>
        <v>發泡酒</v>
      </c>
      <c r="G169" s="22" t="str">
        <f>VLOOKUP(B169,變換清單!E:F,2,0)</f>
        <v>首都圏</v>
      </c>
      <c r="H169" s="22" t="str">
        <f t="shared" si="6"/>
        <v>2016</v>
      </c>
      <c r="I169" s="22">
        <f t="shared" si="7"/>
        <v>1</v>
      </c>
      <c r="J169" s="22" t="str">
        <f>VLOOKUP(I169,變換清單!H:I,2,0)</f>
        <v>1Q</v>
      </c>
      <c r="K169" s="22" t="str">
        <f t="shared" si="8"/>
        <v>發泡酒首都圏20161Q</v>
      </c>
    </row>
    <row r="170" spans="1:11">
      <c r="A170" s="23">
        <v>201601</v>
      </c>
      <c r="B170" s="23" t="s">
        <v>66</v>
      </c>
      <c r="C170" s="22">
        <v>27210786</v>
      </c>
      <c r="D170" s="22" t="s">
        <v>103</v>
      </c>
      <c r="E170" s="23">
        <v>-691.2</v>
      </c>
      <c r="F170" s="22" t="str">
        <f>VLOOKUP(C170,變換清單!A:C,3,0)</f>
        <v>發泡酒</v>
      </c>
      <c r="G170" s="22" t="str">
        <f>VLOOKUP(B170,變換清單!E:F,2,0)</f>
        <v>首都圏</v>
      </c>
      <c r="H170" s="22" t="str">
        <f t="shared" si="6"/>
        <v>2016</v>
      </c>
      <c r="I170" s="22">
        <f t="shared" si="7"/>
        <v>1</v>
      </c>
      <c r="J170" s="22" t="str">
        <f>VLOOKUP(I170,變換清單!H:I,2,0)</f>
        <v>1Q</v>
      </c>
      <c r="K170" s="22" t="str">
        <f t="shared" si="8"/>
        <v>發泡酒首都圏20161Q</v>
      </c>
    </row>
    <row r="171" spans="1:11">
      <c r="A171" s="23">
        <v>201601</v>
      </c>
      <c r="B171" s="23" t="s">
        <v>66</v>
      </c>
      <c r="C171" s="22">
        <v>27220883</v>
      </c>
      <c r="D171" s="22" t="s">
        <v>101</v>
      </c>
      <c r="E171" s="23">
        <v>316158</v>
      </c>
      <c r="F171" s="22" t="str">
        <f>VLOOKUP(C171,變換清單!A:C,3,0)</f>
        <v>新類型</v>
      </c>
      <c r="G171" s="22" t="str">
        <f>VLOOKUP(B171,變換清單!E:F,2,0)</f>
        <v>首都圏</v>
      </c>
      <c r="H171" s="22" t="str">
        <f t="shared" si="6"/>
        <v>2016</v>
      </c>
      <c r="I171" s="22">
        <f t="shared" si="7"/>
        <v>1</v>
      </c>
      <c r="J171" s="22" t="str">
        <f>VLOOKUP(I171,變換清單!H:I,2,0)</f>
        <v>1Q</v>
      </c>
      <c r="K171" s="22" t="str">
        <f t="shared" si="8"/>
        <v>新類型首都圏20161Q</v>
      </c>
    </row>
    <row r="172" spans="1:11">
      <c r="A172" s="23">
        <v>201601</v>
      </c>
      <c r="B172" s="23" t="s">
        <v>66</v>
      </c>
      <c r="C172" s="22">
        <v>27220957</v>
      </c>
      <c r="D172" s="22" t="s">
        <v>102</v>
      </c>
      <c r="E172" s="23">
        <v>150075</v>
      </c>
      <c r="F172" s="22" t="str">
        <f>VLOOKUP(C172,變換清單!A:C,3,0)</f>
        <v>新類型</v>
      </c>
      <c r="G172" s="22" t="str">
        <f>VLOOKUP(B172,變換清單!E:F,2,0)</f>
        <v>首都圏</v>
      </c>
      <c r="H172" s="22" t="str">
        <f t="shared" si="6"/>
        <v>2016</v>
      </c>
      <c r="I172" s="22">
        <f t="shared" si="7"/>
        <v>1</v>
      </c>
      <c r="J172" s="22" t="str">
        <f>VLOOKUP(I172,變換清單!H:I,2,0)</f>
        <v>1Q</v>
      </c>
      <c r="K172" s="22" t="str">
        <f t="shared" si="8"/>
        <v>新類型首都圏20161Q</v>
      </c>
    </row>
    <row r="173" spans="1:11">
      <c r="A173" s="23">
        <v>201601</v>
      </c>
      <c r="B173" s="23" t="s">
        <v>55</v>
      </c>
      <c r="C173" s="22">
        <v>27220985</v>
      </c>
      <c r="D173" s="22" t="s">
        <v>46</v>
      </c>
      <c r="E173" s="23">
        <v>2520</v>
      </c>
      <c r="F173" s="22" t="str">
        <f>VLOOKUP(C173,變換清單!A:C,3,0)</f>
        <v>新類型</v>
      </c>
      <c r="G173" s="22" t="str">
        <f>VLOOKUP(B173,變換清單!E:F,2,0)</f>
        <v>東北</v>
      </c>
      <c r="H173" s="22" t="str">
        <f t="shared" si="6"/>
        <v>2016</v>
      </c>
      <c r="I173" s="22">
        <f t="shared" si="7"/>
        <v>1</v>
      </c>
      <c r="J173" s="22" t="str">
        <f>VLOOKUP(I173,變換清單!H:I,2,0)</f>
        <v>1Q</v>
      </c>
      <c r="K173" s="22" t="str">
        <f t="shared" si="8"/>
        <v>新類型東北20161Q</v>
      </c>
    </row>
    <row r="174" spans="1:11">
      <c r="A174" s="23">
        <v>201601</v>
      </c>
      <c r="B174" s="23" t="s">
        <v>55</v>
      </c>
      <c r="C174" s="22">
        <v>27260317</v>
      </c>
      <c r="D174" s="22" t="s">
        <v>40</v>
      </c>
      <c r="E174" s="23">
        <v>553560</v>
      </c>
      <c r="F174" s="22" t="str">
        <f>VLOOKUP(C174,變換清單!A:C,3,0)</f>
        <v>啤酒</v>
      </c>
      <c r="G174" s="22" t="str">
        <f>VLOOKUP(B174,變換清單!E:F,2,0)</f>
        <v>東北</v>
      </c>
      <c r="H174" s="22" t="str">
        <f t="shared" si="6"/>
        <v>2016</v>
      </c>
      <c r="I174" s="22">
        <f t="shared" si="7"/>
        <v>1</v>
      </c>
      <c r="J174" s="22" t="str">
        <f>VLOOKUP(I174,變換清單!H:I,2,0)</f>
        <v>1Q</v>
      </c>
      <c r="K174" s="22" t="str">
        <f t="shared" si="8"/>
        <v>啤酒東北20161Q</v>
      </c>
    </row>
    <row r="175" spans="1:11">
      <c r="A175" s="23">
        <v>201601</v>
      </c>
      <c r="B175" s="23" t="s">
        <v>55</v>
      </c>
      <c r="C175" s="22">
        <v>27260665</v>
      </c>
      <c r="D175" s="22" t="s">
        <v>105</v>
      </c>
      <c r="E175" s="23">
        <v>255360</v>
      </c>
      <c r="F175" s="22" t="str">
        <f>VLOOKUP(C175,變換清單!A:C,3,0)</f>
        <v>啤酒</v>
      </c>
      <c r="G175" s="22" t="str">
        <f>VLOOKUP(B175,變換清單!E:F,2,0)</f>
        <v>東北</v>
      </c>
      <c r="H175" s="22" t="str">
        <f t="shared" si="6"/>
        <v>2016</v>
      </c>
      <c r="I175" s="22">
        <f t="shared" si="7"/>
        <v>1</v>
      </c>
      <c r="J175" s="22" t="str">
        <f>VLOOKUP(I175,變換清單!H:I,2,0)</f>
        <v>1Q</v>
      </c>
      <c r="K175" s="22" t="str">
        <f t="shared" si="8"/>
        <v>啤酒東北20161Q</v>
      </c>
    </row>
    <row r="176" spans="1:11">
      <c r="A176" s="23">
        <v>201601</v>
      </c>
      <c r="B176" s="23" t="s">
        <v>55</v>
      </c>
      <c r="C176" s="22">
        <v>27350171</v>
      </c>
      <c r="D176" s="22" t="s">
        <v>42</v>
      </c>
      <c r="E176" s="23">
        <v>214200</v>
      </c>
      <c r="F176" s="22" t="str">
        <f>VLOOKUP(C176,變換清單!A:C,3,0)</f>
        <v>啤酒</v>
      </c>
      <c r="G176" s="22" t="str">
        <f>VLOOKUP(B176,變換清單!E:F,2,0)</f>
        <v>東北</v>
      </c>
      <c r="H176" s="22" t="str">
        <f t="shared" si="6"/>
        <v>2016</v>
      </c>
      <c r="I176" s="22">
        <f t="shared" si="7"/>
        <v>1</v>
      </c>
      <c r="J176" s="22" t="str">
        <f>VLOOKUP(I176,變換清單!H:I,2,0)</f>
        <v>1Q</v>
      </c>
      <c r="K176" s="22" t="str">
        <f t="shared" si="8"/>
        <v>啤酒東北20161Q</v>
      </c>
    </row>
    <row r="177" spans="1:11">
      <c r="A177" s="23">
        <v>201601</v>
      </c>
      <c r="B177" s="23" t="s">
        <v>55</v>
      </c>
      <c r="C177" s="22">
        <v>27350921</v>
      </c>
      <c r="D177" s="22" t="s">
        <v>44</v>
      </c>
      <c r="E177" s="23">
        <v>11088</v>
      </c>
      <c r="F177" s="22" t="str">
        <f>VLOOKUP(C177,變換清單!A:C,3,0)</f>
        <v>發泡酒</v>
      </c>
      <c r="G177" s="22" t="str">
        <f>VLOOKUP(B177,變換清單!E:F,2,0)</f>
        <v>東北</v>
      </c>
      <c r="H177" s="22" t="str">
        <f t="shared" si="6"/>
        <v>2016</v>
      </c>
      <c r="I177" s="22">
        <f t="shared" si="7"/>
        <v>1</v>
      </c>
      <c r="J177" s="22" t="str">
        <f>VLOOKUP(I177,變換清單!H:I,2,0)</f>
        <v>1Q</v>
      </c>
      <c r="K177" s="22" t="str">
        <f t="shared" si="8"/>
        <v>發泡酒東北20161Q</v>
      </c>
    </row>
    <row r="178" spans="1:11">
      <c r="A178" s="23">
        <v>201601</v>
      </c>
      <c r="B178" s="23" t="s">
        <v>55</v>
      </c>
      <c r="C178" s="22">
        <v>27210786</v>
      </c>
      <c r="D178" s="22" t="s">
        <v>103</v>
      </c>
      <c r="E178" s="23">
        <v>7044</v>
      </c>
      <c r="F178" s="22" t="str">
        <f>VLOOKUP(C178,變換清單!A:C,3,0)</f>
        <v>發泡酒</v>
      </c>
      <c r="G178" s="22" t="str">
        <f>VLOOKUP(B178,變換清單!E:F,2,0)</f>
        <v>東北</v>
      </c>
      <c r="H178" s="22" t="str">
        <f t="shared" si="6"/>
        <v>2016</v>
      </c>
      <c r="I178" s="22">
        <f t="shared" si="7"/>
        <v>1</v>
      </c>
      <c r="J178" s="22" t="str">
        <f>VLOOKUP(I178,變換清單!H:I,2,0)</f>
        <v>1Q</v>
      </c>
      <c r="K178" s="22" t="str">
        <f t="shared" si="8"/>
        <v>發泡酒東北20161Q</v>
      </c>
    </row>
    <row r="179" spans="1:11">
      <c r="A179" s="23">
        <v>201601</v>
      </c>
      <c r="B179" s="23" t="s">
        <v>55</v>
      </c>
      <c r="C179" s="22">
        <v>27220883</v>
      </c>
      <c r="D179" s="22" t="s">
        <v>101</v>
      </c>
      <c r="E179" s="23">
        <v>219240</v>
      </c>
      <c r="F179" s="22" t="str">
        <f>VLOOKUP(C179,變換清單!A:C,3,0)</f>
        <v>新類型</v>
      </c>
      <c r="G179" s="22" t="str">
        <f>VLOOKUP(B179,變換清單!E:F,2,0)</f>
        <v>東北</v>
      </c>
      <c r="H179" s="22" t="str">
        <f t="shared" si="6"/>
        <v>2016</v>
      </c>
      <c r="I179" s="22">
        <f t="shared" si="7"/>
        <v>1</v>
      </c>
      <c r="J179" s="22" t="str">
        <f>VLOOKUP(I179,變換清單!H:I,2,0)</f>
        <v>1Q</v>
      </c>
      <c r="K179" s="22" t="str">
        <f t="shared" si="8"/>
        <v>新類型東北20161Q</v>
      </c>
    </row>
    <row r="180" spans="1:11">
      <c r="A180" s="23">
        <v>201601</v>
      </c>
      <c r="B180" s="23" t="s">
        <v>74</v>
      </c>
      <c r="C180" s="22">
        <v>27220957</v>
      </c>
      <c r="D180" s="22" t="s">
        <v>102</v>
      </c>
      <c r="E180" s="23">
        <v>2215920</v>
      </c>
      <c r="F180" s="22" t="str">
        <f>VLOOKUP(C180,變換清單!A:C,3,0)</f>
        <v>新類型</v>
      </c>
      <c r="G180" s="22" t="str">
        <f>VLOOKUP(B180,變換清單!E:F,2,0)</f>
        <v>中部</v>
      </c>
      <c r="H180" s="22" t="str">
        <f t="shared" si="6"/>
        <v>2016</v>
      </c>
      <c r="I180" s="22">
        <f t="shared" si="7"/>
        <v>1</v>
      </c>
      <c r="J180" s="22" t="str">
        <f>VLOOKUP(I180,變換清單!H:I,2,0)</f>
        <v>1Q</v>
      </c>
      <c r="K180" s="22" t="str">
        <f t="shared" si="8"/>
        <v>新類型中部20161Q</v>
      </c>
    </row>
    <row r="181" spans="1:11">
      <c r="A181" s="23">
        <v>201601</v>
      </c>
      <c r="B181" s="23" t="s">
        <v>74</v>
      </c>
      <c r="C181" s="22">
        <v>27220985</v>
      </c>
      <c r="D181" s="22" t="s">
        <v>46</v>
      </c>
      <c r="E181" s="23">
        <v>347760</v>
      </c>
      <c r="F181" s="22" t="str">
        <f>VLOOKUP(C181,變換清單!A:C,3,0)</f>
        <v>新類型</v>
      </c>
      <c r="G181" s="22" t="str">
        <f>VLOOKUP(B181,變換清單!E:F,2,0)</f>
        <v>中部</v>
      </c>
      <c r="H181" s="22" t="str">
        <f t="shared" si="6"/>
        <v>2016</v>
      </c>
      <c r="I181" s="22">
        <f t="shared" si="7"/>
        <v>1</v>
      </c>
      <c r="J181" s="22" t="str">
        <f>VLOOKUP(I181,變換清單!H:I,2,0)</f>
        <v>1Q</v>
      </c>
      <c r="K181" s="22" t="str">
        <f t="shared" si="8"/>
        <v>新類型中部20161Q</v>
      </c>
    </row>
    <row r="182" spans="1:11">
      <c r="A182" s="23">
        <v>201601</v>
      </c>
      <c r="B182" s="23" t="s">
        <v>74</v>
      </c>
      <c r="C182" s="22">
        <v>27260317</v>
      </c>
      <c r="D182" s="22" t="s">
        <v>40</v>
      </c>
      <c r="E182" s="23">
        <v>724080</v>
      </c>
      <c r="F182" s="22" t="str">
        <f>VLOOKUP(C182,變換清單!A:C,3,0)</f>
        <v>啤酒</v>
      </c>
      <c r="G182" s="22" t="str">
        <f>VLOOKUP(B182,變換清單!E:F,2,0)</f>
        <v>中部</v>
      </c>
      <c r="H182" s="22" t="str">
        <f t="shared" si="6"/>
        <v>2016</v>
      </c>
      <c r="I182" s="22">
        <f t="shared" si="7"/>
        <v>1</v>
      </c>
      <c r="J182" s="22" t="str">
        <f>VLOOKUP(I182,變換清單!H:I,2,0)</f>
        <v>1Q</v>
      </c>
      <c r="K182" s="22" t="str">
        <f t="shared" si="8"/>
        <v>啤酒中部20161Q</v>
      </c>
    </row>
    <row r="183" spans="1:11">
      <c r="A183" s="23">
        <v>201601</v>
      </c>
      <c r="B183" s="23" t="s">
        <v>74</v>
      </c>
      <c r="C183" s="22">
        <v>27260665</v>
      </c>
      <c r="D183" s="22" t="s">
        <v>105</v>
      </c>
      <c r="E183" s="23">
        <v>39060</v>
      </c>
      <c r="F183" s="22" t="str">
        <f>VLOOKUP(C183,變換清單!A:C,3,0)</f>
        <v>啤酒</v>
      </c>
      <c r="G183" s="22" t="str">
        <f>VLOOKUP(B183,變換清單!E:F,2,0)</f>
        <v>中部</v>
      </c>
      <c r="H183" s="22" t="str">
        <f t="shared" si="6"/>
        <v>2016</v>
      </c>
      <c r="I183" s="22">
        <f t="shared" si="7"/>
        <v>1</v>
      </c>
      <c r="J183" s="22" t="str">
        <f>VLOOKUP(I183,變換清單!H:I,2,0)</f>
        <v>1Q</v>
      </c>
      <c r="K183" s="22" t="str">
        <f t="shared" si="8"/>
        <v>啤酒中部20161Q</v>
      </c>
    </row>
    <row r="184" spans="1:11">
      <c r="A184" s="23">
        <v>201601</v>
      </c>
      <c r="B184" s="23" t="s">
        <v>74</v>
      </c>
      <c r="C184" s="22">
        <v>27350171</v>
      </c>
      <c r="D184" s="22" t="s">
        <v>42</v>
      </c>
      <c r="E184" s="23">
        <v>13860</v>
      </c>
      <c r="F184" s="22" t="str">
        <f>VLOOKUP(C184,變換清單!A:C,3,0)</f>
        <v>啤酒</v>
      </c>
      <c r="G184" s="22" t="str">
        <f>VLOOKUP(B184,變換清單!E:F,2,0)</f>
        <v>中部</v>
      </c>
      <c r="H184" s="22" t="str">
        <f t="shared" si="6"/>
        <v>2016</v>
      </c>
      <c r="I184" s="22">
        <f t="shared" si="7"/>
        <v>1</v>
      </c>
      <c r="J184" s="22" t="str">
        <f>VLOOKUP(I184,變換清單!H:I,2,0)</f>
        <v>1Q</v>
      </c>
      <c r="K184" s="22" t="str">
        <f t="shared" si="8"/>
        <v>啤酒中部20161Q</v>
      </c>
    </row>
    <row r="185" spans="1:11">
      <c r="A185" s="23">
        <v>201601</v>
      </c>
      <c r="B185" s="23" t="s">
        <v>74</v>
      </c>
      <c r="C185" s="22">
        <v>27350921</v>
      </c>
      <c r="D185" s="22" t="s">
        <v>44</v>
      </c>
      <c r="E185" s="23">
        <v>411600</v>
      </c>
      <c r="F185" s="22" t="str">
        <f>VLOOKUP(C185,變換清單!A:C,3,0)</f>
        <v>發泡酒</v>
      </c>
      <c r="G185" s="22" t="str">
        <f>VLOOKUP(B185,變換清單!E:F,2,0)</f>
        <v>中部</v>
      </c>
      <c r="H185" s="22" t="str">
        <f t="shared" si="6"/>
        <v>2016</v>
      </c>
      <c r="I185" s="22">
        <f t="shared" si="7"/>
        <v>1</v>
      </c>
      <c r="J185" s="22" t="str">
        <f>VLOOKUP(I185,變換清單!H:I,2,0)</f>
        <v>1Q</v>
      </c>
      <c r="K185" s="22" t="str">
        <f t="shared" si="8"/>
        <v>發泡酒中部20161Q</v>
      </c>
    </row>
    <row r="186" spans="1:11">
      <c r="A186" s="23">
        <v>201601</v>
      </c>
      <c r="B186" s="23" t="s">
        <v>69</v>
      </c>
      <c r="C186" s="22">
        <v>27210786</v>
      </c>
      <c r="D186" s="22" t="s">
        <v>103</v>
      </c>
      <c r="E186" s="23">
        <v>349440</v>
      </c>
      <c r="F186" s="22" t="str">
        <f>VLOOKUP(C186,變換清單!A:C,3,0)</f>
        <v>發泡酒</v>
      </c>
      <c r="G186" s="22" t="str">
        <f>VLOOKUP(B186,變換清單!E:F,2,0)</f>
        <v>中部</v>
      </c>
      <c r="H186" s="22" t="str">
        <f t="shared" si="6"/>
        <v>2016</v>
      </c>
      <c r="I186" s="22">
        <f t="shared" si="7"/>
        <v>1</v>
      </c>
      <c r="J186" s="22" t="str">
        <f>VLOOKUP(I186,變換清單!H:I,2,0)</f>
        <v>1Q</v>
      </c>
      <c r="K186" s="22" t="str">
        <f t="shared" si="8"/>
        <v>發泡酒中部20161Q</v>
      </c>
    </row>
    <row r="187" spans="1:11">
      <c r="A187" s="23">
        <v>201601</v>
      </c>
      <c r="B187" s="23" t="s">
        <v>69</v>
      </c>
      <c r="C187" s="22">
        <v>27220883</v>
      </c>
      <c r="D187" s="22" t="s">
        <v>101</v>
      </c>
      <c r="E187" s="23">
        <v>22680</v>
      </c>
      <c r="F187" s="22" t="str">
        <f>VLOOKUP(C187,變換清單!A:C,3,0)</f>
        <v>新類型</v>
      </c>
      <c r="G187" s="22" t="str">
        <f>VLOOKUP(B187,變換清單!E:F,2,0)</f>
        <v>中部</v>
      </c>
      <c r="H187" s="22" t="str">
        <f t="shared" si="6"/>
        <v>2016</v>
      </c>
      <c r="I187" s="22">
        <f t="shared" si="7"/>
        <v>1</v>
      </c>
      <c r="J187" s="22" t="str">
        <f>VLOOKUP(I187,變換清單!H:I,2,0)</f>
        <v>1Q</v>
      </c>
      <c r="K187" s="22" t="str">
        <f t="shared" si="8"/>
        <v>新類型中部20161Q</v>
      </c>
    </row>
    <row r="188" spans="1:11">
      <c r="A188" s="23">
        <v>201601</v>
      </c>
      <c r="B188" s="23" t="s">
        <v>69</v>
      </c>
      <c r="C188" s="22">
        <v>27220957</v>
      </c>
      <c r="D188" s="22" t="s">
        <v>102</v>
      </c>
      <c r="E188" s="23">
        <v>75600</v>
      </c>
      <c r="F188" s="22" t="str">
        <f>VLOOKUP(C188,變換清單!A:C,3,0)</f>
        <v>新類型</v>
      </c>
      <c r="G188" s="22" t="str">
        <f>VLOOKUP(B188,變換清單!E:F,2,0)</f>
        <v>中部</v>
      </c>
      <c r="H188" s="22" t="str">
        <f t="shared" si="6"/>
        <v>2016</v>
      </c>
      <c r="I188" s="22">
        <f t="shared" si="7"/>
        <v>1</v>
      </c>
      <c r="J188" s="22" t="str">
        <f>VLOOKUP(I188,變換清單!H:I,2,0)</f>
        <v>1Q</v>
      </c>
      <c r="K188" s="22" t="str">
        <f t="shared" si="8"/>
        <v>新類型中部20161Q</v>
      </c>
    </row>
    <row r="189" spans="1:11">
      <c r="A189" s="23">
        <v>201601</v>
      </c>
      <c r="B189" s="23" t="s">
        <v>69</v>
      </c>
      <c r="C189" s="22">
        <v>27220985</v>
      </c>
      <c r="D189" s="22" t="s">
        <v>46</v>
      </c>
      <c r="E189" s="23">
        <v>7308</v>
      </c>
      <c r="F189" s="22" t="str">
        <f>VLOOKUP(C189,變換清單!A:C,3,0)</f>
        <v>新類型</v>
      </c>
      <c r="G189" s="22" t="str">
        <f>VLOOKUP(B189,變換清單!E:F,2,0)</f>
        <v>中部</v>
      </c>
      <c r="H189" s="22" t="str">
        <f t="shared" si="6"/>
        <v>2016</v>
      </c>
      <c r="I189" s="22">
        <f t="shared" si="7"/>
        <v>1</v>
      </c>
      <c r="J189" s="22" t="str">
        <f>VLOOKUP(I189,變換清單!H:I,2,0)</f>
        <v>1Q</v>
      </c>
      <c r="K189" s="22" t="str">
        <f t="shared" si="8"/>
        <v>新類型中部20161Q</v>
      </c>
    </row>
    <row r="190" spans="1:11">
      <c r="A190" s="23">
        <v>201601</v>
      </c>
      <c r="B190" s="23" t="s">
        <v>69</v>
      </c>
      <c r="C190" s="22">
        <v>27260317</v>
      </c>
      <c r="D190" s="22" t="s">
        <v>40</v>
      </c>
      <c r="E190" s="23">
        <v>5040</v>
      </c>
      <c r="F190" s="22" t="str">
        <f>VLOOKUP(C190,變換清單!A:C,3,0)</f>
        <v>啤酒</v>
      </c>
      <c r="G190" s="22" t="str">
        <f>VLOOKUP(B190,變換清單!E:F,2,0)</f>
        <v>中部</v>
      </c>
      <c r="H190" s="22" t="str">
        <f t="shared" si="6"/>
        <v>2016</v>
      </c>
      <c r="I190" s="22">
        <f t="shared" si="7"/>
        <v>1</v>
      </c>
      <c r="J190" s="22" t="str">
        <f>VLOOKUP(I190,變換清單!H:I,2,0)</f>
        <v>1Q</v>
      </c>
      <c r="K190" s="22" t="str">
        <f t="shared" si="8"/>
        <v>啤酒中部20161Q</v>
      </c>
    </row>
    <row r="191" spans="1:11">
      <c r="A191" s="23">
        <v>201601</v>
      </c>
      <c r="B191" s="23" t="s">
        <v>69</v>
      </c>
      <c r="C191" s="22">
        <v>27260665</v>
      </c>
      <c r="D191" s="22" t="s">
        <v>105</v>
      </c>
      <c r="E191" s="23">
        <v>109200</v>
      </c>
      <c r="F191" s="22" t="str">
        <f>VLOOKUP(C191,變換清單!A:C,3,0)</f>
        <v>啤酒</v>
      </c>
      <c r="G191" s="22" t="str">
        <f>VLOOKUP(B191,變換清單!E:F,2,0)</f>
        <v>中部</v>
      </c>
      <c r="H191" s="22" t="str">
        <f t="shared" si="6"/>
        <v>2016</v>
      </c>
      <c r="I191" s="22">
        <f t="shared" si="7"/>
        <v>1</v>
      </c>
      <c r="J191" s="22" t="str">
        <f>VLOOKUP(I191,變換清單!H:I,2,0)</f>
        <v>1Q</v>
      </c>
      <c r="K191" s="22" t="str">
        <f t="shared" si="8"/>
        <v>啤酒中部20161Q</v>
      </c>
    </row>
    <row r="192" spans="1:11">
      <c r="A192" s="23">
        <v>201601</v>
      </c>
      <c r="B192" s="23" t="s">
        <v>69</v>
      </c>
      <c r="C192" s="22">
        <v>27350171</v>
      </c>
      <c r="D192" s="22" t="s">
        <v>42</v>
      </c>
      <c r="E192" s="23">
        <v>2001</v>
      </c>
      <c r="F192" s="22" t="str">
        <f>VLOOKUP(C192,變換清單!A:C,3,0)</f>
        <v>啤酒</v>
      </c>
      <c r="G192" s="22" t="str">
        <f>VLOOKUP(B192,變換清單!E:F,2,0)</f>
        <v>中部</v>
      </c>
      <c r="H192" s="22" t="str">
        <f t="shared" si="6"/>
        <v>2016</v>
      </c>
      <c r="I192" s="22">
        <f t="shared" si="7"/>
        <v>1</v>
      </c>
      <c r="J192" s="22" t="str">
        <f>VLOOKUP(I192,變換清單!H:I,2,0)</f>
        <v>1Q</v>
      </c>
      <c r="K192" s="22" t="str">
        <f t="shared" si="8"/>
        <v>啤酒中部20161Q</v>
      </c>
    </row>
    <row r="193" spans="1:11">
      <c r="A193" s="23">
        <v>201601</v>
      </c>
      <c r="B193" s="23" t="s">
        <v>65</v>
      </c>
      <c r="C193" s="22">
        <v>27350921</v>
      </c>
      <c r="D193" s="22" t="s">
        <v>44</v>
      </c>
      <c r="E193" s="23">
        <v>4725000</v>
      </c>
      <c r="F193" s="22" t="str">
        <f>VLOOKUP(C193,變換清單!A:C,3,0)</f>
        <v>發泡酒</v>
      </c>
      <c r="G193" s="22" t="str">
        <f>VLOOKUP(B193,變換清單!E:F,2,0)</f>
        <v>首都圏</v>
      </c>
      <c r="H193" s="22" t="str">
        <f t="shared" si="6"/>
        <v>2016</v>
      </c>
      <c r="I193" s="22">
        <f t="shared" si="7"/>
        <v>1</v>
      </c>
      <c r="J193" s="22" t="str">
        <f>VLOOKUP(I193,變換清單!H:I,2,0)</f>
        <v>1Q</v>
      </c>
      <c r="K193" s="22" t="str">
        <f t="shared" si="8"/>
        <v>發泡酒首都圏20161Q</v>
      </c>
    </row>
    <row r="194" spans="1:11">
      <c r="A194" s="23">
        <v>201601</v>
      </c>
      <c r="B194" s="23" t="s">
        <v>65</v>
      </c>
      <c r="C194" s="22">
        <v>27210786</v>
      </c>
      <c r="D194" s="22" t="s">
        <v>103</v>
      </c>
      <c r="E194" s="23">
        <v>670320</v>
      </c>
      <c r="F194" s="22" t="str">
        <f>VLOOKUP(C194,變換清單!A:C,3,0)</f>
        <v>發泡酒</v>
      </c>
      <c r="G194" s="22" t="str">
        <f>VLOOKUP(B194,變換清單!E:F,2,0)</f>
        <v>首都圏</v>
      </c>
      <c r="H194" s="22" t="str">
        <f t="shared" si="6"/>
        <v>2016</v>
      </c>
      <c r="I194" s="22">
        <f t="shared" si="7"/>
        <v>1</v>
      </c>
      <c r="J194" s="22" t="str">
        <f>VLOOKUP(I194,變換清單!H:I,2,0)</f>
        <v>1Q</v>
      </c>
      <c r="K194" s="22" t="str">
        <f t="shared" si="8"/>
        <v>發泡酒首都圏20161Q</v>
      </c>
    </row>
    <row r="195" spans="1:11">
      <c r="A195" s="23">
        <v>201601</v>
      </c>
      <c r="B195" s="23" t="s">
        <v>65</v>
      </c>
      <c r="C195" s="22">
        <v>27220883</v>
      </c>
      <c r="D195" s="22" t="s">
        <v>101</v>
      </c>
      <c r="E195" s="23">
        <v>1860600</v>
      </c>
      <c r="F195" s="22" t="str">
        <f>VLOOKUP(C195,變換清單!A:C,3,0)</f>
        <v>新類型</v>
      </c>
      <c r="G195" s="22" t="str">
        <f>VLOOKUP(B195,變換清單!E:F,2,0)</f>
        <v>首都圏</v>
      </c>
      <c r="H195" s="22" t="str">
        <f t="shared" ref="H195:H258" si="9">LEFT(A195,4)</f>
        <v>2016</v>
      </c>
      <c r="I195" s="22">
        <f t="shared" ref="I195:I258" si="10">VALUE(RIGHT(A195,2))</f>
        <v>1</v>
      </c>
      <c r="J195" s="22" t="str">
        <f>VLOOKUP(I195,變換清單!H:I,2,0)</f>
        <v>1Q</v>
      </c>
      <c r="K195" s="22" t="str">
        <f t="shared" ref="K195:K258" si="11">CONCATENATE(F195,G195,H195,J195)</f>
        <v>新類型首都圏20161Q</v>
      </c>
    </row>
    <row r="196" spans="1:11">
      <c r="A196" s="23">
        <v>201601</v>
      </c>
      <c r="B196" s="23" t="s">
        <v>65</v>
      </c>
      <c r="C196" s="22">
        <v>27220957</v>
      </c>
      <c r="D196" s="22" t="s">
        <v>102</v>
      </c>
      <c r="E196" s="23">
        <v>98784</v>
      </c>
      <c r="F196" s="22" t="str">
        <f>VLOOKUP(C196,變換清單!A:C,3,0)</f>
        <v>新類型</v>
      </c>
      <c r="G196" s="22" t="str">
        <f>VLOOKUP(B196,變換清單!E:F,2,0)</f>
        <v>首都圏</v>
      </c>
      <c r="H196" s="22" t="str">
        <f t="shared" si="9"/>
        <v>2016</v>
      </c>
      <c r="I196" s="22">
        <f t="shared" si="10"/>
        <v>1</v>
      </c>
      <c r="J196" s="22" t="str">
        <f>VLOOKUP(I196,變換清單!H:I,2,0)</f>
        <v>1Q</v>
      </c>
      <c r="K196" s="22" t="str">
        <f t="shared" si="11"/>
        <v>新類型首都圏20161Q</v>
      </c>
    </row>
    <row r="197" spans="1:11">
      <c r="A197" s="23">
        <v>201601</v>
      </c>
      <c r="B197" s="23" t="s">
        <v>65</v>
      </c>
      <c r="C197" s="22">
        <v>27220985</v>
      </c>
      <c r="D197" s="22" t="s">
        <v>46</v>
      </c>
      <c r="E197" s="23">
        <v>55928</v>
      </c>
      <c r="F197" s="22" t="str">
        <f>VLOOKUP(C197,變換清單!A:C,3,0)</f>
        <v>新類型</v>
      </c>
      <c r="G197" s="22" t="str">
        <f>VLOOKUP(B197,變換清單!E:F,2,0)</f>
        <v>首都圏</v>
      </c>
      <c r="H197" s="22" t="str">
        <f t="shared" si="9"/>
        <v>2016</v>
      </c>
      <c r="I197" s="22">
        <f t="shared" si="10"/>
        <v>1</v>
      </c>
      <c r="J197" s="22" t="str">
        <f>VLOOKUP(I197,變換清單!H:I,2,0)</f>
        <v>1Q</v>
      </c>
      <c r="K197" s="22" t="str">
        <f t="shared" si="11"/>
        <v>新類型首都圏20161Q</v>
      </c>
    </row>
    <row r="198" spans="1:11">
      <c r="A198" s="23">
        <v>201601</v>
      </c>
      <c r="B198" s="23" t="s">
        <v>65</v>
      </c>
      <c r="C198" s="22">
        <v>27260317</v>
      </c>
      <c r="D198" s="22" t="s">
        <v>40</v>
      </c>
      <c r="E198" s="23">
        <v>1556520</v>
      </c>
      <c r="F198" s="22" t="str">
        <f>VLOOKUP(C198,變換清單!A:C,3,0)</f>
        <v>啤酒</v>
      </c>
      <c r="G198" s="22" t="str">
        <f>VLOOKUP(B198,變換清單!E:F,2,0)</f>
        <v>首都圏</v>
      </c>
      <c r="H198" s="22" t="str">
        <f t="shared" si="9"/>
        <v>2016</v>
      </c>
      <c r="I198" s="22">
        <f t="shared" si="10"/>
        <v>1</v>
      </c>
      <c r="J198" s="22" t="str">
        <f>VLOOKUP(I198,變換清單!H:I,2,0)</f>
        <v>1Q</v>
      </c>
      <c r="K198" s="22" t="str">
        <f t="shared" si="11"/>
        <v>啤酒首都圏20161Q</v>
      </c>
    </row>
    <row r="199" spans="1:11">
      <c r="A199" s="23">
        <v>201601</v>
      </c>
      <c r="B199" s="23" t="s">
        <v>3</v>
      </c>
      <c r="C199" s="22">
        <v>27260665</v>
      </c>
      <c r="D199" s="22" t="s">
        <v>105</v>
      </c>
      <c r="E199" s="23">
        <v>5120640</v>
      </c>
      <c r="F199" s="22" t="str">
        <f>VLOOKUP(C199,變換清單!A:C,3,0)</f>
        <v>啤酒</v>
      </c>
      <c r="G199" s="22" t="str">
        <f>VLOOKUP(B199,變換清單!E:F,2,0)</f>
        <v>近畿圏</v>
      </c>
      <c r="H199" s="22" t="str">
        <f t="shared" si="9"/>
        <v>2016</v>
      </c>
      <c r="I199" s="22">
        <f t="shared" si="10"/>
        <v>1</v>
      </c>
      <c r="J199" s="22" t="str">
        <f>VLOOKUP(I199,變換清單!H:I,2,0)</f>
        <v>1Q</v>
      </c>
      <c r="K199" s="22" t="str">
        <f t="shared" si="11"/>
        <v>啤酒近畿圏20161Q</v>
      </c>
    </row>
    <row r="200" spans="1:11">
      <c r="A200" s="23">
        <v>201601</v>
      </c>
      <c r="B200" s="23" t="s">
        <v>3</v>
      </c>
      <c r="C200" s="22">
        <v>27350171</v>
      </c>
      <c r="D200" s="22" t="s">
        <v>42</v>
      </c>
      <c r="E200" s="23">
        <v>656040</v>
      </c>
      <c r="F200" s="22" t="str">
        <f>VLOOKUP(C200,變換清單!A:C,3,0)</f>
        <v>啤酒</v>
      </c>
      <c r="G200" s="22" t="str">
        <f>VLOOKUP(B200,變換清單!E:F,2,0)</f>
        <v>近畿圏</v>
      </c>
      <c r="H200" s="22" t="str">
        <f t="shared" si="9"/>
        <v>2016</v>
      </c>
      <c r="I200" s="22">
        <f t="shared" si="10"/>
        <v>1</v>
      </c>
      <c r="J200" s="22" t="str">
        <f>VLOOKUP(I200,變換清單!H:I,2,0)</f>
        <v>1Q</v>
      </c>
      <c r="K200" s="22" t="str">
        <f t="shared" si="11"/>
        <v>啤酒近畿圏20161Q</v>
      </c>
    </row>
    <row r="201" spans="1:11">
      <c r="A201" s="23">
        <v>201601</v>
      </c>
      <c r="B201" s="23" t="s">
        <v>3</v>
      </c>
      <c r="C201" s="22">
        <v>27350921</v>
      </c>
      <c r="D201" s="22" t="s">
        <v>44</v>
      </c>
      <c r="E201" s="23">
        <v>1897560</v>
      </c>
      <c r="F201" s="22" t="str">
        <f>VLOOKUP(C201,變換清單!A:C,3,0)</f>
        <v>發泡酒</v>
      </c>
      <c r="G201" s="22" t="str">
        <f>VLOOKUP(B201,變換清單!E:F,2,0)</f>
        <v>近畿圏</v>
      </c>
      <c r="H201" s="22" t="str">
        <f t="shared" si="9"/>
        <v>2016</v>
      </c>
      <c r="I201" s="22">
        <f t="shared" si="10"/>
        <v>1</v>
      </c>
      <c r="J201" s="22" t="str">
        <f>VLOOKUP(I201,變換清單!H:I,2,0)</f>
        <v>1Q</v>
      </c>
      <c r="K201" s="22" t="str">
        <f t="shared" si="11"/>
        <v>發泡酒近畿圏20161Q</v>
      </c>
    </row>
    <row r="202" spans="1:11">
      <c r="A202" s="23">
        <v>201601</v>
      </c>
      <c r="B202" s="23" t="s">
        <v>3</v>
      </c>
      <c r="C202" s="22">
        <v>27210786</v>
      </c>
      <c r="D202" s="22" t="s">
        <v>103</v>
      </c>
      <c r="E202" s="23">
        <v>191388</v>
      </c>
      <c r="F202" s="22" t="str">
        <f>VLOOKUP(C202,變換清單!A:C,3,0)</f>
        <v>發泡酒</v>
      </c>
      <c r="G202" s="22" t="str">
        <f>VLOOKUP(B202,變換清單!E:F,2,0)</f>
        <v>近畿圏</v>
      </c>
      <c r="H202" s="22" t="str">
        <f t="shared" si="9"/>
        <v>2016</v>
      </c>
      <c r="I202" s="22">
        <f t="shared" si="10"/>
        <v>1</v>
      </c>
      <c r="J202" s="22" t="str">
        <f>VLOOKUP(I202,變換清單!H:I,2,0)</f>
        <v>1Q</v>
      </c>
      <c r="K202" s="22" t="str">
        <f t="shared" si="11"/>
        <v>發泡酒近畿圏20161Q</v>
      </c>
    </row>
    <row r="203" spans="1:11">
      <c r="A203" s="23">
        <v>201601</v>
      </c>
      <c r="B203" s="23" t="s">
        <v>3</v>
      </c>
      <c r="C203" s="22">
        <v>27220883</v>
      </c>
      <c r="D203" s="22" t="s">
        <v>101</v>
      </c>
      <c r="E203" s="23">
        <v>76064</v>
      </c>
      <c r="F203" s="22" t="str">
        <f>VLOOKUP(C203,變換清單!A:C,3,0)</f>
        <v>新類型</v>
      </c>
      <c r="G203" s="22" t="str">
        <f>VLOOKUP(B203,變換清單!E:F,2,0)</f>
        <v>近畿圏</v>
      </c>
      <c r="H203" s="22" t="str">
        <f t="shared" si="9"/>
        <v>2016</v>
      </c>
      <c r="I203" s="22">
        <f t="shared" si="10"/>
        <v>1</v>
      </c>
      <c r="J203" s="22" t="str">
        <f>VLOOKUP(I203,變換清單!H:I,2,0)</f>
        <v>1Q</v>
      </c>
      <c r="K203" s="22" t="str">
        <f t="shared" si="11"/>
        <v>新類型近畿圏20161Q</v>
      </c>
    </row>
    <row r="204" spans="1:11">
      <c r="A204" s="23">
        <v>201601</v>
      </c>
      <c r="B204" s="23" t="s">
        <v>3</v>
      </c>
      <c r="C204" s="22">
        <v>27220957</v>
      </c>
      <c r="D204" s="22" t="s">
        <v>102</v>
      </c>
      <c r="E204" s="23">
        <v>976920</v>
      </c>
      <c r="F204" s="22" t="str">
        <f>VLOOKUP(C204,變換清單!A:C,3,0)</f>
        <v>新類型</v>
      </c>
      <c r="G204" s="22" t="str">
        <f>VLOOKUP(B204,變換清單!E:F,2,0)</f>
        <v>近畿圏</v>
      </c>
      <c r="H204" s="22" t="str">
        <f t="shared" si="9"/>
        <v>2016</v>
      </c>
      <c r="I204" s="22">
        <f t="shared" si="10"/>
        <v>1</v>
      </c>
      <c r="J204" s="22" t="str">
        <f>VLOOKUP(I204,變換清單!H:I,2,0)</f>
        <v>1Q</v>
      </c>
      <c r="K204" s="22" t="str">
        <f t="shared" si="11"/>
        <v>新類型近畿圏20161Q</v>
      </c>
    </row>
    <row r="205" spans="1:11">
      <c r="A205" s="23">
        <v>201601</v>
      </c>
      <c r="B205" s="23" t="s">
        <v>3</v>
      </c>
      <c r="C205" s="22">
        <v>27220985</v>
      </c>
      <c r="D205" s="22" t="s">
        <v>46</v>
      </c>
      <c r="E205" s="23">
        <v>27347</v>
      </c>
      <c r="F205" s="22" t="str">
        <f>VLOOKUP(C205,變換清單!A:C,3,0)</f>
        <v>新類型</v>
      </c>
      <c r="G205" s="22" t="str">
        <f>VLOOKUP(B205,變換清單!E:F,2,0)</f>
        <v>近畿圏</v>
      </c>
      <c r="H205" s="22" t="str">
        <f t="shared" si="9"/>
        <v>2016</v>
      </c>
      <c r="I205" s="22">
        <f t="shared" si="10"/>
        <v>1</v>
      </c>
      <c r="J205" s="22" t="str">
        <f>VLOOKUP(I205,變換清單!H:I,2,0)</f>
        <v>1Q</v>
      </c>
      <c r="K205" s="22" t="str">
        <f t="shared" si="11"/>
        <v>新類型近畿圏20161Q</v>
      </c>
    </row>
    <row r="206" spans="1:11">
      <c r="A206" s="23">
        <v>201601</v>
      </c>
      <c r="B206" s="23" t="s">
        <v>3</v>
      </c>
      <c r="C206" s="22">
        <v>27260317</v>
      </c>
      <c r="D206" s="22" t="s">
        <v>40</v>
      </c>
      <c r="E206" s="23">
        <v>68034</v>
      </c>
      <c r="F206" s="22" t="str">
        <f>VLOOKUP(C206,變換清單!A:C,3,0)</f>
        <v>啤酒</v>
      </c>
      <c r="G206" s="22" t="str">
        <f>VLOOKUP(B206,變換清單!E:F,2,0)</f>
        <v>近畿圏</v>
      </c>
      <c r="H206" s="22" t="str">
        <f t="shared" si="9"/>
        <v>2016</v>
      </c>
      <c r="I206" s="22">
        <f t="shared" si="10"/>
        <v>1</v>
      </c>
      <c r="J206" s="22" t="str">
        <f>VLOOKUP(I206,變換清單!H:I,2,0)</f>
        <v>1Q</v>
      </c>
      <c r="K206" s="22" t="str">
        <f t="shared" si="11"/>
        <v>啤酒近畿圏20161Q</v>
      </c>
    </row>
    <row r="207" spans="1:11">
      <c r="A207" s="23">
        <v>201601</v>
      </c>
      <c r="B207" s="23" t="s">
        <v>92</v>
      </c>
      <c r="C207" s="22">
        <v>27260665</v>
      </c>
      <c r="D207" s="22" t="s">
        <v>105</v>
      </c>
      <c r="E207" s="23">
        <v>500640</v>
      </c>
      <c r="F207" s="22" t="str">
        <f>VLOOKUP(C207,變換清單!A:C,3,0)</f>
        <v>啤酒</v>
      </c>
      <c r="G207" s="22" t="str">
        <f>VLOOKUP(B207,變換清單!E:F,2,0)</f>
        <v>九州</v>
      </c>
      <c r="H207" s="22" t="str">
        <f t="shared" si="9"/>
        <v>2016</v>
      </c>
      <c r="I207" s="22">
        <f t="shared" si="10"/>
        <v>1</v>
      </c>
      <c r="J207" s="22" t="str">
        <f>VLOOKUP(I207,變換清單!H:I,2,0)</f>
        <v>1Q</v>
      </c>
      <c r="K207" s="22" t="str">
        <f t="shared" si="11"/>
        <v>啤酒九州20161Q</v>
      </c>
    </row>
    <row r="208" spans="1:11">
      <c r="A208" s="23">
        <v>201601</v>
      </c>
      <c r="B208" s="23" t="s">
        <v>92</v>
      </c>
      <c r="C208" s="22">
        <v>27350171</v>
      </c>
      <c r="D208" s="22" t="s">
        <v>42</v>
      </c>
      <c r="E208" s="23">
        <v>116760</v>
      </c>
      <c r="F208" s="22" t="str">
        <f>VLOOKUP(C208,變換清單!A:C,3,0)</f>
        <v>啤酒</v>
      </c>
      <c r="G208" s="22" t="str">
        <f>VLOOKUP(B208,變換清單!E:F,2,0)</f>
        <v>九州</v>
      </c>
      <c r="H208" s="22" t="str">
        <f t="shared" si="9"/>
        <v>2016</v>
      </c>
      <c r="I208" s="22">
        <f t="shared" si="10"/>
        <v>1</v>
      </c>
      <c r="J208" s="22" t="str">
        <f>VLOOKUP(I208,變換清單!H:I,2,0)</f>
        <v>1Q</v>
      </c>
      <c r="K208" s="22" t="str">
        <f t="shared" si="11"/>
        <v>啤酒九州20161Q</v>
      </c>
    </row>
    <row r="209" spans="1:11">
      <c r="A209" s="23">
        <v>201601</v>
      </c>
      <c r="B209" s="23" t="s">
        <v>92</v>
      </c>
      <c r="C209" s="22">
        <v>27350921</v>
      </c>
      <c r="D209" s="22" t="s">
        <v>44</v>
      </c>
      <c r="E209" s="23">
        <v>139440</v>
      </c>
      <c r="F209" s="22" t="str">
        <f>VLOOKUP(C209,變換清單!A:C,3,0)</f>
        <v>發泡酒</v>
      </c>
      <c r="G209" s="22" t="str">
        <f>VLOOKUP(B209,變換清單!E:F,2,0)</f>
        <v>九州</v>
      </c>
      <c r="H209" s="22" t="str">
        <f t="shared" si="9"/>
        <v>2016</v>
      </c>
      <c r="I209" s="22">
        <f t="shared" si="10"/>
        <v>1</v>
      </c>
      <c r="J209" s="22" t="str">
        <f>VLOOKUP(I209,變換清單!H:I,2,0)</f>
        <v>1Q</v>
      </c>
      <c r="K209" s="22" t="str">
        <f t="shared" si="11"/>
        <v>發泡酒九州20161Q</v>
      </c>
    </row>
    <row r="210" spans="1:11">
      <c r="A210" s="23">
        <v>201601</v>
      </c>
      <c r="B210" s="23" t="s">
        <v>92</v>
      </c>
      <c r="C210" s="22">
        <v>27210786</v>
      </c>
      <c r="D210" s="22" t="s">
        <v>103</v>
      </c>
      <c r="E210" s="23">
        <v>27216</v>
      </c>
      <c r="F210" s="22" t="str">
        <f>VLOOKUP(C210,變換清單!A:C,3,0)</f>
        <v>發泡酒</v>
      </c>
      <c r="G210" s="22" t="str">
        <f>VLOOKUP(B210,變換清單!E:F,2,0)</f>
        <v>九州</v>
      </c>
      <c r="H210" s="22" t="str">
        <f t="shared" si="9"/>
        <v>2016</v>
      </c>
      <c r="I210" s="22">
        <f t="shared" si="10"/>
        <v>1</v>
      </c>
      <c r="J210" s="22" t="str">
        <f>VLOOKUP(I210,變換清單!H:I,2,0)</f>
        <v>1Q</v>
      </c>
      <c r="K210" s="22" t="str">
        <f t="shared" si="11"/>
        <v>發泡酒九州20161Q</v>
      </c>
    </row>
    <row r="211" spans="1:11">
      <c r="A211" s="23">
        <v>201601</v>
      </c>
      <c r="B211" s="23" t="s">
        <v>92</v>
      </c>
      <c r="C211" s="22">
        <v>27220883</v>
      </c>
      <c r="D211" s="22" t="s">
        <v>101</v>
      </c>
      <c r="E211" s="23">
        <v>7758</v>
      </c>
      <c r="F211" s="22" t="str">
        <f>VLOOKUP(C211,變換清單!A:C,3,0)</f>
        <v>新類型</v>
      </c>
      <c r="G211" s="22" t="str">
        <f>VLOOKUP(B211,變換清單!E:F,2,0)</f>
        <v>九州</v>
      </c>
      <c r="H211" s="22" t="str">
        <f t="shared" si="9"/>
        <v>2016</v>
      </c>
      <c r="I211" s="22">
        <f t="shared" si="10"/>
        <v>1</v>
      </c>
      <c r="J211" s="22" t="str">
        <f>VLOOKUP(I211,變換清單!H:I,2,0)</f>
        <v>1Q</v>
      </c>
      <c r="K211" s="22" t="str">
        <f t="shared" si="11"/>
        <v>新類型九州20161Q</v>
      </c>
    </row>
    <row r="212" spans="1:11">
      <c r="A212" s="23">
        <v>201601</v>
      </c>
      <c r="B212" s="23" t="s">
        <v>92</v>
      </c>
      <c r="C212" s="22">
        <v>27220957</v>
      </c>
      <c r="D212" s="22" t="s">
        <v>102</v>
      </c>
      <c r="E212" s="23">
        <v>94080</v>
      </c>
      <c r="F212" s="22" t="str">
        <f>VLOOKUP(C212,變換清單!A:C,3,0)</f>
        <v>新類型</v>
      </c>
      <c r="G212" s="22" t="str">
        <f>VLOOKUP(B212,變換清單!E:F,2,0)</f>
        <v>九州</v>
      </c>
      <c r="H212" s="22" t="str">
        <f t="shared" si="9"/>
        <v>2016</v>
      </c>
      <c r="I212" s="22">
        <f t="shared" si="10"/>
        <v>1</v>
      </c>
      <c r="J212" s="22" t="str">
        <f>VLOOKUP(I212,變換清單!H:I,2,0)</f>
        <v>1Q</v>
      </c>
      <c r="K212" s="22" t="str">
        <f t="shared" si="11"/>
        <v>新類型九州20161Q</v>
      </c>
    </row>
    <row r="213" spans="1:11">
      <c r="A213" s="23">
        <v>201601</v>
      </c>
      <c r="B213" s="23" t="s">
        <v>92</v>
      </c>
      <c r="C213" s="22">
        <v>27220985</v>
      </c>
      <c r="D213" s="22" t="s">
        <v>46</v>
      </c>
      <c r="E213" s="23">
        <v>12006</v>
      </c>
      <c r="F213" s="22" t="str">
        <f>VLOOKUP(C213,變換清單!A:C,3,0)</f>
        <v>新類型</v>
      </c>
      <c r="G213" s="22" t="str">
        <f>VLOOKUP(B213,變換清單!E:F,2,0)</f>
        <v>九州</v>
      </c>
      <c r="H213" s="22" t="str">
        <f t="shared" si="9"/>
        <v>2016</v>
      </c>
      <c r="I213" s="22">
        <f t="shared" si="10"/>
        <v>1</v>
      </c>
      <c r="J213" s="22" t="str">
        <f>VLOOKUP(I213,變換清單!H:I,2,0)</f>
        <v>1Q</v>
      </c>
      <c r="K213" s="22" t="str">
        <f t="shared" si="11"/>
        <v>新類型九州20161Q</v>
      </c>
    </row>
    <row r="214" spans="1:11">
      <c r="A214" s="23">
        <v>201601</v>
      </c>
      <c r="B214" s="23" t="s">
        <v>90</v>
      </c>
      <c r="C214" s="22">
        <v>27260317</v>
      </c>
      <c r="D214" s="22" t="s">
        <v>40</v>
      </c>
      <c r="E214" s="23">
        <v>629160</v>
      </c>
      <c r="F214" s="22" t="str">
        <f>VLOOKUP(C214,變換清單!A:C,3,0)</f>
        <v>啤酒</v>
      </c>
      <c r="G214" s="22" t="str">
        <f>VLOOKUP(B214,變換清單!E:F,2,0)</f>
        <v>九州</v>
      </c>
      <c r="H214" s="22" t="str">
        <f t="shared" si="9"/>
        <v>2016</v>
      </c>
      <c r="I214" s="22">
        <f t="shared" si="10"/>
        <v>1</v>
      </c>
      <c r="J214" s="22" t="str">
        <f>VLOOKUP(I214,變換清單!H:I,2,0)</f>
        <v>1Q</v>
      </c>
      <c r="K214" s="22" t="str">
        <f t="shared" si="11"/>
        <v>啤酒九州20161Q</v>
      </c>
    </row>
    <row r="215" spans="1:11">
      <c r="A215" s="23">
        <v>201601</v>
      </c>
      <c r="B215" s="23" t="s">
        <v>90</v>
      </c>
      <c r="C215" s="22">
        <v>27260665</v>
      </c>
      <c r="D215" s="22" t="s">
        <v>105</v>
      </c>
      <c r="E215" s="23">
        <v>101640</v>
      </c>
      <c r="F215" s="22" t="str">
        <f>VLOOKUP(C215,變換清單!A:C,3,0)</f>
        <v>啤酒</v>
      </c>
      <c r="G215" s="22" t="str">
        <f>VLOOKUP(B215,變換清單!E:F,2,0)</f>
        <v>九州</v>
      </c>
      <c r="H215" s="22" t="str">
        <f t="shared" si="9"/>
        <v>2016</v>
      </c>
      <c r="I215" s="22">
        <f t="shared" si="10"/>
        <v>1</v>
      </c>
      <c r="J215" s="22" t="str">
        <f>VLOOKUP(I215,變換清單!H:I,2,0)</f>
        <v>1Q</v>
      </c>
      <c r="K215" s="22" t="str">
        <f t="shared" si="11"/>
        <v>啤酒九州20161Q</v>
      </c>
    </row>
    <row r="216" spans="1:11">
      <c r="A216" s="23">
        <v>201601</v>
      </c>
      <c r="B216" s="23" t="s">
        <v>90</v>
      </c>
      <c r="C216" s="22">
        <v>27350171</v>
      </c>
      <c r="D216" s="22" t="s">
        <v>42</v>
      </c>
      <c r="E216" s="23">
        <v>215880</v>
      </c>
      <c r="F216" s="22" t="str">
        <f>VLOOKUP(C216,變換清單!A:C,3,0)</f>
        <v>啤酒</v>
      </c>
      <c r="G216" s="22" t="str">
        <f>VLOOKUP(B216,變換清單!E:F,2,0)</f>
        <v>九州</v>
      </c>
      <c r="H216" s="22" t="str">
        <f t="shared" si="9"/>
        <v>2016</v>
      </c>
      <c r="I216" s="22">
        <f t="shared" si="10"/>
        <v>1</v>
      </c>
      <c r="J216" s="22" t="str">
        <f>VLOOKUP(I216,變換清單!H:I,2,0)</f>
        <v>1Q</v>
      </c>
      <c r="K216" s="22" t="str">
        <f t="shared" si="11"/>
        <v>啤酒九州20161Q</v>
      </c>
    </row>
    <row r="217" spans="1:11">
      <c r="A217" s="23">
        <v>201601</v>
      </c>
      <c r="B217" s="23" t="s">
        <v>90</v>
      </c>
      <c r="C217" s="22">
        <v>27350921</v>
      </c>
      <c r="D217" s="22" t="s">
        <v>44</v>
      </c>
      <c r="E217" s="23">
        <v>14112</v>
      </c>
      <c r="F217" s="22" t="str">
        <f>VLOOKUP(C217,變換清單!A:C,3,0)</f>
        <v>發泡酒</v>
      </c>
      <c r="G217" s="22" t="str">
        <f>VLOOKUP(B217,變換清單!E:F,2,0)</f>
        <v>九州</v>
      </c>
      <c r="H217" s="22" t="str">
        <f t="shared" si="9"/>
        <v>2016</v>
      </c>
      <c r="I217" s="22">
        <f t="shared" si="10"/>
        <v>1</v>
      </c>
      <c r="J217" s="22" t="str">
        <f>VLOOKUP(I217,變換清單!H:I,2,0)</f>
        <v>1Q</v>
      </c>
      <c r="K217" s="22" t="str">
        <f t="shared" si="11"/>
        <v>發泡酒九州20161Q</v>
      </c>
    </row>
    <row r="218" spans="1:11">
      <c r="A218" s="23">
        <v>201601</v>
      </c>
      <c r="B218" s="23" t="s">
        <v>90</v>
      </c>
      <c r="C218" s="22">
        <v>27210786</v>
      </c>
      <c r="D218" s="22" t="s">
        <v>103</v>
      </c>
      <c r="E218" s="23">
        <v>9278</v>
      </c>
      <c r="F218" s="22" t="str">
        <f>VLOOKUP(C218,變換清單!A:C,3,0)</f>
        <v>發泡酒</v>
      </c>
      <c r="G218" s="22" t="str">
        <f>VLOOKUP(B218,變換清單!E:F,2,0)</f>
        <v>九州</v>
      </c>
      <c r="H218" s="22" t="str">
        <f t="shared" si="9"/>
        <v>2016</v>
      </c>
      <c r="I218" s="22">
        <f t="shared" si="10"/>
        <v>1</v>
      </c>
      <c r="J218" s="22" t="str">
        <f>VLOOKUP(I218,變換清單!H:I,2,0)</f>
        <v>1Q</v>
      </c>
      <c r="K218" s="22" t="str">
        <f t="shared" si="11"/>
        <v>發泡酒九州20161Q</v>
      </c>
    </row>
    <row r="219" spans="1:11">
      <c r="A219" s="23">
        <v>201601</v>
      </c>
      <c r="B219" s="23" t="s">
        <v>90</v>
      </c>
      <c r="C219" s="22">
        <v>27220883</v>
      </c>
      <c r="D219" s="22" t="s">
        <v>101</v>
      </c>
      <c r="E219" s="23">
        <v>115080</v>
      </c>
      <c r="F219" s="22" t="str">
        <f>VLOOKUP(C219,變換清單!A:C,3,0)</f>
        <v>新類型</v>
      </c>
      <c r="G219" s="22" t="str">
        <f>VLOOKUP(B219,變換清單!E:F,2,0)</f>
        <v>九州</v>
      </c>
      <c r="H219" s="22" t="str">
        <f t="shared" si="9"/>
        <v>2016</v>
      </c>
      <c r="I219" s="22">
        <f t="shared" si="10"/>
        <v>1</v>
      </c>
      <c r="J219" s="22" t="str">
        <f>VLOOKUP(I219,變換清單!H:I,2,0)</f>
        <v>1Q</v>
      </c>
      <c r="K219" s="22" t="str">
        <f t="shared" si="11"/>
        <v>新類型九州20161Q</v>
      </c>
    </row>
    <row r="220" spans="1:11">
      <c r="A220" s="23">
        <v>201601</v>
      </c>
      <c r="B220" s="23" t="s">
        <v>90</v>
      </c>
      <c r="C220" s="22">
        <v>27220957</v>
      </c>
      <c r="D220" s="22" t="s">
        <v>102</v>
      </c>
      <c r="E220" s="23">
        <v>8004</v>
      </c>
      <c r="F220" s="22" t="str">
        <f>VLOOKUP(C220,變換清單!A:C,3,0)</f>
        <v>新類型</v>
      </c>
      <c r="G220" s="22" t="str">
        <f>VLOOKUP(B220,變換清單!E:F,2,0)</f>
        <v>九州</v>
      </c>
      <c r="H220" s="22" t="str">
        <f t="shared" si="9"/>
        <v>2016</v>
      </c>
      <c r="I220" s="22">
        <f t="shared" si="10"/>
        <v>1</v>
      </c>
      <c r="J220" s="22" t="str">
        <f>VLOOKUP(I220,變換清單!H:I,2,0)</f>
        <v>1Q</v>
      </c>
      <c r="K220" s="22" t="str">
        <f t="shared" si="11"/>
        <v>新類型九州20161Q</v>
      </c>
    </row>
    <row r="221" spans="1:11">
      <c r="A221" s="23">
        <v>201601</v>
      </c>
      <c r="B221" s="23" t="s">
        <v>72</v>
      </c>
      <c r="C221" s="22">
        <v>27220985</v>
      </c>
      <c r="D221" s="22" t="s">
        <v>46</v>
      </c>
      <c r="E221" s="23">
        <v>1144080</v>
      </c>
      <c r="F221" s="22" t="str">
        <f>VLOOKUP(C221,變換清單!A:C,3,0)</f>
        <v>新類型</v>
      </c>
      <c r="G221" s="22" t="str">
        <f>VLOOKUP(B221,變換清單!E:F,2,0)</f>
        <v>關信越</v>
      </c>
      <c r="H221" s="22" t="str">
        <f t="shared" si="9"/>
        <v>2016</v>
      </c>
      <c r="I221" s="22">
        <f t="shared" si="10"/>
        <v>1</v>
      </c>
      <c r="J221" s="22" t="str">
        <f>VLOOKUP(I221,變換清單!H:I,2,0)</f>
        <v>1Q</v>
      </c>
      <c r="K221" s="22" t="str">
        <f t="shared" si="11"/>
        <v>新類型關信越20161Q</v>
      </c>
    </row>
    <row r="222" spans="1:11">
      <c r="A222" s="23">
        <v>201601</v>
      </c>
      <c r="B222" s="23" t="s">
        <v>72</v>
      </c>
      <c r="C222" s="22">
        <v>27260317</v>
      </c>
      <c r="D222" s="22" t="s">
        <v>40</v>
      </c>
      <c r="E222" s="23">
        <v>192360</v>
      </c>
      <c r="F222" s="22" t="str">
        <f>VLOOKUP(C222,變換清單!A:C,3,0)</f>
        <v>啤酒</v>
      </c>
      <c r="G222" s="22" t="str">
        <f>VLOOKUP(B222,變換清單!E:F,2,0)</f>
        <v>關信越</v>
      </c>
      <c r="H222" s="22" t="str">
        <f t="shared" si="9"/>
        <v>2016</v>
      </c>
      <c r="I222" s="22">
        <f t="shared" si="10"/>
        <v>1</v>
      </c>
      <c r="J222" s="22" t="str">
        <f>VLOOKUP(I222,變換清單!H:I,2,0)</f>
        <v>1Q</v>
      </c>
      <c r="K222" s="22" t="str">
        <f t="shared" si="11"/>
        <v>啤酒關信越20161Q</v>
      </c>
    </row>
    <row r="223" spans="1:11">
      <c r="A223" s="23">
        <v>201601</v>
      </c>
      <c r="B223" s="23" t="s">
        <v>72</v>
      </c>
      <c r="C223" s="22">
        <v>27260665</v>
      </c>
      <c r="D223" s="22" t="s">
        <v>105</v>
      </c>
      <c r="E223" s="23">
        <v>350280</v>
      </c>
      <c r="F223" s="22" t="str">
        <f>VLOOKUP(C223,變換清單!A:C,3,0)</f>
        <v>啤酒</v>
      </c>
      <c r="G223" s="22" t="str">
        <f>VLOOKUP(B223,變換清單!E:F,2,0)</f>
        <v>關信越</v>
      </c>
      <c r="H223" s="22" t="str">
        <f t="shared" si="9"/>
        <v>2016</v>
      </c>
      <c r="I223" s="22">
        <f t="shared" si="10"/>
        <v>1</v>
      </c>
      <c r="J223" s="22" t="str">
        <f>VLOOKUP(I223,變換清單!H:I,2,0)</f>
        <v>1Q</v>
      </c>
      <c r="K223" s="22" t="str">
        <f t="shared" si="11"/>
        <v>啤酒關信越20161Q</v>
      </c>
    </row>
    <row r="224" spans="1:11">
      <c r="A224" s="23">
        <v>201601</v>
      </c>
      <c r="B224" s="23" t="s">
        <v>72</v>
      </c>
      <c r="C224" s="22">
        <v>27350171</v>
      </c>
      <c r="D224" s="22" t="s">
        <v>42</v>
      </c>
      <c r="E224" s="23">
        <v>33264</v>
      </c>
      <c r="F224" s="22" t="str">
        <f>VLOOKUP(C224,變換清單!A:C,3,0)</f>
        <v>啤酒</v>
      </c>
      <c r="G224" s="22" t="str">
        <f>VLOOKUP(B224,變換清單!E:F,2,0)</f>
        <v>關信越</v>
      </c>
      <c r="H224" s="22" t="str">
        <f t="shared" si="9"/>
        <v>2016</v>
      </c>
      <c r="I224" s="22">
        <f t="shared" si="10"/>
        <v>1</v>
      </c>
      <c r="J224" s="22" t="str">
        <f>VLOOKUP(I224,變換清單!H:I,2,0)</f>
        <v>1Q</v>
      </c>
      <c r="K224" s="22" t="str">
        <f t="shared" si="11"/>
        <v>啤酒關信越20161Q</v>
      </c>
    </row>
    <row r="225" spans="1:11">
      <c r="A225" s="23">
        <v>201601</v>
      </c>
      <c r="B225" s="23" t="s">
        <v>72</v>
      </c>
      <c r="C225" s="22">
        <v>27350921</v>
      </c>
      <c r="D225" s="22" t="s">
        <v>44</v>
      </c>
      <c r="E225" s="23">
        <v>0</v>
      </c>
      <c r="F225" s="22" t="str">
        <f>VLOOKUP(C225,變換清單!A:C,3,0)</f>
        <v>發泡酒</v>
      </c>
      <c r="G225" s="22" t="str">
        <f>VLOOKUP(B225,變換清單!E:F,2,0)</f>
        <v>關信越</v>
      </c>
      <c r="H225" s="22" t="str">
        <f t="shared" si="9"/>
        <v>2016</v>
      </c>
      <c r="I225" s="22">
        <f t="shared" si="10"/>
        <v>1</v>
      </c>
      <c r="J225" s="22" t="str">
        <f>VLOOKUP(I225,變換清單!H:I,2,0)</f>
        <v>1Q</v>
      </c>
      <c r="K225" s="22" t="str">
        <f t="shared" si="11"/>
        <v>發泡酒關信越20161Q</v>
      </c>
    </row>
    <row r="226" spans="1:11">
      <c r="A226" s="23">
        <v>201601</v>
      </c>
      <c r="B226" s="23" t="s">
        <v>72</v>
      </c>
      <c r="C226" s="22">
        <v>27210786</v>
      </c>
      <c r="D226" s="22" t="s">
        <v>103</v>
      </c>
      <c r="E226" s="23">
        <v>310800</v>
      </c>
      <c r="F226" s="22" t="str">
        <f>VLOOKUP(C226,變換清單!A:C,3,0)</f>
        <v>發泡酒</v>
      </c>
      <c r="G226" s="22" t="str">
        <f>VLOOKUP(B226,變換清單!E:F,2,0)</f>
        <v>關信越</v>
      </c>
      <c r="H226" s="22" t="str">
        <f t="shared" si="9"/>
        <v>2016</v>
      </c>
      <c r="I226" s="22">
        <f t="shared" si="10"/>
        <v>1</v>
      </c>
      <c r="J226" s="22" t="str">
        <f>VLOOKUP(I226,變換清單!H:I,2,0)</f>
        <v>1Q</v>
      </c>
      <c r="K226" s="22" t="str">
        <f t="shared" si="11"/>
        <v>發泡酒關信越20161Q</v>
      </c>
    </row>
    <row r="227" spans="1:11">
      <c r="A227" s="23">
        <v>201601</v>
      </c>
      <c r="B227" s="23" t="s">
        <v>81</v>
      </c>
      <c r="C227" s="22">
        <v>27220883</v>
      </c>
      <c r="D227" s="22" t="s">
        <v>101</v>
      </c>
      <c r="E227" s="23">
        <v>86520</v>
      </c>
      <c r="F227" s="22" t="str">
        <f>VLOOKUP(C227,變換清單!A:C,3,0)</f>
        <v>新類型</v>
      </c>
      <c r="G227" s="22" t="str">
        <f>VLOOKUP(B227,變換清單!E:F,2,0)</f>
        <v>中四國</v>
      </c>
      <c r="H227" s="22" t="str">
        <f t="shared" si="9"/>
        <v>2016</v>
      </c>
      <c r="I227" s="22">
        <f t="shared" si="10"/>
        <v>1</v>
      </c>
      <c r="J227" s="22" t="str">
        <f>VLOOKUP(I227,變換清單!H:I,2,0)</f>
        <v>1Q</v>
      </c>
      <c r="K227" s="22" t="str">
        <f t="shared" si="11"/>
        <v>新類型中四國20161Q</v>
      </c>
    </row>
    <row r="228" spans="1:11">
      <c r="A228" s="23">
        <v>201601</v>
      </c>
      <c r="B228" s="23" t="s">
        <v>81</v>
      </c>
      <c r="C228" s="22">
        <v>27220957</v>
      </c>
      <c r="D228" s="22" t="s">
        <v>102</v>
      </c>
      <c r="E228" s="23">
        <v>29400</v>
      </c>
      <c r="F228" s="22" t="str">
        <f>VLOOKUP(C228,變換清單!A:C,3,0)</f>
        <v>新類型</v>
      </c>
      <c r="G228" s="22" t="str">
        <f>VLOOKUP(B228,變換清單!E:F,2,0)</f>
        <v>中四國</v>
      </c>
      <c r="H228" s="22" t="str">
        <f t="shared" si="9"/>
        <v>2016</v>
      </c>
      <c r="I228" s="22">
        <f t="shared" si="10"/>
        <v>1</v>
      </c>
      <c r="J228" s="22" t="str">
        <f>VLOOKUP(I228,變換清單!H:I,2,0)</f>
        <v>1Q</v>
      </c>
      <c r="K228" s="22" t="str">
        <f t="shared" si="11"/>
        <v>新類型中四國20161Q</v>
      </c>
    </row>
    <row r="229" spans="1:11">
      <c r="A229" s="23">
        <v>201601</v>
      </c>
      <c r="B229" s="23" t="s">
        <v>81</v>
      </c>
      <c r="C229" s="22">
        <v>27220985</v>
      </c>
      <c r="D229" s="22" t="s">
        <v>46</v>
      </c>
      <c r="E229" s="23">
        <v>25200</v>
      </c>
      <c r="F229" s="22" t="str">
        <f>VLOOKUP(C229,變換清單!A:C,3,0)</f>
        <v>新類型</v>
      </c>
      <c r="G229" s="22" t="str">
        <f>VLOOKUP(B229,變換清單!E:F,2,0)</f>
        <v>中四國</v>
      </c>
      <c r="H229" s="22" t="str">
        <f t="shared" si="9"/>
        <v>2016</v>
      </c>
      <c r="I229" s="22">
        <f t="shared" si="10"/>
        <v>1</v>
      </c>
      <c r="J229" s="22" t="str">
        <f>VLOOKUP(I229,變換清單!H:I,2,0)</f>
        <v>1Q</v>
      </c>
      <c r="K229" s="22" t="str">
        <f t="shared" si="11"/>
        <v>新類型中四國20161Q</v>
      </c>
    </row>
    <row r="230" spans="1:11">
      <c r="A230" s="23">
        <v>201601</v>
      </c>
      <c r="B230" s="23" t="s">
        <v>81</v>
      </c>
      <c r="C230" s="22">
        <v>27260317</v>
      </c>
      <c r="D230" s="22" t="s">
        <v>40</v>
      </c>
      <c r="E230" s="23">
        <v>24192</v>
      </c>
      <c r="F230" s="22" t="str">
        <f>VLOOKUP(C230,變換清單!A:C,3,0)</f>
        <v>啤酒</v>
      </c>
      <c r="G230" s="22" t="str">
        <f>VLOOKUP(B230,變換清單!E:F,2,0)</f>
        <v>中四國</v>
      </c>
      <c r="H230" s="22" t="str">
        <f t="shared" si="9"/>
        <v>2016</v>
      </c>
      <c r="I230" s="22">
        <f t="shared" si="10"/>
        <v>1</v>
      </c>
      <c r="J230" s="22" t="str">
        <f>VLOOKUP(I230,變換清單!H:I,2,0)</f>
        <v>1Q</v>
      </c>
      <c r="K230" s="22" t="str">
        <f t="shared" si="11"/>
        <v>啤酒中四國20161Q</v>
      </c>
    </row>
    <row r="231" spans="1:11">
      <c r="A231" s="23">
        <v>201601</v>
      </c>
      <c r="B231" s="23" t="s">
        <v>81</v>
      </c>
      <c r="C231" s="22">
        <v>27260665</v>
      </c>
      <c r="D231" s="22" t="s">
        <v>105</v>
      </c>
      <c r="E231" s="23">
        <v>6048</v>
      </c>
      <c r="F231" s="22" t="str">
        <f>VLOOKUP(C231,變換清單!A:C,3,0)</f>
        <v>啤酒</v>
      </c>
      <c r="G231" s="22" t="str">
        <f>VLOOKUP(B231,變換清單!E:F,2,0)</f>
        <v>中四國</v>
      </c>
      <c r="H231" s="22" t="str">
        <f t="shared" si="9"/>
        <v>2016</v>
      </c>
      <c r="I231" s="22">
        <f t="shared" si="10"/>
        <v>1</v>
      </c>
      <c r="J231" s="22" t="str">
        <f>VLOOKUP(I231,變換清單!H:I,2,0)</f>
        <v>1Q</v>
      </c>
      <c r="K231" s="22" t="str">
        <f t="shared" si="11"/>
        <v>啤酒中四國20161Q</v>
      </c>
    </row>
    <row r="232" spans="1:11">
      <c r="A232" s="23">
        <v>201601</v>
      </c>
      <c r="B232" s="23" t="s">
        <v>81</v>
      </c>
      <c r="C232" s="22">
        <v>27350171</v>
      </c>
      <c r="D232" s="22" t="s">
        <v>42</v>
      </c>
      <c r="E232" s="23">
        <v>48720</v>
      </c>
      <c r="F232" s="22" t="str">
        <f>VLOOKUP(C232,變換清單!A:C,3,0)</f>
        <v>啤酒</v>
      </c>
      <c r="G232" s="22" t="str">
        <f>VLOOKUP(B232,變換清單!E:F,2,0)</f>
        <v>中四國</v>
      </c>
      <c r="H232" s="22" t="str">
        <f t="shared" si="9"/>
        <v>2016</v>
      </c>
      <c r="I232" s="22">
        <f t="shared" si="10"/>
        <v>1</v>
      </c>
      <c r="J232" s="22" t="str">
        <f>VLOOKUP(I232,變換清單!H:I,2,0)</f>
        <v>1Q</v>
      </c>
      <c r="K232" s="22" t="str">
        <f t="shared" si="11"/>
        <v>啤酒中四國20161Q</v>
      </c>
    </row>
    <row r="233" spans="1:11">
      <c r="A233" s="23">
        <v>201601</v>
      </c>
      <c r="B233" s="23" t="s">
        <v>82</v>
      </c>
      <c r="C233" s="22">
        <v>27350921</v>
      </c>
      <c r="D233" s="22" t="s">
        <v>44</v>
      </c>
      <c r="E233" s="23">
        <v>103320</v>
      </c>
      <c r="F233" s="22" t="str">
        <f>VLOOKUP(C233,變換清單!A:C,3,0)</f>
        <v>發泡酒</v>
      </c>
      <c r="G233" s="22" t="str">
        <f>VLOOKUP(B233,變換清單!E:F,2,0)</f>
        <v>中四國</v>
      </c>
      <c r="H233" s="22" t="str">
        <f t="shared" si="9"/>
        <v>2016</v>
      </c>
      <c r="I233" s="22">
        <f t="shared" si="10"/>
        <v>1</v>
      </c>
      <c r="J233" s="22" t="str">
        <f>VLOOKUP(I233,變換清單!H:I,2,0)</f>
        <v>1Q</v>
      </c>
      <c r="K233" s="22" t="str">
        <f t="shared" si="11"/>
        <v>發泡酒中四國20161Q</v>
      </c>
    </row>
    <row r="234" spans="1:11">
      <c r="A234" s="23">
        <v>201601</v>
      </c>
      <c r="B234" s="23" t="s">
        <v>82</v>
      </c>
      <c r="C234" s="22">
        <v>27210786</v>
      </c>
      <c r="D234" s="22" t="s">
        <v>103</v>
      </c>
      <c r="E234" s="23">
        <v>29400</v>
      </c>
      <c r="F234" s="22" t="str">
        <f>VLOOKUP(C234,變換清單!A:C,3,0)</f>
        <v>發泡酒</v>
      </c>
      <c r="G234" s="22" t="str">
        <f>VLOOKUP(B234,變換清單!E:F,2,0)</f>
        <v>中四國</v>
      </c>
      <c r="H234" s="22" t="str">
        <f t="shared" si="9"/>
        <v>2016</v>
      </c>
      <c r="I234" s="22">
        <f t="shared" si="10"/>
        <v>1</v>
      </c>
      <c r="J234" s="22" t="str">
        <f>VLOOKUP(I234,變換清單!H:I,2,0)</f>
        <v>1Q</v>
      </c>
      <c r="K234" s="22" t="str">
        <f t="shared" si="11"/>
        <v>發泡酒中四國20161Q</v>
      </c>
    </row>
    <row r="235" spans="1:11">
      <c r="A235" s="23">
        <v>201601</v>
      </c>
      <c r="B235" s="23" t="s">
        <v>82</v>
      </c>
      <c r="C235" s="22">
        <v>27220883</v>
      </c>
      <c r="D235" s="22" t="s">
        <v>101</v>
      </c>
      <c r="E235" s="23">
        <v>43680</v>
      </c>
      <c r="F235" s="22" t="str">
        <f>VLOOKUP(C235,變換清單!A:C,3,0)</f>
        <v>新類型</v>
      </c>
      <c r="G235" s="22" t="str">
        <f>VLOOKUP(B235,變換清單!E:F,2,0)</f>
        <v>中四國</v>
      </c>
      <c r="H235" s="22" t="str">
        <f t="shared" si="9"/>
        <v>2016</v>
      </c>
      <c r="I235" s="22">
        <f t="shared" si="10"/>
        <v>1</v>
      </c>
      <c r="J235" s="22" t="str">
        <f>VLOOKUP(I235,變換清單!H:I,2,0)</f>
        <v>1Q</v>
      </c>
      <c r="K235" s="22" t="str">
        <f t="shared" si="11"/>
        <v>新類型中四國20161Q</v>
      </c>
    </row>
    <row r="236" spans="1:11">
      <c r="A236" s="23">
        <v>201601</v>
      </c>
      <c r="B236" s="23" t="s">
        <v>82</v>
      </c>
      <c r="C236" s="22">
        <v>27220957</v>
      </c>
      <c r="D236" s="22" t="s">
        <v>102</v>
      </c>
      <c r="E236" s="23">
        <v>17892</v>
      </c>
      <c r="F236" s="22" t="str">
        <f>VLOOKUP(C236,變換清單!A:C,3,0)</f>
        <v>新類型</v>
      </c>
      <c r="G236" s="22" t="str">
        <f>VLOOKUP(B236,變換清單!E:F,2,0)</f>
        <v>中四國</v>
      </c>
      <c r="H236" s="22" t="str">
        <f t="shared" si="9"/>
        <v>2016</v>
      </c>
      <c r="I236" s="22">
        <f t="shared" si="10"/>
        <v>1</v>
      </c>
      <c r="J236" s="22" t="str">
        <f>VLOOKUP(I236,變換清單!H:I,2,0)</f>
        <v>1Q</v>
      </c>
      <c r="K236" s="22" t="str">
        <f t="shared" si="11"/>
        <v>新類型中四國20161Q</v>
      </c>
    </row>
    <row r="237" spans="1:11">
      <c r="A237" s="23">
        <v>201601</v>
      </c>
      <c r="B237" s="23" t="s">
        <v>82</v>
      </c>
      <c r="C237" s="22">
        <v>27220985</v>
      </c>
      <c r="D237" s="22" t="s">
        <v>46</v>
      </c>
      <c r="E237" s="23">
        <v>19404</v>
      </c>
      <c r="F237" s="22" t="str">
        <f>VLOOKUP(C237,變換清單!A:C,3,0)</f>
        <v>新類型</v>
      </c>
      <c r="G237" s="22" t="str">
        <f>VLOOKUP(B237,變換清單!E:F,2,0)</f>
        <v>中四國</v>
      </c>
      <c r="H237" s="22" t="str">
        <f t="shared" si="9"/>
        <v>2016</v>
      </c>
      <c r="I237" s="22">
        <f t="shared" si="10"/>
        <v>1</v>
      </c>
      <c r="J237" s="22" t="str">
        <f>VLOOKUP(I237,變換清單!H:I,2,0)</f>
        <v>1Q</v>
      </c>
      <c r="K237" s="22" t="str">
        <f t="shared" si="11"/>
        <v>新類型中四國20161Q</v>
      </c>
    </row>
    <row r="238" spans="1:11">
      <c r="A238" s="23">
        <v>201601</v>
      </c>
      <c r="B238" s="23" t="s">
        <v>82</v>
      </c>
      <c r="C238" s="22">
        <v>27260317</v>
      </c>
      <c r="D238" s="22" t="s">
        <v>40</v>
      </c>
      <c r="E238" s="23">
        <v>72240</v>
      </c>
      <c r="F238" s="22" t="str">
        <f>VLOOKUP(C238,變換清單!A:C,3,0)</f>
        <v>啤酒</v>
      </c>
      <c r="G238" s="22" t="str">
        <f>VLOOKUP(B238,變換清單!E:F,2,0)</f>
        <v>中四國</v>
      </c>
      <c r="H238" s="22" t="str">
        <f t="shared" si="9"/>
        <v>2016</v>
      </c>
      <c r="I238" s="22">
        <f t="shared" si="10"/>
        <v>1</v>
      </c>
      <c r="J238" s="22" t="str">
        <f>VLOOKUP(I238,變換清單!H:I,2,0)</f>
        <v>1Q</v>
      </c>
      <c r="K238" s="22" t="str">
        <f t="shared" si="11"/>
        <v>啤酒中四國20161Q</v>
      </c>
    </row>
    <row r="239" spans="1:11">
      <c r="A239" s="23">
        <v>201601</v>
      </c>
      <c r="B239" s="23" t="s">
        <v>1</v>
      </c>
      <c r="C239" s="22">
        <v>27260665</v>
      </c>
      <c r="D239" s="22" t="s">
        <v>105</v>
      </c>
      <c r="E239" s="23">
        <v>9996</v>
      </c>
      <c r="F239" s="22" t="str">
        <f>VLOOKUP(C239,變換清單!A:C,3,0)</f>
        <v>啤酒</v>
      </c>
      <c r="G239" s="22" t="str">
        <f>VLOOKUP(B239,變換清單!E:F,2,0)</f>
        <v>首都圏</v>
      </c>
      <c r="H239" s="22" t="str">
        <f t="shared" si="9"/>
        <v>2016</v>
      </c>
      <c r="I239" s="22">
        <f t="shared" si="10"/>
        <v>1</v>
      </c>
      <c r="J239" s="22" t="str">
        <f>VLOOKUP(I239,變換清單!H:I,2,0)</f>
        <v>1Q</v>
      </c>
      <c r="K239" s="22" t="str">
        <f t="shared" si="11"/>
        <v>啤酒首都圏20161Q</v>
      </c>
    </row>
    <row r="240" spans="1:11">
      <c r="A240" s="23">
        <v>201601</v>
      </c>
      <c r="B240" s="23" t="s">
        <v>1</v>
      </c>
      <c r="C240" s="22">
        <v>27350171</v>
      </c>
      <c r="D240" s="22" t="s">
        <v>42</v>
      </c>
      <c r="E240" s="23">
        <v>30240</v>
      </c>
      <c r="F240" s="22" t="str">
        <f>VLOOKUP(C240,變換清單!A:C,3,0)</f>
        <v>啤酒</v>
      </c>
      <c r="G240" s="22" t="str">
        <f>VLOOKUP(B240,變換清單!E:F,2,0)</f>
        <v>首都圏</v>
      </c>
      <c r="H240" s="22" t="str">
        <f t="shared" si="9"/>
        <v>2016</v>
      </c>
      <c r="I240" s="22">
        <f t="shared" si="10"/>
        <v>1</v>
      </c>
      <c r="J240" s="22" t="str">
        <f>VLOOKUP(I240,變換清單!H:I,2,0)</f>
        <v>1Q</v>
      </c>
      <c r="K240" s="22" t="str">
        <f t="shared" si="11"/>
        <v>啤酒首都圏20161Q</v>
      </c>
    </row>
    <row r="241" spans="1:11">
      <c r="A241" s="23">
        <v>201601</v>
      </c>
      <c r="B241" s="23" t="s">
        <v>1</v>
      </c>
      <c r="C241" s="22">
        <v>27350921</v>
      </c>
      <c r="D241" s="22" t="s">
        <v>44</v>
      </c>
      <c r="E241" s="23">
        <v>11662</v>
      </c>
      <c r="F241" s="22" t="str">
        <f>VLOOKUP(C241,變換清單!A:C,3,0)</f>
        <v>發泡酒</v>
      </c>
      <c r="G241" s="22" t="str">
        <f>VLOOKUP(B241,變換清單!E:F,2,0)</f>
        <v>首都圏</v>
      </c>
      <c r="H241" s="22" t="str">
        <f t="shared" si="9"/>
        <v>2016</v>
      </c>
      <c r="I241" s="22">
        <f t="shared" si="10"/>
        <v>1</v>
      </c>
      <c r="J241" s="22" t="str">
        <f>VLOOKUP(I241,變換清單!H:I,2,0)</f>
        <v>1Q</v>
      </c>
      <c r="K241" s="22" t="str">
        <f t="shared" si="11"/>
        <v>發泡酒首都圏20161Q</v>
      </c>
    </row>
    <row r="242" spans="1:11">
      <c r="A242" s="23">
        <v>201601</v>
      </c>
      <c r="B242" s="23" t="s">
        <v>1</v>
      </c>
      <c r="C242" s="22">
        <v>27210786</v>
      </c>
      <c r="D242" s="22" t="s">
        <v>103</v>
      </c>
      <c r="E242" s="23">
        <v>6048</v>
      </c>
      <c r="F242" s="22" t="str">
        <f>VLOOKUP(C242,變換清單!A:C,3,0)</f>
        <v>發泡酒</v>
      </c>
      <c r="G242" s="22" t="str">
        <f>VLOOKUP(B242,變換清單!E:F,2,0)</f>
        <v>首都圏</v>
      </c>
      <c r="H242" s="22" t="str">
        <f t="shared" si="9"/>
        <v>2016</v>
      </c>
      <c r="I242" s="22">
        <f t="shared" si="10"/>
        <v>1</v>
      </c>
      <c r="J242" s="22" t="str">
        <f>VLOOKUP(I242,變換清單!H:I,2,0)</f>
        <v>1Q</v>
      </c>
      <c r="K242" s="22" t="str">
        <f t="shared" si="11"/>
        <v>發泡酒首都圏20161Q</v>
      </c>
    </row>
    <row r="243" spans="1:11">
      <c r="A243" s="23">
        <v>201601</v>
      </c>
      <c r="B243" s="23" t="s">
        <v>1</v>
      </c>
      <c r="C243" s="22">
        <v>27220883</v>
      </c>
      <c r="D243" s="22" t="s">
        <v>101</v>
      </c>
      <c r="E243" s="23">
        <v>6048</v>
      </c>
      <c r="F243" s="22" t="str">
        <f>VLOOKUP(C243,變換清單!A:C,3,0)</f>
        <v>新類型</v>
      </c>
      <c r="G243" s="22" t="str">
        <f>VLOOKUP(B243,變換清單!E:F,2,0)</f>
        <v>首都圏</v>
      </c>
      <c r="H243" s="22" t="str">
        <f t="shared" si="9"/>
        <v>2016</v>
      </c>
      <c r="I243" s="22">
        <f t="shared" si="10"/>
        <v>1</v>
      </c>
      <c r="J243" s="22" t="str">
        <f>VLOOKUP(I243,變換清單!H:I,2,0)</f>
        <v>1Q</v>
      </c>
      <c r="K243" s="22" t="str">
        <f t="shared" si="11"/>
        <v>新類型首都圏20161Q</v>
      </c>
    </row>
    <row r="244" spans="1:11">
      <c r="A244" s="23">
        <v>201601</v>
      </c>
      <c r="B244" s="23" t="s">
        <v>1</v>
      </c>
      <c r="C244" s="22">
        <v>27220957</v>
      </c>
      <c r="D244" s="22" t="s">
        <v>102</v>
      </c>
      <c r="E244" s="23">
        <v>24396960</v>
      </c>
      <c r="F244" s="22" t="str">
        <f>VLOOKUP(C244,變換清單!A:C,3,0)</f>
        <v>新類型</v>
      </c>
      <c r="G244" s="22" t="str">
        <f>VLOOKUP(B244,變換清單!E:F,2,0)</f>
        <v>首都圏</v>
      </c>
      <c r="H244" s="22" t="str">
        <f t="shared" si="9"/>
        <v>2016</v>
      </c>
      <c r="I244" s="22">
        <f t="shared" si="10"/>
        <v>1</v>
      </c>
      <c r="J244" s="22" t="str">
        <f>VLOOKUP(I244,變換清單!H:I,2,0)</f>
        <v>1Q</v>
      </c>
      <c r="K244" s="22" t="str">
        <f t="shared" si="11"/>
        <v>新類型首都圏20161Q</v>
      </c>
    </row>
    <row r="245" spans="1:11">
      <c r="A245" s="23">
        <v>201601</v>
      </c>
      <c r="B245" s="23" t="s">
        <v>1</v>
      </c>
      <c r="C245" s="22">
        <v>27220985</v>
      </c>
      <c r="D245" s="22" t="s">
        <v>46</v>
      </c>
      <c r="E245" s="23">
        <v>4057200</v>
      </c>
      <c r="F245" s="22" t="str">
        <f>VLOOKUP(C245,變換清單!A:C,3,0)</f>
        <v>新類型</v>
      </c>
      <c r="G245" s="22" t="str">
        <f>VLOOKUP(B245,變換清單!E:F,2,0)</f>
        <v>首都圏</v>
      </c>
      <c r="H245" s="22" t="str">
        <f t="shared" si="9"/>
        <v>2016</v>
      </c>
      <c r="I245" s="22">
        <f t="shared" si="10"/>
        <v>1</v>
      </c>
      <c r="J245" s="22" t="str">
        <f>VLOOKUP(I245,變換清單!H:I,2,0)</f>
        <v>1Q</v>
      </c>
      <c r="K245" s="22" t="str">
        <f t="shared" si="11"/>
        <v>新類型首都圏20161Q</v>
      </c>
    </row>
    <row r="246" spans="1:11">
      <c r="A246" s="23">
        <v>201601</v>
      </c>
      <c r="B246" s="23" t="s">
        <v>1</v>
      </c>
      <c r="C246" s="22">
        <v>27260317</v>
      </c>
      <c r="D246" s="22" t="s">
        <v>40</v>
      </c>
      <c r="E246" s="23">
        <v>10795680</v>
      </c>
      <c r="F246" s="22" t="str">
        <f>VLOOKUP(C246,變換清單!A:C,3,0)</f>
        <v>啤酒</v>
      </c>
      <c r="G246" s="22" t="str">
        <f>VLOOKUP(B246,變換清單!E:F,2,0)</f>
        <v>首都圏</v>
      </c>
      <c r="H246" s="22" t="str">
        <f t="shared" si="9"/>
        <v>2016</v>
      </c>
      <c r="I246" s="22">
        <f t="shared" si="10"/>
        <v>1</v>
      </c>
      <c r="J246" s="22" t="str">
        <f>VLOOKUP(I246,變換清單!H:I,2,0)</f>
        <v>1Q</v>
      </c>
      <c r="K246" s="22" t="str">
        <f t="shared" si="11"/>
        <v>啤酒首都圏20161Q</v>
      </c>
    </row>
    <row r="247" spans="1:11">
      <c r="A247" s="23">
        <v>201601</v>
      </c>
      <c r="B247" s="23" t="s">
        <v>1</v>
      </c>
      <c r="C247" s="22">
        <v>27260665</v>
      </c>
      <c r="D247" s="22" t="s">
        <v>105</v>
      </c>
      <c r="E247" s="23">
        <v>1571484</v>
      </c>
      <c r="F247" s="22" t="str">
        <f>VLOOKUP(C247,變換清單!A:C,3,0)</f>
        <v>啤酒</v>
      </c>
      <c r="G247" s="22" t="str">
        <f>VLOOKUP(B247,變換清單!E:F,2,0)</f>
        <v>首都圏</v>
      </c>
      <c r="H247" s="22" t="str">
        <f t="shared" si="9"/>
        <v>2016</v>
      </c>
      <c r="I247" s="22">
        <f t="shared" si="10"/>
        <v>1</v>
      </c>
      <c r="J247" s="22" t="str">
        <f>VLOOKUP(I247,變換清單!H:I,2,0)</f>
        <v>1Q</v>
      </c>
      <c r="K247" s="22" t="str">
        <f t="shared" si="11"/>
        <v>啤酒首都圏20161Q</v>
      </c>
    </row>
    <row r="248" spans="1:11">
      <c r="A248" s="23">
        <v>201601</v>
      </c>
      <c r="B248" s="23" t="s">
        <v>1</v>
      </c>
      <c r="C248" s="22">
        <v>27350171</v>
      </c>
      <c r="D248" s="22" t="s">
        <v>42</v>
      </c>
      <c r="E248" s="23">
        <v>921816</v>
      </c>
      <c r="F248" s="22" t="str">
        <f>VLOOKUP(C248,變換清單!A:C,3,0)</f>
        <v>啤酒</v>
      </c>
      <c r="G248" s="22" t="str">
        <f>VLOOKUP(B248,變換清單!E:F,2,0)</f>
        <v>首都圏</v>
      </c>
      <c r="H248" s="22" t="str">
        <f t="shared" si="9"/>
        <v>2016</v>
      </c>
      <c r="I248" s="22">
        <f t="shared" si="10"/>
        <v>1</v>
      </c>
      <c r="J248" s="22" t="str">
        <f>VLOOKUP(I248,變換清單!H:I,2,0)</f>
        <v>1Q</v>
      </c>
      <c r="K248" s="22" t="str">
        <f t="shared" si="11"/>
        <v>啤酒首都圏20161Q</v>
      </c>
    </row>
    <row r="249" spans="1:11">
      <c r="A249" s="23">
        <v>201601</v>
      </c>
      <c r="B249" s="23" t="s">
        <v>1</v>
      </c>
      <c r="C249" s="22">
        <v>27350921</v>
      </c>
      <c r="D249" s="22" t="s">
        <v>44</v>
      </c>
      <c r="E249" s="23">
        <v>6305053</v>
      </c>
      <c r="F249" s="22" t="str">
        <f>VLOOKUP(C249,變換清單!A:C,3,0)</f>
        <v>發泡酒</v>
      </c>
      <c r="G249" s="22" t="str">
        <f>VLOOKUP(B249,變換清單!E:F,2,0)</f>
        <v>首都圏</v>
      </c>
      <c r="H249" s="22" t="str">
        <f t="shared" si="9"/>
        <v>2016</v>
      </c>
      <c r="I249" s="22">
        <f t="shared" si="10"/>
        <v>1</v>
      </c>
      <c r="J249" s="22" t="str">
        <f>VLOOKUP(I249,變換清單!H:I,2,0)</f>
        <v>1Q</v>
      </c>
      <c r="K249" s="22" t="str">
        <f t="shared" si="11"/>
        <v>發泡酒首都圏20161Q</v>
      </c>
    </row>
    <row r="250" spans="1:11">
      <c r="A250" s="23">
        <v>201601</v>
      </c>
      <c r="B250" s="23" t="s">
        <v>1</v>
      </c>
      <c r="C250" s="22">
        <v>27210786</v>
      </c>
      <c r="D250" s="22" t="s">
        <v>103</v>
      </c>
      <c r="E250" s="23">
        <v>3360</v>
      </c>
      <c r="F250" s="22" t="str">
        <f>VLOOKUP(C250,變換清單!A:C,3,0)</f>
        <v>發泡酒</v>
      </c>
      <c r="G250" s="22" t="str">
        <f>VLOOKUP(B250,變換清單!E:F,2,0)</f>
        <v>首都圏</v>
      </c>
      <c r="H250" s="22" t="str">
        <f t="shared" si="9"/>
        <v>2016</v>
      </c>
      <c r="I250" s="22">
        <f t="shared" si="10"/>
        <v>1</v>
      </c>
      <c r="J250" s="22" t="str">
        <f>VLOOKUP(I250,變換清單!H:I,2,0)</f>
        <v>1Q</v>
      </c>
      <c r="K250" s="22" t="str">
        <f t="shared" si="11"/>
        <v>發泡酒首都圏20161Q</v>
      </c>
    </row>
    <row r="251" spans="1:11">
      <c r="A251" s="23">
        <v>201601</v>
      </c>
      <c r="B251" s="23" t="s">
        <v>1</v>
      </c>
      <c r="C251" s="22">
        <v>27220883</v>
      </c>
      <c r="D251" s="22" t="s">
        <v>101</v>
      </c>
      <c r="E251" s="23">
        <v>426213</v>
      </c>
      <c r="F251" s="22" t="str">
        <f>VLOOKUP(C251,變換清單!A:C,3,0)</f>
        <v>新類型</v>
      </c>
      <c r="G251" s="22" t="str">
        <f>VLOOKUP(B251,變換清單!E:F,2,0)</f>
        <v>首都圏</v>
      </c>
      <c r="H251" s="22" t="str">
        <f t="shared" si="9"/>
        <v>2016</v>
      </c>
      <c r="I251" s="22">
        <f t="shared" si="10"/>
        <v>1</v>
      </c>
      <c r="J251" s="22" t="str">
        <f>VLOOKUP(I251,變換清單!H:I,2,0)</f>
        <v>1Q</v>
      </c>
      <c r="K251" s="22" t="str">
        <f t="shared" si="11"/>
        <v>新類型首都圏20161Q</v>
      </c>
    </row>
    <row r="252" spans="1:11">
      <c r="A252" s="23">
        <v>201601</v>
      </c>
      <c r="B252" s="23" t="s">
        <v>1</v>
      </c>
      <c r="C252" s="22">
        <v>27220957</v>
      </c>
      <c r="D252" s="22" t="s">
        <v>102</v>
      </c>
      <c r="E252" s="23">
        <v>671669</v>
      </c>
      <c r="F252" s="22" t="str">
        <f>VLOOKUP(C252,變換清單!A:C,3,0)</f>
        <v>新類型</v>
      </c>
      <c r="G252" s="22" t="str">
        <f>VLOOKUP(B252,變換清單!E:F,2,0)</f>
        <v>首都圏</v>
      </c>
      <c r="H252" s="22" t="str">
        <f t="shared" si="9"/>
        <v>2016</v>
      </c>
      <c r="I252" s="22">
        <f t="shared" si="10"/>
        <v>1</v>
      </c>
      <c r="J252" s="22" t="str">
        <f>VLOOKUP(I252,變換清單!H:I,2,0)</f>
        <v>1Q</v>
      </c>
      <c r="K252" s="22" t="str">
        <f t="shared" si="11"/>
        <v>新類型首都圏20161Q</v>
      </c>
    </row>
    <row r="253" spans="1:11">
      <c r="A253" s="23">
        <v>201601</v>
      </c>
      <c r="B253" s="23" t="s">
        <v>96</v>
      </c>
      <c r="C253" s="22">
        <v>27220985</v>
      </c>
      <c r="D253" s="22" t="s">
        <v>46</v>
      </c>
      <c r="E253" s="23">
        <v>114240</v>
      </c>
      <c r="F253" s="22" t="str">
        <f>VLOOKUP(C253,變換清單!A:C,3,0)</f>
        <v>新類型</v>
      </c>
      <c r="G253" s="22" t="str">
        <f>VLOOKUP(B253,變換清單!E:F,2,0)</f>
        <v>中四國</v>
      </c>
      <c r="H253" s="22" t="str">
        <f t="shared" si="9"/>
        <v>2016</v>
      </c>
      <c r="I253" s="22">
        <f t="shared" si="10"/>
        <v>1</v>
      </c>
      <c r="J253" s="22" t="str">
        <f>VLOOKUP(I253,變換清單!H:I,2,0)</f>
        <v>1Q</v>
      </c>
      <c r="K253" s="22" t="str">
        <f t="shared" si="11"/>
        <v>新類型中四國20161Q</v>
      </c>
    </row>
    <row r="254" spans="1:11">
      <c r="A254" s="23">
        <v>201601</v>
      </c>
      <c r="B254" s="23" t="s">
        <v>96</v>
      </c>
      <c r="C254" s="22">
        <v>27260317</v>
      </c>
      <c r="D254" s="22" t="s">
        <v>40</v>
      </c>
      <c r="E254" s="23">
        <v>30240</v>
      </c>
      <c r="F254" s="22" t="str">
        <f>VLOOKUP(C254,變換清單!A:C,3,0)</f>
        <v>啤酒</v>
      </c>
      <c r="G254" s="22" t="str">
        <f>VLOOKUP(B254,變換清單!E:F,2,0)</f>
        <v>中四國</v>
      </c>
      <c r="H254" s="22" t="str">
        <f t="shared" si="9"/>
        <v>2016</v>
      </c>
      <c r="I254" s="22">
        <f t="shared" si="10"/>
        <v>1</v>
      </c>
      <c r="J254" s="22" t="str">
        <f>VLOOKUP(I254,變換清單!H:I,2,0)</f>
        <v>1Q</v>
      </c>
      <c r="K254" s="22" t="str">
        <f t="shared" si="11"/>
        <v>啤酒中四國20161Q</v>
      </c>
    </row>
    <row r="255" spans="1:11">
      <c r="A255" s="23">
        <v>201601</v>
      </c>
      <c r="B255" s="23" t="s">
        <v>96</v>
      </c>
      <c r="C255" s="22">
        <v>27260665</v>
      </c>
      <c r="D255" s="22" t="s">
        <v>105</v>
      </c>
      <c r="E255" s="23">
        <v>36120</v>
      </c>
      <c r="F255" s="22" t="str">
        <f>VLOOKUP(C255,變換清單!A:C,3,0)</f>
        <v>啤酒</v>
      </c>
      <c r="G255" s="22" t="str">
        <f>VLOOKUP(B255,變換清單!E:F,2,0)</f>
        <v>中四國</v>
      </c>
      <c r="H255" s="22" t="str">
        <f t="shared" si="9"/>
        <v>2016</v>
      </c>
      <c r="I255" s="22">
        <f t="shared" si="10"/>
        <v>1</v>
      </c>
      <c r="J255" s="22" t="str">
        <f>VLOOKUP(I255,變換清單!H:I,2,0)</f>
        <v>1Q</v>
      </c>
      <c r="K255" s="22" t="str">
        <f t="shared" si="11"/>
        <v>啤酒中四國20161Q</v>
      </c>
    </row>
    <row r="256" spans="1:11">
      <c r="A256" s="23">
        <v>201601</v>
      </c>
      <c r="B256" s="23" t="s">
        <v>96</v>
      </c>
      <c r="C256" s="22">
        <v>27350171</v>
      </c>
      <c r="D256" s="22" t="s">
        <v>42</v>
      </c>
      <c r="E256" s="23">
        <v>756</v>
      </c>
      <c r="F256" s="22" t="str">
        <f>VLOOKUP(C256,變換清單!A:C,3,0)</f>
        <v>啤酒</v>
      </c>
      <c r="G256" s="22" t="str">
        <f>VLOOKUP(B256,變換清單!E:F,2,0)</f>
        <v>中四國</v>
      </c>
      <c r="H256" s="22" t="str">
        <f t="shared" si="9"/>
        <v>2016</v>
      </c>
      <c r="I256" s="22">
        <f t="shared" si="10"/>
        <v>1</v>
      </c>
      <c r="J256" s="22" t="str">
        <f>VLOOKUP(I256,變換清單!H:I,2,0)</f>
        <v>1Q</v>
      </c>
      <c r="K256" s="22" t="str">
        <f t="shared" si="11"/>
        <v>啤酒中四國20161Q</v>
      </c>
    </row>
    <row r="257" spans="1:11">
      <c r="A257" s="23">
        <v>201601</v>
      </c>
      <c r="B257" s="23" t="s">
        <v>96</v>
      </c>
      <c r="C257" s="22">
        <v>27350921</v>
      </c>
      <c r="D257" s="22" t="s">
        <v>44</v>
      </c>
      <c r="E257" s="23">
        <v>24360</v>
      </c>
      <c r="F257" s="22" t="str">
        <f>VLOOKUP(C257,變換清單!A:C,3,0)</f>
        <v>發泡酒</v>
      </c>
      <c r="G257" s="22" t="str">
        <f>VLOOKUP(B257,變換清單!E:F,2,0)</f>
        <v>中四國</v>
      </c>
      <c r="H257" s="22" t="str">
        <f t="shared" si="9"/>
        <v>2016</v>
      </c>
      <c r="I257" s="22">
        <f t="shared" si="10"/>
        <v>1</v>
      </c>
      <c r="J257" s="22" t="str">
        <f>VLOOKUP(I257,變換清單!H:I,2,0)</f>
        <v>1Q</v>
      </c>
      <c r="K257" s="22" t="str">
        <f t="shared" si="11"/>
        <v>發泡酒中四國20161Q</v>
      </c>
    </row>
    <row r="258" spans="1:11">
      <c r="A258" s="23">
        <v>201601</v>
      </c>
      <c r="B258" s="23" t="s">
        <v>62</v>
      </c>
      <c r="C258" s="22">
        <v>27210786</v>
      </c>
      <c r="D258" s="22" t="s">
        <v>103</v>
      </c>
      <c r="E258" s="23">
        <v>938280</v>
      </c>
      <c r="F258" s="22" t="str">
        <f>VLOOKUP(C258,變換清單!A:C,3,0)</f>
        <v>發泡酒</v>
      </c>
      <c r="G258" s="22" t="str">
        <f>VLOOKUP(B258,變換清單!E:F,2,0)</f>
        <v>關信越</v>
      </c>
      <c r="H258" s="22" t="str">
        <f t="shared" si="9"/>
        <v>2016</v>
      </c>
      <c r="I258" s="22">
        <f t="shared" si="10"/>
        <v>1</v>
      </c>
      <c r="J258" s="22" t="str">
        <f>VLOOKUP(I258,變換清單!H:I,2,0)</f>
        <v>1Q</v>
      </c>
      <c r="K258" s="22" t="str">
        <f t="shared" si="11"/>
        <v>發泡酒關信越20161Q</v>
      </c>
    </row>
    <row r="259" spans="1:11">
      <c r="A259" s="23">
        <v>201601</v>
      </c>
      <c r="B259" s="23" t="s">
        <v>62</v>
      </c>
      <c r="C259" s="22">
        <v>27220883</v>
      </c>
      <c r="D259" s="22" t="s">
        <v>101</v>
      </c>
      <c r="E259" s="23">
        <v>127680</v>
      </c>
      <c r="F259" s="22" t="str">
        <f>VLOOKUP(C259,變換清單!A:C,3,0)</f>
        <v>新類型</v>
      </c>
      <c r="G259" s="22" t="str">
        <f>VLOOKUP(B259,變換清單!E:F,2,0)</f>
        <v>關信越</v>
      </c>
      <c r="H259" s="22" t="str">
        <f t="shared" ref="H259:H322" si="12">LEFT(A259,4)</f>
        <v>2016</v>
      </c>
      <c r="I259" s="22">
        <f t="shared" ref="I259:I322" si="13">VALUE(RIGHT(A259,2))</f>
        <v>1</v>
      </c>
      <c r="J259" s="22" t="str">
        <f>VLOOKUP(I259,變換清單!H:I,2,0)</f>
        <v>1Q</v>
      </c>
      <c r="K259" s="22" t="str">
        <f t="shared" ref="K259:K322" si="14">CONCATENATE(F259,G259,H259,J259)</f>
        <v>新類型關信越20161Q</v>
      </c>
    </row>
    <row r="260" spans="1:11">
      <c r="A260" s="23">
        <v>201601</v>
      </c>
      <c r="B260" s="23" t="s">
        <v>62</v>
      </c>
      <c r="C260" s="22">
        <v>27220957</v>
      </c>
      <c r="D260" s="22" t="s">
        <v>102</v>
      </c>
      <c r="E260" s="23">
        <v>287280</v>
      </c>
      <c r="F260" s="22" t="str">
        <f>VLOOKUP(C260,變換清單!A:C,3,0)</f>
        <v>新類型</v>
      </c>
      <c r="G260" s="22" t="str">
        <f>VLOOKUP(B260,變換清單!E:F,2,0)</f>
        <v>關信越</v>
      </c>
      <c r="H260" s="22" t="str">
        <f t="shared" si="12"/>
        <v>2016</v>
      </c>
      <c r="I260" s="22">
        <f t="shared" si="13"/>
        <v>1</v>
      </c>
      <c r="J260" s="22" t="str">
        <f>VLOOKUP(I260,變換清單!H:I,2,0)</f>
        <v>1Q</v>
      </c>
      <c r="K260" s="22" t="str">
        <f t="shared" si="14"/>
        <v>新類型關信越20161Q</v>
      </c>
    </row>
    <row r="261" spans="1:11">
      <c r="A261" s="23">
        <v>201601</v>
      </c>
      <c r="B261" s="23" t="s">
        <v>62</v>
      </c>
      <c r="C261" s="22">
        <v>27220985</v>
      </c>
      <c r="D261" s="22" t="s">
        <v>46</v>
      </c>
      <c r="E261" s="23">
        <v>23940</v>
      </c>
      <c r="F261" s="22" t="str">
        <f>VLOOKUP(C261,變換清單!A:C,3,0)</f>
        <v>新類型</v>
      </c>
      <c r="G261" s="22" t="str">
        <f>VLOOKUP(B261,變換清單!E:F,2,0)</f>
        <v>關信越</v>
      </c>
      <c r="H261" s="22" t="str">
        <f t="shared" si="12"/>
        <v>2016</v>
      </c>
      <c r="I261" s="22">
        <f t="shared" si="13"/>
        <v>1</v>
      </c>
      <c r="J261" s="22" t="str">
        <f>VLOOKUP(I261,變換清單!H:I,2,0)</f>
        <v>1Q</v>
      </c>
      <c r="K261" s="22" t="str">
        <f t="shared" si="14"/>
        <v>新類型關信越20161Q</v>
      </c>
    </row>
    <row r="262" spans="1:11">
      <c r="A262" s="23">
        <v>201601</v>
      </c>
      <c r="B262" s="23" t="s">
        <v>62</v>
      </c>
      <c r="C262" s="22">
        <v>27260317</v>
      </c>
      <c r="D262" s="22" t="s">
        <v>40</v>
      </c>
      <c r="E262" s="23">
        <v>5040</v>
      </c>
      <c r="F262" s="22" t="str">
        <f>VLOOKUP(C262,變換清單!A:C,3,0)</f>
        <v>啤酒</v>
      </c>
      <c r="G262" s="22" t="str">
        <f>VLOOKUP(B262,變換清單!E:F,2,0)</f>
        <v>關信越</v>
      </c>
      <c r="H262" s="22" t="str">
        <f t="shared" si="12"/>
        <v>2016</v>
      </c>
      <c r="I262" s="22">
        <f t="shared" si="13"/>
        <v>1</v>
      </c>
      <c r="J262" s="22" t="str">
        <f>VLOOKUP(I262,變換清單!H:I,2,0)</f>
        <v>1Q</v>
      </c>
      <c r="K262" s="22" t="str">
        <f t="shared" si="14"/>
        <v>啤酒關信越20161Q</v>
      </c>
    </row>
    <row r="263" spans="1:11">
      <c r="A263" s="23">
        <v>201601</v>
      </c>
      <c r="B263" s="23" t="s">
        <v>62</v>
      </c>
      <c r="C263" s="22">
        <v>27260665</v>
      </c>
      <c r="D263" s="22" t="s">
        <v>105</v>
      </c>
      <c r="E263" s="23">
        <v>232680</v>
      </c>
      <c r="F263" s="22" t="str">
        <f>VLOOKUP(C263,變換清單!A:C,3,0)</f>
        <v>啤酒</v>
      </c>
      <c r="G263" s="22" t="str">
        <f>VLOOKUP(B263,變換清單!E:F,2,0)</f>
        <v>關信越</v>
      </c>
      <c r="H263" s="22" t="str">
        <f t="shared" si="12"/>
        <v>2016</v>
      </c>
      <c r="I263" s="22">
        <f t="shared" si="13"/>
        <v>1</v>
      </c>
      <c r="J263" s="22" t="str">
        <f>VLOOKUP(I263,變換清單!H:I,2,0)</f>
        <v>1Q</v>
      </c>
      <c r="K263" s="22" t="str">
        <f t="shared" si="14"/>
        <v>啤酒關信越20161Q</v>
      </c>
    </row>
    <row r="264" spans="1:11">
      <c r="A264" s="23">
        <v>201601</v>
      </c>
      <c r="B264" s="23" t="s">
        <v>62</v>
      </c>
      <c r="C264" s="22">
        <v>27350171</v>
      </c>
      <c r="D264" s="22" t="s">
        <v>42</v>
      </c>
      <c r="E264" s="23">
        <v>18676</v>
      </c>
      <c r="F264" s="22" t="str">
        <f>VLOOKUP(C264,變換清單!A:C,3,0)</f>
        <v>啤酒</v>
      </c>
      <c r="G264" s="22" t="str">
        <f>VLOOKUP(B264,變換清單!E:F,2,0)</f>
        <v>關信越</v>
      </c>
      <c r="H264" s="22" t="str">
        <f t="shared" si="12"/>
        <v>2016</v>
      </c>
      <c r="I264" s="22">
        <f t="shared" si="13"/>
        <v>1</v>
      </c>
      <c r="J264" s="22" t="str">
        <f>VLOOKUP(I264,變換清單!H:I,2,0)</f>
        <v>1Q</v>
      </c>
      <c r="K264" s="22" t="str">
        <f t="shared" si="14"/>
        <v>啤酒關信越20161Q</v>
      </c>
    </row>
    <row r="265" spans="1:11">
      <c r="A265" s="23">
        <v>201601</v>
      </c>
      <c r="B265" s="23" t="s">
        <v>62</v>
      </c>
      <c r="C265" s="22">
        <v>27350921</v>
      </c>
      <c r="D265" s="22" t="s">
        <v>44</v>
      </c>
      <c r="E265" s="23">
        <v>4002</v>
      </c>
      <c r="F265" s="22" t="str">
        <f>VLOOKUP(C265,變換清單!A:C,3,0)</f>
        <v>發泡酒</v>
      </c>
      <c r="G265" s="22" t="str">
        <f>VLOOKUP(B265,變換清單!E:F,2,0)</f>
        <v>關信越</v>
      </c>
      <c r="H265" s="22" t="str">
        <f t="shared" si="12"/>
        <v>2016</v>
      </c>
      <c r="I265" s="22">
        <f t="shared" si="13"/>
        <v>1</v>
      </c>
      <c r="J265" s="22" t="str">
        <f>VLOOKUP(I265,變換清單!H:I,2,0)</f>
        <v>1Q</v>
      </c>
      <c r="K265" s="22" t="str">
        <f t="shared" si="14"/>
        <v>發泡酒關信越20161Q</v>
      </c>
    </row>
    <row r="266" spans="1:11">
      <c r="A266" s="23">
        <v>201601</v>
      </c>
      <c r="B266" s="23" t="s">
        <v>79</v>
      </c>
      <c r="C266" s="22">
        <v>27210786</v>
      </c>
      <c r="D266" s="22" t="s">
        <v>103</v>
      </c>
      <c r="E266" s="23">
        <v>468720</v>
      </c>
      <c r="F266" s="22" t="str">
        <f>VLOOKUP(C266,變換清單!A:C,3,0)</f>
        <v>發泡酒</v>
      </c>
      <c r="G266" s="22" t="str">
        <f>VLOOKUP(B266,變換清單!E:F,2,0)</f>
        <v>近畿圏</v>
      </c>
      <c r="H266" s="22" t="str">
        <f t="shared" si="12"/>
        <v>2016</v>
      </c>
      <c r="I266" s="22">
        <f t="shared" si="13"/>
        <v>1</v>
      </c>
      <c r="J266" s="22" t="str">
        <f>VLOOKUP(I266,變換清單!H:I,2,0)</f>
        <v>1Q</v>
      </c>
      <c r="K266" s="22" t="str">
        <f t="shared" si="14"/>
        <v>發泡酒近畿圏20161Q</v>
      </c>
    </row>
    <row r="267" spans="1:11">
      <c r="A267" s="23">
        <v>201601</v>
      </c>
      <c r="B267" s="23" t="s">
        <v>79</v>
      </c>
      <c r="C267" s="22">
        <v>27220883</v>
      </c>
      <c r="D267" s="22" t="s">
        <v>101</v>
      </c>
      <c r="E267" s="23">
        <v>94920</v>
      </c>
      <c r="F267" s="22" t="str">
        <f>VLOOKUP(C267,變換清單!A:C,3,0)</f>
        <v>新類型</v>
      </c>
      <c r="G267" s="22" t="str">
        <f>VLOOKUP(B267,變換清單!E:F,2,0)</f>
        <v>近畿圏</v>
      </c>
      <c r="H267" s="22" t="str">
        <f t="shared" si="12"/>
        <v>2016</v>
      </c>
      <c r="I267" s="22">
        <f t="shared" si="13"/>
        <v>1</v>
      </c>
      <c r="J267" s="22" t="str">
        <f>VLOOKUP(I267,變換清單!H:I,2,0)</f>
        <v>1Q</v>
      </c>
      <c r="K267" s="22" t="str">
        <f t="shared" si="14"/>
        <v>新類型近畿圏20161Q</v>
      </c>
    </row>
    <row r="268" spans="1:11">
      <c r="A268" s="23">
        <v>201601</v>
      </c>
      <c r="B268" s="23" t="s">
        <v>79</v>
      </c>
      <c r="C268" s="22">
        <v>27220957</v>
      </c>
      <c r="D268" s="22" t="s">
        <v>102</v>
      </c>
      <c r="E268" s="23">
        <v>219240</v>
      </c>
      <c r="F268" s="22" t="str">
        <f>VLOOKUP(C268,變換清單!A:C,3,0)</f>
        <v>新類型</v>
      </c>
      <c r="G268" s="22" t="str">
        <f>VLOOKUP(B268,變換清單!E:F,2,0)</f>
        <v>近畿圏</v>
      </c>
      <c r="H268" s="22" t="str">
        <f t="shared" si="12"/>
        <v>2016</v>
      </c>
      <c r="I268" s="22">
        <f t="shared" si="13"/>
        <v>1</v>
      </c>
      <c r="J268" s="22" t="str">
        <f>VLOOKUP(I268,變換清單!H:I,2,0)</f>
        <v>1Q</v>
      </c>
      <c r="K268" s="22" t="str">
        <f t="shared" si="14"/>
        <v>新類型近畿圏20161Q</v>
      </c>
    </row>
    <row r="269" spans="1:11">
      <c r="A269" s="23">
        <v>201601</v>
      </c>
      <c r="B269" s="23" t="s">
        <v>79</v>
      </c>
      <c r="C269" s="22">
        <v>27220985</v>
      </c>
      <c r="D269" s="22" t="s">
        <v>46</v>
      </c>
      <c r="E269" s="23">
        <v>5796</v>
      </c>
      <c r="F269" s="22" t="str">
        <f>VLOOKUP(C269,變換清單!A:C,3,0)</f>
        <v>新類型</v>
      </c>
      <c r="G269" s="22" t="str">
        <f>VLOOKUP(B269,變換清單!E:F,2,0)</f>
        <v>近畿圏</v>
      </c>
      <c r="H269" s="22" t="str">
        <f t="shared" si="12"/>
        <v>2016</v>
      </c>
      <c r="I269" s="22">
        <f t="shared" si="13"/>
        <v>1</v>
      </c>
      <c r="J269" s="22" t="str">
        <f>VLOOKUP(I269,變換清單!H:I,2,0)</f>
        <v>1Q</v>
      </c>
      <c r="K269" s="22" t="str">
        <f t="shared" si="14"/>
        <v>新類型近畿圏20161Q</v>
      </c>
    </row>
    <row r="270" spans="1:11">
      <c r="A270" s="23">
        <v>201601</v>
      </c>
      <c r="B270" s="23" t="s">
        <v>79</v>
      </c>
      <c r="C270" s="22">
        <v>27260317</v>
      </c>
      <c r="D270" s="22" t="s">
        <v>40</v>
      </c>
      <c r="E270" s="23">
        <v>6804</v>
      </c>
      <c r="F270" s="22" t="str">
        <f>VLOOKUP(C270,變換清單!A:C,3,0)</f>
        <v>啤酒</v>
      </c>
      <c r="G270" s="22" t="str">
        <f>VLOOKUP(B270,變換清單!E:F,2,0)</f>
        <v>近畿圏</v>
      </c>
      <c r="H270" s="22" t="str">
        <f t="shared" si="12"/>
        <v>2016</v>
      </c>
      <c r="I270" s="22">
        <f t="shared" si="13"/>
        <v>1</v>
      </c>
      <c r="J270" s="22" t="str">
        <f>VLOOKUP(I270,變換清單!H:I,2,0)</f>
        <v>1Q</v>
      </c>
      <c r="K270" s="22" t="str">
        <f t="shared" si="14"/>
        <v>啤酒近畿圏20161Q</v>
      </c>
    </row>
    <row r="271" spans="1:11">
      <c r="A271" s="23">
        <v>201601</v>
      </c>
      <c r="B271" s="23" t="s">
        <v>79</v>
      </c>
      <c r="C271" s="22">
        <v>27260665</v>
      </c>
      <c r="D271" s="22" t="s">
        <v>105</v>
      </c>
      <c r="E271" s="23">
        <v>110040</v>
      </c>
      <c r="F271" s="22" t="str">
        <f>VLOOKUP(C271,變換清單!A:C,3,0)</f>
        <v>啤酒</v>
      </c>
      <c r="G271" s="22" t="str">
        <f>VLOOKUP(B271,變換清單!E:F,2,0)</f>
        <v>近畿圏</v>
      </c>
      <c r="H271" s="22" t="str">
        <f t="shared" si="12"/>
        <v>2016</v>
      </c>
      <c r="I271" s="22">
        <f t="shared" si="13"/>
        <v>1</v>
      </c>
      <c r="J271" s="22" t="str">
        <f>VLOOKUP(I271,變換清單!H:I,2,0)</f>
        <v>1Q</v>
      </c>
      <c r="K271" s="22" t="str">
        <f t="shared" si="14"/>
        <v>啤酒近畿圏20161Q</v>
      </c>
    </row>
    <row r="272" spans="1:11">
      <c r="A272" s="23">
        <v>201601</v>
      </c>
      <c r="B272" s="23" t="s">
        <v>68</v>
      </c>
      <c r="C272" s="22">
        <v>27350171</v>
      </c>
      <c r="D272" s="22" t="s">
        <v>42</v>
      </c>
      <c r="E272" s="23">
        <v>359520</v>
      </c>
      <c r="F272" s="22" t="str">
        <f>VLOOKUP(C272,變換清單!A:C,3,0)</f>
        <v>啤酒</v>
      </c>
      <c r="G272" s="22" t="str">
        <f>VLOOKUP(B272,變換清單!E:F,2,0)</f>
        <v>中部</v>
      </c>
      <c r="H272" s="22" t="str">
        <f t="shared" si="12"/>
        <v>2016</v>
      </c>
      <c r="I272" s="22">
        <f t="shared" si="13"/>
        <v>1</v>
      </c>
      <c r="J272" s="22" t="str">
        <f>VLOOKUP(I272,變換清單!H:I,2,0)</f>
        <v>1Q</v>
      </c>
      <c r="K272" s="22" t="str">
        <f t="shared" si="14"/>
        <v>啤酒中部20161Q</v>
      </c>
    </row>
    <row r="273" spans="1:11">
      <c r="A273" s="23">
        <v>201601</v>
      </c>
      <c r="B273" s="23" t="s">
        <v>68</v>
      </c>
      <c r="C273" s="22">
        <v>27350921</v>
      </c>
      <c r="D273" s="22" t="s">
        <v>44</v>
      </c>
      <c r="E273" s="23">
        <v>31080</v>
      </c>
      <c r="F273" s="22" t="str">
        <f>VLOOKUP(C273,變換清單!A:C,3,0)</f>
        <v>發泡酒</v>
      </c>
      <c r="G273" s="22" t="str">
        <f>VLOOKUP(B273,變換清單!E:F,2,0)</f>
        <v>中部</v>
      </c>
      <c r="H273" s="22" t="str">
        <f t="shared" si="12"/>
        <v>2016</v>
      </c>
      <c r="I273" s="22">
        <f t="shared" si="13"/>
        <v>1</v>
      </c>
      <c r="J273" s="22" t="str">
        <f>VLOOKUP(I273,變換清單!H:I,2,0)</f>
        <v>1Q</v>
      </c>
      <c r="K273" s="22" t="str">
        <f t="shared" si="14"/>
        <v>發泡酒中部20161Q</v>
      </c>
    </row>
    <row r="274" spans="1:11">
      <c r="A274" s="23">
        <v>201601</v>
      </c>
      <c r="B274" s="23" t="s">
        <v>68</v>
      </c>
      <c r="C274" s="22">
        <v>27210786</v>
      </c>
      <c r="D274" s="22" t="s">
        <v>103</v>
      </c>
      <c r="E274" s="23">
        <v>132720</v>
      </c>
      <c r="F274" s="22" t="str">
        <f>VLOOKUP(C274,變換清單!A:C,3,0)</f>
        <v>發泡酒</v>
      </c>
      <c r="G274" s="22" t="str">
        <f>VLOOKUP(B274,變換清單!E:F,2,0)</f>
        <v>中部</v>
      </c>
      <c r="H274" s="22" t="str">
        <f t="shared" si="12"/>
        <v>2016</v>
      </c>
      <c r="I274" s="22">
        <f t="shared" si="13"/>
        <v>1</v>
      </c>
      <c r="J274" s="22" t="str">
        <f>VLOOKUP(I274,變換清單!H:I,2,0)</f>
        <v>1Q</v>
      </c>
      <c r="K274" s="22" t="str">
        <f t="shared" si="14"/>
        <v>發泡酒中部20161Q</v>
      </c>
    </row>
    <row r="275" spans="1:11">
      <c r="A275" s="23">
        <v>201601</v>
      </c>
      <c r="B275" s="23" t="s">
        <v>68</v>
      </c>
      <c r="C275" s="22">
        <v>27220883</v>
      </c>
      <c r="D275" s="22" t="s">
        <v>101</v>
      </c>
      <c r="E275" s="23">
        <v>756</v>
      </c>
      <c r="F275" s="22" t="str">
        <f>VLOOKUP(C275,變換清單!A:C,3,0)</f>
        <v>新類型</v>
      </c>
      <c r="G275" s="22" t="str">
        <f>VLOOKUP(B275,變換清單!E:F,2,0)</f>
        <v>中部</v>
      </c>
      <c r="H275" s="22" t="str">
        <f t="shared" si="12"/>
        <v>2016</v>
      </c>
      <c r="I275" s="22">
        <f t="shared" si="13"/>
        <v>1</v>
      </c>
      <c r="J275" s="22" t="str">
        <f>VLOOKUP(I275,變換清單!H:I,2,0)</f>
        <v>1Q</v>
      </c>
      <c r="K275" s="22" t="str">
        <f t="shared" si="14"/>
        <v>新類型中部20161Q</v>
      </c>
    </row>
    <row r="276" spans="1:11">
      <c r="A276" s="23">
        <v>201601</v>
      </c>
      <c r="B276" s="23" t="s">
        <v>68</v>
      </c>
      <c r="C276" s="22">
        <v>27220957</v>
      </c>
      <c r="D276" s="22" t="s">
        <v>102</v>
      </c>
      <c r="E276" s="23">
        <v>1512</v>
      </c>
      <c r="F276" s="22" t="str">
        <f>VLOOKUP(C276,變換清單!A:C,3,0)</f>
        <v>新類型</v>
      </c>
      <c r="G276" s="22" t="str">
        <f>VLOOKUP(B276,變換清單!E:F,2,0)</f>
        <v>中部</v>
      </c>
      <c r="H276" s="22" t="str">
        <f t="shared" si="12"/>
        <v>2016</v>
      </c>
      <c r="I276" s="22">
        <f t="shared" si="13"/>
        <v>1</v>
      </c>
      <c r="J276" s="22" t="str">
        <f>VLOOKUP(I276,變換清單!H:I,2,0)</f>
        <v>1Q</v>
      </c>
      <c r="K276" s="22" t="str">
        <f t="shared" si="14"/>
        <v>新類型中部20161Q</v>
      </c>
    </row>
    <row r="277" spans="1:11">
      <c r="A277" s="23">
        <v>201601</v>
      </c>
      <c r="B277" s="23" t="s">
        <v>68</v>
      </c>
      <c r="C277" s="22">
        <v>27220985</v>
      </c>
      <c r="D277" s="22" t="s">
        <v>46</v>
      </c>
      <c r="E277" s="23">
        <v>81480</v>
      </c>
      <c r="F277" s="22" t="str">
        <f>VLOOKUP(C277,變換清單!A:C,3,0)</f>
        <v>新類型</v>
      </c>
      <c r="G277" s="22" t="str">
        <f>VLOOKUP(B277,變換清單!E:F,2,0)</f>
        <v>中部</v>
      </c>
      <c r="H277" s="22" t="str">
        <f t="shared" si="12"/>
        <v>2016</v>
      </c>
      <c r="I277" s="22">
        <f t="shared" si="13"/>
        <v>1</v>
      </c>
      <c r="J277" s="22" t="str">
        <f>VLOOKUP(I277,變換清單!H:I,2,0)</f>
        <v>1Q</v>
      </c>
      <c r="K277" s="22" t="str">
        <f t="shared" si="14"/>
        <v>新類型中部20161Q</v>
      </c>
    </row>
    <row r="278" spans="1:11">
      <c r="A278" s="23">
        <v>201601</v>
      </c>
      <c r="B278" s="23" t="s">
        <v>70</v>
      </c>
      <c r="C278" s="22">
        <v>27260317</v>
      </c>
      <c r="D278" s="22" t="s">
        <v>40</v>
      </c>
      <c r="E278" s="23">
        <v>166320</v>
      </c>
      <c r="F278" s="22" t="str">
        <f>VLOOKUP(C278,變換清單!A:C,3,0)</f>
        <v>啤酒</v>
      </c>
      <c r="G278" s="22" t="str">
        <f>VLOOKUP(B278,變換清單!E:F,2,0)</f>
        <v>中部</v>
      </c>
      <c r="H278" s="22" t="str">
        <f t="shared" si="12"/>
        <v>2016</v>
      </c>
      <c r="I278" s="22">
        <f t="shared" si="13"/>
        <v>1</v>
      </c>
      <c r="J278" s="22" t="str">
        <f>VLOOKUP(I278,變換清單!H:I,2,0)</f>
        <v>1Q</v>
      </c>
      <c r="K278" s="22" t="str">
        <f t="shared" si="14"/>
        <v>啤酒中部20161Q</v>
      </c>
    </row>
    <row r="279" spans="1:11">
      <c r="A279" s="23">
        <v>201601</v>
      </c>
      <c r="B279" s="23" t="s">
        <v>70</v>
      </c>
      <c r="C279" s="22">
        <v>27260665</v>
      </c>
      <c r="D279" s="22" t="s">
        <v>105</v>
      </c>
      <c r="E279" s="23">
        <v>36120</v>
      </c>
      <c r="F279" s="22" t="str">
        <f>VLOOKUP(C279,變換清單!A:C,3,0)</f>
        <v>啤酒</v>
      </c>
      <c r="G279" s="22" t="str">
        <f>VLOOKUP(B279,變換清單!E:F,2,0)</f>
        <v>中部</v>
      </c>
      <c r="H279" s="22" t="str">
        <f t="shared" si="12"/>
        <v>2016</v>
      </c>
      <c r="I279" s="22">
        <f t="shared" si="13"/>
        <v>1</v>
      </c>
      <c r="J279" s="22" t="str">
        <f>VLOOKUP(I279,變換清單!H:I,2,0)</f>
        <v>1Q</v>
      </c>
      <c r="K279" s="22" t="str">
        <f t="shared" si="14"/>
        <v>啤酒中部20161Q</v>
      </c>
    </row>
    <row r="280" spans="1:11">
      <c r="A280" s="23">
        <v>201601</v>
      </c>
      <c r="B280" s="23" t="s">
        <v>70</v>
      </c>
      <c r="C280" s="22">
        <v>27350171</v>
      </c>
      <c r="D280" s="22" t="s">
        <v>42</v>
      </c>
      <c r="E280" s="23">
        <v>50400</v>
      </c>
      <c r="F280" s="22" t="str">
        <f>VLOOKUP(C280,變換清單!A:C,3,0)</f>
        <v>啤酒</v>
      </c>
      <c r="G280" s="22" t="str">
        <f>VLOOKUP(B280,變換清單!E:F,2,0)</f>
        <v>中部</v>
      </c>
      <c r="H280" s="22" t="str">
        <f t="shared" si="12"/>
        <v>2016</v>
      </c>
      <c r="I280" s="22">
        <f t="shared" si="13"/>
        <v>1</v>
      </c>
      <c r="J280" s="22" t="str">
        <f>VLOOKUP(I280,變換清單!H:I,2,0)</f>
        <v>1Q</v>
      </c>
      <c r="K280" s="22" t="str">
        <f t="shared" si="14"/>
        <v>啤酒中部20161Q</v>
      </c>
    </row>
    <row r="281" spans="1:11">
      <c r="A281" s="23">
        <v>201601</v>
      </c>
      <c r="B281" s="23" t="s">
        <v>70</v>
      </c>
      <c r="C281" s="22">
        <v>27350921</v>
      </c>
      <c r="D281" s="22" t="s">
        <v>44</v>
      </c>
      <c r="E281" s="23">
        <v>4284</v>
      </c>
      <c r="F281" s="22" t="str">
        <f>VLOOKUP(C281,變換清單!A:C,3,0)</f>
        <v>發泡酒</v>
      </c>
      <c r="G281" s="22" t="str">
        <f>VLOOKUP(B281,變換清單!E:F,2,0)</f>
        <v>中部</v>
      </c>
      <c r="H281" s="22" t="str">
        <f t="shared" si="12"/>
        <v>2016</v>
      </c>
      <c r="I281" s="22">
        <f t="shared" si="13"/>
        <v>1</v>
      </c>
      <c r="J281" s="22" t="str">
        <f>VLOOKUP(I281,變換清單!H:I,2,0)</f>
        <v>1Q</v>
      </c>
      <c r="K281" s="22" t="str">
        <f t="shared" si="14"/>
        <v>發泡酒中部20161Q</v>
      </c>
    </row>
    <row r="282" spans="1:11">
      <c r="A282" s="23">
        <v>201601</v>
      </c>
      <c r="B282" s="23" t="s">
        <v>70</v>
      </c>
      <c r="C282" s="22">
        <v>27210786</v>
      </c>
      <c r="D282" s="22" t="s">
        <v>103</v>
      </c>
      <c r="E282" s="23">
        <v>3528</v>
      </c>
      <c r="F282" s="22" t="str">
        <f>VLOOKUP(C282,變換清單!A:C,3,0)</f>
        <v>發泡酒</v>
      </c>
      <c r="G282" s="22" t="str">
        <f>VLOOKUP(B282,變換清單!E:F,2,0)</f>
        <v>中部</v>
      </c>
      <c r="H282" s="22" t="str">
        <f t="shared" si="12"/>
        <v>2016</v>
      </c>
      <c r="I282" s="22">
        <f t="shared" si="13"/>
        <v>1</v>
      </c>
      <c r="J282" s="22" t="str">
        <f>VLOOKUP(I282,變換清單!H:I,2,0)</f>
        <v>1Q</v>
      </c>
      <c r="K282" s="22" t="str">
        <f t="shared" si="14"/>
        <v>發泡酒中部20161Q</v>
      </c>
    </row>
    <row r="283" spans="1:11">
      <c r="A283" s="23">
        <v>201601</v>
      </c>
      <c r="B283" s="23" t="s">
        <v>70</v>
      </c>
      <c r="C283" s="22">
        <v>27220883</v>
      </c>
      <c r="D283" s="22" t="s">
        <v>101</v>
      </c>
      <c r="E283" s="23">
        <v>4200</v>
      </c>
      <c r="F283" s="22" t="str">
        <f>VLOOKUP(C283,變換清單!A:C,3,0)</f>
        <v>新類型</v>
      </c>
      <c r="G283" s="22" t="str">
        <f>VLOOKUP(B283,變換清單!E:F,2,0)</f>
        <v>中部</v>
      </c>
      <c r="H283" s="22" t="str">
        <f t="shared" si="12"/>
        <v>2016</v>
      </c>
      <c r="I283" s="22">
        <f t="shared" si="13"/>
        <v>1</v>
      </c>
      <c r="J283" s="22" t="str">
        <f>VLOOKUP(I283,變換清單!H:I,2,0)</f>
        <v>1Q</v>
      </c>
      <c r="K283" s="22" t="str">
        <f t="shared" si="14"/>
        <v>新類型中部20161Q</v>
      </c>
    </row>
    <row r="284" spans="1:11">
      <c r="A284" s="23">
        <v>201601</v>
      </c>
      <c r="B284" s="23" t="s">
        <v>70</v>
      </c>
      <c r="C284" s="22">
        <v>27220957</v>
      </c>
      <c r="D284" s="22" t="s">
        <v>102</v>
      </c>
      <c r="E284" s="23">
        <v>2668</v>
      </c>
      <c r="F284" s="22" t="str">
        <f>VLOOKUP(C284,變換清單!A:C,3,0)</f>
        <v>新類型</v>
      </c>
      <c r="G284" s="22" t="str">
        <f>VLOOKUP(B284,變換清單!E:F,2,0)</f>
        <v>中部</v>
      </c>
      <c r="H284" s="22" t="str">
        <f t="shared" si="12"/>
        <v>2016</v>
      </c>
      <c r="I284" s="22">
        <f t="shared" si="13"/>
        <v>1</v>
      </c>
      <c r="J284" s="22" t="str">
        <f>VLOOKUP(I284,變換清單!H:I,2,0)</f>
        <v>1Q</v>
      </c>
      <c r="K284" s="22" t="str">
        <f t="shared" si="14"/>
        <v>新類型中部20161Q</v>
      </c>
    </row>
    <row r="285" spans="1:11">
      <c r="A285" s="23">
        <v>201601</v>
      </c>
      <c r="B285" s="23" t="s">
        <v>88</v>
      </c>
      <c r="C285" s="22">
        <v>27220985</v>
      </c>
      <c r="D285" s="22" t="s">
        <v>46</v>
      </c>
      <c r="E285" s="23">
        <v>-2520</v>
      </c>
      <c r="F285" s="22" t="str">
        <f>VLOOKUP(C285,變換清單!A:C,3,0)</f>
        <v>新類型</v>
      </c>
      <c r="G285" s="22" t="str">
        <f>VLOOKUP(B285,變換清單!E:F,2,0)</f>
        <v>九州</v>
      </c>
      <c r="H285" s="22" t="str">
        <f t="shared" si="12"/>
        <v>2016</v>
      </c>
      <c r="I285" s="22">
        <f t="shared" si="13"/>
        <v>1</v>
      </c>
      <c r="J285" s="22" t="str">
        <f>VLOOKUP(I285,變換清單!H:I,2,0)</f>
        <v>1Q</v>
      </c>
      <c r="K285" s="22" t="str">
        <f t="shared" si="14"/>
        <v>新類型九州20161Q</v>
      </c>
    </row>
    <row r="286" spans="1:11">
      <c r="A286" s="23">
        <v>201601</v>
      </c>
      <c r="B286" s="23" t="s">
        <v>88</v>
      </c>
      <c r="C286" s="22">
        <v>27260317</v>
      </c>
      <c r="D286" s="22" t="s">
        <v>40</v>
      </c>
      <c r="E286" s="23">
        <v>2806440</v>
      </c>
      <c r="F286" s="22" t="str">
        <f>VLOOKUP(C286,變換清單!A:C,3,0)</f>
        <v>啤酒</v>
      </c>
      <c r="G286" s="22" t="str">
        <f>VLOOKUP(B286,變換清單!E:F,2,0)</f>
        <v>九州</v>
      </c>
      <c r="H286" s="22" t="str">
        <f t="shared" si="12"/>
        <v>2016</v>
      </c>
      <c r="I286" s="22">
        <f t="shared" si="13"/>
        <v>1</v>
      </c>
      <c r="J286" s="22" t="str">
        <f>VLOOKUP(I286,變換清單!H:I,2,0)</f>
        <v>1Q</v>
      </c>
      <c r="K286" s="22" t="str">
        <f t="shared" si="14"/>
        <v>啤酒九州20161Q</v>
      </c>
    </row>
    <row r="287" spans="1:11">
      <c r="A287" s="23">
        <v>201601</v>
      </c>
      <c r="B287" s="23" t="s">
        <v>88</v>
      </c>
      <c r="C287" s="22">
        <v>27260665</v>
      </c>
      <c r="D287" s="22" t="s">
        <v>105</v>
      </c>
      <c r="E287" s="23">
        <v>376320</v>
      </c>
      <c r="F287" s="22" t="str">
        <f>VLOOKUP(C287,變換清單!A:C,3,0)</f>
        <v>啤酒</v>
      </c>
      <c r="G287" s="22" t="str">
        <f>VLOOKUP(B287,變換清單!E:F,2,0)</f>
        <v>九州</v>
      </c>
      <c r="H287" s="22" t="str">
        <f t="shared" si="12"/>
        <v>2016</v>
      </c>
      <c r="I287" s="22">
        <f t="shared" si="13"/>
        <v>1</v>
      </c>
      <c r="J287" s="22" t="str">
        <f>VLOOKUP(I287,變換清單!H:I,2,0)</f>
        <v>1Q</v>
      </c>
      <c r="K287" s="22" t="str">
        <f t="shared" si="14"/>
        <v>啤酒九州20161Q</v>
      </c>
    </row>
    <row r="288" spans="1:11">
      <c r="A288" s="23">
        <v>201601</v>
      </c>
      <c r="B288" s="23" t="s">
        <v>88</v>
      </c>
      <c r="C288" s="22">
        <v>27350171</v>
      </c>
      <c r="D288" s="22" t="s">
        <v>42</v>
      </c>
      <c r="E288" s="23">
        <v>896280</v>
      </c>
      <c r="F288" s="22" t="str">
        <f>VLOOKUP(C288,變換清單!A:C,3,0)</f>
        <v>啤酒</v>
      </c>
      <c r="G288" s="22" t="str">
        <f>VLOOKUP(B288,變換清單!E:F,2,0)</f>
        <v>九州</v>
      </c>
      <c r="H288" s="22" t="str">
        <f t="shared" si="12"/>
        <v>2016</v>
      </c>
      <c r="I288" s="22">
        <f t="shared" si="13"/>
        <v>1</v>
      </c>
      <c r="J288" s="22" t="str">
        <f>VLOOKUP(I288,變換清單!H:I,2,0)</f>
        <v>1Q</v>
      </c>
      <c r="K288" s="22" t="str">
        <f t="shared" si="14"/>
        <v>啤酒九州20161Q</v>
      </c>
    </row>
    <row r="289" spans="1:11">
      <c r="A289" s="23">
        <v>201601</v>
      </c>
      <c r="B289" s="23" t="s">
        <v>88</v>
      </c>
      <c r="C289" s="22">
        <v>27350921</v>
      </c>
      <c r="D289" s="22" t="s">
        <v>44</v>
      </c>
      <c r="E289" s="23">
        <v>106092</v>
      </c>
      <c r="F289" s="22" t="str">
        <f>VLOOKUP(C289,變換清單!A:C,3,0)</f>
        <v>發泡酒</v>
      </c>
      <c r="G289" s="22" t="str">
        <f>VLOOKUP(B289,變換清單!E:F,2,0)</f>
        <v>九州</v>
      </c>
      <c r="H289" s="22" t="str">
        <f t="shared" si="12"/>
        <v>2016</v>
      </c>
      <c r="I289" s="22">
        <f t="shared" si="13"/>
        <v>1</v>
      </c>
      <c r="J289" s="22" t="str">
        <f>VLOOKUP(I289,變換清單!H:I,2,0)</f>
        <v>1Q</v>
      </c>
      <c r="K289" s="22" t="str">
        <f t="shared" si="14"/>
        <v>發泡酒九州20161Q</v>
      </c>
    </row>
    <row r="290" spans="1:11">
      <c r="A290" s="23">
        <v>201601</v>
      </c>
      <c r="B290" s="23" t="s">
        <v>88</v>
      </c>
      <c r="C290" s="22">
        <v>27210786</v>
      </c>
      <c r="D290" s="22" t="s">
        <v>103</v>
      </c>
      <c r="E290" s="23">
        <v>48606</v>
      </c>
      <c r="F290" s="22" t="str">
        <f>VLOOKUP(C290,變換清單!A:C,3,0)</f>
        <v>發泡酒</v>
      </c>
      <c r="G290" s="22" t="str">
        <f>VLOOKUP(B290,變換清單!E:F,2,0)</f>
        <v>九州</v>
      </c>
      <c r="H290" s="22" t="str">
        <f t="shared" si="12"/>
        <v>2016</v>
      </c>
      <c r="I290" s="22">
        <f t="shared" si="13"/>
        <v>1</v>
      </c>
      <c r="J290" s="22" t="str">
        <f>VLOOKUP(I290,變換清單!H:I,2,0)</f>
        <v>1Q</v>
      </c>
      <c r="K290" s="22" t="str">
        <f t="shared" si="14"/>
        <v>發泡酒九州20161Q</v>
      </c>
    </row>
    <row r="291" spans="1:11">
      <c r="A291" s="23">
        <v>201601</v>
      </c>
      <c r="B291" s="23" t="s">
        <v>88</v>
      </c>
      <c r="C291" s="22">
        <v>27220883</v>
      </c>
      <c r="D291" s="22" t="s">
        <v>101</v>
      </c>
      <c r="E291" s="23">
        <v>452760</v>
      </c>
      <c r="F291" s="22" t="str">
        <f>VLOOKUP(C291,變換清單!A:C,3,0)</f>
        <v>新類型</v>
      </c>
      <c r="G291" s="22" t="str">
        <f>VLOOKUP(B291,變換清單!E:F,2,0)</f>
        <v>九州</v>
      </c>
      <c r="H291" s="22" t="str">
        <f t="shared" si="12"/>
        <v>2016</v>
      </c>
      <c r="I291" s="22">
        <f t="shared" si="13"/>
        <v>1</v>
      </c>
      <c r="J291" s="22" t="str">
        <f>VLOOKUP(I291,變換清單!H:I,2,0)</f>
        <v>1Q</v>
      </c>
      <c r="K291" s="22" t="str">
        <f t="shared" si="14"/>
        <v>新類型九州20161Q</v>
      </c>
    </row>
    <row r="292" spans="1:11">
      <c r="A292" s="23">
        <v>201601</v>
      </c>
      <c r="B292" s="23" t="s">
        <v>88</v>
      </c>
      <c r="C292" s="22">
        <v>27220957</v>
      </c>
      <c r="D292" s="22" t="s">
        <v>102</v>
      </c>
      <c r="E292" s="23">
        <v>129398</v>
      </c>
      <c r="F292" s="22" t="str">
        <f>VLOOKUP(C292,變換清單!A:C,3,0)</f>
        <v>新類型</v>
      </c>
      <c r="G292" s="22" t="str">
        <f>VLOOKUP(B292,變換清單!E:F,2,0)</f>
        <v>九州</v>
      </c>
      <c r="H292" s="22" t="str">
        <f t="shared" si="12"/>
        <v>2016</v>
      </c>
      <c r="I292" s="22">
        <f t="shared" si="13"/>
        <v>1</v>
      </c>
      <c r="J292" s="22" t="str">
        <f>VLOOKUP(I292,變換清單!H:I,2,0)</f>
        <v>1Q</v>
      </c>
      <c r="K292" s="22" t="str">
        <f t="shared" si="14"/>
        <v>新類型九州20161Q</v>
      </c>
    </row>
    <row r="293" spans="1:11">
      <c r="A293" s="23">
        <v>201601</v>
      </c>
      <c r="B293" s="23" t="s">
        <v>88</v>
      </c>
      <c r="C293" s="22">
        <v>27220985</v>
      </c>
      <c r="D293" s="22" t="s">
        <v>46</v>
      </c>
      <c r="E293" s="23">
        <v>156078</v>
      </c>
      <c r="F293" s="22" t="str">
        <f>VLOOKUP(C293,變換清單!A:C,3,0)</f>
        <v>新類型</v>
      </c>
      <c r="G293" s="22" t="str">
        <f>VLOOKUP(B293,變換清單!E:F,2,0)</f>
        <v>九州</v>
      </c>
      <c r="H293" s="22" t="str">
        <f t="shared" si="12"/>
        <v>2016</v>
      </c>
      <c r="I293" s="22">
        <f t="shared" si="13"/>
        <v>1</v>
      </c>
      <c r="J293" s="22" t="str">
        <f>VLOOKUP(I293,變換清單!H:I,2,0)</f>
        <v>1Q</v>
      </c>
      <c r="K293" s="22" t="str">
        <f t="shared" si="14"/>
        <v>新類型九州20161Q</v>
      </c>
    </row>
    <row r="294" spans="1:11">
      <c r="A294" s="23">
        <v>201601</v>
      </c>
      <c r="B294" s="23" t="s">
        <v>60</v>
      </c>
      <c r="C294" s="22">
        <v>27260317</v>
      </c>
      <c r="D294" s="22" t="s">
        <v>40</v>
      </c>
      <c r="E294" s="23">
        <v>714000</v>
      </c>
      <c r="F294" s="22" t="str">
        <f>VLOOKUP(C294,變換清單!A:C,3,0)</f>
        <v>啤酒</v>
      </c>
      <c r="G294" s="22" t="str">
        <f>VLOOKUP(B294,變換清單!E:F,2,0)</f>
        <v>東北</v>
      </c>
      <c r="H294" s="22" t="str">
        <f t="shared" si="12"/>
        <v>2016</v>
      </c>
      <c r="I294" s="22">
        <f t="shared" si="13"/>
        <v>1</v>
      </c>
      <c r="J294" s="22" t="str">
        <f>VLOOKUP(I294,變換清單!H:I,2,0)</f>
        <v>1Q</v>
      </c>
      <c r="K294" s="22" t="str">
        <f t="shared" si="14"/>
        <v>啤酒東北20161Q</v>
      </c>
    </row>
    <row r="295" spans="1:11">
      <c r="A295" s="23">
        <v>201601</v>
      </c>
      <c r="B295" s="23" t="s">
        <v>60</v>
      </c>
      <c r="C295" s="22">
        <v>27260665</v>
      </c>
      <c r="D295" s="22" t="s">
        <v>105</v>
      </c>
      <c r="E295" s="23">
        <v>160440</v>
      </c>
      <c r="F295" s="22" t="str">
        <f>VLOOKUP(C295,變換清單!A:C,3,0)</f>
        <v>啤酒</v>
      </c>
      <c r="G295" s="22" t="str">
        <f>VLOOKUP(B295,變換清單!E:F,2,0)</f>
        <v>東北</v>
      </c>
      <c r="H295" s="22" t="str">
        <f t="shared" si="12"/>
        <v>2016</v>
      </c>
      <c r="I295" s="22">
        <f t="shared" si="13"/>
        <v>1</v>
      </c>
      <c r="J295" s="22" t="str">
        <f>VLOOKUP(I295,變換清單!H:I,2,0)</f>
        <v>1Q</v>
      </c>
      <c r="K295" s="22" t="str">
        <f t="shared" si="14"/>
        <v>啤酒東北20161Q</v>
      </c>
    </row>
    <row r="296" spans="1:11">
      <c r="A296" s="23">
        <v>201601</v>
      </c>
      <c r="B296" s="23" t="s">
        <v>60</v>
      </c>
      <c r="C296" s="22">
        <v>27350171</v>
      </c>
      <c r="D296" s="22" t="s">
        <v>42</v>
      </c>
      <c r="E296" s="23">
        <v>360360</v>
      </c>
      <c r="F296" s="22" t="str">
        <f>VLOOKUP(C296,變換清單!A:C,3,0)</f>
        <v>啤酒</v>
      </c>
      <c r="G296" s="22" t="str">
        <f>VLOOKUP(B296,變換清單!E:F,2,0)</f>
        <v>東北</v>
      </c>
      <c r="H296" s="22" t="str">
        <f t="shared" si="12"/>
        <v>2016</v>
      </c>
      <c r="I296" s="22">
        <f t="shared" si="13"/>
        <v>1</v>
      </c>
      <c r="J296" s="22" t="str">
        <f>VLOOKUP(I296,變換清單!H:I,2,0)</f>
        <v>1Q</v>
      </c>
      <c r="K296" s="22" t="str">
        <f t="shared" si="14"/>
        <v>啤酒東北20161Q</v>
      </c>
    </row>
    <row r="297" spans="1:11">
      <c r="A297" s="23">
        <v>201601</v>
      </c>
      <c r="B297" s="23" t="s">
        <v>60</v>
      </c>
      <c r="C297" s="22">
        <v>27350921</v>
      </c>
      <c r="D297" s="22" t="s">
        <v>44</v>
      </c>
      <c r="E297" s="23">
        <v>28980</v>
      </c>
      <c r="F297" s="22" t="str">
        <f>VLOOKUP(C297,變換清單!A:C,3,0)</f>
        <v>發泡酒</v>
      </c>
      <c r="G297" s="22" t="str">
        <f>VLOOKUP(B297,變換清單!E:F,2,0)</f>
        <v>東北</v>
      </c>
      <c r="H297" s="22" t="str">
        <f t="shared" si="12"/>
        <v>2016</v>
      </c>
      <c r="I297" s="22">
        <f t="shared" si="13"/>
        <v>1</v>
      </c>
      <c r="J297" s="22" t="str">
        <f>VLOOKUP(I297,變換清單!H:I,2,0)</f>
        <v>1Q</v>
      </c>
      <c r="K297" s="22" t="str">
        <f t="shared" si="14"/>
        <v>發泡酒東北20161Q</v>
      </c>
    </row>
    <row r="298" spans="1:11">
      <c r="A298" s="23">
        <v>201601</v>
      </c>
      <c r="B298" s="23" t="s">
        <v>60</v>
      </c>
      <c r="C298" s="22">
        <v>27210786</v>
      </c>
      <c r="D298" s="22" t="s">
        <v>103</v>
      </c>
      <c r="E298" s="23">
        <v>2268</v>
      </c>
      <c r="F298" s="22" t="str">
        <f>VLOOKUP(C298,變換清單!A:C,3,0)</f>
        <v>發泡酒</v>
      </c>
      <c r="G298" s="22" t="str">
        <f>VLOOKUP(B298,變換清單!E:F,2,0)</f>
        <v>東北</v>
      </c>
      <c r="H298" s="22" t="str">
        <f t="shared" si="12"/>
        <v>2016</v>
      </c>
      <c r="I298" s="22">
        <f t="shared" si="13"/>
        <v>1</v>
      </c>
      <c r="J298" s="22" t="str">
        <f>VLOOKUP(I298,變換清單!H:I,2,0)</f>
        <v>1Q</v>
      </c>
      <c r="K298" s="22" t="str">
        <f t="shared" si="14"/>
        <v>發泡酒東北20161Q</v>
      </c>
    </row>
    <row r="299" spans="1:11">
      <c r="A299" s="23">
        <v>201601</v>
      </c>
      <c r="B299" s="23" t="s">
        <v>60</v>
      </c>
      <c r="C299" s="22">
        <v>27220883</v>
      </c>
      <c r="D299" s="22" t="s">
        <v>101</v>
      </c>
      <c r="E299" s="23">
        <v>250320</v>
      </c>
      <c r="F299" s="22" t="str">
        <f>VLOOKUP(C299,變換清單!A:C,3,0)</f>
        <v>新類型</v>
      </c>
      <c r="G299" s="22" t="str">
        <f>VLOOKUP(B299,變換清單!E:F,2,0)</f>
        <v>東北</v>
      </c>
      <c r="H299" s="22" t="str">
        <f t="shared" si="12"/>
        <v>2016</v>
      </c>
      <c r="I299" s="22">
        <f t="shared" si="13"/>
        <v>1</v>
      </c>
      <c r="J299" s="22" t="str">
        <f>VLOOKUP(I299,變換清單!H:I,2,0)</f>
        <v>1Q</v>
      </c>
      <c r="K299" s="22" t="str">
        <f t="shared" si="14"/>
        <v>新類型東北20161Q</v>
      </c>
    </row>
    <row r="300" spans="1:11">
      <c r="A300" s="23">
        <v>201601</v>
      </c>
      <c r="B300" s="23" t="s">
        <v>78</v>
      </c>
      <c r="C300" s="22">
        <v>27220957</v>
      </c>
      <c r="D300" s="22" t="s">
        <v>102</v>
      </c>
      <c r="E300" s="23">
        <v>2691360</v>
      </c>
      <c r="F300" s="22" t="str">
        <f>VLOOKUP(C300,變換清單!A:C,3,0)</f>
        <v>新類型</v>
      </c>
      <c r="G300" s="22" t="str">
        <f>VLOOKUP(B300,變換清單!E:F,2,0)</f>
        <v>近畿圏</v>
      </c>
      <c r="H300" s="22" t="str">
        <f t="shared" si="12"/>
        <v>2016</v>
      </c>
      <c r="I300" s="22">
        <f t="shared" si="13"/>
        <v>1</v>
      </c>
      <c r="J300" s="22" t="str">
        <f>VLOOKUP(I300,變換清單!H:I,2,0)</f>
        <v>1Q</v>
      </c>
      <c r="K300" s="22" t="str">
        <f t="shared" si="14"/>
        <v>新類型近畿圏20161Q</v>
      </c>
    </row>
    <row r="301" spans="1:11">
      <c r="A301" s="23">
        <v>201601</v>
      </c>
      <c r="B301" s="23" t="s">
        <v>78</v>
      </c>
      <c r="C301" s="22">
        <v>27220985</v>
      </c>
      <c r="D301" s="22" t="s">
        <v>46</v>
      </c>
      <c r="E301" s="23">
        <v>230160</v>
      </c>
      <c r="F301" s="22" t="str">
        <f>VLOOKUP(C301,變換清單!A:C,3,0)</f>
        <v>新類型</v>
      </c>
      <c r="G301" s="22" t="str">
        <f>VLOOKUP(B301,變換清單!E:F,2,0)</f>
        <v>近畿圏</v>
      </c>
      <c r="H301" s="22" t="str">
        <f t="shared" si="12"/>
        <v>2016</v>
      </c>
      <c r="I301" s="22">
        <f t="shared" si="13"/>
        <v>1</v>
      </c>
      <c r="J301" s="22" t="str">
        <f>VLOOKUP(I301,變換清單!H:I,2,0)</f>
        <v>1Q</v>
      </c>
      <c r="K301" s="22" t="str">
        <f t="shared" si="14"/>
        <v>新類型近畿圏20161Q</v>
      </c>
    </row>
    <row r="302" spans="1:11">
      <c r="A302" s="23">
        <v>201601</v>
      </c>
      <c r="B302" s="23" t="s">
        <v>78</v>
      </c>
      <c r="C302" s="22">
        <v>27260317</v>
      </c>
      <c r="D302" s="22" t="s">
        <v>40</v>
      </c>
      <c r="E302" s="23">
        <v>1139880</v>
      </c>
      <c r="F302" s="22" t="str">
        <f>VLOOKUP(C302,變換清單!A:C,3,0)</f>
        <v>啤酒</v>
      </c>
      <c r="G302" s="22" t="str">
        <f>VLOOKUP(B302,變換清單!E:F,2,0)</f>
        <v>近畿圏</v>
      </c>
      <c r="H302" s="22" t="str">
        <f t="shared" si="12"/>
        <v>2016</v>
      </c>
      <c r="I302" s="22">
        <f t="shared" si="13"/>
        <v>1</v>
      </c>
      <c r="J302" s="22" t="str">
        <f>VLOOKUP(I302,變換清單!H:I,2,0)</f>
        <v>1Q</v>
      </c>
      <c r="K302" s="22" t="str">
        <f t="shared" si="14"/>
        <v>啤酒近畿圏20161Q</v>
      </c>
    </row>
    <row r="303" spans="1:11">
      <c r="A303" s="23">
        <v>201601</v>
      </c>
      <c r="B303" s="23" t="s">
        <v>78</v>
      </c>
      <c r="C303" s="22">
        <v>27260665</v>
      </c>
      <c r="D303" s="22" t="s">
        <v>105</v>
      </c>
      <c r="E303" s="23">
        <v>125748</v>
      </c>
      <c r="F303" s="22" t="str">
        <f>VLOOKUP(C303,變換清單!A:C,3,0)</f>
        <v>啤酒</v>
      </c>
      <c r="G303" s="22" t="str">
        <f>VLOOKUP(B303,變換清單!E:F,2,0)</f>
        <v>近畿圏</v>
      </c>
      <c r="H303" s="22" t="str">
        <f t="shared" si="12"/>
        <v>2016</v>
      </c>
      <c r="I303" s="22">
        <f t="shared" si="13"/>
        <v>1</v>
      </c>
      <c r="J303" s="22" t="str">
        <f>VLOOKUP(I303,變換清單!H:I,2,0)</f>
        <v>1Q</v>
      </c>
      <c r="K303" s="22" t="str">
        <f t="shared" si="14"/>
        <v>啤酒近畿圏20161Q</v>
      </c>
    </row>
    <row r="304" spans="1:11">
      <c r="A304" s="23">
        <v>201601</v>
      </c>
      <c r="B304" s="23" t="s">
        <v>78</v>
      </c>
      <c r="C304" s="22">
        <v>27350171</v>
      </c>
      <c r="D304" s="22" t="s">
        <v>42</v>
      </c>
      <c r="E304" s="23">
        <v>70758</v>
      </c>
      <c r="F304" s="22" t="str">
        <f>VLOOKUP(C304,變換清單!A:C,3,0)</f>
        <v>啤酒</v>
      </c>
      <c r="G304" s="22" t="str">
        <f>VLOOKUP(B304,變換清單!E:F,2,0)</f>
        <v>近畿圏</v>
      </c>
      <c r="H304" s="22" t="str">
        <f t="shared" si="12"/>
        <v>2016</v>
      </c>
      <c r="I304" s="22">
        <f t="shared" si="13"/>
        <v>1</v>
      </c>
      <c r="J304" s="22" t="str">
        <f>VLOOKUP(I304,變換清單!H:I,2,0)</f>
        <v>1Q</v>
      </c>
      <c r="K304" s="22" t="str">
        <f t="shared" si="14"/>
        <v>啤酒近畿圏20161Q</v>
      </c>
    </row>
    <row r="305" spans="1:11">
      <c r="A305" s="23">
        <v>201601</v>
      </c>
      <c r="B305" s="23" t="s">
        <v>78</v>
      </c>
      <c r="C305" s="22">
        <v>27350921</v>
      </c>
      <c r="D305" s="22" t="s">
        <v>44</v>
      </c>
      <c r="E305" s="23">
        <v>613200</v>
      </c>
      <c r="F305" s="22" t="str">
        <f>VLOOKUP(C305,變換清單!A:C,3,0)</f>
        <v>發泡酒</v>
      </c>
      <c r="G305" s="22" t="str">
        <f>VLOOKUP(B305,變換清單!E:F,2,0)</f>
        <v>近畿圏</v>
      </c>
      <c r="H305" s="22" t="str">
        <f t="shared" si="12"/>
        <v>2016</v>
      </c>
      <c r="I305" s="22">
        <f t="shared" si="13"/>
        <v>1</v>
      </c>
      <c r="J305" s="22" t="str">
        <f>VLOOKUP(I305,變換清單!H:I,2,0)</f>
        <v>1Q</v>
      </c>
      <c r="K305" s="22" t="str">
        <f t="shared" si="14"/>
        <v>發泡酒近畿圏20161Q</v>
      </c>
    </row>
    <row r="306" spans="1:11">
      <c r="A306" s="23">
        <v>201601</v>
      </c>
      <c r="B306" s="23" t="s">
        <v>78</v>
      </c>
      <c r="C306" s="22">
        <v>27210786</v>
      </c>
      <c r="D306" s="22" t="s">
        <v>103</v>
      </c>
      <c r="E306" s="23">
        <v>20010</v>
      </c>
      <c r="F306" s="22" t="str">
        <f>VLOOKUP(C306,變換清單!A:C,3,0)</f>
        <v>發泡酒</v>
      </c>
      <c r="G306" s="22" t="str">
        <f>VLOOKUP(B306,變換清單!E:F,2,0)</f>
        <v>近畿圏</v>
      </c>
      <c r="H306" s="22" t="str">
        <f t="shared" si="12"/>
        <v>2016</v>
      </c>
      <c r="I306" s="22">
        <f t="shared" si="13"/>
        <v>1</v>
      </c>
      <c r="J306" s="22" t="str">
        <f>VLOOKUP(I306,變換清單!H:I,2,0)</f>
        <v>1Q</v>
      </c>
      <c r="K306" s="22" t="str">
        <f t="shared" si="14"/>
        <v>發泡酒近畿圏20161Q</v>
      </c>
    </row>
    <row r="307" spans="1:11">
      <c r="A307" s="23">
        <v>201601</v>
      </c>
      <c r="B307" s="23" t="s">
        <v>78</v>
      </c>
      <c r="C307" s="22">
        <v>27220883</v>
      </c>
      <c r="D307" s="22" t="s">
        <v>101</v>
      </c>
      <c r="E307" s="23">
        <v>34017</v>
      </c>
      <c r="F307" s="22" t="str">
        <f>VLOOKUP(C307,變換清單!A:C,3,0)</f>
        <v>新類型</v>
      </c>
      <c r="G307" s="22" t="str">
        <f>VLOOKUP(B307,變換清單!E:F,2,0)</f>
        <v>近畿圏</v>
      </c>
      <c r="H307" s="22" t="str">
        <f t="shared" si="12"/>
        <v>2016</v>
      </c>
      <c r="I307" s="22">
        <f t="shared" si="13"/>
        <v>1</v>
      </c>
      <c r="J307" s="22" t="str">
        <f>VLOOKUP(I307,變換清單!H:I,2,0)</f>
        <v>1Q</v>
      </c>
      <c r="K307" s="22" t="str">
        <f t="shared" si="14"/>
        <v>新類型近畿圏20161Q</v>
      </c>
    </row>
    <row r="308" spans="1:11">
      <c r="A308" s="23">
        <v>201601</v>
      </c>
      <c r="B308" s="23" t="s">
        <v>0</v>
      </c>
      <c r="C308" s="22">
        <v>27220957</v>
      </c>
      <c r="D308" s="22" t="s">
        <v>102</v>
      </c>
      <c r="E308" s="23">
        <v>1412040</v>
      </c>
      <c r="F308" s="22" t="str">
        <f>VLOOKUP(C308,變換清單!A:C,3,0)</f>
        <v>新類型</v>
      </c>
      <c r="G308" s="22" t="str">
        <f>VLOOKUP(B308,變換清單!E:F,2,0)</f>
        <v>北海道</v>
      </c>
      <c r="H308" s="22" t="str">
        <f t="shared" si="12"/>
        <v>2016</v>
      </c>
      <c r="I308" s="22">
        <f t="shared" si="13"/>
        <v>1</v>
      </c>
      <c r="J308" s="22" t="str">
        <f>VLOOKUP(I308,變換清單!H:I,2,0)</f>
        <v>1Q</v>
      </c>
      <c r="K308" s="22" t="str">
        <f t="shared" si="14"/>
        <v>新類型北海道20161Q</v>
      </c>
    </row>
    <row r="309" spans="1:11">
      <c r="A309" s="23">
        <v>201601</v>
      </c>
      <c r="B309" s="23" t="s">
        <v>0</v>
      </c>
      <c r="C309" s="22">
        <v>27220985</v>
      </c>
      <c r="D309" s="22" t="s">
        <v>46</v>
      </c>
      <c r="E309" s="23">
        <v>263760</v>
      </c>
      <c r="F309" s="22" t="str">
        <f>VLOOKUP(C309,變換清單!A:C,3,0)</f>
        <v>新類型</v>
      </c>
      <c r="G309" s="22" t="str">
        <f>VLOOKUP(B309,變換清單!E:F,2,0)</f>
        <v>北海道</v>
      </c>
      <c r="H309" s="22" t="str">
        <f t="shared" si="12"/>
        <v>2016</v>
      </c>
      <c r="I309" s="22">
        <f t="shared" si="13"/>
        <v>1</v>
      </c>
      <c r="J309" s="22" t="str">
        <f>VLOOKUP(I309,變換清單!H:I,2,0)</f>
        <v>1Q</v>
      </c>
      <c r="K309" s="22" t="str">
        <f t="shared" si="14"/>
        <v>新類型北海道20161Q</v>
      </c>
    </row>
    <row r="310" spans="1:11">
      <c r="A310" s="23">
        <v>201601</v>
      </c>
      <c r="B310" s="23" t="s">
        <v>0</v>
      </c>
      <c r="C310" s="22">
        <v>27260317</v>
      </c>
      <c r="D310" s="22" t="s">
        <v>40</v>
      </c>
      <c r="E310" s="23">
        <v>486360</v>
      </c>
      <c r="F310" s="22" t="str">
        <f>VLOOKUP(C310,變換清單!A:C,3,0)</f>
        <v>啤酒</v>
      </c>
      <c r="G310" s="22" t="str">
        <f>VLOOKUP(B310,變換清單!E:F,2,0)</f>
        <v>北海道</v>
      </c>
      <c r="H310" s="22" t="str">
        <f t="shared" si="12"/>
        <v>2016</v>
      </c>
      <c r="I310" s="22">
        <f t="shared" si="13"/>
        <v>1</v>
      </c>
      <c r="J310" s="22" t="str">
        <f>VLOOKUP(I310,變換清單!H:I,2,0)</f>
        <v>1Q</v>
      </c>
      <c r="K310" s="22" t="str">
        <f t="shared" si="14"/>
        <v>啤酒北海道20161Q</v>
      </c>
    </row>
    <row r="311" spans="1:11">
      <c r="A311" s="23">
        <v>201601</v>
      </c>
      <c r="B311" s="23" t="s">
        <v>0</v>
      </c>
      <c r="C311" s="22">
        <v>27260665</v>
      </c>
      <c r="D311" s="22" t="s">
        <v>105</v>
      </c>
      <c r="E311" s="23">
        <v>66024</v>
      </c>
      <c r="F311" s="22" t="str">
        <f>VLOOKUP(C311,變換清單!A:C,3,0)</f>
        <v>啤酒</v>
      </c>
      <c r="G311" s="22" t="str">
        <f>VLOOKUP(B311,變換清單!E:F,2,0)</f>
        <v>北海道</v>
      </c>
      <c r="H311" s="22" t="str">
        <f t="shared" si="12"/>
        <v>2016</v>
      </c>
      <c r="I311" s="22">
        <f t="shared" si="13"/>
        <v>1</v>
      </c>
      <c r="J311" s="22" t="str">
        <f>VLOOKUP(I311,變換清單!H:I,2,0)</f>
        <v>1Q</v>
      </c>
      <c r="K311" s="22" t="str">
        <f t="shared" si="14"/>
        <v>啤酒北海道20161Q</v>
      </c>
    </row>
    <row r="312" spans="1:11">
      <c r="A312" s="23">
        <v>201601</v>
      </c>
      <c r="B312" s="23" t="s">
        <v>0</v>
      </c>
      <c r="C312" s="22">
        <v>27350171</v>
      </c>
      <c r="D312" s="22" t="s">
        <v>42</v>
      </c>
      <c r="E312" s="23">
        <v>17040</v>
      </c>
      <c r="F312" s="22" t="str">
        <f>VLOOKUP(C312,變換清單!A:C,3,0)</f>
        <v>啤酒</v>
      </c>
      <c r="G312" s="22" t="str">
        <f>VLOOKUP(B312,變換清單!E:F,2,0)</f>
        <v>北海道</v>
      </c>
      <c r="H312" s="22" t="str">
        <f t="shared" si="12"/>
        <v>2016</v>
      </c>
      <c r="I312" s="22">
        <f t="shared" si="13"/>
        <v>1</v>
      </c>
      <c r="J312" s="22" t="str">
        <f>VLOOKUP(I312,變換清單!H:I,2,0)</f>
        <v>1Q</v>
      </c>
      <c r="K312" s="22" t="str">
        <f t="shared" si="14"/>
        <v>啤酒北海道20161Q</v>
      </c>
    </row>
    <row r="313" spans="1:11">
      <c r="A313" s="23">
        <v>201601</v>
      </c>
      <c r="B313" s="23" t="s">
        <v>0</v>
      </c>
      <c r="C313" s="22">
        <v>27350921</v>
      </c>
      <c r="D313" s="22" t="s">
        <v>44</v>
      </c>
      <c r="E313" s="23">
        <v>341880</v>
      </c>
      <c r="F313" s="22" t="str">
        <f>VLOOKUP(C313,變換清單!A:C,3,0)</f>
        <v>發泡酒</v>
      </c>
      <c r="G313" s="22" t="str">
        <f>VLOOKUP(B313,變換清單!E:F,2,0)</f>
        <v>北海道</v>
      </c>
      <c r="H313" s="22" t="str">
        <f t="shared" si="12"/>
        <v>2016</v>
      </c>
      <c r="I313" s="22">
        <f t="shared" si="13"/>
        <v>1</v>
      </c>
      <c r="J313" s="22" t="str">
        <f>VLOOKUP(I313,變換清單!H:I,2,0)</f>
        <v>1Q</v>
      </c>
      <c r="K313" s="22" t="str">
        <f t="shared" si="14"/>
        <v>發泡酒北海道20161Q</v>
      </c>
    </row>
    <row r="314" spans="1:11">
      <c r="A314" s="23">
        <v>201601</v>
      </c>
      <c r="B314" s="23" t="s">
        <v>0</v>
      </c>
      <c r="C314" s="22">
        <v>27210786</v>
      </c>
      <c r="D314" s="22" t="s">
        <v>103</v>
      </c>
      <c r="E314" s="23">
        <v>8004</v>
      </c>
      <c r="F314" s="22" t="str">
        <f>VLOOKUP(C314,變換清單!A:C,3,0)</f>
        <v>發泡酒</v>
      </c>
      <c r="G314" s="22" t="str">
        <f>VLOOKUP(B314,變換清單!E:F,2,0)</f>
        <v>北海道</v>
      </c>
      <c r="H314" s="22" t="str">
        <f t="shared" si="12"/>
        <v>2016</v>
      </c>
      <c r="I314" s="22">
        <f t="shared" si="13"/>
        <v>1</v>
      </c>
      <c r="J314" s="22" t="str">
        <f>VLOOKUP(I314,變換清單!H:I,2,0)</f>
        <v>1Q</v>
      </c>
      <c r="K314" s="22" t="str">
        <f t="shared" si="14"/>
        <v>發泡酒北海道20161Q</v>
      </c>
    </row>
    <row r="315" spans="1:11">
      <c r="A315" s="23">
        <v>201601</v>
      </c>
      <c r="B315" s="23" t="s">
        <v>80</v>
      </c>
      <c r="C315" s="22">
        <v>27220883</v>
      </c>
      <c r="D315" s="22" t="s">
        <v>101</v>
      </c>
      <c r="E315" s="23">
        <v>299880</v>
      </c>
      <c r="F315" s="22" t="str">
        <f>VLOOKUP(C315,變換清單!A:C,3,0)</f>
        <v>新類型</v>
      </c>
      <c r="G315" s="22" t="str">
        <f>VLOOKUP(B315,變換清單!E:F,2,0)</f>
        <v>近畿圏</v>
      </c>
      <c r="H315" s="22" t="str">
        <f t="shared" si="12"/>
        <v>2016</v>
      </c>
      <c r="I315" s="22">
        <f t="shared" si="13"/>
        <v>1</v>
      </c>
      <c r="J315" s="22" t="str">
        <f>VLOOKUP(I315,變換清單!H:I,2,0)</f>
        <v>1Q</v>
      </c>
      <c r="K315" s="22" t="str">
        <f t="shared" si="14"/>
        <v>新類型近畿圏20161Q</v>
      </c>
    </row>
    <row r="316" spans="1:11">
      <c r="A316" s="23">
        <v>201601</v>
      </c>
      <c r="B316" s="23" t="s">
        <v>80</v>
      </c>
      <c r="C316" s="22">
        <v>27220957</v>
      </c>
      <c r="D316" s="22" t="s">
        <v>102</v>
      </c>
      <c r="E316" s="23">
        <v>54600</v>
      </c>
      <c r="F316" s="22" t="str">
        <f>VLOOKUP(C316,變換清單!A:C,3,0)</f>
        <v>新類型</v>
      </c>
      <c r="G316" s="22" t="str">
        <f>VLOOKUP(B316,變換清單!E:F,2,0)</f>
        <v>近畿圏</v>
      </c>
      <c r="H316" s="22" t="str">
        <f t="shared" si="12"/>
        <v>2016</v>
      </c>
      <c r="I316" s="22">
        <f t="shared" si="13"/>
        <v>1</v>
      </c>
      <c r="J316" s="22" t="str">
        <f>VLOOKUP(I316,變換清單!H:I,2,0)</f>
        <v>1Q</v>
      </c>
      <c r="K316" s="22" t="str">
        <f t="shared" si="14"/>
        <v>新類型近畿圏20161Q</v>
      </c>
    </row>
    <row r="317" spans="1:11">
      <c r="A317" s="23">
        <v>201601</v>
      </c>
      <c r="B317" s="23" t="s">
        <v>80</v>
      </c>
      <c r="C317" s="22">
        <v>27220985</v>
      </c>
      <c r="D317" s="22" t="s">
        <v>46</v>
      </c>
      <c r="E317" s="23">
        <v>54600</v>
      </c>
      <c r="F317" s="22" t="str">
        <f>VLOOKUP(C317,變換清單!A:C,3,0)</f>
        <v>新類型</v>
      </c>
      <c r="G317" s="22" t="str">
        <f>VLOOKUP(B317,變換清單!E:F,2,0)</f>
        <v>近畿圏</v>
      </c>
      <c r="H317" s="22" t="str">
        <f t="shared" si="12"/>
        <v>2016</v>
      </c>
      <c r="I317" s="22">
        <f t="shared" si="13"/>
        <v>1</v>
      </c>
      <c r="J317" s="22" t="str">
        <f>VLOOKUP(I317,變換清單!H:I,2,0)</f>
        <v>1Q</v>
      </c>
      <c r="K317" s="22" t="str">
        <f t="shared" si="14"/>
        <v>新類型近畿圏20161Q</v>
      </c>
    </row>
    <row r="318" spans="1:11">
      <c r="A318" s="23">
        <v>201601</v>
      </c>
      <c r="B318" s="23" t="s">
        <v>80</v>
      </c>
      <c r="C318" s="22">
        <v>27260317</v>
      </c>
      <c r="D318" s="22" t="s">
        <v>40</v>
      </c>
      <c r="E318" s="23">
        <v>1512</v>
      </c>
      <c r="F318" s="22" t="str">
        <f>VLOOKUP(C318,變換清單!A:C,3,0)</f>
        <v>啤酒</v>
      </c>
      <c r="G318" s="22" t="str">
        <f>VLOOKUP(B318,變換清單!E:F,2,0)</f>
        <v>近畿圏</v>
      </c>
      <c r="H318" s="22" t="str">
        <f t="shared" si="12"/>
        <v>2016</v>
      </c>
      <c r="I318" s="22">
        <f t="shared" si="13"/>
        <v>1</v>
      </c>
      <c r="J318" s="22" t="str">
        <f>VLOOKUP(I318,變換清單!H:I,2,0)</f>
        <v>1Q</v>
      </c>
      <c r="K318" s="22" t="str">
        <f t="shared" si="14"/>
        <v>啤酒近畿圏20161Q</v>
      </c>
    </row>
    <row r="319" spans="1:11">
      <c r="A319" s="23">
        <v>201601</v>
      </c>
      <c r="B319" s="23" t="s">
        <v>80</v>
      </c>
      <c r="C319" s="22">
        <v>27260665</v>
      </c>
      <c r="D319" s="22" t="s">
        <v>105</v>
      </c>
      <c r="E319" s="23">
        <v>-4788</v>
      </c>
      <c r="F319" s="22" t="str">
        <f>VLOOKUP(C319,變換清單!A:C,3,0)</f>
        <v>啤酒</v>
      </c>
      <c r="G319" s="22" t="str">
        <f>VLOOKUP(B319,變換清單!E:F,2,0)</f>
        <v>近畿圏</v>
      </c>
      <c r="H319" s="22" t="str">
        <f t="shared" si="12"/>
        <v>2016</v>
      </c>
      <c r="I319" s="22">
        <f t="shared" si="13"/>
        <v>1</v>
      </c>
      <c r="J319" s="22" t="str">
        <f>VLOOKUP(I319,變換清單!H:I,2,0)</f>
        <v>1Q</v>
      </c>
      <c r="K319" s="22" t="str">
        <f t="shared" si="14"/>
        <v>啤酒近畿圏20161Q</v>
      </c>
    </row>
    <row r="320" spans="1:11">
      <c r="A320" s="23">
        <v>201601</v>
      </c>
      <c r="B320" s="23" t="s">
        <v>80</v>
      </c>
      <c r="C320" s="22">
        <v>27350171</v>
      </c>
      <c r="D320" s="22" t="s">
        <v>42</v>
      </c>
      <c r="E320" s="23">
        <v>36960</v>
      </c>
      <c r="F320" s="22" t="str">
        <f>VLOOKUP(C320,變換清單!A:C,3,0)</f>
        <v>啤酒</v>
      </c>
      <c r="G320" s="22" t="str">
        <f>VLOOKUP(B320,變換清單!E:F,2,0)</f>
        <v>近畿圏</v>
      </c>
      <c r="H320" s="22" t="str">
        <f t="shared" si="12"/>
        <v>2016</v>
      </c>
      <c r="I320" s="22">
        <f t="shared" si="13"/>
        <v>1</v>
      </c>
      <c r="J320" s="22" t="str">
        <f>VLOOKUP(I320,變換清單!H:I,2,0)</f>
        <v>1Q</v>
      </c>
      <c r="K320" s="22" t="str">
        <f t="shared" si="14"/>
        <v>啤酒近畿圏20161Q</v>
      </c>
    </row>
    <row r="321" spans="1:11">
      <c r="A321" s="23">
        <v>201602</v>
      </c>
      <c r="B321" s="23" t="s">
        <v>75</v>
      </c>
      <c r="C321" s="22">
        <v>27350921</v>
      </c>
      <c r="D321" s="22" t="s">
        <v>44</v>
      </c>
      <c r="E321" s="23">
        <v>4515840</v>
      </c>
      <c r="F321" s="22" t="str">
        <f>VLOOKUP(C321,變換清單!A:C,3,0)</f>
        <v>發泡酒</v>
      </c>
      <c r="G321" s="22" t="str">
        <f>VLOOKUP(B321,變換清單!E:F,2,0)</f>
        <v>中部</v>
      </c>
      <c r="H321" s="22" t="str">
        <f t="shared" si="12"/>
        <v>2016</v>
      </c>
      <c r="I321" s="22">
        <f t="shared" si="13"/>
        <v>2</v>
      </c>
      <c r="J321" s="22" t="str">
        <f>VLOOKUP(I321,變換清單!H:I,2,0)</f>
        <v>1Q</v>
      </c>
      <c r="K321" s="22" t="str">
        <f t="shared" si="14"/>
        <v>發泡酒中部20161Q</v>
      </c>
    </row>
    <row r="322" spans="1:11">
      <c r="A322" s="23">
        <v>201602</v>
      </c>
      <c r="B322" s="23" t="s">
        <v>75</v>
      </c>
      <c r="C322" s="22">
        <v>27210786</v>
      </c>
      <c r="D322" s="22" t="s">
        <v>103</v>
      </c>
      <c r="E322" s="23">
        <v>414960</v>
      </c>
      <c r="F322" s="22" t="str">
        <f>VLOOKUP(C322,變換清單!A:C,3,0)</f>
        <v>發泡酒</v>
      </c>
      <c r="G322" s="22" t="str">
        <f>VLOOKUP(B322,變換清單!E:F,2,0)</f>
        <v>中部</v>
      </c>
      <c r="H322" s="22" t="str">
        <f t="shared" si="12"/>
        <v>2016</v>
      </c>
      <c r="I322" s="22">
        <f t="shared" si="13"/>
        <v>2</v>
      </c>
      <c r="J322" s="22" t="str">
        <f>VLOOKUP(I322,變換清單!H:I,2,0)</f>
        <v>1Q</v>
      </c>
      <c r="K322" s="22" t="str">
        <f t="shared" si="14"/>
        <v>發泡酒中部20161Q</v>
      </c>
    </row>
    <row r="323" spans="1:11">
      <c r="A323" s="23">
        <v>201602</v>
      </c>
      <c r="B323" s="23" t="s">
        <v>75</v>
      </c>
      <c r="C323" s="22">
        <v>27220883</v>
      </c>
      <c r="D323" s="22" t="s">
        <v>101</v>
      </c>
      <c r="E323" s="23">
        <v>2063880</v>
      </c>
      <c r="F323" s="22" t="str">
        <f>VLOOKUP(C323,變換清單!A:C,3,0)</f>
        <v>新類型</v>
      </c>
      <c r="G323" s="22" t="str">
        <f>VLOOKUP(B323,變換清單!E:F,2,0)</f>
        <v>中部</v>
      </c>
      <c r="H323" s="22" t="str">
        <f t="shared" ref="H323:H386" si="15">LEFT(A323,4)</f>
        <v>2016</v>
      </c>
      <c r="I323" s="22">
        <f t="shared" ref="I323:I386" si="16">VALUE(RIGHT(A323,2))</f>
        <v>2</v>
      </c>
      <c r="J323" s="22" t="str">
        <f>VLOOKUP(I323,變換清單!H:I,2,0)</f>
        <v>1Q</v>
      </c>
      <c r="K323" s="22" t="str">
        <f t="shared" ref="K323:K386" si="17">CONCATENATE(F323,G323,H323,J323)</f>
        <v>新類型中部20161Q</v>
      </c>
    </row>
    <row r="324" spans="1:11">
      <c r="A324" s="23">
        <v>201602</v>
      </c>
      <c r="B324" s="23" t="s">
        <v>75</v>
      </c>
      <c r="C324" s="22">
        <v>27220957</v>
      </c>
      <c r="D324" s="22" t="s">
        <v>102</v>
      </c>
      <c r="E324" s="23">
        <v>83916</v>
      </c>
      <c r="F324" s="22" t="str">
        <f>VLOOKUP(C324,變換清單!A:C,3,0)</f>
        <v>新類型</v>
      </c>
      <c r="G324" s="22" t="str">
        <f>VLOOKUP(B324,變換清單!E:F,2,0)</f>
        <v>中部</v>
      </c>
      <c r="H324" s="22" t="str">
        <f t="shared" si="15"/>
        <v>2016</v>
      </c>
      <c r="I324" s="22">
        <f t="shared" si="16"/>
        <v>2</v>
      </c>
      <c r="J324" s="22" t="str">
        <f>VLOOKUP(I324,變換清單!H:I,2,0)</f>
        <v>1Q</v>
      </c>
      <c r="K324" s="22" t="str">
        <f t="shared" si="17"/>
        <v>新類型中部20161Q</v>
      </c>
    </row>
    <row r="325" spans="1:11">
      <c r="A325" s="23">
        <v>201602</v>
      </c>
      <c r="B325" s="23" t="s">
        <v>75</v>
      </c>
      <c r="C325" s="22">
        <v>27220985</v>
      </c>
      <c r="D325" s="22" t="s">
        <v>46</v>
      </c>
      <c r="E325" s="23">
        <v>41328</v>
      </c>
      <c r="F325" s="22" t="str">
        <f>VLOOKUP(C325,變換清單!A:C,3,0)</f>
        <v>新類型</v>
      </c>
      <c r="G325" s="22" t="str">
        <f>VLOOKUP(B325,變換清單!E:F,2,0)</f>
        <v>中部</v>
      </c>
      <c r="H325" s="22" t="str">
        <f t="shared" si="15"/>
        <v>2016</v>
      </c>
      <c r="I325" s="22">
        <f t="shared" si="16"/>
        <v>2</v>
      </c>
      <c r="J325" s="22" t="str">
        <f>VLOOKUP(I325,變換清單!H:I,2,0)</f>
        <v>1Q</v>
      </c>
      <c r="K325" s="22" t="str">
        <f t="shared" si="17"/>
        <v>新類型中部20161Q</v>
      </c>
    </row>
    <row r="326" spans="1:11">
      <c r="A326" s="23">
        <v>201602</v>
      </c>
      <c r="B326" s="23" t="s">
        <v>75</v>
      </c>
      <c r="C326" s="22">
        <v>27260317</v>
      </c>
      <c r="D326" s="22" t="s">
        <v>40</v>
      </c>
      <c r="E326" s="23">
        <v>1121400</v>
      </c>
      <c r="F326" s="22" t="str">
        <f>VLOOKUP(C326,變換清單!A:C,3,0)</f>
        <v>啤酒</v>
      </c>
      <c r="G326" s="22" t="str">
        <f>VLOOKUP(B326,變換清單!E:F,2,0)</f>
        <v>中部</v>
      </c>
      <c r="H326" s="22" t="str">
        <f t="shared" si="15"/>
        <v>2016</v>
      </c>
      <c r="I326" s="22">
        <f t="shared" si="16"/>
        <v>2</v>
      </c>
      <c r="J326" s="22" t="str">
        <f>VLOOKUP(I326,變換清單!H:I,2,0)</f>
        <v>1Q</v>
      </c>
      <c r="K326" s="22" t="str">
        <f t="shared" si="17"/>
        <v>啤酒中部20161Q</v>
      </c>
    </row>
    <row r="327" spans="1:11">
      <c r="A327" s="23">
        <v>201602</v>
      </c>
      <c r="B327" s="23" t="s">
        <v>75</v>
      </c>
      <c r="C327" s="22">
        <v>27260665</v>
      </c>
      <c r="D327" s="22" t="s">
        <v>105</v>
      </c>
      <c r="E327" s="23">
        <v>5336</v>
      </c>
      <c r="F327" s="22" t="str">
        <f>VLOOKUP(C327,變換清單!A:C,3,0)</f>
        <v>啤酒</v>
      </c>
      <c r="G327" s="22" t="str">
        <f>VLOOKUP(B327,變換清單!E:F,2,0)</f>
        <v>中部</v>
      </c>
      <c r="H327" s="22" t="str">
        <f t="shared" si="15"/>
        <v>2016</v>
      </c>
      <c r="I327" s="22">
        <f t="shared" si="16"/>
        <v>2</v>
      </c>
      <c r="J327" s="22" t="str">
        <f>VLOOKUP(I327,變換清單!H:I,2,0)</f>
        <v>1Q</v>
      </c>
      <c r="K327" s="22" t="str">
        <f t="shared" si="17"/>
        <v>啤酒中部20161Q</v>
      </c>
    </row>
    <row r="328" spans="1:11">
      <c r="A328" s="23">
        <v>201602</v>
      </c>
      <c r="B328" s="23" t="s">
        <v>75</v>
      </c>
      <c r="C328" s="22">
        <v>27350171</v>
      </c>
      <c r="D328" s="22" t="s">
        <v>42</v>
      </c>
      <c r="E328" s="23">
        <v>34017</v>
      </c>
      <c r="F328" s="22" t="str">
        <f>VLOOKUP(C328,變換清單!A:C,3,0)</f>
        <v>啤酒</v>
      </c>
      <c r="G328" s="22" t="str">
        <f>VLOOKUP(B328,變換清單!E:F,2,0)</f>
        <v>中部</v>
      </c>
      <c r="H328" s="22" t="str">
        <f t="shared" si="15"/>
        <v>2016</v>
      </c>
      <c r="I328" s="22">
        <f t="shared" si="16"/>
        <v>2</v>
      </c>
      <c r="J328" s="22" t="str">
        <f>VLOOKUP(I328,變換清單!H:I,2,0)</f>
        <v>1Q</v>
      </c>
      <c r="K328" s="22" t="str">
        <f t="shared" si="17"/>
        <v>啤酒中部20161Q</v>
      </c>
    </row>
    <row r="329" spans="1:11">
      <c r="A329" s="23">
        <v>201602</v>
      </c>
      <c r="B329" s="23" t="s">
        <v>86</v>
      </c>
      <c r="C329" s="22">
        <v>27350921</v>
      </c>
      <c r="D329" s="22" t="s">
        <v>44</v>
      </c>
      <c r="E329" s="23">
        <v>556080</v>
      </c>
      <c r="F329" s="22" t="str">
        <f>VLOOKUP(C329,變換清單!A:C,3,0)</f>
        <v>發泡酒</v>
      </c>
      <c r="G329" s="22" t="str">
        <f>VLOOKUP(B329,變換清單!E:F,2,0)</f>
        <v>中四國</v>
      </c>
      <c r="H329" s="22" t="str">
        <f t="shared" si="15"/>
        <v>2016</v>
      </c>
      <c r="I329" s="22">
        <f t="shared" si="16"/>
        <v>2</v>
      </c>
      <c r="J329" s="22" t="str">
        <f>VLOOKUP(I329,變換清單!H:I,2,0)</f>
        <v>1Q</v>
      </c>
      <c r="K329" s="22" t="str">
        <f t="shared" si="17"/>
        <v>發泡酒中四國20161Q</v>
      </c>
    </row>
    <row r="330" spans="1:11">
      <c r="A330" s="23">
        <v>201602</v>
      </c>
      <c r="B330" s="23" t="s">
        <v>86</v>
      </c>
      <c r="C330" s="22">
        <v>27210786</v>
      </c>
      <c r="D330" s="22" t="s">
        <v>103</v>
      </c>
      <c r="E330" s="23">
        <v>51240</v>
      </c>
      <c r="F330" s="22" t="str">
        <f>VLOOKUP(C330,變換清單!A:C,3,0)</f>
        <v>發泡酒</v>
      </c>
      <c r="G330" s="22" t="str">
        <f>VLOOKUP(B330,變換清單!E:F,2,0)</f>
        <v>中四國</v>
      </c>
      <c r="H330" s="22" t="str">
        <f t="shared" si="15"/>
        <v>2016</v>
      </c>
      <c r="I330" s="22">
        <f t="shared" si="16"/>
        <v>2</v>
      </c>
      <c r="J330" s="22" t="str">
        <f>VLOOKUP(I330,變換清單!H:I,2,0)</f>
        <v>1Q</v>
      </c>
      <c r="K330" s="22" t="str">
        <f t="shared" si="17"/>
        <v>發泡酒中四國20161Q</v>
      </c>
    </row>
    <row r="331" spans="1:11">
      <c r="A331" s="23">
        <v>201602</v>
      </c>
      <c r="B331" s="23" t="s">
        <v>86</v>
      </c>
      <c r="C331" s="22">
        <v>27220883</v>
      </c>
      <c r="D331" s="22" t="s">
        <v>101</v>
      </c>
      <c r="E331" s="23">
        <v>71400</v>
      </c>
      <c r="F331" s="22" t="str">
        <f>VLOOKUP(C331,變換清單!A:C,3,0)</f>
        <v>新類型</v>
      </c>
      <c r="G331" s="22" t="str">
        <f>VLOOKUP(B331,變換清單!E:F,2,0)</f>
        <v>中四國</v>
      </c>
      <c r="H331" s="22" t="str">
        <f t="shared" si="15"/>
        <v>2016</v>
      </c>
      <c r="I331" s="22">
        <f t="shared" si="16"/>
        <v>2</v>
      </c>
      <c r="J331" s="22" t="str">
        <f>VLOOKUP(I331,變換清單!H:I,2,0)</f>
        <v>1Q</v>
      </c>
      <c r="K331" s="22" t="str">
        <f t="shared" si="17"/>
        <v>新類型中四國20161Q</v>
      </c>
    </row>
    <row r="332" spans="1:11">
      <c r="A332" s="23">
        <v>201602</v>
      </c>
      <c r="B332" s="23" t="s">
        <v>86</v>
      </c>
      <c r="C332" s="22">
        <v>27220957</v>
      </c>
      <c r="D332" s="22" t="s">
        <v>102</v>
      </c>
      <c r="E332" s="23">
        <v>1512</v>
      </c>
      <c r="F332" s="22" t="str">
        <f>VLOOKUP(C332,變換清單!A:C,3,0)</f>
        <v>新類型</v>
      </c>
      <c r="G332" s="22" t="str">
        <f>VLOOKUP(B332,變換清單!E:F,2,0)</f>
        <v>中四國</v>
      </c>
      <c r="H332" s="22" t="str">
        <f t="shared" si="15"/>
        <v>2016</v>
      </c>
      <c r="I332" s="22">
        <f t="shared" si="16"/>
        <v>2</v>
      </c>
      <c r="J332" s="22" t="str">
        <f>VLOOKUP(I332,變換清單!H:I,2,0)</f>
        <v>1Q</v>
      </c>
      <c r="K332" s="22" t="str">
        <f t="shared" si="17"/>
        <v>新類型中四國20161Q</v>
      </c>
    </row>
    <row r="333" spans="1:11">
      <c r="A333" s="23">
        <v>201602</v>
      </c>
      <c r="B333" s="23" t="s">
        <v>86</v>
      </c>
      <c r="C333" s="22">
        <v>27220985</v>
      </c>
      <c r="D333" s="22" t="s">
        <v>46</v>
      </c>
      <c r="E333" s="23">
        <v>8316</v>
      </c>
      <c r="F333" s="22" t="str">
        <f>VLOOKUP(C333,變換清單!A:C,3,0)</f>
        <v>新類型</v>
      </c>
      <c r="G333" s="22" t="str">
        <f>VLOOKUP(B333,變換清單!E:F,2,0)</f>
        <v>中四國</v>
      </c>
      <c r="H333" s="22" t="str">
        <f t="shared" si="15"/>
        <v>2016</v>
      </c>
      <c r="I333" s="22">
        <f t="shared" si="16"/>
        <v>2</v>
      </c>
      <c r="J333" s="22" t="str">
        <f>VLOOKUP(I333,變換清單!H:I,2,0)</f>
        <v>1Q</v>
      </c>
      <c r="K333" s="22" t="str">
        <f t="shared" si="17"/>
        <v>新類型中四國20161Q</v>
      </c>
    </row>
    <row r="334" spans="1:11">
      <c r="A334" s="23">
        <v>201602</v>
      </c>
      <c r="B334" s="23" t="s">
        <v>86</v>
      </c>
      <c r="C334" s="22">
        <v>27260317</v>
      </c>
      <c r="D334" s="22" t="s">
        <v>40</v>
      </c>
      <c r="E334" s="23">
        <v>165480</v>
      </c>
      <c r="F334" s="22" t="str">
        <f>VLOOKUP(C334,變換清單!A:C,3,0)</f>
        <v>啤酒</v>
      </c>
      <c r="G334" s="22" t="str">
        <f>VLOOKUP(B334,變換清單!E:F,2,0)</f>
        <v>中四國</v>
      </c>
      <c r="H334" s="22" t="str">
        <f t="shared" si="15"/>
        <v>2016</v>
      </c>
      <c r="I334" s="22">
        <f t="shared" si="16"/>
        <v>2</v>
      </c>
      <c r="J334" s="22" t="str">
        <f>VLOOKUP(I334,變換清單!H:I,2,0)</f>
        <v>1Q</v>
      </c>
      <c r="K334" s="22" t="str">
        <f t="shared" si="17"/>
        <v>啤酒中四國20161Q</v>
      </c>
    </row>
    <row r="335" spans="1:11">
      <c r="A335" s="23">
        <v>201602</v>
      </c>
      <c r="B335" s="23" t="s">
        <v>61</v>
      </c>
      <c r="C335" s="22">
        <v>27260665</v>
      </c>
      <c r="D335" s="22" t="s">
        <v>105</v>
      </c>
      <c r="E335" s="23">
        <v>2520</v>
      </c>
      <c r="F335" s="22" t="str">
        <f>VLOOKUP(C335,變換清單!A:C,3,0)</f>
        <v>啤酒</v>
      </c>
      <c r="G335" s="22" t="str">
        <f>VLOOKUP(B335,變換清單!E:F,2,0)</f>
        <v>關信越</v>
      </c>
      <c r="H335" s="22" t="str">
        <f t="shared" si="15"/>
        <v>2016</v>
      </c>
      <c r="I335" s="22">
        <f t="shared" si="16"/>
        <v>2</v>
      </c>
      <c r="J335" s="22" t="str">
        <f>VLOOKUP(I335,變換清單!H:I,2,0)</f>
        <v>1Q</v>
      </c>
      <c r="K335" s="22" t="str">
        <f t="shared" si="17"/>
        <v>啤酒關信越20161Q</v>
      </c>
    </row>
    <row r="336" spans="1:11">
      <c r="A336" s="23">
        <v>201602</v>
      </c>
      <c r="B336" s="23" t="s">
        <v>61</v>
      </c>
      <c r="C336" s="22">
        <v>27350171</v>
      </c>
      <c r="D336" s="22" t="s">
        <v>42</v>
      </c>
      <c r="E336" s="23">
        <v>1325520</v>
      </c>
      <c r="F336" s="22" t="str">
        <f>VLOOKUP(C336,變換清單!A:C,3,0)</f>
        <v>啤酒</v>
      </c>
      <c r="G336" s="22" t="str">
        <f>VLOOKUP(B336,變換清單!E:F,2,0)</f>
        <v>關信越</v>
      </c>
      <c r="H336" s="22" t="str">
        <f t="shared" si="15"/>
        <v>2016</v>
      </c>
      <c r="I336" s="22">
        <f t="shared" si="16"/>
        <v>2</v>
      </c>
      <c r="J336" s="22" t="str">
        <f>VLOOKUP(I336,變換清單!H:I,2,0)</f>
        <v>1Q</v>
      </c>
      <c r="K336" s="22" t="str">
        <f t="shared" si="17"/>
        <v>啤酒關信越20161Q</v>
      </c>
    </row>
    <row r="337" spans="1:11">
      <c r="A337" s="23">
        <v>201602</v>
      </c>
      <c r="B337" s="23" t="s">
        <v>61</v>
      </c>
      <c r="C337" s="22">
        <v>27350921</v>
      </c>
      <c r="D337" s="22" t="s">
        <v>44</v>
      </c>
      <c r="E337" s="23">
        <v>153720</v>
      </c>
      <c r="F337" s="22" t="str">
        <f>VLOOKUP(C337,變換清單!A:C,3,0)</f>
        <v>發泡酒</v>
      </c>
      <c r="G337" s="22" t="str">
        <f>VLOOKUP(B337,變換清單!E:F,2,0)</f>
        <v>關信越</v>
      </c>
      <c r="H337" s="22" t="str">
        <f t="shared" si="15"/>
        <v>2016</v>
      </c>
      <c r="I337" s="22">
        <f t="shared" si="16"/>
        <v>2</v>
      </c>
      <c r="J337" s="22" t="str">
        <f>VLOOKUP(I337,變換清單!H:I,2,0)</f>
        <v>1Q</v>
      </c>
      <c r="K337" s="22" t="str">
        <f t="shared" si="17"/>
        <v>發泡酒關信越20161Q</v>
      </c>
    </row>
    <row r="338" spans="1:11">
      <c r="A338" s="23">
        <v>201602</v>
      </c>
      <c r="B338" s="23" t="s">
        <v>61</v>
      </c>
      <c r="C338" s="22">
        <v>27210786</v>
      </c>
      <c r="D338" s="22" t="s">
        <v>103</v>
      </c>
      <c r="E338" s="23">
        <v>580440</v>
      </c>
      <c r="F338" s="22" t="str">
        <f>VLOOKUP(C338,變換清單!A:C,3,0)</f>
        <v>發泡酒</v>
      </c>
      <c r="G338" s="22" t="str">
        <f>VLOOKUP(B338,變換清單!E:F,2,0)</f>
        <v>關信越</v>
      </c>
      <c r="H338" s="22" t="str">
        <f t="shared" si="15"/>
        <v>2016</v>
      </c>
      <c r="I338" s="22">
        <f t="shared" si="16"/>
        <v>2</v>
      </c>
      <c r="J338" s="22" t="str">
        <f>VLOOKUP(I338,變換清單!H:I,2,0)</f>
        <v>1Q</v>
      </c>
      <c r="K338" s="22" t="str">
        <f t="shared" si="17"/>
        <v>發泡酒關信越20161Q</v>
      </c>
    </row>
    <row r="339" spans="1:11">
      <c r="A339" s="23">
        <v>201602</v>
      </c>
      <c r="B339" s="23" t="s">
        <v>61</v>
      </c>
      <c r="C339" s="22">
        <v>27220883</v>
      </c>
      <c r="D339" s="22" t="s">
        <v>101</v>
      </c>
      <c r="E339" s="23">
        <v>20916</v>
      </c>
      <c r="F339" s="22" t="str">
        <f>VLOOKUP(C339,變換清單!A:C,3,0)</f>
        <v>新類型</v>
      </c>
      <c r="G339" s="22" t="str">
        <f>VLOOKUP(B339,變換清單!E:F,2,0)</f>
        <v>關信越</v>
      </c>
      <c r="H339" s="22" t="str">
        <f t="shared" si="15"/>
        <v>2016</v>
      </c>
      <c r="I339" s="22">
        <f t="shared" si="16"/>
        <v>2</v>
      </c>
      <c r="J339" s="22" t="str">
        <f>VLOOKUP(I339,變換清單!H:I,2,0)</f>
        <v>1Q</v>
      </c>
      <c r="K339" s="22" t="str">
        <f t="shared" si="17"/>
        <v>新類型關信越20161Q</v>
      </c>
    </row>
    <row r="340" spans="1:11">
      <c r="A340" s="23">
        <v>201602</v>
      </c>
      <c r="B340" s="23" t="s">
        <v>61</v>
      </c>
      <c r="C340" s="22">
        <v>27220957</v>
      </c>
      <c r="D340" s="22" t="s">
        <v>102</v>
      </c>
      <c r="E340" s="23">
        <v>6048</v>
      </c>
      <c r="F340" s="22" t="str">
        <f>VLOOKUP(C340,變換清單!A:C,3,0)</f>
        <v>新類型</v>
      </c>
      <c r="G340" s="22" t="str">
        <f>VLOOKUP(B340,變換清單!E:F,2,0)</f>
        <v>關信越</v>
      </c>
      <c r="H340" s="22" t="str">
        <f t="shared" si="15"/>
        <v>2016</v>
      </c>
      <c r="I340" s="22">
        <f t="shared" si="16"/>
        <v>2</v>
      </c>
      <c r="J340" s="22" t="str">
        <f>VLOOKUP(I340,變換清單!H:I,2,0)</f>
        <v>1Q</v>
      </c>
      <c r="K340" s="22" t="str">
        <f t="shared" si="17"/>
        <v>新類型關信越20161Q</v>
      </c>
    </row>
    <row r="341" spans="1:11">
      <c r="A341" s="23">
        <v>201602</v>
      </c>
      <c r="B341" s="23" t="s">
        <v>61</v>
      </c>
      <c r="C341" s="22">
        <v>27220985</v>
      </c>
      <c r="D341" s="22" t="s">
        <v>46</v>
      </c>
      <c r="E341" s="23">
        <v>477120</v>
      </c>
      <c r="F341" s="22" t="str">
        <f>VLOOKUP(C341,變換清單!A:C,3,0)</f>
        <v>新類型</v>
      </c>
      <c r="G341" s="22" t="str">
        <f>VLOOKUP(B341,變換清單!E:F,2,0)</f>
        <v>關信越</v>
      </c>
      <c r="H341" s="22" t="str">
        <f t="shared" si="15"/>
        <v>2016</v>
      </c>
      <c r="I341" s="22">
        <f t="shared" si="16"/>
        <v>2</v>
      </c>
      <c r="J341" s="22" t="str">
        <f>VLOOKUP(I341,變換清單!H:I,2,0)</f>
        <v>1Q</v>
      </c>
      <c r="K341" s="22" t="str">
        <f t="shared" si="17"/>
        <v>新類型關信越20161Q</v>
      </c>
    </row>
    <row r="342" spans="1:11">
      <c r="A342" s="23">
        <v>201602</v>
      </c>
      <c r="B342" s="23" t="s">
        <v>61</v>
      </c>
      <c r="C342" s="22">
        <v>27260317</v>
      </c>
      <c r="D342" s="22" t="s">
        <v>40</v>
      </c>
      <c r="E342" s="23">
        <v>41354</v>
      </c>
      <c r="F342" s="22" t="str">
        <f>VLOOKUP(C342,變換清單!A:C,3,0)</f>
        <v>啤酒</v>
      </c>
      <c r="G342" s="22" t="str">
        <f>VLOOKUP(B342,變換清單!E:F,2,0)</f>
        <v>關信越</v>
      </c>
      <c r="H342" s="22" t="str">
        <f t="shared" si="15"/>
        <v>2016</v>
      </c>
      <c r="I342" s="22">
        <f t="shared" si="16"/>
        <v>2</v>
      </c>
      <c r="J342" s="22" t="str">
        <f>VLOOKUP(I342,變換清單!H:I,2,0)</f>
        <v>1Q</v>
      </c>
      <c r="K342" s="22" t="str">
        <f t="shared" si="17"/>
        <v>啤酒關信越20161Q</v>
      </c>
    </row>
    <row r="343" spans="1:11">
      <c r="A343" s="23">
        <v>201602</v>
      </c>
      <c r="B343" s="23" t="s">
        <v>83</v>
      </c>
      <c r="C343" s="22">
        <v>27260665</v>
      </c>
      <c r="D343" s="22" t="s">
        <v>105</v>
      </c>
      <c r="E343" s="23">
        <v>691320</v>
      </c>
      <c r="F343" s="22" t="str">
        <f>VLOOKUP(C343,變換清單!A:C,3,0)</f>
        <v>啤酒</v>
      </c>
      <c r="G343" s="22" t="str">
        <f>VLOOKUP(B343,變換清單!E:F,2,0)</f>
        <v>中四國</v>
      </c>
      <c r="H343" s="22" t="str">
        <f t="shared" si="15"/>
        <v>2016</v>
      </c>
      <c r="I343" s="22">
        <f t="shared" si="16"/>
        <v>2</v>
      </c>
      <c r="J343" s="22" t="str">
        <f>VLOOKUP(I343,變換清單!H:I,2,0)</f>
        <v>1Q</v>
      </c>
      <c r="K343" s="22" t="str">
        <f t="shared" si="17"/>
        <v>啤酒中四國20161Q</v>
      </c>
    </row>
    <row r="344" spans="1:11">
      <c r="A344" s="23">
        <v>201602</v>
      </c>
      <c r="B344" s="23" t="s">
        <v>83</v>
      </c>
      <c r="C344" s="22">
        <v>27350171</v>
      </c>
      <c r="D344" s="22" t="s">
        <v>42</v>
      </c>
      <c r="E344" s="23">
        <v>290640</v>
      </c>
      <c r="F344" s="22" t="str">
        <f>VLOOKUP(C344,變換清單!A:C,3,0)</f>
        <v>啤酒</v>
      </c>
      <c r="G344" s="22" t="str">
        <f>VLOOKUP(B344,變換清單!E:F,2,0)</f>
        <v>中四國</v>
      </c>
      <c r="H344" s="22" t="str">
        <f t="shared" si="15"/>
        <v>2016</v>
      </c>
      <c r="I344" s="22">
        <f t="shared" si="16"/>
        <v>2</v>
      </c>
      <c r="J344" s="22" t="str">
        <f>VLOOKUP(I344,變換清單!H:I,2,0)</f>
        <v>1Q</v>
      </c>
      <c r="K344" s="22" t="str">
        <f t="shared" si="17"/>
        <v>啤酒中四國20161Q</v>
      </c>
    </row>
    <row r="345" spans="1:11">
      <c r="A345" s="23">
        <v>201602</v>
      </c>
      <c r="B345" s="23" t="s">
        <v>83</v>
      </c>
      <c r="C345" s="22">
        <v>27350921</v>
      </c>
      <c r="D345" s="22" t="s">
        <v>44</v>
      </c>
      <c r="E345" s="23">
        <v>398160</v>
      </c>
      <c r="F345" s="22" t="str">
        <f>VLOOKUP(C345,變換清單!A:C,3,0)</f>
        <v>發泡酒</v>
      </c>
      <c r="G345" s="22" t="str">
        <f>VLOOKUP(B345,變換清單!E:F,2,0)</f>
        <v>中四國</v>
      </c>
      <c r="H345" s="22" t="str">
        <f t="shared" si="15"/>
        <v>2016</v>
      </c>
      <c r="I345" s="22">
        <f t="shared" si="16"/>
        <v>2</v>
      </c>
      <c r="J345" s="22" t="str">
        <f>VLOOKUP(I345,變換清單!H:I,2,0)</f>
        <v>1Q</v>
      </c>
      <c r="K345" s="22" t="str">
        <f t="shared" si="17"/>
        <v>發泡酒中四國20161Q</v>
      </c>
    </row>
    <row r="346" spans="1:11">
      <c r="A346" s="23">
        <v>201602</v>
      </c>
      <c r="B346" s="23" t="s">
        <v>83</v>
      </c>
      <c r="C346" s="22">
        <v>27210786</v>
      </c>
      <c r="D346" s="22" t="s">
        <v>103</v>
      </c>
      <c r="E346" s="23">
        <v>25704</v>
      </c>
      <c r="F346" s="22" t="str">
        <f>VLOOKUP(C346,變換清單!A:C,3,0)</f>
        <v>發泡酒</v>
      </c>
      <c r="G346" s="22" t="str">
        <f>VLOOKUP(B346,變換清單!E:F,2,0)</f>
        <v>中四國</v>
      </c>
      <c r="H346" s="22" t="str">
        <f t="shared" si="15"/>
        <v>2016</v>
      </c>
      <c r="I346" s="22">
        <f t="shared" si="16"/>
        <v>2</v>
      </c>
      <c r="J346" s="22" t="str">
        <f>VLOOKUP(I346,變換清單!H:I,2,0)</f>
        <v>1Q</v>
      </c>
      <c r="K346" s="22" t="str">
        <f t="shared" si="17"/>
        <v>發泡酒中四國20161Q</v>
      </c>
    </row>
    <row r="347" spans="1:11">
      <c r="A347" s="23">
        <v>201602</v>
      </c>
      <c r="B347" s="23" t="s">
        <v>83</v>
      </c>
      <c r="C347" s="22">
        <v>27220883</v>
      </c>
      <c r="D347" s="22" t="s">
        <v>101</v>
      </c>
      <c r="E347" s="23">
        <v>29700</v>
      </c>
      <c r="F347" s="22" t="str">
        <f>VLOOKUP(C347,變換清單!A:C,3,0)</f>
        <v>新類型</v>
      </c>
      <c r="G347" s="22" t="str">
        <f>VLOOKUP(B347,變換清單!E:F,2,0)</f>
        <v>中四國</v>
      </c>
      <c r="H347" s="22" t="str">
        <f t="shared" si="15"/>
        <v>2016</v>
      </c>
      <c r="I347" s="22">
        <f t="shared" si="16"/>
        <v>2</v>
      </c>
      <c r="J347" s="22" t="str">
        <f>VLOOKUP(I347,變換清單!H:I,2,0)</f>
        <v>1Q</v>
      </c>
      <c r="K347" s="22" t="str">
        <f t="shared" si="17"/>
        <v>新類型中四國20161Q</v>
      </c>
    </row>
    <row r="348" spans="1:11">
      <c r="A348" s="23">
        <v>201602</v>
      </c>
      <c r="B348" s="23" t="s">
        <v>83</v>
      </c>
      <c r="C348" s="22">
        <v>27220957</v>
      </c>
      <c r="D348" s="22" t="s">
        <v>102</v>
      </c>
      <c r="E348" s="23">
        <v>328440</v>
      </c>
      <c r="F348" s="22" t="str">
        <f>VLOOKUP(C348,變換清單!A:C,3,0)</f>
        <v>新類型</v>
      </c>
      <c r="G348" s="22" t="str">
        <f>VLOOKUP(B348,變換清單!E:F,2,0)</f>
        <v>中四國</v>
      </c>
      <c r="H348" s="22" t="str">
        <f t="shared" si="15"/>
        <v>2016</v>
      </c>
      <c r="I348" s="22">
        <f t="shared" si="16"/>
        <v>2</v>
      </c>
      <c r="J348" s="22" t="str">
        <f>VLOOKUP(I348,變換清單!H:I,2,0)</f>
        <v>1Q</v>
      </c>
      <c r="K348" s="22" t="str">
        <f t="shared" si="17"/>
        <v>新類型中四國20161Q</v>
      </c>
    </row>
    <row r="349" spans="1:11">
      <c r="A349" s="23">
        <v>201602</v>
      </c>
      <c r="B349" s="23" t="s">
        <v>98</v>
      </c>
      <c r="C349" s="22">
        <v>27220985</v>
      </c>
      <c r="D349" s="22" t="s">
        <v>46</v>
      </c>
      <c r="E349" s="23">
        <v>3360</v>
      </c>
      <c r="F349" s="22" t="str">
        <f>VLOOKUP(C349,變換清單!A:C,3,0)</f>
        <v>新類型</v>
      </c>
      <c r="G349" s="22" t="str">
        <f>VLOOKUP(B349,變換清單!E:F,2,0)</f>
        <v>沖繩</v>
      </c>
      <c r="H349" s="22" t="str">
        <f t="shared" si="15"/>
        <v>2016</v>
      </c>
      <c r="I349" s="22">
        <f t="shared" si="16"/>
        <v>2</v>
      </c>
      <c r="J349" s="22" t="str">
        <f>VLOOKUP(I349,變換清單!H:I,2,0)</f>
        <v>1Q</v>
      </c>
      <c r="K349" s="22" t="str">
        <f t="shared" si="17"/>
        <v>新類型沖繩20161Q</v>
      </c>
    </row>
    <row r="350" spans="1:11">
      <c r="A350" s="23">
        <v>201602</v>
      </c>
      <c r="B350" s="23" t="s">
        <v>98</v>
      </c>
      <c r="C350" s="22">
        <v>27260317</v>
      </c>
      <c r="D350" s="22" t="s">
        <v>40</v>
      </c>
      <c r="E350" s="23">
        <v>38640</v>
      </c>
      <c r="F350" s="22" t="str">
        <f>VLOOKUP(C350,變換清單!A:C,3,0)</f>
        <v>啤酒</v>
      </c>
      <c r="G350" s="22" t="str">
        <f>VLOOKUP(B350,變換清單!E:F,2,0)</f>
        <v>沖繩</v>
      </c>
      <c r="H350" s="22" t="str">
        <f t="shared" si="15"/>
        <v>2016</v>
      </c>
      <c r="I350" s="22">
        <f t="shared" si="16"/>
        <v>2</v>
      </c>
      <c r="J350" s="22" t="str">
        <f>VLOOKUP(I350,變換清單!H:I,2,0)</f>
        <v>1Q</v>
      </c>
      <c r="K350" s="22" t="str">
        <f t="shared" si="17"/>
        <v>啤酒沖繩20161Q</v>
      </c>
    </row>
    <row r="351" spans="1:11">
      <c r="A351" s="23">
        <v>201602</v>
      </c>
      <c r="B351" s="23" t="s">
        <v>98</v>
      </c>
      <c r="C351" s="22">
        <v>27260665</v>
      </c>
      <c r="D351" s="22" t="s">
        <v>105</v>
      </c>
      <c r="E351" s="23">
        <v>584640</v>
      </c>
      <c r="F351" s="22" t="str">
        <f>VLOOKUP(C351,變換清單!A:C,3,0)</f>
        <v>啤酒</v>
      </c>
      <c r="G351" s="22" t="str">
        <f>VLOOKUP(B351,變換清單!E:F,2,0)</f>
        <v>沖繩</v>
      </c>
      <c r="H351" s="22" t="str">
        <f t="shared" si="15"/>
        <v>2016</v>
      </c>
      <c r="I351" s="22">
        <f t="shared" si="16"/>
        <v>2</v>
      </c>
      <c r="J351" s="22" t="str">
        <f>VLOOKUP(I351,變換清單!H:I,2,0)</f>
        <v>1Q</v>
      </c>
      <c r="K351" s="22" t="str">
        <f t="shared" si="17"/>
        <v>啤酒沖繩20161Q</v>
      </c>
    </row>
    <row r="352" spans="1:11">
      <c r="A352" s="23">
        <v>201602</v>
      </c>
      <c r="B352" s="23" t="s">
        <v>98</v>
      </c>
      <c r="C352" s="22">
        <v>27350171</v>
      </c>
      <c r="D352" s="22" t="s">
        <v>42</v>
      </c>
      <c r="E352" s="23">
        <v>50400</v>
      </c>
      <c r="F352" s="22" t="str">
        <f>VLOOKUP(C352,變換清單!A:C,3,0)</f>
        <v>啤酒</v>
      </c>
      <c r="G352" s="22" t="str">
        <f>VLOOKUP(B352,變換清單!E:F,2,0)</f>
        <v>沖繩</v>
      </c>
      <c r="H352" s="22" t="str">
        <f t="shared" si="15"/>
        <v>2016</v>
      </c>
      <c r="I352" s="22">
        <f t="shared" si="16"/>
        <v>2</v>
      </c>
      <c r="J352" s="22" t="str">
        <f>VLOOKUP(I352,變換清單!H:I,2,0)</f>
        <v>1Q</v>
      </c>
      <c r="K352" s="22" t="str">
        <f t="shared" si="17"/>
        <v>啤酒沖繩20161Q</v>
      </c>
    </row>
    <row r="353" spans="1:11">
      <c r="A353" s="23">
        <v>201602</v>
      </c>
      <c r="B353" s="23" t="s">
        <v>98</v>
      </c>
      <c r="C353" s="22">
        <v>27350921</v>
      </c>
      <c r="D353" s="22" t="s">
        <v>44</v>
      </c>
      <c r="E353" s="23">
        <v>241080</v>
      </c>
      <c r="F353" s="22" t="str">
        <f>VLOOKUP(C353,變換清單!A:C,3,0)</f>
        <v>發泡酒</v>
      </c>
      <c r="G353" s="22" t="str">
        <f>VLOOKUP(B353,變換清單!E:F,2,0)</f>
        <v>沖繩</v>
      </c>
      <c r="H353" s="22" t="str">
        <f t="shared" si="15"/>
        <v>2016</v>
      </c>
      <c r="I353" s="22">
        <f t="shared" si="16"/>
        <v>2</v>
      </c>
      <c r="J353" s="22" t="str">
        <f>VLOOKUP(I353,變換清單!H:I,2,0)</f>
        <v>1Q</v>
      </c>
      <c r="K353" s="22" t="str">
        <f t="shared" si="17"/>
        <v>發泡酒沖繩20161Q</v>
      </c>
    </row>
    <row r="354" spans="1:11">
      <c r="A354" s="23">
        <v>201602</v>
      </c>
      <c r="B354" s="23" t="s">
        <v>98</v>
      </c>
      <c r="C354" s="22">
        <v>27210786</v>
      </c>
      <c r="D354" s="22" t="s">
        <v>103</v>
      </c>
      <c r="E354" s="23">
        <v>183960</v>
      </c>
      <c r="F354" s="22" t="str">
        <f>VLOOKUP(C354,變換清單!A:C,3,0)</f>
        <v>發泡酒</v>
      </c>
      <c r="G354" s="22" t="str">
        <f>VLOOKUP(B354,變換清單!E:F,2,0)</f>
        <v>沖繩</v>
      </c>
      <c r="H354" s="22" t="str">
        <f t="shared" si="15"/>
        <v>2016</v>
      </c>
      <c r="I354" s="22">
        <f t="shared" si="16"/>
        <v>2</v>
      </c>
      <c r="J354" s="22" t="str">
        <f>VLOOKUP(I354,變換清單!H:I,2,0)</f>
        <v>1Q</v>
      </c>
      <c r="K354" s="22" t="str">
        <f t="shared" si="17"/>
        <v>發泡酒沖繩20161Q</v>
      </c>
    </row>
    <row r="355" spans="1:11">
      <c r="A355" s="23">
        <v>201602</v>
      </c>
      <c r="B355" s="23" t="s">
        <v>56</v>
      </c>
      <c r="C355" s="22">
        <v>27220883</v>
      </c>
      <c r="D355" s="22" t="s">
        <v>101</v>
      </c>
      <c r="E355" s="23">
        <v>252</v>
      </c>
      <c r="F355" s="22" t="str">
        <f>VLOOKUP(C355,變換清單!A:C,3,0)</f>
        <v>新類型</v>
      </c>
      <c r="G355" s="22" t="str">
        <f>VLOOKUP(B355,變換清單!E:F,2,0)</f>
        <v>東北</v>
      </c>
      <c r="H355" s="22" t="str">
        <f t="shared" si="15"/>
        <v>2016</v>
      </c>
      <c r="I355" s="22">
        <f t="shared" si="16"/>
        <v>2</v>
      </c>
      <c r="J355" s="22" t="str">
        <f>VLOOKUP(I355,變換清單!H:I,2,0)</f>
        <v>1Q</v>
      </c>
      <c r="K355" s="22" t="str">
        <f t="shared" si="17"/>
        <v>新類型東北20161Q</v>
      </c>
    </row>
    <row r="356" spans="1:11">
      <c r="A356" s="23">
        <v>201602</v>
      </c>
      <c r="B356" s="23" t="s">
        <v>56</v>
      </c>
      <c r="C356" s="22">
        <v>27220957</v>
      </c>
      <c r="D356" s="22" t="s">
        <v>102</v>
      </c>
      <c r="E356" s="23">
        <v>399840</v>
      </c>
      <c r="F356" s="22" t="str">
        <f>VLOOKUP(C356,變換清單!A:C,3,0)</f>
        <v>新類型</v>
      </c>
      <c r="G356" s="22" t="str">
        <f>VLOOKUP(B356,變換清單!E:F,2,0)</f>
        <v>東北</v>
      </c>
      <c r="H356" s="22" t="str">
        <f t="shared" si="15"/>
        <v>2016</v>
      </c>
      <c r="I356" s="22">
        <f t="shared" si="16"/>
        <v>2</v>
      </c>
      <c r="J356" s="22" t="str">
        <f>VLOOKUP(I356,變換清單!H:I,2,0)</f>
        <v>1Q</v>
      </c>
      <c r="K356" s="22" t="str">
        <f t="shared" si="17"/>
        <v>新類型東北20161Q</v>
      </c>
    </row>
    <row r="357" spans="1:11">
      <c r="A357" s="23">
        <v>201602</v>
      </c>
      <c r="B357" s="23" t="s">
        <v>56</v>
      </c>
      <c r="C357" s="22">
        <v>27220985</v>
      </c>
      <c r="D357" s="22" t="s">
        <v>46</v>
      </c>
      <c r="E357" s="23">
        <v>162960</v>
      </c>
      <c r="F357" s="22" t="str">
        <f>VLOOKUP(C357,變換清單!A:C,3,0)</f>
        <v>新類型</v>
      </c>
      <c r="G357" s="22" t="str">
        <f>VLOOKUP(B357,變換清單!E:F,2,0)</f>
        <v>東北</v>
      </c>
      <c r="H357" s="22" t="str">
        <f t="shared" si="15"/>
        <v>2016</v>
      </c>
      <c r="I357" s="22">
        <f t="shared" si="16"/>
        <v>2</v>
      </c>
      <c r="J357" s="22" t="str">
        <f>VLOOKUP(I357,變換清單!H:I,2,0)</f>
        <v>1Q</v>
      </c>
      <c r="K357" s="22" t="str">
        <f t="shared" si="17"/>
        <v>新類型東北20161Q</v>
      </c>
    </row>
    <row r="358" spans="1:11">
      <c r="A358" s="23">
        <v>201602</v>
      </c>
      <c r="B358" s="23" t="s">
        <v>56</v>
      </c>
      <c r="C358" s="22">
        <v>27260317</v>
      </c>
      <c r="D358" s="22" t="s">
        <v>40</v>
      </c>
      <c r="E358" s="23">
        <v>184800</v>
      </c>
      <c r="F358" s="22" t="str">
        <f>VLOOKUP(C358,變換清單!A:C,3,0)</f>
        <v>啤酒</v>
      </c>
      <c r="G358" s="22" t="str">
        <f>VLOOKUP(B358,變換清單!E:F,2,0)</f>
        <v>東北</v>
      </c>
      <c r="H358" s="22" t="str">
        <f t="shared" si="15"/>
        <v>2016</v>
      </c>
      <c r="I358" s="22">
        <f t="shared" si="16"/>
        <v>2</v>
      </c>
      <c r="J358" s="22" t="str">
        <f>VLOOKUP(I358,變換清單!H:I,2,0)</f>
        <v>1Q</v>
      </c>
      <c r="K358" s="22" t="str">
        <f t="shared" si="17"/>
        <v>啤酒東北20161Q</v>
      </c>
    </row>
    <row r="359" spans="1:11">
      <c r="A359" s="23">
        <v>201602</v>
      </c>
      <c r="B359" s="23" t="s">
        <v>56</v>
      </c>
      <c r="C359" s="22">
        <v>27260665</v>
      </c>
      <c r="D359" s="22" t="s">
        <v>105</v>
      </c>
      <c r="E359" s="23">
        <v>7056</v>
      </c>
      <c r="F359" s="22" t="str">
        <f>VLOOKUP(C359,變換清單!A:C,3,0)</f>
        <v>啤酒</v>
      </c>
      <c r="G359" s="22" t="str">
        <f>VLOOKUP(B359,變換清單!E:F,2,0)</f>
        <v>東北</v>
      </c>
      <c r="H359" s="22" t="str">
        <f t="shared" si="15"/>
        <v>2016</v>
      </c>
      <c r="I359" s="22">
        <f t="shared" si="16"/>
        <v>2</v>
      </c>
      <c r="J359" s="22" t="str">
        <f>VLOOKUP(I359,變換清單!H:I,2,0)</f>
        <v>1Q</v>
      </c>
      <c r="K359" s="22" t="str">
        <f t="shared" si="17"/>
        <v>啤酒東北20161Q</v>
      </c>
    </row>
    <row r="360" spans="1:11">
      <c r="A360" s="23">
        <v>201602</v>
      </c>
      <c r="B360" s="23" t="s">
        <v>56</v>
      </c>
      <c r="C360" s="22">
        <v>27350171</v>
      </c>
      <c r="D360" s="22" t="s">
        <v>42</v>
      </c>
      <c r="E360" s="23">
        <v>4032</v>
      </c>
      <c r="F360" s="22" t="str">
        <f>VLOOKUP(C360,變換清單!A:C,3,0)</f>
        <v>啤酒</v>
      </c>
      <c r="G360" s="22" t="str">
        <f>VLOOKUP(B360,變換清單!E:F,2,0)</f>
        <v>東北</v>
      </c>
      <c r="H360" s="22" t="str">
        <f t="shared" si="15"/>
        <v>2016</v>
      </c>
      <c r="I360" s="22">
        <f t="shared" si="16"/>
        <v>2</v>
      </c>
      <c r="J360" s="22" t="str">
        <f>VLOOKUP(I360,變換清單!H:I,2,0)</f>
        <v>1Q</v>
      </c>
      <c r="K360" s="22" t="str">
        <f t="shared" si="17"/>
        <v>啤酒東北20161Q</v>
      </c>
    </row>
    <row r="361" spans="1:11">
      <c r="A361" s="23">
        <v>201602</v>
      </c>
      <c r="B361" s="23" t="s">
        <v>56</v>
      </c>
      <c r="C361" s="22">
        <v>27350921</v>
      </c>
      <c r="D361" s="22" t="s">
        <v>44</v>
      </c>
      <c r="E361" s="23">
        <v>203280</v>
      </c>
      <c r="F361" s="22" t="str">
        <f>VLOOKUP(C361,變換清單!A:C,3,0)</f>
        <v>發泡酒</v>
      </c>
      <c r="G361" s="22" t="str">
        <f>VLOOKUP(B361,變換清單!E:F,2,0)</f>
        <v>東北</v>
      </c>
      <c r="H361" s="22" t="str">
        <f t="shared" si="15"/>
        <v>2016</v>
      </c>
      <c r="I361" s="22">
        <f t="shared" si="16"/>
        <v>2</v>
      </c>
      <c r="J361" s="22" t="str">
        <f>VLOOKUP(I361,變換清單!H:I,2,0)</f>
        <v>1Q</v>
      </c>
      <c r="K361" s="22" t="str">
        <f t="shared" si="17"/>
        <v>發泡酒東北20161Q</v>
      </c>
    </row>
    <row r="362" spans="1:11">
      <c r="A362" s="23">
        <v>201602</v>
      </c>
      <c r="B362" s="23" t="s">
        <v>56</v>
      </c>
      <c r="C362" s="22">
        <v>27210786</v>
      </c>
      <c r="D362" s="22" t="s">
        <v>103</v>
      </c>
      <c r="E362" s="23">
        <v>4002</v>
      </c>
      <c r="F362" s="22" t="str">
        <f>VLOOKUP(C362,變換清單!A:C,3,0)</f>
        <v>發泡酒</v>
      </c>
      <c r="G362" s="22" t="str">
        <f>VLOOKUP(B362,變換清單!E:F,2,0)</f>
        <v>東北</v>
      </c>
      <c r="H362" s="22" t="str">
        <f t="shared" si="15"/>
        <v>2016</v>
      </c>
      <c r="I362" s="22">
        <f t="shared" si="16"/>
        <v>2</v>
      </c>
      <c r="J362" s="22" t="str">
        <f>VLOOKUP(I362,變換清單!H:I,2,0)</f>
        <v>1Q</v>
      </c>
      <c r="K362" s="22" t="str">
        <f t="shared" si="17"/>
        <v>發泡酒東北20161Q</v>
      </c>
    </row>
    <row r="363" spans="1:11">
      <c r="A363" s="23">
        <v>201602</v>
      </c>
      <c r="B363" s="23" t="s">
        <v>73</v>
      </c>
      <c r="C363" s="22">
        <v>27220883</v>
      </c>
      <c r="D363" s="22" t="s">
        <v>101</v>
      </c>
      <c r="E363" s="23">
        <v>619920</v>
      </c>
      <c r="F363" s="22" t="str">
        <f>VLOOKUP(C363,變換清單!A:C,3,0)</f>
        <v>新類型</v>
      </c>
      <c r="G363" s="22" t="str">
        <f>VLOOKUP(B363,變換清單!E:F,2,0)</f>
        <v>中部</v>
      </c>
      <c r="H363" s="22" t="str">
        <f t="shared" si="15"/>
        <v>2016</v>
      </c>
      <c r="I363" s="22">
        <f t="shared" si="16"/>
        <v>2</v>
      </c>
      <c r="J363" s="22" t="str">
        <f>VLOOKUP(I363,變換清單!H:I,2,0)</f>
        <v>1Q</v>
      </c>
      <c r="K363" s="22" t="str">
        <f t="shared" si="17"/>
        <v>新類型中部20161Q</v>
      </c>
    </row>
    <row r="364" spans="1:11">
      <c r="A364" s="23">
        <v>201602</v>
      </c>
      <c r="B364" s="23" t="s">
        <v>73</v>
      </c>
      <c r="C364" s="22">
        <v>27220957</v>
      </c>
      <c r="D364" s="22" t="s">
        <v>102</v>
      </c>
      <c r="E364" s="23">
        <v>52920</v>
      </c>
      <c r="F364" s="22" t="str">
        <f>VLOOKUP(C364,變換清單!A:C,3,0)</f>
        <v>新類型</v>
      </c>
      <c r="G364" s="22" t="str">
        <f>VLOOKUP(B364,變換清單!E:F,2,0)</f>
        <v>中部</v>
      </c>
      <c r="H364" s="22" t="str">
        <f t="shared" si="15"/>
        <v>2016</v>
      </c>
      <c r="I364" s="22">
        <f t="shared" si="16"/>
        <v>2</v>
      </c>
      <c r="J364" s="22" t="str">
        <f>VLOOKUP(I364,變換清單!H:I,2,0)</f>
        <v>1Q</v>
      </c>
      <c r="K364" s="22" t="str">
        <f t="shared" si="17"/>
        <v>新類型中部20161Q</v>
      </c>
    </row>
    <row r="365" spans="1:11">
      <c r="A365" s="23">
        <v>201602</v>
      </c>
      <c r="B365" s="23" t="s">
        <v>73</v>
      </c>
      <c r="C365" s="22">
        <v>27220985</v>
      </c>
      <c r="D365" s="22" t="s">
        <v>46</v>
      </c>
      <c r="E365" s="23">
        <v>267120</v>
      </c>
      <c r="F365" s="22" t="str">
        <f>VLOOKUP(C365,變換清單!A:C,3,0)</f>
        <v>新類型</v>
      </c>
      <c r="G365" s="22" t="str">
        <f>VLOOKUP(B365,變換清單!E:F,2,0)</f>
        <v>中部</v>
      </c>
      <c r="H365" s="22" t="str">
        <f t="shared" si="15"/>
        <v>2016</v>
      </c>
      <c r="I365" s="22">
        <f t="shared" si="16"/>
        <v>2</v>
      </c>
      <c r="J365" s="22" t="str">
        <f>VLOOKUP(I365,變換清單!H:I,2,0)</f>
        <v>1Q</v>
      </c>
      <c r="K365" s="22" t="str">
        <f t="shared" si="17"/>
        <v>新類型中部20161Q</v>
      </c>
    </row>
    <row r="366" spans="1:11">
      <c r="A366" s="23">
        <v>201602</v>
      </c>
      <c r="B366" s="23" t="s">
        <v>73</v>
      </c>
      <c r="C366" s="22">
        <v>27260317</v>
      </c>
      <c r="D366" s="22" t="s">
        <v>40</v>
      </c>
      <c r="E366" s="23">
        <v>4536</v>
      </c>
      <c r="F366" s="22" t="str">
        <f>VLOOKUP(C366,變換清單!A:C,3,0)</f>
        <v>啤酒</v>
      </c>
      <c r="G366" s="22" t="str">
        <f>VLOOKUP(B366,變換清單!E:F,2,0)</f>
        <v>中部</v>
      </c>
      <c r="H366" s="22" t="str">
        <f t="shared" si="15"/>
        <v>2016</v>
      </c>
      <c r="I366" s="22">
        <f t="shared" si="16"/>
        <v>2</v>
      </c>
      <c r="J366" s="22" t="str">
        <f>VLOOKUP(I366,變換清單!H:I,2,0)</f>
        <v>1Q</v>
      </c>
      <c r="K366" s="22" t="str">
        <f t="shared" si="17"/>
        <v>啤酒中部20161Q</v>
      </c>
    </row>
    <row r="367" spans="1:11">
      <c r="A367" s="23">
        <v>201602</v>
      </c>
      <c r="B367" s="23" t="s">
        <v>73</v>
      </c>
      <c r="C367" s="22">
        <v>27260665</v>
      </c>
      <c r="D367" s="22" t="s">
        <v>105</v>
      </c>
      <c r="E367" s="23">
        <v>3276</v>
      </c>
      <c r="F367" s="22" t="str">
        <f>VLOOKUP(C367,變換清單!A:C,3,0)</f>
        <v>啤酒</v>
      </c>
      <c r="G367" s="22" t="str">
        <f>VLOOKUP(B367,變換清單!E:F,2,0)</f>
        <v>中部</v>
      </c>
      <c r="H367" s="22" t="str">
        <f t="shared" si="15"/>
        <v>2016</v>
      </c>
      <c r="I367" s="22">
        <f t="shared" si="16"/>
        <v>2</v>
      </c>
      <c r="J367" s="22" t="str">
        <f>VLOOKUP(I367,變換清單!H:I,2,0)</f>
        <v>1Q</v>
      </c>
      <c r="K367" s="22" t="str">
        <f t="shared" si="17"/>
        <v>啤酒中部20161Q</v>
      </c>
    </row>
    <row r="368" spans="1:11">
      <c r="A368" s="23">
        <v>201602</v>
      </c>
      <c r="B368" s="23" t="s">
        <v>73</v>
      </c>
      <c r="C368" s="22">
        <v>27350171</v>
      </c>
      <c r="D368" s="22" t="s">
        <v>42</v>
      </c>
      <c r="E368" s="23">
        <v>117600</v>
      </c>
      <c r="F368" s="22" t="str">
        <f>VLOOKUP(C368,變換清單!A:C,3,0)</f>
        <v>啤酒</v>
      </c>
      <c r="G368" s="22" t="str">
        <f>VLOOKUP(B368,變換清單!E:F,2,0)</f>
        <v>中部</v>
      </c>
      <c r="H368" s="22" t="str">
        <f t="shared" si="15"/>
        <v>2016</v>
      </c>
      <c r="I368" s="22">
        <f t="shared" si="16"/>
        <v>2</v>
      </c>
      <c r="J368" s="22" t="str">
        <f>VLOOKUP(I368,變換清單!H:I,2,0)</f>
        <v>1Q</v>
      </c>
      <c r="K368" s="22" t="str">
        <f t="shared" si="17"/>
        <v>啤酒中部20161Q</v>
      </c>
    </row>
    <row r="369" spans="1:11">
      <c r="A369" s="23">
        <v>201602</v>
      </c>
      <c r="B369" s="23" t="s">
        <v>93</v>
      </c>
      <c r="C369" s="22">
        <v>27350921</v>
      </c>
      <c r="D369" s="22" t="s">
        <v>44</v>
      </c>
      <c r="E369" s="23">
        <v>316680</v>
      </c>
      <c r="F369" s="22" t="str">
        <f>VLOOKUP(C369,變換清單!A:C,3,0)</f>
        <v>發泡酒</v>
      </c>
      <c r="G369" s="22" t="str">
        <f>VLOOKUP(B369,變換清單!E:F,2,0)</f>
        <v>九州</v>
      </c>
      <c r="H369" s="22" t="str">
        <f t="shared" si="15"/>
        <v>2016</v>
      </c>
      <c r="I369" s="22">
        <f t="shared" si="16"/>
        <v>2</v>
      </c>
      <c r="J369" s="22" t="str">
        <f>VLOOKUP(I369,變換清單!H:I,2,0)</f>
        <v>1Q</v>
      </c>
      <c r="K369" s="22" t="str">
        <f t="shared" si="17"/>
        <v>發泡酒九州20161Q</v>
      </c>
    </row>
    <row r="370" spans="1:11">
      <c r="A370" s="23">
        <v>201602</v>
      </c>
      <c r="B370" s="23" t="s">
        <v>93</v>
      </c>
      <c r="C370" s="22">
        <v>27210786</v>
      </c>
      <c r="D370" s="22" t="s">
        <v>103</v>
      </c>
      <c r="E370" s="23">
        <v>71400</v>
      </c>
      <c r="F370" s="22" t="str">
        <f>VLOOKUP(C370,變換清單!A:C,3,0)</f>
        <v>發泡酒</v>
      </c>
      <c r="G370" s="22" t="str">
        <f>VLOOKUP(B370,變換清單!E:F,2,0)</f>
        <v>九州</v>
      </c>
      <c r="H370" s="22" t="str">
        <f t="shared" si="15"/>
        <v>2016</v>
      </c>
      <c r="I370" s="22">
        <f t="shared" si="16"/>
        <v>2</v>
      </c>
      <c r="J370" s="22" t="str">
        <f>VLOOKUP(I370,變換清單!H:I,2,0)</f>
        <v>1Q</v>
      </c>
      <c r="K370" s="22" t="str">
        <f t="shared" si="17"/>
        <v>發泡酒九州20161Q</v>
      </c>
    </row>
    <row r="371" spans="1:11">
      <c r="A371" s="23">
        <v>201602</v>
      </c>
      <c r="B371" s="23" t="s">
        <v>93</v>
      </c>
      <c r="C371" s="22">
        <v>27220883</v>
      </c>
      <c r="D371" s="22" t="s">
        <v>101</v>
      </c>
      <c r="E371" s="23">
        <v>248960</v>
      </c>
      <c r="F371" s="22" t="str">
        <f>VLOOKUP(C371,變換清單!A:C,3,0)</f>
        <v>新類型</v>
      </c>
      <c r="G371" s="22" t="str">
        <f>VLOOKUP(B371,變換清單!E:F,2,0)</f>
        <v>九州</v>
      </c>
      <c r="H371" s="22" t="str">
        <f t="shared" si="15"/>
        <v>2016</v>
      </c>
      <c r="I371" s="22">
        <f t="shared" si="16"/>
        <v>2</v>
      </c>
      <c r="J371" s="22" t="str">
        <f>VLOOKUP(I371,變換清單!H:I,2,0)</f>
        <v>1Q</v>
      </c>
      <c r="K371" s="22" t="str">
        <f t="shared" si="17"/>
        <v>新類型九州20161Q</v>
      </c>
    </row>
    <row r="372" spans="1:11">
      <c r="A372" s="23">
        <v>201602</v>
      </c>
      <c r="B372" s="23" t="s">
        <v>93</v>
      </c>
      <c r="C372" s="22">
        <v>27220957</v>
      </c>
      <c r="D372" s="22" t="s">
        <v>102</v>
      </c>
      <c r="E372" s="23">
        <v>6552</v>
      </c>
      <c r="F372" s="22" t="str">
        <f>VLOOKUP(C372,變換清單!A:C,3,0)</f>
        <v>新類型</v>
      </c>
      <c r="G372" s="22" t="str">
        <f>VLOOKUP(B372,變換清單!E:F,2,0)</f>
        <v>九州</v>
      </c>
      <c r="H372" s="22" t="str">
        <f t="shared" si="15"/>
        <v>2016</v>
      </c>
      <c r="I372" s="22">
        <f t="shared" si="16"/>
        <v>2</v>
      </c>
      <c r="J372" s="22" t="str">
        <f>VLOOKUP(I372,變換清單!H:I,2,0)</f>
        <v>1Q</v>
      </c>
      <c r="K372" s="22" t="str">
        <f t="shared" si="17"/>
        <v>新類型九州20161Q</v>
      </c>
    </row>
    <row r="373" spans="1:11">
      <c r="A373" s="23">
        <v>201602</v>
      </c>
      <c r="B373" s="23" t="s">
        <v>93</v>
      </c>
      <c r="C373" s="22">
        <v>27220985</v>
      </c>
      <c r="D373" s="22" t="s">
        <v>46</v>
      </c>
      <c r="E373" s="23">
        <v>150580</v>
      </c>
      <c r="F373" s="22" t="str">
        <f>VLOOKUP(C373,變換清單!A:C,3,0)</f>
        <v>新類型</v>
      </c>
      <c r="G373" s="22" t="str">
        <f>VLOOKUP(B373,變換清單!E:F,2,0)</f>
        <v>九州</v>
      </c>
      <c r="H373" s="22" t="str">
        <f t="shared" si="15"/>
        <v>2016</v>
      </c>
      <c r="I373" s="22">
        <f t="shared" si="16"/>
        <v>2</v>
      </c>
      <c r="J373" s="22" t="str">
        <f>VLOOKUP(I373,變換清單!H:I,2,0)</f>
        <v>1Q</v>
      </c>
      <c r="K373" s="22" t="str">
        <f t="shared" si="17"/>
        <v>新類型九州20161Q</v>
      </c>
    </row>
    <row r="374" spans="1:11">
      <c r="A374" s="23">
        <v>201602</v>
      </c>
      <c r="B374" s="23" t="s">
        <v>93</v>
      </c>
      <c r="C374" s="22">
        <v>27260317</v>
      </c>
      <c r="D374" s="22" t="s">
        <v>40</v>
      </c>
      <c r="E374" s="23">
        <v>1334</v>
      </c>
      <c r="F374" s="22" t="str">
        <f>VLOOKUP(C374,變換清單!A:C,3,0)</f>
        <v>啤酒</v>
      </c>
      <c r="G374" s="22" t="str">
        <f>VLOOKUP(B374,變換清單!E:F,2,0)</f>
        <v>九州</v>
      </c>
      <c r="H374" s="22" t="str">
        <f t="shared" si="15"/>
        <v>2016</v>
      </c>
      <c r="I374" s="22">
        <f t="shared" si="16"/>
        <v>2</v>
      </c>
      <c r="J374" s="22" t="str">
        <f>VLOOKUP(I374,變換清單!H:I,2,0)</f>
        <v>1Q</v>
      </c>
      <c r="K374" s="22" t="str">
        <f t="shared" si="17"/>
        <v>啤酒九州20161Q</v>
      </c>
    </row>
    <row r="375" spans="1:11">
      <c r="A375" s="23">
        <v>201602</v>
      </c>
      <c r="B375" s="23" t="s">
        <v>93</v>
      </c>
      <c r="C375" s="22">
        <v>27260665</v>
      </c>
      <c r="D375" s="22" t="s">
        <v>105</v>
      </c>
      <c r="E375" s="23">
        <v>6670</v>
      </c>
      <c r="F375" s="22" t="str">
        <f>VLOOKUP(C375,變換清單!A:C,3,0)</f>
        <v>啤酒</v>
      </c>
      <c r="G375" s="22" t="str">
        <f>VLOOKUP(B375,變換清單!E:F,2,0)</f>
        <v>九州</v>
      </c>
      <c r="H375" s="22" t="str">
        <f t="shared" si="15"/>
        <v>2016</v>
      </c>
      <c r="I375" s="22">
        <f t="shared" si="16"/>
        <v>2</v>
      </c>
      <c r="J375" s="22" t="str">
        <f>VLOOKUP(I375,變換清單!H:I,2,0)</f>
        <v>1Q</v>
      </c>
      <c r="K375" s="22" t="str">
        <f t="shared" si="17"/>
        <v>啤酒九州20161Q</v>
      </c>
    </row>
    <row r="376" spans="1:11">
      <c r="A376" s="23">
        <v>201602</v>
      </c>
      <c r="B376" s="23" t="s">
        <v>57</v>
      </c>
      <c r="C376" s="22">
        <v>27350171</v>
      </c>
      <c r="D376" s="22" t="s">
        <v>42</v>
      </c>
      <c r="E376" s="23">
        <v>4032</v>
      </c>
      <c r="F376" s="22" t="str">
        <f>VLOOKUP(C376,變換清單!A:C,3,0)</f>
        <v>啤酒</v>
      </c>
      <c r="G376" s="22" t="str">
        <f>VLOOKUP(B376,變換清單!E:F,2,0)</f>
        <v>東北</v>
      </c>
      <c r="H376" s="22" t="str">
        <f t="shared" si="15"/>
        <v>2016</v>
      </c>
      <c r="I376" s="22">
        <f t="shared" si="16"/>
        <v>2</v>
      </c>
      <c r="J376" s="22" t="str">
        <f>VLOOKUP(I376,變換清單!H:I,2,0)</f>
        <v>1Q</v>
      </c>
      <c r="K376" s="22" t="str">
        <f t="shared" si="17"/>
        <v>啤酒東北20161Q</v>
      </c>
    </row>
    <row r="377" spans="1:11">
      <c r="A377" s="23">
        <v>201602</v>
      </c>
      <c r="B377" s="23" t="s">
        <v>57</v>
      </c>
      <c r="C377" s="22">
        <v>27350921</v>
      </c>
      <c r="D377" s="22" t="s">
        <v>44</v>
      </c>
      <c r="E377" s="23">
        <v>1273440</v>
      </c>
      <c r="F377" s="22" t="str">
        <f>VLOOKUP(C377,變換清單!A:C,3,0)</f>
        <v>發泡酒</v>
      </c>
      <c r="G377" s="22" t="str">
        <f>VLOOKUP(B377,變換清單!E:F,2,0)</f>
        <v>東北</v>
      </c>
      <c r="H377" s="22" t="str">
        <f t="shared" si="15"/>
        <v>2016</v>
      </c>
      <c r="I377" s="22">
        <f t="shared" si="16"/>
        <v>2</v>
      </c>
      <c r="J377" s="22" t="str">
        <f>VLOOKUP(I377,變換清單!H:I,2,0)</f>
        <v>1Q</v>
      </c>
      <c r="K377" s="22" t="str">
        <f t="shared" si="17"/>
        <v>發泡酒東北20161Q</v>
      </c>
    </row>
    <row r="378" spans="1:11">
      <c r="A378" s="23">
        <v>201602</v>
      </c>
      <c r="B378" s="23" t="s">
        <v>57</v>
      </c>
      <c r="C378" s="22">
        <v>27210786</v>
      </c>
      <c r="D378" s="22" t="s">
        <v>103</v>
      </c>
      <c r="E378" s="23">
        <v>119280</v>
      </c>
      <c r="F378" s="22" t="str">
        <f>VLOOKUP(C378,變換清單!A:C,3,0)</f>
        <v>發泡酒</v>
      </c>
      <c r="G378" s="22" t="str">
        <f>VLOOKUP(B378,變換清單!E:F,2,0)</f>
        <v>東北</v>
      </c>
      <c r="H378" s="22" t="str">
        <f t="shared" si="15"/>
        <v>2016</v>
      </c>
      <c r="I378" s="22">
        <f t="shared" si="16"/>
        <v>2</v>
      </c>
      <c r="J378" s="22" t="str">
        <f>VLOOKUP(I378,變換清單!H:I,2,0)</f>
        <v>1Q</v>
      </c>
      <c r="K378" s="22" t="str">
        <f t="shared" si="17"/>
        <v>發泡酒東北20161Q</v>
      </c>
    </row>
    <row r="379" spans="1:11">
      <c r="A379" s="23">
        <v>201602</v>
      </c>
      <c r="B379" s="23" t="s">
        <v>57</v>
      </c>
      <c r="C379" s="22">
        <v>27220883</v>
      </c>
      <c r="D379" s="22" t="s">
        <v>101</v>
      </c>
      <c r="E379" s="23">
        <v>524160</v>
      </c>
      <c r="F379" s="22" t="str">
        <f>VLOOKUP(C379,變換清單!A:C,3,0)</f>
        <v>新類型</v>
      </c>
      <c r="G379" s="22" t="str">
        <f>VLOOKUP(B379,變換清單!E:F,2,0)</f>
        <v>東北</v>
      </c>
      <c r="H379" s="22" t="str">
        <f t="shared" si="15"/>
        <v>2016</v>
      </c>
      <c r="I379" s="22">
        <f t="shared" si="16"/>
        <v>2</v>
      </c>
      <c r="J379" s="22" t="str">
        <f>VLOOKUP(I379,變換清單!H:I,2,0)</f>
        <v>1Q</v>
      </c>
      <c r="K379" s="22" t="str">
        <f t="shared" si="17"/>
        <v>新類型東北20161Q</v>
      </c>
    </row>
    <row r="380" spans="1:11">
      <c r="A380" s="23">
        <v>201602</v>
      </c>
      <c r="B380" s="23" t="s">
        <v>57</v>
      </c>
      <c r="C380" s="22">
        <v>27220957</v>
      </c>
      <c r="D380" s="22" t="s">
        <v>102</v>
      </c>
      <c r="E380" s="23">
        <v>39564</v>
      </c>
      <c r="F380" s="22" t="str">
        <f>VLOOKUP(C380,變換清單!A:C,3,0)</f>
        <v>新類型</v>
      </c>
      <c r="G380" s="22" t="str">
        <f>VLOOKUP(B380,變換清單!E:F,2,0)</f>
        <v>東北</v>
      </c>
      <c r="H380" s="22" t="str">
        <f t="shared" si="15"/>
        <v>2016</v>
      </c>
      <c r="I380" s="22">
        <f t="shared" si="16"/>
        <v>2</v>
      </c>
      <c r="J380" s="22" t="str">
        <f>VLOOKUP(I380,變換清單!H:I,2,0)</f>
        <v>1Q</v>
      </c>
      <c r="K380" s="22" t="str">
        <f t="shared" si="17"/>
        <v>新類型東北20161Q</v>
      </c>
    </row>
    <row r="381" spans="1:11">
      <c r="A381" s="23">
        <v>201602</v>
      </c>
      <c r="B381" s="23" t="s">
        <v>57</v>
      </c>
      <c r="C381" s="22">
        <v>27220985</v>
      </c>
      <c r="D381" s="22" t="s">
        <v>46</v>
      </c>
      <c r="E381" s="23">
        <v>8316</v>
      </c>
      <c r="F381" s="22" t="str">
        <f>VLOOKUP(C381,變換清單!A:C,3,0)</f>
        <v>新類型</v>
      </c>
      <c r="G381" s="22" t="str">
        <f>VLOOKUP(B381,變換清單!E:F,2,0)</f>
        <v>東北</v>
      </c>
      <c r="H381" s="22" t="str">
        <f t="shared" si="15"/>
        <v>2016</v>
      </c>
      <c r="I381" s="22">
        <f t="shared" si="16"/>
        <v>2</v>
      </c>
      <c r="J381" s="22" t="str">
        <f>VLOOKUP(I381,變換清單!H:I,2,0)</f>
        <v>1Q</v>
      </c>
      <c r="K381" s="22" t="str">
        <f t="shared" si="17"/>
        <v>新類型東北20161Q</v>
      </c>
    </row>
    <row r="382" spans="1:11">
      <c r="A382" s="23">
        <v>201602</v>
      </c>
      <c r="B382" s="23" t="s">
        <v>57</v>
      </c>
      <c r="C382" s="22">
        <v>27260317</v>
      </c>
      <c r="D382" s="22" t="s">
        <v>40</v>
      </c>
      <c r="E382" s="23">
        <v>491400</v>
      </c>
      <c r="F382" s="22" t="str">
        <f>VLOOKUP(C382,變換清單!A:C,3,0)</f>
        <v>啤酒</v>
      </c>
      <c r="G382" s="22" t="str">
        <f>VLOOKUP(B382,變換清單!E:F,2,0)</f>
        <v>東北</v>
      </c>
      <c r="H382" s="22" t="str">
        <f t="shared" si="15"/>
        <v>2016</v>
      </c>
      <c r="I382" s="22">
        <f t="shared" si="16"/>
        <v>2</v>
      </c>
      <c r="J382" s="22" t="str">
        <f>VLOOKUP(I382,變換清單!H:I,2,0)</f>
        <v>1Q</v>
      </c>
      <c r="K382" s="22" t="str">
        <f t="shared" si="17"/>
        <v>啤酒東北20161Q</v>
      </c>
    </row>
    <row r="383" spans="1:11">
      <c r="A383" s="23">
        <v>201602</v>
      </c>
      <c r="B383" s="23" t="s">
        <v>57</v>
      </c>
      <c r="C383" s="22">
        <v>27260665</v>
      </c>
      <c r="D383" s="22" t="s">
        <v>105</v>
      </c>
      <c r="E383" s="23">
        <v>10005</v>
      </c>
      <c r="F383" s="22" t="str">
        <f>VLOOKUP(C383,變換清單!A:C,3,0)</f>
        <v>啤酒</v>
      </c>
      <c r="G383" s="22" t="str">
        <f>VLOOKUP(B383,變換清單!E:F,2,0)</f>
        <v>東北</v>
      </c>
      <c r="H383" s="22" t="str">
        <f t="shared" si="15"/>
        <v>2016</v>
      </c>
      <c r="I383" s="22">
        <f t="shared" si="16"/>
        <v>2</v>
      </c>
      <c r="J383" s="22" t="str">
        <f>VLOOKUP(I383,變換清單!H:I,2,0)</f>
        <v>1Q</v>
      </c>
      <c r="K383" s="22" t="str">
        <f t="shared" si="17"/>
        <v>啤酒東北20161Q</v>
      </c>
    </row>
    <row r="384" spans="1:11">
      <c r="A384" s="23">
        <v>201602</v>
      </c>
      <c r="B384" s="23" t="s">
        <v>2</v>
      </c>
      <c r="C384" s="22">
        <v>27350171</v>
      </c>
      <c r="D384" s="22" t="s">
        <v>42</v>
      </c>
      <c r="E384" s="23">
        <v>1536360</v>
      </c>
      <c r="F384" s="22" t="str">
        <f>VLOOKUP(C384,變換清單!A:C,3,0)</f>
        <v>啤酒</v>
      </c>
      <c r="G384" s="22" t="str">
        <f>VLOOKUP(B384,變換清單!E:F,2,0)</f>
        <v>近畿圏</v>
      </c>
      <c r="H384" s="22" t="str">
        <f t="shared" si="15"/>
        <v>2016</v>
      </c>
      <c r="I384" s="22">
        <f t="shared" si="16"/>
        <v>2</v>
      </c>
      <c r="J384" s="22" t="str">
        <f>VLOOKUP(I384,變換清單!H:I,2,0)</f>
        <v>1Q</v>
      </c>
      <c r="K384" s="22" t="str">
        <f t="shared" si="17"/>
        <v>啤酒近畿圏20161Q</v>
      </c>
    </row>
    <row r="385" spans="1:11">
      <c r="A385" s="23">
        <v>201602</v>
      </c>
      <c r="B385" s="23" t="s">
        <v>2</v>
      </c>
      <c r="C385" s="22">
        <v>27350921</v>
      </c>
      <c r="D385" s="22" t="s">
        <v>44</v>
      </c>
      <c r="E385" s="23">
        <v>142800</v>
      </c>
      <c r="F385" s="22" t="str">
        <f>VLOOKUP(C385,變換清單!A:C,3,0)</f>
        <v>發泡酒</v>
      </c>
      <c r="G385" s="22" t="str">
        <f>VLOOKUP(B385,變換清單!E:F,2,0)</f>
        <v>近畿圏</v>
      </c>
      <c r="H385" s="22" t="str">
        <f t="shared" si="15"/>
        <v>2016</v>
      </c>
      <c r="I385" s="22">
        <f t="shared" si="16"/>
        <v>2</v>
      </c>
      <c r="J385" s="22" t="str">
        <f>VLOOKUP(I385,變換清單!H:I,2,0)</f>
        <v>1Q</v>
      </c>
      <c r="K385" s="22" t="str">
        <f t="shared" si="17"/>
        <v>發泡酒近畿圏20161Q</v>
      </c>
    </row>
    <row r="386" spans="1:11">
      <c r="A386" s="23">
        <v>201602</v>
      </c>
      <c r="B386" s="23" t="s">
        <v>2</v>
      </c>
      <c r="C386" s="22">
        <v>27210786</v>
      </c>
      <c r="D386" s="22" t="s">
        <v>103</v>
      </c>
      <c r="E386" s="23">
        <v>444360</v>
      </c>
      <c r="F386" s="22" t="str">
        <f>VLOOKUP(C386,變換清單!A:C,3,0)</f>
        <v>發泡酒</v>
      </c>
      <c r="G386" s="22" t="str">
        <f>VLOOKUP(B386,變換清單!E:F,2,0)</f>
        <v>近畿圏</v>
      </c>
      <c r="H386" s="22" t="str">
        <f t="shared" si="15"/>
        <v>2016</v>
      </c>
      <c r="I386" s="22">
        <f t="shared" si="16"/>
        <v>2</v>
      </c>
      <c r="J386" s="22" t="str">
        <f>VLOOKUP(I386,變換清單!H:I,2,0)</f>
        <v>1Q</v>
      </c>
      <c r="K386" s="22" t="str">
        <f t="shared" si="17"/>
        <v>發泡酒近畿圏20161Q</v>
      </c>
    </row>
    <row r="387" spans="1:11">
      <c r="A387" s="23">
        <v>201602</v>
      </c>
      <c r="B387" s="23" t="s">
        <v>2</v>
      </c>
      <c r="C387" s="22">
        <v>27220883</v>
      </c>
      <c r="D387" s="22" t="s">
        <v>101</v>
      </c>
      <c r="E387" s="23">
        <v>23940</v>
      </c>
      <c r="F387" s="22" t="str">
        <f>VLOOKUP(C387,變換清單!A:C,3,0)</f>
        <v>新類型</v>
      </c>
      <c r="G387" s="22" t="str">
        <f>VLOOKUP(B387,變換清單!E:F,2,0)</f>
        <v>近畿圏</v>
      </c>
      <c r="H387" s="22" t="str">
        <f t="shared" ref="H387:H450" si="18">LEFT(A387,4)</f>
        <v>2016</v>
      </c>
      <c r="I387" s="22">
        <f t="shared" ref="I387:I450" si="19">VALUE(RIGHT(A387,2))</f>
        <v>2</v>
      </c>
      <c r="J387" s="22" t="str">
        <f>VLOOKUP(I387,變換清單!H:I,2,0)</f>
        <v>1Q</v>
      </c>
      <c r="K387" s="22" t="str">
        <f t="shared" ref="K387:K450" si="20">CONCATENATE(F387,G387,H387,J387)</f>
        <v>新類型近畿圏20161Q</v>
      </c>
    </row>
    <row r="388" spans="1:11">
      <c r="A388" s="23">
        <v>201602</v>
      </c>
      <c r="B388" s="23" t="s">
        <v>2</v>
      </c>
      <c r="C388" s="22">
        <v>27220957</v>
      </c>
      <c r="D388" s="22" t="s">
        <v>102</v>
      </c>
      <c r="E388" s="23">
        <v>8820</v>
      </c>
      <c r="F388" s="22" t="str">
        <f>VLOOKUP(C388,變換清單!A:C,3,0)</f>
        <v>新類型</v>
      </c>
      <c r="G388" s="22" t="str">
        <f>VLOOKUP(B388,變換清單!E:F,2,0)</f>
        <v>近畿圏</v>
      </c>
      <c r="H388" s="22" t="str">
        <f t="shared" si="18"/>
        <v>2016</v>
      </c>
      <c r="I388" s="22">
        <f t="shared" si="19"/>
        <v>2</v>
      </c>
      <c r="J388" s="22" t="str">
        <f>VLOOKUP(I388,變換清單!H:I,2,0)</f>
        <v>1Q</v>
      </c>
      <c r="K388" s="22" t="str">
        <f t="shared" si="20"/>
        <v>新類型近畿圏20161Q</v>
      </c>
    </row>
    <row r="389" spans="1:11">
      <c r="A389" s="23">
        <v>201602</v>
      </c>
      <c r="B389" s="23" t="s">
        <v>2</v>
      </c>
      <c r="C389" s="22">
        <v>27220985</v>
      </c>
      <c r="D389" s="22" t="s">
        <v>46</v>
      </c>
      <c r="E389" s="23">
        <v>341880</v>
      </c>
      <c r="F389" s="22" t="str">
        <f>VLOOKUP(C389,變換清單!A:C,3,0)</f>
        <v>新類型</v>
      </c>
      <c r="G389" s="22" t="str">
        <f>VLOOKUP(B389,變換清單!E:F,2,0)</f>
        <v>近畿圏</v>
      </c>
      <c r="H389" s="22" t="str">
        <f t="shared" si="18"/>
        <v>2016</v>
      </c>
      <c r="I389" s="22">
        <f t="shared" si="19"/>
        <v>2</v>
      </c>
      <c r="J389" s="22" t="str">
        <f>VLOOKUP(I389,變換清單!H:I,2,0)</f>
        <v>1Q</v>
      </c>
      <c r="K389" s="22" t="str">
        <f t="shared" si="20"/>
        <v>新類型近畿圏20161Q</v>
      </c>
    </row>
    <row r="390" spans="1:11">
      <c r="A390" s="23">
        <v>201602</v>
      </c>
      <c r="B390" s="23" t="s">
        <v>91</v>
      </c>
      <c r="C390" s="22">
        <v>27260317</v>
      </c>
      <c r="D390" s="22" t="s">
        <v>40</v>
      </c>
      <c r="E390" s="23">
        <v>2520</v>
      </c>
      <c r="F390" s="22" t="str">
        <f>VLOOKUP(C390,變換清單!A:C,3,0)</f>
        <v>啤酒</v>
      </c>
      <c r="G390" s="22" t="str">
        <f>VLOOKUP(B390,變換清單!E:F,2,0)</f>
        <v>九州</v>
      </c>
      <c r="H390" s="22" t="str">
        <f t="shared" si="18"/>
        <v>2016</v>
      </c>
      <c r="I390" s="22">
        <f t="shared" si="19"/>
        <v>2</v>
      </c>
      <c r="J390" s="22" t="str">
        <f>VLOOKUP(I390,變換清單!H:I,2,0)</f>
        <v>1Q</v>
      </c>
      <c r="K390" s="22" t="str">
        <f t="shared" si="20"/>
        <v>啤酒九州20161Q</v>
      </c>
    </row>
    <row r="391" spans="1:11">
      <c r="A391" s="23">
        <v>201602</v>
      </c>
      <c r="B391" s="23" t="s">
        <v>91</v>
      </c>
      <c r="C391" s="22">
        <v>27260665</v>
      </c>
      <c r="D391" s="22" t="s">
        <v>105</v>
      </c>
      <c r="E391" s="23">
        <v>992040</v>
      </c>
      <c r="F391" s="22" t="str">
        <f>VLOOKUP(C391,變換清單!A:C,3,0)</f>
        <v>啤酒</v>
      </c>
      <c r="G391" s="22" t="str">
        <f>VLOOKUP(B391,變換清單!E:F,2,0)</f>
        <v>九州</v>
      </c>
      <c r="H391" s="22" t="str">
        <f t="shared" si="18"/>
        <v>2016</v>
      </c>
      <c r="I391" s="22">
        <f t="shared" si="19"/>
        <v>2</v>
      </c>
      <c r="J391" s="22" t="str">
        <f>VLOOKUP(I391,變換清單!H:I,2,0)</f>
        <v>1Q</v>
      </c>
      <c r="K391" s="22" t="str">
        <f t="shared" si="20"/>
        <v>啤酒九州20161Q</v>
      </c>
    </row>
    <row r="392" spans="1:11">
      <c r="A392" s="23">
        <v>201602</v>
      </c>
      <c r="B392" s="23" t="s">
        <v>91</v>
      </c>
      <c r="C392" s="22">
        <v>27350171</v>
      </c>
      <c r="D392" s="22" t="s">
        <v>42</v>
      </c>
      <c r="E392" s="23">
        <v>216720</v>
      </c>
      <c r="F392" s="22" t="str">
        <f>VLOOKUP(C392,變換清單!A:C,3,0)</f>
        <v>啤酒</v>
      </c>
      <c r="G392" s="22" t="str">
        <f>VLOOKUP(B392,變換清單!E:F,2,0)</f>
        <v>九州</v>
      </c>
      <c r="H392" s="22" t="str">
        <f t="shared" si="18"/>
        <v>2016</v>
      </c>
      <c r="I392" s="22">
        <f t="shared" si="19"/>
        <v>2</v>
      </c>
      <c r="J392" s="22" t="str">
        <f>VLOOKUP(I392,變換清單!H:I,2,0)</f>
        <v>1Q</v>
      </c>
      <c r="K392" s="22" t="str">
        <f t="shared" si="20"/>
        <v>啤酒九州20161Q</v>
      </c>
    </row>
    <row r="393" spans="1:11">
      <c r="A393" s="23">
        <v>201602</v>
      </c>
      <c r="B393" s="23" t="s">
        <v>91</v>
      </c>
      <c r="C393" s="22">
        <v>27350921</v>
      </c>
      <c r="D393" s="22" t="s">
        <v>44</v>
      </c>
      <c r="E393" s="23">
        <v>388080</v>
      </c>
      <c r="F393" s="22" t="str">
        <f>VLOOKUP(C393,變換清單!A:C,3,0)</f>
        <v>發泡酒</v>
      </c>
      <c r="G393" s="22" t="str">
        <f>VLOOKUP(B393,變換清單!E:F,2,0)</f>
        <v>九州</v>
      </c>
      <c r="H393" s="22" t="str">
        <f t="shared" si="18"/>
        <v>2016</v>
      </c>
      <c r="I393" s="22">
        <f t="shared" si="19"/>
        <v>2</v>
      </c>
      <c r="J393" s="22" t="str">
        <f>VLOOKUP(I393,變換清單!H:I,2,0)</f>
        <v>1Q</v>
      </c>
      <c r="K393" s="22" t="str">
        <f t="shared" si="20"/>
        <v>發泡酒九州20161Q</v>
      </c>
    </row>
    <row r="394" spans="1:11">
      <c r="A394" s="23">
        <v>201602</v>
      </c>
      <c r="B394" s="23" t="s">
        <v>91</v>
      </c>
      <c r="C394" s="22">
        <v>27210786</v>
      </c>
      <c r="D394" s="22" t="s">
        <v>103</v>
      </c>
      <c r="E394" s="23">
        <v>12852</v>
      </c>
      <c r="F394" s="22" t="str">
        <f>VLOOKUP(C394,變換清單!A:C,3,0)</f>
        <v>發泡酒</v>
      </c>
      <c r="G394" s="22" t="str">
        <f>VLOOKUP(B394,變換清單!E:F,2,0)</f>
        <v>九州</v>
      </c>
      <c r="H394" s="22" t="str">
        <f t="shared" si="18"/>
        <v>2016</v>
      </c>
      <c r="I394" s="22">
        <f t="shared" si="19"/>
        <v>2</v>
      </c>
      <c r="J394" s="22" t="str">
        <f>VLOOKUP(I394,變換清單!H:I,2,0)</f>
        <v>1Q</v>
      </c>
      <c r="K394" s="22" t="str">
        <f t="shared" si="20"/>
        <v>發泡酒九州20161Q</v>
      </c>
    </row>
    <row r="395" spans="1:11">
      <c r="A395" s="23">
        <v>201602</v>
      </c>
      <c r="B395" s="23" t="s">
        <v>91</v>
      </c>
      <c r="C395" s="22">
        <v>27220883</v>
      </c>
      <c r="D395" s="22" t="s">
        <v>101</v>
      </c>
      <c r="E395" s="23">
        <v>9324</v>
      </c>
      <c r="F395" s="22" t="str">
        <f>VLOOKUP(C395,變換清單!A:C,3,0)</f>
        <v>新類型</v>
      </c>
      <c r="G395" s="22" t="str">
        <f>VLOOKUP(B395,變換清單!E:F,2,0)</f>
        <v>九州</v>
      </c>
      <c r="H395" s="22" t="str">
        <f t="shared" si="18"/>
        <v>2016</v>
      </c>
      <c r="I395" s="22">
        <f t="shared" si="19"/>
        <v>2</v>
      </c>
      <c r="J395" s="22" t="str">
        <f>VLOOKUP(I395,變換清單!H:I,2,0)</f>
        <v>1Q</v>
      </c>
      <c r="K395" s="22" t="str">
        <f t="shared" si="20"/>
        <v>新類型九州20161Q</v>
      </c>
    </row>
    <row r="396" spans="1:11">
      <c r="A396" s="23">
        <v>201602</v>
      </c>
      <c r="B396" s="23" t="s">
        <v>91</v>
      </c>
      <c r="C396" s="22">
        <v>27220957</v>
      </c>
      <c r="D396" s="22" t="s">
        <v>102</v>
      </c>
      <c r="E396" s="23">
        <v>449400</v>
      </c>
      <c r="F396" s="22" t="str">
        <f>VLOOKUP(C396,變換清單!A:C,3,0)</f>
        <v>新類型</v>
      </c>
      <c r="G396" s="22" t="str">
        <f>VLOOKUP(B396,變換清單!E:F,2,0)</f>
        <v>九州</v>
      </c>
      <c r="H396" s="22" t="str">
        <f t="shared" si="18"/>
        <v>2016</v>
      </c>
      <c r="I396" s="22">
        <f t="shared" si="19"/>
        <v>2</v>
      </c>
      <c r="J396" s="22" t="str">
        <f>VLOOKUP(I396,變換清單!H:I,2,0)</f>
        <v>1Q</v>
      </c>
      <c r="K396" s="22" t="str">
        <f t="shared" si="20"/>
        <v>新類型九州20161Q</v>
      </c>
    </row>
    <row r="397" spans="1:11">
      <c r="A397" s="23">
        <v>201602</v>
      </c>
      <c r="B397" s="23" t="s">
        <v>63</v>
      </c>
      <c r="C397" s="22">
        <v>27220985</v>
      </c>
      <c r="D397" s="22" t="s">
        <v>46</v>
      </c>
      <c r="E397" s="23">
        <v>766920</v>
      </c>
      <c r="F397" s="22" t="str">
        <f>VLOOKUP(C397,變換清單!A:C,3,0)</f>
        <v>新類型</v>
      </c>
      <c r="G397" s="22" t="str">
        <f>VLOOKUP(B397,變換清單!E:F,2,0)</f>
        <v>關信越</v>
      </c>
      <c r="H397" s="22" t="str">
        <f t="shared" si="18"/>
        <v>2016</v>
      </c>
      <c r="I397" s="22">
        <f t="shared" si="19"/>
        <v>2</v>
      </c>
      <c r="J397" s="22" t="str">
        <f>VLOOKUP(I397,變換清單!H:I,2,0)</f>
        <v>1Q</v>
      </c>
      <c r="K397" s="22" t="str">
        <f t="shared" si="20"/>
        <v>新類型關信越20161Q</v>
      </c>
    </row>
    <row r="398" spans="1:11">
      <c r="A398" s="23">
        <v>201602</v>
      </c>
      <c r="B398" s="23" t="s">
        <v>63</v>
      </c>
      <c r="C398" s="22">
        <v>27260317</v>
      </c>
      <c r="D398" s="22" t="s">
        <v>40</v>
      </c>
      <c r="E398" s="23">
        <v>225120</v>
      </c>
      <c r="F398" s="22" t="str">
        <f>VLOOKUP(C398,變換清單!A:C,3,0)</f>
        <v>啤酒</v>
      </c>
      <c r="G398" s="22" t="str">
        <f>VLOOKUP(B398,變換清單!E:F,2,0)</f>
        <v>關信越</v>
      </c>
      <c r="H398" s="22" t="str">
        <f t="shared" si="18"/>
        <v>2016</v>
      </c>
      <c r="I398" s="22">
        <f t="shared" si="19"/>
        <v>2</v>
      </c>
      <c r="J398" s="22" t="str">
        <f>VLOOKUP(I398,變換清單!H:I,2,0)</f>
        <v>1Q</v>
      </c>
      <c r="K398" s="22" t="str">
        <f t="shared" si="20"/>
        <v>啤酒關信越20161Q</v>
      </c>
    </row>
    <row r="399" spans="1:11">
      <c r="A399" s="23">
        <v>201602</v>
      </c>
      <c r="B399" s="23" t="s">
        <v>63</v>
      </c>
      <c r="C399" s="22">
        <v>27260665</v>
      </c>
      <c r="D399" s="22" t="s">
        <v>105</v>
      </c>
      <c r="E399" s="23">
        <v>319200</v>
      </c>
      <c r="F399" s="22" t="str">
        <f>VLOOKUP(C399,變換清單!A:C,3,0)</f>
        <v>啤酒</v>
      </c>
      <c r="G399" s="22" t="str">
        <f>VLOOKUP(B399,變換清單!E:F,2,0)</f>
        <v>關信越</v>
      </c>
      <c r="H399" s="22" t="str">
        <f t="shared" si="18"/>
        <v>2016</v>
      </c>
      <c r="I399" s="22">
        <f t="shared" si="19"/>
        <v>2</v>
      </c>
      <c r="J399" s="22" t="str">
        <f>VLOOKUP(I399,變換清單!H:I,2,0)</f>
        <v>1Q</v>
      </c>
      <c r="K399" s="22" t="str">
        <f t="shared" si="20"/>
        <v>啤酒關信越20161Q</v>
      </c>
    </row>
    <row r="400" spans="1:11">
      <c r="A400" s="23">
        <v>201602</v>
      </c>
      <c r="B400" s="23" t="s">
        <v>63</v>
      </c>
      <c r="C400" s="22">
        <v>27350171</v>
      </c>
      <c r="D400" s="22" t="s">
        <v>42</v>
      </c>
      <c r="E400" s="23">
        <v>1008</v>
      </c>
      <c r="F400" s="22" t="str">
        <f>VLOOKUP(C400,變換清單!A:C,3,0)</f>
        <v>啤酒</v>
      </c>
      <c r="G400" s="22" t="str">
        <f>VLOOKUP(B400,變換清單!E:F,2,0)</f>
        <v>關信越</v>
      </c>
      <c r="H400" s="22" t="str">
        <f t="shared" si="18"/>
        <v>2016</v>
      </c>
      <c r="I400" s="22">
        <f t="shared" si="19"/>
        <v>2</v>
      </c>
      <c r="J400" s="22" t="str">
        <f>VLOOKUP(I400,變換清單!H:I,2,0)</f>
        <v>1Q</v>
      </c>
      <c r="K400" s="22" t="str">
        <f t="shared" si="20"/>
        <v>啤酒關信越20161Q</v>
      </c>
    </row>
    <row r="401" spans="1:11">
      <c r="A401" s="23">
        <v>201602</v>
      </c>
      <c r="B401" s="23" t="s">
        <v>63</v>
      </c>
      <c r="C401" s="22">
        <v>27350921</v>
      </c>
      <c r="D401" s="22" t="s">
        <v>44</v>
      </c>
      <c r="E401" s="23">
        <v>12096</v>
      </c>
      <c r="F401" s="22" t="str">
        <f>VLOOKUP(C401,變換清單!A:C,3,0)</f>
        <v>發泡酒</v>
      </c>
      <c r="G401" s="22" t="str">
        <f>VLOOKUP(B401,變換清單!E:F,2,0)</f>
        <v>關信越</v>
      </c>
      <c r="H401" s="22" t="str">
        <f t="shared" si="18"/>
        <v>2016</v>
      </c>
      <c r="I401" s="22">
        <f t="shared" si="19"/>
        <v>2</v>
      </c>
      <c r="J401" s="22" t="str">
        <f>VLOOKUP(I401,變換清單!H:I,2,0)</f>
        <v>1Q</v>
      </c>
      <c r="K401" s="22" t="str">
        <f t="shared" si="20"/>
        <v>發泡酒關信越20161Q</v>
      </c>
    </row>
    <row r="402" spans="1:11">
      <c r="A402" s="23">
        <v>201602</v>
      </c>
      <c r="B402" s="23" t="s">
        <v>63</v>
      </c>
      <c r="C402" s="22">
        <v>27210786</v>
      </c>
      <c r="D402" s="22" t="s">
        <v>103</v>
      </c>
      <c r="E402" s="23">
        <v>152880</v>
      </c>
      <c r="F402" s="22" t="str">
        <f>VLOOKUP(C402,變換清單!A:C,3,0)</f>
        <v>發泡酒</v>
      </c>
      <c r="G402" s="22" t="str">
        <f>VLOOKUP(B402,變換清單!E:F,2,0)</f>
        <v>關信越</v>
      </c>
      <c r="H402" s="22" t="str">
        <f t="shared" si="18"/>
        <v>2016</v>
      </c>
      <c r="I402" s="22">
        <f t="shared" si="19"/>
        <v>2</v>
      </c>
      <c r="J402" s="22" t="str">
        <f>VLOOKUP(I402,變換清單!H:I,2,0)</f>
        <v>1Q</v>
      </c>
      <c r="K402" s="22" t="str">
        <f t="shared" si="20"/>
        <v>發泡酒關信越20161Q</v>
      </c>
    </row>
    <row r="403" spans="1:11">
      <c r="A403" s="23">
        <v>201602</v>
      </c>
      <c r="B403" s="23" t="s">
        <v>63</v>
      </c>
      <c r="C403" s="22">
        <v>27220883</v>
      </c>
      <c r="D403" s="22" t="s">
        <v>101</v>
      </c>
      <c r="E403" s="23">
        <v>16008</v>
      </c>
      <c r="F403" s="22" t="str">
        <f>VLOOKUP(C403,變換清單!A:C,3,0)</f>
        <v>新類型</v>
      </c>
      <c r="G403" s="22" t="str">
        <f>VLOOKUP(B403,變換清單!E:F,2,0)</f>
        <v>關信越</v>
      </c>
      <c r="H403" s="22" t="str">
        <f t="shared" si="18"/>
        <v>2016</v>
      </c>
      <c r="I403" s="22">
        <f t="shared" si="19"/>
        <v>2</v>
      </c>
      <c r="J403" s="22" t="str">
        <f>VLOOKUP(I403,變換清單!H:I,2,0)</f>
        <v>1Q</v>
      </c>
      <c r="K403" s="22" t="str">
        <f t="shared" si="20"/>
        <v>新類型關信越20161Q</v>
      </c>
    </row>
    <row r="404" spans="1:11">
      <c r="A404" s="23">
        <v>201602</v>
      </c>
      <c r="B404" s="23" t="s">
        <v>95</v>
      </c>
      <c r="C404" s="22">
        <v>27220957</v>
      </c>
      <c r="D404" s="22" t="s">
        <v>102</v>
      </c>
      <c r="E404" s="23">
        <v>2014320</v>
      </c>
      <c r="F404" s="22" t="str">
        <f>VLOOKUP(C404,變換清單!A:C,3,0)</f>
        <v>新類型</v>
      </c>
      <c r="G404" s="22" t="str">
        <f>VLOOKUP(B404,變換清單!E:F,2,0)</f>
        <v>中四國</v>
      </c>
      <c r="H404" s="22" t="str">
        <f t="shared" si="18"/>
        <v>2016</v>
      </c>
      <c r="I404" s="22">
        <f t="shared" si="19"/>
        <v>2</v>
      </c>
      <c r="J404" s="22" t="str">
        <f>VLOOKUP(I404,變換清單!H:I,2,0)</f>
        <v>1Q</v>
      </c>
      <c r="K404" s="22" t="str">
        <f t="shared" si="20"/>
        <v>新類型中四國20161Q</v>
      </c>
    </row>
    <row r="405" spans="1:11">
      <c r="A405" s="23">
        <v>201602</v>
      </c>
      <c r="B405" s="23" t="s">
        <v>95</v>
      </c>
      <c r="C405" s="22">
        <v>27220985</v>
      </c>
      <c r="D405" s="22" t="s">
        <v>46</v>
      </c>
      <c r="E405" s="23">
        <v>534240</v>
      </c>
      <c r="F405" s="22" t="str">
        <f>VLOOKUP(C405,變換清單!A:C,3,0)</f>
        <v>新類型</v>
      </c>
      <c r="G405" s="22" t="str">
        <f>VLOOKUP(B405,變換清單!E:F,2,0)</f>
        <v>中四國</v>
      </c>
      <c r="H405" s="22" t="str">
        <f t="shared" si="18"/>
        <v>2016</v>
      </c>
      <c r="I405" s="22">
        <f t="shared" si="19"/>
        <v>2</v>
      </c>
      <c r="J405" s="22" t="str">
        <f>VLOOKUP(I405,變換清單!H:I,2,0)</f>
        <v>1Q</v>
      </c>
      <c r="K405" s="22" t="str">
        <f t="shared" si="20"/>
        <v>新類型中四國20161Q</v>
      </c>
    </row>
    <row r="406" spans="1:11">
      <c r="A406" s="23">
        <v>201602</v>
      </c>
      <c r="B406" s="23" t="s">
        <v>95</v>
      </c>
      <c r="C406" s="22">
        <v>27260317</v>
      </c>
      <c r="D406" s="22" t="s">
        <v>40</v>
      </c>
      <c r="E406" s="23">
        <v>959280</v>
      </c>
      <c r="F406" s="22" t="str">
        <f>VLOOKUP(C406,變換清單!A:C,3,0)</f>
        <v>啤酒</v>
      </c>
      <c r="G406" s="22" t="str">
        <f>VLOOKUP(B406,變換清單!E:F,2,0)</f>
        <v>中四國</v>
      </c>
      <c r="H406" s="22" t="str">
        <f t="shared" si="18"/>
        <v>2016</v>
      </c>
      <c r="I406" s="22">
        <f t="shared" si="19"/>
        <v>2</v>
      </c>
      <c r="J406" s="22" t="str">
        <f>VLOOKUP(I406,變換清單!H:I,2,0)</f>
        <v>1Q</v>
      </c>
      <c r="K406" s="22" t="str">
        <f t="shared" si="20"/>
        <v>啤酒中四國20161Q</v>
      </c>
    </row>
    <row r="407" spans="1:11">
      <c r="A407" s="23">
        <v>201602</v>
      </c>
      <c r="B407" s="23" t="s">
        <v>95</v>
      </c>
      <c r="C407" s="22">
        <v>27260665</v>
      </c>
      <c r="D407" s="22" t="s">
        <v>105</v>
      </c>
      <c r="E407" s="23">
        <v>55440</v>
      </c>
      <c r="F407" s="22" t="str">
        <f>VLOOKUP(C407,變換清單!A:C,3,0)</f>
        <v>啤酒</v>
      </c>
      <c r="G407" s="22" t="str">
        <f>VLOOKUP(B407,變換清單!E:F,2,0)</f>
        <v>中四國</v>
      </c>
      <c r="H407" s="22" t="str">
        <f t="shared" si="18"/>
        <v>2016</v>
      </c>
      <c r="I407" s="22">
        <f t="shared" si="19"/>
        <v>2</v>
      </c>
      <c r="J407" s="22" t="str">
        <f>VLOOKUP(I407,變換清單!H:I,2,0)</f>
        <v>1Q</v>
      </c>
      <c r="K407" s="22" t="str">
        <f t="shared" si="20"/>
        <v>啤酒中四國20161Q</v>
      </c>
    </row>
    <row r="408" spans="1:11">
      <c r="A408" s="23">
        <v>201602</v>
      </c>
      <c r="B408" s="23" t="s">
        <v>95</v>
      </c>
      <c r="C408" s="22">
        <v>27350171</v>
      </c>
      <c r="D408" s="22" t="s">
        <v>42</v>
      </c>
      <c r="E408" s="23">
        <v>31974</v>
      </c>
      <c r="F408" s="22" t="str">
        <f>VLOOKUP(C408,變換清單!A:C,3,0)</f>
        <v>啤酒</v>
      </c>
      <c r="G408" s="22" t="str">
        <f>VLOOKUP(B408,變換清單!E:F,2,0)</f>
        <v>中四國</v>
      </c>
      <c r="H408" s="22" t="str">
        <f t="shared" si="18"/>
        <v>2016</v>
      </c>
      <c r="I408" s="22">
        <f t="shared" si="19"/>
        <v>2</v>
      </c>
      <c r="J408" s="22" t="str">
        <f>VLOOKUP(I408,變換清單!H:I,2,0)</f>
        <v>1Q</v>
      </c>
      <c r="K408" s="22" t="str">
        <f t="shared" si="20"/>
        <v>啤酒中四國20161Q</v>
      </c>
    </row>
    <row r="409" spans="1:11">
      <c r="A409" s="23">
        <v>201602</v>
      </c>
      <c r="B409" s="23" t="s">
        <v>95</v>
      </c>
      <c r="C409" s="22">
        <v>27350921</v>
      </c>
      <c r="D409" s="22" t="s">
        <v>44</v>
      </c>
      <c r="E409" s="23">
        <v>827400</v>
      </c>
      <c r="F409" s="22" t="str">
        <f>VLOOKUP(C409,變換清單!A:C,3,0)</f>
        <v>發泡酒</v>
      </c>
      <c r="G409" s="22" t="str">
        <f>VLOOKUP(B409,變換清單!E:F,2,0)</f>
        <v>中四國</v>
      </c>
      <c r="H409" s="22" t="str">
        <f t="shared" si="18"/>
        <v>2016</v>
      </c>
      <c r="I409" s="22">
        <f t="shared" si="19"/>
        <v>2</v>
      </c>
      <c r="J409" s="22" t="str">
        <f>VLOOKUP(I409,變換清單!H:I,2,0)</f>
        <v>1Q</v>
      </c>
      <c r="K409" s="22" t="str">
        <f t="shared" si="20"/>
        <v>發泡酒中四國20161Q</v>
      </c>
    </row>
    <row r="410" spans="1:11">
      <c r="A410" s="23">
        <v>201602</v>
      </c>
      <c r="B410" s="23" t="s">
        <v>95</v>
      </c>
      <c r="C410" s="22">
        <v>27210786</v>
      </c>
      <c r="D410" s="22" t="s">
        <v>103</v>
      </c>
      <c r="E410" s="23">
        <v>8004</v>
      </c>
      <c r="F410" s="22" t="str">
        <f>VLOOKUP(C410,變換清單!A:C,3,0)</f>
        <v>發泡酒</v>
      </c>
      <c r="G410" s="22" t="str">
        <f>VLOOKUP(B410,變換清單!E:F,2,0)</f>
        <v>中四國</v>
      </c>
      <c r="H410" s="22" t="str">
        <f t="shared" si="18"/>
        <v>2016</v>
      </c>
      <c r="I410" s="22">
        <f t="shared" si="19"/>
        <v>2</v>
      </c>
      <c r="J410" s="22" t="str">
        <f>VLOOKUP(I410,變換清單!H:I,2,0)</f>
        <v>1Q</v>
      </c>
      <c r="K410" s="22" t="str">
        <f t="shared" si="20"/>
        <v>發泡酒中四國20161Q</v>
      </c>
    </row>
    <row r="411" spans="1:11">
      <c r="A411" s="23">
        <v>201602</v>
      </c>
      <c r="B411" s="23" t="s">
        <v>85</v>
      </c>
      <c r="C411" s="22">
        <v>27220883</v>
      </c>
      <c r="D411" s="22" t="s">
        <v>101</v>
      </c>
      <c r="E411" s="23">
        <v>334320</v>
      </c>
      <c r="F411" s="22" t="str">
        <f>VLOOKUP(C411,變換清單!A:C,3,0)</f>
        <v>新類型</v>
      </c>
      <c r="G411" s="22" t="str">
        <f>VLOOKUP(B411,變換清單!E:F,2,0)</f>
        <v>中四國</v>
      </c>
      <c r="H411" s="22" t="str">
        <f t="shared" si="18"/>
        <v>2016</v>
      </c>
      <c r="I411" s="22">
        <f t="shared" si="19"/>
        <v>2</v>
      </c>
      <c r="J411" s="22" t="str">
        <f>VLOOKUP(I411,變換清單!H:I,2,0)</f>
        <v>1Q</v>
      </c>
      <c r="K411" s="22" t="str">
        <f t="shared" si="20"/>
        <v>新類型中四國20161Q</v>
      </c>
    </row>
    <row r="412" spans="1:11">
      <c r="A412" s="23">
        <v>201602</v>
      </c>
      <c r="B412" s="23" t="s">
        <v>85</v>
      </c>
      <c r="C412" s="22">
        <v>27220957</v>
      </c>
      <c r="D412" s="22" t="s">
        <v>102</v>
      </c>
      <c r="E412" s="23">
        <v>96600</v>
      </c>
      <c r="F412" s="22" t="str">
        <f>VLOOKUP(C412,變換清單!A:C,3,0)</f>
        <v>新類型</v>
      </c>
      <c r="G412" s="22" t="str">
        <f>VLOOKUP(B412,變換清單!E:F,2,0)</f>
        <v>中四國</v>
      </c>
      <c r="H412" s="22" t="str">
        <f t="shared" si="18"/>
        <v>2016</v>
      </c>
      <c r="I412" s="22">
        <f t="shared" si="19"/>
        <v>2</v>
      </c>
      <c r="J412" s="22" t="str">
        <f>VLOOKUP(I412,變換清單!H:I,2,0)</f>
        <v>1Q</v>
      </c>
      <c r="K412" s="22" t="str">
        <f t="shared" si="20"/>
        <v>新類型中四國20161Q</v>
      </c>
    </row>
    <row r="413" spans="1:11">
      <c r="A413" s="23">
        <v>201602</v>
      </c>
      <c r="B413" s="23" t="s">
        <v>85</v>
      </c>
      <c r="C413" s="22">
        <v>27220985</v>
      </c>
      <c r="D413" s="22" t="s">
        <v>46</v>
      </c>
      <c r="E413" s="23">
        <v>137760</v>
      </c>
      <c r="F413" s="22" t="str">
        <f>VLOOKUP(C413,變換清單!A:C,3,0)</f>
        <v>新類型</v>
      </c>
      <c r="G413" s="22" t="str">
        <f>VLOOKUP(B413,變換清單!E:F,2,0)</f>
        <v>中四國</v>
      </c>
      <c r="H413" s="22" t="str">
        <f t="shared" si="18"/>
        <v>2016</v>
      </c>
      <c r="I413" s="22">
        <f t="shared" si="19"/>
        <v>2</v>
      </c>
      <c r="J413" s="22" t="str">
        <f>VLOOKUP(I413,變換清單!H:I,2,0)</f>
        <v>1Q</v>
      </c>
      <c r="K413" s="22" t="str">
        <f t="shared" si="20"/>
        <v>新類型中四國20161Q</v>
      </c>
    </row>
    <row r="414" spans="1:11">
      <c r="A414" s="23">
        <v>201602</v>
      </c>
      <c r="B414" s="23" t="s">
        <v>85</v>
      </c>
      <c r="C414" s="22">
        <v>27260317</v>
      </c>
      <c r="D414" s="22" t="s">
        <v>40</v>
      </c>
      <c r="E414" s="23">
        <v>7560</v>
      </c>
      <c r="F414" s="22" t="str">
        <f>VLOOKUP(C414,變換清單!A:C,3,0)</f>
        <v>啤酒</v>
      </c>
      <c r="G414" s="22" t="str">
        <f>VLOOKUP(B414,變換清單!E:F,2,0)</f>
        <v>中四國</v>
      </c>
      <c r="H414" s="22" t="str">
        <f t="shared" si="18"/>
        <v>2016</v>
      </c>
      <c r="I414" s="22">
        <f t="shared" si="19"/>
        <v>2</v>
      </c>
      <c r="J414" s="22" t="str">
        <f>VLOOKUP(I414,變換清單!H:I,2,0)</f>
        <v>1Q</v>
      </c>
      <c r="K414" s="22" t="str">
        <f t="shared" si="20"/>
        <v>啤酒中四國20161Q</v>
      </c>
    </row>
    <row r="415" spans="1:11">
      <c r="A415" s="23">
        <v>201602</v>
      </c>
      <c r="B415" s="23" t="s">
        <v>85</v>
      </c>
      <c r="C415" s="22">
        <v>27260665</v>
      </c>
      <c r="D415" s="22" t="s">
        <v>105</v>
      </c>
      <c r="E415" s="23">
        <v>3024</v>
      </c>
      <c r="F415" s="22" t="str">
        <f>VLOOKUP(C415,變換清單!A:C,3,0)</f>
        <v>啤酒</v>
      </c>
      <c r="G415" s="22" t="str">
        <f>VLOOKUP(B415,變換清單!E:F,2,0)</f>
        <v>中四國</v>
      </c>
      <c r="H415" s="22" t="str">
        <f t="shared" si="18"/>
        <v>2016</v>
      </c>
      <c r="I415" s="22">
        <f t="shared" si="19"/>
        <v>2</v>
      </c>
      <c r="J415" s="22" t="str">
        <f>VLOOKUP(I415,變換清單!H:I,2,0)</f>
        <v>1Q</v>
      </c>
      <c r="K415" s="22" t="str">
        <f t="shared" si="20"/>
        <v>啤酒中四國20161Q</v>
      </c>
    </row>
    <row r="416" spans="1:11">
      <c r="A416" s="23">
        <v>201602</v>
      </c>
      <c r="B416" s="23" t="s">
        <v>85</v>
      </c>
      <c r="C416" s="22">
        <v>27350171</v>
      </c>
      <c r="D416" s="22" t="s">
        <v>42</v>
      </c>
      <c r="E416" s="23">
        <v>155400</v>
      </c>
      <c r="F416" s="22" t="str">
        <f>VLOOKUP(C416,變換清單!A:C,3,0)</f>
        <v>啤酒</v>
      </c>
      <c r="G416" s="22" t="str">
        <f>VLOOKUP(B416,變換清單!E:F,2,0)</f>
        <v>中四國</v>
      </c>
      <c r="H416" s="22" t="str">
        <f t="shared" si="18"/>
        <v>2016</v>
      </c>
      <c r="I416" s="22">
        <f t="shared" si="19"/>
        <v>2</v>
      </c>
      <c r="J416" s="22" t="str">
        <f>VLOOKUP(I416,變換清單!H:I,2,0)</f>
        <v>1Q</v>
      </c>
      <c r="K416" s="22" t="str">
        <f t="shared" si="20"/>
        <v>啤酒中四國20161Q</v>
      </c>
    </row>
    <row r="417" spans="1:11">
      <c r="A417" s="23">
        <v>201602</v>
      </c>
      <c r="B417" s="23" t="s">
        <v>87</v>
      </c>
      <c r="C417" s="22">
        <v>27350921</v>
      </c>
      <c r="D417" s="22" t="s">
        <v>44</v>
      </c>
      <c r="E417" s="23">
        <v>162120</v>
      </c>
      <c r="F417" s="22" t="str">
        <f>VLOOKUP(C417,變換清單!A:C,3,0)</f>
        <v>發泡酒</v>
      </c>
      <c r="G417" s="22" t="str">
        <f>VLOOKUP(B417,變換清單!E:F,2,0)</f>
        <v>中四國</v>
      </c>
      <c r="H417" s="22" t="str">
        <f t="shared" si="18"/>
        <v>2016</v>
      </c>
      <c r="I417" s="22">
        <f t="shared" si="19"/>
        <v>2</v>
      </c>
      <c r="J417" s="22" t="str">
        <f>VLOOKUP(I417,變換清單!H:I,2,0)</f>
        <v>1Q</v>
      </c>
      <c r="K417" s="22" t="str">
        <f t="shared" si="20"/>
        <v>發泡酒中四國20161Q</v>
      </c>
    </row>
    <row r="418" spans="1:11">
      <c r="A418" s="23">
        <v>201602</v>
      </c>
      <c r="B418" s="23" t="s">
        <v>87</v>
      </c>
      <c r="C418" s="22">
        <v>27210786</v>
      </c>
      <c r="D418" s="22" t="s">
        <v>103</v>
      </c>
      <c r="E418" s="23">
        <v>84840</v>
      </c>
      <c r="F418" s="22" t="str">
        <f>VLOOKUP(C418,變換清單!A:C,3,0)</f>
        <v>發泡酒</v>
      </c>
      <c r="G418" s="22" t="str">
        <f>VLOOKUP(B418,變換清單!E:F,2,0)</f>
        <v>中四國</v>
      </c>
      <c r="H418" s="22" t="str">
        <f t="shared" si="18"/>
        <v>2016</v>
      </c>
      <c r="I418" s="22">
        <f t="shared" si="19"/>
        <v>2</v>
      </c>
      <c r="J418" s="22" t="str">
        <f>VLOOKUP(I418,變換清單!H:I,2,0)</f>
        <v>1Q</v>
      </c>
      <c r="K418" s="22" t="str">
        <f t="shared" si="20"/>
        <v>發泡酒中四國20161Q</v>
      </c>
    </row>
    <row r="419" spans="1:11">
      <c r="A419" s="23">
        <v>201602</v>
      </c>
      <c r="B419" s="23" t="s">
        <v>87</v>
      </c>
      <c r="C419" s="22">
        <v>27220883</v>
      </c>
      <c r="D419" s="22" t="s">
        <v>101</v>
      </c>
      <c r="E419" s="23">
        <v>71400</v>
      </c>
      <c r="F419" s="22" t="str">
        <f>VLOOKUP(C419,變換清單!A:C,3,0)</f>
        <v>新類型</v>
      </c>
      <c r="G419" s="22" t="str">
        <f>VLOOKUP(B419,變換清單!E:F,2,0)</f>
        <v>中四國</v>
      </c>
      <c r="H419" s="22" t="str">
        <f t="shared" si="18"/>
        <v>2016</v>
      </c>
      <c r="I419" s="22">
        <f t="shared" si="19"/>
        <v>2</v>
      </c>
      <c r="J419" s="22" t="str">
        <f>VLOOKUP(I419,變換清單!H:I,2,0)</f>
        <v>1Q</v>
      </c>
      <c r="K419" s="22" t="str">
        <f t="shared" si="20"/>
        <v>新類型中四國20161Q</v>
      </c>
    </row>
    <row r="420" spans="1:11">
      <c r="A420" s="23">
        <v>201602</v>
      </c>
      <c r="B420" s="23" t="s">
        <v>87</v>
      </c>
      <c r="C420" s="22">
        <v>27220957</v>
      </c>
      <c r="D420" s="22" t="s">
        <v>102</v>
      </c>
      <c r="E420" s="23">
        <v>91560</v>
      </c>
      <c r="F420" s="22" t="str">
        <f>VLOOKUP(C420,變換清單!A:C,3,0)</f>
        <v>新類型</v>
      </c>
      <c r="G420" s="22" t="str">
        <f>VLOOKUP(B420,變換清單!E:F,2,0)</f>
        <v>中四國</v>
      </c>
      <c r="H420" s="22" t="str">
        <f t="shared" si="18"/>
        <v>2016</v>
      </c>
      <c r="I420" s="22">
        <f t="shared" si="19"/>
        <v>2</v>
      </c>
      <c r="J420" s="22" t="str">
        <f>VLOOKUP(I420,變換清單!H:I,2,0)</f>
        <v>1Q</v>
      </c>
      <c r="K420" s="22" t="str">
        <f t="shared" si="20"/>
        <v>新類型中四國20161Q</v>
      </c>
    </row>
    <row r="421" spans="1:11">
      <c r="A421" s="23">
        <v>201602</v>
      </c>
      <c r="B421" s="23" t="s">
        <v>89</v>
      </c>
      <c r="C421" s="22">
        <v>27220985</v>
      </c>
      <c r="D421" s="22" t="s">
        <v>46</v>
      </c>
      <c r="E421" s="23">
        <v>431760</v>
      </c>
      <c r="F421" s="22" t="str">
        <f>VLOOKUP(C421,變換清單!A:C,3,0)</f>
        <v>新類型</v>
      </c>
      <c r="G421" s="22" t="str">
        <f>VLOOKUP(B421,變換清單!E:F,2,0)</f>
        <v>九州</v>
      </c>
      <c r="H421" s="22" t="str">
        <f t="shared" si="18"/>
        <v>2016</v>
      </c>
      <c r="I421" s="22">
        <f t="shared" si="19"/>
        <v>2</v>
      </c>
      <c r="J421" s="22" t="str">
        <f>VLOOKUP(I421,變換清單!H:I,2,0)</f>
        <v>1Q</v>
      </c>
      <c r="K421" s="22" t="str">
        <f t="shared" si="20"/>
        <v>新類型九州20161Q</v>
      </c>
    </row>
    <row r="422" spans="1:11">
      <c r="A422" s="23">
        <v>201602</v>
      </c>
      <c r="B422" s="23" t="s">
        <v>89</v>
      </c>
      <c r="C422" s="22">
        <v>27260317</v>
      </c>
      <c r="D422" s="22" t="s">
        <v>40</v>
      </c>
      <c r="E422" s="23">
        <v>96600</v>
      </c>
      <c r="F422" s="22" t="str">
        <f>VLOOKUP(C422,變換清單!A:C,3,0)</f>
        <v>啤酒</v>
      </c>
      <c r="G422" s="22" t="str">
        <f>VLOOKUP(B422,變換清單!E:F,2,0)</f>
        <v>九州</v>
      </c>
      <c r="H422" s="22" t="str">
        <f t="shared" si="18"/>
        <v>2016</v>
      </c>
      <c r="I422" s="22">
        <f t="shared" si="19"/>
        <v>2</v>
      </c>
      <c r="J422" s="22" t="str">
        <f>VLOOKUP(I422,變換清單!H:I,2,0)</f>
        <v>1Q</v>
      </c>
      <c r="K422" s="22" t="str">
        <f t="shared" si="20"/>
        <v>啤酒九州20161Q</v>
      </c>
    </row>
    <row r="423" spans="1:11">
      <c r="A423" s="23">
        <v>201602</v>
      </c>
      <c r="B423" s="23" t="s">
        <v>89</v>
      </c>
      <c r="C423" s="22">
        <v>27260665</v>
      </c>
      <c r="D423" s="22" t="s">
        <v>105</v>
      </c>
      <c r="E423" s="23">
        <v>175560</v>
      </c>
      <c r="F423" s="22" t="str">
        <f>VLOOKUP(C423,變換清單!A:C,3,0)</f>
        <v>啤酒</v>
      </c>
      <c r="G423" s="22" t="str">
        <f>VLOOKUP(B423,變換清單!E:F,2,0)</f>
        <v>九州</v>
      </c>
      <c r="H423" s="22" t="str">
        <f t="shared" si="18"/>
        <v>2016</v>
      </c>
      <c r="I423" s="22">
        <f t="shared" si="19"/>
        <v>2</v>
      </c>
      <c r="J423" s="22" t="str">
        <f>VLOOKUP(I423,變換清單!H:I,2,0)</f>
        <v>1Q</v>
      </c>
      <c r="K423" s="22" t="str">
        <f t="shared" si="20"/>
        <v>啤酒九州20161Q</v>
      </c>
    </row>
    <row r="424" spans="1:11">
      <c r="A424" s="23">
        <v>201602</v>
      </c>
      <c r="B424" s="23" t="s">
        <v>89</v>
      </c>
      <c r="C424" s="22">
        <v>27350171</v>
      </c>
      <c r="D424" s="22" t="s">
        <v>42</v>
      </c>
      <c r="E424" s="23">
        <v>10836</v>
      </c>
      <c r="F424" s="22" t="str">
        <f>VLOOKUP(C424,變換清單!A:C,3,0)</f>
        <v>啤酒</v>
      </c>
      <c r="G424" s="22" t="str">
        <f>VLOOKUP(B424,變換清單!E:F,2,0)</f>
        <v>九州</v>
      </c>
      <c r="H424" s="22" t="str">
        <f t="shared" si="18"/>
        <v>2016</v>
      </c>
      <c r="I424" s="22">
        <f t="shared" si="19"/>
        <v>2</v>
      </c>
      <c r="J424" s="22" t="str">
        <f>VLOOKUP(I424,變換清單!H:I,2,0)</f>
        <v>1Q</v>
      </c>
      <c r="K424" s="22" t="str">
        <f t="shared" si="20"/>
        <v>啤酒九州20161Q</v>
      </c>
    </row>
    <row r="425" spans="1:11">
      <c r="A425" s="23">
        <v>201602</v>
      </c>
      <c r="B425" s="23" t="s">
        <v>89</v>
      </c>
      <c r="C425" s="22">
        <v>27350921</v>
      </c>
      <c r="D425" s="22" t="s">
        <v>44</v>
      </c>
      <c r="E425" s="23">
        <v>2772</v>
      </c>
      <c r="F425" s="22" t="str">
        <f>VLOOKUP(C425,變換清單!A:C,3,0)</f>
        <v>發泡酒</v>
      </c>
      <c r="G425" s="22" t="str">
        <f>VLOOKUP(B425,變換清單!E:F,2,0)</f>
        <v>九州</v>
      </c>
      <c r="H425" s="22" t="str">
        <f t="shared" si="18"/>
        <v>2016</v>
      </c>
      <c r="I425" s="22">
        <f t="shared" si="19"/>
        <v>2</v>
      </c>
      <c r="J425" s="22" t="str">
        <f>VLOOKUP(I425,變換清單!H:I,2,0)</f>
        <v>1Q</v>
      </c>
      <c r="K425" s="22" t="str">
        <f t="shared" si="20"/>
        <v>發泡酒九州20161Q</v>
      </c>
    </row>
    <row r="426" spans="1:11">
      <c r="A426" s="23">
        <v>201602</v>
      </c>
      <c r="B426" s="23" t="s">
        <v>89</v>
      </c>
      <c r="C426" s="22">
        <v>27210786</v>
      </c>
      <c r="D426" s="22" t="s">
        <v>103</v>
      </c>
      <c r="E426" s="23">
        <v>181440</v>
      </c>
      <c r="F426" s="22" t="str">
        <f>VLOOKUP(C426,變換清單!A:C,3,0)</f>
        <v>發泡酒</v>
      </c>
      <c r="G426" s="22" t="str">
        <f>VLOOKUP(B426,變換清單!E:F,2,0)</f>
        <v>九州</v>
      </c>
      <c r="H426" s="22" t="str">
        <f t="shared" si="18"/>
        <v>2016</v>
      </c>
      <c r="I426" s="22">
        <f t="shared" si="19"/>
        <v>2</v>
      </c>
      <c r="J426" s="22" t="str">
        <f>VLOOKUP(I426,變換清單!H:I,2,0)</f>
        <v>1Q</v>
      </c>
      <c r="K426" s="22" t="str">
        <f t="shared" si="20"/>
        <v>發泡酒九州20161Q</v>
      </c>
    </row>
    <row r="427" spans="1:11">
      <c r="A427" s="23">
        <v>201602</v>
      </c>
      <c r="B427" s="23" t="s">
        <v>64</v>
      </c>
      <c r="C427" s="22">
        <v>27220883</v>
      </c>
      <c r="D427" s="22" t="s">
        <v>101</v>
      </c>
      <c r="E427" s="23">
        <v>840</v>
      </c>
      <c r="F427" s="22" t="str">
        <f>VLOOKUP(C427,變換清單!A:C,3,0)</f>
        <v>新類型</v>
      </c>
      <c r="G427" s="22" t="str">
        <f>VLOOKUP(B427,變換清單!E:F,2,0)</f>
        <v>首都圏</v>
      </c>
      <c r="H427" s="22" t="str">
        <f t="shared" si="18"/>
        <v>2016</v>
      </c>
      <c r="I427" s="22">
        <f t="shared" si="19"/>
        <v>2</v>
      </c>
      <c r="J427" s="22" t="str">
        <f>VLOOKUP(I427,變換清單!H:I,2,0)</f>
        <v>1Q</v>
      </c>
      <c r="K427" s="22" t="str">
        <f t="shared" si="20"/>
        <v>新類型首都圏20161Q</v>
      </c>
    </row>
    <row r="428" spans="1:11">
      <c r="A428" s="23">
        <v>201602</v>
      </c>
      <c r="B428" s="23" t="s">
        <v>64</v>
      </c>
      <c r="C428" s="22">
        <v>27220957</v>
      </c>
      <c r="D428" s="22" t="s">
        <v>102</v>
      </c>
      <c r="E428" s="23">
        <v>4479720</v>
      </c>
      <c r="F428" s="22" t="str">
        <f>VLOOKUP(C428,變換清單!A:C,3,0)</f>
        <v>新類型</v>
      </c>
      <c r="G428" s="22" t="str">
        <f>VLOOKUP(B428,變換清單!E:F,2,0)</f>
        <v>首都圏</v>
      </c>
      <c r="H428" s="22" t="str">
        <f t="shared" si="18"/>
        <v>2016</v>
      </c>
      <c r="I428" s="22">
        <f t="shared" si="19"/>
        <v>2</v>
      </c>
      <c r="J428" s="22" t="str">
        <f>VLOOKUP(I428,變換清單!H:I,2,0)</f>
        <v>1Q</v>
      </c>
      <c r="K428" s="22" t="str">
        <f t="shared" si="20"/>
        <v>新類型首都圏20161Q</v>
      </c>
    </row>
    <row r="429" spans="1:11">
      <c r="A429" s="23">
        <v>201602</v>
      </c>
      <c r="B429" s="23" t="s">
        <v>64</v>
      </c>
      <c r="C429" s="22">
        <v>27220985</v>
      </c>
      <c r="D429" s="22" t="s">
        <v>46</v>
      </c>
      <c r="E429" s="23">
        <v>709800</v>
      </c>
      <c r="F429" s="22" t="str">
        <f>VLOOKUP(C429,變換清單!A:C,3,0)</f>
        <v>新類型</v>
      </c>
      <c r="G429" s="22" t="str">
        <f>VLOOKUP(B429,變換清單!E:F,2,0)</f>
        <v>首都圏</v>
      </c>
      <c r="H429" s="22" t="str">
        <f t="shared" si="18"/>
        <v>2016</v>
      </c>
      <c r="I429" s="22">
        <f t="shared" si="19"/>
        <v>2</v>
      </c>
      <c r="J429" s="22" t="str">
        <f>VLOOKUP(I429,變換清單!H:I,2,0)</f>
        <v>1Q</v>
      </c>
      <c r="K429" s="22" t="str">
        <f t="shared" si="20"/>
        <v>新類型首都圏20161Q</v>
      </c>
    </row>
    <row r="430" spans="1:11">
      <c r="A430" s="23">
        <v>201602</v>
      </c>
      <c r="B430" s="23" t="s">
        <v>64</v>
      </c>
      <c r="C430" s="22">
        <v>27260317</v>
      </c>
      <c r="D430" s="22" t="s">
        <v>40</v>
      </c>
      <c r="E430" s="23">
        <v>2001720</v>
      </c>
      <c r="F430" s="22" t="str">
        <f>VLOOKUP(C430,變換清單!A:C,3,0)</f>
        <v>啤酒</v>
      </c>
      <c r="G430" s="22" t="str">
        <f>VLOOKUP(B430,變換清單!E:F,2,0)</f>
        <v>首都圏</v>
      </c>
      <c r="H430" s="22" t="str">
        <f t="shared" si="18"/>
        <v>2016</v>
      </c>
      <c r="I430" s="22">
        <f t="shared" si="19"/>
        <v>2</v>
      </c>
      <c r="J430" s="22" t="str">
        <f>VLOOKUP(I430,變換清單!H:I,2,0)</f>
        <v>1Q</v>
      </c>
      <c r="K430" s="22" t="str">
        <f t="shared" si="20"/>
        <v>啤酒首都圏20161Q</v>
      </c>
    </row>
    <row r="431" spans="1:11">
      <c r="A431" s="23">
        <v>201602</v>
      </c>
      <c r="B431" s="23" t="s">
        <v>64</v>
      </c>
      <c r="C431" s="22">
        <v>27260665</v>
      </c>
      <c r="D431" s="22" t="s">
        <v>105</v>
      </c>
      <c r="E431" s="23">
        <v>115668</v>
      </c>
      <c r="F431" s="22" t="str">
        <f>VLOOKUP(C431,變換清單!A:C,3,0)</f>
        <v>啤酒</v>
      </c>
      <c r="G431" s="22" t="str">
        <f>VLOOKUP(B431,變換清單!E:F,2,0)</f>
        <v>首都圏</v>
      </c>
      <c r="H431" s="22" t="str">
        <f t="shared" si="18"/>
        <v>2016</v>
      </c>
      <c r="I431" s="22">
        <f t="shared" si="19"/>
        <v>2</v>
      </c>
      <c r="J431" s="22" t="str">
        <f>VLOOKUP(I431,變換清單!H:I,2,0)</f>
        <v>1Q</v>
      </c>
      <c r="K431" s="22" t="str">
        <f t="shared" si="20"/>
        <v>啤酒首都圏20161Q</v>
      </c>
    </row>
    <row r="432" spans="1:11">
      <c r="A432" s="23">
        <v>201602</v>
      </c>
      <c r="B432" s="23" t="s">
        <v>64</v>
      </c>
      <c r="C432" s="22">
        <v>27350171</v>
      </c>
      <c r="D432" s="22" t="s">
        <v>42</v>
      </c>
      <c r="E432" s="23">
        <v>57708</v>
      </c>
      <c r="F432" s="22" t="str">
        <f>VLOOKUP(C432,變換清單!A:C,3,0)</f>
        <v>啤酒</v>
      </c>
      <c r="G432" s="22" t="str">
        <f>VLOOKUP(B432,變換清單!E:F,2,0)</f>
        <v>首都圏</v>
      </c>
      <c r="H432" s="22" t="str">
        <f t="shared" si="18"/>
        <v>2016</v>
      </c>
      <c r="I432" s="22">
        <f t="shared" si="19"/>
        <v>2</v>
      </c>
      <c r="J432" s="22" t="str">
        <f>VLOOKUP(I432,變換清單!H:I,2,0)</f>
        <v>1Q</v>
      </c>
      <c r="K432" s="22" t="str">
        <f t="shared" si="20"/>
        <v>啤酒首都圏20161Q</v>
      </c>
    </row>
    <row r="433" spans="1:11">
      <c r="A433" s="23">
        <v>201602</v>
      </c>
      <c r="B433" s="23" t="s">
        <v>64</v>
      </c>
      <c r="C433" s="22">
        <v>27350921</v>
      </c>
      <c r="D433" s="22" t="s">
        <v>44</v>
      </c>
      <c r="E433" s="23">
        <v>1468320</v>
      </c>
      <c r="F433" s="22" t="str">
        <f>VLOOKUP(C433,變換清單!A:C,3,0)</f>
        <v>發泡酒</v>
      </c>
      <c r="G433" s="22" t="str">
        <f>VLOOKUP(B433,變換清單!E:F,2,0)</f>
        <v>首都圏</v>
      </c>
      <c r="H433" s="22" t="str">
        <f t="shared" si="18"/>
        <v>2016</v>
      </c>
      <c r="I433" s="22">
        <f t="shared" si="19"/>
        <v>2</v>
      </c>
      <c r="J433" s="22" t="str">
        <f>VLOOKUP(I433,變換清單!H:I,2,0)</f>
        <v>1Q</v>
      </c>
      <c r="K433" s="22" t="str">
        <f t="shared" si="20"/>
        <v>發泡酒首都圏20161Q</v>
      </c>
    </row>
    <row r="434" spans="1:11">
      <c r="A434" s="23">
        <v>201602</v>
      </c>
      <c r="B434" s="23" t="s">
        <v>64</v>
      </c>
      <c r="C434" s="22">
        <v>27210786</v>
      </c>
      <c r="D434" s="22" t="s">
        <v>103</v>
      </c>
      <c r="E434" s="23">
        <v>4002</v>
      </c>
      <c r="F434" s="22" t="str">
        <f>VLOOKUP(C434,變換清單!A:C,3,0)</f>
        <v>發泡酒</v>
      </c>
      <c r="G434" s="22" t="str">
        <f>VLOOKUP(B434,變換清單!E:F,2,0)</f>
        <v>首都圏</v>
      </c>
      <c r="H434" s="22" t="str">
        <f t="shared" si="18"/>
        <v>2016</v>
      </c>
      <c r="I434" s="22">
        <f t="shared" si="19"/>
        <v>2</v>
      </c>
      <c r="J434" s="22" t="str">
        <f>VLOOKUP(I434,變換清單!H:I,2,0)</f>
        <v>1Q</v>
      </c>
      <c r="K434" s="22" t="str">
        <f t="shared" si="20"/>
        <v>發泡酒首都圏20161Q</v>
      </c>
    </row>
    <row r="435" spans="1:11">
      <c r="A435" s="23">
        <v>201602</v>
      </c>
      <c r="B435" s="23" t="s">
        <v>64</v>
      </c>
      <c r="C435" s="22">
        <v>27220883</v>
      </c>
      <c r="D435" s="22" t="s">
        <v>101</v>
      </c>
      <c r="E435" s="23">
        <v>6003</v>
      </c>
      <c r="F435" s="22" t="str">
        <f>VLOOKUP(C435,變換清單!A:C,3,0)</f>
        <v>新類型</v>
      </c>
      <c r="G435" s="22" t="str">
        <f>VLOOKUP(B435,變換清單!E:F,2,0)</f>
        <v>首都圏</v>
      </c>
      <c r="H435" s="22" t="str">
        <f t="shared" si="18"/>
        <v>2016</v>
      </c>
      <c r="I435" s="22">
        <f t="shared" si="19"/>
        <v>2</v>
      </c>
      <c r="J435" s="22" t="str">
        <f>VLOOKUP(I435,變換清單!H:I,2,0)</f>
        <v>1Q</v>
      </c>
      <c r="K435" s="22" t="str">
        <f t="shared" si="20"/>
        <v>新類型首都圏20161Q</v>
      </c>
    </row>
    <row r="436" spans="1:11">
      <c r="A436" s="23">
        <v>201602</v>
      </c>
      <c r="B436" s="23" t="s">
        <v>76</v>
      </c>
      <c r="C436" s="22">
        <v>27220957</v>
      </c>
      <c r="D436" s="22" t="s">
        <v>102</v>
      </c>
      <c r="E436" s="23">
        <v>640920</v>
      </c>
      <c r="F436" s="22" t="str">
        <f>VLOOKUP(C436,變換清單!A:C,3,0)</f>
        <v>新類型</v>
      </c>
      <c r="G436" s="22" t="str">
        <f>VLOOKUP(B436,變換清單!E:F,2,0)</f>
        <v>中部</v>
      </c>
      <c r="H436" s="22" t="str">
        <f t="shared" si="18"/>
        <v>2016</v>
      </c>
      <c r="I436" s="22">
        <f t="shared" si="19"/>
        <v>2</v>
      </c>
      <c r="J436" s="22" t="str">
        <f>VLOOKUP(I436,變換清單!H:I,2,0)</f>
        <v>1Q</v>
      </c>
      <c r="K436" s="22" t="str">
        <f t="shared" si="20"/>
        <v>新類型中部20161Q</v>
      </c>
    </row>
    <row r="437" spans="1:11">
      <c r="A437" s="23">
        <v>201602</v>
      </c>
      <c r="B437" s="23" t="s">
        <v>76</v>
      </c>
      <c r="C437" s="22">
        <v>27220985</v>
      </c>
      <c r="D437" s="22" t="s">
        <v>46</v>
      </c>
      <c r="E437" s="23">
        <v>47040</v>
      </c>
      <c r="F437" s="22" t="str">
        <f>VLOOKUP(C437,變換清單!A:C,3,0)</f>
        <v>新類型</v>
      </c>
      <c r="G437" s="22" t="str">
        <f>VLOOKUP(B437,變換清單!E:F,2,0)</f>
        <v>中部</v>
      </c>
      <c r="H437" s="22" t="str">
        <f t="shared" si="18"/>
        <v>2016</v>
      </c>
      <c r="I437" s="22">
        <f t="shared" si="19"/>
        <v>2</v>
      </c>
      <c r="J437" s="22" t="str">
        <f>VLOOKUP(I437,變換清單!H:I,2,0)</f>
        <v>1Q</v>
      </c>
      <c r="K437" s="22" t="str">
        <f t="shared" si="20"/>
        <v>新類型中部20161Q</v>
      </c>
    </row>
    <row r="438" spans="1:11">
      <c r="A438" s="23">
        <v>201602</v>
      </c>
      <c r="B438" s="23" t="s">
        <v>76</v>
      </c>
      <c r="C438" s="22">
        <v>27260317</v>
      </c>
      <c r="D438" s="22" t="s">
        <v>40</v>
      </c>
      <c r="E438" s="23">
        <v>321720</v>
      </c>
      <c r="F438" s="22" t="str">
        <f>VLOOKUP(C438,變換清單!A:C,3,0)</f>
        <v>啤酒</v>
      </c>
      <c r="G438" s="22" t="str">
        <f>VLOOKUP(B438,變換清單!E:F,2,0)</f>
        <v>中部</v>
      </c>
      <c r="H438" s="22" t="str">
        <f t="shared" si="18"/>
        <v>2016</v>
      </c>
      <c r="I438" s="22">
        <f t="shared" si="19"/>
        <v>2</v>
      </c>
      <c r="J438" s="22" t="str">
        <f>VLOOKUP(I438,變換清單!H:I,2,0)</f>
        <v>1Q</v>
      </c>
      <c r="K438" s="22" t="str">
        <f t="shared" si="20"/>
        <v>啤酒中部20161Q</v>
      </c>
    </row>
    <row r="439" spans="1:11">
      <c r="A439" s="23">
        <v>201602</v>
      </c>
      <c r="B439" s="23" t="s">
        <v>76</v>
      </c>
      <c r="C439" s="22">
        <v>27260665</v>
      </c>
      <c r="D439" s="22" t="s">
        <v>105</v>
      </c>
      <c r="E439" s="23">
        <v>13356</v>
      </c>
      <c r="F439" s="22" t="str">
        <f>VLOOKUP(C439,變換清單!A:C,3,0)</f>
        <v>啤酒</v>
      </c>
      <c r="G439" s="22" t="str">
        <f>VLOOKUP(B439,變換清單!E:F,2,0)</f>
        <v>中部</v>
      </c>
      <c r="H439" s="22" t="str">
        <f t="shared" si="18"/>
        <v>2016</v>
      </c>
      <c r="I439" s="22">
        <f t="shared" si="19"/>
        <v>2</v>
      </c>
      <c r="J439" s="22" t="str">
        <f>VLOOKUP(I439,變換清單!H:I,2,0)</f>
        <v>1Q</v>
      </c>
      <c r="K439" s="22" t="str">
        <f t="shared" si="20"/>
        <v>啤酒中部20161Q</v>
      </c>
    </row>
    <row r="440" spans="1:11">
      <c r="A440" s="23">
        <v>201602</v>
      </c>
      <c r="B440" s="23" t="s">
        <v>76</v>
      </c>
      <c r="C440" s="22">
        <v>27350171</v>
      </c>
      <c r="D440" s="22" t="s">
        <v>42</v>
      </c>
      <c r="E440" s="23">
        <v>9828</v>
      </c>
      <c r="F440" s="22" t="str">
        <f>VLOOKUP(C440,變換清單!A:C,3,0)</f>
        <v>啤酒</v>
      </c>
      <c r="G440" s="22" t="str">
        <f>VLOOKUP(B440,變換清單!E:F,2,0)</f>
        <v>中部</v>
      </c>
      <c r="H440" s="22" t="str">
        <f t="shared" si="18"/>
        <v>2016</v>
      </c>
      <c r="I440" s="22">
        <f t="shared" si="19"/>
        <v>2</v>
      </c>
      <c r="J440" s="22" t="str">
        <f>VLOOKUP(I440,變換清單!H:I,2,0)</f>
        <v>1Q</v>
      </c>
      <c r="K440" s="22" t="str">
        <f t="shared" si="20"/>
        <v>啤酒中部20161Q</v>
      </c>
    </row>
    <row r="441" spans="1:11">
      <c r="A441" s="23">
        <v>201602</v>
      </c>
      <c r="B441" s="23" t="s">
        <v>76</v>
      </c>
      <c r="C441" s="22">
        <v>27350921</v>
      </c>
      <c r="D441" s="22" t="s">
        <v>44</v>
      </c>
      <c r="E441" s="23">
        <v>324240</v>
      </c>
      <c r="F441" s="22" t="str">
        <f>VLOOKUP(C441,變換清單!A:C,3,0)</f>
        <v>發泡酒</v>
      </c>
      <c r="G441" s="22" t="str">
        <f>VLOOKUP(B441,變換清單!E:F,2,0)</f>
        <v>中部</v>
      </c>
      <c r="H441" s="22" t="str">
        <f t="shared" si="18"/>
        <v>2016</v>
      </c>
      <c r="I441" s="22">
        <f t="shared" si="19"/>
        <v>2</v>
      </c>
      <c r="J441" s="22" t="str">
        <f>VLOOKUP(I441,變換清單!H:I,2,0)</f>
        <v>1Q</v>
      </c>
      <c r="K441" s="22" t="str">
        <f t="shared" si="20"/>
        <v>發泡酒中部20161Q</v>
      </c>
    </row>
    <row r="442" spans="1:11">
      <c r="A442" s="23">
        <v>201602</v>
      </c>
      <c r="B442" s="23" t="s">
        <v>59</v>
      </c>
      <c r="C442" s="22">
        <v>27210786</v>
      </c>
      <c r="D442" s="22" t="s">
        <v>103</v>
      </c>
      <c r="E442" s="23">
        <v>329280</v>
      </c>
      <c r="F442" s="22" t="str">
        <f>VLOOKUP(C442,變換清單!A:C,3,0)</f>
        <v>發泡酒</v>
      </c>
      <c r="G442" s="22" t="str">
        <f>VLOOKUP(B442,變換清單!E:F,2,0)</f>
        <v>東北</v>
      </c>
      <c r="H442" s="22" t="str">
        <f t="shared" si="18"/>
        <v>2016</v>
      </c>
      <c r="I442" s="22">
        <f t="shared" si="19"/>
        <v>2</v>
      </c>
      <c r="J442" s="22" t="str">
        <f>VLOOKUP(I442,變換清單!H:I,2,0)</f>
        <v>1Q</v>
      </c>
      <c r="K442" s="22" t="str">
        <f t="shared" si="20"/>
        <v>發泡酒東北20161Q</v>
      </c>
    </row>
    <row r="443" spans="1:11">
      <c r="A443" s="23">
        <v>201602</v>
      </c>
      <c r="B443" s="23" t="s">
        <v>59</v>
      </c>
      <c r="C443" s="22">
        <v>27220883</v>
      </c>
      <c r="D443" s="22" t="s">
        <v>101</v>
      </c>
      <c r="E443" s="23">
        <v>74760</v>
      </c>
      <c r="F443" s="22" t="str">
        <f>VLOOKUP(C443,變換清單!A:C,3,0)</f>
        <v>新類型</v>
      </c>
      <c r="G443" s="22" t="str">
        <f>VLOOKUP(B443,變換清單!E:F,2,0)</f>
        <v>東北</v>
      </c>
      <c r="H443" s="22" t="str">
        <f t="shared" si="18"/>
        <v>2016</v>
      </c>
      <c r="I443" s="22">
        <f t="shared" si="19"/>
        <v>2</v>
      </c>
      <c r="J443" s="22" t="str">
        <f>VLOOKUP(I443,變換清單!H:I,2,0)</f>
        <v>1Q</v>
      </c>
      <c r="K443" s="22" t="str">
        <f t="shared" si="20"/>
        <v>新類型東北20161Q</v>
      </c>
    </row>
    <row r="444" spans="1:11">
      <c r="A444" s="23">
        <v>201602</v>
      </c>
      <c r="B444" s="23" t="s">
        <v>59</v>
      </c>
      <c r="C444" s="22">
        <v>27220957</v>
      </c>
      <c r="D444" s="22" t="s">
        <v>102</v>
      </c>
      <c r="E444" s="23">
        <v>120960</v>
      </c>
      <c r="F444" s="22" t="str">
        <f>VLOOKUP(C444,變換清單!A:C,3,0)</f>
        <v>新類型</v>
      </c>
      <c r="G444" s="22" t="str">
        <f>VLOOKUP(B444,變換清單!E:F,2,0)</f>
        <v>東北</v>
      </c>
      <c r="H444" s="22" t="str">
        <f t="shared" si="18"/>
        <v>2016</v>
      </c>
      <c r="I444" s="22">
        <f t="shared" si="19"/>
        <v>2</v>
      </c>
      <c r="J444" s="22" t="str">
        <f>VLOOKUP(I444,變換清單!H:I,2,0)</f>
        <v>1Q</v>
      </c>
      <c r="K444" s="22" t="str">
        <f t="shared" si="20"/>
        <v>新類型東北20161Q</v>
      </c>
    </row>
    <row r="445" spans="1:11">
      <c r="A445" s="23">
        <v>201602</v>
      </c>
      <c r="B445" s="23" t="s">
        <v>59</v>
      </c>
      <c r="C445" s="22">
        <v>27220985</v>
      </c>
      <c r="D445" s="22" t="s">
        <v>46</v>
      </c>
      <c r="E445" s="23">
        <v>14364</v>
      </c>
      <c r="F445" s="22" t="str">
        <f>VLOOKUP(C445,變換清單!A:C,3,0)</f>
        <v>新類型</v>
      </c>
      <c r="G445" s="22" t="str">
        <f>VLOOKUP(B445,變換清單!E:F,2,0)</f>
        <v>東北</v>
      </c>
      <c r="H445" s="22" t="str">
        <f t="shared" si="18"/>
        <v>2016</v>
      </c>
      <c r="I445" s="22">
        <f t="shared" si="19"/>
        <v>2</v>
      </c>
      <c r="J445" s="22" t="str">
        <f>VLOOKUP(I445,變換清單!H:I,2,0)</f>
        <v>1Q</v>
      </c>
      <c r="K445" s="22" t="str">
        <f t="shared" si="20"/>
        <v>新類型東北20161Q</v>
      </c>
    </row>
    <row r="446" spans="1:11">
      <c r="A446" s="23">
        <v>201602</v>
      </c>
      <c r="B446" s="23" t="s">
        <v>59</v>
      </c>
      <c r="C446" s="22">
        <v>27260317</v>
      </c>
      <c r="D446" s="22" t="s">
        <v>40</v>
      </c>
      <c r="E446" s="23">
        <v>3024</v>
      </c>
      <c r="F446" s="22" t="str">
        <f>VLOOKUP(C446,變換清單!A:C,3,0)</f>
        <v>啤酒</v>
      </c>
      <c r="G446" s="22" t="str">
        <f>VLOOKUP(B446,變換清單!E:F,2,0)</f>
        <v>東北</v>
      </c>
      <c r="H446" s="22" t="str">
        <f t="shared" si="18"/>
        <v>2016</v>
      </c>
      <c r="I446" s="22">
        <f t="shared" si="19"/>
        <v>2</v>
      </c>
      <c r="J446" s="22" t="str">
        <f>VLOOKUP(I446,變換清單!H:I,2,0)</f>
        <v>1Q</v>
      </c>
      <c r="K446" s="22" t="str">
        <f t="shared" si="20"/>
        <v>啤酒東北20161Q</v>
      </c>
    </row>
    <row r="447" spans="1:11">
      <c r="A447" s="23">
        <v>201602</v>
      </c>
      <c r="B447" s="23" t="s">
        <v>59</v>
      </c>
      <c r="C447" s="22">
        <v>27260665</v>
      </c>
      <c r="D447" s="22" t="s">
        <v>105</v>
      </c>
      <c r="E447" s="23">
        <v>164640</v>
      </c>
      <c r="F447" s="22" t="str">
        <f>VLOOKUP(C447,變換清單!A:C,3,0)</f>
        <v>啤酒</v>
      </c>
      <c r="G447" s="22" t="str">
        <f>VLOOKUP(B447,變換清單!E:F,2,0)</f>
        <v>東北</v>
      </c>
      <c r="H447" s="22" t="str">
        <f t="shared" si="18"/>
        <v>2016</v>
      </c>
      <c r="I447" s="22">
        <f t="shared" si="19"/>
        <v>2</v>
      </c>
      <c r="J447" s="22" t="str">
        <f>VLOOKUP(I447,變換清單!H:I,2,0)</f>
        <v>1Q</v>
      </c>
      <c r="K447" s="22" t="str">
        <f t="shared" si="20"/>
        <v>啤酒東北20161Q</v>
      </c>
    </row>
    <row r="448" spans="1:11">
      <c r="A448" s="23">
        <v>201602</v>
      </c>
      <c r="B448" s="23" t="s">
        <v>59</v>
      </c>
      <c r="C448" s="22">
        <v>27350171</v>
      </c>
      <c r="D448" s="22" t="s">
        <v>42</v>
      </c>
      <c r="E448" s="23">
        <v>4002</v>
      </c>
      <c r="F448" s="22" t="str">
        <f>VLOOKUP(C448,變換清單!A:C,3,0)</f>
        <v>啤酒</v>
      </c>
      <c r="G448" s="22" t="str">
        <f>VLOOKUP(B448,變換清單!E:F,2,0)</f>
        <v>東北</v>
      </c>
      <c r="H448" s="22" t="str">
        <f t="shared" si="18"/>
        <v>2016</v>
      </c>
      <c r="I448" s="22">
        <f t="shared" si="19"/>
        <v>2</v>
      </c>
      <c r="J448" s="22" t="str">
        <f>VLOOKUP(I448,變換清單!H:I,2,0)</f>
        <v>1Q</v>
      </c>
      <c r="K448" s="22" t="str">
        <f t="shared" si="20"/>
        <v>啤酒東北20161Q</v>
      </c>
    </row>
    <row r="449" spans="1:11">
      <c r="A449" s="23">
        <v>201602</v>
      </c>
      <c r="B449" s="23" t="s">
        <v>84</v>
      </c>
      <c r="C449" s="22">
        <v>27350921</v>
      </c>
      <c r="D449" s="22" t="s">
        <v>44</v>
      </c>
      <c r="E449" s="23">
        <v>614040</v>
      </c>
      <c r="F449" s="22" t="str">
        <f>VLOOKUP(C449,變換清單!A:C,3,0)</f>
        <v>發泡酒</v>
      </c>
      <c r="G449" s="22" t="str">
        <f>VLOOKUP(B449,變換清單!E:F,2,0)</f>
        <v>中四國</v>
      </c>
      <c r="H449" s="22" t="str">
        <f t="shared" si="18"/>
        <v>2016</v>
      </c>
      <c r="I449" s="22">
        <f t="shared" si="19"/>
        <v>2</v>
      </c>
      <c r="J449" s="22" t="str">
        <f>VLOOKUP(I449,變換清單!H:I,2,0)</f>
        <v>1Q</v>
      </c>
      <c r="K449" s="22" t="str">
        <f t="shared" si="20"/>
        <v>發泡酒中四國20161Q</v>
      </c>
    </row>
    <row r="450" spans="1:11">
      <c r="A450" s="23">
        <v>201602</v>
      </c>
      <c r="B450" s="23" t="s">
        <v>84</v>
      </c>
      <c r="C450" s="22">
        <v>27210786</v>
      </c>
      <c r="D450" s="22" t="s">
        <v>103</v>
      </c>
      <c r="E450" s="23">
        <v>117600</v>
      </c>
      <c r="F450" s="22" t="str">
        <f>VLOOKUP(C450,變換清單!A:C,3,0)</f>
        <v>發泡酒</v>
      </c>
      <c r="G450" s="22" t="str">
        <f>VLOOKUP(B450,變換清單!E:F,2,0)</f>
        <v>中四國</v>
      </c>
      <c r="H450" s="22" t="str">
        <f t="shared" si="18"/>
        <v>2016</v>
      </c>
      <c r="I450" s="22">
        <f t="shared" si="19"/>
        <v>2</v>
      </c>
      <c r="J450" s="22" t="str">
        <f>VLOOKUP(I450,變換清單!H:I,2,0)</f>
        <v>1Q</v>
      </c>
      <c r="K450" s="22" t="str">
        <f t="shared" si="20"/>
        <v>發泡酒中四國20161Q</v>
      </c>
    </row>
    <row r="451" spans="1:11">
      <c r="A451" s="23">
        <v>201602</v>
      </c>
      <c r="B451" s="23" t="s">
        <v>84</v>
      </c>
      <c r="C451" s="22">
        <v>27220883</v>
      </c>
      <c r="D451" s="22" t="s">
        <v>101</v>
      </c>
      <c r="E451" s="23">
        <v>290640</v>
      </c>
      <c r="F451" s="22" t="str">
        <f>VLOOKUP(C451,變換清單!A:C,3,0)</f>
        <v>新類型</v>
      </c>
      <c r="G451" s="22" t="str">
        <f>VLOOKUP(B451,變換清單!E:F,2,0)</f>
        <v>中四國</v>
      </c>
      <c r="H451" s="22" t="str">
        <f t="shared" ref="H451:H514" si="21">LEFT(A451,4)</f>
        <v>2016</v>
      </c>
      <c r="I451" s="22">
        <f t="shared" ref="I451:I514" si="22">VALUE(RIGHT(A451,2))</f>
        <v>2</v>
      </c>
      <c r="J451" s="22" t="str">
        <f>VLOOKUP(I451,變換清單!H:I,2,0)</f>
        <v>1Q</v>
      </c>
      <c r="K451" s="22" t="str">
        <f t="shared" ref="K451:K514" si="23">CONCATENATE(F451,G451,H451,J451)</f>
        <v>新類型中四國20161Q</v>
      </c>
    </row>
    <row r="452" spans="1:11">
      <c r="A452" s="23">
        <v>201602</v>
      </c>
      <c r="B452" s="23" t="s">
        <v>84</v>
      </c>
      <c r="C452" s="22">
        <v>27220957</v>
      </c>
      <c r="D452" s="22" t="s">
        <v>102</v>
      </c>
      <c r="E452" s="23">
        <v>40068</v>
      </c>
      <c r="F452" s="22" t="str">
        <f>VLOOKUP(C452,變換清單!A:C,3,0)</f>
        <v>新類型</v>
      </c>
      <c r="G452" s="22" t="str">
        <f>VLOOKUP(B452,變換清單!E:F,2,0)</f>
        <v>中四國</v>
      </c>
      <c r="H452" s="22" t="str">
        <f t="shared" si="21"/>
        <v>2016</v>
      </c>
      <c r="I452" s="22">
        <f t="shared" si="22"/>
        <v>2</v>
      </c>
      <c r="J452" s="22" t="str">
        <f>VLOOKUP(I452,變換清單!H:I,2,0)</f>
        <v>1Q</v>
      </c>
      <c r="K452" s="22" t="str">
        <f t="shared" si="23"/>
        <v>新類型中四國20161Q</v>
      </c>
    </row>
    <row r="453" spans="1:11">
      <c r="A453" s="23">
        <v>201602</v>
      </c>
      <c r="B453" s="23" t="s">
        <v>84</v>
      </c>
      <c r="C453" s="22">
        <v>27220985</v>
      </c>
      <c r="D453" s="22" t="s">
        <v>46</v>
      </c>
      <c r="E453" s="23">
        <v>41832</v>
      </c>
      <c r="F453" s="22" t="str">
        <f>VLOOKUP(C453,變換清單!A:C,3,0)</f>
        <v>新類型</v>
      </c>
      <c r="G453" s="22" t="str">
        <f>VLOOKUP(B453,變換清單!E:F,2,0)</f>
        <v>中四國</v>
      </c>
      <c r="H453" s="22" t="str">
        <f t="shared" si="21"/>
        <v>2016</v>
      </c>
      <c r="I453" s="22">
        <f t="shared" si="22"/>
        <v>2</v>
      </c>
      <c r="J453" s="22" t="str">
        <f>VLOOKUP(I453,變換清單!H:I,2,0)</f>
        <v>1Q</v>
      </c>
      <c r="K453" s="22" t="str">
        <f t="shared" si="23"/>
        <v>新類型中四國20161Q</v>
      </c>
    </row>
    <row r="454" spans="1:11">
      <c r="A454" s="23">
        <v>201602</v>
      </c>
      <c r="B454" s="23" t="s">
        <v>84</v>
      </c>
      <c r="C454" s="22">
        <v>27260317</v>
      </c>
      <c r="D454" s="22" t="s">
        <v>40</v>
      </c>
      <c r="E454" s="23">
        <v>116760</v>
      </c>
      <c r="F454" s="22" t="str">
        <f>VLOOKUP(C454,變換清單!A:C,3,0)</f>
        <v>啤酒</v>
      </c>
      <c r="G454" s="22" t="str">
        <f>VLOOKUP(B454,變換清單!E:F,2,0)</f>
        <v>中四國</v>
      </c>
      <c r="H454" s="22" t="str">
        <f t="shared" si="21"/>
        <v>2016</v>
      </c>
      <c r="I454" s="22">
        <f t="shared" si="22"/>
        <v>2</v>
      </c>
      <c r="J454" s="22" t="str">
        <f>VLOOKUP(I454,變換清單!H:I,2,0)</f>
        <v>1Q</v>
      </c>
      <c r="K454" s="22" t="str">
        <f t="shared" si="23"/>
        <v>啤酒中四國20161Q</v>
      </c>
    </row>
    <row r="455" spans="1:11">
      <c r="A455" s="23">
        <v>201602</v>
      </c>
      <c r="B455" s="23" t="s">
        <v>71</v>
      </c>
      <c r="C455" s="22">
        <v>27260665</v>
      </c>
      <c r="D455" s="22" t="s">
        <v>105</v>
      </c>
      <c r="E455" s="23">
        <v>284760</v>
      </c>
      <c r="F455" s="22" t="str">
        <f>VLOOKUP(C455,變換清單!A:C,3,0)</f>
        <v>啤酒</v>
      </c>
      <c r="G455" s="22" t="str">
        <f>VLOOKUP(B455,變換清單!E:F,2,0)</f>
        <v>關信越</v>
      </c>
      <c r="H455" s="22" t="str">
        <f t="shared" si="21"/>
        <v>2016</v>
      </c>
      <c r="I455" s="22">
        <f t="shared" si="22"/>
        <v>2</v>
      </c>
      <c r="J455" s="22" t="str">
        <f>VLOOKUP(I455,變換清單!H:I,2,0)</f>
        <v>1Q</v>
      </c>
      <c r="K455" s="22" t="str">
        <f t="shared" si="23"/>
        <v>啤酒關信越20161Q</v>
      </c>
    </row>
    <row r="456" spans="1:11">
      <c r="A456" s="23">
        <v>201602</v>
      </c>
      <c r="B456" s="23" t="s">
        <v>71</v>
      </c>
      <c r="C456" s="22">
        <v>27350171</v>
      </c>
      <c r="D456" s="22" t="s">
        <v>42</v>
      </c>
      <c r="E456" s="23">
        <v>17640</v>
      </c>
      <c r="F456" s="22" t="str">
        <f>VLOOKUP(C456,變換清單!A:C,3,0)</f>
        <v>啤酒</v>
      </c>
      <c r="G456" s="22" t="str">
        <f>VLOOKUP(B456,變換清單!E:F,2,0)</f>
        <v>關信越</v>
      </c>
      <c r="H456" s="22" t="str">
        <f t="shared" si="21"/>
        <v>2016</v>
      </c>
      <c r="I456" s="22">
        <f t="shared" si="22"/>
        <v>2</v>
      </c>
      <c r="J456" s="22" t="str">
        <f>VLOOKUP(I456,變換清單!H:I,2,0)</f>
        <v>1Q</v>
      </c>
      <c r="K456" s="22" t="str">
        <f t="shared" si="23"/>
        <v>啤酒關信越20161Q</v>
      </c>
    </row>
    <row r="457" spans="1:11">
      <c r="A457" s="23">
        <v>201602</v>
      </c>
      <c r="B457" s="23" t="s">
        <v>71</v>
      </c>
      <c r="C457" s="22">
        <v>27350921</v>
      </c>
      <c r="D457" s="22" t="s">
        <v>44</v>
      </c>
      <c r="E457" s="23">
        <v>101640</v>
      </c>
      <c r="F457" s="22" t="str">
        <f>VLOOKUP(C457,變換清單!A:C,3,0)</f>
        <v>發泡酒</v>
      </c>
      <c r="G457" s="22" t="str">
        <f>VLOOKUP(B457,變換清單!E:F,2,0)</f>
        <v>關信越</v>
      </c>
      <c r="H457" s="22" t="str">
        <f t="shared" si="21"/>
        <v>2016</v>
      </c>
      <c r="I457" s="22">
        <f t="shared" si="22"/>
        <v>2</v>
      </c>
      <c r="J457" s="22" t="str">
        <f>VLOOKUP(I457,變換清單!H:I,2,0)</f>
        <v>1Q</v>
      </c>
      <c r="K457" s="22" t="str">
        <f t="shared" si="23"/>
        <v>發泡酒關信越20161Q</v>
      </c>
    </row>
    <row r="458" spans="1:11">
      <c r="A458" s="23">
        <v>201602</v>
      </c>
      <c r="B458" s="23" t="s">
        <v>71</v>
      </c>
      <c r="C458" s="22">
        <v>27210786</v>
      </c>
      <c r="D458" s="22" t="s">
        <v>103</v>
      </c>
      <c r="E458" s="23">
        <v>45360</v>
      </c>
      <c r="F458" s="22" t="str">
        <f>VLOOKUP(C458,變換清單!A:C,3,0)</f>
        <v>發泡酒</v>
      </c>
      <c r="G458" s="22" t="str">
        <f>VLOOKUP(B458,變換清單!E:F,2,0)</f>
        <v>關信越</v>
      </c>
      <c r="H458" s="22" t="str">
        <f t="shared" si="21"/>
        <v>2016</v>
      </c>
      <c r="I458" s="22">
        <f t="shared" si="22"/>
        <v>2</v>
      </c>
      <c r="J458" s="22" t="str">
        <f>VLOOKUP(I458,變換清單!H:I,2,0)</f>
        <v>1Q</v>
      </c>
      <c r="K458" s="22" t="str">
        <f t="shared" si="23"/>
        <v>發泡酒關信越20161Q</v>
      </c>
    </row>
    <row r="459" spans="1:11">
      <c r="A459" s="23">
        <v>201602</v>
      </c>
      <c r="B459" s="23" t="s">
        <v>71</v>
      </c>
      <c r="C459" s="22">
        <v>27220883</v>
      </c>
      <c r="D459" s="22" t="s">
        <v>101</v>
      </c>
      <c r="E459" s="23">
        <v>16008</v>
      </c>
      <c r="F459" s="22" t="str">
        <f>VLOOKUP(C459,變換清單!A:C,3,0)</f>
        <v>新類型</v>
      </c>
      <c r="G459" s="22" t="str">
        <f>VLOOKUP(B459,變換清單!E:F,2,0)</f>
        <v>關信越</v>
      </c>
      <c r="H459" s="22" t="str">
        <f t="shared" si="21"/>
        <v>2016</v>
      </c>
      <c r="I459" s="22">
        <f t="shared" si="22"/>
        <v>2</v>
      </c>
      <c r="J459" s="22" t="str">
        <f>VLOOKUP(I459,變換清單!H:I,2,0)</f>
        <v>1Q</v>
      </c>
      <c r="K459" s="22" t="str">
        <f t="shared" si="23"/>
        <v>新類型關信越20161Q</v>
      </c>
    </row>
    <row r="460" spans="1:11">
      <c r="A460" s="23">
        <v>201602</v>
      </c>
      <c r="B460" s="23" t="s">
        <v>77</v>
      </c>
      <c r="C460" s="22">
        <v>27220957</v>
      </c>
      <c r="D460" s="22" t="s">
        <v>102</v>
      </c>
      <c r="E460" s="23">
        <v>777840</v>
      </c>
      <c r="F460" s="22" t="str">
        <f>VLOOKUP(C460,變換清單!A:C,3,0)</f>
        <v>新類型</v>
      </c>
      <c r="G460" s="22" t="str">
        <f>VLOOKUP(B460,變換清單!E:F,2,0)</f>
        <v>近畿圏</v>
      </c>
      <c r="H460" s="22" t="str">
        <f t="shared" si="21"/>
        <v>2016</v>
      </c>
      <c r="I460" s="22">
        <f t="shared" si="22"/>
        <v>2</v>
      </c>
      <c r="J460" s="22" t="str">
        <f>VLOOKUP(I460,變換清單!H:I,2,0)</f>
        <v>1Q</v>
      </c>
      <c r="K460" s="22" t="str">
        <f t="shared" si="23"/>
        <v>新類型近畿圏20161Q</v>
      </c>
    </row>
    <row r="461" spans="1:11">
      <c r="A461" s="23">
        <v>201602</v>
      </c>
      <c r="B461" s="23" t="s">
        <v>77</v>
      </c>
      <c r="C461" s="22">
        <v>27220985</v>
      </c>
      <c r="D461" s="22" t="s">
        <v>46</v>
      </c>
      <c r="E461" s="23">
        <v>48720</v>
      </c>
      <c r="F461" s="22" t="str">
        <f>VLOOKUP(C461,變換清單!A:C,3,0)</f>
        <v>新類型</v>
      </c>
      <c r="G461" s="22" t="str">
        <f>VLOOKUP(B461,變換清單!E:F,2,0)</f>
        <v>近畿圏</v>
      </c>
      <c r="H461" s="22" t="str">
        <f t="shared" si="21"/>
        <v>2016</v>
      </c>
      <c r="I461" s="22">
        <f t="shared" si="22"/>
        <v>2</v>
      </c>
      <c r="J461" s="22" t="str">
        <f>VLOOKUP(I461,變換清單!H:I,2,0)</f>
        <v>1Q</v>
      </c>
      <c r="K461" s="22" t="str">
        <f t="shared" si="23"/>
        <v>新類型近畿圏20161Q</v>
      </c>
    </row>
    <row r="462" spans="1:11">
      <c r="A462" s="23">
        <v>201602</v>
      </c>
      <c r="B462" s="23" t="s">
        <v>77</v>
      </c>
      <c r="C462" s="22">
        <v>27260317</v>
      </c>
      <c r="D462" s="22" t="s">
        <v>40</v>
      </c>
      <c r="E462" s="23">
        <v>236880</v>
      </c>
      <c r="F462" s="22" t="str">
        <f>VLOOKUP(C462,變換清單!A:C,3,0)</f>
        <v>啤酒</v>
      </c>
      <c r="G462" s="22" t="str">
        <f>VLOOKUP(B462,變換清單!E:F,2,0)</f>
        <v>近畿圏</v>
      </c>
      <c r="H462" s="22" t="str">
        <f t="shared" si="21"/>
        <v>2016</v>
      </c>
      <c r="I462" s="22">
        <f t="shared" si="22"/>
        <v>2</v>
      </c>
      <c r="J462" s="22" t="str">
        <f>VLOOKUP(I462,變換清單!H:I,2,0)</f>
        <v>1Q</v>
      </c>
      <c r="K462" s="22" t="str">
        <f t="shared" si="23"/>
        <v>啤酒近畿圏20161Q</v>
      </c>
    </row>
    <row r="463" spans="1:11">
      <c r="A463" s="23">
        <v>201602</v>
      </c>
      <c r="B463" s="23" t="s">
        <v>77</v>
      </c>
      <c r="C463" s="22">
        <v>27260665</v>
      </c>
      <c r="D463" s="22" t="s">
        <v>105</v>
      </c>
      <c r="E463" s="23">
        <v>6804</v>
      </c>
      <c r="F463" s="22" t="str">
        <f>VLOOKUP(C463,變換清單!A:C,3,0)</f>
        <v>啤酒</v>
      </c>
      <c r="G463" s="22" t="str">
        <f>VLOOKUP(B463,變換清單!E:F,2,0)</f>
        <v>近畿圏</v>
      </c>
      <c r="H463" s="22" t="str">
        <f t="shared" si="21"/>
        <v>2016</v>
      </c>
      <c r="I463" s="22">
        <f t="shared" si="22"/>
        <v>2</v>
      </c>
      <c r="J463" s="22" t="str">
        <f>VLOOKUP(I463,變換清單!H:I,2,0)</f>
        <v>1Q</v>
      </c>
      <c r="K463" s="22" t="str">
        <f t="shared" si="23"/>
        <v>啤酒近畿圏20161Q</v>
      </c>
    </row>
    <row r="464" spans="1:11">
      <c r="A464" s="23">
        <v>201602</v>
      </c>
      <c r="B464" s="23" t="s">
        <v>77</v>
      </c>
      <c r="C464" s="22">
        <v>27350171</v>
      </c>
      <c r="D464" s="22" t="s">
        <v>42</v>
      </c>
      <c r="E464" s="23">
        <v>4536</v>
      </c>
      <c r="F464" s="22" t="str">
        <f>VLOOKUP(C464,變換清單!A:C,3,0)</f>
        <v>啤酒</v>
      </c>
      <c r="G464" s="22" t="str">
        <f>VLOOKUP(B464,變換清單!E:F,2,0)</f>
        <v>近畿圏</v>
      </c>
      <c r="H464" s="22" t="str">
        <f t="shared" si="21"/>
        <v>2016</v>
      </c>
      <c r="I464" s="22">
        <f t="shared" si="22"/>
        <v>2</v>
      </c>
      <c r="J464" s="22" t="str">
        <f>VLOOKUP(I464,變換清單!H:I,2,0)</f>
        <v>1Q</v>
      </c>
      <c r="K464" s="22" t="str">
        <f t="shared" si="23"/>
        <v>啤酒近畿圏20161Q</v>
      </c>
    </row>
    <row r="465" spans="1:11">
      <c r="A465" s="23">
        <v>201602</v>
      </c>
      <c r="B465" s="23" t="s">
        <v>77</v>
      </c>
      <c r="C465" s="22">
        <v>27350921</v>
      </c>
      <c r="D465" s="22" t="s">
        <v>44</v>
      </c>
      <c r="E465" s="23">
        <v>42840</v>
      </c>
      <c r="F465" s="22" t="str">
        <f>VLOOKUP(C465,變換清單!A:C,3,0)</f>
        <v>發泡酒</v>
      </c>
      <c r="G465" s="22" t="str">
        <f>VLOOKUP(B465,變換清單!E:F,2,0)</f>
        <v>近畿圏</v>
      </c>
      <c r="H465" s="22" t="str">
        <f t="shared" si="21"/>
        <v>2016</v>
      </c>
      <c r="I465" s="22">
        <f t="shared" si="22"/>
        <v>2</v>
      </c>
      <c r="J465" s="22" t="str">
        <f>VLOOKUP(I465,變換清單!H:I,2,0)</f>
        <v>1Q</v>
      </c>
      <c r="K465" s="22" t="str">
        <f t="shared" si="23"/>
        <v>發泡酒近畿圏20161Q</v>
      </c>
    </row>
    <row r="466" spans="1:11">
      <c r="A466" s="23">
        <v>201602</v>
      </c>
      <c r="B466" s="23" t="s">
        <v>97</v>
      </c>
      <c r="C466" s="22">
        <v>27210786</v>
      </c>
      <c r="D466" s="22" t="s">
        <v>103</v>
      </c>
      <c r="E466" s="23">
        <v>273840</v>
      </c>
      <c r="F466" s="22" t="str">
        <f>VLOOKUP(C466,變換清單!A:C,3,0)</f>
        <v>發泡酒</v>
      </c>
      <c r="G466" s="22" t="str">
        <f>VLOOKUP(B466,變換清單!E:F,2,0)</f>
        <v>九州</v>
      </c>
      <c r="H466" s="22" t="str">
        <f t="shared" si="21"/>
        <v>2016</v>
      </c>
      <c r="I466" s="22">
        <f t="shared" si="22"/>
        <v>2</v>
      </c>
      <c r="J466" s="22" t="str">
        <f>VLOOKUP(I466,變換清單!H:I,2,0)</f>
        <v>1Q</v>
      </c>
      <c r="K466" s="22" t="str">
        <f t="shared" si="23"/>
        <v>發泡酒九州20161Q</v>
      </c>
    </row>
    <row r="467" spans="1:11">
      <c r="A467" s="23">
        <v>201602</v>
      </c>
      <c r="B467" s="23" t="s">
        <v>97</v>
      </c>
      <c r="C467" s="22">
        <v>27220883</v>
      </c>
      <c r="D467" s="22" t="s">
        <v>101</v>
      </c>
      <c r="E467" s="23">
        <v>89040</v>
      </c>
      <c r="F467" s="22" t="str">
        <f>VLOOKUP(C467,變換清單!A:C,3,0)</f>
        <v>新類型</v>
      </c>
      <c r="G467" s="22" t="str">
        <f>VLOOKUP(B467,變換清單!E:F,2,0)</f>
        <v>九州</v>
      </c>
      <c r="H467" s="22" t="str">
        <f t="shared" si="21"/>
        <v>2016</v>
      </c>
      <c r="I467" s="22">
        <f t="shared" si="22"/>
        <v>2</v>
      </c>
      <c r="J467" s="22" t="str">
        <f>VLOOKUP(I467,變換清單!H:I,2,0)</f>
        <v>1Q</v>
      </c>
      <c r="K467" s="22" t="str">
        <f t="shared" si="23"/>
        <v>新類型九州20161Q</v>
      </c>
    </row>
    <row r="468" spans="1:11">
      <c r="A468" s="23">
        <v>201602</v>
      </c>
      <c r="B468" s="23" t="s">
        <v>97</v>
      </c>
      <c r="C468" s="22">
        <v>27220957</v>
      </c>
      <c r="D468" s="22" t="s">
        <v>102</v>
      </c>
      <c r="E468" s="23">
        <v>127680</v>
      </c>
      <c r="F468" s="22" t="str">
        <f>VLOOKUP(C468,變換清單!A:C,3,0)</f>
        <v>新類型</v>
      </c>
      <c r="G468" s="22" t="str">
        <f>VLOOKUP(B468,變換清單!E:F,2,0)</f>
        <v>九州</v>
      </c>
      <c r="H468" s="22" t="str">
        <f t="shared" si="21"/>
        <v>2016</v>
      </c>
      <c r="I468" s="22">
        <f t="shared" si="22"/>
        <v>2</v>
      </c>
      <c r="J468" s="22" t="str">
        <f>VLOOKUP(I468,變換清單!H:I,2,0)</f>
        <v>1Q</v>
      </c>
      <c r="K468" s="22" t="str">
        <f t="shared" si="23"/>
        <v>新類型九州20161Q</v>
      </c>
    </row>
    <row r="469" spans="1:11">
      <c r="A469" s="23">
        <v>201602</v>
      </c>
      <c r="B469" s="23" t="s">
        <v>97</v>
      </c>
      <c r="C469" s="22">
        <v>27220985</v>
      </c>
      <c r="D469" s="22" t="s">
        <v>46</v>
      </c>
      <c r="E469" s="23">
        <v>10584</v>
      </c>
      <c r="F469" s="22" t="str">
        <f>VLOOKUP(C469,變換清單!A:C,3,0)</f>
        <v>新類型</v>
      </c>
      <c r="G469" s="22" t="str">
        <f>VLOOKUP(B469,變換清單!E:F,2,0)</f>
        <v>九州</v>
      </c>
      <c r="H469" s="22" t="str">
        <f t="shared" si="21"/>
        <v>2016</v>
      </c>
      <c r="I469" s="22">
        <f t="shared" si="22"/>
        <v>2</v>
      </c>
      <c r="J469" s="22" t="str">
        <f>VLOOKUP(I469,變換清單!H:I,2,0)</f>
        <v>1Q</v>
      </c>
      <c r="K469" s="22" t="str">
        <f t="shared" si="23"/>
        <v>新類型九州20161Q</v>
      </c>
    </row>
    <row r="470" spans="1:11">
      <c r="A470" s="23">
        <v>201602</v>
      </c>
      <c r="B470" s="23" t="s">
        <v>97</v>
      </c>
      <c r="C470" s="22">
        <v>27260317</v>
      </c>
      <c r="D470" s="22" t="s">
        <v>40</v>
      </c>
      <c r="E470" s="23">
        <v>2772</v>
      </c>
      <c r="F470" s="22" t="str">
        <f>VLOOKUP(C470,變換清單!A:C,3,0)</f>
        <v>啤酒</v>
      </c>
      <c r="G470" s="22" t="str">
        <f>VLOOKUP(B470,變換清單!E:F,2,0)</f>
        <v>九州</v>
      </c>
      <c r="H470" s="22" t="str">
        <f t="shared" si="21"/>
        <v>2016</v>
      </c>
      <c r="I470" s="22">
        <f t="shared" si="22"/>
        <v>2</v>
      </c>
      <c r="J470" s="22" t="str">
        <f>VLOOKUP(I470,變換清單!H:I,2,0)</f>
        <v>1Q</v>
      </c>
      <c r="K470" s="22" t="str">
        <f t="shared" si="23"/>
        <v>啤酒九州20161Q</v>
      </c>
    </row>
    <row r="471" spans="1:11">
      <c r="A471" s="23">
        <v>201602</v>
      </c>
      <c r="B471" s="23" t="s">
        <v>97</v>
      </c>
      <c r="C471" s="22">
        <v>27260665</v>
      </c>
      <c r="D471" s="22" t="s">
        <v>105</v>
      </c>
      <c r="E471" s="23">
        <v>78960</v>
      </c>
      <c r="F471" s="22" t="str">
        <f>VLOOKUP(C471,變換清單!A:C,3,0)</f>
        <v>啤酒</v>
      </c>
      <c r="G471" s="22" t="str">
        <f>VLOOKUP(B471,變換清單!E:F,2,0)</f>
        <v>九州</v>
      </c>
      <c r="H471" s="22" t="str">
        <f t="shared" si="21"/>
        <v>2016</v>
      </c>
      <c r="I471" s="22">
        <f t="shared" si="22"/>
        <v>2</v>
      </c>
      <c r="J471" s="22" t="str">
        <f>VLOOKUP(I471,變換清單!H:I,2,0)</f>
        <v>1Q</v>
      </c>
      <c r="K471" s="22" t="str">
        <f t="shared" si="23"/>
        <v>啤酒九州20161Q</v>
      </c>
    </row>
    <row r="472" spans="1:11">
      <c r="A472" s="23">
        <v>201602</v>
      </c>
      <c r="B472" s="23" t="s">
        <v>58</v>
      </c>
      <c r="C472" s="22">
        <v>27350171</v>
      </c>
      <c r="D472" s="22" t="s">
        <v>42</v>
      </c>
      <c r="E472" s="23">
        <v>80640</v>
      </c>
      <c r="F472" s="22" t="str">
        <f>VLOOKUP(C472,變換清單!A:C,3,0)</f>
        <v>啤酒</v>
      </c>
      <c r="G472" s="22" t="str">
        <f>VLOOKUP(B472,變換清單!E:F,2,0)</f>
        <v>東北</v>
      </c>
      <c r="H472" s="22" t="str">
        <f t="shared" si="21"/>
        <v>2016</v>
      </c>
      <c r="I472" s="22">
        <f t="shared" si="22"/>
        <v>2</v>
      </c>
      <c r="J472" s="22" t="str">
        <f>VLOOKUP(I472,變換清單!H:I,2,0)</f>
        <v>1Q</v>
      </c>
      <c r="K472" s="22" t="str">
        <f t="shared" si="23"/>
        <v>啤酒東北20161Q</v>
      </c>
    </row>
    <row r="473" spans="1:11">
      <c r="A473" s="23">
        <v>201602</v>
      </c>
      <c r="B473" s="23" t="s">
        <v>58</v>
      </c>
      <c r="C473" s="22">
        <v>27350921</v>
      </c>
      <c r="D473" s="22" t="s">
        <v>44</v>
      </c>
      <c r="E473" s="23">
        <v>651840</v>
      </c>
      <c r="F473" s="22" t="str">
        <f>VLOOKUP(C473,變換清單!A:C,3,0)</f>
        <v>發泡酒</v>
      </c>
      <c r="G473" s="22" t="str">
        <f>VLOOKUP(B473,變換清單!E:F,2,0)</f>
        <v>東北</v>
      </c>
      <c r="H473" s="22" t="str">
        <f t="shared" si="21"/>
        <v>2016</v>
      </c>
      <c r="I473" s="22">
        <f t="shared" si="22"/>
        <v>2</v>
      </c>
      <c r="J473" s="22" t="str">
        <f>VLOOKUP(I473,變換清單!H:I,2,0)</f>
        <v>1Q</v>
      </c>
      <c r="K473" s="22" t="str">
        <f t="shared" si="23"/>
        <v>發泡酒東北20161Q</v>
      </c>
    </row>
    <row r="474" spans="1:11">
      <c r="A474" s="23">
        <v>201602</v>
      </c>
      <c r="B474" s="23" t="s">
        <v>58</v>
      </c>
      <c r="C474" s="22">
        <v>27210786</v>
      </c>
      <c r="D474" s="22" t="s">
        <v>103</v>
      </c>
      <c r="E474" s="23">
        <v>314160</v>
      </c>
      <c r="F474" s="22" t="str">
        <f>VLOOKUP(C474,變換清單!A:C,3,0)</f>
        <v>發泡酒</v>
      </c>
      <c r="G474" s="22" t="str">
        <f>VLOOKUP(B474,變換清單!E:F,2,0)</f>
        <v>東北</v>
      </c>
      <c r="H474" s="22" t="str">
        <f t="shared" si="21"/>
        <v>2016</v>
      </c>
      <c r="I474" s="22">
        <f t="shared" si="22"/>
        <v>2</v>
      </c>
      <c r="J474" s="22" t="str">
        <f>VLOOKUP(I474,變換清單!H:I,2,0)</f>
        <v>1Q</v>
      </c>
      <c r="K474" s="22" t="str">
        <f t="shared" si="23"/>
        <v>發泡酒東北20161Q</v>
      </c>
    </row>
    <row r="475" spans="1:11">
      <c r="A475" s="23">
        <v>201602</v>
      </c>
      <c r="B475" s="23" t="s">
        <v>58</v>
      </c>
      <c r="C475" s="22">
        <v>27220883</v>
      </c>
      <c r="D475" s="22" t="s">
        <v>101</v>
      </c>
      <c r="E475" s="23">
        <v>257040</v>
      </c>
      <c r="F475" s="22" t="str">
        <f>VLOOKUP(C475,變換清單!A:C,3,0)</f>
        <v>新類型</v>
      </c>
      <c r="G475" s="22" t="str">
        <f>VLOOKUP(B475,變換清單!E:F,2,0)</f>
        <v>東北</v>
      </c>
      <c r="H475" s="22" t="str">
        <f t="shared" si="21"/>
        <v>2016</v>
      </c>
      <c r="I475" s="22">
        <f t="shared" si="22"/>
        <v>2</v>
      </c>
      <c r="J475" s="22" t="str">
        <f>VLOOKUP(I475,變換清單!H:I,2,0)</f>
        <v>1Q</v>
      </c>
      <c r="K475" s="22" t="str">
        <f t="shared" si="23"/>
        <v>新類型東北20161Q</v>
      </c>
    </row>
    <row r="476" spans="1:11">
      <c r="A476" s="23">
        <v>201602</v>
      </c>
      <c r="B476" s="23" t="s">
        <v>58</v>
      </c>
      <c r="C476" s="22">
        <v>27220957</v>
      </c>
      <c r="D476" s="22" t="s">
        <v>102</v>
      </c>
      <c r="E476" s="23">
        <v>11088</v>
      </c>
      <c r="F476" s="22" t="str">
        <f>VLOOKUP(C476,變換清單!A:C,3,0)</f>
        <v>新類型</v>
      </c>
      <c r="G476" s="22" t="str">
        <f>VLOOKUP(B476,變換清單!E:F,2,0)</f>
        <v>東北</v>
      </c>
      <c r="H476" s="22" t="str">
        <f t="shared" si="21"/>
        <v>2016</v>
      </c>
      <c r="I476" s="22">
        <f t="shared" si="22"/>
        <v>2</v>
      </c>
      <c r="J476" s="22" t="str">
        <f>VLOOKUP(I476,變換清單!H:I,2,0)</f>
        <v>1Q</v>
      </c>
      <c r="K476" s="22" t="str">
        <f t="shared" si="23"/>
        <v>新類型東北20161Q</v>
      </c>
    </row>
    <row r="477" spans="1:11">
      <c r="A477" s="23">
        <v>201602</v>
      </c>
      <c r="B477" s="23" t="s">
        <v>58</v>
      </c>
      <c r="C477" s="22">
        <v>27220985</v>
      </c>
      <c r="D477" s="22" t="s">
        <v>46</v>
      </c>
      <c r="E477" s="23">
        <v>5796</v>
      </c>
      <c r="F477" s="22" t="str">
        <f>VLOOKUP(C477,變換清單!A:C,3,0)</f>
        <v>新類型</v>
      </c>
      <c r="G477" s="22" t="str">
        <f>VLOOKUP(B477,變換清單!E:F,2,0)</f>
        <v>東北</v>
      </c>
      <c r="H477" s="22" t="str">
        <f t="shared" si="21"/>
        <v>2016</v>
      </c>
      <c r="I477" s="22">
        <f t="shared" si="22"/>
        <v>2</v>
      </c>
      <c r="J477" s="22" t="str">
        <f>VLOOKUP(I477,變換清單!H:I,2,0)</f>
        <v>1Q</v>
      </c>
      <c r="K477" s="22" t="str">
        <f t="shared" si="23"/>
        <v>新類型東北20161Q</v>
      </c>
    </row>
    <row r="478" spans="1:11">
      <c r="A478" s="23">
        <v>201602</v>
      </c>
      <c r="B478" s="23" t="s">
        <v>58</v>
      </c>
      <c r="C478" s="22">
        <v>27260317</v>
      </c>
      <c r="D478" s="22" t="s">
        <v>40</v>
      </c>
      <c r="E478" s="23">
        <v>378000</v>
      </c>
      <c r="F478" s="22" t="str">
        <f>VLOOKUP(C478,變換清單!A:C,3,0)</f>
        <v>啤酒</v>
      </c>
      <c r="G478" s="22" t="str">
        <f>VLOOKUP(B478,變換清單!E:F,2,0)</f>
        <v>東北</v>
      </c>
      <c r="H478" s="22" t="str">
        <f t="shared" si="21"/>
        <v>2016</v>
      </c>
      <c r="I478" s="22">
        <f t="shared" si="22"/>
        <v>2</v>
      </c>
      <c r="J478" s="22" t="str">
        <f>VLOOKUP(I478,變換清單!H:I,2,0)</f>
        <v>1Q</v>
      </c>
      <c r="K478" s="22" t="str">
        <f t="shared" si="23"/>
        <v>啤酒東北20161Q</v>
      </c>
    </row>
    <row r="479" spans="1:11">
      <c r="A479" s="23">
        <v>201602</v>
      </c>
      <c r="B479" s="23" t="s">
        <v>67</v>
      </c>
      <c r="C479" s="22">
        <v>27260665</v>
      </c>
      <c r="D479" s="22" t="s">
        <v>105</v>
      </c>
      <c r="E479" s="23">
        <v>868560</v>
      </c>
      <c r="F479" s="22" t="str">
        <f>VLOOKUP(C479,變換清單!A:C,3,0)</f>
        <v>啤酒</v>
      </c>
      <c r="G479" s="22" t="str">
        <f>VLOOKUP(B479,變換清單!E:F,2,0)</f>
        <v>關信越</v>
      </c>
      <c r="H479" s="22" t="str">
        <f t="shared" si="21"/>
        <v>2016</v>
      </c>
      <c r="I479" s="22">
        <f t="shared" si="22"/>
        <v>2</v>
      </c>
      <c r="J479" s="22" t="str">
        <f>VLOOKUP(I479,變換清單!H:I,2,0)</f>
        <v>1Q</v>
      </c>
      <c r="K479" s="22" t="str">
        <f t="shared" si="23"/>
        <v>啤酒關信越20161Q</v>
      </c>
    </row>
    <row r="480" spans="1:11">
      <c r="A480" s="23">
        <v>201602</v>
      </c>
      <c r="B480" s="23" t="s">
        <v>67</v>
      </c>
      <c r="C480" s="22">
        <v>27350171</v>
      </c>
      <c r="D480" s="22" t="s">
        <v>42</v>
      </c>
      <c r="E480" s="23">
        <v>141960</v>
      </c>
      <c r="F480" s="22" t="str">
        <f>VLOOKUP(C480,變換清單!A:C,3,0)</f>
        <v>啤酒</v>
      </c>
      <c r="G480" s="22" t="str">
        <f>VLOOKUP(B480,變換清單!E:F,2,0)</f>
        <v>關信越</v>
      </c>
      <c r="H480" s="22" t="str">
        <f t="shared" si="21"/>
        <v>2016</v>
      </c>
      <c r="I480" s="22">
        <f t="shared" si="22"/>
        <v>2</v>
      </c>
      <c r="J480" s="22" t="str">
        <f>VLOOKUP(I480,變換清單!H:I,2,0)</f>
        <v>1Q</v>
      </c>
      <c r="K480" s="22" t="str">
        <f t="shared" si="23"/>
        <v>啤酒關信越20161Q</v>
      </c>
    </row>
    <row r="481" spans="1:11">
      <c r="A481" s="23">
        <v>201602</v>
      </c>
      <c r="B481" s="23" t="s">
        <v>67</v>
      </c>
      <c r="C481" s="22">
        <v>27350921</v>
      </c>
      <c r="D481" s="22" t="s">
        <v>44</v>
      </c>
      <c r="E481" s="23">
        <v>369600</v>
      </c>
      <c r="F481" s="22" t="str">
        <f>VLOOKUP(C481,變換清單!A:C,3,0)</f>
        <v>發泡酒</v>
      </c>
      <c r="G481" s="22" t="str">
        <f>VLOOKUP(B481,變換清單!E:F,2,0)</f>
        <v>關信越</v>
      </c>
      <c r="H481" s="22" t="str">
        <f t="shared" si="21"/>
        <v>2016</v>
      </c>
      <c r="I481" s="22">
        <f t="shared" si="22"/>
        <v>2</v>
      </c>
      <c r="J481" s="22" t="str">
        <f>VLOOKUP(I481,變換清單!H:I,2,0)</f>
        <v>1Q</v>
      </c>
      <c r="K481" s="22" t="str">
        <f t="shared" si="23"/>
        <v>發泡酒關信越20161Q</v>
      </c>
    </row>
    <row r="482" spans="1:11">
      <c r="A482" s="23">
        <v>201602</v>
      </c>
      <c r="B482" s="23" t="s">
        <v>67</v>
      </c>
      <c r="C482" s="22">
        <v>27210786</v>
      </c>
      <c r="D482" s="22" t="s">
        <v>103</v>
      </c>
      <c r="E482" s="23">
        <v>37548</v>
      </c>
      <c r="F482" s="22" t="str">
        <f>VLOOKUP(C482,變換清單!A:C,3,0)</f>
        <v>發泡酒</v>
      </c>
      <c r="G482" s="22" t="str">
        <f>VLOOKUP(B482,變換清單!E:F,2,0)</f>
        <v>關信越</v>
      </c>
      <c r="H482" s="22" t="str">
        <f t="shared" si="21"/>
        <v>2016</v>
      </c>
      <c r="I482" s="22">
        <f t="shared" si="22"/>
        <v>2</v>
      </c>
      <c r="J482" s="22" t="str">
        <f>VLOOKUP(I482,變換清單!H:I,2,0)</f>
        <v>1Q</v>
      </c>
      <c r="K482" s="22" t="str">
        <f t="shared" si="23"/>
        <v>發泡酒關信越20161Q</v>
      </c>
    </row>
    <row r="483" spans="1:11">
      <c r="A483" s="23">
        <v>201602</v>
      </c>
      <c r="B483" s="23" t="s">
        <v>67</v>
      </c>
      <c r="C483" s="22">
        <v>27220883</v>
      </c>
      <c r="D483" s="22" t="s">
        <v>101</v>
      </c>
      <c r="E483" s="23">
        <v>4284</v>
      </c>
      <c r="F483" s="22" t="str">
        <f>VLOOKUP(C483,變換清單!A:C,3,0)</f>
        <v>新類型</v>
      </c>
      <c r="G483" s="22" t="str">
        <f>VLOOKUP(B483,變換清單!E:F,2,0)</f>
        <v>關信越</v>
      </c>
      <c r="H483" s="22" t="str">
        <f t="shared" si="21"/>
        <v>2016</v>
      </c>
      <c r="I483" s="22">
        <f t="shared" si="22"/>
        <v>2</v>
      </c>
      <c r="J483" s="22" t="str">
        <f>VLOOKUP(I483,變換清單!H:I,2,0)</f>
        <v>1Q</v>
      </c>
      <c r="K483" s="22" t="str">
        <f t="shared" si="23"/>
        <v>新類型關信越20161Q</v>
      </c>
    </row>
    <row r="484" spans="1:11">
      <c r="A484" s="23">
        <v>201602</v>
      </c>
      <c r="B484" s="23" t="s">
        <v>67</v>
      </c>
      <c r="C484" s="22">
        <v>27220957</v>
      </c>
      <c r="D484" s="22" t="s">
        <v>102</v>
      </c>
      <c r="E484" s="23">
        <v>399000</v>
      </c>
      <c r="F484" s="22" t="str">
        <f>VLOOKUP(C484,變換清單!A:C,3,0)</f>
        <v>新類型</v>
      </c>
      <c r="G484" s="22" t="str">
        <f>VLOOKUP(B484,變換清單!E:F,2,0)</f>
        <v>關信越</v>
      </c>
      <c r="H484" s="22" t="str">
        <f t="shared" si="21"/>
        <v>2016</v>
      </c>
      <c r="I484" s="22">
        <f t="shared" si="22"/>
        <v>2</v>
      </c>
      <c r="J484" s="22" t="str">
        <f>VLOOKUP(I484,變換清單!H:I,2,0)</f>
        <v>1Q</v>
      </c>
      <c r="K484" s="22" t="str">
        <f t="shared" si="23"/>
        <v>新類型關信越20161Q</v>
      </c>
    </row>
    <row r="485" spans="1:11">
      <c r="A485" s="23">
        <v>201602</v>
      </c>
      <c r="B485" s="23" t="s">
        <v>67</v>
      </c>
      <c r="C485" s="22">
        <v>27220985</v>
      </c>
      <c r="D485" s="22" t="s">
        <v>46</v>
      </c>
      <c r="E485" s="23">
        <v>16675</v>
      </c>
      <c r="F485" s="22" t="str">
        <f>VLOOKUP(C485,變換清單!A:C,3,0)</f>
        <v>新類型</v>
      </c>
      <c r="G485" s="22" t="str">
        <f>VLOOKUP(B485,變換清單!E:F,2,0)</f>
        <v>關信越</v>
      </c>
      <c r="H485" s="22" t="str">
        <f t="shared" si="21"/>
        <v>2016</v>
      </c>
      <c r="I485" s="22">
        <f t="shared" si="22"/>
        <v>2</v>
      </c>
      <c r="J485" s="22" t="str">
        <f>VLOOKUP(I485,變換清單!H:I,2,0)</f>
        <v>1Q</v>
      </c>
      <c r="K485" s="22" t="str">
        <f t="shared" si="23"/>
        <v>新類型關信越20161Q</v>
      </c>
    </row>
    <row r="486" spans="1:11">
      <c r="A486" s="23">
        <v>201602</v>
      </c>
      <c r="B486" s="23" t="s">
        <v>66</v>
      </c>
      <c r="C486" s="22">
        <v>27260317</v>
      </c>
      <c r="D486" s="22" t="s">
        <v>40</v>
      </c>
      <c r="E486" s="23">
        <v>9996</v>
      </c>
      <c r="F486" s="22" t="str">
        <f>VLOOKUP(C486,變換清單!A:C,3,0)</f>
        <v>啤酒</v>
      </c>
      <c r="G486" s="22" t="str">
        <f>VLOOKUP(B486,變換清單!E:F,2,0)</f>
        <v>首都圏</v>
      </c>
      <c r="H486" s="22" t="str">
        <f t="shared" si="21"/>
        <v>2016</v>
      </c>
      <c r="I486" s="22">
        <f t="shared" si="22"/>
        <v>2</v>
      </c>
      <c r="J486" s="22" t="str">
        <f>VLOOKUP(I486,變換清單!H:I,2,0)</f>
        <v>1Q</v>
      </c>
      <c r="K486" s="22" t="str">
        <f t="shared" si="23"/>
        <v>啤酒首都圏20161Q</v>
      </c>
    </row>
    <row r="487" spans="1:11">
      <c r="A487" s="23">
        <v>201602</v>
      </c>
      <c r="B487" s="23" t="s">
        <v>66</v>
      </c>
      <c r="C487" s="22">
        <v>27260665</v>
      </c>
      <c r="D487" s="22" t="s">
        <v>105</v>
      </c>
      <c r="E487" s="23">
        <v>31920</v>
      </c>
      <c r="F487" s="22" t="str">
        <f>VLOOKUP(C487,變換清單!A:C,3,0)</f>
        <v>啤酒</v>
      </c>
      <c r="G487" s="22" t="str">
        <f>VLOOKUP(B487,變換清單!E:F,2,0)</f>
        <v>首都圏</v>
      </c>
      <c r="H487" s="22" t="str">
        <f t="shared" si="21"/>
        <v>2016</v>
      </c>
      <c r="I487" s="22">
        <f t="shared" si="22"/>
        <v>2</v>
      </c>
      <c r="J487" s="22" t="str">
        <f>VLOOKUP(I487,變換清單!H:I,2,0)</f>
        <v>1Q</v>
      </c>
      <c r="K487" s="22" t="str">
        <f t="shared" si="23"/>
        <v>啤酒首都圏20161Q</v>
      </c>
    </row>
    <row r="488" spans="1:11">
      <c r="A488" s="23">
        <v>201602</v>
      </c>
      <c r="B488" s="23" t="s">
        <v>66</v>
      </c>
      <c r="C488" s="22">
        <v>27350171</v>
      </c>
      <c r="D488" s="22" t="s">
        <v>42</v>
      </c>
      <c r="E488" s="23">
        <v>13328</v>
      </c>
      <c r="F488" s="22" t="str">
        <f>VLOOKUP(C488,變換清單!A:C,3,0)</f>
        <v>啤酒</v>
      </c>
      <c r="G488" s="22" t="str">
        <f>VLOOKUP(B488,變換清單!E:F,2,0)</f>
        <v>首都圏</v>
      </c>
      <c r="H488" s="22" t="str">
        <f t="shared" si="21"/>
        <v>2016</v>
      </c>
      <c r="I488" s="22">
        <f t="shared" si="22"/>
        <v>2</v>
      </c>
      <c r="J488" s="22" t="str">
        <f>VLOOKUP(I488,變換清單!H:I,2,0)</f>
        <v>1Q</v>
      </c>
      <c r="K488" s="22" t="str">
        <f t="shared" si="23"/>
        <v>啤酒首都圏20161Q</v>
      </c>
    </row>
    <row r="489" spans="1:11">
      <c r="A489" s="23">
        <v>201602</v>
      </c>
      <c r="B489" s="23" t="s">
        <v>66</v>
      </c>
      <c r="C489" s="22">
        <v>27350921</v>
      </c>
      <c r="D489" s="22" t="s">
        <v>44</v>
      </c>
      <c r="E489" s="23">
        <v>13789440</v>
      </c>
      <c r="F489" s="22" t="str">
        <f>VLOOKUP(C489,變換清單!A:C,3,0)</f>
        <v>發泡酒</v>
      </c>
      <c r="G489" s="22" t="str">
        <f>VLOOKUP(B489,變換清單!E:F,2,0)</f>
        <v>首都圏</v>
      </c>
      <c r="H489" s="22" t="str">
        <f t="shared" si="21"/>
        <v>2016</v>
      </c>
      <c r="I489" s="22">
        <f t="shared" si="22"/>
        <v>2</v>
      </c>
      <c r="J489" s="22" t="str">
        <f>VLOOKUP(I489,變換清單!H:I,2,0)</f>
        <v>1Q</v>
      </c>
      <c r="K489" s="22" t="str">
        <f t="shared" si="23"/>
        <v>發泡酒首都圏20161Q</v>
      </c>
    </row>
    <row r="490" spans="1:11">
      <c r="A490" s="23">
        <v>201602</v>
      </c>
      <c r="B490" s="23" t="s">
        <v>66</v>
      </c>
      <c r="C490" s="22">
        <v>27210786</v>
      </c>
      <c r="D490" s="22" t="s">
        <v>103</v>
      </c>
      <c r="E490" s="23">
        <v>3097080</v>
      </c>
      <c r="F490" s="22" t="str">
        <f>VLOOKUP(C490,變換清單!A:C,3,0)</f>
        <v>發泡酒</v>
      </c>
      <c r="G490" s="22" t="str">
        <f>VLOOKUP(B490,變換清單!E:F,2,0)</f>
        <v>首都圏</v>
      </c>
      <c r="H490" s="22" t="str">
        <f t="shared" si="21"/>
        <v>2016</v>
      </c>
      <c r="I490" s="22">
        <f t="shared" si="22"/>
        <v>2</v>
      </c>
      <c r="J490" s="22" t="str">
        <f>VLOOKUP(I490,變換清單!H:I,2,0)</f>
        <v>1Q</v>
      </c>
      <c r="K490" s="22" t="str">
        <f t="shared" si="23"/>
        <v>發泡酒首都圏20161Q</v>
      </c>
    </row>
    <row r="491" spans="1:11">
      <c r="A491" s="23">
        <v>201602</v>
      </c>
      <c r="B491" s="23" t="s">
        <v>66</v>
      </c>
      <c r="C491" s="22">
        <v>27220883</v>
      </c>
      <c r="D491" s="22" t="s">
        <v>101</v>
      </c>
      <c r="E491" s="23">
        <v>7938000</v>
      </c>
      <c r="F491" s="22" t="str">
        <f>VLOOKUP(C491,變換清單!A:C,3,0)</f>
        <v>新類型</v>
      </c>
      <c r="G491" s="22" t="str">
        <f>VLOOKUP(B491,變換清單!E:F,2,0)</f>
        <v>首都圏</v>
      </c>
      <c r="H491" s="22" t="str">
        <f t="shared" si="21"/>
        <v>2016</v>
      </c>
      <c r="I491" s="22">
        <f t="shared" si="22"/>
        <v>2</v>
      </c>
      <c r="J491" s="22" t="str">
        <f>VLOOKUP(I491,變換清單!H:I,2,0)</f>
        <v>1Q</v>
      </c>
      <c r="K491" s="22" t="str">
        <f t="shared" si="23"/>
        <v>新類型首都圏20161Q</v>
      </c>
    </row>
    <row r="492" spans="1:11">
      <c r="A492" s="23">
        <v>201602</v>
      </c>
      <c r="B492" s="23" t="s">
        <v>66</v>
      </c>
      <c r="C492" s="22">
        <v>27220957</v>
      </c>
      <c r="D492" s="22" t="s">
        <v>102</v>
      </c>
      <c r="E492" s="23">
        <v>474264</v>
      </c>
      <c r="F492" s="22" t="str">
        <f>VLOOKUP(C492,變換清單!A:C,3,0)</f>
        <v>新類型</v>
      </c>
      <c r="G492" s="22" t="str">
        <f>VLOOKUP(B492,變換清單!E:F,2,0)</f>
        <v>首都圏</v>
      </c>
      <c r="H492" s="22" t="str">
        <f t="shared" si="21"/>
        <v>2016</v>
      </c>
      <c r="I492" s="22">
        <f t="shared" si="22"/>
        <v>2</v>
      </c>
      <c r="J492" s="22" t="str">
        <f>VLOOKUP(I492,變換清單!H:I,2,0)</f>
        <v>1Q</v>
      </c>
      <c r="K492" s="22" t="str">
        <f t="shared" si="23"/>
        <v>新類型首都圏20161Q</v>
      </c>
    </row>
    <row r="493" spans="1:11">
      <c r="A493" s="23">
        <v>201602</v>
      </c>
      <c r="B493" s="23" t="s">
        <v>66</v>
      </c>
      <c r="C493" s="22">
        <v>27220985</v>
      </c>
      <c r="D493" s="22" t="s">
        <v>46</v>
      </c>
      <c r="E493" s="23">
        <v>257530</v>
      </c>
      <c r="F493" s="22" t="str">
        <f>VLOOKUP(C493,變換清單!A:C,3,0)</f>
        <v>新類型</v>
      </c>
      <c r="G493" s="22" t="str">
        <f>VLOOKUP(B493,變換清單!E:F,2,0)</f>
        <v>首都圏</v>
      </c>
      <c r="H493" s="22" t="str">
        <f t="shared" si="21"/>
        <v>2016</v>
      </c>
      <c r="I493" s="22">
        <f t="shared" si="22"/>
        <v>2</v>
      </c>
      <c r="J493" s="22" t="str">
        <f>VLOOKUP(I493,變換清單!H:I,2,0)</f>
        <v>1Q</v>
      </c>
      <c r="K493" s="22" t="str">
        <f t="shared" si="23"/>
        <v>新類型首都圏20161Q</v>
      </c>
    </row>
    <row r="494" spans="1:11">
      <c r="A494" s="23">
        <v>201602</v>
      </c>
      <c r="B494" s="23" t="s">
        <v>66</v>
      </c>
      <c r="C494" s="22">
        <v>27260317</v>
      </c>
      <c r="D494" s="22" t="s">
        <v>40</v>
      </c>
      <c r="E494" s="23">
        <v>4751880</v>
      </c>
      <c r="F494" s="22" t="str">
        <f>VLOOKUP(C494,變換清單!A:C,3,0)</f>
        <v>啤酒</v>
      </c>
      <c r="G494" s="22" t="str">
        <f>VLOOKUP(B494,變換清單!E:F,2,0)</f>
        <v>首都圏</v>
      </c>
      <c r="H494" s="22" t="str">
        <f t="shared" si="21"/>
        <v>2016</v>
      </c>
      <c r="I494" s="22">
        <f t="shared" si="22"/>
        <v>2</v>
      </c>
      <c r="J494" s="22" t="str">
        <f>VLOOKUP(I494,變換清單!H:I,2,0)</f>
        <v>1Q</v>
      </c>
      <c r="K494" s="22" t="str">
        <f t="shared" si="23"/>
        <v>啤酒首都圏20161Q</v>
      </c>
    </row>
    <row r="495" spans="1:11">
      <c r="A495" s="23">
        <v>201602</v>
      </c>
      <c r="B495" s="23" t="s">
        <v>66</v>
      </c>
      <c r="C495" s="22">
        <v>27260665</v>
      </c>
      <c r="D495" s="22" t="s">
        <v>105</v>
      </c>
      <c r="E495" s="23">
        <v>500250</v>
      </c>
      <c r="F495" s="22" t="str">
        <f>VLOOKUP(C495,變換清單!A:C,3,0)</f>
        <v>啤酒</v>
      </c>
      <c r="G495" s="22" t="str">
        <f>VLOOKUP(B495,變換清單!E:F,2,0)</f>
        <v>首都圏</v>
      </c>
      <c r="H495" s="22" t="str">
        <f t="shared" si="21"/>
        <v>2016</v>
      </c>
      <c r="I495" s="22">
        <f t="shared" si="22"/>
        <v>2</v>
      </c>
      <c r="J495" s="22" t="str">
        <f>VLOOKUP(I495,變換清單!H:I,2,0)</f>
        <v>1Q</v>
      </c>
      <c r="K495" s="22" t="str">
        <f t="shared" si="23"/>
        <v>啤酒首都圏20161Q</v>
      </c>
    </row>
    <row r="496" spans="1:11">
      <c r="A496" s="23">
        <v>201602</v>
      </c>
      <c r="B496" s="23" t="s">
        <v>66</v>
      </c>
      <c r="C496" s="22">
        <v>27350171</v>
      </c>
      <c r="D496" s="22" t="s">
        <v>42</v>
      </c>
      <c r="E496" s="23">
        <v>206103</v>
      </c>
      <c r="F496" s="22" t="str">
        <f>VLOOKUP(C496,變換清單!A:C,3,0)</f>
        <v>啤酒</v>
      </c>
      <c r="G496" s="22" t="str">
        <f>VLOOKUP(B496,變換清單!E:F,2,0)</f>
        <v>首都圏</v>
      </c>
      <c r="H496" s="22" t="str">
        <f t="shared" si="21"/>
        <v>2016</v>
      </c>
      <c r="I496" s="22">
        <f t="shared" si="22"/>
        <v>2</v>
      </c>
      <c r="J496" s="22" t="str">
        <f>VLOOKUP(I496,變換清單!H:I,2,0)</f>
        <v>1Q</v>
      </c>
      <c r="K496" s="22" t="str">
        <f t="shared" si="23"/>
        <v>啤酒首都圏20161Q</v>
      </c>
    </row>
    <row r="497" spans="1:11">
      <c r="A497" s="23">
        <v>201602</v>
      </c>
      <c r="B497" s="23" t="s">
        <v>55</v>
      </c>
      <c r="C497" s="22">
        <v>27350921</v>
      </c>
      <c r="D497" s="22" t="s">
        <v>44</v>
      </c>
      <c r="E497" s="23">
        <v>611520</v>
      </c>
      <c r="F497" s="22" t="str">
        <f>VLOOKUP(C497,變換清單!A:C,3,0)</f>
        <v>發泡酒</v>
      </c>
      <c r="G497" s="22" t="str">
        <f>VLOOKUP(B497,變換清單!E:F,2,0)</f>
        <v>東北</v>
      </c>
      <c r="H497" s="22" t="str">
        <f t="shared" si="21"/>
        <v>2016</v>
      </c>
      <c r="I497" s="22">
        <f t="shared" si="22"/>
        <v>2</v>
      </c>
      <c r="J497" s="22" t="str">
        <f>VLOOKUP(I497,變換清單!H:I,2,0)</f>
        <v>1Q</v>
      </c>
      <c r="K497" s="22" t="str">
        <f t="shared" si="23"/>
        <v>發泡酒東北20161Q</v>
      </c>
    </row>
    <row r="498" spans="1:11">
      <c r="A498" s="23">
        <v>201602</v>
      </c>
      <c r="B498" s="23" t="s">
        <v>55</v>
      </c>
      <c r="C498" s="22">
        <v>27210786</v>
      </c>
      <c r="D498" s="22" t="s">
        <v>103</v>
      </c>
      <c r="E498" s="23">
        <v>338520</v>
      </c>
      <c r="F498" s="22" t="str">
        <f>VLOOKUP(C498,變換清單!A:C,3,0)</f>
        <v>發泡酒</v>
      </c>
      <c r="G498" s="22" t="str">
        <f>VLOOKUP(B498,變換清單!E:F,2,0)</f>
        <v>東北</v>
      </c>
      <c r="H498" s="22" t="str">
        <f t="shared" si="21"/>
        <v>2016</v>
      </c>
      <c r="I498" s="22">
        <f t="shared" si="22"/>
        <v>2</v>
      </c>
      <c r="J498" s="22" t="str">
        <f>VLOOKUP(I498,變換清單!H:I,2,0)</f>
        <v>1Q</v>
      </c>
      <c r="K498" s="22" t="str">
        <f t="shared" si="23"/>
        <v>發泡酒東北20161Q</v>
      </c>
    </row>
    <row r="499" spans="1:11">
      <c r="A499" s="23">
        <v>201602</v>
      </c>
      <c r="B499" s="23" t="s">
        <v>55</v>
      </c>
      <c r="C499" s="22">
        <v>27220883</v>
      </c>
      <c r="D499" s="22" t="s">
        <v>101</v>
      </c>
      <c r="E499" s="23">
        <v>320880</v>
      </c>
      <c r="F499" s="22" t="str">
        <f>VLOOKUP(C499,變換清單!A:C,3,0)</f>
        <v>新類型</v>
      </c>
      <c r="G499" s="22" t="str">
        <f>VLOOKUP(B499,變換清單!E:F,2,0)</f>
        <v>東北</v>
      </c>
      <c r="H499" s="22" t="str">
        <f t="shared" si="21"/>
        <v>2016</v>
      </c>
      <c r="I499" s="22">
        <f t="shared" si="22"/>
        <v>2</v>
      </c>
      <c r="J499" s="22" t="str">
        <f>VLOOKUP(I499,變換清單!H:I,2,0)</f>
        <v>1Q</v>
      </c>
      <c r="K499" s="22" t="str">
        <f t="shared" si="23"/>
        <v>新類型東北20161Q</v>
      </c>
    </row>
    <row r="500" spans="1:11">
      <c r="A500" s="23">
        <v>201602</v>
      </c>
      <c r="B500" s="23" t="s">
        <v>55</v>
      </c>
      <c r="C500" s="22">
        <v>27220957</v>
      </c>
      <c r="D500" s="22" t="s">
        <v>102</v>
      </c>
      <c r="E500" s="23">
        <v>15120</v>
      </c>
      <c r="F500" s="22" t="str">
        <f>VLOOKUP(C500,變換清單!A:C,3,0)</f>
        <v>新類型</v>
      </c>
      <c r="G500" s="22" t="str">
        <f>VLOOKUP(B500,變換清單!E:F,2,0)</f>
        <v>東北</v>
      </c>
      <c r="H500" s="22" t="str">
        <f t="shared" si="21"/>
        <v>2016</v>
      </c>
      <c r="I500" s="22">
        <f t="shared" si="22"/>
        <v>2</v>
      </c>
      <c r="J500" s="22" t="str">
        <f>VLOOKUP(I500,變換清單!H:I,2,0)</f>
        <v>1Q</v>
      </c>
      <c r="K500" s="22" t="str">
        <f t="shared" si="23"/>
        <v>新類型東北20161Q</v>
      </c>
    </row>
    <row r="501" spans="1:11">
      <c r="A501" s="23">
        <v>201602</v>
      </c>
      <c r="B501" s="23" t="s">
        <v>55</v>
      </c>
      <c r="C501" s="22">
        <v>27220985</v>
      </c>
      <c r="D501" s="22" t="s">
        <v>46</v>
      </c>
      <c r="E501" s="23">
        <v>5274</v>
      </c>
      <c r="F501" s="22" t="str">
        <f>VLOOKUP(C501,變換清單!A:C,3,0)</f>
        <v>新類型</v>
      </c>
      <c r="G501" s="22" t="str">
        <f>VLOOKUP(B501,變換清單!E:F,2,0)</f>
        <v>東北</v>
      </c>
      <c r="H501" s="22" t="str">
        <f t="shared" si="21"/>
        <v>2016</v>
      </c>
      <c r="I501" s="22">
        <f t="shared" si="22"/>
        <v>2</v>
      </c>
      <c r="J501" s="22" t="str">
        <f>VLOOKUP(I501,變換清單!H:I,2,0)</f>
        <v>1Q</v>
      </c>
      <c r="K501" s="22" t="str">
        <f t="shared" si="23"/>
        <v>新類型東北20161Q</v>
      </c>
    </row>
    <row r="502" spans="1:11">
      <c r="A502" s="23">
        <v>201602</v>
      </c>
      <c r="B502" s="23" t="s">
        <v>55</v>
      </c>
      <c r="C502" s="22">
        <v>27260317</v>
      </c>
      <c r="D502" s="22" t="s">
        <v>40</v>
      </c>
      <c r="E502" s="23">
        <v>295680</v>
      </c>
      <c r="F502" s="22" t="str">
        <f>VLOOKUP(C502,變換清單!A:C,3,0)</f>
        <v>啤酒</v>
      </c>
      <c r="G502" s="22" t="str">
        <f>VLOOKUP(B502,變換清單!E:F,2,0)</f>
        <v>東北</v>
      </c>
      <c r="H502" s="22" t="str">
        <f t="shared" si="21"/>
        <v>2016</v>
      </c>
      <c r="I502" s="22">
        <f t="shared" si="22"/>
        <v>2</v>
      </c>
      <c r="J502" s="22" t="str">
        <f>VLOOKUP(I502,變換清單!H:I,2,0)</f>
        <v>1Q</v>
      </c>
      <c r="K502" s="22" t="str">
        <f t="shared" si="23"/>
        <v>啤酒東北20161Q</v>
      </c>
    </row>
    <row r="503" spans="1:11">
      <c r="A503" s="23">
        <v>201602</v>
      </c>
      <c r="B503" s="23" t="s">
        <v>55</v>
      </c>
      <c r="C503" s="22">
        <v>27260665</v>
      </c>
      <c r="D503" s="22" t="s">
        <v>105</v>
      </c>
      <c r="E503" s="23">
        <v>4002</v>
      </c>
      <c r="F503" s="22" t="str">
        <f>VLOOKUP(C503,變換清單!A:C,3,0)</f>
        <v>啤酒</v>
      </c>
      <c r="G503" s="22" t="str">
        <f>VLOOKUP(B503,變換清單!E:F,2,0)</f>
        <v>東北</v>
      </c>
      <c r="H503" s="22" t="str">
        <f t="shared" si="21"/>
        <v>2016</v>
      </c>
      <c r="I503" s="22">
        <f t="shared" si="22"/>
        <v>2</v>
      </c>
      <c r="J503" s="22" t="str">
        <f>VLOOKUP(I503,變換清單!H:I,2,0)</f>
        <v>1Q</v>
      </c>
      <c r="K503" s="22" t="str">
        <f t="shared" si="23"/>
        <v>啤酒東北20161Q</v>
      </c>
    </row>
    <row r="504" spans="1:11">
      <c r="A504" s="23">
        <v>201602</v>
      </c>
      <c r="B504" s="23" t="s">
        <v>74</v>
      </c>
      <c r="C504" s="22">
        <v>27350171</v>
      </c>
      <c r="D504" s="22" t="s">
        <v>42</v>
      </c>
      <c r="E504" s="23">
        <v>2451960</v>
      </c>
      <c r="F504" s="22" t="str">
        <f>VLOOKUP(C504,變換清單!A:C,3,0)</f>
        <v>啤酒</v>
      </c>
      <c r="G504" s="22" t="str">
        <f>VLOOKUP(B504,變換清單!E:F,2,0)</f>
        <v>中部</v>
      </c>
      <c r="H504" s="22" t="str">
        <f t="shared" si="21"/>
        <v>2016</v>
      </c>
      <c r="I504" s="22">
        <f t="shared" si="22"/>
        <v>2</v>
      </c>
      <c r="J504" s="22" t="str">
        <f>VLOOKUP(I504,變換清單!H:I,2,0)</f>
        <v>1Q</v>
      </c>
      <c r="K504" s="22" t="str">
        <f t="shared" si="23"/>
        <v>啤酒中部20161Q</v>
      </c>
    </row>
    <row r="505" spans="1:11">
      <c r="A505" s="23">
        <v>201602</v>
      </c>
      <c r="B505" s="23" t="s">
        <v>74</v>
      </c>
      <c r="C505" s="22">
        <v>27350921</v>
      </c>
      <c r="D505" s="22" t="s">
        <v>44</v>
      </c>
      <c r="E505" s="23">
        <v>351120</v>
      </c>
      <c r="F505" s="22" t="str">
        <f>VLOOKUP(C505,變換清單!A:C,3,0)</f>
        <v>發泡酒</v>
      </c>
      <c r="G505" s="22" t="str">
        <f>VLOOKUP(B505,變換清單!E:F,2,0)</f>
        <v>中部</v>
      </c>
      <c r="H505" s="22" t="str">
        <f t="shared" si="21"/>
        <v>2016</v>
      </c>
      <c r="I505" s="22">
        <f t="shared" si="22"/>
        <v>2</v>
      </c>
      <c r="J505" s="22" t="str">
        <f>VLOOKUP(I505,變換清單!H:I,2,0)</f>
        <v>1Q</v>
      </c>
      <c r="K505" s="22" t="str">
        <f t="shared" si="23"/>
        <v>發泡酒中部20161Q</v>
      </c>
    </row>
    <row r="506" spans="1:11">
      <c r="A506" s="23">
        <v>201602</v>
      </c>
      <c r="B506" s="23" t="s">
        <v>74</v>
      </c>
      <c r="C506" s="22">
        <v>27210786</v>
      </c>
      <c r="D506" s="22" t="s">
        <v>103</v>
      </c>
      <c r="E506" s="23">
        <v>972720</v>
      </c>
      <c r="F506" s="22" t="str">
        <f>VLOOKUP(C506,變換清單!A:C,3,0)</f>
        <v>發泡酒</v>
      </c>
      <c r="G506" s="22" t="str">
        <f>VLOOKUP(B506,變換清單!E:F,2,0)</f>
        <v>中部</v>
      </c>
      <c r="H506" s="22" t="str">
        <f t="shared" si="21"/>
        <v>2016</v>
      </c>
      <c r="I506" s="22">
        <f t="shared" si="22"/>
        <v>2</v>
      </c>
      <c r="J506" s="22" t="str">
        <f>VLOOKUP(I506,變換清單!H:I,2,0)</f>
        <v>1Q</v>
      </c>
      <c r="K506" s="22" t="str">
        <f t="shared" si="23"/>
        <v>發泡酒中部20161Q</v>
      </c>
    </row>
    <row r="507" spans="1:11">
      <c r="A507" s="23">
        <v>201602</v>
      </c>
      <c r="B507" s="23" t="s">
        <v>74</v>
      </c>
      <c r="C507" s="22">
        <v>27220883</v>
      </c>
      <c r="D507" s="22" t="s">
        <v>101</v>
      </c>
      <c r="E507" s="23">
        <v>39060</v>
      </c>
      <c r="F507" s="22" t="str">
        <f>VLOOKUP(C507,變換清單!A:C,3,0)</f>
        <v>新類型</v>
      </c>
      <c r="G507" s="22" t="str">
        <f>VLOOKUP(B507,變換清單!E:F,2,0)</f>
        <v>中部</v>
      </c>
      <c r="H507" s="22" t="str">
        <f t="shared" si="21"/>
        <v>2016</v>
      </c>
      <c r="I507" s="22">
        <f t="shared" si="22"/>
        <v>2</v>
      </c>
      <c r="J507" s="22" t="str">
        <f>VLOOKUP(I507,變換清單!H:I,2,0)</f>
        <v>1Q</v>
      </c>
      <c r="K507" s="22" t="str">
        <f t="shared" si="23"/>
        <v>新類型中部20161Q</v>
      </c>
    </row>
    <row r="508" spans="1:11">
      <c r="A508" s="23">
        <v>201602</v>
      </c>
      <c r="B508" s="23" t="s">
        <v>74</v>
      </c>
      <c r="C508" s="22">
        <v>27220957</v>
      </c>
      <c r="D508" s="22" t="s">
        <v>102</v>
      </c>
      <c r="E508" s="23">
        <v>12852</v>
      </c>
      <c r="F508" s="22" t="str">
        <f>VLOOKUP(C508,變換清單!A:C,3,0)</f>
        <v>新類型</v>
      </c>
      <c r="G508" s="22" t="str">
        <f>VLOOKUP(B508,變換清單!E:F,2,0)</f>
        <v>中部</v>
      </c>
      <c r="H508" s="22" t="str">
        <f t="shared" si="21"/>
        <v>2016</v>
      </c>
      <c r="I508" s="22">
        <f t="shared" si="22"/>
        <v>2</v>
      </c>
      <c r="J508" s="22" t="str">
        <f>VLOOKUP(I508,變換清單!H:I,2,0)</f>
        <v>1Q</v>
      </c>
      <c r="K508" s="22" t="str">
        <f t="shared" si="23"/>
        <v>新類型中部20161Q</v>
      </c>
    </row>
    <row r="509" spans="1:11">
      <c r="A509" s="23">
        <v>201602</v>
      </c>
      <c r="B509" s="23" t="s">
        <v>74</v>
      </c>
      <c r="C509" s="22">
        <v>27220985</v>
      </c>
      <c r="D509" s="22" t="s">
        <v>46</v>
      </c>
      <c r="E509" s="23">
        <v>364560</v>
      </c>
      <c r="F509" s="22" t="str">
        <f>VLOOKUP(C509,變換清單!A:C,3,0)</f>
        <v>新類型</v>
      </c>
      <c r="G509" s="22" t="str">
        <f>VLOOKUP(B509,變換清單!E:F,2,0)</f>
        <v>中部</v>
      </c>
      <c r="H509" s="22" t="str">
        <f t="shared" si="21"/>
        <v>2016</v>
      </c>
      <c r="I509" s="22">
        <f t="shared" si="22"/>
        <v>2</v>
      </c>
      <c r="J509" s="22" t="str">
        <f>VLOOKUP(I509,變換清單!H:I,2,0)</f>
        <v>1Q</v>
      </c>
      <c r="K509" s="22" t="str">
        <f t="shared" si="23"/>
        <v>新類型中部20161Q</v>
      </c>
    </row>
    <row r="510" spans="1:11">
      <c r="A510" s="23">
        <v>201602</v>
      </c>
      <c r="B510" s="23" t="s">
        <v>74</v>
      </c>
      <c r="C510" s="22">
        <v>27260317</v>
      </c>
      <c r="D510" s="22" t="s">
        <v>40</v>
      </c>
      <c r="E510" s="23">
        <v>8004</v>
      </c>
      <c r="F510" s="22" t="str">
        <f>VLOOKUP(C510,變換清單!A:C,3,0)</f>
        <v>啤酒</v>
      </c>
      <c r="G510" s="22" t="str">
        <f>VLOOKUP(B510,變換清單!E:F,2,0)</f>
        <v>中部</v>
      </c>
      <c r="H510" s="22" t="str">
        <f t="shared" si="21"/>
        <v>2016</v>
      </c>
      <c r="I510" s="22">
        <f t="shared" si="22"/>
        <v>2</v>
      </c>
      <c r="J510" s="22" t="str">
        <f>VLOOKUP(I510,變換清單!H:I,2,0)</f>
        <v>1Q</v>
      </c>
      <c r="K510" s="22" t="str">
        <f t="shared" si="23"/>
        <v>啤酒中部20161Q</v>
      </c>
    </row>
    <row r="511" spans="1:11">
      <c r="A511" s="23">
        <v>201602</v>
      </c>
      <c r="B511" s="23" t="s">
        <v>74</v>
      </c>
      <c r="C511" s="22">
        <v>27260665</v>
      </c>
      <c r="D511" s="22" t="s">
        <v>105</v>
      </c>
      <c r="E511" s="23">
        <v>24012</v>
      </c>
      <c r="F511" s="22" t="str">
        <f>VLOOKUP(C511,變換清單!A:C,3,0)</f>
        <v>啤酒</v>
      </c>
      <c r="G511" s="22" t="str">
        <f>VLOOKUP(B511,變換清單!E:F,2,0)</f>
        <v>中部</v>
      </c>
      <c r="H511" s="22" t="str">
        <f t="shared" si="21"/>
        <v>2016</v>
      </c>
      <c r="I511" s="22">
        <f t="shared" si="22"/>
        <v>2</v>
      </c>
      <c r="J511" s="22" t="str">
        <f>VLOOKUP(I511,變換清單!H:I,2,0)</f>
        <v>1Q</v>
      </c>
      <c r="K511" s="22" t="str">
        <f t="shared" si="23"/>
        <v>啤酒中部20161Q</v>
      </c>
    </row>
    <row r="512" spans="1:11">
      <c r="A512" s="23">
        <v>201602</v>
      </c>
      <c r="B512" s="23" t="s">
        <v>69</v>
      </c>
      <c r="C512" s="22">
        <v>27350171</v>
      </c>
      <c r="D512" s="22" t="s">
        <v>42</v>
      </c>
      <c r="E512" s="23">
        <v>347760</v>
      </c>
      <c r="F512" s="22" t="str">
        <f>VLOOKUP(C512,變換清單!A:C,3,0)</f>
        <v>啤酒</v>
      </c>
      <c r="G512" s="22" t="str">
        <f>VLOOKUP(B512,變換清單!E:F,2,0)</f>
        <v>中部</v>
      </c>
      <c r="H512" s="22" t="str">
        <f t="shared" si="21"/>
        <v>2016</v>
      </c>
      <c r="I512" s="22">
        <f t="shared" si="22"/>
        <v>2</v>
      </c>
      <c r="J512" s="22" t="str">
        <f>VLOOKUP(I512,變換清單!H:I,2,0)</f>
        <v>1Q</v>
      </c>
      <c r="K512" s="22" t="str">
        <f t="shared" si="23"/>
        <v>啤酒中部20161Q</v>
      </c>
    </row>
    <row r="513" spans="1:11">
      <c r="A513" s="23">
        <v>201602</v>
      </c>
      <c r="B513" s="23" t="s">
        <v>69</v>
      </c>
      <c r="C513" s="22">
        <v>27350921</v>
      </c>
      <c r="D513" s="22" t="s">
        <v>44</v>
      </c>
      <c r="E513" s="23">
        <v>57960</v>
      </c>
      <c r="F513" s="22" t="str">
        <f>VLOOKUP(C513,變換清單!A:C,3,0)</f>
        <v>發泡酒</v>
      </c>
      <c r="G513" s="22" t="str">
        <f>VLOOKUP(B513,變換清單!E:F,2,0)</f>
        <v>中部</v>
      </c>
      <c r="H513" s="22" t="str">
        <f t="shared" si="21"/>
        <v>2016</v>
      </c>
      <c r="I513" s="22">
        <f t="shared" si="22"/>
        <v>2</v>
      </c>
      <c r="J513" s="22" t="str">
        <f>VLOOKUP(I513,變換清單!H:I,2,0)</f>
        <v>1Q</v>
      </c>
      <c r="K513" s="22" t="str">
        <f t="shared" si="23"/>
        <v>發泡酒中部20161Q</v>
      </c>
    </row>
    <row r="514" spans="1:11">
      <c r="A514" s="23">
        <v>201602</v>
      </c>
      <c r="B514" s="23" t="s">
        <v>69</v>
      </c>
      <c r="C514" s="22">
        <v>27210786</v>
      </c>
      <c r="D514" s="22" t="s">
        <v>103</v>
      </c>
      <c r="E514" s="23">
        <v>120120</v>
      </c>
      <c r="F514" s="22" t="str">
        <f>VLOOKUP(C514,變換清單!A:C,3,0)</f>
        <v>發泡酒</v>
      </c>
      <c r="G514" s="22" t="str">
        <f>VLOOKUP(B514,變換清單!E:F,2,0)</f>
        <v>中部</v>
      </c>
      <c r="H514" s="22" t="str">
        <f t="shared" si="21"/>
        <v>2016</v>
      </c>
      <c r="I514" s="22">
        <f t="shared" si="22"/>
        <v>2</v>
      </c>
      <c r="J514" s="22" t="str">
        <f>VLOOKUP(I514,變換清單!H:I,2,0)</f>
        <v>1Q</v>
      </c>
      <c r="K514" s="22" t="str">
        <f t="shared" si="23"/>
        <v>發泡酒中部20161Q</v>
      </c>
    </row>
    <row r="515" spans="1:11">
      <c r="A515" s="23">
        <v>201602</v>
      </c>
      <c r="B515" s="23" t="s">
        <v>69</v>
      </c>
      <c r="C515" s="22">
        <v>27220883</v>
      </c>
      <c r="D515" s="22" t="s">
        <v>101</v>
      </c>
      <c r="E515" s="23">
        <v>3780</v>
      </c>
      <c r="F515" s="22" t="str">
        <f>VLOOKUP(C515,變換清單!A:C,3,0)</f>
        <v>新類型</v>
      </c>
      <c r="G515" s="22" t="str">
        <f>VLOOKUP(B515,變換清單!E:F,2,0)</f>
        <v>中部</v>
      </c>
      <c r="H515" s="22" t="str">
        <f t="shared" ref="H515:H578" si="24">LEFT(A515,4)</f>
        <v>2016</v>
      </c>
      <c r="I515" s="22">
        <f t="shared" ref="I515:I578" si="25">VALUE(RIGHT(A515,2))</f>
        <v>2</v>
      </c>
      <c r="J515" s="22" t="str">
        <f>VLOOKUP(I515,變換清單!H:I,2,0)</f>
        <v>1Q</v>
      </c>
      <c r="K515" s="22" t="str">
        <f t="shared" ref="K515:K578" si="26">CONCATENATE(F515,G515,H515,J515)</f>
        <v>新類型中部20161Q</v>
      </c>
    </row>
    <row r="516" spans="1:11">
      <c r="A516" s="23">
        <v>201602</v>
      </c>
      <c r="B516" s="23" t="s">
        <v>69</v>
      </c>
      <c r="C516" s="22">
        <v>27220957</v>
      </c>
      <c r="D516" s="22" t="s">
        <v>102</v>
      </c>
      <c r="E516" s="23">
        <v>2520</v>
      </c>
      <c r="F516" s="22" t="str">
        <f>VLOOKUP(C516,變換清單!A:C,3,0)</f>
        <v>新類型</v>
      </c>
      <c r="G516" s="22" t="str">
        <f>VLOOKUP(B516,變換清單!E:F,2,0)</f>
        <v>中部</v>
      </c>
      <c r="H516" s="22" t="str">
        <f t="shared" si="24"/>
        <v>2016</v>
      </c>
      <c r="I516" s="22">
        <f t="shared" si="25"/>
        <v>2</v>
      </c>
      <c r="J516" s="22" t="str">
        <f>VLOOKUP(I516,變換清單!H:I,2,0)</f>
        <v>1Q</v>
      </c>
      <c r="K516" s="22" t="str">
        <f t="shared" si="26"/>
        <v>新類型中部20161Q</v>
      </c>
    </row>
    <row r="517" spans="1:11">
      <c r="A517" s="23">
        <v>201602</v>
      </c>
      <c r="B517" s="23" t="s">
        <v>69</v>
      </c>
      <c r="C517" s="22">
        <v>27220985</v>
      </c>
      <c r="D517" s="22" t="s">
        <v>46</v>
      </c>
      <c r="E517" s="23">
        <v>136920</v>
      </c>
      <c r="F517" s="22" t="str">
        <f>VLOOKUP(C517,變換清單!A:C,3,0)</f>
        <v>新類型</v>
      </c>
      <c r="G517" s="22" t="str">
        <f>VLOOKUP(B517,變換清單!E:F,2,0)</f>
        <v>中部</v>
      </c>
      <c r="H517" s="22" t="str">
        <f t="shared" si="24"/>
        <v>2016</v>
      </c>
      <c r="I517" s="22">
        <f t="shared" si="25"/>
        <v>2</v>
      </c>
      <c r="J517" s="22" t="str">
        <f>VLOOKUP(I517,變換清單!H:I,2,0)</f>
        <v>1Q</v>
      </c>
      <c r="K517" s="22" t="str">
        <f t="shared" si="26"/>
        <v>新類型中部20161Q</v>
      </c>
    </row>
    <row r="518" spans="1:11">
      <c r="A518" s="23">
        <v>201602</v>
      </c>
      <c r="B518" s="23" t="s">
        <v>69</v>
      </c>
      <c r="C518" s="22">
        <v>27260317</v>
      </c>
      <c r="D518" s="22" t="s">
        <v>40</v>
      </c>
      <c r="E518" s="23">
        <v>4002</v>
      </c>
      <c r="F518" s="22" t="str">
        <f>VLOOKUP(C518,變換清單!A:C,3,0)</f>
        <v>啤酒</v>
      </c>
      <c r="G518" s="22" t="str">
        <f>VLOOKUP(B518,變換清單!E:F,2,0)</f>
        <v>中部</v>
      </c>
      <c r="H518" s="22" t="str">
        <f t="shared" si="24"/>
        <v>2016</v>
      </c>
      <c r="I518" s="22">
        <f t="shared" si="25"/>
        <v>2</v>
      </c>
      <c r="J518" s="22" t="str">
        <f>VLOOKUP(I518,變換清單!H:I,2,0)</f>
        <v>1Q</v>
      </c>
      <c r="K518" s="22" t="str">
        <f t="shared" si="26"/>
        <v>啤酒中部20161Q</v>
      </c>
    </row>
    <row r="519" spans="1:11">
      <c r="A519" s="23">
        <v>201602</v>
      </c>
      <c r="B519" s="23" t="s">
        <v>65</v>
      </c>
      <c r="C519" s="22">
        <v>27260665</v>
      </c>
      <c r="D519" s="22" t="s">
        <v>105</v>
      </c>
      <c r="E519" s="23">
        <v>4998</v>
      </c>
      <c r="F519" s="22" t="str">
        <f>VLOOKUP(C519,變換清單!A:C,3,0)</f>
        <v>啤酒</v>
      </c>
      <c r="G519" s="22" t="str">
        <f>VLOOKUP(B519,變換清單!E:F,2,0)</f>
        <v>首都圏</v>
      </c>
      <c r="H519" s="22" t="str">
        <f t="shared" si="24"/>
        <v>2016</v>
      </c>
      <c r="I519" s="22">
        <f t="shared" si="25"/>
        <v>2</v>
      </c>
      <c r="J519" s="22" t="str">
        <f>VLOOKUP(I519,變換清單!H:I,2,0)</f>
        <v>1Q</v>
      </c>
      <c r="K519" s="22" t="str">
        <f t="shared" si="26"/>
        <v>啤酒首都圏20161Q</v>
      </c>
    </row>
    <row r="520" spans="1:11">
      <c r="A520" s="23">
        <v>201602</v>
      </c>
      <c r="B520" s="23" t="s">
        <v>65</v>
      </c>
      <c r="C520" s="22">
        <v>27350171</v>
      </c>
      <c r="D520" s="22" t="s">
        <v>42</v>
      </c>
      <c r="E520" s="23">
        <v>3360</v>
      </c>
      <c r="F520" s="22" t="str">
        <f>VLOOKUP(C520,變換清單!A:C,3,0)</f>
        <v>啤酒</v>
      </c>
      <c r="G520" s="22" t="str">
        <f>VLOOKUP(B520,變換清單!E:F,2,0)</f>
        <v>首都圏</v>
      </c>
      <c r="H520" s="22" t="str">
        <f t="shared" si="24"/>
        <v>2016</v>
      </c>
      <c r="I520" s="22">
        <f t="shared" si="25"/>
        <v>2</v>
      </c>
      <c r="J520" s="22" t="str">
        <f>VLOOKUP(I520,變換清單!H:I,2,0)</f>
        <v>1Q</v>
      </c>
      <c r="K520" s="22" t="str">
        <f t="shared" si="26"/>
        <v>啤酒首都圏20161Q</v>
      </c>
    </row>
    <row r="521" spans="1:11">
      <c r="A521" s="23">
        <v>201602</v>
      </c>
      <c r="B521" s="23" t="s">
        <v>65</v>
      </c>
      <c r="C521" s="22">
        <v>27350921</v>
      </c>
      <c r="D521" s="22" t="s">
        <v>44</v>
      </c>
      <c r="E521" s="23">
        <v>833</v>
      </c>
      <c r="F521" s="22" t="str">
        <f>VLOOKUP(C521,變換清單!A:C,3,0)</f>
        <v>發泡酒</v>
      </c>
      <c r="G521" s="22" t="str">
        <f>VLOOKUP(B521,變換清單!E:F,2,0)</f>
        <v>首都圏</v>
      </c>
      <c r="H521" s="22" t="str">
        <f t="shared" si="24"/>
        <v>2016</v>
      </c>
      <c r="I521" s="22">
        <f t="shared" si="25"/>
        <v>2</v>
      </c>
      <c r="J521" s="22" t="str">
        <f>VLOOKUP(I521,變換清單!H:I,2,0)</f>
        <v>1Q</v>
      </c>
      <c r="K521" s="22" t="str">
        <f t="shared" si="26"/>
        <v>發泡酒首都圏20161Q</v>
      </c>
    </row>
    <row r="522" spans="1:11">
      <c r="A522" s="23">
        <v>201602</v>
      </c>
      <c r="B522" s="23" t="s">
        <v>65</v>
      </c>
      <c r="C522" s="22">
        <v>27210786</v>
      </c>
      <c r="D522" s="22" t="s">
        <v>103</v>
      </c>
      <c r="E522" s="23">
        <v>5087880</v>
      </c>
      <c r="F522" s="22" t="str">
        <f>VLOOKUP(C522,變換清單!A:C,3,0)</f>
        <v>發泡酒</v>
      </c>
      <c r="G522" s="22" t="str">
        <f>VLOOKUP(B522,變換清單!E:F,2,0)</f>
        <v>首都圏</v>
      </c>
      <c r="H522" s="22" t="str">
        <f t="shared" si="24"/>
        <v>2016</v>
      </c>
      <c r="I522" s="22">
        <f t="shared" si="25"/>
        <v>2</v>
      </c>
      <c r="J522" s="22" t="str">
        <f>VLOOKUP(I522,變換清單!H:I,2,0)</f>
        <v>1Q</v>
      </c>
      <c r="K522" s="22" t="str">
        <f t="shared" si="26"/>
        <v>發泡酒首都圏20161Q</v>
      </c>
    </row>
    <row r="523" spans="1:11">
      <c r="A523" s="23">
        <v>201602</v>
      </c>
      <c r="B523" s="23" t="s">
        <v>65</v>
      </c>
      <c r="C523" s="22">
        <v>27220883</v>
      </c>
      <c r="D523" s="22" t="s">
        <v>101</v>
      </c>
      <c r="E523" s="23">
        <v>735840</v>
      </c>
      <c r="F523" s="22" t="str">
        <f>VLOOKUP(C523,變換清單!A:C,3,0)</f>
        <v>新類型</v>
      </c>
      <c r="G523" s="22" t="str">
        <f>VLOOKUP(B523,變換清單!E:F,2,0)</f>
        <v>首都圏</v>
      </c>
      <c r="H523" s="22" t="str">
        <f t="shared" si="24"/>
        <v>2016</v>
      </c>
      <c r="I523" s="22">
        <f t="shared" si="25"/>
        <v>2</v>
      </c>
      <c r="J523" s="22" t="str">
        <f>VLOOKUP(I523,變換清單!H:I,2,0)</f>
        <v>1Q</v>
      </c>
      <c r="K523" s="22" t="str">
        <f t="shared" si="26"/>
        <v>新類型首都圏20161Q</v>
      </c>
    </row>
    <row r="524" spans="1:11">
      <c r="A524" s="23">
        <v>201602</v>
      </c>
      <c r="B524" s="23" t="s">
        <v>65</v>
      </c>
      <c r="C524" s="22">
        <v>27220957</v>
      </c>
      <c r="D524" s="22" t="s">
        <v>102</v>
      </c>
      <c r="E524" s="23">
        <v>2470440</v>
      </c>
      <c r="F524" s="22" t="str">
        <f>VLOOKUP(C524,變換清單!A:C,3,0)</f>
        <v>新類型</v>
      </c>
      <c r="G524" s="22" t="str">
        <f>VLOOKUP(B524,變換清單!E:F,2,0)</f>
        <v>首都圏</v>
      </c>
      <c r="H524" s="22" t="str">
        <f t="shared" si="24"/>
        <v>2016</v>
      </c>
      <c r="I524" s="22">
        <f t="shared" si="25"/>
        <v>2</v>
      </c>
      <c r="J524" s="22" t="str">
        <f>VLOOKUP(I524,變換清單!H:I,2,0)</f>
        <v>1Q</v>
      </c>
      <c r="K524" s="22" t="str">
        <f t="shared" si="26"/>
        <v>新類型首都圏20161Q</v>
      </c>
    </row>
    <row r="525" spans="1:11">
      <c r="A525" s="23">
        <v>201602</v>
      </c>
      <c r="B525" s="23" t="s">
        <v>65</v>
      </c>
      <c r="C525" s="22">
        <v>27220985</v>
      </c>
      <c r="D525" s="22" t="s">
        <v>46</v>
      </c>
      <c r="E525" s="23">
        <v>104076</v>
      </c>
      <c r="F525" s="22" t="str">
        <f>VLOOKUP(C525,變換清單!A:C,3,0)</f>
        <v>新類型</v>
      </c>
      <c r="G525" s="22" t="str">
        <f>VLOOKUP(B525,變換清單!E:F,2,0)</f>
        <v>首都圏</v>
      </c>
      <c r="H525" s="22" t="str">
        <f t="shared" si="24"/>
        <v>2016</v>
      </c>
      <c r="I525" s="22">
        <f t="shared" si="25"/>
        <v>2</v>
      </c>
      <c r="J525" s="22" t="str">
        <f>VLOOKUP(I525,變換清單!H:I,2,0)</f>
        <v>1Q</v>
      </c>
      <c r="K525" s="22" t="str">
        <f t="shared" si="26"/>
        <v>新類型首都圏20161Q</v>
      </c>
    </row>
    <row r="526" spans="1:11">
      <c r="A526" s="23">
        <v>201602</v>
      </c>
      <c r="B526" s="23" t="s">
        <v>65</v>
      </c>
      <c r="C526" s="22">
        <v>27260317</v>
      </c>
      <c r="D526" s="22" t="s">
        <v>40</v>
      </c>
      <c r="E526" s="23">
        <v>46596</v>
      </c>
      <c r="F526" s="22" t="str">
        <f>VLOOKUP(C526,變換清單!A:C,3,0)</f>
        <v>啤酒</v>
      </c>
      <c r="G526" s="22" t="str">
        <f>VLOOKUP(B526,變換清單!E:F,2,0)</f>
        <v>首都圏</v>
      </c>
      <c r="H526" s="22" t="str">
        <f t="shared" si="24"/>
        <v>2016</v>
      </c>
      <c r="I526" s="22">
        <f t="shared" si="25"/>
        <v>2</v>
      </c>
      <c r="J526" s="22" t="str">
        <f>VLOOKUP(I526,變換清單!H:I,2,0)</f>
        <v>1Q</v>
      </c>
      <c r="K526" s="22" t="str">
        <f t="shared" si="26"/>
        <v>啤酒首都圏20161Q</v>
      </c>
    </row>
    <row r="527" spans="1:11">
      <c r="A527" s="23">
        <v>201602</v>
      </c>
      <c r="B527" s="23" t="s">
        <v>65</v>
      </c>
      <c r="C527" s="22">
        <v>27260665</v>
      </c>
      <c r="D527" s="22" t="s">
        <v>105</v>
      </c>
      <c r="E527" s="23">
        <v>1753920</v>
      </c>
      <c r="F527" s="22" t="str">
        <f>VLOOKUP(C527,變換清單!A:C,3,0)</f>
        <v>啤酒</v>
      </c>
      <c r="G527" s="22" t="str">
        <f>VLOOKUP(B527,變換清單!E:F,2,0)</f>
        <v>首都圏</v>
      </c>
      <c r="H527" s="22" t="str">
        <f t="shared" si="24"/>
        <v>2016</v>
      </c>
      <c r="I527" s="22">
        <f t="shared" si="25"/>
        <v>2</v>
      </c>
      <c r="J527" s="22" t="str">
        <f>VLOOKUP(I527,變換清單!H:I,2,0)</f>
        <v>1Q</v>
      </c>
      <c r="K527" s="22" t="str">
        <f t="shared" si="26"/>
        <v>啤酒首都圏20161Q</v>
      </c>
    </row>
    <row r="528" spans="1:11">
      <c r="A528" s="23">
        <v>201602</v>
      </c>
      <c r="B528" s="23" t="s">
        <v>65</v>
      </c>
      <c r="C528" s="22">
        <v>27350171</v>
      </c>
      <c r="D528" s="22" t="s">
        <v>42</v>
      </c>
      <c r="E528" s="23">
        <v>1334</v>
      </c>
      <c r="F528" s="22" t="str">
        <f>VLOOKUP(C528,變換清單!A:C,3,0)</f>
        <v>啤酒</v>
      </c>
      <c r="G528" s="22" t="str">
        <f>VLOOKUP(B528,變換清單!E:F,2,0)</f>
        <v>首都圏</v>
      </c>
      <c r="H528" s="22" t="str">
        <f t="shared" si="24"/>
        <v>2016</v>
      </c>
      <c r="I528" s="22">
        <f t="shared" si="25"/>
        <v>2</v>
      </c>
      <c r="J528" s="22" t="str">
        <f>VLOOKUP(I528,變換清單!H:I,2,0)</f>
        <v>1Q</v>
      </c>
      <c r="K528" s="22" t="str">
        <f t="shared" si="26"/>
        <v>啤酒首都圏20161Q</v>
      </c>
    </row>
    <row r="529" spans="1:11">
      <c r="A529" s="23">
        <v>201602</v>
      </c>
      <c r="B529" s="23" t="s">
        <v>65</v>
      </c>
      <c r="C529" s="22">
        <v>27350921</v>
      </c>
      <c r="D529" s="22" t="s">
        <v>44</v>
      </c>
      <c r="E529" s="23">
        <v>8004</v>
      </c>
      <c r="F529" s="22" t="str">
        <f>VLOOKUP(C529,變換清單!A:C,3,0)</f>
        <v>發泡酒</v>
      </c>
      <c r="G529" s="22" t="str">
        <f>VLOOKUP(B529,變換清單!E:F,2,0)</f>
        <v>首都圏</v>
      </c>
      <c r="H529" s="22" t="str">
        <f t="shared" si="24"/>
        <v>2016</v>
      </c>
      <c r="I529" s="22">
        <f t="shared" si="25"/>
        <v>2</v>
      </c>
      <c r="J529" s="22" t="str">
        <f>VLOOKUP(I529,變換清單!H:I,2,0)</f>
        <v>1Q</v>
      </c>
      <c r="K529" s="22" t="str">
        <f t="shared" si="26"/>
        <v>發泡酒首都圏20161Q</v>
      </c>
    </row>
    <row r="530" spans="1:11">
      <c r="A530" s="23">
        <v>201602</v>
      </c>
      <c r="B530" s="23" t="s">
        <v>3</v>
      </c>
      <c r="C530" s="22">
        <v>27210786</v>
      </c>
      <c r="D530" s="22" t="s">
        <v>103</v>
      </c>
      <c r="E530" s="23">
        <v>6105960</v>
      </c>
      <c r="F530" s="22" t="str">
        <f>VLOOKUP(C530,變換清單!A:C,3,0)</f>
        <v>發泡酒</v>
      </c>
      <c r="G530" s="22" t="str">
        <f>VLOOKUP(B530,變換清單!E:F,2,0)</f>
        <v>近畿圏</v>
      </c>
      <c r="H530" s="22" t="str">
        <f t="shared" si="24"/>
        <v>2016</v>
      </c>
      <c r="I530" s="22">
        <f t="shared" si="25"/>
        <v>2</v>
      </c>
      <c r="J530" s="22" t="str">
        <f>VLOOKUP(I530,變換清單!H:I,2,0)</f>
        <v>1Q</v>
      </c>
      <c r="K530" s="22" t="str">
        <f t="shared" si="26"/>
        <v>發泡酒近畿圏20161Q</v>
      </c>
    </row>
    <row r="531" spans="1:11">
      <c r="A531" s="23">
        <v>201602</v>
      </c>
      <c r="B531" s="23" t="s">
        <v>3</v>
      </c>
      <c r="C531" s="22">
        <v>27220883</v>
      </c>
      <c r="D531" s="22" t="s">
        <v>101</v>
      </c>
      <c r="E531" s="23">
        <v>981120</v>
      </c>
      <c r="F531" s="22" t="str">
        <f>VLOOKUP(C531,變換清單!A:C,3,0)</f>
        <v>新類型</v>
      </c>
      <c r="G531" s="22" t="str">
        <f>VLOOKUP(B531,變換清單!E:F,2,0)</f>
        <v>近畿圏</v>
      </c>
      <c r="H531" s="22" t="str">
        <f t="shared" si="24"/>
        <v>2016</v>
      </c>
      <c r="I531" s="22">
        <f t="shared" si="25"/>
        <v>2</v>
      </c>
      <c r="J531" s="22" t="str">
        <f>VLOOKUP(I531,變換清單!H:I,2,0)</f>
        <v>1Q</v>
      </c>
      <c r="K531" s="22" t="str">
        <f t="shared" si="26"/>
        <v>新類型近畿圏20161Q</v>
      </c>
    </row>
    <row r="532" spans="1:11">
      <c r="A532" s="23">
        <v>201602</v>
      </c>
      <c r="B532" s="23" t="s">
        <v>3</v>
      </c>
      <c r="C532" s="22">
        <v>27220957</v>
      </c>
      <c r="D532" s="22" t="s">
        <v>102</v>
      </c>
      <c r="E532" s="23">
        <v>2400720</v>
      </c>
      <c r="F532" s="22" t="str">
        <f>VLOOKUP(C532,變換清單!A:C,3,0)</f>
        <v>新類型</v>
      </c>
      <c r="G532" s="22" t="str">
        <f>VLOOKUP(B532,變換清單!E:F,2,0)</f>
        <v>近畿圏</v>
      </c>
      <c r="H532" s="22" t="str">
        <f t="shared" si="24"/>
        <v>2016</v>
      </c>
      <c r="I532" s="22">
        <f t="shared" si="25"/>
        <v>2</v>
      </c>
      <c r="J532" s="22" t="str">
        <f>VLOOKUP(I532,變換清單!H:I,2,0)</f>
        <v>1Q</v>
      </c>
      <c r="K532" s="22" t="str">
        <f t="shared" si="26"/>
        <v>新類型近畿圏20161Q</v>
      </c>
    </row>
    <row r="533" spans="1:11">
      <c r="A533" s="23">
        <v>201602</v>
      </c>
      <c r="B533" s="23" t="s">
        <v>3</v>
      </c>
      <c r="C533" s="22">
        <v>27220985</v>
      </c>
      <c r="D533" s="22" t="s">
        <v>46</v>
      </c>
      <c r="E533" s="23">
        <v>151956</v>
      </c>
      <c r="F533" s="22" t="str">
        <f>VLOOKUP(C533,變換清單!A:C,3,0)</f>
        <v>新類型</v>
      </c>
      <c r="G533" s="22" t="str">
        <f>VLOOKUP(B533,變換清單!E:F,2,0)</f>
        <v>近畿圏</v>
      </c>
      <c r="H533" s="22" t="str">
        <f t="shared" si="24"/>
        <v>2016</v>
      </c>
      <c r="I533" s="22">
        <f t="shared" si="25"/>
        <v>2</v>
      </c>
      <c r="J533" s="22" t="str">
        <f>VLOOKUP(I533,變換清單!H:I,2,0)</f>
        <v>1Q</v>
      </c>
      <c r="K533" s="22" t="str">
        <f t="shared" si="26"/>
        <v>新類型近畿圏20161Q</v>
      </c>
    </row>
    <row r="534" spans="1:11">
      <c r="A534" s="23">
        <v>201602</v>
      </c>
      <c r="B534" s="23" t="s">
        <v>3</v>
      </c>
      <c r="C534" s="22">
        <v>27260317</v>
      </c>
      <c r="D534" s="22" t="s">
        <v>40</v>
      </c>
      <c r="E534" s="23">
        <v>96986</v>
      </c>
      <c r="F534" s="22" t="str">
        <f>VLOOKUP(C534,變換清單!A:C,3,0)</f>
        <v>啤酒</v>
      </c>
      <c r="G534" s="22" t="str">
        <f>VLOOKUP(B534,變換清單!E:F,2,0)</f>
        <v>近畿圏</v>
      </c>
      <c r="H534" s="22" t="str">
        <f t="shared" si="24"/>
        <v>2016</v>
      </c>
      <c r="I534" s="22">
        <f t="shared" si="25"/>
        <v>2</v>
      </c>
      <c r="J534" s="22" t="str">
        <f>VLOOKUP(I534,變換清單!H:I,2,0)</f>
        <v>1Q</v>
      </c>
      <c r="K534" s="22" t="str">
        <f t="shared" si="26"/>
        <v>啤酒近畿圏20161Q</v>
      </c>
    </row>
    <row r="535" spans="1:11">
      <c r="A535" s="23">
        <v>201602</v>
      </c>
      <c r="B535" s="23" t="s">
        <v>3</v>
      </c>
      <c r="C535" s="22">
        <v>27260665</v>
      </c>
      <c r="D535" s="22" t="s">
        <v>105</v>
      </c>
      <c r="E535" s="23">
        <v>929880</v>
      </c>
      <c r="F535" s="22" t="str">
        <f>VLOOKUP(C535,變換清單!A:C,3,0)</f>
        <v>啤酒</v>
      </c>
      <c r="G535" s="22" t="str">
        <f>VLOOKUP(B535,變換清單!E:F,2,0)</f>
        <v>近畿圏</v>
      </c>
      <c r="H535" s="22" t="str">
        <f t="shared" si="24"/>
        <v>2016</v>
      </c>
      <c r="I535" s="22">
        <f t="shared" si="25"/>
        <v>2</v>
      </c>
      <c r="J535" s="22" t="str">
        <f>VLOOKUP(I535,變換清單!H:I,2,0)</f>
        <v>1Q</v>
      </c>
      <c r="K535" s="22" t="str">
        <f t="shared" si="26"/>
        <v>啤酒近畿圏20161Q</v>
      </c>
    </row>
    <row r="536" spans="1:11">
      <c r="A536" s="23">
        <v>201602</v>
      </c>
      <c r="B536" s="23" t="s">
        <v>3</v>
      </c>
      <c r="C536" s="22">
        <v>27350171</v>
      </c>
      <c r="D536" s="22" t="s">
        <v>42</v>
      </c>
      <c r="E536" s="23">
        <v>17342</v>
      </c>
      <c r="F536" s="22" t="str">
        <f>VLOOKUP(C536,變換清單!A:C,3,0)</f>
        <v>啤酒</v>
      </c>
      <c r="G536" s="22" t="str">
        <f>VLOOKUP(B536,變換清單!E:F,2,0)</f>
        <v>近畿圏</v>
      </c>
      <c r="H536" s="22" t="str">
        <f t="shared" si="24"/>
        <v>2016</v>
      </c>
      <c r="I536" s="22">
        <f t="shared" si="25"/>
        <v>2</v>
      </c>
      <c r="J536" s="22" t="str">
        <f>VLOOKUP(I536,變換清單!H:I,2,0)</f>
        <v>1Q</v>
      </c>
      <c r="K536" s="22" t="str">
        <f t="shared" si="26"/>
        <v>啤酒近畿圏20161Q</v>
      </c>
    </row>
    <row r="537" spans="1:11">
      <c r="A537" s="23">
        <v>201602</v>
      </c>
      <c r="B537" s="23" t="s">
        <v>3</v>
      </c>
      <c r="C537" s="22">
        <v>27350921</v>
      </c>
      <c r="D537" s="22" t="s">
        <v>44</v>
      </c>
      <c r="E537" s="23">
        <v>6670</v>
      </c>
      <c r="F537" s="22" t="str">
        <f>VLOOKUP(C537,變換清單!A:C,3,0)</f>
        <v>發泡酒</v>
      </c>
      <c r="G537" s="22" t="str">
        <f>VLOOKUP(B537,變換清單!E:F,2,0)</f>
        <v>近畿圏</v>
      </c>
      <c r="H537" s="22" t="str">
        <f t="shared" si="24"/>
        <v>2016</v>
      </c>
      <c r="I537" s="22">
        <f t="shared" si="25"/>
        <v>2</v>
      </c>
      <c r="J537" s="22" t="str">
        <f>VLOOKUP(I537,變換清單!H:I,2,0)</f>
        <v>1Q</v>
      </c>
      <c r="K537" s="22" t="str">
        <f t="shared" si="26"/>
        <v>發泡酒近畿圏20161Q</v>
      </c>
    </row>
    <row r="538" spans="1:11">
      <c r="A538" s="23">
        <v>201602</v>
      </c>
      <c r="B538" s="23" t="s">
        <v>92</v>
      </c>
      <c r="C538" s="22">
        <v>27210786</v>
      </c>
      <c r="D538" s="22" t="s">
        <v>103</v>
      </c>
      <c r="E538" s="23">
        <v>488880</v>
      </c>
      <c r="F538" s="22" t="str">
        <f>VLOOKUP(C538,變換清單!A:C,3,0)</f>
        <v>發泡酒</v>
      </c>
      <c r="G538" s="22" t="str">
        <f>VLOOKUP(B538,變換清單!E:F,2,0)</f>
        <v>九州</v>
      </c>
      <c r="H538" s="22" t="str">
        <f t="shared" si="24"/>
        <v>2016</v>
      </c>
      <c r="I538" s="22">
        <f t="shared" si="25"/>
        <v>2</v>
      </c>
      <c r="J538" s="22" t="str">
        <f>VLOOKUP(I538,變換清單!H:I,2,0)</f>
        <v>1Q</v>
      </c>
      <c r="K538" s="22" t="str">
        <f t="shared" si="26"/>
        <v>發泡酒九州20161Q</v>
      </c>
    </row>
    <row r="539" spans="1:11">
      <c r="A539" s="23">
        <v>201602</v>
      </c>
      <c r="B539" s="23" t="s">
        <v>92</v>
      </c>
      <c r="C539" s="22">
        <v>27220883</v>
      </c>
      <c r="D539" s="22" t="s">
        <v>101</v>
      </c>
      <c r="E539" s="23">
        <v>153720</v>
      </c>
      <c r="F539" s="22" t="str">
        <f>VLOOKUP(C539,變換清單!A:C,3,0)</f>
        <v>新類型</v>
      </c>
      <c r="G539" s="22" t="str">
        <f>VLOOKUP(B539,變換清單!E:F,2,0)</f>
        <v>九州</v>
      </c>
      <c r="H539" s="22" t="str">
        <f t="shared" si="24"/>
        <v>2016</v>
      </c>
      <c r="I539" s="22">
        <f t="shared" si="25"/>
        <v>2</v>
      </c>
      <c r="J539" s="22" t="str">
        <f>VLOOKUP(I539,變換清單!H:I,2,0)</f>
        <v>1Q</v>
      </c>
      <c r="K539" s="22" t="str">
        <f t="shared" si="26"/>
        <v>新類型九州20161Q</v>
      </c>
    </row>
    <row r="540" spans="1:11">
      <c r="A540" s="23">
        <v>201602</v>
      </c>
      <c r="B540" s="23" t="s">
        <v>92</v>
      </c>
      <c r="C540" s="22">
        <v>27220957</v>
      </c>
      <c r="D540" s="22" t="s">
        <v>102</v>
      </c>
      <c r="E540" s="23">
        <v>173040</v>
      </c>
      <c r="F540" s="22" t="str">
        <f>VLOOKUP(C540,變換清單!A:C,3,0)</f>
        <v>新類型</v>
      </c>
      <c r="G540" s="22" t="str">
        <f>VLOOKUP(B540,變換清單!E:F,2,0)</f>
        <v>九州</v>
      </c>
      <c r="H540" s="22" t="str">
        <f t="shared" si="24"/>
        <v>2016</v>
      </c>
      <c r="I540" s="22">
        <f t="shared" si="25"/>
        <v>2</v>
      </c>
      <c r="J540" s="22" t="str">
        <f>VLOOKUP(I540,變換清單!H:I,2,0)</f>
        <v>1Q</v>
      </c>
      <c r="K540" s="22" t="str">
        <f t="shared" si="26"/>
        <v>新類型九州20161Q</v>
      </c>
    </row>
    <row r="541" spans="1:11">
      <c r="A541" s="23">
        <v>201602</v>
      </c>
      <c r="B541" s="23" t="s">
        <v>92</v>
      </c>
      <c r="C541" s="22">
        <v>27220985</v>
      </c>
      <c r="D541" s="22" t="s">
        <v>46</v>
      </c>
      <c r="E541" s="23">
        <v>6804</v>
      </c>
      <c r="F541" s="22" t="str">
        <f>VLOOKUP(C541,變換清單!A:C,3,0)</f>
        <v>新類型</v>
      </c>
      <c r="G541" s="22" t="str">
        <f>VLOOKUP(B541,變換清單!E:F,2,0)</f>
        <v>九州</v>
      </c>
      <c r="H541" s="22" t="str">
        <f t="shared" si="24"/>
        <v>2016</v>
      </c>
      <c r="I541" s="22">
        <f t="shared" si="25"/>
        <v>2</v>
      </c>
      <c r="J541" s="22" t="str">
        <f>VLOOKUP(I541,變換清單!H:I,2,0)</f>
        <v>1Q</v>
      </c>
      <c r="K541" s="22" t="str">
        <f t="shared" si="26"/>
        <v>新類型九州20161Q</v>
      </c>
    </row>
    <row r="542" spans="1:11">
      <c r="A542" s="23">
        <v>201602</v>
      </c>
      <c r="B542" s="23" t="s">
        <v>92</v>
      </c>
      <c r="C542" s="22">
        <v>27260317</v>
      </c>
      <c r="D542" s="22" t="s">
        <v>40</v>
      </c>
      <c r="E542" s="23">
        <v>252</v>
      </c>
      <c r="F542" s="22" t="str">
        <f>VLOOKUP(C542,變換清單!A:C,3,0)</f>
        <v>啤酒</v>
      </c>
      <c r="G542" s="22" t="str">
        <f>VLOOKUP(B542,變換清單!E:F,2,0)</f>
        <v>九州</v>
      </c>
      <c r="H542" s="22" t="str">
        <f t="shared" si="24"/>
        <v>2016</v>
      </c>
      <c r="I542" s="22">
        <f t="shared" si="25"/>
        <v>2</v>
      </c>
      <c r="J542" s="22" t="str">
        <f>VLOOKUP(I542,變換清單!H:I,2,0)</f>
        <v>1Q</v>
      </c>
      <c r="K542" s="22" t="str">
        <f t="shared" si="26"/>
        <v>啤酒九州20161Q</v>
      </c>
    </row>
    <row r="543" spans="1:11">
      <c r="A543" s="23">
        <v>201602</v>
      </c>
      <c r="B543" s="23" t="s">
        <v>92</v>
      </c>
      <c r="C543" s="22">
        <v>27260665</v>
      </c>
      <c r="D543" s="22" t="s">
        <v>105</v>
      </c>
      <c r="E543" s="23">
        <v>173880</v>
      </c>
      <c r="F543" s="22" t="str">
        <f>VLOOKUP(C543,變換清單!A:C,3,0)</f>
        <v>啤酒</v>
      </c>
      <c r="G543" s="22" t="str">
        <f>VLOOKUP(B543,變換清單!E:F,2,0)</f>
        <v>九州</v>
      </c>
      <c r="H543" s="22" t="str">
        <f t="shared" si="24"/>
        <v>2016</v>
      </c>
      <c r="I543" s="22">
        <f t="shared" si="25"/>
        <v>2</v>
      </c>
      <c r="J543" s="22" t="str">
        <f>VLOOKUP(I543,變換清單!H:I,2,0)</f>
        <v>1Q</v>
      </c>
      <c r="K543" s="22" t="str">
        <f t="shared" si="26"/>
        <v>啤酒九州20161Q</v>
      </c>
    </row>
    <row r="544" spans="1:11">
      <c r="A544" s="23">
        <v>201602</v>
      </c>
      <c r="B544" s="23" t="s">
        <v>92</v>
      </c>
      <c r="C544" s="22">
        <v>27350171</v>
      </c>
      <c r="D544" s="22" t="s">
        <v>42</v>
      </c>
      <c r="E544" s="23">
        <v>8004</v>
      </c>
      <c r="F544" s="22" t="str">
        <f>VLOOKUP(C544,變換清單!A:C,3,0)</f>
        <v>啤酒</v>
      </c>
      <c r="G544" s="22" t="str">
        <f>VLOOKUP(B544,變換清單!E:F,2,0)</f>
        <v>九州</v>
      </c>
      <c r="H544" s="22" t="str">
        <f t="shared" si="24"/>
        <v>2016</v>
      </c>
      <c r="I544" s="22">
        <f t="shared" si="25"/>
        <v>2</v>
      </c>
      <c r="J544" s="22" t="str">
        <f>VLOOKUP(I544,變換清單!H:I,2,0)</f>
        <v>1Q</v>
      </c>
      <c r="K544" s="22" t="str">
        <f t="shared" si="26"/>
        <v>啤酒九州20161Q</v>
      </c>
    </row>
    <row r="545" spans="1:11">
      <c r="A545" s="23">
        <v>201602</v>
      </c>
      <c r="B545" s="23" t="s">
        <v>90</v>
      </c>
      <c r="C545" s="22">
        <v>27350921</v>
      </c>
      <c r="D545" s="22" t="s">
        <v>44</v>
      </c>
      <c r="E545" s="23">
        <v>696360</v>
      </c>
      <c r="F545" s="22" t="str">
        <f>VLOOKUP(C545,變換清單!A:C,3,0)</f>
        <v>發泡酒</v>
      </c>
      <c r="G545" s="22" t="str">
        <f>VLOOKUP(B545,變換清單!E:F,2,0)</f>
        <v>九州</v>
      </c>
      <c r="H545" s="22" t="str">
        <f t="shared" si="24"/>
        <v>2016</v>
      </c>
      <c r="I545" s="22">
        <f t="shared" si="25"/>
        <v>2</v>
      </c>
      <c r="J545" s="22" t="str">
        <f>VLOOKUP(I545,變換清單!H:I,2,0)</f>
        <v>1Q</v>
      </c>
      <c r="K545" s="22" t="str">
        <f t="shared" si="26"/>
        <v>發泡酒九州20161Q</v>
      </c>
    </row>
    <row r="546" spans="1:11">
      <c r="A546" s="23">
        <v>201602</v>
      </c>
      <c r="B546" s="23" t="s">
        <v>90</v>
      </c>
      <c r="C546" s="22">
        <v>27210786</v>
      </c>
      <c r="D546" s="22" t="s">
        <v>103</v>
      </c>
      <c r="E546" s="23">
        <v>155400</v>
      </c>
      <c r="F546" s="22" t="str">
        <f>VLOOKUP(C546,變換清單!A:C,3,0)</f>
        <v>發泡酒</v>
      </c>
      <c r="G546" s="22" t="str">
        <f>VLOOKUP(B546,變換清單!E:F,2,0)</f>
        <v>九州</v>
      </c>
      <c r="H546" s="22" t="str">
        <f t="shared" si="24"/>
        <v>2016</v>
      </c>
      <c r="I546" s="22">
        <f t="shared" si="25"/>
        <v>2</v>
      </c>
      <c r="J546" s="22" t="str">
        <f>VLOOKUP(I546,變換清單!H:I,2,0)</f>
        <v>1Q</v>
      </c>
      <c r="K546" s="22" t="str">
        <f t="shared" si="26"/>
        <v>發泡酒九州20161Q</v>
      </c>
    </row>
    <row r="547" spans="1:11">
      <c r="A547" s="23">
        <v>201602</v>
      </c>
      <c r="B547" s="23" t="s">
        <v>90</v>
      </c>
      <c r="C547" s="22">
        <v>27220883</v>
      </c>
      <c r="D547" s="22" t="s">
        <v>101</v>
      </c>
      <c r="E547" s="23">
        <v>262080</v>
      </c>
      <c r="F547" s="22" t="str">
        <f>VLOOKUP(C547,變換清單!A:C,3,0)</f>
        <v>新類型</v>
      </c>
      <c r="G547" s="22" t="str">
        <f>VLOOKUP(B547,變換清單!E:F,2,0)</f>
        <v>九州</v>
      </c>
      <c r="H547" s="22" t="str">
        <f t="shared" si="24"/>
        <v>2016</v>
      </c>
      <c r="I547" s="22">
        <f t="shared" si="25"/>
        <v>2</v>
      </c>
      <c r="J547" s="22" t="str">
        <f>VLOOKUP(I547,變換清單!H:I,2,0)</f>
        <v>1Q</v>
      </c>
      <c r="K547" s="22" t="str">
        <f t="shared" si="26"/>
        <v>新類型九州20161Q</v>
      </c>
    </row>
    <row r="548" spans="1:11">
      <c r="A548" s="23">
        <v>201602</v>
      </c>
      <c r="B548" s="23" t="s">
        <v>90</v>
      </c>
      <c r="C548" s="22">
        <v>27220957</v>
      </c>
      <c r="D548" s="22" t="s">
        <v>102</v>
      </c>
      <c r="E548" s="23">
        <v>5796</v>
      </c>
      <c r="F548" s="22" t="str">
        <f>VLOOKUP(C548,變換清單!A:C,3,0)</f>
        <v>新類型</v>
      </c>
      <c r="G548" s="22" t="str">
        <f>VLOOKUP(B548,變換清單!E:F,2,0)</f>
        <v>九州</v>
      </c>
      <c r="H548" s="22" t="str">
        <f t="shared" si="24"/>
        <v>2016</v>
      </c>
      <c r="I548" s="22">
        <f t="shared" si="25"/>
        <v>2</v>
      </c>
      <c r="J548" s="22" t="str">
        <f>VLOOKUP(I548,變換清單!H:I,2,0)</f>
        <v>1Q</v>
      </c>
      <c r="K548" s="22" t="str">
        <f t="shared" si="26"/>
        <v>新類型九州20161Q</v>
      </c>
    </row>
    <row r="549" spans="1:11">
      <c r="A549" s="23">
        <v>201602</v>
      </c>
      <c r="B549" s="23" t="s">
        <v>90</v>
      </c>
      <c r="C549" s="22">
        <v>27220985</v>
      </c>
      <c r="D549" s="22" t="s">
        <v>46</v>
      </c>
      <c r="E549" s="23">
        <v>5016</v>
      </c>
      <c r="F549" s="22" t="str">
        <f>VLOOKUP(C549,變換清單!A:C,3,0)</f>
        <v>新類型</v>
      </c>
      <c r="G549" s="22" t="str">
        <f>VLOOKUP(B549,變換清單!E:F,2,0)</f>
        <v>九州</v>
      </c>
      <c r="H549" s="22" t="str">
        <f t="shared" si="24"/>
        <v>2016</v>
      </c>
      <c r="I549" s="22">
        <f t="shared" si="25"/>
        <v>2</v>
      </c>
      <c r="J549" s="22" t="str">
        <f>VLOOKUP(I549,變換清單!H:I,2,0)</f>
        <v>1Q</v>
      </c>
      <c r="K549" s="22" t="str">
        <f t="shared" si="26"/>
        <v>新類型九州20161Q</v>
      </c>
    </row>
    <row r="550" spans="1:11">
      <c r="A550" s="23">
        <v>201602</v>
      </c>
      <c r="B550" s="23" t="s">
        <v>90</v>
      </c>
      <c r="C550" s="22">
        <v>27260317</v>
      </c>
      <c r="D550" s="22" t="s">
        <v>40</v>
      </c>
      <c r="E550" s="23">
        <v>194880</v>
      </c>
      <c r="F550" s="22" t="str">
        <f>VLOOKUP(C550,變換清單!A:C,3,0)</f>
        <v>啤酒</v>
      </c>
      <c r="G550" s="22" t="str">
        <f>VLOOKUP(B550,變換清單!E:F,2,0)</f>
        <v>九州</v>
      </c>
      <c r="H550" s="22" t="str">
        <f t="shared" si="24"/>
        <v>2016</v>
      </c>
      <c r="I550" s="22">
        <f t="shared" si="25"/>
        <v>2</v>
      </c>
      <c r="J550" s="22" t="str">
        <f>VLOOKUP(I550,變換清單!H:I,2,0)</f>
        <v>1Q</v>
      </c>
      <c r="K550" s="22" t="str">
        <f t="shared" si="26"/>
        <v>啤酒九州20161Q</v>
      </c>
    </row>
    <row r="551" spans="1:11">
      <c r="A551" s="23">
        <v>201602</v>
      </c>
      <c r="B551" s="23" t="s">
        <v>90</v>
      </c>
      <c r="C551" s="22">
        <v>27260665</v>
      </c>
      <c r="D551" s="22" t="s">
        <v>105</v>
      </c>
      <c r="E551" s="23">
        <v>11339</v>
      </c>
      <c r="F551" s="22" t="str">
        <f>VLOOKUP(C551,變換清單!A:C,3,0)</f>
        <v>啤酒</v>
      </c>
      <c r="G551" s="22" t="str">
        <f>VLOOKUP(B551,變換清單!E:F,2,0)</f>
        <v>九州</v>
      </c>
      <c r="H551" s="22" t="str">
        <f t="shared" si="24"/>
        <v>2016</v>
      </c>
      <c r="I551" s="22">
        <f t="shared" si="25"/>
        <v>2</v>
      </c>
      <c r="J551" s="22" t="str">
        <f>VLOOKUP(I551,變換清單!H:I,2,0)</f>
        <v>1Q</v>
      </c>
      <c r="K551" s="22" t="str">
        <f t="shared" si="26"/>
        <v>啤酒九州20161Q</v>
      </c>
    </row>
    <row r="552" spans="1:11">
      <c r="A552" s="23">
        <v>201602</v>
      </c>
      <c r="B552" s="23" t="s">
        <v>72</v>
      </c>
      <c r="C552" s="22">
        <v>27350171</v>
      </c>
      <c r="D552" s="22" t="s">
        <v>42</v>
      </c>
      <c r="E552" s="23">
        <v>1274280</v>
      </c>
      <c r="F552" s="22" t="str">
        <f>VLOOKUP(C552,變換清單!A:C,3,0)</f>
        <v>啤酒</v>
      </c>
      <c r="G552" s="22" t="str">
        <f>VLOOKUP(B552,變換清單!E:F,2,0)</f>
        <v>關信越</v>
      </c>
      <c r="H552" s="22" t="str">
        <f t="shared" si="24"/>
        <v>2016</v>
      </c>
      <c r="I552" s="22">
        <f t="shared" si="25"/>
        <v>2</v>
      </c>
      <c r="J552" s="22" t="str">
        <f>VLOOKUP(I552,變換清單!H:I,2,0)</f>
        <v>1Q</v>
      </c>
      <c r="K552" s="22" t="str">
        <f t="shared" si="26"/>
        <v>啤酒關信越20161Q</v>
      </c>
    </row>
    <row r="553" spans="1:11">
      <c r="A553" s="23">
        <v>201602</v>
      </c>
      <c r="B553" s="23" t="s">
        <v>72</v>
      </c>
      <c r="C553" s="22">
        <v>27350921</v>
      </c>
      <c r="D553" s="22" t="s">
        <v>44</v>
      </c>
      <c r="E553" s="23">
        <v>219240</v>
      </c>
      <c r="F553" s="22" t="str">
        <f>VLOOKUP(C553,變換清單!A:C,3,0)</f>
        <v>發泡酒</v>
      </c>
      <c r="G553" s="22" t="str">
        <f>VLOOKUP(B553,變換清單!E:F,2,0)</f>
        <v>關信越</v>
      </c>
      <c r="H553" s="22" t="str">
        <f t="shared" si="24"/>
        <v>2016</v>
      </c>
      <c r="I553" s="22">
        <f t="shared" si="25"/>
        <v>2</v>
      </c>
      <c r="J553" s="22" t="str">
        <f>VLOOKUP(I553,變換清單!H:I,2,0)</f>
        <v>1Q</v>
      </c>
      <c r="K553" s="22" t="str">
        <f t="shared" si="26"/>
        <v>發泡酒關信越20161Q</v>
      </c>
    </row>
    <row r="554" spans="1:11">
      <c r="A554" s="23">
        <v>201602</v>
      </c>
      <c r="B554" s="23" t="s">
        <v>72</v>
      </c>
      <c r="C554" s="22">
        <v>27210786</v>
      </c>
      <c r="D554" s="22" t="s">
        <v>103</v>
      </c>
      <c r="E554" s="23">
        <v>524160</v>
      </c>
      <c r="F554" s="22" t="str">
        <f>VLOOKUP(C554,變換清單!A:C,3,0)</f>
        <v>發泡酒</v>
      </c>
      <c r="G554" s="22" t="str">
        <f>VLOOKUP(B554,變換清單!E:F,2,0)</f>
        <v>關信越</v>
      </c>
      <c r="H554" s="22" t="str">
        <f t="shared" si="24"/>
        <v>2016</v>
      </c>
      <c r="I554" s="22">
        <f t="shared" si="25"/>
        <v>2</v>
      </c>
      <c r="J554" s="22" t="str">
        <f>VLOOKUP(I554,變換清單!H:I,2,0)</f>
        <v>1Q</v>
      </c>
      <c r="K554" s="22" t="str">
        <f t="shared" si="26"/>
        <v>發泡酒關信越20161Q</v>
      </c>
    </row>
    <row r="555" spans="1:11">
      <c r="A555" s="23">
        <v>201602</v>
      </c>
      <c r="B555" s="23" t="s">
        <v>72</v>
      </c>
      <c r="C555" s="22">
        <v>27220883</v>
      </c>
      <c r="D555" s="22" t="s">
        <v>101</v>
      </c>
      <c r="E555" s="23">
        <v>32004</v>
      </c>
      <c r="F555" s="22" t="str">
        <f>VLOOKUP(C555,變換清單!A:C,3,0)</f>
        <v>新類型</v>
      </c>
      <c r="G555" s="22" t="str">
        <f>VLOOKUP(B555,變換清單!E:F,2,0)</f>
        <v>關信越</v>
      </c>
      <c r="H555" s="22" t="str">
        <f t="shared" si="24"/>
        <v>2016</v>
      </c>
      <c r="I555" s="22">
        <f t="shared" si="25"/>
        <v>2</v>
      </c>
      <c r="J555" s="22" t="str">
        <f>VLOOKUP(I555,變換清單!H:I,2,0)</f>
        <v>1Q</v>
      </c>
      <c r="K555" s="22" t="str">
        <f t="shared" si="26"/>
        <v>新類型關信越20161Q</v>
      </c>
    </row>
    <row r="556" spans="1:11">
      <c r="A556" s="23">
        <v>201602</v>
      </c>
      <c r="B556" s="23" t="s">
        <v>72</v>
      </c>
      <c r="C556" s="22">
        <v>27220957</v>
      </c>
      <c r="D556" s="22" t="s">
        <v>102</v>
      </c>
      <c r="E556" s="23">
        <v>1764</v>
      </c>
      <c r="F556" s="22" t="str">
        <f>VLOOKUP(C556,變換清單!A:C,3,0)</f>
        <v>新類型</v>
      </c>
      <c r="G556" s="22" t="str">
        <f>VLOOKUP(B556,變換清單!E:F,2,0)</f>
        <v>關信越</v>
      </c>
      <c r="H556" s="22" t="str">
        <f t="shared" si="24"/>
        <v>2016</v>
      </c>
      <c r="I556" s="22">
        <f t="shared" si="25"/>
        <v>2</v>
      </c>
      <c r="J556" s="22" t="str">
        <f>VLOOKUP(I556,變換清單!H:I,2,0)</f>
        <v>1Q</v>
      </c>
      <c r="K556" s="22" t="str">
        <f t="shared" si="26"/>
        <v>新類型關信越20161Q</v>
      </c>
    </row>
    <row r="557" spans="1:11">
      <c r="A557" s="23">
        <v>201602</v>
      </c>
      <c r="B557" s="23" t="s">
        <v>72</v>
      </c>
      <c r="C557" s="22">
        <v>27220985</v>
      </c>
      <c r="D557" s="22" t="s">
        <v>46</v>
      </c>
      <c r="E557" s="23">
        <v>444360</v>
      </c>
      <c r="F557" s="22" t="str">
        <f>VLOOKUP(C557,變換清單!A:C,3,0)</f>
        <v>新類型</v>
      </c>
      <c r="G557" s="22" t="str">
        <f>VLOOKUP(B557,變換清單!E:F,2,0)</f>
        <v>關信越</v>
      </c>
      <c r="H557" s="22" t="str">
        <f t="shared" si="24"/>
        <v>2016</v>
      </c>
      <c r="I557" s="22">
        <f t="shared" si="25"/>
        <v>2</v>
      </c>
      <c r="J557" s="22" t="str">
        <f>VLOOKUP(I557,變換清單!H:I,2,0)</f>
        <v>1Q</v>
      </c>
      <c r="K557" s="22" t="str">
        <f t="shared" si="26"/>
        <v>新類型關信越20161Q</v>
      </c>
    </row>
    <row r="558" spans="1:11">
      <c r="A558" s="23">
        <v>201602</v>
      </c>
      <c r="B558" s="23" t="s">
        <v>81</v>
      </c>
      <c r="C558" s="22">
        <v>27260317</v>
      </c>
      <c r="D558" s="22" t="s">
        <v>40</v>
      </c>
      <c r="E558" s="23">
        <v>132720</v>
      </c>
      <c r="F558" s="22" t="str">
        <f>VLOOKUP(C558,變換清單!A:C,3,0)</f>
        <v>啤酒</v>
      </c>
      <c r="G558" s="22" t="str">
        <f>VLOOKUP(B558,變換清單!E:F,2,0)</f>
        <v>中四國</v>
      </c>
      <c r="H558" s="22" t="str">
        <f t="shared" si="24"/>
        <v>2016</v>
      </c>
      <c r="I558" s="22">
        <f t="shared" si="25"/>
        <v>2</v>
      </c>
      <c r="J558" s="22" t="str">
        <f>VLOOKUP(I558,變換清單!H:I,2,0)</f>
        <v>1Q</v>
      </c>
      <c r="K558" s="22" t="str">
        <f t="shared" si="26"/>
        <v>啤酒中四國20161Q</v>
      </c>
    </row>
    <row r="559" spans="1:11">
      <c r="A559" s="23">
        <v>201602</v>
      </c>
      <c r="B559" s="23" t="s">
        <v>81</v>
      </c>
      <c r="C559" s="22">
        <v>27260665</v>
      </c>
      <c r="D559" s="22" t="s">
        <v>105</v>
      </c>
      <c r="E559" s="23">
        <v>45360</v>
      </c>
      <c r="F559" s="22" t="str">
        <f>VLOOKUP(C559,變換清單!A:C,3,0)</f>
        <v>啤酒</v>
      </c>
      <c r="G559" s="22" t="str">
        <f>VLOOKUP(B559,變換清單!E:F,2,0)</f>
        <v>中四國</v>
      </c>
      <c r="H559" s="22" t="str">
        <f t="shared" si="24"/>
        <v>2016</v>
      </c>
      <c r="I559" s="22">
        <f t="shared" si="25"/>
        <v>2</v>
      </c>
      <c r="J559" s="22" t="str">
        <f>VLOOKUP(I559,變換清單!H:I,2,0)</f>
        <v>1Q</v>
      </c>
      <c r="K559" s="22" t="str">
        <f t="shared" si="26"/>
        <v>啤酒中四國20161Q</v>
      </c>
    </row>
    <row r="560" spans="1:11">
      <c r="A560" s="23">
        <v>201602</v>
      </c>
      <c r="B560" s="23" t="s">
        <v>81</v>
      </c>
      <c r="C560" s="22">
        <v>27350171</v>
      </c>
      <c r="D560" s="22" t="s">
        <v>42</v>
      </c>
      <c r="E560" s="23">
        <v>31920</v>
      </c>
      <c r="F560" s="22" t="str">
        <f>VLOOKUP(C560,變換清單!A:C,3,0)</f>
        <v>啤酒</v>
      </c>
      <c r="G560" s="22" t="str">
        <f>VLOOKUP(B560,變換清單!E:F,2,0)</f>
        <v>中四國</v>
      </c>
      <c r="H560" s="22" t="str">
        <f t="shared" si="24"/>
        <v>2016</v>
      </c>
      <c r="I560" s="22">
        <f t="shared" si="25"/>
        <v>2</v>
      </c>
      <c r="J560" s="22" t="str">
        <f>VLOOKUP(I560,變換清單!H:I,2,0)</f>
        <v>1Q</v>
      </c>
      <c r="K560" s="22" t="str">
        <f t="shared" si="26"/>
        <v>啤酒中四國20161Q</v>
      </c>
    </row>
    <row r="561" spans="1:11">
      <c r="A561" s="23">
        <v>201602</v>
      </c>
      <c r="B561" s="23" t="s">
        <v>81</v>
      </c>
      <c r="C561" s="22">
        <v>27350921</v>
      </c>
      <c r="D561" s="22" t="s">
        <v>44</v>
      </c>
      <c r="E561" s="23">
        <v>15624</v>
      </c>
      <c r="F561" s="22" t="str">
        <f>VLOOKUP(C561,變換清單!A:C,3,0)</f>
        <v>發泡酒</v>
      </c>
      <c r="G561" s="22" t="str">
        <f>VLOOKUP(B561,變換清單!E:F,2,0)</f>
        <v>中四國</v>
      </c>
      <c r="H561" s="22" t="str">
        <f t="shared" si="24"/>
        <v>2016</v>
      </c>
      <c r="I561" s="22">
        <f t="shared" si="25"/>
        <v>2</v>
      </c>
      <c r="J561" s="22" t="str">
        <f>VLOOKUP(I561,變換清單!H:I,2,0)</f>
        <v>1Q</v>
      </c>
      <c r="K561" s="22" t="str">
        <f t="shared" si="26"/>
        <v>發泡酒中四國20161Q</v>
      </c>
    </row>
    <row r="562" spans="1:11">
      <c r="A562" s="23">
        <v>201602</v>
      </c>
      <c r="B562" s="23" t="s">
        <v>81</v>
      </c>
      <c r="C562" s="22">
        <v>27210786</v>
      </c>
      <c r="D562" s="22" t="s">
        <v>103</v>
      </c>
      <c r="E562" s="23">
        <v>504</v>
      </c>
      <c r="F562" s="22" t="str">
        <f>VLOOKUP(C562,變換清單!A:C,3,0)</f>
        <v>發泡酒</v>
      </c>
      <c r="G562" s="22" t="str">
        <f>VLOOKUP(B562,變換清單!E:F,2,0)</f>
        <v>中四國</v>
      </c>
      <c r="H562" s="22" t="str">
        <f t="shared" si="24"/>
        <v>2016</v>
      </c>
      <c r="I562" s="22">
        <f t="shared" si="25"/>
        <v>2</v>
      </c>
      <c r="J562" s="22" t="str">
        <f>VLOOKUP(I562,變換清單!H:I,2,0)</f>
        <v>1Q</v>
      </c>
      <c r="K562" s="22" t="str">
        <f t="shared" si="26"/>
        <v>發泡酒中四國20161Q</v>
      </c>
    </row>
    <row r="563" spans="1:11">
      <c r="A563" s="23">
        <v>201602</v>
      </c>
      <c r="B563" s="23" t="s">
        <v>81</v>
      </c>
      <c r="C563" s="22">
        <v>27220883</v>
      </c>
      <c r="D563" s="22" t="s">
        <v>101</v>
      </c>
      <c r="E563" s="23">
        <v>52080</v>
      </c>
      <c r="F563" s="22" t="str">
        <f>VLOOKUP(C563,變換清單!A:C,3,0)</f>
        <v>新類型</v>
      </c>
      <c r="G563" s="22" t="str">
        <f>VLOOKUP(B563,變換清單!E:F,2,0)</f>
        <v>中四國</v>
      </c>
      <c r="H563" s="22" t="str">
        <f t="shared" si="24"/>
        <v>2016</v>
      </c>
      <c r="I563" s="22">
        <f t="shared" si="25"/>
        <v>2</v>
      </c>
      <c r="J563" s="22" t="str">
        <f>VLOOKUP(I563,變換清單!H:I,2,0)</f>
        <v>1Q</v>
      </c>
      <c r="K563" s="22" t="str">
        <f t="shared" si="26"/>
        <v>新類型中四國20161Q</v>
      </c>
    </row>
    <row r="564" spans="1:11">
      <c r="A564" s="23">
        <v>201602</v>
      </c>
      <c r="B564" s="23" t="s">
        <v>82</v>
      </c>
      <c r="C564" s="22">
        <v>27220957</v>
      </c>
      <c r="D564" s="22" t="s">
        <v>102</v>
      </c>
      <c r="E564" s="23">
        <v>181440</v>
      </c>
      <c r="F564" s="22" t="str">
        <f>VLOOKUP(C564,變換清單!A:C,3,0)</f>
        <v>新類型</v>
      </c>
      <c r="G564" s="22" t="str">
        <f>VLOOKUP(B564,變換清單!E:F,2,0)</f>
        <v>中四國</v>
      </c>
      <c r="H564" s="22" t="str">
        <f t="shared" si="24"/>
        <v>2016</v>
      </c>
      <c r="I564" s="22">
        <f t="shared" si="25"/>
        <v>2</v>
      </c>
      <c r="J564" s="22" t="str">
        <f>VLOOKUP(I564,變換清單!H:I,2,0)</f>
        <v>1Q</v>
      </c>
      <c r="K564" s="22" t="str">
        <f t="shared" si="26"/>
        <v>新類型中四國20161Q</v>
      </c>
    </row>
    <row r="565" spans="1:11">
      <c r="A565" s="23">
        <v>201602</v>
      </c>
      <c r="B565" s="23" t="s">
        <v>82</v>
      </c>
      <c r="C565" s="22">
        <v>27220985</v>
      </c>
      <c r="D565" s="22" t="s">
        <v>46</v>
      </c>
      <c r="E565" s="23">
        <v>110040</v>
      </c>
      <c r="F565" s="22" t="str">
        <f>VLOOKUP(C565,變換清單!A:C,3,0)</f>
        <v>新類型</v>
      </c>
      <c r="G565" s="22" t="str">
        <f>VLOOKUP(B565,變換清單!E:F,2,0)</f>
        <v>中四國</v>
      </c>
      <c r="H565" s="22" t="str">
        <f t="shared" si="24"/>
        <v>2016</v>
      </c>
      <c r="I565" s="22">
        <f t="shared" si="25"/>
        <v>2</v>
      </c>
      <c r="J565" s="22" t="str">
        <f>VLOOKUP(I565,變換清單!H:I,2,0)</f>
        <v>1Q</v>
      </c>
      <c r="K565" s="22" t="str">
        <f t="shared" si="26"/>
        <v>新類型中四國20161Q</v>
      </c>
    </row>
    <row r="566" spans="1:11">
      <c r="A566" s="23">
        <v>201602</v>
      </c>
      <c r="B566" s="23" t="s">
        <v>82</v>
      </c>
      <c r="C566" s="22">
        <v>27260317</v>
      </c>
      <c r="D566" s="22" t="s">
        <v>40</v>
      </c>
      <c r="E566" s="23">
        <v>104160</v>
      </c>
      <c r="F566" s="22" t="str">
        <f>VLOOKUP(C566,變換清單!A:C,3,0)</f>
        <v>啤酒</v>
      </c>
      <c r="G566" s="22" t="str">
        <f>VLOOKUP(B566,變換清單!E:F,2,0)</f>
        <v>中四國</v>
      </c>
      <c r="H566" s="22" t="str">
        <f t="shared" si="24"/>
        <v>2016</v>
      </c>
      <c r="I566" s="22">
        <f t="shared" si="25"/>
        <v>2</v>
      </c>
      <c r="J566" s="22" t="str">
        <f>VLOOKUP(I566,變換清單!H:I,2,0)</f>
        <v>1Q</v>
      </c>
      <c r="K566" s="22" t="str">
        <f t="shared" si="26"/>
        <v>啤酒中四國20161Q</v>
      </c>
    </row>
    <row r="567" spans="1:11">
      <c r="A567" s="23">
        <v>201602</v>
      </c>
      <c r="B567" s="23" t="s">
        <v>82</v>
      </c>
      <c r="C567" s="22">
        <v>27260665</v>
      </c>
      <c r="D567" s="22" t="s">
        <v>105</v>
      </c>
      <c r="E567" s="23">
        <v>9576</v>
      </c>
      <c r="F567" s="22" t="str">
        <f>VLOOKUP(C567,變換清單!A:C,3,0)</f>
        <v>啤酒</v>
      </c>
      <c r="G567" s="22" t="str">
        <f>VLOOKUP(B567,變換清單!E:F,2,0)</f>
        <v>中四國</v>
      </c>
      <c r="H567" s="22" t="str">
        <f t="shared" si="24"/>
        <v>2016</v>
      </c>
      <c r="I567" s="22">
        <f t="shared" si="25"/>
        <v>2</v>
      </c>
      <c r="J567" s="22" t="str">
        <f>VLOOKUP(I567,變換清單!H:I,2,0)</f>
        <v>1Q</v>
      </c>
      <c r="K567" s="22" t="str">
        <f t="shared" si="26"/>
        <v>啤酒中四國20161Q</v>
      </c>
    </row>
    <row r="568" spans="1:11">
      <c r="A568" s="23">
        <v>201602</v>
      </c>
      <c r="B568" s="23" t="s">
        <v>82</v>
      </c>
      <c r="C568" s="22">
        <v>27350171</v>
      </c>
      <c r="D568" s="22" t="s">
        <v>42</v>
      </c>
      <c r="E568" s="23">
        <v>12600</v>
      </c>
      <c r="F568" s="22" t="str">
        <f>VLOOKUP(C568,變換清單!A:C,3,0)</f>
        <v>啤酒</v>
      </c>
      <c r="G568" s="22" t="str">
        <f>VLOOKUP(B568,變換清單!E:F,2,0)</f>
        <v>中四國</v>
      </c>
      <c r="H568" s="22" t="str">
        <f t="shared" si="24"/>
        <v>2016</v>
      </c>
      <c r="I568" s="22">
        <f t="shared" si="25"/>
        <v>2</v>
      </c>
      <c r="J568" s="22" t="str">
        <f>VLOOKUP(I568,變換清單!H:I,2,0)</f>
        <v>1Q</v>
      </c>
      <c r="K568" s="22" t="str">
        <f t="shared" si="26"/>
        <v>啤酒中四國20161Q</v>
      </c>
    </row>
    <row r="569" spans="1:11">
      <c r="A569" s="23">
        <v>201602</v>
      </c>
      <c r="B569" s="23" t="s">
        <v>82</v>
      </c>
      <c r="C569" s="22">
        <v>27350921</v>
      </c>
      <c r="D569" s="22" t="s">
        <v>44</v>
      </c>
      <c r="E569" s="23">
        <v>157080</v>
      </c>
      <c r="F569" s="22" t="str">
        <f>VLOOKUP(C569,變換清單!A:C,3,0)</f>
        <v>發泡酒</v>
      </c>
      <c r="G569" s="22" t="str">
        <f>VLOOKUP(B569,變換清單!E:F,2,0)</f>
        <v>中四國</v>
      </c>
      <c r="H569" s="22" t="str">
        <f t="shared" si="24"/>
        <v>2016</v>
      </c>
      <c r="I569" s="22">
        <f t="shared" si="25"/>
        <v>2</v>
      </c>
      <c r="J569" s="22" t="str">
        <f>VLOOKUP(I569,變換清單!H:I,2,0)</f>
        <v>1Q</v>
      </c>
      <c r="K569" s="22" t="str">
        <f t="shared" si="26"/>
        <v>發泡酒中四國20161Q</v>
      </c>
    </row>
    <row r="570" spans="1:11">
      <c r="A570" s="23">
        <v>201602</v>
      </c>
      <c r="B570" s="23" t="s">
        <v>1</v>
      </c>
      <c r="C570" s="22">
        <v>27210786</v>
      </c>
      <c r="D570" s="22" t="s">
        <v>103</v>
      </c>
      <c r="E570" s="23">
        <v>4998</v>
      </c>
      <c r="F570" s="22" t="str">
        <f>VLOOKUP(C570,變換清單!A:C,3,0)</f>
        <v>發泡酒</v>
      </c>
      <c r="G570" s="22" t="str">
        <f>VLOOKUP(B570,變換清單!E:F,2,0)</f>
        <v>首都圏</v>
      </c>
      <c r="H570" s="22" t="str">
        <f t="shared" si="24"/>
        <v>2016</v>
      </c>
      <c r="I570" s="22">
        <f t="shared" si="25"/>
        <v>2</v>
      </c>
      <c r="J570" s="22" t="str">
        <f>VLOOKUP(I570,變換清單!H:I,2,0)</f>
        <v>1Q</v>
      </c>
      <c r="K570" s="22" t="str">
        <f t="shared" si="26"/>
        <v>發泡酒首都圏20161Q</v>
      </c>
    </row>
    <row r="571" spans="1:11">
      <c r="A571" s="23">
        <v>201602</v>
      </c>
      <c r="B571" s="23" t="s">
        <v>1</v>
      </c>
      <c r="C571" s="22">
        <v>27220883</v>
      </c>
      <c r="D571" s="22" t="s">
        <v>101</v>
      </c>
      <c r="E571" s="23">
        <v>35280</v>
      </c>
      <c r="F571" s="22" t="str">
        <f>VLOOKUP(C571,變換清單!A:C,3,0)</f>
        <v>新類型</v>
      </c>
      <c r="G571" s="22" t="str">
        <f>VLOOKUP(B571,變換清單!E:F,2,0)</f>
        <v>首都圏</v>
      </c>
      <c r="H571" s="22" t="str">
        <f t="shared" si="24"/>
        <v>2016</v>
      </c>
      <c r="I571" s="22">
        <f t="shared" si="25"/>
        <v>2</v>
      </c>
      <c r="J571" s="22" t="str">
        <f>VLOOKUP(I571,變換清單!H:I,2,0)</f>
        <v>1Q</v>
      </c>
      <c r="K571" s="22" t="str">
        <f t="shared" si="26"/>
        <v>新類型首都圏20161Q</v>
      </c>
    </row>
    <row r="572" spans="1:11">
      <c r="A572" s="23">
        <v>201602</v>
      </c>
      <c r="B572" s="23" t="s">
        <v>1</v>
      </c>
      <c r="C572" s="22">
        <v>27220957</v>
      </c>
      <c r="D572" s="22" t="s">
        <v>102</v>
      </c>
      <c r="E572" s="23">
        <v>64190</v>
      </c>
      <c r="F572" s="22" t="str">
        <f>VLOOKUP(C572,變換清單!A:C,3,0)</f>
        <v>新類型</v>
      </c>
      <c r="G572" s="22" t="str">
        <f>VLOOKUP(B572,變換清單!E:F,2,0)</f>
        <v>首都圏</v>
      </c>
      <c r="H572" s="22" t="str">
        <f t="shared" si="24"/>
        <v>2016</v>
      </c>
      <c r="I572" s="22">
        <f t="shared" si="25"/>
        <v>2</v>
      </c>
      <c r="J572" s="22" t="str">
        <f>VLOOKUP(I572,變換清單!H:I,2,0)</f>
        <v>1Q</v>
      </c>
      <c r="K572" s="22" t="str">
        <f t="shared" si="26"/>
        <v>新類型首都圏20161Q</v>
      </c>
    </row>
    <row r="573" spans="1:11">
      <c r="A573" s="23">
        <v>201602</v>
      </c>
      <c r="B573" s="23" t="s">
        <v>1</v>
      </c>
      <c r="C573" s="22">
        <v>27220985</v>
      </c>
      <c r="D573" s="22" t="s">
        <v>46</v>
      </c>
      <c r="E573" s="23">
        <v>12096</v>
      </c>
      <c r="F573" s="22" t="str">
        <f>VLOOKUP(C573,變換清單!A:C,3,0)</f>
        <v>新類型</v>
      </c>
      <c r="G573" s="22" t="str">
        <f>VLOOKUP(B573,變換清單!E:F,2,0)</f>
        <v>首都圏</v>
      </c>
      <c r="H573" s="22" t="str">
        <f t="shared" si="24"/>
        <v>2016</v>
      </c>
      <c r="I573" s="22">
        <f t="shared" si="25"/>
        <v>2</v>
      </c>
      <c r="J573" s="22" t="str">
        <f>VLOOKUP(I573,變換清單!H:I,2,0)</f>
        <v>1Q</v>
      </c>
      <c r="K573" s="22" t="str">
        <f t="shared" si="26"/>
        <v>新類型首都圏20161Q</v>
      </c>
    </row>
    <row r="574" spans="1:11">
      <c r="A574" s="23">
        <v>201602</v>
      </c>
      <c r="B574" s="23" t="s">
        <v>1</v>
      </c>
      <c r="C574" s="22">
        <v>27260317</v>
      </c>
      <c r="D574" s="22" t="s">
        <v>40</v>
      </c>
      <c r="E574" s="23">
        <v>6048</v>
      </c>
      <c r="F574" s="22" t="str">
        <f>VLOOKUP(C574,變換清單!A:C,3,0)</f>
        <v>啤酒</v>
      </c>
      <c r="G574" s="22" t="str">
        <f>VLOOKUP(B574,變換清單!E:F,2,0)</f>
        <v>首都圏</v>
      </c>
      <c r="H574" s="22" t="str">
        <f t="shared" si="24"/>
        <v>2016</v>
      </c>
      <c r="I574" s="22">
        <f t="shared" si="25"/>
        <v>2</v>
      </c>
      <c r="J574" s="22" t="str">
        <f>VLOOKUP(I574,變換清單!H:I,2,0)</f>
        <v>1Q</v>
      </c>
      <c r="K574" s="22" t="str">
        <f t="shared" si="26"/>
        <v>啤酒首都圏20161Q</v>
      </c>
    </row>
    <row r="575" spans="1:11">
      <c r="A575" s="23">
        <v>201602</v>
      </c>
      <c r="B575" s="23" t="s">
        <v>1</v>
      </c>
      <c r="C575" s="22">
        <v>27260665</v>
      </c>
      <c r="D575" s="22" t="s">
        <v>105</v>
      </c>
      <c r="E575" s="23">
        <v>29437846</v>
      </c>
      <c r="F575" s="22" t="str">
        <f>VLOOKUP(C575,變換清單!A:C,3,0)</f>
        <v>啤酒</v>
      </c>
      <c r="G575" s="22" t="str">
        <f>VLOOKUP(B575,變換清單!E:F,2,0)</f>
        <v>首都圏</v>
      </c>
      <c r="H575" s="22" t="str">
        <f t="shared" si="24"/>
        <v>2016</v>
      </c>
      <c r="I575" s="22">
        <f t="shared" si="25"/>
        <v>2</v>
      </c>
      <c r="J575" s="22" t="str">
        <f>VLOOKUP(I575,變換清單!H:I,2,0)</f>
        <v>1Q</v>
      </c>
      <c r="K575" s="22" t="str">
        <f t="shared" si="26"/>
        <v>啤酒首都圏20161Q</v>
      </c>
    </row>
    <row r="576" spans="1:11">
      <c r="A576" s="23">
        <v>201602</v>
      </c>
      <c r="B576" s="23" t="s">
        <v>1</v>
      </c>
      <c r="C576" s="22">
        <v>27350171</v>
      </c>
      <c r="D576" s="22" t="s">
        <v>42</v>
      </c>
      <c r="E576" s="23">
        <v>4513320</v>
      </c>
      <c r="F576" s="22" t="str">
        <f>VLOOKUP(C576,變換清單!A:C,3,0)</f>
        <v>啤酒</v>
      </c>
      <c r="G576" s="22" t="str">
        <f>VLOOKUP(B576,變換清單!E:F,2,0)</f>
        <v>首都圏</v>
      </c>
      <c r="H576" s="22" t="str">
        <f t="shared" si="24"/>
        <v>2016</v>
      </c>
      <c r="I576" s="22">
        <f t="shared" si="25"/>
        <v>2</v>
      </c>
      <c r="J576" s="22" t="str">
        <f>VLOOKUP(I576,變換清單!H:I,2,0)</f>
        <v>1Q</v>
      </c>
      <c r="K576" s="22" t="str">
        <f t="shared" si="26"/>
        <v>啤酒首都圏20161Q</v>
      </c>
    </row>
    <row r="577" spans="1:11">
      <c r="A577" s="23">
        <v>201602</v>
      </c>
      <c r="B577" s="23" t="s">
        <v>1</v>
      </c>
      <c r="C577" s="22">
        <v>27350921</v>
      </c>
      <c r="D577" s="22" t="s">
        <v>44</v>
      </c>
      <c r="E577" s="23">
        <v>14936449</v>
      </c>
      <c r="F577" s="22" t="str">
        <f>VLOOKUP(C577,變換清單!A:C,3,0)</f>
        <v>發泡酒</v>
      </c>
      <c r="G577" s="22" t="str">
        <f>VLOOKUP(B577,變換清單!E:F,2,0)</f>
        <v>首都圏</v>
      </c>
      <c r="H577" s="22" t="str">
        <f t="shared" si="24"/>
        <v>2016</v>
      </c>
      <c r="I577" s="22">
        <f t="shared" si="25"/>
        <v>2</v>
      </c>
      <c r="J577" s="22" t="str">
        <f>VLOOKUP(I577,變換清單!H:I,2,0)</f>
        <v>1Q</v>
      </c>
      <c r="K577" s="22" t="str">
        <f t="shared" si="26"/>
        <v>發泡酒首都圏20161Q</v>
      </c>
    </row>
    <row r="578" spans="1:11">
      <c r="A578" s="23">
        <v>201602</v>
      </c>
      <c r="B578" s="23" t="s">
        <v>1</v>
      </c>
      <c r="C578" s="22">
        <v>27210786</v>
      </c>
      <c r="D578" s="22" t="s">
        <v>103</v>
      </c>
      <c r="E578" s="23">
        <v>1799028</v>
      </c>
      <c r="F578" s="22" t="str">
        <f>VLOOKUP(C578,變換清單!A:C,3,0)</f>
        <v>發泡酒</v>
      </c>
      <c r="G578" s="22" t="str">
        <f>VLOOKUP(B578,變換清單!E:F,2,0)</f>
        <v>首都圏</v>
      </c>
      <c r="H578" s="22" t="str">
        <f t="shared" si="24"/>
        <v>2016</v>
      </c>
      <c r="I578" s="22">
        <f t="shared" si="25"/>
        <v>2</v>
      </c>
      <c r="J578" s="22" t="str">
        <f>VLOOKUP(I578,變換清單!H:I,2,0)</f>
        <v>1Q</v>
      </c>
      <c r="K578" s="22" t="str">
        <f t="shared" si="26"/>
        <v>發泡酒首都圏20161Q</v>
      </c>
    </row>
    <row r="579" spans="1:11">
      <c r="A579" s="23">
        <v>201602</v>
      </c>
      <c r="B579" s="23" t="s">
        <v>1</v>
      </c>
      <c r="C579" s="22">
        <v>27220883</v>
      </c>
      <c r="D579" s="22" t="s">
        <v>101</v>
      </c>
      <c r="E579" s="23">
        <v>1045296</v>
      </c>
      <c r="F579" s="22" t="str">
        <f>VLOOKUP(C579,變換清單!A:C,3,0)</f>
        <v>新類型</v>
      </c>
      <c r="G579" s="22" t="str">
        <f>VLOOKUP(B579,變換清單!E:F,2,0)</f>
        <v>首都圏</v>
      </c>
      <c r="H579" s="22" t="str">
        <f t="shared" ref="H579:H642" si="27">LEFT(A579,4)</f>
        <v>2016</v>
      </c>
      <c r="I579" s="22">
        <f t="shared" ref="I579:I642" si="28">VALUE(RIGHT(A579,2))</f>
        <v>2</v>
      </c>
      <c r="J579" s="22" t="str">
        <f>VLOOKUP(I579,變換清單!H:I,2,0)</f>
        <v>1Q</v>
      </c>
      <c r="K579" s="22" t="str">
        <f t="shared" ref="K579:K642" si="29">CONCATENATE(F579,G579,H579,J579)</f>
        <v>新類型首都圏20161Q</v>
      </c>
    </row>
    <row r="580" spans="1:11">
      <c r="A580" s="23">
        <v>201602</v>
      </c>
      <c r="B580" s="23" t="s">
        <v>1</v>
      </c>
      <c r="C580" s="22">
        <v>27220957</v>
      </c>
      <c r="D580" s="22" t="s">
        <v>102</v>
      </c>
      <c r="E580" s="23">
        <v>8606958</v>
      </c>
      <c r="F580" s="22" t="str">
        <f>VLOOKUP(C580,變換清單!A:C,3,0)</f>
        <v>新類型</v>
      </c>
      <c r="G580" s="22" t="str">
        <f>VLOOKUP(B580,變換清單!E:F,2,0)</f>
        <v>首都圏</v>
      </c>
      <c r="H580" s="22" t="str">
        <f t="shared" si="27"/>
        <v>2016</v>
      </c>
      <c r="I580" s="22">
        <f t="shared" si="28"/>
        <v>2</v>
      </c>
      <c r="J580" s="22" t="str">
        <f>VLOOKUP(I580,變換清單!H:I,2,0)</f>
        <v>1Q</v>
      </c>
      <c r="K580" s="22" t="str">
        <f t="shared" si="29"/>
        <v>新類型首都圏20161Q</v>
      </c>
    </row>
    <row r="581" spans="1:11">
      <c r="A581" s="23">
        <v>201602</v>
      </c>
      <c r="B581" s="23" t="s">
        <v>1</v>
      </c>
      <c r="C581" s="22">
        <v>27220985</v>
      </c>
      <c r="D581" s="22" t="s">
        <v>46</v>
      </c>
      <c r="E581" s="23">
        <v>734367</v>
      </c>
      <c r="F581" s="22" t="str">
        <f>VLOOKUP(C581,變換清單!A:C,3,0)</f>
        <v>新類型</v>
      </c>
      <c r="G581" s="22" t="str">
        <f>VLOOKUP(B581,變換清單!E:F,2,0)</f>
        <v>首都圏</v>
      </c>
      <c r="H581" s="22" t="str">
        <f t="shared" si="27"/>
        <v>2016</v>
      </c>
      <c r="I581" s="22">
        <f t="shared" si="28"/>
        <v>2</v>
      </c>
      <c r="J581" s="22" t="str">
        <f>VLOOKUP(I581,變換清單!H:I,2,0)</f>
        <v>1Q</v>
      </c>
      <c r="K581" s="22" t="str">
        <f t="shared" si="29"/>
        <v>新類型首都圏20161Q</v>
      </c>
    </row>
    <row r="582" spans="1:11">
      <c r="A582" s="23">
        <v>201602</v>
      </c>
      <c r="B582" s="23" t="s">
        <v>1</v>
      </c>
      <c r="C582" s="22">
        <v>27260317</v>
      </c>
      <c r="D582" s="22" t="s">
        <v>40</v>
      </c>
      <c r="E582" s="23">
        <v>921794</v>
      </c>
      <c r="F582" s="22" t="str">
        <f>VLOOKUP(C582,變換清單!A:C,3,0)</f>
        <v>啤酒</v>
      </c>
      <c r="G582" s="22" t="str">
        <f>VLOOKUP(B582,變換清單!E:F,2,0)</f>
        <v>首都圏</v>
      </c>
      <c r="H582" s="22" t="str">
        <f t="shared" si="27"/>
        <v>2016</v>
      </c>
      <c r="I582" s="22">
        <f t="shared" si="28"/>
        <v>2</v>
      </c>
      <c r="J582" s="22" t="str">
        <f>VLOOKUP(I582,變換清單!H:I,2,0)</f>
        <v>1Q</v>
      </c>
      <c r="K582" s="22" t="str">
        <f t="shared" si="29"/>
        <v>啤酒首都圏20161Q</v>
      </c>
    </row>
    <row r="583" spans="1:11">
      <c r="A583" s="23">
        <v>201602</v>
      </c>
      <c r="B583" s="23" t="s">
        <v>96</v>
      </c>
      <c r="C583" s="22">
        <v>27260665</v>
      </c>
      <c r="D583" s="22" t="s">
        <v>105</v>
      </c>
      <c r="E583" s="23">
        <v>190680</v>
      </c>
      <c r="F583" s="22" t="str">
        <f>VLOOKUP(C583,變換清單!A:C,3,0)</f>
        <v>啤酒</v>
      </c>
      <c r="G583" s="22" t="str">
        <f>VLOOKUP(B583,變換清單!E:F,2,0)</f>
        <v>中四國</v>
      </c>
      <c r="H583" s="22" t="str">
        <f t="shared" si="27"/>
        <v>2016</v>
      </c>
      <c r="I583" s="22">
        <f t="shared" si="28"/>
        <v>2</v>
      </c>
      <c r="J583" s="22" t="str">
        <f>VLOOKUP(I583,變換清單!H:I,2,0)</f>
        <v>1Q</v>
      </c>
      <c r="K583" s="22" t="str">
        <f t="shared" si="29"/>
        <v>啤酒中四國20161Q</v>
      </c>
    </row>
    <row r="584" spans="1:11">
      <c r="A584" s="23">
        <v>201602</v>
      </c>
      <c r="B584" s="23" t="s">
        <v>96</v>
      </c>
      <c r="C584" s="22">
        <v>27350171</v>
      </c>
      <c r="D584" s="22" t="s">
        <v>42</v>
      </c>
      <c r="E584" s="23">
        <v>48720</v>
      </c>
      <c r="F584" s="22" t="str">
        <f>VLOOKUP(C584,變換清單!A:C,3,0)</f>
        <v>啤酒</v>
      </c>
      <c r="G584" s="22" t="str">
        <f>VLOOKUP(B584,變換清單!E:F,2,0)</f>
        <v>中四國</v>
      </c>
      <c r="H584" s="22" t="str">
        <f t="shared" si="27"/>
        <v>2016</v>
      </c>
      <c r="I584" s="22">
        <f t="shared" si="28"/>
        <v>2</v>
      </c>
      <c r="J584" s="22" t="str">
        <f>VLOOKUP(I584,變換清單!H:I,2,0)</f>
        <v>1Q</v>
      </c>
      <c r="K584" s="22" t="str">
        <f t="shared" si="29"/>
        <v>啤酒中四國20161Q</v>
      </c>
    </row>
    <row r="585" spans="1:11">
      <c r="A585" s="23">
        <v>201602</v>
      </c>
      <c r="B585" s="23" t="s">
        <v>96</v>
      </c>
      <c r="C585" s="22">
        <v>27350921</v>
      </c>
      <c r="D585" s="22" t="s">
        <v>44</v>
      </c>
      <c r="E585" s="23">
        <v>45360</v>
      </c>
      <c r="F585" s="22" t="str">
        <f>VLOOKUP(C585,變換清單!A:C,3,0)</f>
        <v>發泡酒</v>
      </c>
      <c r="G585" s="22" t="str">
        <f>VLOOKUP(B585,變換清單!E:F,2,0)</f>
        <v>中四國</v>
      </c>
      <c r="H585" s="22" t="str">
        <f t="shared" si="27"/>
        <v>2016</v>
      </c>
      <c r="I585" s="22">
        <f t="shared" si="28"/>
        <v>2</v>
      </c>
      <c r="J585" s="22" t="str">
        <f>VLOOKUP(I585,變換清單!H:I,2,0)</f>
        <v>1Q</v>
      </c>
      <c r="K585" s="22" t="str">
        <f t="shared" si="29"/>
        <v>發泡酒中四國20161Q</v>
      </c>
    </row>
    <row r="586" spans="1:11">
      <c r="A586" s="23">
        <v>201602</v>
      </c>
      <c r="B586" s="23" t="s">
        <v>96</v>
      </c>
      <c r="C586" s="22">
        <v>27210786</v>
      </c>
      <c r="D586" s="22" t="s">
        <v>103</v>
      </c>
      <c r="E586" s="23">
        <v>252</v>
      </c>
      <c r="F586" s="22" t="str">
        <f>VLOOKUP(C586,變換清單!A:C,3,0)</f>
        <v>發泡酒</v>
      </c>
      <c r="G586" s="22" t="str">
        <f>VLOOKUP(B586,變換清單!E:F,2,0)</f>
        <v>中四國</v>
      </c>
      <c r="H586" s="22" t="str">
        <f t="shared" si="27"/>
        <v>2016</v>
      </c>
      <c r="I586" s="22">
        <f t="shared" si="28"/>
        <v>2</v>
      </c>
      <c r="J586" s="22" t="str">
        <f>VLOOKUP(I586,變換清單!H:I,2,0)</f>
        <v>1Q</v>
      </c>
      <c r="K586" s="22" t="str">
        <f t="shared" si="29"/>
        <v>發泡酒中四國20161Q</v>
      </c>
    </row>
    <row r="587" spans="1:11">
      <c r="A587" s="23">
        <v>201602</v>
      </c>
      <c r="B587" s="23" t="s">
        <v>96</v>
      </c>
      <c r="C587" s="22">
        <v>27220883</v>
      </c>
      <c r="D587" s="22" t="s">
        <v>101</v>
      </c>
      <c r="E587" s="23">
        <v>83160</v>
      </c>
      <c r="F587" s="22" t="str">
        <f>VLOOKUP(C587,變換清單!A:C,3,0)</f>
        <v>新類型</v>
      </c>
      <c r="G587" s="22" t="str">
        <f>VLOOKUP(B587,變換清單!E:F,2,0)</f>
        <v>中四國</v>
      </c>
      <c r="H587" s="22" t="str">
        <f t="shared" si="27"/>
        <v>2016</v>
      </c>
      <c r="I587" s="22">
        <f t="shared" si="28"/>
        <v>2</v>
      </c>
      <c r="J587" s="22" t="str">
        <f>VLOOKUP(I587,變換清單!H:I,2,0)</f>
        <v>1Q</v>
      </c>
      <c r="K587" s="22" t="str">
        <f t="shared" si="29"/>
        <v>新類型中四國20161Q</v>
      </c>
    </row>
    <row r="588" spans="1:11">
      <c r="A588" s="23">
        <v>201602</v>
      </c>
      <c r="B588" s="23" t="s">
        <v>62</v>
      </c>
      <c r="C588" s="22">
        <v>27220957</v>
      </c>
      <c r="D588" s="22" t="s">
        <v>102</v>
      </c>
      <c r="E588" s="23">
        <v>1155840</v>
      </c>
      <c r="F588" s="22" t="str">
        <f>VLOOKUP(C588,變換清單!A:C,3,0)</f>
        <v>新類型</v>
      </c>
      <c r="G588" s="22" t="str">
        <f>VLOOKUP(B588,變換清單!E:F,2,0)</f>
        <v>關信越</v>
      </c>
      <c r="H588" s="22" t="str">
        <f t="shared" si="27"/>
        <v>2016</v>
      </c>
      <c r="I588" s="22">
        <f t="shared" si="28"/>
        <v>2</v>
      </c>
      <c r="J588" s="22" t="str">
        <f>VLOOKUP(I588,變換清單!H:I,2,0)</f>
        <v>1Q</v>
      </c>
      <c r="K588" s="22" t="str">
        <f t="shared" si="29"/>
        <v>新類型關信越20161Q</v>
      </c>
    </row>
    <row r="589" spans="1:11">
      <c r="A589" s="23">
        <v>201602</v>
      </c>
      <c r="B589" s="23" t="s">
        <v>62</v>
      </c>
      <c r="C589" s="22">
        <v>27220985</v>
      </c>
      <c r="D589" s="22" t="s">
        <v>46</v>
      </c>
      <c r="E589" s="23">
        <v>218400</v>
      </c>
      <c r="F589" s="22" t="str">
        <f>VLOOKUP(C589,變換清單!A:C,3,0)</f>
        <v>新類型</v>
      </c>
      <c r="G589" s="22" t="str">
        <f>VLOOKUP(B589,變換清單!E:F,2,0)</f>
        <v>關信越</v>
      </c>
      <c r="H589" s="22" t="str">
        <f t="shared" si="27"/>
        <v>2016</v>
      </c>
      <c r="I589" s="22">
        <f t="shared" si="28"/>
        <v>2</v>
      </c>
      <c r="J589" s="22" t="str">
        <f>VLOOKUP(I589,變換清單!H:I,2,0)</f>
        <v>1Q</v>
      </c>
      <c r="K589" s="22" t="str">
        <f t="shared" si="29"/>
        <v>新類型關信越20161Q</v>
      </c>
    </row>
    <row r="590" spans="1:11">
      <c r="A590" s="23">
        <v>201602</v>
      </c>
      <c r="B590" s="23" t="s">
        <v>62</v>
      </c>
      <c r="C590" s="22">
        <v>27260317</v>
      </c>
      <c r="D590" s="22" t="s">
        <v>40</v>
      </c>
      <c r="E590" s="23">
        <v>430920</v>
      </c>
      <c r="F590" s="22" t="str">
        <f>VLOOKUP(C590,變換清單!A:C,3,0)</f>
        <v>啤酒</v>
      </c>
      <c r="G590" s="22" t="str">
        <f>VLOOKUP(B590,變換清單!E:F,2,0)</f>
        <v>關信越</v>
      </c>
      <c r="H590" s="22" t="str">
        <f t="shared" si="27"/>
        <v>2016</v>
      </c>
      <c r="I590" s="22">
        <f t="shared" si="28"/>
        <v>2</v>
      </c>
      <c r="J590" s="22" t="str">
        <f>VLOOKUP(I590,變換清單!H:I,2,0)</f>
        <v>1Q</v>
      </c>
      <c r="K590" s="22" t="str">
        <f t="shared" si="29"/>
        <v>啤酒關信越20161Q</v>
      </c>
    </row>
    <row r="591" spans="1:11">
      <c r="A591" s="23">
        <v>201602</v>
      </c>
      <c r="B591" s="23" t="s">
        <v>62</v>
      </c>
      <c r="C591" s="22">
        <v>27260665</v>
      </c>
      <c r="D591" s="22" t="s">
        <v>105</v>
      </c>
      <c r="E591" s="23">
        <v>28980</v>
      </c>
      <c r="F591" s="22" t="str">
        <f>VLOOKUP(C591,變換清單!A:C,3,0)</f>
        <v>啤酒</v>
      </c>
      <c r="G591" s="22" t="str">
        <f>VLOOKUP(B591,變換清單!E:F,2,0)</f>
        <v>關信越</v>
      </c>
      <c r="H591" s="22" t="str">
        <f t="shared" si="27"/>
        <v>2016</v>
      </c>
      <c r="I591" s="22">
        <f t="shared" si="28"/>
        <v>2</v>
      </c>
      <c r="J591" s="22" t="str">
        <f>VLOOKUP(I591,變換清單!H:I,2,0)</f>
        <v>1Q</v>
      </c>
      <c r="K591" s="22" t="str">
        <f t="shared" si="29"/>
        <v>啤酒關信越20161Q</v>
      </c>
    </row>
    <row r="592" spans="1:11">
      <c r="A592" s="23">
        <v>201602</v>
      </c>
      <c r="B592" s="23" t="s">
        <v>62</v>
      </c>
      <c r="C592" s="22">
        <v>27350171</v>
      </c>
      <c r="D592" s="22" t="s">
        <v>42</v>
      </c>
      <c r="E592" s="23">
        <v>4032</v>
      </c>
      <c r="F592" s="22" t="str">
        <f>VLOOKUP(C592,變換清單!A:C,3,0)</f>
        <v>啤酒</v>
      </c>
      <c r="G592" s="22" t="str">
        <f>VLOOKUP(B592,變換清單!E:F,2,0)</f>
        <v>關信越</v>
      </c>
      <c r="H592" s="22" t="str">
        <f t="shared" si="27"/>
        <v>2016</v>
      </c>
      <c r="I592" s="22">
        <f t="shared" si="28"/>
        <v>2</v>
      </c>
      <c r="J592" s="22" t="str">
        <f>VLOOKUP(I592,變換清單!H:I,2,0)</f>
        <v>1Q</v>
      </c>
      <c r="K592" s="22" t="str">
        <f t="shared" si="29"/>
        <v>啤酒關信越20161Q</v>
      </c>
    </row>
    <row r="593" spans="1:11">
      <c r="A593" s="23">
        <v>201602</v>
      </c>
      <c r="B593" s="23" t="s">
        <v>62</v>
      </c>
      <c r="C593" s="22">
        <v>27350921</v>
      </c>
      <c r="D593" s="22" t="s">
        <v>44</v>
      </c>
      <c r="E593" s="23">
        <v>257040</v>
      </c>
      <c r="F593" s="22" t="str">
        <f>VLOOKUP(C593,變換清單!A:C,3,0)</f>
        <v>發泡酒</v>
      </c>
      <c r="G593" s="22" t="str">
        <f>VLOOKUP(B593,變換清單!E:F,2,0)</f>
        <v>關信越</v>
      </c>
      <c r="H593" s="22" t="str">
        <f t="shared" si="27"/>
        <v>2016</v>
      </c>
      <c r="I593" s="22">
        <f t="shared" si="28"/>
        <v>2</v>
      </c>
      <c r="J593" s="22" t="str">
        <f>VLOOKUP(I593,變換清單!H:I,2,0)</f>
        <v>1Q</v>
      </c>
      <c r="K593" s="22" t="str">
        <f t="shared" si="29"/>
        <v>發泡酒關信越20161Q</v>
      </c>
    </row>
    <row r="594" spans="1:11">
      <c r="A594" s="23">
        <v>201602</v>
      </c>
      <c r="B594" s="23" t="s">
        <v>62</v>
      </c>
      <c r="C594" s="22">
        <v>27210786</v>
      </c>
      <c r="D594" s="22" t="s">
        <v>103</v>
      </c>
      <c r="E594" s="23">
        <v>2668</v>
      </c>
      <c r="F594" s="22" t="str">
        <f>VLOOKUP(C594,變換清單!A:C,3,0)</f>
        <v>發泡酒</v>
      </c>
      <c r="G594" s="22" t="str">
        <f>VLOOKUP(B594,變換清單!E:F,2,0)</f>
        <v>關信越</v>
      </c>
      <c r="H594" s="22" t="str">
        <f t="shared" si="27"/>
        <v>2016</v>
      </c>
      <c r="I594" s="22">
        <f t="shared" si="28"/>
        <v>2</v>
      </c>
      <c r="J594" s="22" t="str">
        <f>VLOOKUP(I594,變換清單!H:I,2,0)</f>
        <v>1Q</v>
      </c>
      <c r="K594" s="22" t="str">
        <f t="shared" si="29"/>
        <v>發泡酒關信越20161Q</v>
      </c>
    </row>
    <row r="595" spans="1:11">
      <c r="A595" s="23">
        <v>201602</v>
      </c>
      <c r="B595" s="23" t="s">
        <v>62</v>
      </c>
      <c r="C595" s="22">
        <v>27220883</v>
      </c>
      <c r="D595" s="22" t="s">
        <v>101</v>
      </c>
      <c r="E595" s="23">
        <v>16008</v>
      </c>
      <c r="F595" s="22" t="str">
        <f>VLOOKUP(C595,變換清單!A:C,3,0)</f>
        <v>新類型</v>
      </c>
      <c r="G595" s="22" t="str">
        <f>VLOOKUP(B595,變換清單!E:F,2,0)</f>
        <v>關信越</v>
      </c>
      <c r="H595" s="22" t="str">
        <f t="shared" si="27"/>
        <v>2016</v>
      </c>
      <c r="I595" s="22">
        <f t="shared" si="28"/>
        <v>2</v>
      </c>
      <c r="J595" s="22" t="str">
        <f>VLOOKUP(I595,變換清單!H:I,2,0)</f>
        <v>1Q</v>
      </c>
      <c r="K595" s="22" t="str">
        <f t="shared" si="29"/>
        <v>新類型關信越20161Q</v>
      </c>
    </row>
    <row r="596" spans="1:11">
      <c r="A596" s="23">
        <v>201602</v>
      </c>
      <c r="B596" s="23" t="s">
        <v>79</v>
      </c>
      <c r="C596" s="22">
        <v>27220957</v>
      </c>
      <c r="D596" s="22" t="s">
        <v>102</v>
      </c>
      <c r="E596" s="23">
        <v>483000</v>
      </c>
      <c r="F596" s="22" t="str">
        <f>VLOOKUP(C596,變換清單!A:C,3,0)</f>
        <v>新類型</v>
      </c>
      <c r="G596" s="22" t="str">
        <f>VLOOKUP(B596,變換清單!E:F,2,0)</f>
        <v>近畿圏</v>
      </c>
      <c r="H596" s="22" t="str">
        <f t="shared" si="27"/>
        <v>2016</v>
      </c>
      <c r="I596" s="22">
        <f t="shared" si="28"/>
        <v>2</v>
      </c>
      <c r="J596" s="22" t="str">
        <f>VLOOKUP(I596,變換清單!H:I,2,0)</f>
        <v>1Q</v>
      </c>
      <c r="K596" s="22" t="str">
        <f t="shared" si="29"/>
        <v>新類型近畿圏20161Q</v>
      </c>
    </row>
    <row r="597" spans="1:11">
      <c r="A597" s="23">
        <v>201602</v>
      </c>
      <c r="B597" s="23" t="s">
        <v>79</v>
      </c>
      <c r="C597" s="22">
        <v>27220985</v>
      </c>
      <c r="D597" s="22" t="s">
        <v>46</v>
      </c>
      <c r="E597" s="23">
        <v>34440</v>
      </c>
      <c r="F597" s="22" t="str">
        <f>VLOOKUP(C597,變換清單!A:C,3,0)</f>
        <v>新類型</v>
      </c>
      <c r="G597" s="22" t="str">
        <f>VLOOKUP(B597,變換清單!E:F,2,0)</f>
        <v>近畿圏</v>
      </c>
      <c r="H597" s="22" t="str">
        <f t="shared" si="27"/>
        <v>2016</v>
      </c>
      <c r="I597" s="22">
        <f t="shared" si="28"/>
        <v>2</v>
      </c>
      <c r="J597" s="22" t="str">
        <f>VLOOKUP(I597,變換清單!H:I,2,0)</f>
        <v>1Q</v>
      </c>
      <c r="K597" s="22" t="str">
        <f t="shared" si="29"/>
        <v>新類型近畿圏20161Q</v>
      </c>
    </row>
    <row r="598" spans="1:11">
      <c r="A598" s="23">
        <v>201602</v>
      </c>
      <c r="B598" s="23" t="s">
        <v>79</v>
      </c>
      <c r="C598" s="22">
        <v>27260317</v>
      </c>
      <c r="D598" s="22" t="s">
        <v>40</v>
      </c>
      <c r="E598" s="23">
        <v>164640</v>
      </c>
      <c r="F598" s="22" t="str">
        <f>VLOOKUP(C598,變換清單!A:C,3,0)</f>
        <v>啤酒</v>
      </c>
      <c r="G598" s="22" t="str">
        <f>VLOOKUP(B598,變換清單!E:F,2,0)</f>
        <v>近畿圏</v>
      </c>
      <c r="H598" s="22" t="str">
        <f t="shared" si="27"/>
        <v>2016</v>
      </c>
      <c r="I598" s="22">
        <f t="shared" si="28"/>
        <v>2</v>
      </c>
      <c r="J598" s="22" t="str">
        <f>VLOOKUP(I598,變換清單!H:I,2,0)</f>
        <v>1Q</v>
      </c>
      <c r="K598" s="22" t="str">
        <f t="shared" si="29"/>
        <v>啤酒近畿圏20161Q</v>
      </c>
    </row>
    <row r="599" spans="1:11">
      <c r="A599" s="23">
        <v>201602</v>
      </c>
      <c r="B599" s="23" t="s">
        <v>79</v>
      </c>
      <c r="C599" s="22">
        <v>27260665</v>
      </c>
      <c r="D599" s="22" t="s">
        <v>105</v>
      </c>
      <c r="E599" s="23">
        <v>3276</v>
      </c>
      <c r="F599" s="22" t="str">
        <f>VLOOKUP(C599,變換清單!A:C,3,0)</f>
        <v>啤酒</v>
      </c>
      <c r="G599" s="22" t="str">
        <f>VLOOKUP(B599,變換清單!E:F,2,0)</f>
        <v>近畿圏</v>
      </c>
      <c r="H599" s="22" t="str">
        <f t="shared" si="27"/>
        <v>2016</v>
      </c>
      <c r="I599" s="22">
        <f t="shared" si="28"/>
        <v>2</v>
      </c>
      <c r="J599" s="22" t="str">
        <f>VLOOKUP(I599,變換清單!H:I,2,0)</f>
        <v>1Q</v>
      </c>
      <c r="K599" s="22" t="str">
        <f t="shared" si="29"/>
        <v>啤酒近畿圏20161Q</v>
      </c>
    </row>
    <row r="600" spans="1:11">
      <c r="A600" s="23">
        <v>201602</v>
      </c>
      <c r="B600" s="23" t="s">
        <v>79</v>
      </c>
      <c r="C600" s="22">
        <v>27350171</v>
      </c>
      <c r="D600" s="22" t="s">
        <v>42</v>
      </c>
      <c r="E600" s="23">
        <v>2520</v>
      </c>
      <c r="F600" s="22" t="str">
        <f>VLOOKUP(C600,變換清單!A:C,3,0)</f>
        <v>啤酒</v>
      </c>
      <c r="G600" s="22" t="str">
        <f>VLOOKUP(B600,變換清單!E:F,2,0)</f>
        <v>近畿圏</v>
      </c>
      <c r="H600" s="22" t="str">
        <f t="shared" si="27"/>
        <v>2016</v>
      </c>
      <c r="I600" s="22">
        <f t="shared" si="28"/>
        <v>2</v>
      </c>
      <c r="J600" s="22" t="str">
        <f>VLOOKUP(I600,變換清單!H:I,2,0)</f>
        <v>1Q</v>
      </c>
      <c r="K600" s="22" t="str">
        <f t="shared" si="29"/>
        <v>啤酒近畿圏20161Q</v>
      </c>
    </row>
    <row r="601" spans="1:11">
      <c r="A601" s="23">
        <v>201602</v>
      </c>
      <c r="B601" s="23" t="s">
        <v>79</v>
      </c>
      <c r="C601" s="22">
        <v>27350921</v>
      </c>
      <c r="D601" s="22" t="s">
        <v>44</v>
      </c>
      <c r="E601" s="23">
        <v>92400</v>
      </c>
      <c r="F601" s="22" t="str">
        <f>VLOOKUP(C601,變換清單!A:C,3,0)</f>
        <v>發泡酒</v>
      </c>
      <c r="G601" s="22" t="str">
        <f>VLOOKUP(B601,變換清單!E:F,2,0)</f>
        <v>近畿圏</v>
      </c>
      <c r="H601" s="22" t="str">
        <f t="shared" si="27"/>
        <v>2016</v>
      </c>
      <c r="I601" s="22">
        <f t="shared" si="28"/>
        <v>2</v>
      </c>
      <c r="J601" s="22" t="str">
        <f>VLOOKUP(I601,變換清單!H:I,2,0)</f>
        <v>1Q</v>
      </c>
      <c r="K601" s="22" t="str">
        <f t="shared" si="29"/>
        <v>發泡酒近畿圏20161Q</v>
      </c>
    </row>
    <row r="602" spans="1:11">
      <c r="A602" s="23">
        <v>201602</v>
      </c>
      <c r="B602" s="23" t="s">
        <v>79</v>
      </c>
      <c r="C602" s="22">
        <v>27210786</v>
      </c>
      <c r="D602" s="22" t="s">
        <v>103</v>
      </c>
      <c r="E602" s="23">
        <v>4002</v>
      </c>
      <c r="F602" s="22" t="str">
        <f>VLOOKUP(C602,變換清單!A:C,3,0)</f>
        <v>發泡酒</v>
      </c>
      <c r="G602" s="22" t="str">
        <f>VLOOKUP(B602,變換清單!E:F,2,0)</f>
        <v>近畿圏</v>
      </c>
      <c r="H602" s="22" t="str">
        <f t="shared" si="27"/>
        <v>2016</v>
      </c>
      <c r="I602" s="22">
        <f t="shared" si="28"/>
        <v>2</v>
      </c>
      <c r="J602" s="22" t="str">
        <f>VLOOKUP(I602,變換清單!H:I,2,0)</f>
        <v>1Q</v>
      </c>
      <c r="K602" s="22" t="str">
        <f t="shared" si="29"/>
        <v>發泡酒近畿圏20161Q</v>
      </c>
    </row>
    <row r="603" spans="1:11">
      <c r="A603" s="23">
        <v>201602</v>
      </c>
      <c r="B603" s="23" t="s">
        <v>79</v>
      </c>
      <c r="C603" s="22">
        <v>27220883</v>
      </c>
      <c r="D603" s="22" t="s">
        <v>101</v>
      </c>
      <c r="E603" s="23">
        <v>4002</v>
      </c>
      <c r="F603" s="22" t="str">
        <f>VLOOKUP(C603,變換清單!A:C,3,0)</f>
        <v>新類型</v>
      </c>
      <c r="G603" s="22" t="str">
        <f>VLOOKUP(B603,變換清單!E:F,2,0)</f>
        <v>近畿圏</v>
      </c>
      <c r="H603" s="22" t="str">
        <f t="shared" si="27"/>
        <v>2016</v>
      </c>
      <c r="I603" s="22">
        <f t="shared" si="28"/>
        <v>2</v>
      </c>
      <c r="J603" s="22" t="str">
        <f>VLOOKUP(I603,變換清單!H:I,2,0)</f>
        <v>1Q</v>
      </c>
      <c r="K603" s="22" t="str">
        <f t="shared" si="29"/>
        <v>新類型近畿圏20161Q</v>
      </c>
    </row>
    <row r="604" spans="1:11">
      <c r="A604" s="23">
        <v>201602</v>
      </c>
      <c r="B604" s="23" t="s">
        <v>68</v>
      </c>
      <c r="C604" s="22">
        <v>27220957</v>
      </c>
      <c r="D604" s="22" t="s">
        <v>102</v>
      </c>
      <c r="E604" s="23">
        <v>508200</v>
      </c>
      <c r="F604" s="22" t="str">
        <f>VLOOKUP(C604,變換清單!A:C,3,0)</f>
        <v>新類型</v>
      </c>
      <c r="G604" s="22" t="str">
        <f>VLOOKUP(B604,變換清單!E:F,2,0)</f>
        <v>中部</v>
      </c>
      <c r="H604" s="22" t="str">
        <f t="shared" si="27"/>
        <v>2016</v>
      </c>
      <c r="I604" s="22">
        <f t="shared" si="28"/>
        <v>2</v>
      </c>
      <c r="J604" s="22" t="str">
        <f>VLOOKUP(I604,變換清單!H:I,2,0)</f>
        <v>1Q</v>
      </c>
      <c r="K604" s="22" t="str">
        <f t="shared" si="29"/>
        <v>新類型中部20161Q</v>
      </c>
    </row>
    <row r="605" spans="1:11">
      <c r="A605" s="23">
        <v>201602</v>
      </c>
      <c r="B605" s="23" t="s">
        <v>68</v>
      </c>
      <c r="C605" s="22">
        <v>27220985</v>
      </c>
      <c r="D605" s="22" t="s">
        <v>46</v>
      </c>
      <c r="E605" s="23">
        <v>114240</v>
      </c>
      <c r="F605" s="22" t="str">
        <f>VLOOKUP(C605,變換清單!A:C,3,0)</f>
        <v>新類型</v>
      </c>
      <c r="G605" s="22" t="str">
        <f>VLOOKUP(B605,變換清單!E:F,2,0)</f>
        <v>中部</v>
      </c>
      <c r="H605" s="22" t="str">
        <f t="shared" si="27"/>
        <v>2016</v>
      </c>
      <c r="I605" s="22">
        <f t="shared" si="28"/>
        <v>2</v>
      </c>
      <c r="J605" s="22" t="str">
        <f>VLOOKUP(I605,變換清單!H:I,2,0)</f>
        <v>1Q</v>
      </c>
      <c r="K605" s="22" t="str">
        <f t="shared" si="29"/>
        <v>新類型中部20161Q</v>
      </c>
    </row>
    <row r="606" spans="1:11">
      <c r="A606" s="23">
        <v>201602</v>
      </c>
      <c r="B606" s="23" t="s">
        <v>68</v>
      </c>
      <c r="C606" s="22">
        <v>27260317</v>
      </c>
      <c r="D606" s="22" t="s">
        <v>40</v>
      </c>
      <c r="E606" s="23">
        <v>215880</v>
      </c>
      <c r="F606" s="22" t="str">
        <f>VLOOKUP(C606,變換清單!A:C,3,0)</f>
        <v>啤酒</v>
      </c>
      <c r="G606" s="22" t="str">
        <f>VLOOKUP(B606,變換清單!E:F,2,0)</f>
        <v>中部</v>
      </c>
      <c r="H606" s="22" t="str">
        <f t="shared" si="27"/>
        <v>2016</v>
      </c>
      <c r="I606" s="22">
        <f t="shared" si="28"/>
        <v>2</v>
      </c>
      <c r="J606" s="22" t="str">
        <f>VLOOKUP(I606,變換清單!H:I,2,0)</f>
        <v>1Q</v>
      </c>
      <c r="K606" s="22" t="str">
        <f t="shared" si="29"/>
        <v>啤酒中部20161Q</v>
      </c>
    </row>
    <row r="607" spans="1:11">
      <c r="A607" s="23">
        <v>201602</v>
      </c>
      <c r="B607" s="23" t="s">
        <v>68</v>
      </c>
      <c r="C607" s="22">
        <v>27260665</v>
      </c>
      <c r="D607" s="22" t="s">
        <v>105</v>
      </c>
      <c r="E607" s="23">
        <v>2268</v>
      </c>
      <c r="F607" s="22" t="str">
        <f>VLOOKUP(C607,變換清單!A:C,3,0)</f>
        <v>啤酒</v>
      </c>
      <c r="G607" s="22" t="str">
        <f>VLOOKUP(B607,變換清單!E:F,2,0)</f>
        <v>中部</v>
      </c>
      <c r="H607" s="22" t="str">
        <f t="shared" si="27"/>
        <v>2016</v>
      </c>
      <c r="I607" s="22">
        <f t="shared" si="28"/>
        <v>2</v>
      </c>
      <c r="J607" s="22" t="str">
        <f>VLOOKUP(I607,變換清單!H:I,2,0)</f>
        <v>1Q</v>
      </c>
      <c r="K607" s="22" t="str">
        <f t="shared" si="29"/>
        <v>啤酒中部20161Q</v>
      </c>
    </row>
    <row r="608" spans="1:11">
      <c r="A608" s="23">
        <v>201602</v>
      </c>
      <c r="B608" s="23" t="s">
        <v>68</v>
      </c>
      <c r="C608" s="22">
        <v>27350171</v>
      </c>
      <c r="D608" s="22" t="s">
        <v>42</v>
      </c>
      <c r="E608" s="23">
        <v>131880</v>
      </c>
      <c r="F608" s="22" t="str">
        <f>VLOOKUP(C608,變換清單!A:C,3,0)</f>
        <v>啤酒</v>
      </c>
      <c r="G608" s="22" t="str">
        <f>VLOOKUP(B608,變換清單!E:F,2,0)</f>
        <v>中部</v>
      </c>
      <c r="H608" s="22" t="str">
        <f t="shared" si="27"/>
        <v>2016</v>
      </c>
      <c r="I608" s="22">
        <f t="shared" si="28"/>
        <v>2</v>
      </c>
      <c r="J608" s="22" t="str">
        <f>VLOOKUP(I608,變換清單!H:I,2,0)</f>
        <v>1Q</v>
      </c>
      <c r="K608" s="22" t="str">
        <f t="shared" si="29"/>
        <v>啤酒中部20161Q</v>
      </c>
    </row>
    <row r="609" spans="1:11">
      <c r="A609" s="23">
        <v>201602</v>
      </c>
      <c r="B609" s="23" t="s">
        <v>70</v>
      </c>
      <c r="C609" s="22">
        <v>27350921</v>
      </c>
      <c r="D609" s="22" t="s">
        <v>44</v>
      </c>
      <c r="E609" s="23">
        <v>348600</v>
      </c>
      <c r="F609" s="22" t="str">
        <f>VLOOKUP(C609,變換清單!A:C,3,0)</f>
        <v>發泡酒</v>
      </c>
      <c r="G609" s="22" t="str">
        <f>VLOOKUP(B609,變換清單!E:F,2,0)</f>
        <v>中部</v>
      </c>
      <c r="H609" s="22" t="str">
        <f t="shared" si="27"/>
        <v>2016</v>
      </c>
      <c r="I609" s="22">
        <f t="shared" si="28"/>
        <v>2</v>
      </c>
      <c r="J609" s="22" t="str">
        <f>VLOOKUP(I609,變換清單!H:I,2,0)</f>
        <v>1Q</v>
      </c>
      <c r="K609" s="22" t="str">
        <f t="shared" si="29"/>
        <v>發泡酒中部20161Q</v>
      </c>
    </row>
    <row r="610" spans="1:11">
      <c r="A610" s="23">
        <v>201602</v>
      </c>
      <c r="B610" s="23" t="s">
        <v>70</v>
      </c>
      <c r="C610" s="22">
        <v>27210786</v>
      </c>
      <c r="D610" s="22" t="s">
        <v>103</v>
      </c>
      <c r="E610" s="23">
        <v>173880</v>
      </c>
      <c r="F610" s="22" t="str">
        <f>VLOOKUP(C610,變換清單!A:C,3,0)</f>
        <v>發泡酒</v>
      </c>
      <c r="G610" s="22" t="str">
        <f>VLOOKUP(B610,變換清單!E:F,2,0)</f>
        <v>中部</v>
      </c>
      <c r="H610" s="22" t="str">
        <f t="shared" si="27"/>
        <v>2016</v>
      </c>
      <c r="I610" s="22">
        <f t="shared" si="28"/>
        <v>2</v>
      </c>
      <c r="J610" s="22" t="str">
        <f>VLOOKUP(I610,變換清單!H:I,2,0)</f>
        <v>1Q</v>
      </c>
      <c r="K610" s="22" t="str">
        <f t="shared" si="29"/>
        <v>發泡酒中部20161Q</v>
      </c>
    </row>
    <row r="611" spans="1:11">
      <c r="A611" s="23">
        <v>201602</v>
      </c>
      <c r="B611" s="23" t="s">
        <v>70</v>
      </c>
      <c r="C611" s="22">
        <v>27220883</v>
      </c>
      <c r="D611" s="22" t="s">
        <v>101</v>
      </c>
      <c r="E611" s="23">
        <v>201600</v>
      </c>
      <c r="F611" s="22" t="str">
        <f>VLOOKUP(C611,變換清單!A:C,3,0)</f>
        <v>新類型</v>
      </c>
      <c r="G611" s="22" t="str">
        <f>VLOOKUP(B611,變換清單!E:F,2,0)</f>
        <v>中部</v>
      </c>
      <c r="H611" s="22" t="str">
        <f t="shared" si="27"/>
        <v>2016</v>
      </c>
      <c r="I611" s="22">
        <f t="shared" si="28"/>
        <v>2</v>
      </c>
      <c r="J611" s="22" t="str">
        <f>VLOOKUP(I611,變換清單!H:I,2,0)</f>
        <v>1Q</v>
      </c>
      <c r="K611" s="22" t="str">
        <f t="shared" si="29"/>
        <v>新類型中部20161Q</v>
      </c>
    </row>
    <row r="612" spans="1:11">
      <c r="A612" s="23">
        <v>201602</v>
      </c>
      <c r="B612" s="23" t="s">
        <v>70</v>
      </c>
      <c r="C612" s="22">
        <v>27220957</v>
      </c>
      <c r="D612" s="22" t="s">
        <v>102</v>
      </c>
      <c r="E612" s="23">
        <v>10836</v>
      </c>
      <c r="F612" s="22" t="str">
        <f>VLOOKUP(C612,變換清單!A:C,3,0)</f>
        <v>新類型</v>
      </c>
      <c r="G612" s="22" t="str">
        <f>VLOOKUP(B612,變換清單!E:F,2,0)</f>
        <v>中部</v>
      </c>
      <c r="H612" s="22" t="str">
        <f t="shared" si="27"/>
        <v>2016</v>
      </c>
      <c r="I612" s="22">
        <f t="shared" si="28"/>
        <v>2</v>
      </c>
      <c r="J612" s="22" t="str">
        <f>VLOOKUP(I612,變換清單!H:I,2,0)</f>
        <v>1Q</v>
      </c>
      <c r="K612" s="22" t="str">
        <f t="shared" si="29"/>
        <v>新類型中部20161Q</v>
      </c>
    </row>
    <row r="613" spans="1:11">
      <c r="A613" s="23">
        <v>201602</v>
      </c>
      <c r="B613" s="23" t="s">
        <v>70</v>
      </c>
      <c r="C613" s="22">
        <v>27220985</v>
      </c>
      <c r="D613" s="22" t="s">
        <v>46</v>
      </c>
      <c r="E613" s="23">
        <v>4536</v>
      </c>
      <c r="F613" s="22" t="str">
        <f>VLOOKUP(C613,變換清單!A:C,3,0)</f>
        <v>新類型</v>
      </c>
      <c r="G613" s="22" t="str">
        <f>VLOOKUP(B613,變換清單!E:F,2,0)</f>
        <v>中部</v>
      </c>
      <c r="H613" s="22" t="str">
        <f t="shared" si="27"/>
        <v>2016</v>
      </c>
      <c r="I613" s="22">
        <f t="shared" si="28"/>
        <v>2</v>
      </c>
      <c r="J613" s="22" t="str">
        <f>VLOOKUP(I613,變換清單!H:I,2,0)</f>
        <v>1Q</v>
      </c>
      <c r="K613" s="22" t="str">
        <f t="shared" si="29"/>
        <v>新類型中部20161Q</v>
      </c>
    </row>
    <row r="614" spans="1:11">
      <c r="A614" s="23">
        <v>201602</v>
      </c>
      <c r="B614" s="23" t="s">
        <v>70</v>
      </c>
      <c r="C614" s="22">
        <v>27260317</v>
      </c>
      <c r="D614" s="22" t="s">
        <v>40</v>
      </c>
      <c r="E614" s="23">
        <v>177240</v>
      </c>
      <c r="F614" s="22" t="str">
        <f>VLOOKUP(C614,變換清單!A:C,3,0)</f>
        <v>啤酒</v>
      </c>
      <c r="G614" s="22" t="str">
        <f>VLOOKUP(B614,變換清單!E:F,2,0)</f>
        <v>中部</v>
      </c>
      <c r="H614" s="22" t="str">
        <f t="shared" si="27"/>
        <v>2016</v>
      </c>
      <c r="I614" s="22">
        <f t="shared" si="28"/>
        <v>2</v>
      </c>
      <c r="J614" s="22" t="str">
        <f>VLOOKUP(I614,變換清單!H:I,2,0)</f>
        <v>1Q</v>
      </c>
      <c r="K614" s="22" t="str">
        <f t="shared" si="29"/>
        <v>啤酒中部20161Q</v>
      </c>
    </row>
    <row r="615" spans="1:11">
      <c r="A615" s="23">
        <v>201602</v>
      </c>
      <c r="B615" s="23" t="s">
        <v>70</v>
      </c>
      <c r="C615" s="22">
        <v>27260665</v>
      </c>
      <c r="D615" s="22" t="s">
        <v>105</v>
      </c>
      <c r="E615" s="23">
        <v>2001</v>
      </c>
      <c r="F615" s="22" t="str">
        <f>VLOOKUP(C615,變換清單!A:C,3,0)</f>
        <v>啤酒</v>
      </c>
      <c r="G615" s="22" t="str">
        <f>VLOOKUP(B615,變換清單!E:F,2,0)</f>
        <v>中部</v>
      </c>
      <c r="H615" s="22" t="str">
        <f t="shared" si="27"/>
        <v>2016</v>
      </c>
      <c r="I615" s="22">
        <f t="shared" si="28"/>
        <v>2</v>
      </c>
      <c r="J615" s="22" t="str">
        <f>VLOOKUP(I615,變換清單!H:I,2,0)</f>
        <v>1Q</v>
      </c>
      <c r="K615" s="22" t="str">
        <f t="shared" si="29"/>
        <v>啤酒中部20161Q</v>
      </c>
    </row>
    <row r="616" spans="1:11">
      <c r="A616" s="23">
        <v>201602</v>
      </c>
      <c r="B616" s="23" t="s">
        <v>88</v>
      </c>
      <c r="C616" s="22">
        <v>27350171</v>
      </c>
      <c r="D616" s="22" t="s">
        <v>42</v>
      </c>
      <c r="E616" s="23">
        <v>3598560</v>
      </c>
      <c r="F616" s="22" t="str">
        <f>VLOOKUP(C616,變換清單!A:C,3,0)</f>
        <v>啤酒</v>
      </c>
      <c r="G616" s="22" t="str">
        <f>VLOOKUP(B616,變換清單!E:F,2,0)</f>
        <v>九州</v>
      </c>
      <c r="H616" s="22" t="str">
        <f t="shared" si="27"/>
        <v>2016</v>
      </c>
      <c r="I616" s="22">
        <f t="shared" si="28"/>
        <v>2</v>
      </c>
      <c r="J616" s="22" t="str">
        <f>VLOOKUP(I616,變換清單!H:I,2,0)</f>
        <v>1Q</v>
      </c>
      <c r="K616" s="22" t="str">
        <f t="shared" si="29"/>
        <v>啤酒九州20161Q</v>
      </c>
    </row>
    <row r="617" spans="1:11">
      <c r="A617" s="23">
        <v>201602</v>
      </c>
      <c r="B617" s="23" t="s">
        <v>88</v>
      </c>
      <c r="C617" s="22">
        <v>27350921</v>
      </c>
      <c r="D617" s="22" t="s">
        <v>44</v>
      </c>
      <c r="E617" s="23">
        <v>621600</v>
      </c>
      <c r="F617" s="22" t="str">
        <f>VLOOKUP(C617,變換清單!A:C,3,0)</f>
        <v>發泡酒</v>
      </c>
      <c r="G617" s="22" t="str">
        <f>VLOOKUP(B617,變換清單!E:F,2,0)</f>
        <v>九州</v>
      </c>
      <c r="H617" s="22" t="str">
        <f t="shared" si="27"/>
        <v>2016</v>
      </c>
      <c r="I617" s="22">
        <f t="shared" si="28"/>
        <v>2</v>
      </c>
      <c r="J617" s="22" t="str">
        <f>VLOOKUP(I617,變換清單!H:I,2,0)</f>
        <v>1Q</v>
      </c>
      <c r="K617" s="22" t="str">
        <f t="shared" si="29"/>
        <v>發泡酒九州20161Q</v>
      </c>
    </row>
    <row r="618" spans="1:11">
      <c r="A618" s="23">
        <v>201602</v>
      </c>
      <c r="B618" s="23" t="s">
        <v>88</v>
      </c>
      <c r="C618" s="22">
        <v>27210786</v>
      </c>
      <c r="D618" s="22" t="s">
        <v>103</v>
      </c>
      <c r="E618" s="23">
        <v>1339800</v>
      </c>
      <c r="F618" s="22" t="str">
        <f>VLOOKUP(C618,變換清單!A:C,3,0)</f>
        <v>發泡酒</v>
      </c>
      <c r="G618" s="22" t="str">
        <f>VLOOKUP(B618,變換清單!E:F,2,0)</f>
        <v>九州</v>
      </c>
      <c r="H618" s="22" t="str">
        <f t="shared" si="27"/>
        <v>2016</v>
      </c>
      <c r="I618" s="22">
        <f t="shared" si="28"/>
        <v>2</v>
      </c>
      <c r="J618" s="22" t="str">
        <f>VLOOKUP(I618,變換清單!H:I,2,0)</f>
        <v>1Q</v>
      </c>
      <c r="K618" s="22" t="str">
        <f t="shared" si="29"/>
        <v>發泡酒九州20161Q</v>
      </c>
    </row>
    <row r="619" spans="1:11">
      <c r="A619" s="23">
        <v>201602</v>
      </c>
      <c r="B619" s="23" t="s">
        <v>88</v>
      </c>
      <c r="C619" s="22">
        <v>27220883</v>
      </c>
      <c r="D619" s="22" t="s">
        <v>101</v>
      </c>
      <c r="E619" s="23">
        <v>213696</v>
      </c>
      <c r="F619" s="22" t="str">
        <f>VLOOKUP(C619,變換清單!A:C,3,0)</f>
        <v>新類型</v>
      </c>
      <c r="G619" s="22" t="str">
        <f>VLOOKUP(B619,變換清單!E:F,2,0)</f>
        <v>九州</v>
      </c>
      <c r="H619" s="22" t="str">
        <f t="shared" si="27"/>
        <v>2016</v>
      </c>
      <c r="I619" s="22">
        <f t="shared" si="28"/>
        <v>2</v>
      </c>
      <c r="J619" s="22" t="str">
        <f>VLOOKUP(I619,變換清單!H:I,2,0)</f>
        <v>1Q</v>
      </c>
      <c r="K619" s="22" t="str">
        <f t="shared" si="29"/>
        <v>新類型九州20161Q</v>
      </c>
    </row>
    <row r="620" spans="1:11">
      <c r="A620" s="23">
        <v>201602</v>
      </c>
      <c r="B620" s="23" t="s">
        <v>88</v>
      </c>
      <c r="C620" s="22">
        <v>27220957</v>
      </c>
      <c r="D620" s="22" t="s">
        <v>102</v>
      </c>
      <c r="E620" s="23">
        <v>157494</v>
      </c>
      <c r="F620" s="22" t="str">
        <f>VLOOKUP(C620,變換清單!A:C,3,0)</f>
        <v>新類型</v>
      </c>
      <c r="G620" s="22" t="str">
        <f>VLOOKUP(B620,變換清單!E:F,2,0)</f>
        <v>九州</v>
      </c>
      <c r="H620" s="22" t="str">
        <f t="shared" si="27"/>
        <v>2016</v>
      </c>
      <c r="I620" s="22">
        <f t="shared" si="28"/>
        <v>2</v>
      </c>
      <c r="J620" s="22" t="str">
        <f>VLOOKUP(I620,變換清單!H:I,2,0)</f>
        <v>1Q</v>
      </c>
      <c r="K620" s="22" t="str">
        <f t="shared" si="29"/>
        <v>新類型九州20161Q</v>
      </c>
    </row>
    <row r="621" spans="1:11">
      <c r="A621" s="23">
        <v>201602</v>
      </c>
      <c r="B621" s="23" t="s">
        <v>88</v>
      </c>
      <c r="C621" s="22">
        <v>27220985</v>
      </c>
      <c r="D621" s="22" t="s">
        <v>46</v>
      </c>
      <c r="E621" s="23">
        <v>814800</v>
      </c>
      <c r="F621" s="22" t="str">
        <f>VLOOKUP(C621,變換清單!A:C,3,0)</f>
        <v>新類型</v>
      </c>
      <c r="G621" s="22" t="str">
        <f>VLOOKUP(B621,變換清單!E:F,2,0)</f>
        <v>九州</v>
      </c>
      <c r="H621" s="22" t="str">
        <f t="shared" si="27"/>
        <v>2016</v>
      </c>
      <c r="I621" s="22">
        <f t="shared" si="28"/>
        <v>2</v>
      </c>
      <c r="J621" s="22" t="str">
        <f>VLOOKUP(I621,變換清單!H:I,2,0)</f>
        <v>1Q</v>
      </c>
      <c r="K621" s="22" t="str">
        <f t="shared" si="29"/>
        <v>新類型九州20161Q</v>
      </c>
    </row>
    <row r="622" spans="1:11">
      <c r="A622" s="23">
        <v>201602</v>
      </c>
      <c r="B622" s="23" t="s">
        <v>88</v>
      </c>
      <c r="C622" s="22">
        <v>27260317</v>
      </c>
      <c r="D622" s="22" t="s">
        <v>40</v>
      </c>
      <c r="E622" s="23">
        <v>281474</v>
      </c>
      <c r="F622" s="22" t="str">
        <f>VLOOKUP(C622,變換清單!A:C,3,0)</f>
        <v>啤酒</v>
      </c>
      <c r="G622" s="22" t="str">
        <f>VLOOKUP(B622,變換清單!E:F,2,0)</f>
        <v>九州</v>
      </c>
      <c r="H622" s="22" t="str">
        <f t="shared" si="27"/>
        <v>2016</v>
      </c>
      <c r="I622" s="22">
        <f t="shared" si="28"/>
        <v>2</v>
      </c>
      <c r="J622" s="22" t="str">
        <f>VLOOKUP(I622,變換清單!H:I,2,0)</f>
        <v>1Q</v>
      </c>
      <c r="K622" s="22" t="str">
        <f t="shared" si="29"/>
        <v>啤酒九州20161Q</v>
      </c>
    </row>
    <row r="623" spans="1:11">
      <c r="A623" s="23">
        <v>201602</v>
      </c>
      <c r="B623" s="23" t="s">
        <v>88</v>
      </c>
      <c r="C623" s="22">
        <v>27260665</v>
      </c>
      <c r="D623" s="22" t="s">
        <v>105</v>
      </c>
      <c r="E623" s="23">
        <v>201434</v>
      </c>
      <c r="F623" s="22" t="str">
        <f>VLOOKUP(C623,變換清單!A:C,3,0)</f>
        <v>啤酒</v>
      </c>
      <c r="G623" s="22" t="str">
        <f>VLOOKUP(B623,變換清單!E:F,2,0)</f>
        <v>九州</v>
      </c>
      <c r="H623" s="22" t="str">
        <f t="shared" si="27"/>
        <v>2016</v>
      </c>
      <c r="I623" s="22">
        <f t="shared" si="28"/>
        <v>2</v>
      </c>
      <c r="J623" s="22" t="str">
        <f>VLOOKUP(I623,變換清單!H:I,2,0)</f>
        <v>1Q</v>
      </c>
      <c r="K623" s="22" t="str">
        <f t="shared" si="29"/>
        <v>啤酒九州20161Q</v>
      </c>
    </row>
    <row r="624" spans="1:11">
      <c r="A624" s="23">
        <v>201602</v>
      </c>
      <c r="B624" s="23" t="s">
        <v>60</v>
      </c>
      <c r="C624" s="22">
        <v>27350171</v>
      </c>
      <c r="D624" s="22" t="s">
        <v>42</v>
      </c>
      <c r="E624" s="23">
        <v>1244880</v>
      </c>
      <c r="F624" s="22" t="str">
        <f>VLOOKUP(C624,變換清單!A:C,3,0)</f>
        <v>啤酒</v>
      </c>
      <c r="G624" s="22" t="str">
        <f>VLOOKUP(B624,變換清單!E:F,2,0)</f>
        <v>東北</v>
      </c>
      <c r="H624" s="22" t="str">
        <f t="shared" si="27"/>
        <v>2016</v>
      </c>
      <c r="I624" s="22">
        <f t="shared" si="28"/>
        <v>2</v>
      </c>
      <c r="J624" s="22" t="str">
        <f>VLOOKUP(I624,變換清單!H:I,2,0)</f>
        <v>1Q</v>
      </c>
      <c r="K624" s="22" t="str">
        <f t="shared" si="29"/>
        <v>啤酒東北20161Q</v>
      </c>
    </row>
    <row r="625" spans="1:11">
      <c r="A625" s="23">
        <v>201602</v>
      </c>
      <c r="B625" s="23" t="s">
        <v>60</v>
      </c>
      <c r="C625" s="22">
        <v>27350921</v>
      </c>
      <c r="D625" s="22" t="s">
        <v>44</v>
      </c>
      <c r="E625" s="23">
        <v>164640</v>
      </c>
      <c r="F625" s="22" t="str">
        <f>VLOOKUP(C625,變換清單!A:C,3,0)</f>
        <v>發泡酒</v>
      </c>
      <c r="G625" s="22" t="str">
        <f>VLOOKUP(B625,變換清單!E:F,2,0)</f>
        <v>東北</v>
      </c>
      <c r="H625" s="22" t="str">
        <f t="shared" si="27"/>
        <v>2016</v>
      </c>
      <c r="I625" s="22">
        <f t="shared" si="28"/>
        <v>2</v>
      </c>
      <c r="J625" s="22" t="str">
        <f>VLOOKUP(I625,變換清單!H:I,2,0)</f>
        <v>1Q</v>
      </c>
      <c r="K625" s="22" t="str">
        <f t="shared" si="29"/>
        <v>發泡酒東北20161Q</v>
      </c>
    </row>
    <row r="626" spans="1:11">
      <c r="A626" s="23">
        <v>201602</v>
      </c>
      <c r="B626" s="23" t="s">
        <v>60</v>
      </c>
      <c r="C626" s="22">
        <v>27210786</v>
      </c>
      <c r="D626" s="22" t="s">
        <v>103</v>
      </c>
      <c r="E626" s="23">
        <v>690480</v>
      </c>
      <c r="F626" s="22" t="str">
        <f>VLOOKUP(C626,變換清單!A:C,3,0)</f>
        <v>發泡酒</v>
      </c>
      <c r="G626" s="22" t="str">
        <f>VLOOKUP(B626,變換清單!E:F,2,0)</f>
        <v>東北</v>
      </c>
      <c r="H626" s="22" t="str">
        <f t="shared" si="27"/>
        <v>2016</v>
      </c>
      <c r="I626" s="22">
        <f t="shared" si="28"/>
        <v>2</v>
      </c>
      <c r="J626" s="22" t="str">
        <f>VLOOKUP(I626,變換清單!H:I,2,0)</f>
        <v>1Q</v>
      </c>
      <c r="K626" s="22" t="str">
        <f t="shared" si="29"/>
        <v>發泡酒東北20161Q</v>
      </c>
    </row>
    <row r="627" spans="1:11">
      <c r="A627" s="23">
        <v>201602</v>
      </c>
      <c r="B627" s="23" t="s">
        <v>60</v>
      </c>
      <c r="C627" s="22">
        <v>27220883</v>
      </c>
      <c r="D627" s="22" t="s">
        <v>101</v>
      </c>
      <c r="E627" s="23">
        <v>24444</v>
      </c>
      <c r="F627" s="22" t="str">
        <f>VLOOKUP(C627,變換清單!A:C,3,0)</f>
        <v>新類型</v>
      </c>
      <c r="G627" s="22" t="str">
        <f>VLOOKUP(B627,變換清單!E:F,2,0)</f>
        <v>東北</v>
      </c>
      <c r="H627" s="22" t="str">
        <f t="shared" si="27"/>
        <v>2016</v>
      </c>
      <c r="I627" s="22">
        <f t="shared" si="28"/>
        <v>2</v>
      </c>
      <c r="J627" s="22" t="str">
        <f>VLOOKUP(I627,變換清單!H:I,2,0)</f>
        <v>1Q</v>
      </c>
      <c r="K627" s="22" t="str">
        <f t="shared" si="29"/>
        <v>新類型東北20161Q</v>
      </c>
    </row>
    <row r="628" spans="1:11">
      <c r="A628" s="23">
        <v>201602</v>
      </c>
      <c r="B628" s="23" t="s">
        <v>60</v>
      </c>
      <c r="C628" s="22">
        <v>27220957</v>
      </c>
      <c r="D628" s="22" t="s">
        <v>102</v>
      </c>
      <c r="E628" s="23">
        <v>2016</v>
      </c>
      <c r="F628" s="22" t="str">
        <f>VLOOKUP(C628,變換清單!A:C,3,0)</f>
        <v>新類型</v>
      </c>
      <c r="G628" s="22" t="str">
        <f>VLOOKUP(B628,變換清單!E:F,2,0)</f>
        <v>東北</v>
      </c>
      <c r="H628" s="22" t="str">
        <f t="shared" si="27"/>
        <v>2016</v>
      </c>
      <c r="I628" s="22">
        <f t="shared" si="28"/>
        <v>2</v>
      </c>
      <c r="J628" s="22" t="str">
        <f>VLOOKUP(I628,變換清單!H:I,2,0)</f>
        <v>1Q</v>
      </c>
      <c r="K628" s="22" t="str">
        <f t="shared" si="29"/>
        <v>新類型東北20161Q</v>
      </c>
    </row>
    <row r="629" spans="1:11">
      <c r="A629" s="23">
        <v>201602</v>
      </c>
      <c r="B629" s="23" t="s">
        <v>60</v>
      </c>
      <c r="C629" s="22">
        <v>27220985</v>
      </c>
      <c r="D629" s="22" t="s">
        <v>46</v>
      </c>
      <c r="E629" s="23">
        <v>636720</v>
      </c>
      <c r="F629" s="22" t="str">
        <f>VLOOKUP(C629,變換清單!A:C,3,0)</f>
        <v>新類型</v>
      </c>
      <c r="G629" s="22" t="str">
        <f>VLOOKUP(B629,變換清單!E:F,2,0)</f>
        <v>東北</v>
      </c>
      <c r="H629" s="22" t="str">
        <f t="shared" si="27"/>
        <v>2016</v>
      </c>
      <c r="I629" s="22">
        <f t="shared" si="28"/>
        <v>2</v>
      </c>
      <c r="J629" s="22" t="str">
        <f>VLOOKUP(I629,變換清單!H:I,2,0)</f>
        <v>1Q</v>
      </c>
      <c r="K629" s="22" t="str">
        <f t="shared" si="29"/>
        <v>新類型東北20161Q</v>
      </c>
    </row>
    <row r="630" spans="1:11">
      <c r="A630" s="23">
        <v>201602</v>
      </c>
      <c r="B630" s="23" t="s">
        <v>60</v>
      </c>
      <c r="C630" s="22">
        <v>27260317</v>
      </c>
      <c r="D630" s="22" t="s">
        <v>40</v>
      </c>
      <c r="E630" s="23">
        <v>2668</v>
      </c>
      <c r="F630" s="22" t="str">
        <f>VLOOKUP(C630,變換清單!A:C,3,0)</f>
        <v>啤酒</v>
      </c>
      <c r="G630" s="22" t="str">
        <f>VLOOKUP(B630,變換清單!E:F,2,0)</f>
        <v>東北</v>
      </c>
      <c r="H630" s="22" t="str">
        <f t="shared" si="27"/>
        <v>2016</v>
      </c>
      <c r="I630" s="22">
        <f t="shared" si="28"/>
        <v>2</v>
      </c>
      <c r="J630" s="22" t="str">
        <f>VLOOKUP(I630,變換清單!H:I,2,0)</f>
        <v>1Q</v>
      </c>
      <c r="K630" s="22" t="str">
        <f t="shared" si="29"/>
        <v>啤酒東北20161Q</v>
      </c>
    </row>
    <row r="631" spans="1:11">
      <c r="A631" s="23">
        <v>201602</v>
      </c>
      <c r="B631" s="23" t="s">
        <v>78</v>
      </c>
      <c r="C631" s="22">
        <v>27260665</v>
      </c>
      <c r="D631" s="22" t="s">
        <v>105</v>
      </c>
      <c r="E631" s="23">
        <v>3773280</v>
      </c>
      <c r="F631" s="22" t="str">
        <f>VLOOKUP(C631,變換清單!A:C,3,0)</f>
        <v>啤酒</v>
      </c>
      <c r="G631" s="22" t="str">
        <f>VLOOKUP(B631,變換清單!E:F,2,0)</f>
        <v>近畿圏</v>
      </c>
      <c r="H631" s="22" t="str">
        <f t="shared" si="27"/>
        <v>2016</v>
      </c>
      <c r="I631" s="22">
        <f t="shared" si="28"/>
        <v>2</v>
      </c>
      <c r="J631" s="22" t="str">
        <f>VLOOKUP(I631,變換清單!H:I,2,0)</f>
        <v>1Q</v>
      </c>
      <c r="K631" s="22" t="str">
        <f t="shared" si="29"/>
        <v>啤酒近畿圏20161Q</v>
      </c>
    </row>
    <row r="632" spans="1:11">
      <c r="A632" s="23">
        <v>201602</v>
      </c>
      <c r="B632" s="23" t="s">
        <v>78</v>
      </c>
      <c r="C632" s="22">
        <v>27350171</v>
      </c>
      <c r="D632" s="22" t="s">
        <v>42</v>
      </c>
      <c r="E632" s="23">
        <v>603960</v>
      </c>
      <c r="F632" s="22" t="str">
        <f>VLOOKUP(C632,變換清單!A:C,3,0)</f>
        <v>啤酒</v>
      </c>
      <c r="G632" s="22" t="str">
        <f>VLOOKUP(B632,變換清單!E:F,2,0)</f>
        <v>近畿圏</v>
      </c>
      <c r="H632" s="22" t="str">
        <f t="shared" si="27"/>
        <v>2016</v>
      </c>
      <c r="I632" s="22">
        <f t="shared" si="28"/>
        <v>2</v>
      </c>
      <c r="J632" s="22" t="str">
        <f>VLOOKUP(I632,變換清單!H:I,2,0)</f>
        <v>1Q</v>
      </c>
      <c r="K632" s="22" t="str">
        <f t="shared" si="29"/>
        <v>啤酒近畿圏20161Q</v>
      </c>
    </row>
    <row r="633" spans="1:11">
      <c r="A633" s="23">
        <v>201602</v>
      </c>
      <c r="B633" s="23" t="s">
        <v>78</v>
      </c>
      <c r="C633" s="22">
        <v>27350921</v>
      </c>
      <c r="D633" s="22" t="s">
        <v>44</v>
      </c>
      <c r="E633" s="23">
        <v>1732080</v>
      </c>
      <c r="F633" s="22" t="str">
        <f>VLOOKUP(C633,變換清單!A:C,3,0)</f>
        <v>發泡酒</v>
      </c>
      <c r="G633" s="22" t="str">
        <f>VLOOKUP(B633,變換清單!E:F,2,0)</f>
        <v>近畿圏</v>
      </c>
      <c r="H633" s="22" t="str">
        <f t="shared" si="27"/>
        <v>2016</v>
      </c>
      <c r="I633" s="22">
        <f t="shared" si="28"/>
        <v>2</v>
      </c>
      <c r="J633" s="22" t="str">
        <f>VLOOKUP(I633,變換清單!H:I,2,0)</f>
        <v>1Q</v>
      </c>
      <c r="K633" s="22" t="str">
        <f t="shared" si="29"/>
        <v>發泡酒近畿圏20161Q</v>
      </c>
    </row>
    <row r="634" spans="1:11">
      <c r="A634" s="23">
        <v>201602</v>
      </c>
      <c r="B634" s="23" t="s">
        <v>78</v>
      </c>
      <c r="C634" s="22">
        <v>27210786</v>
      </c>
      <c r="D634" s="22" t="s">
        <v>103</v>
      </c>
      <c r="E634" s="23">
        <v>136332</v>
      </c>
      <c r="F634" s="22" t="str">
        <f>VLOOKUP(C634,變換清單!A:C,3,0)</f>
        <v>發泡酒</v>
      </c>
      <c r="G634" s="22" t="str">
        <f>VLOOKUP(B634,變換清單!E:F,2,0)</f>
        <v>近畿圏</v>
      </c>
      <c r="H634" s="22" t="str">
        <f t="shared" si="27"/>
        <v>2016</v>
      </c>
      <c r="I634" s="22">
        <f t="shared" si="28"/>
        <v>2</v>
      </c>
      <c r="J634" s="22" t="str">
        <f>VLOOKUP(I634,變換清單!H:I,2,0)</f>
        <v>1Q</v>
      </c>
      <c r="K634" s="22" t="str">
        <f t="shared" si="29"/>
        <v>發泡酒近畿圏20161Q</v>
      </c>
    </row>
    <row r="635" spans="1:11">
      <c r="A635" s="23">
        <v>201602</v>
      </c>
      <c r="B635" s="23" t="s">
        <v>78</v>
      </c>
      <c r="C635" s="22">
        <v>27220883</v>
      </c>
      <c r="D635" s="22" t="s">
        <v>101</v>
      </c>
      <c r="E635" s="23">
        <v>159260</v>
      </c>
      <c r="F635" s="22" t="str">
        <f>VLOOKUP(C635,變換清單!A:C,3,0)</f>
        <v>新類型</v>
      </c>
      <c r="G635" s="22" t="str">
        <f>VLOOKUP(B635,變換清單!E:F,2,0)</f>
        <v>近畿圏</v>
      </c>
      <c r="H635" s="22" t="str">
        <f t="shared" si="27"/>
        <v>2016</v>
      </c>
      <c r="I635" s="22">
        <f t="shared" si="28"/>
        <v>2</v>
      </c>
      <c r="J635" s="22" t="str">
        <f>VLOOKUP(I635,變換清單!H:I,2,0)</f>
        <v>1Q</v>
      </c>
      <c r="K635" s="22" t="str">
        <f t="shared" si="29"/>
        <v>新類型近畿圏20161Q</v>
      </c>
    </row>
    <row r="636" spans="1:11">
      <c r="A636" s="23">
        <v>201602</v>
      </c>
      <c r="B636" s="23" t="s">
        <v>78</v>
      </c>
      <c r="C636" s="22">
        <v>27220957</v>
      </c>
      <c r="D636" s="22" t="s">
        <v>102</v>
      </c>
      <c r="E636" s="23">
        <v>1087800</v>
      </c>
      <c r="F636" s="22" t="str">
        <f>VLOOKUP(C636,變換清單!A:C,3,0)</f>
        <v>新類型</v>
      </c>
      <c r="G636" s="22" t="str">
        <f>VLOOKUP(B636,變換清單!E:F,2,0)</f>
        <v>近畿圏</v>
      </c>
      <c r="H636" s="22" t="str">
        <f t="shared" si="27"/>
        <v>2016</v>
      </c>
      <c r="I636" s="22">
        <f t="shared" si="28"/>
        <v>2</v>
      </c>
      <c r="J636" s="22" t="str">
        <f>VLOOKUP(I636,變換清單!H:I,2,0)</f>
        <v>1Q</v>
      </c>
      <c r="K636" s="22" t="str">
        <f t="shared" si="29"/>
        <v>新類型近畿圏20161Q</v>
      </c>
    </row>
    <row r="637" spans="1:11">
      <c r="A637" s="23">
        <v>201602</v>
      </c>
      <c r="B637" s="23" t="s">
        <v>78</v>
      </c>
      <c r="C637" s="22">
        <v>27220985</v>
      </c>
      <c r="D637" s="22" t="s">
        <v>46</v>
      </c>
      <c r="E637" s="23">
        <v>14674</v>
      </c>
      <c r="F637" s="22" t="str">
        <f>VLOOKUP(C637,變換清單!A:C,3,0)</f>
        <v>新類型</v>
      </c>
      <c r="G637" s="22" t="str">
        <f>VLOOKUP(B637,變換清單!E:F,2,0)</f>
        <v>近畿圏</v>
      </c>
      <c r="H637" s="22" t="str">
        <f t="shared" si="27"/>
        <v>2016</v>
      </c>
      <c r="I637" s="22">
        <f t="shared" si="28"/>
        <v>2</v>
      </c>
      <c r="J637" s="22" t="str">
        <f>VLOOKUP(I637,變換清單!H:I,2,0)</f>
        <v>1Q</v>
      </c>
      <c r="K637" s="22" t="str">
        <f t="shared" si="29"/>
        <v>新類型近畿圏20161Q</v>
      </c>
    </row>
    <row r="638" spans="1:11">
      <c r="A638" s="23">
        <v>201602</v>
      </c>
      <c r="B638" s="23" t="s">
        <v>78</v>
      </c>
      <c r="C638" s="22">
        <v>27260317</v>
      </c>
      <c r="D638" s="22" t="s">
        <v>40</v>
      </c>
      <c r="E638" s="23">
        <v>28014</v>
      </c>
      <c r="F638" s="22" t="str">
        <f>VLOOKUP(C638,變換清單!A:C,3,0)</f>
        <v>啤酒</v>
      </c>
      <c r="G638" s="22" t="str">
        <f>VLOOKUP(B638,變換清單!E:F,2,0)</f>
        <v>近畿圏</v>
      </c>
      <c r="H638" s="22" t="str">
        <f t="shared" si="27"/>
        <v>2016</v>
      </c>
      <c r="I638" s="22">
        <f t="shared" si="28"/>
        <v>2</v>
      </c>
      <c r="J638" s="22" t="str">
        <f>VLOOKUP(I638,變換清單!H:I,2,0)</f>
        <v>1Q</v>
      </c>
      <c r="K638" s="22" t="str">
        <f t="shared" si="29"/>
        <v>啤酒近畿圏20161Q</v>
      </c>
    </row>
    <row r="639" spans="1:11">
      <c r="A639" s="23">
        <v>201602</v>
      </c>
      <c r="B639" s="23" t="s">
        <v>0</v>
      </c>
      <c r="C639" s="22">
        <v>27260665</v>
      </c>
      <c r="D639" s="22" t="s">
        <v>105</v>
      </c>
      <c r="E639" s="23">
        <v>1473360</v>
      </c>
      <c r="F639" s="22" t="str">
        <f>VLOOKUP(C639,變換清單!A:C,3,0)</f>
        <v>啤酒</v>
      </c>
      <c r="G639" s="22" t="str">
        <f>VLOOKUP(B639,變換清單!E:F,2,0)</f>
        <v>北海道</v>
      </c>
      <c r="H639" s="22" t="str">
        <f t="shared" si="27"/>
        <v>2016</v>
      </c>
      <c r="I639" s="22">
        <f t="shared" si="28"/>
        <v>2</v>
      </c>
      <c r="J639" s="22" t="str">
        <f>VLOOKUP(I639,變換清單!H:I,2,0)</f>
        <v>1Q</v>
      </c>
      <c r="K639" s="22" t="str">
        <f t="shared" si="29"/>
        <v>啤酒北海道20161Q</v>
      </c>
    </row>
    <row r="640" spans="1:11">
      <c r="A640" s="23">
        <v>201602</v>
      </c>
      <c r="B640" s="23" t="s">
        <v>0</v>
      </c>
      <c r="C640" s="22">
        <v>27350171</v>
      </c>
      <c r="D640" s="22" t="s">
        <v>42</v>
      </c>
      <c r="E640" s="23">
        <v>420000</v>
      </c>
      <c r="F640" s="22" t="str">
        <f>VLOOKUP(C640,變換清單!A:C,3,0)</f>
        <v>啤酒</v>
      </c>
      <c r="G640" s="22" t="str">
        <f>VLOOKUP(B640,變換清單!E:F,2,0)</f>
        <v>北海道</v>
      </c>
      <c r="H640" s="22" t="str">
        <f t="shared" si="27"/>
        <v>2016</v>
      </c>
      <c r="I640" s="22">
        <f t="shared" si="28"/>
        <v>2</v>
      </c>
      <c r="J640" s="22" t="str">
        <f>VLOOKUP(I640,變換清單!H:I,2,0)</f>
        <v>1Q</v>
      </c>
      <c r="K640" s="22" t="str">
        <f t="shared" si="29"/>
        <v>啤酒北海道20161Q</v>
      </c>
    </row>
    <row r="641" spans="1:11">
      <c r="A641" s="23">
        <v>201602</v>
      </c>
      <c r="B641" s="23" t="s">
        <v>0</v>
      </c>
      <c r="C641" s="22">
        <v>27350921</v>
      </c>
      <c r="D641" s="22" t="s">
        <v>44</v>
      </c>
      <c r="E641" s="23">
        <v>545160</v>
      </c>
      <c r="F641" s="22" t="str">
        <f>VLOOKUP(C641,變換清單!A:C,3,0)</f>
        <v>發泡酒</v>
      </c>
      <c r="G641" s="22" t="str">
        <f>VLOOKUP(B641,變換清單!E:F,2,0)</f>
        <v>北海道</v>
      </c>
      <c r="H641" s="22" t="str">
        <f t="shared" si="27"/>
        <v>2016</v>
      </c>
      <c r="I641" s="22">
        <f t="shared" si="28"/>
        <v>2</v>
      </c>
      <c r="J641" s="22" t="str">
        <f>VLOOKUP(I641,變換清單!H:I,2,0)</f>
        <v>1Q</v>
      </c>
      <c r="K641" s="22" t="str">
        <f t="shared" si="29"/>
        <v>發泡酒北海道20161Q</v>
      </c>
    </row>
    <row r="642" spans="1:11">
      <c r="A642" s="23">
        <v>201602</v>
      </c>
      <c r="B642" s="23" t="s">
        <v>0</v>
      </c>
      <c r="C642" s="22">
        <v>27210786</v>
      </c>
      <c r="D642" s="22" t="s">
        <v>103</v>
      </c>
      <c r="E642" s="23">
        <v>53424</v>
      </c>
      <c r="F642" s="22" t="str">
        <f>VLOOKUP(C642,變換清單!A:C,3,0)</f>
        <v>發泡酒</v>
      </c>
      <c r="G642" s="22" t="str">
        <f>VLOOKUP(B642,變換清單!E:F,2,0)</f>
        <v>北海道</v>
      </c>
      <c r="H642" s="22" t="str">
        <f t="shared" si="27"/>
        <v>2016</v>
      </c>
      <c r="I642" s="22">
        <f t="shared" si="28"/>
        <v>2</v>
      </c>
      <c r="J642" s="22" t="str">
        <f>VLOOKUP(I642,變換清單!H:I,2,0)</f>
        <v>1Q</v>
      </c>
      <c r="K642" s="22" t="str">
        <f t="shared" si="29"/>
        <v>發泡酒北海道20161Q</v>
      </c>
    </row>
    <row r="643" spans="1:11">
      <c r="A643" s="23">
        <v>201602</v>
      </c>
      <c r="B643" s="23" t="s">
        <v>0</v>
      </c>
      <c r="C643" s="22">
        <v>27220883</v>
      </c>
      <c r="D643" s="22" t="s">
        <v>101</v>
      </c>
      <c r="E643" s="23">
        <v>20830</v>
      </c>
      <c r="F643" s="22" t="str">
        <f>VLOOKUP(C643,變換清單!A:C,3,0)</f>
        <v>新類型</v>
      </c>
      <c r="G643" s="22" t="str">
        <f>VLOOKUP(B643,變換清單!E:F,2,0)</f>
        <v>北海道</v>
      </c>
      <c r="H643" s="22" t="str">
        <f t="shared" ref="H643:H706" si="30">LEFT(A643,4)</f>
        <v>2016</v>
      </c>
      <c r="I643" s="22">
        <f t="shared" ref="I643:I706" si="31">VALUE(RIGHT(A643,2))</f>
        <v>2</v>
      </c>
      <c r="J643" s="22" t="str">
        <f>VLOOKUP(I643,變換清單!H:I,2,0)</f>
        <v>1Q</v>
      </c>
      <c r="K643" s="22" t="str">
        <f t="shared" ref="K643:K706" si="32">CONCATENATE(F643,G643,H643,J643)</f>
        <v>新類型北海道20161Q</v>
      </c>
    </row>
    <row r="644" spans="1:11">
      <c r="A644" s="23">
        <v>201602</v>
      </c>
      <c r="B644" s="23" t="s">
        <v>0</v>
      </c>
      <c r="C644" s="22">
        <v>27220957</v>
      </c>
      <c r="D644" s="22" t="s">
        <v>102</v>
      </c>
      <c r="E644" s="23">
        <v>348600</v>
      </c>
      <c r="F644" s="22" t="str">
        <f>VLOOKUP(C644,變換清單!A:C,3,0)</f>
        <v>新類型</v>
      </c>
      <c r="G644" s="22" t="str">
        <f>VLOOKUP(B644,變換清單!E:F,2,0)</f>
        <v>北海道</v>
      </c>
      <c r="H644" s="22" t="str">
        <f t="shared" si="30"/>
        <v>2016</v>
      </c>
      <c r="I644" s="22">
        <f t="shared" si="31"/>
        <v>2</v>
      </c>
      <c r="J644" s="22" t="str">
        <f>VLOOKUP(I644,變換清單!H:I,2,0)</f>
        <v>1Q</v>
      </c>
      <c r="K644" s="22" t="str">
        <f t="shared" si="32"/>
        <v>新類型北海道20161Q</v>
      </c>
    </row>
    <row r="645" spans="1:11">
      <c r="A645" s="23">
        <v>201602</v>
      </c>
      <c r="B645" s="23" t="s">
        <v>0</v>
      </c>
      <c r="C645" s="22">
        <v>27220985</v>
      </c>
      <c r="D645" s="22" t="s">
        <v>46</v>
      </c>
      <c r="E645" s="23">
        <v>8004</v>
      </c>
      <c r="F645" s="22" t="str">
        <f>VLOOKUP(C645,變換清單!A:C,3,0)</f>
        <v>新類型</v>
      </c>
      <c r="G645" s="22" t="str">
        <f>VLOOKUP(B645,變換清單!E:F,2,0)</f>
        <v>北海道</v>
      </c>
      <c r="H645" s="22" t="str">
        <f t="shared" si="30"/>
        <v>2016</v>
      </c>
      <c r="I645" s="22">
        <f t="shared" si="31"/>
        <v>2</v>
      </c>
      <c r="J645" s="22" t="str">
        <f>VLOOKUP(I645,變換清單!H:I,2,0)</f>
        <v>1Q</v>
      </c>
      <c r="K645" s="22" t="str">
        <f t="shared" si="32"/>
        <v>新類型北海道20161Q</v>
      </c>
    </row>
    <row r="646" spans="1:11">
      <c r="A646" s="23">
        <v>201602</v>
      </c>
      <c r="B646" s="23" t="s">
        <v>80</v>
      </c>
      <c r="C646" s="22">
        <v>27260317</v>
      </c>
      <c r="D646" s="22" t="s">
        <v>40</v>
      </c>
      <c r="E646" s="23">
        <v>349440</v>
      </c>
      <c r="F646" s="22" t="str">
        <f>VLOOKUP(C646,變換清單!A:C,3,0)</f>
        <v>啤酒</v>
      </c>
      <c r="G646" s="22" t="str">
        <f>VLOOKUP(B646,變換清單!E:F,2,0)</f>
        <v>近畿圏</v>
      </c>
      <c r="H646" s="22" t="str">
        <f t="shared" si="30"/>
        <v>2016</v>
      </c>
      <c r="I646" s="22">
        <f t="shared" si="31"/>
        <v>2</v>
      </c>
      <c r="J646" s="22" t="str">
        <f>VLOOKUP(I646,變換清單!H:I,2,0)</f>
        <v>1Q</v>
      </c>
      <c r="K646" s="22" t="str">
        <f t="shared" si="32"/>
        <v>啤酒近畿圏20161Q</v>
      </c>
    </row>
    <row r="647" spans="1:11">
      <c r="A647" s="23">
        <v>201602</v>
      </c>
      <c r="B647" s="23" t="s">
        <v>80</v>
      </c>
      <c r="C647" s="22">
        <v>27260665</v>
      </c>
      <c r="D647" s="22" t="s">
        <v>105</v>
      </c>
      <c r="E647" s="23">
        <v>77280</v>
      </c>
      <c r="F647" s="22" t="str">
        <f>VLOOKUP(C647,變換清單!A:C,3,0)</f>
        <v>啤酒</v>
      </c>
      <c r="G647" s="22" t="str">
        <f>VLOOKUP(B647,變換清單!E:F,2,0)</f>
        <v>近畿圏</v>
      </c>
      <c r="H647" s="22" t="str">
        <f t="shared" si="30"/>
        <v>2016</v>
      </c>
      <c r="I647" s="22">
        <f t="shared" si="31"/>
        <v>2</v>
      </c>
      <c r="J647" s="22" t="str">
        <f>VLOOKUP(I647,變換清單!H:I,2,0)</f>
        <v>1Q</v>
      </c>
      <c r="K647" s="22" t="str">
        <f t="shared" si="32"/>
        <v>啤酒近畿圏20161Q</v>
      </c>
    </row>
    <row r="648" spans="1:11">
      <c r="A648" s="23">
        <v>201602</v>
      </c>
      <c r="B648" s="23" t="s">
        <v>80</v>
      </c>
      <c r="C648" s="22">
        <v>27350171</v>
      </c>
      <c r="D648" s="22" t="s">
        <v>42</v>
      </c>
      <c r="E648" s="23">
        <v>84000</v>
      </c>
      <c r="F648" s="22" t="str">
        <f>VLOOKUP(C648,變換清單!A:C,3,0)</f>
        <v>啤酒</v>
      </c>
      <c r="G648" s="22" t="str">
        <f>VLOOKUP(B648,變換清單!E:F,2,0)</f>
        <v>近畿圏</v>
      </c>
      <c r="H648" s="22" t="str">
        <f t="shared" si="30"/>
        <v>2016</v>
      </c>
      <c r="I648" s="22">
        <f t="shared" si="31"/>
        <v>2</v>
      </c>
      <c r="J648" s="22" t="str">
        <f>VLOOKUP(I648,變換清單!H:I,2,0)</f>
        <v>1Q</v>
      </c>
      <c r="K648" s="22" t="str">
        <f t="shared" si="32"/>
        <v>啤酒近畿圏20161Q</v>
      </c>
    </row>
    <row r="649" spans="1:11">
      <c r="A649" s="23">
        <v>201602</v>
      </c>
      <c r="B649" s="23" t="s">
        <v>80</v>
      </c>
      <c r="C649" s="22">
        <v>27350921</v>
      </c>
      <c r="D649" s="22" t="s">
        <v>44</v>
      </c>
      <c r="E649" s="23">
        <v>65520</v>
      </c>
      <c r="F649" s="22" t="str">
        <f>VLOOKUP(C649,變換清單!A:C,3,0)</f>
        <v>發泡酒</v>
      </c>
      <c r="G649" s="22" t="str">
        <f>VLOOKUP(B649,變換清單!E:F,2,0)</f>
        <v>近畿圏</v>
      </c>
      <c r="H649" s="22" t="str">
        <f t="shared" si="30"/>
        <v>2016</v>
      </c>
      <c r="I649" s="22">
        <f t="shared" si="31"/>
        <v>2</v>
      </c>
      <c r="J649" s="22" t="str">
        <f>VLOOKUP(I649,變換清單!H:I,2,0)</f>
        <v>1Q</v>
      </c>
      <c r="K649" s="22" t="str">
        <f t="shared" si="32"/>
        <v>發泡酒近畿圏20161Q</v>
      </c>
    </row>
    <row r="650" spans="1:11">
      <c r="A650" s="23">
        <v>201603</v>
      </c>
      <c r="B650" s="23" t="s">
        <v>75</v>
      </c>
      <c r="C650" s="22">
        <v>27210786</v>
      </c>
      <c r="D650" s="22" t="s">
        <v>103</v>
      </c>
      <c r="E650" s="23">
        <v>2982000</v>
      </c>
      <c r="F650" s="22" t="str">
        <f>VLOOKUP(C650,變換清單!A:C,3,0)</f>
        <v>發泡酒</v>
      </c>
      <c r="G650" s="22" t="str">
        <f>VLOOKUP(B650,變換清單!E:F,2,0)</f>
        <v>中部</v>
      </c>
      <c r="H650" s="22" t="str">
        <f t="shared" si="30"/>
        <v>2016</v>
      </c>
      <c r="I650" s="22">
        <f t="shared" si="31"/>
        <v>3</v>
      </c>
      <c r="J650" s="22" t="str">
        <f>VLOOKUP(I650,變換清單!H:I,2,0)</f>
        <v>1Q</v>
      </c>
      <c r="K650" s="22" t="str">
        <f t="shared" si="32"/>
        <v>發泡酒中部20161Q</v>
      </c>
    </row>
    <row r="651" spans="1:11">
      <c r="A651" s="23">
        <v>201603</v>
      </c>
      <c r="B651" s="23" t="s">
        <v>75</v>
      </c>
      <c r="C651" s="22">
        <v>27220883</v>
      </c>
      <c r="D651" s="22" t="s">
        <v>101</v>
      </c>
      <c r="E651" s="23">
        <v>420840</v>
      </c>
      <c r="F651" s="22" t="str">
        <f>VLOOKUP(C651,變換清單!A:C,3,0)</f>
        <v>新類型</v>
      </c>
      <c r="G651" s="22" t="str">
        <f>VLOOKUP(B651,變換清單!E:F,2,0)</f>
        <v>中部</v>
      </c>
      <c r="H651" s="22" t="str">
        <f t="shared" si="30"/>
        <v>2016</v>
      </c>
      <c r="I651" s="22">
        <f t="shared" si="31"/>
        <v>3</v>
      </c>
      <c r="J651" s="22" t="str">
        <f>VLOOKUP(I651,變換清單!H:I,2,0)</f>
        <v>1Q</v>
      </c>
      <c r="K651" s="22" t="str">
        <f t="shared" si="32"/>
        <v>新類型中部20161Q</v>
      </c>
    </row>
    <row r="652" spans="1:11">
      <c r="A652" s="23">
        <v>201603</v>
      </c>
      <c r="B652" s="23" t="s">
        <v>75</v>
      </c>
      <c r="C652" s="22">
        <v>27220957</v>
      </c>
      <c r="D652" s="22" t="s">
        <v>102</v>
      </c>
      <c r="E652" s="23">
        <v>1244040</v>
      </c>
      <c r="F652" s="22" t="str">
        <f>VLOOKUP(C652,變換清單!A:C,3,0)</f>
        <v>新類型</v>
      </c>
      <c r="G652" s="22" t="str">
        <f>VLOOKUP(B652,變換清單!E:F,2,0)</f>
        <v>中部</v>
      </c>
      <c r="H652" s="22" t="str">
        <f t="shared" si="30"/>
        <v>2016</v>
      </c>
      <c r="I652" s="22">
        <f t="shared" si="31"/>
        <v>3</v>
      </c>
      <c r="J652" s="22" t="str">
        <f>VLOOKUP(I652,變換清單!H:I,2,0)</f>
        <v>1Q</v>
      </c>
      <c r="K652" s="22" t="str">
        <f t="shared" si="32"/>
        <v>新類型中部20161Q</v>
      </c>
    </row>
    <row r="653" spans="1:11">
      <c r="A653" s="23">
        <v>201603</v>
      </c>
      <c r="B653" s="23" t="s">
        <v>75</v>
      </c>
      <c r="C653" s="22">
        <v>27220985</v>
      </c>
      <c r="D653" s="22" t="s">
        <v>46</v>
      </c>
      <c r="E653" s="23">
        <v>56700</v>
      </c>
      <c r="F653" s="22" t="str">
        <f>VLOOKUP(C653,變換清單!A:C,3,0)</f>
        <v>新類型</v>
      </c>
      <c r="G653" s="22" t="str">
        <f>VLOOKUP(B653,變換清單!E:F,2,0)</f>
        <v>中部</v>
      </c>
      <c r="H653" s="22" t="str">
        <f t="shared" si="30"/>
        <v>2016</v>
      </c>
      <c r="I653" s="22">
        <f t="shared" si="31"/>
        <v>3</v>
      </c>
      <c r="J653" s="22" t="str">
        <f>VLOOKUP(I653,變換清單!H:I,2,0)</f>
        <v>1Q</v>
      </c>
      <c r="K653" s="22" t="str">
        <f t="shared" si="32"/>
        <v>新類型中部20161Q</v>
      </c>
    </row>
    <row r="654" spans="1:11">
      <c r="A654" s="23">
        <v>201603</v>
      </c>
      <c r="B654" s="23" t="s">
        <v>75</v>
      </c>
      <c r="C654" s="22">
        <v>27260317</v>
      </c>
      <c r="D654" s="22" t="s">
        <v>40</v>
      </c>
      <c r="E654" s="23">
        <v>37044</v>
      </c>
      <c r="F654" s="22" t="str">
        <f>VLOOKUP(C654,變換清單!A:C,3,0)</f>
        <v>啤酒</v>
      </c>
      <c r="G654" s="22" t="str">
        <f>VLOOKUP(B654,變換清單!E:F,2,0)</f>
        <v>中部</v>
      </c>
      <c r="H654" s="22" t="str">
        <f t="shared" si="30"/>
        <v>2016</v>
      </c>
      <c r="I654" s="22">
        <f t="shared" si="31"/>
        <v>3</v>
      </c>
      <c r="J654" s="22" t="str">
        <f>VLOOKUP(I654,變換清單!H:I,2,0)</f>
        <v>1Q</v>
      </c>
      <c r="K654" s="22" t="str">
        <f t="shared" si="32"/>
        <v>啤酒中部20161Q</v>
      </c>
    </row>
    <row r="655" spans="1:11">
      <c r="A655" s="23">
        <v>201603</v>
      </c>
      <c r="B655" s="23" t="s">
        <v>75</v>
      </c>
      <c r="C655" s="22">
        <v>27260665</v>
      </c>
      <c r="D655" s="22" t="s">
        <v>105</v>
      </c>
      <c r="E655" s="23">
        <v>1039080</v>
      </c>
      <c r="F655" s="22" t="str">
        <f>VLOOKUP(C655,變換清單!A:C,3,0)</f>
        <v>啤酒</v>
      </c>
      <c r="G655" s="22" t="str">
        <f>VLOOKUP(B655,變換清單!E:F,2,0)</f>
        <v>中部</v>
      </c>
      <c r="H655" s="22" t="str">
        <f t="shared" si="30"/>
        <v>2016</v>
      </c>
      <c r="I655" s="22">
        <f t="shared" si="31"/>
        <v>3</v>
      </c>
      <c r="J655" s="22" t="str">
        <f>VLOOKUP(I655,變換清單!H:I,2,0)</f>
        <v>1Q</v>
      </c>
      <c r="K655" s="22" t="str">
        <f t="shared" si="32"/>
        <v>啤酒中部20161Q</v>
      </c>
    </row>
    <row r="656" spans="1:11">
      <c r="A656" s="23">
        <v>201603</v>
      </c>
      <c r="B656" s="23" t="s">
        <v>75</v>
      </c>
      <c r="C656" s="22">
        <v>27350171</v>
      </c>
      <c r="D656" s="22" t="s">
        <v>42</v>
      </c>
      <c r="E656" s="23">
        <v>19343</v>
      </c>
      <c r="F656" s="22" t="str">
        <f>VLOOKUP(C656,變換清單!A:C,3,0)</f>
        <v>啤酒</v>
      </c>
      <c r="G656" s="22" t="str">
        <f>VLOOKUP(B656,變換清單!E:F,2,0)</f>
        <v>中部</v>
      </c>
      <c r="H656" s="22" t="str">
        <f t="shared" si="30"/>
        <v>2016</v>
      </c>
      <c r="I656" s="22">
        <f t="shared" si="31"/>
        <v>3</v>
      </c>
      <c r="J656" s="22" t="str">
        <f>VLOOKUP(I656,變換清單!H:I,2,0)</f>
        <v>1Q</v>
      </c>
      <c r="K656" s="22" t="str">
        <f t="shared" si="32"/>
        <v>啤酒中部20161Q</v>
      </c>
    </row>
    <row r="657" spans="1:11">
      <c r="A657" s="23">
        <v>201603</v>
      </c>
      <c r="B657" s="23" t="s">
        <v>75</v>
      </c>
      <c r="C657" s="22">
        <v>27350921</v>
      </c>
      <c r="D657" s="22" t="s">
        <v>44</v>
      </c>
      <c r="E657" s="23">
        <v>10672</v>
      </c>
      <c r="F657" s="22" t="str">
        <f>VLOOKUP(C657,變換清單!A:C,3,0)</f>
        <v>發泡酒</v>
      </c>
      <c r="G657" s="22" t="str">
        <f>VLOOKUP(B657,變換清單!E:F,2,0)</f>
        <v>中部</v>
      </c>
      <c r="H657" s="22" t="str">
        <f t="shared" si="30"/>
        <v>2016</v>
      </c>
      <c r="I657" s="22">
        <f t="shared" si="31"/>
        <v>3</v>
      </c>
      <c r="J657" s="22" t="str">
        <f>VLOOKUP(I657,變換清單!H:I,2,0)</f>
        <v>1Q</v>
      </c>
      <c r="K657" s="22" t="str">
        <f t="shared" si="32"/>
        <v>發泡酒中部20161Q</v>
      </c>
    </row>
    <row r="658" spans="1:11">
      <c r="A658" s="23">
        <v>201603</v>
      </c>
      <c r="B658" s="23" t="s">
        <v>86</v>
      </c>
      <c r="C658" s="22">
        <v>27210786</v>
      </c>
      <c r="D658" s="22" t="s">
        <v>103</v>
      </c>
      <c r="E658" s="23">
        <v>181440</v>
      </c>
      <c r="F658" s="22" t="str">
        <f>VLOOKUP(C658,變換清單!A:C,3,0)</f>
        <v>發泡酒</v>
      </c>
      <c r="G658" s="22" t="str">
        <f>VLOOKUP(B658,變換清單!E:F,2,0)</f>
        <v>中四國</v>
      </c>
      <c r="H658" s="22" t="str">
        <f t="shared" si="30"/>
        <v>2016</v>
      </c>
      <c r="I658" s="22">
        <f t="shared" si="31"/>
        <v>3</v>
      </c>
      <c r="J658" s="22" t="str">
        <f>VLOOKUP(I658,變換清單!H:I,2,0)</f>
        <v>1Q</v>
      </c>
      <c r="K658" s="22" t="str">
        <f t="shared" si="32"/>
        <v>發泡酒中四國20161Q</v>
      </c>
    </row>
    <row r="659" spans="1:11">
      <c r="A659" s="23">
        <v>201603</v>
      </c>
      <c r="B659" s="23" t="s">
        <v>86</v>
      </c>
      <c r="C659" s="22">
        <v>27220883</v>
      </c>
      <c r="D659" s="22" t="s">
        <v>101</v>
      </c>
      <c r="E659" s="23">
        <v>49560</v>
      </c>
      <c r="F659" s="22" t="str">
        <f>VLOOKUP(C659,變換清單!A:C,3,0)</f>
        <v>新類型</v>
      </c>
      <c r="G659" s="22" t="str">
        <f>VLOOKUP(B659,變換清單!E:F,2,0)</f>
        <v>中四國</v>
      </c>
      <c r="H659" s="22" t="str">
        <f t="shared" si="30"/>
        <v>2016</v>
      </c>
      <c r="I659" s="22">
        <f t="shared" si="31"/>
        <v>3</v>
      </c>
      <c r="J659" s="22" t="str">
        <f>VLOOKUP(I659,變換清單!H:I,2,0)</f>
        <v>1Q</v>
      </c>
      <c r="K659" s="22" t="str">
        <f t="shared" si="32"/>
        <v>新類型中四國20161Q</v>
      </c>
    </row>
    <row r="660" spans="1:11">
      <c r="A660" s="23">
        <v>201603</v>
      </c>
      <c r="B660" s="23" t="s">
        <v>86</v>
      </c>
      <c r="C660" s="22">
        <v>27220957</v>
      </c>
      <c r="D660" s="22" t="s">
        <v>102</v>
      </c>
      <c r="E660" s="23">
        <v>68880</v>
      </c>
      <c r="F660" s="22" t="str">
        <f>VLOOKUP(C660,變換清單!A:C,3,0)</f>
        <v>新類型</v>
      </c>
      <c r="G660" s="22" t="str">
        <f>VLOOKUP(B660,變換清單!E:F,2,0)</f>
        <v>中四國</v>
      </c>
      <c r="H660" s="22" t="str">
        <f t="shared" si="30"/>
        <v>2016</v>
      </c>
      <c r="I660" s="22">
        <f t="shared" si="31"/>
        <v>3</v>
      </c>
      <c r="J660" s="22" t="str">
        <f>VLOOKUP(I660,變換清單!H:I,2,0)</f>
        <v>1Q</v>
      </c>
      <c r="K660" s="22" t="str">
        <f t="shared" si="32"/>
        <v>新類型中四國20161Q</v>
      </c>
    </row>
    <row r="661" spans="1:11">
      <c r="A661" s="23">
        <v>201603</v>
      </c>
      <c r="B661" s="23" t="s">
        <v>86</v>
      </c>
      <c r="C661" s="22">
        <v>27220985</v>
      </c>
      <c r="D661" s="22" t="s">
        <v>46</v>
      </c>
      <c r="E661" s="23">
        <v>6804</v>
      </c>
      <c r="F661" s="22" t="str">
        <f>VLOOKUP(C661,變換清單!A:C,3,0)</f>
        <v>新類型</v>
      </c>
      <c r="G661" s="22" t="str">
        <f>VLOOKUP(B661,變換清單!E:F,2,0)</f>
        <v>中四國</v>
      </c>
      <c r="H661" s="22" t="str">
        <f t="shared" si="30"/>
        <v>2016</v>
      </c>
      <c r="I661" s="22">
        <f t="shared" si="31"/>
        <v>3</v>
      </c>
      <c r="J661" s="22" t="str">
        <f>VLOOKUP(I661,變換清單!H:I,2,0)</f>
        <v>1Q</v>
      </c>
      <c r="K661" s="22" t="str">
        <f t="shared" si="32"/>
        <v>新類型中四國20161Q</v>
      </c>
    </row>
    <row r="662" spans="1:11">
      <c r="A662" s="23">
        <v>201603</v>
      </c>
      <c r="B662" s="23" t="s">
        <v>86</v>
      </c>
      <c r="C662" s="22">
        <v>27260317</v>
      </c>
      <c r="D662" s="22" t="s">
        <v>40</v>
      </c>
      <c r="E662" s="23">
        <v>51240</v>
      </c>
      <c r="F662" s="22" t="str">
        <f>VLOOKUP(C662,變換清單!A:C,3,0)</f>
        <v>啤酒</v>
      </c>
      <c r="G662" s="22" t="str">
        <f>VLOOKUP(B662,變換清單!E:F,2,0)</f>
        <v>中四國</v>
      </c>
      <c r="H662" s="22" t="str">
        <f t="shared" si="30"/>
        <v>2016</v>
      </c>
      <c r="I662" s="22">
        <f t="shared" si="31"/>
        <v>3</v>
      </c>
      <c r="J662" s="22" t="str">
        <f>VLOOKUP(I662,變換清單!H:I,2,0)</f>
        <v>1Q</v>
      </c>
      <c r="K662" s="22" t="str">
        <f t="shared" si="32"/>
        <v>啤酒中四國20161Q</v>
      </c>
    </row>
    <row r="663" spans="1:11">
      <c r="A663" s="23">
        <v>201603</v>
      </c>
      <c r="B663" s="23" t="s">
        <v>61</v>
      </c>
      <c r="C663" s="22">
        <v>27260665</v>
      </c>
      <c r="D663" s="22" t="s">
        <v>105</v>
      </c>
      <c r="E663" s="23">
        <v>1008000</v>
      </c>
      <c r="F663" s="22" t="str">
        <f>VLOOKUP(C663,變換清單!A:C,3,0)</f>
        <v>啤酒</v>
      </c>
      <c r="G663" s="22" t="str">
        <f>VLOOKUP(B663,變換清單!E:F,2,0)</f>
        <v>關信越</v>
      </c>
      <c r="H663" s="22" t="str">
        <f t="shared" si="30"/>
        <v>2016</v>
      </c>
      <c r="I663" s="22">
        <f t="shared" si="31"/>
        <v>3</v>
      </c>
      <c r="J663" s="22" t="str">
        <f>VLOOKUP(I663,變換清單!H:I,2,0)</f>
        <v>1Q</v>
      </c>
      <c r="K663" s="22" t="str">
        <f t="shared" si="32"/>
        <v>啤酒關信越20161Q</v>
      </c>
    </row>
    <row r="664" spans="1:11">
      <c r="A664" s="23">
        <v>201603</v>
      </c>
      <c r="B664" s="23" t="s">
        <v>61</v>
      </c>
      <c r="C664" s="22">
        <v>27350171</v>
      </c>
      <c r="D664" s="22" t="s">
        <v>42</v>
      </c>
      <c r="E664" s="23">
        <v>136920</v>
      </c>
      <c r="F664" s="22" t="str">
        <f>VLOOKUP(C664,變換清單!A:C,3,0)</f>
        <v>啤酒</v>
      </c>
      <c r="G664" s="22" t="str">
        <f>VLOOKUP(B664,變換清單!E:F,2,0)</f>
        <v>關信越</v>
      </c>
      <c r="H664" s="22" t="str">
        <f t="shared" si="30"/>
        <v>2016</v>
      </c>
      <c r="I664" s="22">
        <f t="shared" si="31"/>
        <v>3</v>
      </c>
      <c r="J664" s="22" t="str">
        <f>VLOOKUP(I664,變換清單!H:I,2,0)</f>
        <v>1Q</v>
      </c>
      <c r="K664" s="22" t="str">
        <f t="shared" si="32"/>
        <v>啤酒關信越20161Q</v>
      </c>
    </row>
    <row r="665" spans="1:11">
      <c r="A665" s="23">
        <v>201603</v>
      </c>
      <c r="B665" s="23" t="s">
        <v>61</v>
      </c>
      <c r="C665" s="22">
        <v>27350921</v>
      </c>
      <c r="D665" s="22" t="s">
        <v>44</v>
      </c>
      <c r="E665" s="23">
        <v>398160</v>
      </c>
      <c r="F665" s="22" t="str">
        <f>VLOOKUP(C665,變換清單!A:C,3,0)</f>
        <v>發泡酒</v>
      </c>
      <c r="G665" s="22" t="str">
        <f>VLOOKUP(B665,變換清單!E:F,2,0)</f>
        <v>關信越</v>
      </c>
      <c r="H665" s="22" t="str">
        <f t="shared" si="30"/>
        <v>2016</v>
      </c>
      <c r="I665" s="22">
        <f t="shared" si="31"/>
        <v>3</v>
      </c>
      <c r="J665" s="22" t="str">
        <f>VLOOKUP(I665,變換清單!H:I,2,0)</f>
        <v>1Q</v>
      </c>
      <c r="K665" s="22" t="str">
        <f t="shared" si="32"/>
        <v>發泡酒關信越20161Q</v>
      </c>
    </row>
    <row r="666" spans="1:11">
      <c r="A666" s="23">
        <v>201603</v>
      </c>
      <c r="B666" s="23" t="s">
        <v>61</v>
      </c>
      <c r="C666" s="22">
        <v>27210786</v>
      </c>
      <c r="D666" s="22" t="s">
        <v>103</v>
      </c>
      <c r="E666" s="23">
        <v>21672</v>
      </c>
      <c r="F666" s="22" t="str">
        <f>VLOOKUP(C666,變換清單!A:C,3,0)</f>
        <v>發泡酒</v>
      </c>
      <c r="G666" s="22" t="str">
        <f>VLOOKUP(B666,變換清單!E:F,2,0)</f>
        <v>關信越</v>
      </c>
      <c r="H666" s="22" t="str">
        <f t="shared" si="30"/>
        <v>2016</v>
      </c>
      <c r="I666" s="22">
        <f t="shared" si="31"/>
        <v>3</v>
      </c>
      <c r="J666" s="22" t="str">
        <f>VLOOKUP(I666,變換清單!H:I,2,0)</f>
        <v>1Q</v>
      </c>
      <c r="K666" s="22" t="str">
        <f t="shared" si="32"/>
        <v>發泡酒關信越20161Q</v>
      </c>
    </row>
    <row r="667" spans="1:11">
      <c r="A667" s="23">
        <v>201603</v>
      </c>
      <c r="B667" s="23" t="s">
        <v>61</v>
      </c>
      <c r="C667" s="22">
        <v>27220883</v>
      </c>
      <c r="D667" s="22" t="s">
        <v>101</v>
      </c>
      <c r="E667" s="23">
        <v>9072</v>
      </c>
      <c r="F667" s="22" t="str">
        <f>VLOOKUP(C667,變換清單!A:C,3,0)</f>
        <v>新類型</v>
      </c>
      <c r="G667" s="22" t="str">
        <f>VLOOKUP(B667,變換清單!E:F,2,0)</f>
        <v>關信越</v>
      </c>
      <c r="H667" s="22" t="str">
        <f t="shared" si="30"/>
        <v>2016</v>
      </c>
      <c r="I667" s="22">
        <f t="shared" si="31"/>
        <v>3</v>
      </c>
      <c r="J667" s="22" t="str">
        <f>VLOOKUP(I667,變換清單!H:I,2,0)</f>
        <v>1Q</v>
      </c>
      <c r="K667" s="22" t="str">
        <f t="shared" si="32"/>
        <v>新類型關信越20161Q</v>
      </c>
    </row>
    <row r="668" spans="1:11">
      <c r="A668" s="23">
        <v>201603</v>
      </c>
      <c r="B668" s="23" t="s">
        <v>61</v>
      </c>
      <c r="C668" s="22">
        <v>27220957</v>
      </c>
      <c r="D668" s="22" t="s">
        <v>102</v>
      </c>
      <c r="E668" s="23">
        <v>315000</v>
      </c>
      <c r="F668" s="22" t="str">
        <f>VLOOKUP(C668,變換清單!A:C,3,0)</f>
        <v>新類型</v>
      </c>
      <c r="G668" s="22" t="str">
        <f>VLOOKUP(B668,變換清單!E:F,2,0)</f>
        <v>關信越</v>
      </c>
      <c r="H668" s="22" t="str">
        <f t="shared" si="30"/>
        <v>2016</v>
      </c>
      <c r="I668" s="22">
        <f t="shared" si="31"/>
        <v>3</v>
      </c>
      <c r="J668" s="22" t="str">
        <f>VLOOKUP(I668,變換清單!H:I,2,0)</f>
        <v>1Q</v>
      </c>
      <c r="K668" s="22" t="str">
        <f t="shared" si="32"/>
        <v>新類型關信越20161Q</v>
      </c>
    </row>
    <row r="669" spans="1:11">
      <c r="A669" s="23">
        <v>201603</v>
      </c>
      <c r="B669" s="23" t="s">
        <v>61</v>
      </c>
      <c r="C669" s="22">
        <v>27220985</v>
      </c>
      <c r="D669" s="22" t="s">
        <v>46</v>
      </c>
      <c r="E669" s="23">
        <v>42688</v>
      </c>
      <c r="F669" s="22" t="str">
        <f>VLOOKUP(C669,變換清單!A:C,3,0)</f>
        <v>新類型</v>
      </c>
      <c r="G669" s="22" t="str">
        <f>VLOOKUP(B669,變換清單!E:F,2,0)</f>
        <v>關信越</v>
      </c>
      <c r="H669" s="22" t="str">
        <f t="shared" si="30"/>
        <v>2016</v>
      </c>
      <c r="I669" s="22">
        <f t="shared" si="31"/>
        <v>3</v>
      </c>
      <c r="J669" s="22" t="str">
        <f>VLOOKUP(I669,變換清單!H:I,2,0)</f>
        <v>1Q</v>
      </c>
      <c r="K669" s="22" t="str">
        <f t="shared" si="32"/>
        <v>新類型關信越20161Q</v>
      </c>
    </row>
    <row r="670" spans="1:11">
      <c r="A670" s="23">
        <v>201603</v>
      </c>
      <c r="B670" s="23" t="s">
        <v>61</v>
      </c>
      <c r="C670" s="22">
        <v>27260317</v>
      </c>
      <c r="D670" s="22" t="s">
        <v>40</v>
      </c>
      <c r="E670" s="23">
        <v>22011</v>
      </c>
      <c r="F670" s="22" t="str">
        <f>VLOOKUP(C670,變換清單!A:C,3,0)</f>
        <v>啤酒</v>
      </c>
      <c r="G670" s="22" t="str">
        <f>VLOOKUP(B670,變換清單!E:F,2,0)</f>
        <v>關信越</v>
      </c>
      <c r="H670" s="22" t="str">
        <f t="shared" si="30"/>
        <v>2016</v>
      </c>
      <c r="I670" s="22">
        <f t="shared" si="31"/>
        <v>3</v>
      </c>
      <c r="J670" s="22" t="str">
        <f>VLOOKUP(I670,變換清單!H:I,2,0)</f>
        <v>1Q</v>
      </c>
      <c r="K670" s="22" t="str">
        <f t="shared" si="32"/>
        <v>啤酒關信越20161Q</v>
      </c>
    </row>
    <row r="671" spans="1:11">
      <c r="A671" s="23">
        <v>201603</v>
      </c>
      <c r="B671" s="23" t="s">
        <v>83</v>
      </c>
      <c r="C671" s="22">
        <v>27260665</v>
      </c>
      <c r="D671" s="22" t="s">
        <v>105</v>
      </c>
      <c r="E671" s="23">
        <v>378840</v>
      </c>
      <c r="F671" s="22" t="str">
        <f>VLOOKUP(C671,變換清單!A:C,3,0)</f>
        <v>啤酒</v>
      </c>
      <c r="G671" s="22" t="str">
        <f>VLOOKUP(B671,變換清單!E:F,2,0)</f>
        <v>中四國</v>
      </c>
      <c r="H671" s="22" t="str">
        <f t="shared" si="30"/>
        <v>2016</v>
      </c>
      <c r="I671" s="22">
        <f t="shared" si="31"/>
        <v>3</v>
      </c>
      <c r="J671" s="22" t="str">
        <f>VLOOKUP(I671,變換清單!H:I,2,0)</f>
        <v>1Q</v>
      </c>
      <c r="K671" s="22" t="str">
        <f t="shared" si="32"/>
        <v>啤酒中四國20161Q</v>
      </c>
    </row>
    <row r="672" spans="1:11">
      <c r="A672" s="23">
        <v>201603</v>
      </c>
      <c r="B672" s="23" t="s">
        <v>83</v>
      </c>
      <c r="C672" s="22">
        <v>27350171</v>
      </c>
      <c r="D672" s="22" t="s">
        <v>42</v>
      </c>
      <c r="E672" s="23">
        <v>47040</v>
      </c>
      <c r="F672" s="22" t="str">
        <f>VLOOKUP(C672,變換清單!A:C,3,0)</f>
        <v>啤酒</v>
      </c>
      <c r="G672" s="22" t="str">
        <f>VLOOKUP(B672,變換清單!E:F,2,0)</f>
        <v>中四國</v>
      </c>
      <c r="H672" s="22" t="str">
        <f t="shared" si="30"/>
        <v>2016</v>
      </c>
      <c r="I672" s="22">
        <f t="shared" si="31"/>
        <v>3</v>
      </c>
      <c r="J672" s="22" t="str">
        <f>VLOOKUP(I672,變換清單!H:I,2,0)</f>
        <v>1Q</v>
      </c>
      <c r="K672" s="22" t="str">
        <f t="shared" si="32"/>
        <v>啤酒中四國20161Q</v>
      </c>
    </row>
    <row r="673" spans="1:11">
      <c r="A673" s="23">
        <v>201603</v>
      </c>
      <c r="B673" s="23" t="s">
        <v>83</v>
      </c>
      <c r="C673" s="22">
        <v>27350921</v>
      </c>
      <c r="D673" s="22" t="s">
        <v>44</v>
      </c>
      <c r="E673" s="23">
        <v>151200</v>
      </c>
      <c r="F673" s="22" t="str">
        <f>VLOOKUP(C673,變換清單!A:C,3,0)</f>
        <v>發泡酒</v>
      </c>
      <c r="G673" s="22" t="str">
        <f>VLOOKUP(B673,變換清單!E:F,2,0)</f>
        <v>中四國</v>
      </c>
      <c r="H673" s="22" t="str">
        <f t="shared" si="30"/>
        <v>2016</v>
      </c>
      <c r="I673" s="22">
        <f t="shared" si="31"/>
        <v>3</v>
      </c>
      <c r="J673" s="22" t="str">
        <f>VLOOKUP(I673,變換清單!H:I,2,0)</f>
        <v>1Q</v>
      </c>
      <c r="K673" s="22" t="str">
        <f t="shared" si="32"/>
        <v>發泡酒中四國20161Q</v>
      </c>
    </row>
    <row r="674" spans="1:11">
      <c r="A674" s="23">
        <v>201603</v>
      </c>
      <c r="B674" s="23" t="s">
        <v>83</v>
      </c>
      <c r="C674" s="22">
        <v>27210786</v>
      </c>
      <c r="D674" s="22" t="s">
        <v>103</v>
      </c>
      <c r="E674" s="23">
        <v>28224</v>
      </c>
      <c r="F674" s="22" t="str">
        <f>VLOOKUP(C674,變換清單!A:C,3,0)</f>
        <v>發泡酒</v>
      </c>
      <c r="G674" s="22" t="str">
        <f>VLOOKUP(B674,變換清單!E:F,2,0)</f>
        <v>中四國</v>
      </c>
      <c r="H674" s="22" t="str">
        <f t="shared" si="30"/>
        <v>2016</v>
      </c>
      <c r="I674" s="22">
        <f t="shared" si="31"/>
        <v>3</v>
      </c>
      <c r="J674" s="22" t="str">
        <f>VLOOKUP(I674,變換清單!H:I,2,0)</f>
        <v>1Q</v>
      </c>
      <c r="K674" s="22" t="str">
        <f t="shared" si="32"/>
        <v>發泡酒中四國20161Q</v>
      </c>
    </row>
    <row r="675" spans="1:11">
      <c r="A675" s="23">
        <v>201603</v>
      </c>
      <c r="B675" s="23" t="s">
        <v>83</v>
      </c>
      <c r="C675" s="22">
        <v>27220883</v>
      </c>
      <c r="D675" s="22" t="s">
        <v>101</v>
      </c>
      <c r="E675" s="23">
        <v>11828</v>
      </c>
      <c r="F675" s="22" t="str">
        <f>VLOOKUP(C675,變換清單!A:C,3,0)</f>
        <v>新類型</v>
      </c>
      <c r="G675" s="22" t="str">
        <f>VLOOKUP(B675,變換清單!E:F,2,0)</f>
        <v>中四國</v>
      </c>
      <c r="H675" s="22" t="str">
        <f t="shared" si="30"/>
        <v>2016</v>
      </c>
      <c r="I675" s="22">
        <f t="shared" si="31"/>
        <v>3</v>
      </c>
      <c r="J675" s="22" t="str">
        <f>VLOOKUP(I675,變換清單!H:I,2,0)</f>
        <v>1Q</v>
      </c>
      <c r="K675" s="22" t="str">
        <f t="shared" si="32"/>
        <v>新類型中四國20161Q</v>
      </c>
    </row>
    <row r="676" spans="1:11">
      <c r="A676" s="23">
        <v>201603</v>
      </c>
      <c r="B676" s="23" t="s">
        <v>83</v>
      </c>
      <c r="C676" s="22">
        <v>27220957</v>
      </c>
      <c r="D676" s="22" t="s">
        <v>102</v>
      </c>
      <c r="E676" s="23">
        <v>77280</v>
      </c>
      <c r="F676" s="22" t="str">
        <f>VLOOKUP(C676,變換清單!A:C,3,0)</f>
        <v>新類型</v>
      </c>
      <c r="G676" s="22" t="str">
        <f>VLOOKUP(B676,變換清單!E:F,2,0)</f>
        <v>中四國</v>
      </c>
      <c r="H676" s="22" t="str">
        <f t="shared" si="30"/>
        <v>2016</v>
      </c>
      <c r="I676" s="22">
        <f t="shared" si="31"/>
        <v>3</v>
      </c>
      <c r="J676" s="22" t="str">
        <f>VLOOKUP(I676,變換清單!H:I,2,0)</f>
        <v>1Q</v>
      </c>
      <c r="K676" s="22" t="str">
        <f t="shared" si="32"/>
        <v>新類型中四國20161Q</v>
      </c>
    </row>
    <row r="677" spans="1:11">
      <c r="A677" s="23">
        <v>201603</v>
      </c>
      <c r="B677" s="23" t="s">
        <v>98</v>
      </c>
      <c r="C677" s="22">
        <v>27220985</v>
      </c>
      <c r="D677" s="22" t="s">
        <v>46</v>
      </c>
      <c r="E677" s="23">
        <v>1680</v>
      </c>
      <c r="F677" s="22" t="str">
        <f>VLOOKUP(C677,變換清單!A:C,3,0)</f>
        <v>新類型</v>
      </c>
      <c r="G677" s="22" t="str">
        <f>VLOOKUP(B677,變換清單!E:F,2,0)</f>
        <v>沖繩</v>
      </c>
      <c r="H677" s="22" t="str">
        <f t="shared" si="30"/>
        <v>2016</v>
      </c>
      <c r="I677" s="22">
        <f t="shared" si="31"/>
        <v>3</v>
      </c>
      <c r="J677" s="22" t="str">
        <f>VLOOKUP(I677,變換清單!H:I,2,0)</f>
        <v>1Q</v>
      </c>
      <c r="K677" s="22" t="str">
        <f t="shared" si="32"/>
        <v>新類型沖繩20161Q</v>
      </c>
    </row>
    <row r="678" spans="1:11">
      <c r="A678" s="23">
        <v>201603</v>
      </c>
      <c r="B678" s="23" t="s">
        <v>98</v>
      </c>
      <c r="C678" s="22">
        <v>27260317</v>
      </c>
      <c r="D678" s="22" t="s">
        <v>40</v>
      </c>
      <c r="E678" s="23">
        <v>12600</v>
      </c>
      <c r="F678" s="22" t="str">
        <f>VLOOKUP(C678,變換清單!A:C,3,0)</f>
        <v>啤酒</v>
      </c>
      <c r="G678" s="22" t="str">
        <f>VLOOKUP(B678,變換清單!E:F,2,0)</f>
        <v>沖繩</v>
      </c>
      <c r="H678" s="22" t="str">
        <f t="shared" si="30"/>
        <v>2016</v>
      </c>
      <c r="I678" s="22">
        <f t="shared" si="31"/>
        <v>3</v>
      </c>
      <c r="J678" s="22" t="str">
        <f>VLOOKUP(I678,變換清單!H:I,2,0)</f>
        <v>1Q</v>
      </c>
      <c r="K678" s="22" t="str">
        <f t="shared" si="32"/>
        <v>啤酒沖繩20161Q</v>
      </c>
    </row>
    <row r="679" spans="1:11">
      <c r="A679" s="23">
        <v>201603</v>
      </c>
      <c r="B679" s="23" t="s">
        <v>98</v>
      </c>
      <c r="C679" s="22">
        <v>27260665</v>
      </c>
      <c r="D679" s="22" t="s">
        <v>105</v>
      </c>
      <c r="E679" s="23">
        <v>707280</v>
      </c>
      <c r="F679" s="22" t="str">
        <f>VLOOKUP(C679,變換清單!A:C,3,0)</f>
        <v>啤酒</v>
      </c>
      <c r="G679" s="22" t="str">
        <f>VLOOKUP(B679,變換清單!E:F,2,0)</f>
        <v>沖繩</v>
      </c>
      <c r="H679" s="22" t="str">
        <f t="shared" si="30"/>
        <v>2016</v>
      </c>
      <c r="I679" s="22">
        <f t="shared" si="31"/>
        <v>3</v>
      </c>
      <c r="J679" s="22" t="str">
        <f>VLOOKUP(I679,變換清單!H:I,2,0)</f>
        <v>1Q</v>
      </c>
      <c r="K679" s="22" t="str">
        <f t="shared" si="32"/>
        <v>啤酒沖繩20161Q</v>
      </c>
    </row>
    <row r="680" spans="1:11">
      <c r="A680" s="23">
        <v>201603</v>
      </c>
      <c r="B680" s="23" t="s">
        <v>98</v>
      </c>
      <c r="C680" s="22">
        <v>27350171</v>
      </c>
      <c r="D680" s="22" t="s">
        <v>42</v>
      </c>
      <c r="E680" s="23">
        <v>50400</v>
      </c>
      <c r="F680" s="22" t="str">
        <f>VLOOKUP(C680,變換清單!A:C,3,0)</f>
        <v>啤酒</v>
      </c>
      <c r="G680" s="22" t="str">
        <f>VLOOKUP(B680,變換清單!E:F,2,0)</f>
        <v>沖繩</v>
      </c>
      <c r="H680" s="22" t="str">
        <f t="shared" si="30"/>
        <v>2016</v>
      </c>
      <c r="I680" s="22">
        <f t="shared" si="31"/>
        <v>3</v>
      </c>
      <c r="J680" s="22" t="str">
        <f>VLOOKUP(I680,變換清單!H:I,2,0)</f>
        <v>1Q</v>
      </c>
      <c r="K680" s="22" t="str">
        <f t="shared" si="32"/>
        <v>啤酒沖繩20161Q</v>
      </c>
    </row>
    <row r="681" spans="1:11">
      <c r="A681" s="23">
        <v>201603</v>
      </c>
      <c r="B681" s="23" t="s">
        <v>98</v>
      </c>
      <c r="C681" s="22">
        <v>27350921</v>
      </c>
      <c r="D681" s="22" t="s">
        <v>44</v>
      </c>
      <c r="E681" s="23">
        <v>332640</v>
      </c>
      <c r="F681" s="22" t="str">
        <f>VLOOKUP(C681,變換清單!A:C,3,0)</f>
        <v>發泡酒</v>
      </c>
      <c r="G681" s="22" t="str">
        <f>VLOOKUP(B681,變換清單!E:F,2,0)</f>
        <v>沖繩</v>
      </c>
      <c r="H681" s="22" t="str">
        <f t="shared" si="30"/>
        <v>2016</v>
      </c>
      <c r="I681" s="22">
        <f t="shared" si="31"/>
        <v>3</v>
      </c>
      <c r="J681" s="22" t="str">
        <f>VLOOKUP(I681,變換清單!H:I,2,0)</f>
        <v>1Q</v>
      </c>
      <c r="K681" s="22" t="str">
        <f t="shared" si="32"/>
        <v>發泡酒沖繩20161Q</v>
      </c>
    </row>
    <row r="682" spans="1:11">
      <c r="A682" s="23">
        <v>201603</v>
      </c>
      <c r="B682" s="23" t="s">
        <v>98</v>
      </c>
      <c r="C682" s="22">
        <v>27210786</v>
      </c>
      <c r="D682" s="22" t="s">
        <v>103</v>
      </c>
      <c r="E682" s="23">
        <v>-2268</v>
      </c>
      <c r="F682" s="22" t="str">
        <f>VLOOKUP(C682,變換清單!A:C,3,0)</f>
        <v>發泡酒</v>
      </c>
      <c r="G682" s="22" t="str">
        <f>VLOOKUP(B682,變換清單!E:F,2,0)</f>
        <v>沖繩</v>
      </c>
      <c r="H682" s="22" t="str">
        <f t="shared" si="30"/>
        <v>2016</v>
      </c>
      <c r="I682" s="22">
        <f t="shared" si="31"/>
        <v>3</v>
      </c>
      <c r="J682" s="22" t="str">
        <f>VLOOKUP(I682,變換清單!H:I,2,0)</f>
        <v>1Q</v>
      </c>
      <c r="K682" s="22" t="str">
        <f t="shared" si="32"/>
        <v>發泡酒沖繩20161Q</v>
      </c>
    </row>
    <row r="683" spans="1:11">
      <c r="A683" s="23">
        <v>201603</v>
      </c>
      <c r="B683" s="23" t="s">
        <v>98</v>
      </c>
      <c r="C683" s="22">
        <v>27220883</v>
      </c>
      <c r="D683" s="22" t="s">
        <v>101</v>
      </c>
      <c r="E683" s="23">
        <v>56280</v>
      </c>
      <c r="F683" s="22" t="str">
        <f>VLOOKUP(C683,變換清單!A:C,3,0)</f>
        <v>新類型</v>
      </c>
      <c r="G683" s="22" t="str">
        <f>VLOOKUP(B683,變換清單!E:F,2,0)</f>
        <v>沖繩</v>
      </c>
      <c r="H683" s="22" t="str">
        <f t="shared" si="30"/>
        <v>2016</v>
      </c>
      <c r="I683" s="22">
        <f t="shared" si="31"/>
        <v>3</v>
      </c>
      <c r="J683" s="22" t="str">
        <f>VLOOKUP(I683,變換清單!H:I,2,0)</f>
        <v>1Q</v>
      </c>
      <c r="K683" s="22" t="str">
        <f t="shared" si="32"/>
        <v>新類型沖繩20161Q</v>
      </c>
    </row>
    <row r="684" spans="1:11">
      <c r="A684" s="23">
        <v>201603</v>
      </c>
      <c r="B684" s="23" t="s">
        <v>56</v>
      </c>
      <c r="C684" s="22">
        <v>27220957</v>
      </c>
      <c r="D684" s="22" t="s">
        <v>102</v>
      </c>
      <c r="E684" s="23">
        <v>1260</v>
      </c>
      <c r="F684" s="22" t="str">
        <f>VLOOKUP(C684,變換清單!A:C,3,0)</f>
        <v>新類型</v>
      </c>
      <c r="G684" s="22" t="str">
        <f>VLOOKUP(B684,變換清單!E:F,2,0)</f>
        <v>東北</v>
      </c>
      <c r="H684" s="22" t="str">
        <f t="shared" si="30"/>
        <v>2016</v>
      </c>
      <c r="I684" s="22">
        <f t="shared" si="31"/>
        <v>3</v>
      </c>
      <c r="J684" s="22" t="str">
        <f>VLOOKUP(I684,變換清單!H:I,2,0)</f>
        <v>1Q</v>
      </c>
      <c r="K684" s="22" t="str">
        <f t="shared" si="32"/>
        <v>新類型東北20161Q</v>
      </c>
    </row>
    <row r="685" spans="1:11">
      <c r="A685" s="23">
        <v>201603</v>
      </c>
      <c r="B685" s="23" t="s">
        <v>56</v>
      </c>
      <c r="C685" s="22">
        <v>27220985</v>
      </c>
      <c r="D685" s="22" t="s">
        <v>46</v>
      </c>
      <c r="E685" s="23">
        <v>535920</v>
      </c>
      <c r="F685" s="22" t="str">
        <f>VLOOKUP(C685,變換清單!A:C,3,0)</f>
        <v>新類型</v>
      </c>
      <c r="G685" s="22" t="str">
        <f>VLOOKUP(B685,變換清單!E:F,2,0)</f>
        <v>東北</v>
      </c>
      <c r="H685" s="22" t="str">
        <f t="shared" si="30"/>
        <v>2016</v>
      </c>
      <c r="I685" s="22">
        <f t="shared" si="31"/>
        <v>3</v>
      </c>
      <c r="J685" s="22" t="str">
        <f>VLOOKUP(I685,變換清單!H:I,2,0)</f>
        <v>1Q</v>
      </c>
      <c r="K685" s="22" t="str">
        <f t="shared" si="32"/>
        <v>新類型東北20161Q</v>
      </c>
    </row>
    <row r="686" spans="1:11">
      <c r="A686" s="23">
        <v>201603</v>
      </c>
      <c r="B686" s="23" t="s">
        <v>56</v>
      </c>
      <c r="C686" s="22">
        <v>27260317</v>
      </c>
      <c r="D686" s="22" t="s">
        <v>40</v>
      </c>
      <c r="E686" s="23">
        <v>292320</v>
      </c>
      <c r="F686" s="22" t="str">
        <f>VLOOKUP(C686,變換清單!A:C,3,0)</f>
        <v>啤酒</v>
      </c>
      <c r="G686" s="22" t="str">
        <f>VLOOKUP(B686,變換清單!E:F,2,0)</f>
        <v>東北</v>
      </c>
      <c r="H686" s="22" t="str">
        <f t="shared" si="30"/>
        <v>2016</v>
      </c>
      <c r="I686" s="22">
        <f t="shared" si="31"/>
        <v>3</v>
      </c>
      <c r="J686" s="22" t="str">
        <f>VLOOKUP(I686,變換清單!H:I,2,0)</f>
        <v>1Q</v>
      </c>
      <c r="K686" s="22" t="str">
        <f t="shared" si="32"/>
        <v>啤酒東北20161Q</v>
      </c>
    </row>
    <row r="687" spans="1:11">
      <c r="A687" s="23">
        <v>201603</v>
      </c>
      <c r="B687" s="23" t="s">
        <v>56</v>
      </c>
      <c r="C687" s="22">
        <v>27260665</v>
      </c>
      <c r="D687" s="22" t="s">
        <v>105</v>
      </c>
      <c r="E687" s="23">
        <v>267120</v>
      </c>
      <c r="F687" s="22" t="str">
        <f>VLOOKUP(C687,變換清單!A:C,3,0)</f>
        <v>啤酒</v>
      </c>
      <c r="G687" s="22" t="str">
        <f>VLOOKUP(B687,變換清單!E:F,2,0)</f>
        <v>東北</v>
      </c>
      <c r="H687" s="22" t="str">
        <f t="shared" si="30"/>
        <v>2016</v>
      </c>
      <c r="I687" s="22">
        <f t="shared" si="31"/>
        <v>3</v>
      </c>
      <c r="J687" s="22" t="str">
        <f>VLOOKUP(I687,變換清單!H:I,2,0)</f>
        <v>1Q</v>
      </c>
      <c r="K687" s="22" t="str">
        <f t="shared" si="32"/>
        <v>啤酒東北20161Q</v>
      </c>
    </row>
    <row r="688" spans="1:11">
      <c r="A688" s="23">
        <v>201603</v>
      </c>
      <c r="B688" s="23" t="s">
        <v>56</v>
      </c>
      <c r="C688" s="22">
        <v>27350171</v>
      </c>
      <c r="D688" s="22" t="s">
        <v>42</v>
      </c>
      <c r="E688" s="23">
        <v>18396</v>
      </c>
      <c r="F688" s="22" t="str">
        <f>VLOOKUP(C688,變換清單!A:C,3,0)</f>
        <v>啤酒</v>
      </c>
      <c r="G688" s="22" t="str">
        <f>VLOOKUP(B688,變換清單!E:F,2,0)</f>
        <v>東北</v>
      </c>
      <c r="H688" s="22" t="str">
        <f t="shared" si="30"/>
        <v>2016</v>
      </c>
      <c r="I688" s="22">
        <f t="shared" si="31"/>
        <v>3</v>
      </c>
      <c r="J688" s="22" t="str">
        <f>VLOOKUP(I688,變換清單!H:I,2,0)</f>
        <v>1Q</v>
      </c>
      <c r="K688" s="22" t="str">
        <f t="shared" si="32"/>
        <v>啤酒東北20161Q</v>
      </c>
    </row>
    <row r="689" spans="1:11">
      <c r="A689" s="23">
        <v>201603</v>
      </c>
      <c r="B689" s="23" t="s">
        <v>56</v>
      </c>
      <c r="C689" s="22">
        <v>27350921</v>
      </c>
      <c r="D689" s="22" t="s">
        <v>44</v>
      </c>
      <c r="E689" s="23">
        <v>7308</v>
      </c>
      <c r="F689" s="22" t="str">
        <f>VLOOKUP(C689,變換清單!A:C,3,0)</f>
        <v>發泡酒</v>
      </c>
      <c r="G689" s="22" t="str">
        <f>VLOOKUP(B689,變換清單!E:F,2,0)</f>
        <v>東北</v>
      </c>
      <c r="H689" s="22" t="str">
        <f t="shared" si="30"/>
        <v>2016</v>
      </c>
      <c r="I689" s="22">
        <f t="shared" si="31"/>
        <v>3</v>
      </c>
      <c r="J689" s="22" t="str">
        <f>VLOOKUP(I689,變換清單!H:I,2,0)</f>
        <v>1Q</v>
      </c>
      <c r="K689" s="22" t="str">
        <f t="shared" si="32"/>
        <v>發泡酒東北20161Q</v>
      </c>
    </row>
    <row r="690" spans="1:11">
      <c r="A690" s="23">
        <v>201603</v>
      </c>
      <c r="B690" s="23" t="s">
        <v>56</v>
      </c>
      <c r="C690" s="22">
        <v>27210786</v>
      </c>
      <c r="D690" s="22" t="s">
        <v>103</v>
      </c>
      <c r="E690" s="23">
        <v>350280</v>
      </c>
      <c r="F690" s="22" t="str">
        <f>VLOOKUP(C690,變換清單!A:C,3,0)</f>
        <v>發泡酒</v>
      </c>
      <c r="G690" s="22" t="str">
        <f>VLOOKUP(B690,變換清單!E:F,2,0)</f>
        <v>東北</v>
      </c>
      <c r="H690" s="22" t="str">
        <f t="shared" si="30"/>
        <v>2016</v>
      </c>
      <c r="I690" s="22">
        <f t="shared" si="31"/>
        <v>3</v>
      </c>
      <c r="J690" s="22" t="str">
        <f>VLOOKUP(I690,變換清單!H:I,2,0)</f>
        <v>1Q</v>
      </c>
      <c r="K690" s="22" t="str">
        <f t="shared" si="32"/>
        <v>發泡酒東北20161Q</v>
      </c>
    </row>
    <row r="691" spans="1:11">
      <c r="A691" s="23">
        <v>201603</v>
      </c>
      <c r="B691" s="23" t="s">
        <v>56</v>
      </c>
      <c r="C691" s="22">
        <v>27220883</v>
      </c>
      <c r="D691" s="22" t="s">
        <v>101</v>
      </c>
      <c r="E691" s="23">
        <v>2001</v>
      </c>
      <c r="F691" s="22" t="str">
        <f>VLOOKUP(C691,變換清單!A:C,3,0)</f>
        <v>新類型</v>
      </c>
      <c r="G691" s="22" t="str">
        <f>VLOOKUP(B691,變換清單!E:F,2,0)</f>
        <v>東北</v>
      </c>
      <c r="H691" s="22" t="str">
        <f t="shared" si="30"/>
        <v>2016</v>
      </c>
      <c r="I691" s="22">
        <f t="shared" si="31"/>
        <v>3</v>
      </c>
      <c r="J691" s="22" t="str">
        <f>VLOOKUP(I691,變換清單!H:I,2,0)</f>
        <v>1Q</v>
      </c>
      <c r="K691" s="22" t="str">
        <f t="shared" si="32"/>
        <v>新類型東北20161Q</v>
      </c>
    </row>
    <row r="692" spans="1:11">
      <c r="A692" s="23">
        <v>201603</v>
      </c>
      <c r="B692" s="23" t="s">
        <v>73</v>
      </c>
      <c r="C692" s="22">
        <v>27220957</v>
      </c>
      <c r="D692" s="22" t="s">
        <v>102</v>
      </c>
      <c r="E692" s="23">
        <v>425880</v>
      </c>
      <c r="F692" s="22" t="str">
        <f>VLOOKUP(C692,變換清單!A:C,3,0)</f>
        <v>新類型</v>
      </c>
      <c r="G692" s="22" t="str">
        <f>VLOOKUP(B692,變換清單!E:F,2,0)</f>
        <v>中部</v>
      </c>
      <c r="H692" s="22" t="str">
        <f t="shared" si="30"/>
        <v>2016</v>
      </c>
      <c r="I692" s="22">
        <f t="shared" si="31"/>
        <v>3</v>
      </c>
      <c r="J692" s="22" t="str">
        <f>VLOOKUP(I692,變換清單!H:I,2,0)</f>
        <v>1Q</v>
      </c>
      <c r="K692" s="22" t="str">
        <f t="shared" si="32"/>
        <v>新類型中部20161Q</v>
      </c>
    </row>
    <row r="693" spans="1:11">
      <c r="A693" s="23">
        <v>201603</v>
      </c>
      <c r="B693" s="23" t="s">
        <v>73</v>
      </c>
      <c r="C693" s="22">
        <v>27220985</v>
      </c>
      <c r="D693" s="22" t="s">
        <v>46</v>
      </c>
      <c r="E693" s="23">
        <v>111720</v>
      </c>
      <c r="F693" s="22" t="str">
        <f>VLOOKUP(C693,變換清單!A:C,3,0)</f>
        <v>新類型</v>
      </c>
      <c r="G693" s="22" t="str">
        <f>VLOOKUP(B693,變換清單!E:F,2,0)</f>
        <v>中部</v>
      </c>
      <c r="H693" s="22" t="str">
        <f t="shared" si="30"/>
        <v>2016</v>
      </c>
      <c r="I693" s="22">
        <f t="shared" si="31"/>
        <v>3</v>
      </c>
      <c r="J693" s="22" t="str">
        <f>VLOOKUP(I693,變換清單!H:I,2,0)</f>
        <v>1Q</v>
      </c>
      <c r="K693" s="22" t="str">
        <f t="shared" si="32"/>
        <v>新類型中部20161Q</v>
      </c>
    </row>
    <row r="694" spans="1:11">
      <c r="A694" s="23">
        <v>201603</v>
      </c>
      <c r="B694" s="23" t="s">
        <v>73</v>
      </c>
      <c r="C694" s="22">
        <v>27260317</v>
      </c>
      <c r="D694" s="22" t="s">
        <v>40</v>
      </c>
      <c r="E694" s="23">
        <v>204960</v>
      </c>
      <c r="F694" s="22" t="str">
        <f>VLOOKUP(C694,變換清單!A:C,3,0)</f>
        <v>啤酒</v>
      </c>
      <c r="G694" s="22" t="str">
        <f>VLOOKUP(B694,變換清單!E:F,2,0)</f>
        <v>中部</v>
      </c>
      <c r="H694" s="22" t="str">
        <f t="shared" si="30"/>
        <v>2016</v>
      </c>
      <c r="I694" s="22">
        <f t="shared" si="31"/>
        <v>3</v>
      </c>
      <c r="J694" s="22" t="str">
        <f>VLOOKUP(I694,變換清單!H:I,2,0)</f>
        <v>1Q</v>
      </c>
      <c r="K694" s="22" t="str">
        <f t="shared" si="32"/>
        <v>啤酒中部20161Q</v>
      </c>
    </row>
    <row r="695" spans="1:11">
      <c r="A695" s="23">
        <v>201603</v>
      </c>
      <c r="B695" s="23" t="s">
        <v>73</v>
      </c>
      <c r="C695" s="22">
        <v>27260665</v>
      </c>
      <c r="D695" s="22" t="s">
        <v>105</v>
      </c>
      <c r="E695" s="23">
        <v>2268</v>
      </c>
      <c r="F695" s="22" t="str">
        <f>VLOOKUP(C695,變換清單!A:C,3,0)</f>
        <v>啤酒</v>
      </c>
      <c r="G695" s="22" t="str">
        <f>VLOOKUP(B695,變換清單!E:F,2,0)</f>
        <v>中部</v>
      </c>
      <c r="H695" s="22" t="str">
        <f t="shared" si="30"/>
        <v>2016</v>
      </c>
      <c r="I695" s="22">
        <f t="shared" si="31"/>
        <v>3</v>
      </c>
      <c r="J695" s="22" t="str">
        <f>VLOOKUP(I695,變換清單!H:I,2,0)</f>
        <v>1Q</v>
      </c>
      <c r="K695" s="22" t="str">
        <f t="shared" si="32"/>
        <v>啤酒中部20161Q</v>
      </c>
    </row>
    <row r="696" spans="1:11">
      <c r="A696" s="23">
        <v>201603</v>
      </c>
      <c r="B696" s="23" t="s">
        <v>73</v>
      </c>
      <c r="C696" s="22">
        <v>27350171</v>
      </c>
      <c r="D696" s="22" t="s">
        <v>42</v>
      </c>
      <c r="E696" s="23">
        <v>1512</v>
      </c>
      <c r="F696" s="22" t="str">
        <f>VLOOKUP(C696,變換清單!A:C,3,0)</f>
        <v>啤酒</v>
      </c>
      <c r="G696" s="22" t="str">
        <f>VLOOKUP(B696,變換清單!E:F,2,0)</f>
        <v>中部</v>
      </c>
      <c r="H696" s="22" t="str">
        <f t="shared" si="30"/>
        <v>2016</v>
      </c>
      <c r="I696" s="22">
        <f t="shared" si="31"/>
        <v>3</v>
      </c>
      <c r="J696" s="22" t="str">
        <f>VLOOKUP(I696,變換清單!H:I,2,0)</f>
        <v>1Q</v>
      </c>
      <c r="K696" s="22" t="str">
        <f t="shared" si="32"/>
        <v>啤酒中部20161Q</v>
      </c>
    </row>
    <row r="697" spans="1:11">
      <c r="A697" s="23">
        <v>201603</v>
      </c>
      <c r="B697" s="23" t="s">
        <v>73</v>
      </c>
      <c r="C697" s="22">
        <v>27350921</v>
      </c>
      <c r="D697" s="22" t="s">
        <v>44</v>
      </c>
      <c r="E697" s="23">
        <v>154560</v>
      </c>
      <c r="F697" s="22" t="str">
        <f>VLOOKUP(C697,變換清單!A:C,3,0)</f>
        <v>發泡酒</v>
      </c>
      <c r="G697" s="22" t="str">
        <f>VLOOKUP(B697,變換清單!E:F,2,0)</f>
        <v>中部</v>
      </c>
      <c r="H697" s="22" t="str">
        <f t="shared" si="30"/>
        <v>2016</v>
      </c>
      <c r="I697" s="22">
        <f t="shared" si="31"/>
        <v>3</v>
      </c>
      <c r="J697" s="22" t="str">
        <f>VLOOKUP(I697,變換清單!H:I,2,0)</f>
        <v>1Q</v>
      </c>
      <c r="K697" s="22" t="str">
        <f t="shared" si="32"/>
        <v>發泡酒中部20161Q</v>
      </c>
    </row>
    <row r="698" spans="1:11">
      <c r="A698" s="23">
        <v>201603</v>
      </c>
      <c r="B698" s="23" t="s">
        <v>93</v>
      </c>
      <c r="C698" s="22">
        <v>27210786</v>
      </c>
      <c r="D698" s="22" t="s">
        <v>103</v>
      </c>
      <c r="E698" s="23">
        <v>259560</v>
      </c>
      <c r="F698" s="22" t="str">
        <f>VLOOKUP(C698,變換清單!A:C,3,0)</f>
        <v>發泡酒</v>
      </c>
      <c r="G698" s="22" t="str">
        <f>VLOOKUP(B698,變換清單!E:F,2,0)</f>
        <v>九州</v>
      </c>
      <c r="H698" s="22" t="str">
        <f t="shared" si="30"/>
        <v>2016</v>
      </c>
      <c r="I698" s="22">
        <f t="shared" si="31"/>
        <v>3</v>
      </c>
      <c r="J698" s="22" t="str">
        <f>VLOOKUP(I698,變換清單!H:I,2,0)</f>
        <v>1Q</v>
      </c>
      <c r="K698" s="22" t="str">
        <f t="shared" si="32"/>
        <v>發泡酒九州20161Q</v>
      </c>
    </row>
    <row r="699" spans="1:11">
      <c r="A699" s="23">
        <v>201603</v>
      </c>
      <c r="B699" s="23" t="s">
        <v>93</v>
      </c>
      <c r="C699" s="22">
        <v>27220883</v>
      </c>
      <c r="D699" s="22" t="s">
        <v>101</v>
      </c>
      <c r="E699" s="23">
        <v>58800</v>
      </c>
      <c r="F699" s="22" t="str">
        <f>VLOOKUP(C699,變換清單!A:C,3,0)</f>
        <v>新類型</v>
      </c>
      <c r="G699" s="22" t="str">
        <f>VLOOKUP(B699,變換清單!E:F,2,0)</f>
        <v>九州</v>
      </c>
      <c r="H699" s="22" t="str">
        <f t="shared" si="30"/>
        <v>2016</v>
      </c>
      <c r="I699" s="22">
        <f t="shared" si="31"/>
        <v>3</v>
      </c>
      <c r="J699" s="22" t="str">
        <f>VLOOKUP(I699,變換清單!H:I,2,0)</f>
        <v>1Q</v>
      </c>
      <c r="K699" s="22" t="str">
        <f t="shared" si="32"/>
        <v>新類型九州20161Q</v>
      </c>
    </row>
    <row r="700" spans="1:11">
      <c r="A700" s="23">
        <v>201603</v>
      </c>
      <c r="B700" s="23" t="s">
        <v>93</v>
      </c>
      <c r="C700" s="22">
        <v>27220957</v>
      </c>
      <c r="D700" s="22" t="s">
        <v>102</v>
      </c>
      <c r="E700" s="23">
        <v>95760</v>
      </c>
      <c r="F700" s="22" t="str">
        <f>VLOOKUP(C700,變換清單!A:C,3,0)</f>
        <v>新類型</v>
      </c>
      <c r="G700" s="22" t="str">
        <f>VLOOKUP(B700,變換清單!E:F,2,0)</f>
        <v>九州</v>
      </c>
      <c r="H700" s="22" t="str">
        <f t="shared" si="30"/>
        <v>2016</v>
      </c>
      <c r="I700" s="22">
        <f t="shared" si="31"/>
        <v>3</v>
      </c>
      <c r="J700" s="22" t="str">
        <f>VLOOKUP(I700,變換清單!H:I,2,0)</f>
        <v>1Q</v>
      </c>
      <c r="K700" s="22" t="str">
        <f t="shared" si="32"/>
        <v>新類型九州20161Q</v>
      </c>
    </row>
    <row r="701" spans="1:11">
      <c r="A701" s="23">
        <v>201603</v>
      </c>
      <c r="B701" s="23" t="s">
        <v>93</v>
      </c>
      <c r="C701" s="22">
        <v>27220985</v>
      </c>
      <c r="D701" s="22" t="s">
        <v>46</v>
      </c>
      <c r="E701" s="23">
        <v>756</v>
      </c>
      <c r="F701" s="22" t="str">
        <f>VLOOKUP(C701,變換清單!A:C,3,0)</f>
        <v>新類型</v>
      </c>
      <c r="G701" s="22" t="str">
        <f>VLOOKUP(B701,變換清單!E:F,2,0)</f>
        <v>九州</v>
      </c>
      <c r="H701" s="22" t="str">
        <f t="shared" si="30"/>
        <v>2016</v>
      </c>
      <c r="I701" s="22">
        <f t="shared" si="31"/>
        <v>3</v>
      </c>
      <c r="J701" s="22" t="str">
        <f>VLOOKUP(I701,變換清單!H:I,2,0)</f>
        <v>1Q</v>
      </c>
      <c r="K701" s="22" t="str">
        <f t="shared" si="32"/>
        <v>新類型九州20161Q</v>
      </c>
    </row>
    <row r="702" spans="1:11">
      <c r="A702" s="23">
        <v>201603</v>
      </c>
      <c r="B702" s="23" t="s">
        <v>93</v>
      </c>
      <c r="C702" s="22">
        <v>27260317</v>
      </c>
      <c r="D702" s="22" t="s">
        <v>40</v>
      </c>
      <c r="E702" s="23">
        <v>504</v>
      </c>
      <c r="F702" s="22" t="str">
        <f>VLOOKUP(C702,變換清單!A:C,3,0)</f>
        <v>啤酒</v>
      </c>
      <c r="G702" s="22" t="str">
        <f>VLOOKUP(B702,變換清單!E:F,2,0)</f>
        <v>九州</v>
      </c>
      <c r="H702" s="22" t="str">
        <f t="shared" si="30"/>
        <v>2016</v>
      </c>
      <c r="I702" s="22">
        <f t="shared" si="31"/>
        <v>3</v>
      </c>
      <c r="J702" s="22" t="str">
        <f>VLOOKUP(I702,變換清單!H:I,2,0)</f>
        <v>1Q</v>
      </c>
      <c r="K702" s="22" t="str">
        <f t="shared" si="32"/>
        <v>啤酒九州20161Q</v>
      </c>
    </row>
    <row r="703" spans="1:11">
      <c r="A703" s="23">
        <v>201603</v>
      </c>
      <c r="B703" s="23" t="s">
        <v>93</v>
      </c>
      <c r="C703" s="22">
        <v>27260665</v>
      </c>
      <c r="D703" s="22" t="s">
        <v>105</v>
      </c>
      <c r="E703" s="23">
        <v>57960</v>
      </c>
      <c r="F703" s="22" t="str">
        <f>VLOOKUP(C703,變換清單!A:C,3,0)</f>
        <v>啤酒</v>
      </c>
      <c r="G703" s="22" t="str">
        <f>VLOOKUP(B703,變換清單!E:F,2,0)</f>
        <v>九州</v>
      </c>
      <c r="H703" s="22" t="str">
        <f t="shared" si="30"/>
        <v>2016</v>
      </c>
      <c r="I703" s="22">
        <f t="shared" si="31"/>
        <v>3</v>
      </c>
      <c r="J703" s="22" t="str">
        <f>VLOOKUP(I703,變換清單!H:I,2,0)</f>
        <v>1Q</v>
      </c>
      <c r="K703" s="22" t="str">
        <f t="shared" si="32"/>
        <v>啤酒九州20161Q</v>
      </c>
    </row>
    <row r="704" spans="1:11">
      <c r="A704" s="23">
        <v>201603</v>
      </c>
      <c r="B704" s="23" t="s">
        <v>57</v>
      </c>
      <c r="C704" s="22">
        <v>27350171</v>
      </c>
      <c r="D704" s="22" t="s">
        <v>42</v>
      </c>
      <c r="E704" s="23">
        <v>4788</v>
      </c>
      <c r="F704" s="22" t="str">
        <f>VLOOKUP(C704,變換清單!A:C,3,0)</f>
        <v>啤酒</v>
      </c>
      <c r="G704" s="22" t="str">
        <f>VLOOKUP(B704,變換清單!E:F,2,0)</f>
        <v>東北</v>
      </c>
      <c r="H704" s="22" t="str">
        <f t="shared" si="30"/>
        <v>2016</v>
      </c>
      <c r="I704" s="22">
        <f t="shared" si="31"/>
        <v>3</v>
      </c>
      <c r="J704" s="22" t="str">
        <f>VLOOKUP(I704,變換清單!H:I,2,0)</f>
        <v>1Q</v>
      </c>
      <c r="K704" s="22" t="str">
        <f t="shared" si="32"/>
        <v>啤酒東北20161Q</v>
      </c>
    </row>
    <row r="705" spans="1:11">
      <c r="A705" s="23">
        <v>201603</v>
      </c>
      <c r="B705" s="23" t="s">
        <v>57</v>
      </c>
      <c r="C705" s="22">
        <v>27350921</v>
      </c>
      <c r="D705" s="22" t="s">
        <v>44</v>
      </c>
      <c r="E705" s="23">
        <v>1016400</v>
      </c>
      <c r="F705" s="22" t="str">
        <f>VLOOKUP(C705,變換清單!A:C,3,0)</f>
        <v>發泡酒</v>
      </c>
      <c r="G705" s="22" t="str">
        <f>VLOOKUP(B705,變換清單!E:F,2,0)</f>
        <v>東北</v>
      </c>
      <c r="H705" s="22" t="str">
        <f t="shared" si="30"/>
        <v>2016</v>
      </c>
      <c r="I705" s="22">
        <f t="shared" si="31"/>
        <v>3</v>
      </c>
      <c r="J705" s="22" t="str">
        <f>VLOOKUP(I705,變換清單!H:I,2,0)</f>
        <v>1Q</v>
      </c>
      <c r="K705" s="22" t="str">
        <f t="shared" si="32"/>
        <v>發泡酒東北20161Q</v>
      </c>
    </row>
    <row r="706" spans="1:11">
      <c r="A706" s="23">
        <v>201603</v>
      </c>
      <c r="B706" s="23" t="s">
        <v>57</v>
      </c>
      <c r="C706" s="22">
        <v>27210786</v>
      </c>
      <c r="D706" s="22" t="s">
        <v>103</v>
      </c>
      <c r="E706" s="23">
        <v>195720</v>
      </c>
      <c r="F706" s="22" t="str">
        <f>VLOOKUP(C706,變換清單!A:C,3,0)</f>
        <v>發泡酒</v>
      </c>
      <c r="G706" s="22" t="str">
        <f>VLOOKUP(B706,變換清單!E:F,2,0)</f>
        <v>東北</v>
      </c>
      <c r="H706" s="22" t="str">
        <f t="shared" si="30"/>
        <v>2016</v>
      </c>
      <c r="I706" s="22">
        <f t="shared" si="31"/>
        <v>3</v>
      </c>
      <c r="J706" s="22" t="str">
        <f>VLOOKUP(I706,變換清單!H:I,2,0)</f>
        <v>1Q</v>
      </c>
      <c r="K706" s="22" t="str">
        <f t="shared" si="32"/>
        <v>發泡酒東北20161Q</v>
      </c>
    </row>
    <row r="707" spans="1:11">
      <c r="A707" s="23">
        <v>201603</v>
      </c>
      <c r="B707" s="23" t="s">
        <v>57</v>
      </c>
      <c r="C707" s="22">
        <v>27220883</v>
      </c>
      <c r="D707" s="22" t="s">
        <v>101</v>
      </c>
      <c r="E707" s="23">
        <v>358680</v>
      </c>
      <c r="F707" s="22" t="str">
        <f>VLOOKUP(C707,變換清單!A:C,3,0)</f>
        <v>新類型</v>
      </c>
      <c r="G707" s="22" t="str">
        <f>VLOOKUP(B707,變換清單!E:F,2,0)</f>
        <v>東北</v>
      </c>
      <c r="H707" s="22" t="str">
        <f t="shared" ref="H707:H770" si="33">LEFT(A707,4)</f>
        <v>2016</v>
      </c>
      <c r="I707" s="22">
        <f t="shared" ref="I707:I770" si="34">VALUE(RIGHT(A707,2))</f>
        <v>3</v>
      </c>
      <c r="J707" s="22" t="str">
        <f>VLOOKUP(I707,變換清單!H:I,2,0)</f>
        <v>1Q</v>
      </c>
      <c r="K707" s="22" t="str">
        <f t="shared" ref="K707:K770" si="35">CONCATENATE(F707,G707,H707,J707)</f>
        <v>新類型東北20161Q</v>
      </c>
    </row>
    <row r="708" spans="1:11">
      <c r="A708" s="23">
        <v>201603</v>
      </c>
      <c r="B708" s="23" t="s">
        <v>57</v>
      </c>
      <c r="C708" s="22">
        <v>27220957</v>
      </c>
      <c r="D708" s="22" t="s">
        <v>102</v>
      </c>
      <c r="E708" s="23">
        <v>46368</v>
      </c>
      <c r="F708" s="22" t="str">
        <f>VLOOKUP(C708,變換清單!A:C,3,0)</f>
        <v>新類型</v>
      </c>
      <c r="G708" s="22" t="str">
        <f>VLOOKUP(B708,變換清單!E:F,2,0)</f>
        <v>東北</v>
      </c>
      <c r="H708" s="22" t="str">
        <f t="shared" si="33"/>
        <v>2016</v>
      </c>
      <c r="I708" s="22">
        <f t="shared" si="34"/>
        <v>3</v>
      </c>
      <c r="J708" s="22" t="str">
        <f>VLOOKUP(I708,變換清單!H:I,2,0)</f>
        <v>1Q</v>
      </c>
      <c r="K708" s="22" t="str">
        <f t="shared" si="35"/>
        <v>新類型東北20161Q</v>
      </c>
    </row>
    <row r="709" spans="1:11">
      <c r="A709" s="23">
        <v>201603</v>
      </c>
      <c r="B709" s="23" t="s">
        <v>57</v>
      </c>
      <c r="C709" s="22">
        <v>27220985</v>
      </c>
      <c r="D709" s="22" t="s">
        <v>46</v>
      </c>
      <c r="E709" s="23">
        <v>10332</v>
      </c>
      <c r="F709" s="22" t="str">
        <f>VLOOKUP(C709,變換清單!A:C,3,0)</f>
        <v>新類型</v>
      </c>
      <c r="G709" s="22" t="str">
        <f>VLOOKUP(B709,變換清單!E:F,2,0)</f>
        <v>東北</v>
      </c>
      <c r="H709" s="22" t="str">
        <f t="shared" si="33"/>
        <v>2016</v>
      </c>
      <c r="I709" s="22">
        <f t="shared" si="34"/>
        <v>3</v>
      </c>
      <c r="J709" s="22" t="str">
        <f>VLOOKUP(I709,變換清單!H:I,2,0)</f>
        <v>1Q</v>
      </c>
      <c r="K709" s="22" t="str">
        <f t="shared" si="35"/>
        <v>新類型東北20161Q</v>
      </c>
    </row>
    <row r="710" spans="1:11">
      <c r="A710" s="23">
        <v>201603</v>
      </c>
      <c r="B710" s="23" t="s">
        <v>57</v>
      </c>
      <c r="C710" s="22">
        <v>27260317</v>
      </c>
      <c r="D710" s="22" t="s">
        <v>40</v>
      </c>
      <c r="E710" s="23">
        <v>339360</v>
      </c>
      <c r="F710" s="22" t="str">
        <f>VLOOKUP(C710,變換清單!A:C,3,0)</f>
        <v>啤酒</v>
      </c>
      <c r="G710" s="22" t="str">
        <f>VLOOKUP(B710,變換清單!E:F,2,0)</f>
        <v>東北</v>
      </c>
      <c r="H710" s="22" t="str">
        <f t="shared" si="33"/>
        <v>2016</v>
      </c>
      <c r="I710" s="22">
        <f t="shared" si="34"/>
        <v>3</v>
      </c>
      <c r="J710" s="22" t="str">
        <f>VLOOKUP(I710,變換清單!H:I,2,0)</f>
        <v>1Q</v>
      </c>
      <c r="K710" s="22" t="str">
        <f t="shared" si="35"/>
        <v>啤酒東北20161Q</v>
      </c>
    </row>
    <row r="711" spans="1:11">
      <c r="A711" s="23">
        <v>201603</v>
      </c>
      <c r="B711" s="23" t="s">
        <v>57</v>
      </c>
      <c r="C711" s="22">
        <v>27260665</v>
      </c>
      <c r="D711" s="22" t="s">
        <v>105</v>
      </c>
      <c r="E711" s="23">
        <v>10005</v>
      </c>
      <c r="F711" s="22" t="str">
        <f>VLOOKUP(C711,變換清單!A:C,3,0)</f>
        <v>啤酒</v>
      </c>
      <c r="G711" s="22" t="str">
        <f>VLOOKUP(B711,變換清單!E:F,2,0)</f>
        <v>東北</v>
      </c>
      <c r="H711" s="22" t="str">
        <f t="shared" si="33"/>
        <v>2016</v>
      </c>
      <c r="I711" s="22">
        <f t="shared" si="34"/>
        <v>3</v>
      </c>
      <c r="J711" s="22" t="str">
        <f>VLOOKUP(I711,變換清單!H:I,2,0)</f>
        <v>1Q</v>
      </c>
      <c r="K711" s="22" t="str">
        <f t="shared" si="35"/>
        <v>啤酒東北20161Q</v>
      </c>
    </row>
    <row r="712" spans="1:11">
      <c r="A712" s="23">
        <v>201603</v>
      </c>
      <c r="B712" s="23" t="s">
        <v>2</v>
      </c>
      <c r="C712" s="22">
        <v>27350171</v>
      </c>
      <c r="D712" s="22" t="s">
        <v>42</v>
      </c>
      <c r="E712" s="23">
        <v>1213800</v>
      </c>
      <c r="F712" s="22" t="str">
        <f>VLOOKUP(C712,變換清單!A:C,3,0)</f>
        <v>啤酒</v>
      </c>
      <c r="G712" s="22" t="str">
        <f>VLOOKUP(B712,變換清單!E:F,2,0)</f>
        <v>近畿圏</v>
      </c>
      <c r="H712" s="22" t="str">
        <f t="shared" si="33"/>
        <v>2016</v>
      </c>
      <c r="I712" s="22">
        <f t="shared" si="34"/>
        <v>3</v>
      </c>
      <c r="J712" s="22" t="str">
        <f>VLOOKUP(I712,變換清單!H:I,2,0)</f>
        <v>1Q</v>
      </c>
      <c r="K712" s="22" t="str">
        <f t="shared" si="35"/>
        <v>啤酒近畿圏20161Q</v>
      </c>
    </row>
    <row r="713" spans="1:11">
      <c r="A713" s="23">
        <v>201603</v>
      </c>
      <c r="B713" s="23" t="s">
        <v>2</v>
      </c>
      <c r="C713" s="22">
        <v>27350921</v>
      </c>
      <c r="D713" s="22" t="s">
        <v>44</v>
      </c>
      <c r="E713" s="23">
        <v>86520</v>
      </c>
      <c r="F713" s="22" t="str">
        <f>VLOOKUP(C713,變換清單!A:C,3,0)</f>
        <v>發泡酒</v>
      </c>
      <c r="G713" s="22" t="str">
        <f>VLOOKUP(B713,變換清單!E:F,2,0)</f>
        <v>近畿圏</v>
      </c>
      <c r="H713" s="22" t="str">
        <f t="shared" si="33"/>
        <v>2016</v>
      </c>
      <c r="I713" s="22">
        <f t="shared" si="34"/>
        <v>3</v>
      </c>
      <c r="J713" s="22" t="str">
        <f>VLOOKUP(I713,變換清單!H:I,2,0)</f>
        <v>1Q</v>
      </c>
      <c r="K713" s="22" t="str">
        <f t="shared" si="35"/>
        <v>發泡酒近畿圏20161Q</v>
      </c>
    </row>
    <row r="714" spans="1:11">
      <c r="A714" s="23">
        <v>201603</v>
      </c>
      <c r="B714" s="23" t="s">
        <v>2</v>
      </c>
      <c r="C714" s="22">
        <v>27210786</v>
      </c>
      <c r="D714" s="22" t="s">
        <v>103</v>
      </c>
      <c r="E714" s="23">
        <v>423360</v>
      </c>
      <c r="F714" s="22" t="str">
        <f>VLOOKUP(C714,變換清單!A:C,3,0)</f>
        <v>發泡酒</v>
      </c>
      <c r="G714" s="22" t="str">
        <f>VLOOKUP(B714,變換清單!E:F,2,0)</f>
        <v>近畿圏</v>
      </c>
      <c r="H714" s="22" t="str">
        <f t="shared" si="33"/>
        <v>2016</v>
      </c>
      <c r="I714" s="22">
        <f t="shared" si="34"/>
        <v>3</v>
      </c>
      <c r="J714" s="22" t="str">
        <f>VLOOKUP(I714,變換清單!H:I,2,0)</f>
        <v>1Q</v>
      </c>
      <c r="K714" s="22" t="str">
        <f t="shared" si="35"/>
        <v>發泡酒近畿圏20161Q</v>
      </c>
    </row>
    <row r="715" spans="1:11">
      <c r="A715" s="23">
        <v>201603</v>
      </c>
      <c r="B715" s="23" t="s">
        <v>2</v>
      </c>
      <c r="C715" s="22">
        <v>27220883</v>
      </c>
      <c r="D715" s="22" t="s">
        <v>101</v>
      </c>
      <c r="E715" s="23">
        <v>19656</v>
      </c>
      <c r="F715" s="22" t="str">
        <f>VLOOKUP(C715,變換清單!A:C,3,0)</f>
        <v>新類型</v>
      </c>
      <c r="G715" s="22" t="str">
        <f>VLOOKUP(B715,變換清單!E:F,2,0)</f>
        <v>近畿圏</v>
      </c>
      <c r="H715" s="22" t="str">
        <f t="shared" si="33"/>
        <v>2016</v>
      </c>
      <c r="I715" s="22">
        <f t="shared" si="34"/>
        <v>3</v>
      </c>
      <c r="J715" s="22" t="str">
        <f>VLOOKUP(I715,變換清單!H:I,2,0)</f>
        <v>1Q</v>
      </c>
      <c r="K715" s="22" t="str">
        <f t="shared" si="35"/>
        <v>新類型近畿圏20161Q</v>
      </c>
    </row>
    <row r="716" spans="1:11">
      <c r="A716" s="23">
        <v>201603</v>
      </c>
      <c r="B716" s="23" t="s">
        <v>2</v>
      </c>
      <c r="C716" s="22">
        <v>27220957</v>
      </c>
      <c r="D716" s="22" t="s">
        <v>102</v>
      </c>
      <c r="E716" s="23">
        <v>3528</v>
      </c>
      <c r="F716" s="22" t="str">
        <f>VLOOKUP(C716,變換清單!A:C,3,0)</f>
        <v>新類型</v>
      </c>
      <c r="G716" s="22" t="str">
        <f>VLOOKUP(B716,變換清單!E:F,2,0)</f>
        <v>近畿圏</v>
      </c>
      <c r="H716" s="22" t="str">
        <f t="shared" si="33"/>
        <v>2016</v>
      </c>
      <c r="I716" s="22">
        <f t="shared" si="34"/>
        <v>3</v>
      </c>
      <c r="J716" s="22" t="str">
        <f>VLOOKUP(I716,變換清單!H:I,2,0)</f>
        <v>1Q</v>
      </c>
      <c r="K716" s="22" t="str">
        <f t="shared" si="35"/>
        <v>新類型近畿圏20161Q</v>
      </c>
    </row>
    <row r="717" spans="1:11">
      <c r="A717" s="23">
        <v>201603</v>
      </c>
      <c r="B717" s="23" t="s">
        <v>2</v>
      </c>
      <c r="C717" s="22">
        <v>27220985</v>
      </c>
      <c r="D717" s="22" t="s">
        <v>46</v>
      </c>
      <c r="E717" s="23">
        <v>269640</v>
      </c>
      <c r="F717" s="22" t="str">
        <f>VLOOKUP(C717,變換清單!A:C,3,0)</f>
        <v>新類型</v>
      </c>
      <c r="G717" s="22" t="str">
        <f>VLOOKUP(B717,變換清單!E:F,2,0)</f>
        <v>近畿圏</v>
      </c>
      <c r="H717" s="22" t="str">
        <f t="shared" si="33"/>
        <v>2016</v>
      </c>
      <c r="I717" s="22">
        <f t="shared" si="34"/>
        <v>3</v>
      </c>
      <c r="J717" s="22" t="str">
        <f>VLOOKUP(I717,變換清單!H:I,2,0)</f>
        <v>1Q</v>
      </c>
      <c r="K717" s="22" t="str">
        <f t="shared" si="35"/>
        <v>新類型近畿圏20161Q</v>
      </c>
    </row>
    <row r="718" spans="1:11">
      <c r="A718" s="23">
        <v>201603</v>
      </c>
      <c r="B718" s="23" t="s">
        <v>2</v>
      </c>
      <c r="C718" s="22">
        <v>27260317</v>
      </c>
      <c r="D718" s="22" t="s">
        <v>40</v>
      </c>
      <c r="E718" s="23">
        <v>8004</v>
      </c>
      <c r="F718" s="22" t="str">
        <f>VLOOKUP(C718,變換清單!A:C,3,0)</f>
        <v>啤酒</v>
      </c>
      <c r="G718" s="22" t="str">
        <f>VLOOKUP(B718,變換清單!E:F,2,0)</f>
        <v>近畿圏</v>
      </c>
      <c r="H718" s="22" t="str">
        <f t="shared" si="33"/>
        <v>2016</v>
      </c>
      <c r="I718" s="22">
        <f t="shared" si="34"/>
        <v>3</v>
      </c>
      <c r="J718" s="22" t="str">
        <f>VLOOKUP(I718,變換清單!H:I,2,0)</f>
        <v>1Q</v>
      </c>
      <c r="K718" s="22" t="str">
        <f t="shared" si="35"/>
        <v>啤酒近畿圏20161Q</v>
      </c>
    </row>
    <row r="719" spans="1:11">
      <c r="A719" s="23">
        <v>201603</v>
      </c>
      <c r="B719" s="23" t="s">
        <v>2</v>
      </c>
      <c r="C719" s="22">
        <v>27260665</v>
      </c>
      <c r="D719" s="22" t="s">
        <v>105</v>
      </c>
      <c r="E719" s="23">
        <v>16008</v>
      </c>
      <c r="F719" s="22" t="str">
        <f>VLOOKUP(C719,變換清單!A:C,3,0)</f>
        <v>啤酒</v>
      </c>
      <c r="G719" s="22" t="str">
        <f>VLOOKUP(B719,變換清單!E:F,2,0)</f>
        <v>近畿圏</v>
      </c>
      <c r="H719" s="22" t="str">
        <f t="shared" si="33"/>
        <v>2016</v>
      </c>
      <c r="I719" s="22">
        <f t="shared" si="34"/>
        <v>3</v>
      </c>
      <c r="J719" s="22" t="str">
        <f>VLOOKUP(I719,變換清單!H:I,2,0)</f>
        <v>1Q</v>
      </c>
      <c r="K719" s="22" t="str">
        <f t="shared" si="35"/>
        <v>啤酒近畿圏20161Q</v>
      </c>
    </row>
    <row r="720" spans="1:11">
      <c r="A720" s="23">
        <v>201603</v>
      </c>
      <c r="B720" s="23" t="s">
        <v>91</v>
      </c>
      <c r="C720" s="22">
        <v>27350171</v>
      </c>
      <c r="D720" s="22" t="s">
        <v>42</v>
      </c>
      <c r="E720" s="23">
        <v>0</v>
      </c>
      <c r="F720" s="22" t="str">
        <f>VLOOKUP(C720,變換清單!A:C,3,0)</f>
        <v>啤酒</v>
      </c>
      <c r="G720" s="22" t="str">
        <f>VLOOKUP(B720,變換清單!E:F,2,0)</f>
        <v>九州</v>
      </c>
      <c r="H720" s="22" t="str">
        <f t="shared" si="33"/>
        <v>2016</v>
      </c>
      <c r="I720" s="22">
        <f t="shared" si="34"/>
        <v>3</v>
      </c>
      <c r="J720" s="22" t="str">
        <f>VLOOKUP(I720,變換清單!H:I,2,0)</f>
        <v>1Q</v>
      </c>
      <c r="K720" s="22" t="str">
        <f t="shared" si="35"/>
        <v>啤酒九州20161Q</v>
      </c>
    </row>
    <row r="721" spans="1:11">
      <c r="A721" s="23">
        <v>201603</v>
      </c>
      <c r="B721" s="23" t="s">
        <v>91</v>
      </c>
      <c r="C721" s="22">
        <v>27350921</v>
      </c>
      <c r="D721" s="22" t="s">
        <v>44</v>
      </c>
      <c r="E721" s="23">
        <v>510720</v>
      </c>
      <c r="F721" s="22" t="str">
        <f>VLOOKUP(C721,變換清單!A:C,3,0)</f>
        <v>發泡酒</v>
      </c>
      <c r="G721" s="22" t="str">
        <f>VLOOKUP(B721,變換清單!E:F,2,0)</f>
        <v>九州</v>
      </c>
      <c r="H721" s="22" t="str">
        <f t="shared" si="33"/>
        <v>2016</v>
      </c>
      <c r="I721" s="22">
        <f t="shared" si="34"/>
        <v>3</v>
      </c>
      <c r="J721" s="22" t="str">
        <f>VLOOKUP(I721,變換清單!H:I,2,0)</f>
        <v>1Q</v>
      </c>
      <c r="K721" s="22" t="str">
        <f t="shared" si="35"/>
        <v>發泡酒九州20161Q</v>
      </c>
    </row>
    <row r="722" spans="1:11">
      <c r="A722" s="23">
        <v>201603</v>
      </c>
      <c r="B722" s="23" t="s">
        <v>91</v>
      </c>
      <c r="C722" s="22">
        <v>27210786</v>
      </c>
      <c r="D722" s="22" t="s">
        <v>103</v>
      </c>
      <c r="E722" s="23">
        <v>102480</v>
      </c>
      <c r="F722" s="22" t="str">
        <f>VLOOKUP(C722,變換清單!A:C,3,0)</f>
        <v>發泡酒</v>
      </c>
      <c r="G722" s="22" t="str">
        <f>VLOOKUP(B722,變換清單!E:F,2,0)</f>
        <v>九州</v>
      </c>
      <c r="H722" s="22" t="str">
        <f t="shared" si="33"/>
        <v>2016</v>
      </c>
      <c r="I722" s="22">
        <f t="shared" si="34"/>
        <v>3</v>
      </c>
      <c r="J722" s="22" t="str">
        <f>VLOOKUP(I722,變換清單!H:I,2,0)</f>
        <v>1Q</v>
      </c>
      <c r="K722" s="22" t="str">
        <f t="shared" si="35"/>
        <v>發泡酒九州20161Q</v>
      </c>
    </row>
    <row r="723" spans="1:11">
      <c r="A723" s="23">
        <v>201603</v>
      </c>
      <c r="B723" s="23" t="s">
        <v>91</v>
      </c>
      <c r="C723" s="22">
        <v>27220883</v>
      </c>
      <c r="D723" s="22" t="s">
        <v>101</v>
      </c>
      <c r="E723" s="23">
        <v>173880</v>
      </c>
      <c r="F723" s="22" t="str">
        <f>VLOOKUP(C723,變換清單!A:C,3,0)</f>
        <v>新類型</v>
      </c>
      <c r="G723" s="22" t="str">
        <f>VLOOKUP(B723,變換清單!E:F,2,0)</f>
        <v>九州</v>
      </c>
      <c r="H723" s="22" t="str">
        <f t="shared" si="33"/>
        <v>2016</v>
      </c>
      <c r="I723" s="22">
        <f t="shared" si="34"/>
        <v>3</v>
      </c>
      <c r="J723" s="22" t="str">
        <f>VLOOKUP(I723,變換清單!H:I,2,0)</f>
        <v>1Q</v>
      </c>
      <c r="K723" s="22" t="str">
        <f t="shared" si="35"/>
        <v>新類型九州20161Q</v>
      </c>
    </row>
    <row r="724" spans="1:11">
      <c r="A724" s="23">
        <v>201603</v>
      </c>
      <c r="B724" s="23" t="s">
        <v>91</v>
      </c>
      <c r="C724" s="22">
        <v>27220957</v>
      </c>
      <c r="D724" s="22" t="s">
        <v>102</v>
      </c>
      <c r="E724" s="23">
        <v>7812</v>
      </c>
      <c r="F724" s="22" t="str">
        <f>VLOOKUP(C724,變換清單!A:C,3,0)</f>
        <v>新類型</v>
      </c>
      <c r="G724" s="22" t="str">
        <f>VLOOKUP(B724,變換清單!E:F,2,0)</f>
        <v>九州</v>
      </c>
      <c r="H724" s="22" t="str">
        <f t="shared" si="33"/>
        <v>2016</v>
      </c>
      <c r="I724" s="22">
        <f t="shared" si="34"/>
        <v>3</v>
      </c>
      <c r="J724" s="22" t="str">
        <f>VLOOKUP(I724,變換清單!H:I,2,0)</f>
        <v>1Q</v>
      </c>
      <c r="K724" s="22" t="str">
        <f t="shared" si="35"/>
        <v>新類型九州20161Q</v>
      </c>
    </row>
    <row r="725" spans="1:11">
      <c r="A725" s="23">
        <v>201603</v>
      </c>
      <c r="B725" s="23" t="s">
        <v>91</v>
      </c>
      <c r="C725" s="22">
        <v>27220985</v>
      </c>
      <c r="D725" s="22" t="s">
        <v>46</v>
      </c>
      <c r="E725" s="23">
        <v>6804</v>
      </c>
      <c r="F725" s="22" t="str">
        <f>VLOOKUP(C725,變換清單!A:C,3,0)</f>
        <v>新類型</v>
      </c>
      <c r="G725" s="22" t="str">
        <f>VLOOKUP(B725,變換清單!E:F,2,0)</f>
        <v>九州</v>
      </c>
      <c r="H725" s="22" t="str">
        <f t="shared" si="33"/>
        <v>2016</v>
      </c>
      <c r="I725" s="22">
        <f t="shared" si="34"/>
        <v>3</v>
      </c>
      <c r="J725" s="22" t="str">
        <f>VLOOKUP(I725,變換清單!H:I,2,0)</f>
        <v>1Q</v>
      </c>
      <c r="K725" s="22" t="str">
        <f t="shared" si="35"/>
        <v>新類型九州20161Q</v>
      </c>
    </row>
    <row r="726" spans="1:11">
      <c r="A726" s="23">
        <v>201603</v>
      </c>
      <c r="B726" s="23" t="s">
        <v>91</v>
      </c>
      <c r="C726" s="22">
        <v>27260317</v>
      </c>
      <c r="D726" s="22" t="s">
        <v>40</v>
      </c>
      <c r="E726" s="23">
        <v>137760</v>
      </c>
      <c r="F726" s="22" t="str">
        <f>VLOOKUP(C726,變換清單!A:C,3,0)</f>
        <v>啤酒</v>
      </c>
      <c r="G726" s="22" t="str">
        <f>VLOOKUP(B726,變換清單!E:F,2,0)</f>
        <v>九州</v>
      </c>
      <c r="H726" s="22" t="str">
        <f t="shared" si="33"/>
        <v>2016</v>
      </c>
      <c r="I726" s="22">
        <f t="shared" si="34"/>
        <v>3</v>
      </c>
      <c r="J726" s="22" t="str">
        <f>VLOOKUP(I726,變換清單!H:I,2,0)</f>
        <v>1Q</v>
      </c>
      <c r="K726" s="22" t="str">
        <f t="shared" si="35"/>
        <v>啤酒九州20161Q</v>
      </c>
    </row>
    <row r="727" spans="1:11">
      <c r="A727" s="23">
        <v>201603</v>
      </c>
      <c r="B727" s="23" t="s">
        <v>63</v>
      </c>
      <c r="C727" s="22">
        <v>27260665</v>
      </c>
      <c r="D727" s="22" t="s">
        <v>105</v>
      </c>
      <c r="E727" s="23">
        <v>627480</v>
      </c>
      <c r="F727" s="22" t="str">
        <f>VLOOKUP(C727,變換清單!A:C,3,0)</f>
        <v>啤酒</v>
      </c>
      <c r="G727" s="22" t="str">
        <f>VLOOKUP(B727,變換清單!E:F,2,0)</f>
        <v>關信越</v>
      </c>
      <c r="H727" s="22" t="str">
        <f t="shared" si="33"/>
        <v>2016</v>
      </c>
      <c r="I727" s="22">
        <f t="shared" si="34"/>
        <v>3</v>
      </c>
      <c r="J727" s="22" t="str">
        <f>VLOOKUP(I727,變換清單!H:I,2,0)</f>
        <v>1Q</v>
      </c>
      <c r="K727" s="22" t="str">
        <f t="shared" si="35"/>
        <v>啤酒關信越20161Q</v>
      </c>
    </row>
    <row r="728" spans="1:11">
      <c r="A728" s="23">
        <v>201603</v>
      </c>
      <c r="B728" s="23" t="s">
        <v>63</v>
      </c>
      <c r="C728" s="22">
        <v>27350171</v>
      </c>
      <c r="D728" s="22" t="s">
        <v>42</v>
      </c>
      <c r="E728" s="23">
        <v>197400</v>
      </c>
      <c r="F728" s="22" t="str">
        <f>VLOOKUP(C728,變換清單!A:C,3,0)</f>
        <v>啤酒</v>
      </c>
      <c r="G728" s="22" t="str">
        <f>VLOOKUP(B728,變換清單!E:F,2,0)</f>
        <v>關信越</v>
      </c>
      <c r="H728" s="22" t="str">
        <f t="shared" si="33"/>
        <v>2016</v>
      </c>
      <c r="I728" s="22">
        <f t="shared" si="34"/>
        <v>3</v>
      </c>
      <c r="J728" s="22" t="str">
        <f>VLOOKUP(I728,變換清單!H:I,2,0)</f>
        <v>1Q</v>
      </c>
      <c r="K728" s="22" t="str">
        <f t="shared" si="35"/>
        <v>啤酒關信越20161Q</v>
      </c>
    </row>
    <row r="729" spans="1:11">
      <c r="A729" s="23">
        <v>201603</v>
      </c>
      <c r="B729" s="23" t="s">
        <v>63</v>
      </c>
      <c r="C729" s="22">
        <v>27350921</v>
      </c>
      <c r="D729" s="22" t="s">
        <v>44</v>
      </c>
      <c r="E729" s="23">
        <v>247800</v>
      </c>
      <c r="F729" s="22" t="str">
        <f>VLOOKUP(C729,變換清單!A:C,3,0)</f>
        <v>發泡酒</v>
      </c>
      <c r="G729" s="22" t="str">
        <f>VLOOKUP(B729,變換清單!E:F,2,0)</f>
        <v>關信越</v>
      </c>
      <c r="H729" s="22" t="str">
        <f t="shared" si="33"/>
        <v>2016</v>
      </c>
      <c r="I729" s="22">
        <f t="shared" si="34"/>
        <v>3</v>
      </c>
      <c r="J729" s="22" t="str">
        <f>VLOOKUP(I729,變換清單!H:I,2,0)</f>
        <v>1Q</v>
      </c>
      <c r="K729" s="22" t="str">
        <f t="shared" si="35"/>
        <v>發泡酒關信越20161Q</v>
      </c>
    </row>
    <row r="730" spans="1:11">
      <c r="A730" s="23">
        <v>201603</v>
      </c>
      <c r="B730" s="23" t="s">
        <v>63</v>
      </c>
      <c r="C730" s="22">
        <v>27210786</v>
      </c>
      <c r="D730" s="22" t="s">
        <v>103</v>
      </c>
      <c r="E730" s="23">
        <v>15624</v>
      </c>
      <c r="F730" s="22" t="str">
        <f>VLOOKUP(C730,變換清單!A:C,3,0)</f>
        <v>發泡酒</v>
      </c>
      <c r="G730" s="22" t="str">
        <f>VLOOKUP(B730,變換清單!E:F,2,0)</f>
        <v>關信越</v>
      </c>
      <c r="H730" s="22" t="str">
        <f t="shared" si="33"/>
        <v>2016</v>
      </c>
      <c r="I730" s="22">
        <f t="shared" si="34"/>
        <v>3</v>
      </c>
      <c r="J730" s="22" t="str">
        <f>VLOOKUP(I730,變換清單!H:I,2,0)</f>
        <v>1Q</v>
      </c>
      <c r="K730" s="22" t="str">
        <f t="shared" si="35"/>
        <v>發泡酒關信越20161Q</v>
      </c>
    </row>
    <row r="731" spans="1:11">
      <c r="A731" s="23">
        <v>201603</v>
      </c>
      <c r="B731" s="23" t="s">
        <v>63</v>
      </c>
      <c r="C731" s="22">
        <v>27220883</v>
      </c>
      <c r="D731" s="22" t="s">
        <v>101</v>
      </c>
      <c r="E731" s="23">
        <v>16380</v>
      </c>
      <c r="F731" s="22" t="str">
        <f>VLOOKUP(C731,變換清單!A:C,3,0)</f>
        <v>新類型</v>
      </c>
      <c r="G731" s="22" t="str">
        <f>VLOOKUP(B731,變換清單!E:F,2,0)</f>
        <v>關信越</v>
      </c>
      <c r="H731" s="22" t="str">
        <f t="shared" si="33"/>
        <v>2016</v>
      </c>
      <c r="I731" s="22">
        <f t="shared" si="34"/>
        <v>3</v>
      </c>
      <c r="J731" s="22" t="str">
        <f>VLOOKUP(I731,變換清單!H:I,2,0)</f>
        <v>1Q</v>
      </c>
      <c r="K731" s="22" t="str">
        <f t="shared" si="35"/>
        <v>新類型關信越20161Q</v>
      </c>
    </row>
    <row r="732" spans="1:11">
      <c r="A732" s="23">
        <v>201603</v>
      </c>
      <c r="B732" s="23" t="s">
        <v>63</v>
      </c>
      <c r="C732" s="22">
        <v>27220957</v>
      </c>
      <c r="D732" s="22" t="s">
        <v>102</v>
      </c>
      <c r="E732" s="23">
        <v>98280</v>
      </c>
      <c r="F732" s="22" t="str">
        <f>VLOOKUP(C732,變換清單!A:C,3,0)</f>
        <v>新類型</v>
      </c>
      <c r="G732" s="22" t="str">
        <f>VLOOKUP(B732,變換清單!E:F,2,0)</f>
        <v>關信越</v>
      </c>
      <c r="H732" s="22" t="str">
        <f t="shared" si="33"/>
        <v>2016</v>
      </c>
      <c r="I732" s="22">
        <f t="shared" si="34"/>
        <v>3</v>
      </c>
      <c r="J732" s="22" t="str">
        <f>VLOOKUP(I732,變換清單!H:I,2,0)</f>
        <v>1Q</v>
      </c>
      <c r="K732" s="22" t="str">
        <f t="shared" si="35"/>
        <v>新類型關信越20161Q</v>
      </c>
    </row>
    <row r="733" spans="1:11">
      <c r="A733" s="23">
        <v>201603</v>
      </c>
      <c r="B733" s="23" t="s">
        <v>63</v>
      </c>
      <c r="C733" s="22">
        <v>27220985</v>
      </c>
      <c r="D733" s="22" t="s">
        <v>46</v>
      </c>
      <c r="E733" s="23">
        <v>2001</v>
      </c>
      <c r="F733" s="22" t="str">
        <f>VLOOKUP(C733,變換清單!A:C,3,0)</f>
        <v>新類型</v>
      </c>
      <c r="G733" s="22" t="str">
        <f>VLOOKUP(B733,變換清單!E:F,2,0)</f>
        <v>關信越</v>
      </c>
      <c r="H733" s="22" t="str">
        <f t="shared" si="33"/>
        <v>2016</v>
      </c>
      <c r="I733" s="22">
        <f t="shared" si="34"/>
        <v>3</v>
      </c>
      <c r="J733" s="22" t="str">
        <f>VLOOKUP(I733,變換清單!H:I,2,0)</f>
        <v>1Q</v>
      </c>
      <c r="K733" s="22" t="str">
        <f t="shared" si="35"/>
        <v>新類型關信越20161Q</v>
      </c>
    </row>
    <row r="734" spans="1:11">
      <c r="A734" s="23">
        <v>201603</v>
      </c>
      <c r="B734" s="23" t="s">
        <v>95</v>
      </c>
      <c r="C734" s="22">
        <v>27260317</v>
      </c>
      <c r="D734" s="22" t="s">
        <v>40</v>
      </c>
      <c r="E734" s="23">
        <v>867720</v>
      </c>
      <c r="F734" s="22" t="str">
        <f>VLOOKUP(C734,變換清單!A:C,3,0)</f>
        <v>啤酒</v>
      </c>
      <c r="G734" s="22" t="str">
        <f>VLOOKUP(B734,變換清單!E:F,2,0)</f>
        <v>中四國</v>
      </c>
      <c r="H734" s="22" t="str">
        <f t="shared" si="33"/>
        <v>2016</v>
      </c>
      <c r="I734" s="22">
        <f t="shared" si="34"/>
        <v>3</v>
      </c>
      <c r="J734" s="22" t="str">
        <f>VLOOKUP(I734,變換清單!H:I,2,0)</f>
        <v>1Q</v>
      </c>
      <c r="K734" s="22" t="str">
        <f t="shared" si="35"/>
        <v>啤酒中四國20161Q</v>
      </c>
    </row>
    <row r="735" spans="1:11">
      <c r="A735" s="23">
        <v>201603</v>
      </c>
      <c r="B735" s="23" t="s">
        <v>95</v>
      </c>
      <c r="C735" s="22">
        <v>27260665</v>
      </c>
      <c r="D735" s="22" t="s">
        <v>105</v>
      </c>
      <c r="E735" s="23">
        <v>199080</v>
      </c>
      <c r="F735" s="22" t="str">
        <f>VLOOKUP(C735,變換清單!A:C,3,0)</f>
        <v>啤酒</v>
      </c>
      <c r="G735" s="22" t="str">
        <f>VLOOKUP(B735,變換清單!E:F,2,0)</f>
        <v>中四國</v>
      </c>
      <c r="H735" s="22" t="str">
        <f t="shared" si="33"/>
        <v>2016</v>
      </c>
      <c r="I735" s="22">
        <f t="shared" si="34"/>
        <v>3</v>
      </c>
      <c r="J735" s="22" t="str">
        <f>VLOOKUP(I735,變換清單!H:I,2,0)</f>
        <v>1Q</v>
      </c>
      <c r="K735" s="22" t="str">
        <f t="shared" si="35"/>
        <v>啤酒中四國20161Q</v>
      </c>
    </row>
    <row r="736" spans="1:11">
      <c r="A736" s="23">
        <v>201603</v>
      </c>
      <c r="B736" s="23" t="s">
        <v>95</v>
      </c>
      <c r="C736" s="22">
        <v>27350171</v>
      </c>
      <c r="D736" s="22" t="s">
        <v>42</v>
      </c>
      <c r="E736" s="23">
        <v>434280</v>
      </c>
      <c r="F736" s="22" t="str">
        <f>VLOOKUP(C736,變換清單!A:C,3,0)</f>
        <v>啤酒</v>
      </c>
      <c r="G736" s="22" t="str">
        <f>VLOOKUP(B736,變換清單!E:F,2,0)</f>
        <v>中四國</v>
      </c>
      <c r="H736" s="22" t="str">
        <f t="shared" si="33"/>
        <v>2016</v>
      </c>
      <c r="I736" s="22">
        <f t="shared" si="34"/>
        <v>3</v>
      </c>
      <c r="J736" s="22" t="str">
        <f>VLOOKUP(I736,變換清單!H:I,2,0)</f>
        <v>1Q</v>
      </c>
      <c r="K736" s="22" t="str">
        <f t="shared" si="35"/>
        <v>啤酒中四國20161Q</v>
      </c>
    </row>
    <row r="737" spans="1:11">
      <c r="A737" s="23">
        <v>201603</v>
      </c>
      <c r="B737" s="23" t="s">
        <v>95</v>
      </c>
      <c r="C737" s="22">
        <v>27350921</v>
      </c>
      <c r="D737" s="22" t="s">
        <v>44</v>
      </c>
      <c r="E737" s="23">
        <v>65016</v>
      </c>
      <c r="F737" s="22" t="str">
        <f>VLOOKUP(C737,變換清單!A:C,3,0)</f>
        <v>發泡酒</v>
      </c>
      <c r="G737" s="22" t="str">
        <f>VLOOKUP(B737,變換清單!E:F,2,0)</f>
        <v>中四國</v>
      </c>
      <c r="H737" s="22" t="str">
        <f t="shared" si="33"/>
        <v>2016</v>
      </c>
      <c r="I737" s="22">
        <f t="shared" si="34"/>
        <v>3</v>
      </c>
      <c r="J737" s="22" t="str">
        <f>VLOOKUP(I737,變換清單!H:I,2,0)</f>
        <v>1Q</v>
      </c>
      <c r="K737" s="22" t="str">
        <f t="shared" si="35"/>
        <v>發泡酒中四國20161Q</v>
      </c>
    </row>
    <row r="738" spans="1:11">
      <c r="A738" s="23">
        <v>201603</v>
      </c>
      <c r="B738" s="23" t="s">
        <v>95</v>
      </c>
      <c r="C738" s="22">
        <v>27210786</v>
      </c>
      <c r="D738" s="22" t="s">
        <v>103</v>
      </c>
      <c r="E738" s="23">
        <v>17616</v>
      </c>
      <c r="F738" s="22" t="str">
        <f>VLOOKUP(C738,變換清單!A:C,3,0)</f>
        <v>發泡酒</v>
      </c>
      <c r="G738" s="22" t="str">
        <f>VLOOKUP(B738,變換清單!E:F,2,0)</f>
        <v>中四國</v>
      </c>
      <c r="H738" s="22" t="str">
        <f t="shared" si="33"/>
        <v>2016</v>
      </c>
      <c r="I738" s="22">
        <f t="shared" si="34"/>
        <v>3</v>
      </c>
      <c r="J738" s="22" t="str">
        <f>VLOOKUP(I738,變換清單!H:I,2,0)</f>
        <v>1Q</v>
      </c>
      <c r="K738" s="22" t="str">
        <f t="shared" si="35"/>
        <v>發泡酒中四國20161Q</v>
      </c>
    </row>
    <row r="739" spans="1:11">
      <c r="A739" s="23">
        <v>201603</v>
      </c>
      <c r="B739" s="23" t="s">
        <v>95</v>
      </c>
      <c r="C739" s="22">
        <v>27220883</v>
      </c>
      <c r="D739" s="22" t="s">
        <v>101</v>
      </c>
      <c r="E739" s="23">
        <v>112560</v>
      </c>
      <c r="F739" s="22" t="str">
        <f>VLOOKUP(C739,變換清單!A:C,3,0)</f>
        <v>新類型</v>
      </c>
      <c r="G739" s="22" t="str">
        <f>VLOOKUP(B739,變換清單!E:F,2,0)</f>
        <v>中四國</v>
      </c>
      <c r="H739" s="22" t="str">
        <f t="shared" si="33"/>
        <v>2016</v>
      </c>
      <c r="I739" s="22">
        <f t="shared" si="34"/>
        <v>3</v>
      </c>
      <c r="J739" s="22" t="str">
        <f>VLOOKUP(I739,變換清單!H:I,2,0)</f>
        <v>1Q</v>
      </c>
      <c r="K739" s="22" t="str">
        <f t="shared" si="35"/>
        <v>新類型中四國20161Q</v>
      </c>
    </row>
    <row r="740" spans="1:11">
      <c r="A740" s="23">
        <v>201603</v>
      </c>
      <c r="B740" s="23" t="s">
        <v>95</v>
      </c>
      <c r="C740" s="22">
        <v>27220957</v>
      </c>
      <c r="D740" s="22" t="s">
        <v>102</v>
      </c>
      <c r="E740" s="23">
        <v>1334</v>
      </c>
      <c r="F740" s="22" t="str">
        <f>VLOOKUP(C740,變換清單!A:C,3,0)</f>
        <v>新類型</v>
      </c>
      <c r="G740" s="22" t="str">
        <f>VLOOKUP(B740,變換清單!E:F,2,0)</f>
        <v>中四國</v>
      </c>
      <c r="H740" s="22" t="str">
        <f t="shared" si="33"/>
        <v>2016</v>
      </c>
      <c r="I740" s="22">
        <f t="shared" si="34"/>
        <v>3</v>
      </c>
      <c r="J740" s="22" t="str">
        <f>VLOOKUP(I740,變換清單!H:I,2,0)</f>
        <v>1Q</v>
      </c>
      <c r="K740" s="22" t="str">
        <f t="shared" si="35"/>
        <v>新類型中四國20161Q</v>
      </c>
    </row>
    <row r="741" spans="1:11">
      <c r="A741" s="23">
        <v>201603</v>
      </c>
      <c r="B741" s="23" t="s">
        <v>85</v>
      </c>
      <c r="C741" s="22">
        <v>27220985</v>
      </c>
      <c r="D741" s="22" t="s">
        <v>46</v>
      </c>
      <c r="E741" s="23">
        <v>299880</v>
      </c>
      <c r="F741" s="22" t="str">
        <f>VLOOKUP(C741,變換清單!A:C,3,0)</f>
        <v>新類型</v>
      </c>
      <c r="G741" s="22" t="str">
        <f>VLOOKUP(B741,變換清單!E:F,2,0)</f>
        <v>中四國</v>
      </c>
      <c r="H741" s="22" t="str">
        <f t="shared" si="33"/>
        <v>2016</v>
      </c>
      <c r="I741" s="22">
        <f t="shared" si="34"/>
        <v>3</v>
      </c>
      <c r="J741" s="22" t="str">
        <f>VLOOKUP(I741,變換清單!H:I,2,0)</f>
        <v>1Q</v>
      </c>
      <c r="K741" s="22" t="str">
        <f t="shared" si="35"/>
        <v>新類型中四國20161Q</v>
      </c>
    </row>
    <row r="742" spans="1:11">
      <c r="A742" s="23">
        <v>201603</v>
      </c>
      <c r="B742" s="23" t="s">
        <v>85</v>
      </c>
      <c r="C742" s="22">
        <v>27260317</v>
      </c>
      <c r="D742" s="22" t="s">
        <v>40</v>
      </c>
      <c r="E742" s="23">
        <v>73080</v>
      </c>
      <c r="F742" s="22" t="str">
        <f>VLOOKUP(C742,變換清單!A:C,3,0)</f>
        <v>啤酒</v>
      </c>
      <c r="G742" s="22" t="str">
        <f>VLOOKUP(B742,變換清單!E:F,2,0)</f>
        <v>中四國</v>
      </c>
      <c r="H742" s="22" t="str">
        <f t="shared" si="33"/>
        <v>2016</v>
      </c>
      <c r="I742" s="22">
        <f t="shared" si="34"/>
        <v>3</v>
      </c>
      <c r="J742" s="22" t="str">
        <f>VLOOKUP(I742,變換清單!H:I,2,0)</f>
        <v>1Q</v>
      </c>
      <c r="K742" s="22" t="str">
        <f t="shared" si="35"/>
        <v>啤酒中四國20161Q</v>
      </c>
    </row>
    <row r="743" spans="1:11">
      <c r="A743" s="23">
        <v>201603</v>
      </c>
      <c r="B743" s="23" t="s">
        <v>85</v>
      </c>
      <c r="C743" s="22">
        <v>27260665</v>
      </c>
      <c r="D743" s="22" t="s">
        <v>105</v>
      </c>
      <c r="E743" s="23">
        <v>125160</v>
      </c>
      <c r="F743" s="22" t="str">
        <f>VLOOKUP(C743,變換清單!A:C,3,0)</f>
        <v>啤酒</v>
      </c>
      <c r="G743" s="22" t="str">
        <f>VLOOKUP(B743,變換清單!E:F,2,0)</f>
        <v>中四國</v>
      </c>
      <c r="H743" s="22" t="str">
        <f t="shared" si="33"/>
        <v>2016</v>
      </c>
      <c r="I743" s="22">
        <f t="shared" si="34"/>
        <v>3</v>
      </c>
      <c r="J743" s="22" t="str">
        <f>VLOOKUP(I743,變換清單!H:I,2,0)</f>
        <v>1Q</v>
      </c>
      <c r="K743" s="22" t="str">
        <f t="shared" si="35"/>
        <v>啤酒中四國20161Q</v>
      </c>
    </row>
    <row r="744" spans="1:11">
      <c r="A744" s="23">
        <v>201603</v>
      </c>
      <c r="B744" s="23" t="s">
        <v>85</v>
      </c>
      <c r="C744" s="22">
        <v>27350171</v>
      </c>
      <c r="D744" s="22" t="s">
        <v>42</v>
      </c>
      <c r="E744" s="23">
        <v>8568</v>
      </c>
      <c r="F744" s="22" t="str">
        <f>VLOOKUP(C744,變換清單!A:C,3,0)</f>
        <v>啤酒</v>
      </c>
      <c r="G744" s="22" t="str">
        <f>VLOOKUP(B744,變換清單!E:F,2,0)</f>
        <v>中四國</v>
      </c>
      <c r="H744" s="22" t="str">
        <f t="shared" si="33"/>
        <v>2016</v>
      </c>
      <c r="I744" s="22">
        <f t="shared" si="34"/>
        <v>3</v>
      </c>
      <c r="J744" s="22" t="str">
        <f>VLOOKUP(I744,變換清單!H:I,2,0)</f>
        <v>1Q</v>
      </c>
      <c r="K744" s="22" t="str">
        <f t="shared" si="35"/>
        <v>啤酒中四國20161Q</v>
      </c>
    </row>
    <row r="745" spans="1:11">
      <c r="A745" s="23">
        <v>201603</v>
      </c>
      <c r="B745" s="23" t="s">
        <v>85</v>
      </c>
      <c r="C745" s="22">
        <v>27350921</v>
      </c>
      <c r="D745" s="22" t="s">
        <v>44</v>
      </c>
      <c r="E745" s="23">
        <v>1512</v>
      </c>
      <c r="F745" s="22" t="str">
        <f>VLOOKUP(C745,變換清單!A:C,3,0)</f>
        <v>發泡酒</v>
      </c>
      <c r="G745" s="22" t="str">
        <f>VLOOKUP(B745,變換清單!E:F,2,0)</f>
        <v>中四國</v>
      </c>
      <c r="H745" s="22" t="str">
        <f t="shared" si="33"/>
        <v>2016</v>
      </c>
      <c r="I745" s="22">
        <f t="shared" si="34"/>
        <v>3</v>
      </c>
      <c r="J745" s="22" t="str">
        <f>VLOOKUP(I745,變換清單!H:I,2,0)</f>
        <v>1Q</v>
      </c>
      <c r="K745" s="22" t="str">
        <f t="shared" si="35"/>
        <v>發泡酒中四國20161Q</v>
      </c>
    </row>
    <row r="746" spans="1:11">
      <c r="A746" s="23">
        <v>201603</v>
      </c>
      <c r="B746" s="23" t="s">
        <v>85</v>
      </c>
      <c r="C746" s="22">
        <v>27210786</v>
      </c>
      <c r="D746" s="22" t="s">
        <v>103</v>
      </c>
      <c r="E746" s="23">
        <v>59640</v>
      </c>
      <c r="F746" s="22" t="str">
        <f>VLOOKUP(C746,變換清單!A:C,3,0)</f>
        <v>發泡酒</v>
      </c>
      <c r="G746" s="22" t="str">
        <f>VLOOKUP(B746,變換清單!E:F,2,0)</f>
        <v>中四國</v>
      </c>
      <c r="H746" s="22" t="str">
        <f t="shared" si="33"/>
        <v>2016</v>
      </c>
      <c r="I746" s="22">
        <f t="shared" si="34"/>
        <v>3</v>
      </c>
      <c r="J746" s="22" t="str">
        <f>VLOOKUP(I746,變換清單!H:I,2,0)</f>
        <v>1Q</v>
      </c>
      <c r="K746" s="22" t="str">
        <f t="shared" si="35"/>
        <v>發泡酒中四國20161Q</v>
      </c>
    </row>
    <row r="747" spans="1:11">
      <c r="A747" s="23">
        <v>201603</v>
      </c>
      <c r="B747" s="23" t="s">
        <v>87</v>
      </c>
      <c r="C747" s="22">
        <v>27220883</v>
      </c>
      <c r="D747" s="22" t="s">
        <v>101</v>
      </c>
      <c r="E747" s="23">
        <v>118440</v>
      </c>
      <c r="F747" s="22" t="str">
        <f>VLOOKUP(C747,變換清單!A:C,3,0)</f>
        <v>新類型</v>
      </c>
      <c r="G747" s="22" t="str">
        <f>VLOOKUP(B747,變換清單!E:F,2,0)</f>
        <v>中四國</v>
      </c>
      <c r="H747" s="22" t="str">
        <f t="shared" si="33"/>
        <v>2016</v>
      </c>
      <c r="I747" s="22">
        <f t="shared" si="34"/>
        <v>3</v>
      </c>
      <c r="J747" s="22" t="str">
        <f>VLOOKUP(I747,變換清單!H:I,2,0)</f>
        <v>1Q</v>
      </c>
      <c r="K747" s="22" t="str">
        <f t="shared" si="35"/>
        <v>新類型中四國20161Q</v>
      </c>
    </row>
    <row r="748" spans="1:11">
      <c r="A748" s="23">
        <v>201603</v>
      </c>
      <c r="B748" s="23" t="s">
        <v>87</v>
      </c>
      <c r="C748" s="22">
        <v>27220957</v>
      </c>
      <c r="D748" s="22" t="s">
        <v>102</v>
      </c>
      <c r="E748" s="23">
        <v>31080</v>
      </c>
      <c r="F748" s="22" t="str">
        <f>VLOOKUP(C748,變換清單!A:C,3,0)</f>
        <v>新類型</v>
      </c>
      <c r="G748" s="22" t="str">
        <f>VLOOKUP(B748,變換清單!E:F,2,0)</f>
        <v>中四國</v>
      </c>
      <c r="H748" s="22" t="str">
        <f t="shared" si="33"/>
        <v>2016</v>
      </c>
      <c r="I748" s="22">
        <f t="shared" si="34"/>
        <v>3</v>
      </c>
      <c r="J748" s="22" t="str">
        <f>VLOOKUP(I748,變換清單!H:I,2,0)</f>
        <v>1Q</v>
      </c>
      <c r="K748" s="22" t="str">
        <f t="shared" si="35"/>
        <v>新類型中四國20161Q</v>
      </c>
    </row>
    <row r="749" spans="1:11">
      <c r="A749" s="23">
        <v>201603</v>
      </c>
      <c r="B749" s="23" t="s">
        <v>87</v>
      </c>
      <c r="C749" s="22">
        <v>27220985</v>
      </c>
      <c r="D749" s="22" t="s">
        <v>46</v>
      </c>
      <c r="E749" s="23">
        <v>52920</v>
      </c>
      <c r="F749" s="22" t="str">
        <f>VLOOKUP(C749,變換清單!A:C,3,0)</f>
        <v>新類型</v>
      </c>
      <c r="G749" s="22" t="str">
        <f>VLOOKUP(B749,變換清單!E:F,2,0)</f>
        <v>中四國</v>
      </c>
      <c r="H749" s="22" t="str">
        <f t="shared" si="33"/>
        <v>2016</v>
      </c>
      <c r="I749" s="22">
        <f t="shared" si="34"/>
        <v>3</v>
      </c>
      <c r="J749" s="22" t="str">
        <f>VLOOKUP(I749,變換清單!H:I,2,0)</f>
        <v>1Q</v>
      </c>
      <c r="K749" s="22" t="str">
        <f t="shared" si="35"/>
        <v>新類型中四國20161Q</v>
      </c>
    </row>
    <row r="750" spans="1:11">
      <c r="A750" s="23">
        <v>201603</v>
      </c>
      <c r="B750" s="23" t="s">
        <v>87</v>
      </c>
      <c r="C750" s="22">
        <v>27260317</v>
      </c>
      <c r="D750" s="22" t="s">
        <v>40</v>
      </c>
      <c r="E750" s="23">
        <v>48720</v>
      </c>
      <c r="F750" s="22" t="str">
        <f>VLOOKUP(C750,變換清單!A:C,3,0)</f>
        <v>啤酒</v>
      </c>
      <c r="G750" s="22" t="str">
        <f>VLOOKUP(B750,變換清單!E:F,2,0)</f>
        <v>中四國</v>
      </c>
      <c r="H750" s="22" t="str">
        <f t="shared" si="33"/>
        <v>2016</v>
      </c>
      <c r="I750" s="22">
        <f t="shared" si="34"/>
        <v>3</v>
      </c>
      <c r="J750" s="22" t="str">
        <f>VLOOKUP(I750,變換清單!H:I,2,0)</f>
        <v>1Q</v>
      </c>
      <c r="K750" s="22" t="str">
        <f t="shared" si="35"/>
        <v>啤酒中四國20161Q</v>
      </c>
    </row>
    <row r="751" spans="1:11">
      <c r="A751" s="23">
        <v>201603</v>
      </c>
      <c r="B751" s="23" t="s">
        <v>89</v>
      </c>
      <c r="C751" s="22">
        <v>27260665</v>
      </c>
      <c r="D751" s="22" t="s">
        <v>105</v>
      </c>
      <c r="E751" s="23">
        <v>441000</v>
      </c>
      <c r="F751" s="22" t="str">
        <f>VLOOKUP(C751,變換清單!A:C,3,0)</f>
        <v>啤酒</v>
      </c>
      <c r="G751" s="22" t="str">
        <f>VLOOKUP(B751,變換清單!E:F,2,0)</f>
        <v>九州</v>
      </c>
      <c r="H751" s="22" t="str">
        <f t="shared" si="33"/>
        <v>2016</v>
      </c>
      <c r="I751" s="22">
        <f t="shared" si="34"/>
        <v>3</v>
      </c>
      <c r="J751" s="22" t="str">
        <f>VLOOKUP(I751,變換清單!H:I,2,0)</f>
        <v>1Q</v>
      </c>
      <c r="K751" s="22" t="str">
        <f t="shared" si="35"/>
        <v>啤酒九州20161Q</v>
      </c>
    </row>
    <row r="752" spans="1:11">
      <c r="A752" s="23">
        <v>201603</v>
      </c>
      <c r="B752" s="23" t="s">
        <v>89</v>
      </c>
      <c r="C752" s="22">
        <v>27350171</v>
      </c>
      <c r="D752" s="22" t="s">
        <v>42</v>
      </c>
      <c r="E752" s="23">
        <v>197400</v>
      </c>
      <c r="F752" s="22" t="str">
        <f>VLOOKUP(C752,變換清單!A:C,3,0)</f>
        <v>啤酒</v>
      </c>
      <c r="G752" s="22" t="str">
        <f>VLOOKUP(B752,變換清單!E:F,2,0)</f>
        <v>九州</v>
      </c>
      <c r="H752" s="22" t="str">
        <f t="shared" si="33"/>
        <v>2016</v>
      </c>
      <c r="I752" s="22">
        <f t="shared" si="34"/>
        <v>3</v>
      </c>
      <c r="J752" s="22" t="str">
        <f>VLOOKUP(I752,變換清單!H:I,2,0)</f>
        <v>1Q</v>
      </c>
      <c r="K752" s="22" t="str">
        <f t="shared" si="35"/>
        <v>啤酒九州20161Q</v>
      </c>
    </row>
    <row r="753" spans="1:11">
      <c r="A753" s="23">
        <v>201603</v>
      </c>
      <c r="B753" s="23" t="s">
        <v>89</v>
      </c>
      <c r="C753" s="22">
        <v>27350921</v>
      </c>
      <c r="D753" s="22" t="s">
        <v>44</v>
      </c>
      <c r="E753" s="23">
        <v>254520</v>
      </c>
      <c r="F753" s="22" t="str">
        <f>VLOOKUP(C753,變換清單!A:C,3,0)</f>
        <v>發泡酒</v>
      </c>
      <c r="G753" s="22" t="str">
        <f>VLOOKUP(B753,變換清單!E:F,2,0)</f>
        <v>九州</v>
      </c>
      <c r="H753" s="22" t="str">
        <f t="shared" si="33"/>
        <v>2016</v>
      </c>
      <c r="I753" s="22">
        <f t="shared" si="34"/>
        <v>3</v>
      </c>
      <c r="J753" s="22" t="str">
        <f>VLOOKUP(I753,變換清單!H:I,2,0)</f>
        <v>1Q</v>
      </c>
      <c r="K753" s="22" t="str">
        <f t="shared" si="35"/>
        <v>發泡酒九州20161Q</v>
      </c>
    </row>
    <row r="754" spans="1:11">
      <c r="A754" s="23">
        <v>201603</v>
      </c>
      <c r="B754" s="23" t="s">
        <v>89</v>
      </c>
      <c r="C754" s="22">
        <v>27210786</v>
      </c>
      <c r="D754" s="22" t="s">
        <v>103</v>
      </c>
      <c r="E754" s="23">
        <v>7308</v>
      </c>
      <c r="F754" s="22" t="str">
        <f>VLOOKUP(C754,變換清單!A:C,3,0)</f>
        <v>發泡酒</v>
      </c>
      <c r="G754" s="22" t="str">
        <f>VLOOKUP(B754,變換清單!E:F,2,0)</f>
        <v>九州</v>
      </c>
      <c r="H754" s="22" t="str">
        <f t="shared" si="33"/>
        <v>2016</v>
      </c>
      <c r="I754" s="22">
        <f t="shared" si="34"/>
        <v>3</v>
      </c>
      <c r="J754" s="22" t="str">
        <f>VLOOKUP(I754,變換清單!H:I,2,0)</f>
        <v>1Q</v>
      </c>
      <c r="K754" s="22" t="str">
        <f t="shared" si="35"/>
        <v>發泡酒九州20161Q</v>
      </c>
    </row>
    <row r="755" spans="1:11">
      <c r="A755" s="23">
        <v>201603</v>
      </c>
      <c r="B755" s="23" t="s">
        <v>89</v>
      </c>
      <c r="C755" s="22">
        <v>27220883</v>
      </c>
      <c r="D755" s="22" t="s">
        <v>101</v>
      </c>
      <c r="E755" s="23">
        <v>8064</v>
      </c>
      <c r="F755" s="22" t="str">
        <f>VLOOKUP(C755,變換清單!A:C,3,0)</f>
        <v>新類型</v>
      </c>
      <c r="G755" s="22" t="str">
        <f>VLOOKUP(B755,變換清單!E:F,2,0)</f>
        <v>九州</v>
      </c>
      <c r="H755" s="22" t="str">
        <f t="shared" si="33"/>
        <v>2016</v>
      </c>
      <c r="I755" s="22">
        <f t="shared" si="34"/>
        <v>3</v>
      </c>
      <c r="J755" s="22" t="str">
        <f>VLOOKUP(I755,變換清單!H:I,2,0)</f>
        <v>1Q</v>
      </c>
      <c r="K755" s="22" t="str">
        <f t="shared" si="35"/>
        <v>新類型九州20161Q</v>
      </c>
    </row>
    <row r="756" spans="1:11">
      <c r="A756" s="23">
        <v>201603</v>
      </c>
      <c r="B756" s="23" t="s">
        <v>89</v>
      </c>
      <c r="C756" s="22">
        <v>27220957</v>
      </c>
      <c r="D756" s="22" t="s">
        <v>102</v>
      </c>
      <c r="E756" s="23">
        <v>193200</v>
      </c>
      <c r="F756" s="22" t="str">
        <f>VLOOKUP(C756,變換清單!A:C,3,0)</f>
        <v>新類型</v>
      </c>
      <c r="G756" s="22" t="str">
        <f>VLOOKUP(B756,變換清單!E:F,2,0)</f>
        <v>九州</v>
      </c>
      <c r="H756" s="22" t="str">
        <f t="shared" si="33"/>
        <v>2016</v>
      </c>
      <c r="I756" s="22">
        <f t="shared" si="34"/>
        <v>3</v>
      </c>
      <c r="J756" s="22" t="str">
        <f>VLOOKUP(I756,變換清單!H:I,2,0)</f>
        <v>1Q</v>
      </c>
      <c r="K756" s="22" t="str">
        <f t="shared" si="35"/>
        <v>新類型九州20161Q</v>
      </c>
    </row>
    <row r="757" spans="1:11">
      <c r="A757" s="23">
        <v>201603</v>
      </c>
      <c r="B757" s="23" t="s">
        <v>64</v>
      </c>
      <c r="C757" s="22">
        <v>27220985</v>
      </c>
      <c r="D757" s="22" t="s">
        <v>46</v>
      </c>
      <c r="E757" s="23">
        <v>4501560</v>
      </c>
      <c r="F757" s="22" t="str">
        <f>VLOOKUP(C757,變換清單!A:C,3,0)</f>
        <v>新類型</v>
      </c>
      <c r="G757" s="22" t="str">
        <f>VLOOKUP(B757,變換清單!E:F,2,0)</f>
        <v>首都圏</v>
      </c>
      <c r="H757" s="22" t="str">
        <f t="shared" si="33"/>
        <v>2016</v>
      </c>
      <c r="I757" s="22">
        <f t="shared" si="34"/>
        <v>3</v>
      </c>
      <c r="J757" s="22" t="str">
        <f>VLOOKUP(I757,變換清單!H:I,2,0)</f>
        <v>1Q</v>
      </c>
      <c r="K757" s="22" t="str">
        <f t="shared" si="35"/>
        <v>新類型首都圏20161Q</v>
      </c>
    </row>
    <row r="758" spans="1:11">
      <c r="A758" s="23">
        <v>201603</v>
      </c>
      <c r="B758" s="23" t="s">
        <v>64</v>
      </c>
      <c r="C758" s="22">
        <v>27260317</v>
      </c>
      <c r="D758" s="22" t="s">
        <v>40</v>
      </c>
      <c r="E758" s="23">
        <v>628320</v>
      </c>
      <c r="F758" s="22" t="str">
        <f>VLOOKUP(C758,變換清單!A:C,3,0)</f>
        <v>啤酒</v>
      </c>
      <c r="G758" s="22" t="str">
        <f>VLOOKUP(B758,變換清單!E:F,2,0)</f>
        <v>首都圏</v>
      </c>
      <c r="H758" s="22" t="str">
        <f t="shared" si="33"/>
        <v>2016</v>
      </c>
      <c r="I758" s="22">
        <f t="shared" si="34"/>
        <v>3</v>
      </c>
      <c r="J758" s="22" t="str">
        <f>VLOOKUP(I758,變換清單!H:I,2,0)</f>
        <v>1Q</v>
      </c>
      <c r="K758" s="22" t="str">
        <f t="shared" si="35"/>
        <v>啤酒首都圏20161Q</v>
      </c>
    </row>
    <row r="759" spans="1:11">
      <c r="A759" s="23">
        <v>201603</v>
      </c>
      <c r="B759" s="23" t="s">
        <v>64</v>
      </c>
      <c r="C759" s="22">
        <v>27260665</v>
      </c>
      <c r="D759" s="22" t="s">
        <v>105</v>
      </c>
      <c r="E759" s="23">
        <v>1764000</v>
      </c>
      <c r="F759" s="22" t="str">
        <f>VLOOKUP(C759,變換清單!A:C,3,0)</f>
        <v>啤酒</v>
      </c>
      <c r="G759" s="22" t="str">
        <f>VLOOKUP(B759,變換清單!E:F,2,0)</f>
        <v>首都圏</v>
      </c>
      <c r="H759" s="22" t="str">
        <f t="shared" si="33"/>
        <v>2016</v>
      </c>
      <c r="I759" s="22">
        <f t="shared" si="34"/>
        <v>3</v>
      </c>
      <c r="J759" s="22" t="str">
        <f>VLOOKUP(I759,變換清單!H:I,2,0)</f>
        <v>1Q</v>
      </c>
      <c r="K759" s="22" t="str">
        <f t="shared" si="35"/>
        <v>啤酒首都圏20161Q</v>
      </c>
    </row>
    <row r="760" spans="1:11">
      <c r="A760" s="23">
        <v>201603</v>
      </c>
      <c r="B760" s="23" t="s">
        <v>64</v>
      </c>
      <c r="C760" s="22">
        <v>27350171</v>
      </c>
      <c r="D760" s="22" t="s">
        <v>42</v>
      </c>
      <c r="E760" s="23">
        <v>110628</v>
      </c>
      <c r="F760" s="22" t="str">
        <f>VLOOKUP(C760,變換清單!A:C,3,0)</f>
        <v>啤酒</v>
      </c>
      <c r="G760" s="22" t="str">
        <f>VLOOKUP(B760,變換清單!E:F,2,0)</f>
        <v>首都圏</v>
      </c>
      <c r="H760" s="22" t="str">
        <f t="shared" si="33"/>
        <v>2016</v>
      </c>
      <c r="I760" s="22">
        <f t="shared" si="34"/>
        <v>3</v>
      </c>
      <c r="J760" s="22" t="str">
        <f>VLOOKUP(I760,變換清單!H:I,2,0)</f>
        <v>1Q</v>
      </c>
      <c r="K760" s="22" t="str">
        <f t="shared" si="35"/>
        <v>啤酒首都圏20161Q</v>
      </c>
    </row>
    <row r="761" spans="1:11">
      <c r="A761" s="23">
        <v>201603</v>
      </c>
      <c r="B761" s="23" t="s">
        <v>64</v>
      </c>
      <c r="C761" s="22">
        <v>27350921</v>
      </c>
      <c r="D761" s="22" t="s">
        <v>44</v>
      </c>
      <c r="E761" s="23">
        <v>66240</v>
      </c>
      <c r="F761" s="22" t="str">
        <f>VLOOKUP(C761,變換清單!A:C,3,0)</f>
        <v>發泡酒</v>
      </c>
      <c r="G761" s="22" t="str">
        <f>VLOOKUP(B761,變換清單!E:F,2,0)</f>
        <v>首都圏</v>
      </c>
      <c r="H761" s="22" t="str">
        <f t="shared" si="33"/>
        <v>2016</v>
      </c>
      <c r="I761" s="22">
        <f t="shared" si="34"/>
        <v>3</v>
      </c>
      <c r="J761" s="22" t="str">
        <f>VLOOKUP(I761,變換清單!H:I,2,0)</f>
        <v>1Q</v>
      </c>
      <c r="K761" s="22" t="str">
        <f t="shared" si="35"/>
        <v>發泡酒首都圏20161Q</v>
      </c>
    </row>
    <row r="762" spans="1:11">
      <c r="A762" s="23">
        <v>201603</v>
      </c>
      <c r="B762" s="23" t="s">
        <v>64</v>
      </c>
      <c r="C762" s="22">
        <v>27210786</v>
      </c>
      <c r="D762" s="22" t="s">
        <v>103</v>
      </c>
      <c r="E762" s="23">
        <v>1455720</v>
      </c>
      <c r="F762" s="22" t="str">
        <f>VLOOKUP(C762,變換清單!A:C,3,0)</f>
        <v>發泡酒</v>
      </c>
      <c r="G762" s="22" t="str">
        <f>VLOOKUP(B762,變換清單!E:F,2,0)</f>
        <v>首都圏</v>
      </c>
      <c r="H762" s="22" t="str">
        <f t="shared" si="33"/>
        <v>2016</v>
      </c>
      <c r="I762" s="22">
        <f t="shared" si="34"/>
        <v>3</v>
      </c>
      <c r="J762" s="22" t="str">
        <f>VLOOKUP(I762,變換清單!H:I,2,0)</f>
        <v>1Q</v>
      </c>
      <c r="K762" s="22" t="str">
        <f t="shared" si="35"/>
        <v>發泡酒首都圏20161Q</v>
      </c>
    </row>
    <row r="763" spans="1:11">
      <c r="A763" s="23">
        <v>201603</v>
      </c>
      <c r="B763" s="23" t="s">
        <v>64</v>
      </c>
      <c r="C763" s="22">
        <v>27220883</v>
      </c>
      <c r="D763" s="22" t="s">
        <v>101</v>
      </c>
      <c r="E763" s="23">
        <v>14007</v>
      </c>
      <c r="F763" s="22" t="str">
        <f>VLOOKUP(C763,變換清單!A:C,3,0)</f>
        <v>新類型</v>
      </c>
      <c r="G763" s="22" t="str">
        <f>VLOOKUP(B763,變換清單!E:F,2,0)</f>
        <v>首都圏</v>
      </c>
      <c r="H763" s="22" t="str">
        <f t="shared" si="33"/>
        <v>2016</v>
      </c>
      <c r="I763" s="22">
        <f t="shared" si="34"/>
        <v>3</v>
      </c>
      <c r="J763" s="22" t="str">
        <f>VLOOKUP(I763,變換清單!H:I,2,0)</f>
        <v>1Q</v>
      </c>
      <c r="K763" s="22" t="str">
        <f t="shared" si="35"/>
        <v>新類型首都圏20161Q</v>
      </c>
    </row>
    <row r="764" spans="1:11">
      <c r="A764" s="23">
        <v>201603</v>
      </c>
      <c r="B764" s="23" t="s">
        <v>76</v>
      </c>
      <c r="C764" s="22">
        <v>27220957</v>
      </c>
      <c r="D764" s="22" t="s">
        <v>102</v>
      </c>
      <c r="E764" s="23">
        <v>421680</v>
      </c>
      <c r="F764" s="22" t="str">
        <f>VLOOKUP(C764,變換清單!A:C,3,0)</f>
        <v>新類型</v>
      </c>
      <c r="G764" s="22" t="str">
        <f>VLOOKUP(B764,變換清單!E:F,2,0)</f>
        <v>中部</v>
      </c>
      <c r="H764" s="22" t="str">
        <f t="shared" si="33"/>
        <v>2016</v>
      </c>
      <c r="I764" s="22">
        <f t="shared" si="34"/>
        <v>3</v>
      </c>
      <c r="J764" s="22" t="str">
        <f>VLOOKUP(I764,變換清單!H:I,2,0)</f>
        <v>1Q</v>
      </c>
      <c r="K764" s="22" t="str">
        <f t="shared" si="35"/>
        <v>新類型中部20161Q</v>
      </c>
    </row>
    <row r="765" spans="1:11">
      <c r="A765" s="23">
        <v>201603</v>
      </c>
      <c r="B765" s="23" t="s">
        <v>76</v>
      </c>
      <c r="C765" s="22">
        <v>27220985</v>
      </c>
      <c r="D765" s="22" t="s">
        <v>46</v>
      </c>
      <c r="E765" s="23">
        <v>59640</v>
      </c>
      <c r="F765" s="22" t="str">
        <f>VLOOKUP(C765,變換清單!A:C,3,0)</f>
        <v>新類型</v>
      </c>
      <c r="G765" s="22" t="str">
        <f>VLOOKUP(B765,變換清單!E:F,2,0)</f>
        <v>中部</v>
      </c>
      <c r="H765" s="22" t="str">
        <f t="shared" si="33"/>
        <v>2016</v>
      </c>
      <c r="I765" s="22">
        <f t="shared" si="34"/>
        <v>3</v>
      </c>
      <c r="J765" s="22" t="str">
        <f>VLOOKUP(I765,變換清單!H:I,2,0)</f>
        <v>1Q</v>
      </c>
      <c r="K765" s="22" t="str">
        <f t="shared" si="35"/>
        <v>新類型中部20161Q</v>
      </c>
    </row>
    <row r="766" spans="1:11">
      <c r="A766" s="23">
        <v>201603</v>
      </c>
      <c r="B766" s="23" t="s">
        <v>76</v>
      </c>
      <c r="C766" s="22">
        <v>27260317</v>
      </c>
      <c r="D766" s="22" t="s">
        <v>40</v>
      </c>
      <c r="E766" s="23">
        <v>173880</v>
      </c>
      <c r="F766" s="22" t="str">
        <f>VLOOKUP(C766,變換清單!A:C,3,0)</f>
        <v>啤酒</v>
      </c>
      <c r="G766" s="22" t="str">
        <f>VLOOKUP(B766,變換清單!E:F,2,0)</f>
        <v>中部</v>
      </c>
      <c r="H766" s="22" t="str">
        <f t="shared" si="33"/>
        <v>2016</v>
      </c>
      <c r="I766" s="22">
        <f t="shared" si="34"/>
        <v>3</v>
      </c>
      <c r="J766" s="22" t="str">
        <f>VLOOKUP(I766,變換清單!H:I,2,0)</f>
        <v>1Q</v>
      </c>
      <c r="K766" s="22" t="str">
        <f t="shared" si="35"/>
        <v>啤酒中部20161Q</v>
      </c>
    </row>
    <row r="767" spans="1:11">
      <c r="A767" s="23">
        <v>201603</v>
      </c>
      <c r="B767" s="23" t="s">
        <v>76</v>
      </c>
      <c r="C767" s="22">
        <v>27260665</v>
      </c>
      <c r="D767" s="22" t="s">
        <v>105</v>
      </c>
      <c r="E767" s="23">
        <v>9072</v>
      </c>
      <c r="F767" s="22" t="str">
        <f>VLOOKUP(C767,變換清單!A:C,3,0)</f>
        <v>啤酒</v>
      </c>
      <c r="G767" s="22" t="str">
        <f>VLOOKUP(B767,變換清單!E:F,2,0)</f>
        <v>中部</v>
      </c>
      <c r="H767" s="22" t="str">
        <f t="shared" si="33"/>
        <v>2016</v>
      </c>
      <c r="I767" s="22">
        <f t="shared" si="34"/>
        <v>3</v>
      </c>
      <c r="J767" s="22" t="str">
        <f>VLOOKUP(I767,變換清單!H:I,2,0)</f>
        <v>1Q</v>
      </c>
      <c r="K767" s="22" t="str">
        <f t="shared" si="35"/>
        <v>啤酒中部20161Q</v>
      </c>
    </row>
    <row r="768" spans="1:11">
      <c r="A768" s="23">
        <v>201603</v>
      </c>
      <c r="B768" s="23" t="s">
        <v>76</v>
      </c>
      <c r="C768" s="22">
        <v>27350171</v>
      </c>
      <c r="D768" s="22" t="s">
        <v>42</v>
      </c>
      <c r="E768" s="23">
        <v>4788</v>
      </c>
      <c r="F768" s="22" t="str">
        <f>VLOOKUP(C768,變換清單!A:C,3,0)</f>
        <v>啤酒</v>
      </c>
      <c r="G768" s="22" t="str">
        <f>VLOOKUP(B768,變換清單!E:F,2,0)</f>
        <v>中部</v>
      </c>
      <c r="H768" s="22" t="str">
        <f t="shared" si="33"/>
        <v>2016</v>
      </c>
      <c r="I768" s="22">
        <f t="shared" si="34"/>
        <v>3</v>
      </c>
      <c r="J768" s="22" t="str">
        <f>VLOOKUP(I768,變換清單!H:I,2,0)</f>
        <v>1Q</v>
      </c>
      <c r="K768" s="22" t="str">
        <f t="shared" si="35"/>
        <v>啤酒中部20161Q</v>
      </c>
    </row>
    <row r="769" spans="1:11">
      <c r="A769" s="23">
        <v>201603</v>
      </c>
      <c r="B769" s="23" t="s">
        <v>76</v>
      </c>
      <c r="C769" s="22">
        <v>27350921</v>
      </c>
      <c r="D769" s="22" t="s">
        <v>44</v>
      </c>
      <c r="E769" s="23">
        <v>189000</v>
      </c>
      <c r="F769" s="22" t="str">
        <f>VLOOKUP(C769,變換清單!A:C,3,0)</f>
        <v>發泡酒</v>
      </c>
      <c r="G769" s="22" t="str">
        <f>VLOOKUP(B769,變換清單!E:F,2,0)</f>
        <v>中部</v>
      </c>
      <c r="H769" s="22" t="str">
        <f t="shared" si="33"/>
        <v>2016</v>
      </c>
      <c r="I769" s="22">
        <f t="shared" si="34"/>
        <v>3</v>
      </c>
      <c r="J769" s="22" t="str">
        <f>VLOOKUP(I769,變換清單!H:I,2,0)</f>
        <v>1Q</v>
      </c>
      <c r="K769" s="22" t="str">
        <f t="shared" si="35"/>
        <v>發泡酒中部20161Q</v>
      </c>
    </row>
    <row r="770" spans="1:11">
      <c r="A770" s="23">
        <v>201603</v>
      </c>
      <c r="B770" s="23" t="s">
        <v>59</v>
      </c>
      <c r="C770" s="22">
        <v>27210786</v>
      </c>
      <c r="D770" s="22" t="s">
        <v>103</v>
      </c>
      <c r="E770" s="23">
        <v>186480</v>
      </c>
      <c r="F770" s="22" t="str">
        <f>VLOOKUP(C770,變換清單!A:C,3,0)</f>
        <v>發泡酒</v>
      </c>
      <c r="G770" s="22" t="str">
        <f>VLOOKUP(B770,變換清單!E:F,2,0)</f>
        <v>東北</v>
      </c>
      <c r="H770" s="22" t="str">
        <f t="shared" si="33"/>
        <v>2016</v>
      </c>
      <c r="I770" s="22">
        <f t="shared" si="34"/>
        <v>3</v>
      </c>
      <c r="J770" s="22" t="str">
        <f>VLOOKUP(I770,變換清單!H:I,2,0)</f>
        <v>1Q</v>
      </c>
      <c r="K770" s="22" t="str">
        <f t="shared" si="35"/>
        <v>發泡酒東北20161Q</v>
      </c>
    </row>
    <row r="771" spans="1:11">
      <c r="A771" s="23">
        <v>201603</v>
      </c>
      <c r="B771" s="23" t="s">
        <v>59</v>
      </c>
      <c r="C771" s="22">
        <v>27220883</v>
      </c>
      <c r="D771" s="22" t="s">
        <v>101</v>
      </c>
      <c r="E771" s="23">
        <v>72240</v>
      </c>
      <c r="F771" s="22" t="str">
        <f>VLOOKUP(C771,變換清單!A:C,3,0)</f>
        <v>新類型</v>
      </c>
      <c r="G771" s="22" t="str">
        <f>VLOOKUP(B771,變換清單!E:F,2,0)</f>
        <v>東北</v>
      </c>
      <c r="H771" s="22" t="str">
        <f t="shared" ref="H771:H834" si="36">LEFT(A771,4)</f>
        <v>2016</v>
      </c>
      <c r="I771" s="22">
        <f t="shared" ref="I771:I834" si="37">VALUE(RIGHT(A771,2))</f>
        <v>3</v>
      </c>
      <c r="J771" s="22" t="str">
        <f>VLOOKUP(I771,變換清單!H:I,2,0)</f>
        <v>1Q</v>
      </c>
      <c r="K771" s="22" t="str">
        <f t="shared" ref="K771:K834" si="38">CONCATENATE(F771,G771,H771,J771)</f>
        <v>新類型東北20161Q</v>
      </c>
    </row>
    <row r="772" spans="1:11">
      <c r="A772" s="23">
        <v>201603</v>
      </c>
      <c r="B772" s="23" t="s">
        <v>59</v>
      </c>
      <c r="C772" s="22">
        <v>27220957</v>
      </c>
      <c r="D772" s="22" t="s">
        <v>102</v>
      </c>
      <c r="E772" s="23">
        <v>34440</v>
      </c>
      <c r="F772" s="22" t="str">
        <f>VLOOKUP(C772,變換清單!A:C,3,0)</f>
        <v>新類型</v>
      </c>
      <c r="G772" s="22" t="str">
        <f>VLOOKUP(B772,變換清單!E:F,2,0)</f>
        <v>東北</v>
      </c>
      <c r="H772" s="22" t="str">
        <f t="shared" si="36"/>
        <v>2016</v>
      </c>
      <c r="I772" s="22">
        <f t="shared" si="37"/>
        <v>3</v>
      </c>
      <c r="J772" s="22" t="str">
        <f>VLOOKUP(I772,變換清單!H:I,2,0)</f>
        <v>1Q</v>
      </c>
      <c r="K772" s="22" t="str">
        <f t="shared" si="38"/>
        <v>新類型東北20161Q</v>
      </c>
    </row>
    <row r="773" spans="1:11">
      <c r="A773" s="23">
        <v>201603</v>
      </c>
      <c r="B773" s="23" t="s">
        <v>59</v>
      </c>
      <c r="C773" s="22">
        <v>27220985</v>
      </c>
      <c r="D773" s="22" t="s">
        <v>46</v>
      </c>
      <c r="E773" s="23">
        <v>4536</v>
      </c>
      <c r="F773" s="22" t="str">
        <f>VLOOKUP(C773,變換清單!A:C,3,0)</f>
        <v>新類型</v>
      </c>
      <c r="G773" s="22" t="str">
        <f>VLOOKUP(B773,變換清單!E:F,2,0)</f>
        <v>東北</v>
      </c>
      <c r="H773" s="22" t="str">
        <f t="shared" si="36"/>
        <v>2016</v>
      </c>
      <c r="I773" s="22">
        <f t="shared" si="37"/>
        <v>3</v>
      </c>
      <c r="J773" s="22" t="str">
        <f>VLOOKUP(I773,變換清單!H:I,2,0)</f>
        <v>1Q</v>
      </c>
      <c r="K773" s="22" t="str">
        <f t="shared" si="38"/>
        <v>新類型東北20161Q</v>
      </c>
    </row>
    <row r="774" spans="1:11">
      <c r="A774" s="23">
        <v>201603</v>
      </c>
      <c r="B774" s="23" t="s">
        <v>59</v>
      </c>
      <c r="C774" s="22">
        <v>27260317</v>
      </c>
      <c r="D774" s="22" t="s">
        <v>40</v>
      </c>
      <c r="E774" s="23">
        <v>94920</v>
      </c>
      <c r="F774" s="22" t="str">
        <f>VLOOKUP(C774,變換清單!A:C,3,0)</f>
        <v>啤酒</v>
      </c>
      <c r="G774" s="22" t="str">
        <f>VLOOKUP(B774,變換清單!E:F,2,0)</f>
        <v>東北</v>
      </c>
      <c r="H774" s="22" t="str">
        <f t="shared" si="36"/>
        <v>2016</v>
      </c>
      <c r="I774" s="22">
        <f t="shared" si="37"/>
        <v>3</v>
      </c>
      <c r="J774" s="22" t="str">
        <f>VLOOKUP(I774,變換清單!H:I,2,0)</f>
        <v>1Q</v>
      </c>
      <c r="K774" s="22" t="str">
        <f t="shared" si="38"/>
        <v>啤酒東北20161Q</v>
      </c>
    </row>
    <row r="775" spans="1:11">
      <c r="A775" s="23">
        <v>201603</v>
      </c>
      <c r="B775" s="23" t="s">
        <v>59</v>
      </c>
      <c r="C775" s="22">
        <v>27260665</v>
      </c>
      <c r="D775" s="22" t="s">
        <v>105</v>
      </c>
      <c r="E775" s="23">
        <v>2001</v>
      </c>
      <c r="F775" s="22" t="str">
        <f>VLOOKUP(C775,變換清單!A:C,3,0)</f>
        <v>啤酒</v>
      </c>
      <c r="G775" s="22" t="str">
        <f>VLOOKUP(B775,變換清單!E:F,2,0)</f>
        <v>東北</v>
      </c>
      <c r="H775" s="22" t="str">
        <f t="shared" si="36"/>
        <v>2016</v>
      </c>
      <c r="I775" s="22">
        <f t="shared" si="37"/>
        <v>3</v>
      </c>
      <c r="J775" s="22" t="str">
        <f>VLOOKUP(I775,變換清單!H:I,2,0)</f>
        <v>1Q</v>
      </c>
      <c r="K775" s="22" t="str">
        <f t="shared" si="38"/>
        <v>啤酒東北20161Q</v>
      </c>
    </row>
    <row r="776" spans="1:11">
      <c r="A776" s="23">
        <v>201603</v>
      </c>
      <c r="B776" s="23" t="s">
        <v>84</v>
      </c>
      <c r="C776" s="22">
        <v>27350171</v>
      </c>
      <c r="D776" s="22" t="s">
        <v>42</v>
      </c>
      <c r="E776" s="23">
        <v>356160</v>
      </c>
      <c r="F776" s="22" t="str">
        <f>VLOOKUP(C776,變換清單!A:C,3,0)</f>
        <v>啤酒</v>
      </c>
      <c r="G776" s="22" t="str">
        <f>VLOOKUP(B776,變換清單!E:F,2,0)</f>
        <v>中四國</v>
      </c>
      <c r="H776" s="22" t="str">
        <f t="shared" si="36"/>
        <v>2016</v>
      </c>
      <c r="I776" s="22">
        <f t="shared" si="37"/>
        <v>3</v>
      </c>
      <c r="J776" s="22" t="str">
        <f>VLOOKUP(I776,變換清單!H:I,2,0)</f>
        <v>1Q</v>
      </c>
      <c r="K776" s="22" t="str">
        <f t="shared" si="38"/>
        <v>啤酒中四國20161Q</v>
      </c>
    </row>
    <row r="777" spans="1:11">
      <c r="A777" s="23">
        <v>201603</v>
      </c>
      <c r="B777" s="23" t="s">
        <v>84</v>
      </c>
      <c r="C777" s="22">
        <v>27350921</v>
      </c>
      <c r="D777" s="22" t="s">
        <v>44</v>
      </c>
      <c r="E777" s="23">
        <v>94920</v>
      </c>
      <c r="F777" s="22" t="str">
        <f>VLOOKUP(C777,變換清單!A:C,3,0)</f>
        <v>發泡酒</v>
      </c>
      <c r="G777" s="22" t="str">
        <f>VLOOKUP(B777,變換清單!E:F,2,0)</f>
        <v>中四國</v>
      </c>
      <c r="H777" s="22" t="str">
        <f t="shared" si="36"/>
        <v>2016</v>
      </c>
      <c r="I777" s="22">
        <f t="shared" si="37"/>
        <v>3</v>
      </c>
      <c r="J777" s="22" t="str">
        <f>VLOOKUP(I777,變換清單!H:I,2,0)</f>
        <v>1Q</v>
      </c>
      <c r="K777" s="22" t="str">
        <f t="shared" si="38"/>
        <v>發泡酒中四國20161Q</v>
      </c>
    </row>
    <row r="778" spans="1:11">
      <c r="A778" s="23">
        <v>201603</v>
      </c>
      <c r="B778" s="23" t="s">
        <v>84</v>
      </c>
      <c r="C778" s="22">
        <v>27210786</v>
      </c>
      <c r="D778" s="22" t="s">
        <v>103</v>
      </c>
      <c r="E778" s="23">
        <v>111720</v>
      </c>
      <c r="F778" s="22" t="str">
        <f>VLOOKUP(C778,變換清單!A:C,3,0)</f>
        <v>發泡酒</v>
      </c>
      <c r="G778" s="22" t="str">
        <f>VLOOKUP(B778,變換清單!E:F,2,0)</f>
        <v>中四國</v>
      </c>
      <c r="H778" s="22" t="str">
        <f t="shared" si="36"/>
        <v>2016</v>
      </c>
      <c r="I778" s="22">
        <f t="shared" si="37"/>
        <v>3</v>
      </c>
      <c r="J778" s="22" t="str">
        <f>VLOOKUP(I778,變換清單!H:I,2,0)</f>
        <v>1Q</v>
      </c>
      <c r="K778" s="22" t="str">
        <f t="shared" si="38"/>
        <v>發泡酒中四國20161Q</v>
      </c>
    </row>
    <row r="779" spans="1:11">
      <c r="A779" s="23">
        <v>201603</v>
      </c>
      <c r="B779" s="23" t="s">
        <v>84</v>
      </c>
      <c r="C779" s="22">
        <v>27220883</v>
      </c>
      <c r="D779" s="22" t="s">
        <v>101</v>
      </c>
      <c r="E779" s="23">
        <v>68544</v>
      </c>
      <c r="F779" s="22" t="str">
        <f>VLOOKUP(C779,變換清單!A:C,3,0)</f>
        <v>新類型</v>
      </c>
      <c r="G779" s="22" t="str">
        <f>VLOOKUP(B779,變換清單!E:F,2,0)</f>
        <v>中四國</v>
      </c>
      <c r="H779" s="22" t="str">
        <f t="shared" si="36"/>
        <v>2016</v>
      </c>
      <c r="I779" s="22">
        <f t="shared" si="37"/>
        <v>3</v>
      </c>
      <c r="J779" s="22" t="str">
        <f>VLOOKUP(I779,變換清單!H:I,2,0)</f>
        <v>1Q</v>
      </c>
      <c r="K779" s="22" t="str">
        <f t="shared" si="38"/>
        <v>新類型中四國20161Q</v>
      </c>
    </row>
    <row r="780" spans="1:11">
      <c r="A780" s="23">
        <v>201603</v>
      </c>
      <c r="B780" s="23" t="s">
        <v>84</v>
      </c>
      <c r="C780" s="22">
        <v>27220957</v>
      </c>
      <c r="D780" s="22" t="s">
        <v>102</v>
      </c>
      <c r="E780" s="23">
        <v>7308</v>
      </c>
      <c r="F780" s="22" t="str">
        <f>VLOOKUP(C780,變換清單!A:C,3,0)</f>
        <v>新類型</v>
      </c>
      <c r="G780" s="22" t="str">
        <f>VLOOKUP(B780,變換清單!E:F,2,0)</f>
        <v>中四國</v>
      </c>
      <c r="H780" s="22" t="str">
        <f t="shared" si="36"/>
        <v>2016</v>
      </c>
      <c r="I780" s="22">
        <f t="shared" si="37"/>
        <v>3</v>
      </c>
      <c r="J780" s="22" t="str">
        <f>VLOOKUP(I780,變換清單!H:I,2,0)</f>
        <v>1Q</v>
      </c>
      <c r="K780" s="22" t="str">
        <f t="shared" si="38"/>
        <v>新類型中四國20161Q</v>
      </c>
    </row>
    <row r="781" spans="1:11">
      <c r="A781" s="23">
        <v>201603</v>
      </c>
      <c r="B781" s="23" t="s">
        <v>84</v>
      </c>
      <c r="C781" s="22">
        <v>27220985</v>
      </c>
      <c r="D781" s="22" t="s">
        <v>46</v>
      </c>
      <c r="E781" s="23">
        <v>32760</v>
      </c>
      <c r="F781" s="22" t="str">
        <f>VLOOKUP(C781,變換清單!A:C,3,0)</f>
        <v>新類型</v>
      </c>
      <c r="G781" s="22" t="str">
        <f>VLOOKUP(B781,變換清單!E:F,2,0)</f>
        <v>中四國</v>
      </c>
      <c r="H781" s="22" t="str">
        <f t="shared" si="36"/>
        <v>2016</v>
      </c>
      <c r="I781" s="22">
        <f t="shared" si="37"/>
        <v>3</v>
      </c>
      <c r="J781" s="22" t="str">
        <f>VLOOKUP(I781,變換清單!H:I,2,0)</f>
        <v>1Q</v>
      </c>
      <c r="K781" s="22" t="str">
        <f t="shared" si="38"/>
        <v>新類型中四國20161Q</v>
      </c>
    </row>
    <row r="782" spans="1:11">
      <c r="A782" s="23">
        <v>201603</v>
      </c>
      <c r="B782" s="23" t="s">
        <v>71</v>
      </c>
      <c r="C782" s="22">
        <v>27260317</v>
      </c>
      <c r="D782" s="22" t="s">
        <v>40</v>
      </c>
      <c r="E782" s="23">
        <v>231000</v>
      </c>
      <c r="F782" s="22" t="str">
        <f>VLOOKUP(C782,變換清單!A:C,3,0)</f>
        <v>啤酒</v>
      </c>
      <c r="G782" s="22" t="str">
        <f>VLOOKUP(B782,變換清單!E:F,2,0)</f>
        <v>關信越</v>
      </c>
      <c r="H782" s="22" t="str">
        <f t="shared" si="36"/>
        <v>2016</v>
      </c>
      <c r="I782" s="22">
        <f t="shared" si="37"/>
        <v>3</v>
      </c>
      <c r="J782" s="22" t="str">
        <f>VLOOKUP(I782,變換清單!H:I,2,0)</f>
        <v>1Q</v>
      </c>
      <c r="K782" s="22" t="str">
        <f t="shared" si="38"/>
        <v>啤酒關信越20161Q</v>
      </c>
    </row>
    <row r="783" spans="1:11">
      <c r="A783" s="23">
        <v>201603</v>
      </c>
      <c r="B783" s="23" t="s">
        <v>71</v>
      </c>
      <c r="C783" s="22">
        <v>27260665</v>
      </c>
      <c r="D783" s="22" t="s">
        <v>105</v>
      </c>
      <c r="E783" s="23">
        <v>8400</v>
      </c>
      <c r="F783" s="22" t="str">
        <f>VLOOKUP(C783,變換清單!A:C,3,0)</f>
        <v>啤酒</v>
      </c>
      <c r="G783" s="22" t="str">
        <f>VLOOKUP(B783,變換清單!E:F,2,0)</f>
        <v>關信越</v>
      </c>
      <c r="H783" s="22" t="str">
        <f t="shared" si="36"/>
        <v>2016</v>
      </c>
      <c r="I783" s="22">
        <f t="shared" si="37"/>
        <v>3</v>
      </c>
      <c r="J783" s="22" t="str">
        <f>VLOOKUP(I783,變換清單!H:I,2,0)</f>
        <v>1Q</v>
      </c>
      <c r="K783" s="22" t="str">
        <f t="shared" si="38"/>
        <v>啤酒關信越20161Q</v>
      </c>
    </row>
    <row r="784" spans="1:11">
      <c r="A784" s="23">
        <v>201603</v>
      </c>
      <c r="B784" s="23" t="s">
        <v>71</v>
      </c>
      <c r="C784" s="22">
        <v>27350171</v>
      </c>
      <c r="D784" s="22" t="s">
        <v>42</v>
      </c>
      <c r="E784" s="23">
        <v>72240</v>
      </c>
      <c r="F784" s="22" t="str">
        <f>VLOOKUP(C784,變換清單!A:C,3,0)</f>
        <v>啤酒</v>
      </c>
      <c r="G784" s="22" t="str">
        <f>VLOOKUP(B784,變換清單!E:F,2,0)</f>
        <v>關信越</v>
      </c>
      <c r="H784" s="22" t="str">
        <f t="shared" si="36"/>
        <v>2016</v>
      </c>
      <c r="I784" s="22">
        <f t="shared" si="37"/>
        <v>3</v>
      </c>
      <c r="J784" s="22" t="str">
        <f>VLOOKUP(I784,變換清單!H:I,2,0)</f>
        <v>1Q</v>
      </c>
      <c r="K784" s="22" t="str">
        <f t="shared" si="38"/>
        <v>啤酒關信越20161Q</v>
      </c>
    </row>
    <row r="785" spans="1:11">
      <c r="A785" s="23">
        <v>201603</v>
      </c>
      <c r="B785" s="23" t="s">
        <v>71</v>
      </c>
      <c r="C785" s="22">
        <v>27350921</v>
      </c>
      <c r="D785" s="22" t="s">
        <v>44</v>
      </c>
      <c r="E785" s="23">
        <v>3024</v>
      </c>
      <c r="F785" s="22" t="str">
        <f>VLOOKUP(C785,變換清單!A:C,3,0)</f>
        <v>發泡酒</v>
      </c>
      <c r="G785" s="22" t="str">
        <f>VLOOKUP(B785,變換清單!E:F,2,0)</f>
        <v>關信越</v>
      </c>
      <c r="H785" s="22" t="str">
        <f t="shared" si="36"/>
        <v>2016</v>
      </c>
      <c r="I785" s="22">
        <f t="shared" si="37"/>
        <v>3</v>
      </c>
      <c r="J785" s="22" t="str">
        <f>VLOOKUP(I785,變換清單!H:I,2,0)</f>
        <v>1Q</v>
      </c>
      <c r="K785" s="22" t="str">
        <f t="shared" si="38"/>
        <v>發泡酒關信越20161Q</v>
      </c>
    </row>
    <row r="786" spans="1:11">
      <c r="A786" s="23">
        <v>201603</v>
      </c>
      <c r="B786" s="23" t="s">
        <v>71</v>
      </c>
      <c r="C786" s="22">
        <v>27210786</v>
      </c>
      <c r="D786" s="22" t="s">
        <v>103</v>
      </c>
      <c r="E786" s="23">
        <v>29400</v>
      </c>
      <c r="F786" s="22" t="str">
        <f>VLOOKUP(C786,變換清單!A:C,3,0)</f>
        <v>發泡酒</v>
      </c>
      <c r="G786" s="22" t="str">
        <f>VLOOKUP(B786,變換清單!E:F,2,0)</f>
        <v>關信越</v>
      </c>
      <c r="H786" s="22" t="str">
        <f t="shared" si="36"/>
        <v>2016</v>
      </c>
      <c r="I786" s="22">
        <f t="shared" si="37"/>
        <v>3</v>
      </c>
      <c r="J786" s="22" t="str">
        <f>VLOOKUP(I786,變換清單!H:I,2,0)</f>
        <v>1Q</v>
      </c>
      <c r="K786" s="22" t="str">
        <f t="shared" si="38"/>
        <v>發泡酒關信越20161Q</v>
      </c>
    </row>
    <row r="787" spans="1:11">
      <c r="A787" s="23">
        <v>201603</v>
      </c>
      <c r="B787" s="23" t="s">
        <v>71</v>
      </c>
      <c r="C787" s="22">
        <v>27220883</v>
      </c>
      <c r="D787" s="22" t="s">
        <v>101</v>
      </c>
      <c r="E787" s="23">
        <v>16008</v>
      </c>
      <c r="F787" s="22" t="str">
        <f>VLOOKUP(C787,變換清單!A:C,3,0)</f>
        <v>新類型</v>
      </c>
      <c r="G787" s="22" t="str">
        <f>VLOOKUP(B787,變換清單!E:F,2,0)</f>
        <v>關信越</v>
      </c>
      <c r="H787" s="22" t="str">
        <f t="shared" si="36"/>
        <v>2016</v>
      </c>
      <c r="I787" s="22">
        <f t="shared" si="37"/>
        <v>3</v>
      </c>
      <c r="J787" s="22" t="str">
        <f>VLOOKUP(I787,變換清單!H:I,2,0)</f>
        <v>1Q</v>
      </c>
      <c r="K787" s="22" t="str">
        <f t="shared" si="38"/>
        <v>新類型關信越20161Q</v>
      </c>
    </row>
    <row r="788" spans="1:11">
      <c r="A788" s="23">
        <v>201603</v>
      </c>
      <c r="B788" s="23" t="s">
        <v>77</v>
      </c>
      <c r="C788" s="22">
        <v>27220957</v>
      </c>
      <c r="D788" s="22" t="s">
        <v>102</v>
      </c>
      <c r="E788" s="23">
        <v>504000</v>
      </c>
      <c r="F788" s="22" t="str">
        <f>VLOOKUP(C788,變換清單!A:C,3,0)</f>
        <v>新類型</v>
      </c>
      <c r="G788" s="22" t="str">
        <f>VLOOKUP(B788,變換清單!E:F,2,0)</f>
        <v>近畿圏</v>
      </c>
      <c r="H788" s="22" t="str">
        <f t="shared" si="36"/>
        <v>2016</v>
      </c>
      <c r="I788" s="22">
        <f t="shared" si="37"/>
        <v>3</v>
      </c>
      <c r="J788" s="22" t="str">
        <f>VLOOKUP(I788,變換清單!H:I,2,0)</f>
        <v>1Q</v>
      </c>
      <c r="K788" s="22" t="str">
        <f t="shared" si="38"/>
        <v>新類型近畿圏20161Q</v>
      </c>
    </row>
    <row r="789" spans="1:11">
      <c r="A789" s="23">
        <v>201603</v>
      </c>
      <c r="B789" s="23" t="s">
        <v>77</v>
      </c>
      <c r="C789" s="22">
        <v>27220985</v>
      </c>
      <c r="D789" s="22" t="s">
        <v>46</v>
      </c>
      <c r="E789" s="23">
        <v>44520</v>
      </c>
      <c r="F789" s="22" t="str">
        <f>VLOOKUP(C789,變換清單!A:C,3,0)</f>
        <v>新類型</v>
      </c>
      <c r="G789" s="22" t="str">
        <f>VLOOKUP(B789,變換清單!E:F,2,0)</f>
        <v>近畿圏</v>
      </c>
      <c r="H789" s="22" t="str">
        <f t="shared" si="36"/>
        <v>2016</v>
      </c>
      <c r="I789" s="22">
        <f t="shared" si="37"/>
        <v>3</v>
      </c>
      <c r="J789" s="22" t="str">
        <f>VLOOKUP(I789,變換清單!H:I,2,0)</f>
        <v>1Q</v>
      </c>
      <c r="K789" s="22" t="str">
        <f t="shared" si="38"/>
        <v>新類型近畿圏20161Q</v>
      </c>
    </row>
    <row r="790" spans="1:11">
      <c r="A790" s="23">
        <v>201603</v>
      </c>
      <c r="B790" s="23" t="s">
        <v>77</v>
      </c>
      <c r="C790" s="22">
        <v>27260317</v>
      </c>
      <c r="D790" s="22" t="s">
        <v>40</v>
      </c>
      <c r="E790" s="23">
        <v>270480</v>
      </c>
      <c r="F790" s="22" t="str">
        <f>VLOOKUP(C790,變換清單!A:C,3,0)</f>
        <v>啤酒</v>
      </c>
      <c r="G790" s="22" t="str">
        <f>VLOOKUP(B790,變換清單!E:F,2,0)</f>
        <v>近畿圏</v>
      </c>
      <c r="H790" s="22" t="str">
        <f t="shared" si="36"/>
        <v>2016</v>
      </c>
      <c r="I790" s="22">
        <f t="shared" si="37"/>
        <v>3</v>
      </c>
      <c r="J790" s="22" t="str">
        <f>VLOOKUP(I790,變換清單!H:I,2,0)</f>
        <v>1Q</v>
      </c>
      <c r="K790" s="22" t="str">
        <f t="shared" si="38"/>
        <v>啤酒近畿圏20161Q</v>
      </c>
    </row>
    <row r="791" spans="1:11">
      <c r="A791" s="23">
        <v>201603</v>
      </c>
      <c r="B791" s="23" t="s">
        <v>77</v>
      </c>
      <c r="C791" s="22">
        <v>27260665</v>
      </c>
      <c r="D791" s="22" t="s">
        <v>105</v>
      </c>
      <c r="E791" s="23">
        <v>7812</v>
      </c>
      <c r="F791" s="22" t="str">
        <f>VLOOKUP(C791,變換清單!A:C,3,0)</f>
        <v>啤酒</v>
      </c>
      <c r="G791" s="22" t="str">
        <f>VLOOKUP(B791,變換清單!E:F,2,0)</f>
        <v>近畿圏</v>
      </c>
      <c r="H791" s="22" t="str">
        <f t="shared" si="36"/>
        <v>2016</v>
      </c>
      <c r="I791" s="22">
        <f t="shared" si="37"/>
        <v>3</v>
      </c>
      <c r="J791" s="22" t="str">
        <f>VLOOKUP(I791,變換清單!H:I,2,0)</f>
        <v>1Q</v>
      </c>
      <c r="K791" s="22" t="str">
        <f t="shared" si="38"/>
        <v>啤酒近畿圏20161Q</v>
      </c>
    </row>
    <row r="792" spans="1:11">
      <c r="A792" s="23">
        <v>201603</v>
      </c>
      <c r="B792" s="23" t="s">
        <v>77</v>
      </c>
      <c r="C792" s="22">
        <v>27350171</v>
      </c>
      <c r="D792" s="22" t="s">
        <v>42</v>
      </c>
      <c r="E792" s="23">
        <v>10032</v>
      </c>
      <c r="F792" s="22" t="str">
        <f>VLOOKUP(C792,變換清單!A:C,3,0)</f>
        <v>啤酒</v>
      </c>
      <c r="G792" s="22" t="str">
        <f>VLOOKUP(B792,變換清單!E:F,2,0)</f>
        <v>近畿圏</v>
      </c>
      <c r="H792" s="22" t="str">
        <f t="shared" si="36"/>
        <v>2016</v>
      </c>
      <c r="I792" s="22">
        <f t="shared" si="37"/>
        <v>3</v>
      </c>
      <c r="J792" s="22" t="str">
        <f>VLOOKUP(I792,變換清單!H:I,2,0)</f>
        <v>1Q</v>
      </c>
      <c r="K792" s="22" t="str">
        <f t="shared" si="38"/>
        <v>啤酒近畿圏20161Q</v>
      </c>
    </row>
    <row r="793" spans="1:11">
      <c r="A793" s="23">
        <v>201603</v>
      </c>
      <c r="B793" s="23" t="s">
        <v>77</v>
      </c>
      <c r="C793" s="22">
        <v>27350921</v>
      </c>
      <c r="D793" s="22" t="s">
        <v>44</v>
      </c>
      <c r="E793" s="23">
        <v>65520</v>
      </c>
      <c r="F793" s="22" t="str">
        <f>VLOOKUP(C793,變換清單!A:C,3,0)</f>
        <v>發泡酒</v>
      </c>
      <c r="G793" s="22" t="str">
        <f>VLOOKUP(B793,變換清單!E:F,2,0)</f>
        <v>近畿圏</v>
      </c>
      <c r="H793" s="22" t="str">
        <f t="shared" si="36"/>
        <v>2016</v>
      </c>
      <c r="I793" s="22">
        <f t="shared" si="37"/>
        <v>3</v>
      </c>
      <c r="J793" s="22" t="str">
        <f>VLOOKUP(I793,變換清單!H:I,2,0)</f>
        <v>1Q</v>
      </c>
      <c r="K793" s="22" t="str">
        <f t="shared" si="38"/>
        <v>發泡酒近畿圏20161Q</v>
      </c>
    </row>
    <row r="794" spans="1:11">
      <c r="A794" s="23">
        <v>201603</v>
      </c>
      <c r="B794" s="23" t="s">
        <v>97</v>
      </c>
      <c r="C794" s="22">
        <v>27210786</v>
      </c>
      <c r="D794" s="22" t="s">
        <v>103</v>
      </c>
      <c r="E794" s="23">
        <v>1160880</v>
      </c>
      <c r="F794" s="22" t="str">
        <f>VLOOKUP(C794,變換清單!A:C,3,0)</f>
        <v>發泡酒</v>
      </c>
      <c r="G794" s="22" t="str">
        <f>VLOOKUP(B794,變換清單!E:F,2,0)</f>
        <v>九州</v>
      </c>
      <c r="H794" s="22" t="str">
        <f t="shared" si="36"/>
        <v>2016</v>
      </c>
      <c r="I794" s="22">
        <f t="shared" si="37"/>
        <v>3</v>
      </c>
      <c r="J794" s="22" t="str">
        <f>VLOOKUP(I794,變換清單!H:I,2,0)</f>
        <v>1Q</v>
      </c>
      <c r="K794" s="22" t="str">
        <f t="shared" si="38"/>
        <v>發泡酒九州20161Q</v>
      </c>
    </row>
    <row r="795" spans="1:11">
      <c r="A795" s="23">
        <v>201603</v>
      </c>
      <c r="B795" s="23" t="s">
        <v>97</v>
      </c>
      <c r="C795" s="22">
        <v>27220883</v>
      </c>
      <c r="D795" s="22" t="s">
        <v>101</v>
      </c>
      <c r="E795" s="23">
        <v>78120</v>
      </c>
      <c r="F795" s="22" t="str">
        <f>VLOOKUP(C795,變換清單!A:C,3,0)</f>
        <v>新類型</v>
      </c>
      <c r="G795" s="22" t="str">
        <f>VLOOKUP(B795,變換清單!E:F,2,0)</f>
        <v>九州</v>
      </c>
      <c r="H795" s="22" t="str">
        <f t="shared" si="36"/>
        <v>2016</v>
      </c>
      <c r="I795" s="22">
        <f t="shared" si="37"/>
        <v>3</v>
      </c>
      <c r="J795" s="22" t="str">
        <f>VLOOKUP(I795,變換清單!H:I,2,0)</f>
        <v>1Q</v>
      </c>
      <c r="K795" s="22" t="str">
        <f t="shared" si="38"/>
        <v>新類型九州20161Q</v>
      </c>
    </row>
    <row r="796" spans="1:11">
      <c r="A796" s="23">
        <v>201603</v>
      </c>
      <c r="B796" s="23" t="s">
        <v>97</v>
      </c>
      <c r="C796" s="22">
        <v>27220957</v>
      </c>
      <c r="D796" s="22" t="s">
        <v>102</v>
      </c>
      <c r="E796" s="23">
        <v>1058400</v>
      </c>
      <c r="F796" s="22" t="str">
        <f>VLOOKUP(C796,變換清單!A:C,3,0)</f>
        <v>新類型</v>
      </c>
      <c r="G796" s="22" t="str">
        <f>VLOOKUP(B796,變換清單!E:F,2,0)</f>
        <v>九州</v>
      </c>
      <c r="H796" s="22" t="str">
        <f t="shared" si="36"/>
        <v>2016</v>
      </c>
      <c r="I796" s="22">
        <f t="shared" si="37"/>
        <v>3</v>
      </c>
      <c r="J796" s="22" t="str">
        <f>VLOOKUP(I796,變換清單!H:I,2,0)</f>
        <v>1Q</v>
      </c>
      <c r="K796" s="22" t="str">
        <f t="shared" si="38"/>
        <v>新類型九州20161Q</v>
      </c>
    </row>
    <row r="797" spans="1:11">
      <c r="A797" s="23">
        <v>201603</v>
      </c>
      <c r="B797" s="23" t="s">
        <v>97</v>
      </c>
      <c r="C797" s="22">
        <v>27220985</v>
      </c>
      <c r="D797" s="22" t="s">
        <v>46</v>
      </c>
      <c r="E797" s="23">
        <v>5544</v>
      </c>
      <c r="F797" s="22" t="str">
        <f>VLOOKUP(C797,變換清單!A:C,3,0)</f>
        <v>新類型</v>
      </c>
      <c r="G797" s="22" t="str">
        <f>VLOOKUP(B797,變換清單!E:F,2,0)</f>
        <v>九州</v>
      </c>
      <c r="H797" s="22" t="str">
        <f t="shared" si="36"/>
        <v>2016</v>
      </c>
      <c r="I797" s="22">
        <f t="shared" si="37"/>
        <v>3</v>
      </c>
      <c r="J797" s="22" t="str">
        <f>VLOOKUP(I797,變換清單!H:I,2,0)</f>
        <v>1Q</v>
      </c>
      <c r="K797" s="22" t="str">
        <f t="shared" si="38"/>
        <v>新類型九州20161Q</v>
      </c>
    </row>
    <row r="798" spans="1:11">
      <c r="A798" s="23">
        <v>201603</v>
      </c>
      <c r="B798" s="23" t="s">
        <v>97</v>
      </c>
      <c r="C798" s="22">
        <v>27260317</v>
      </c>
      <c r="D798" s="22" t="s">
        <v>40</v>
      </c>
      <c r="E798" s="23">
        <v>2016</v>
      </c>
      <c r="F798" s="22" t="str">
        <f>VLOOKUP(C798,變換清單!A:C,3,0)</f>
        <v>啤酒</v>
      </c>
      <c r="G798" s="22" t="str">
        <f>VLOOKUP(B798,變換清單!E:F,2,0)</f>
        <v>九州</v>
      </c>
      <c r="H798" s="22" t="str">
        <f t="shared" si="36"/>
        <v>2016</v>
      </c>
      <c r="I798" s="22">
        <f t="shared" si="37"/>
        <v>3</v>
      </c>
      <c r="J798" s="22" t="str">
        <f>VLOOKUP(I798,變換清單!H:I,2,0)</f>
        <v>1Q</v>
      </c>
      <c r="K798" s="22" t="str">
        <f t="shared" si="38"/>
        <v>啤酒九州20161Q</v>
      </c>
    </row>
    <row r="799" spans="1:11">
      <c r="A799" s="23">
        <v>201603</v>
      </c>
      <c r="B799" s="23" t="s">
        <v>97</v>
      </c>
      <c r="C799" s="22">
        <v>27260665</v>
      </c>
      <c r="D799" s="22" t="s">
        <v>105</v>
      </c>
      <c r="E799" s="23">
        <v>68880</v>
      </c>
      <c r="F799" s="22" t="str">
        <f>VLOOKUP(C799,變換清單!A:C,3,0)</f>
        <v>啤酒</v>
      </c>
      <c r="G799" s="22" t="str">
        <f>VLOOKUP(B799,變換清單!E:F,2,0)</f>
        <v>九州</v>
      </c>
      <c r="H799" s="22" t="str">
        <f t="shared" si="36"/>
        <v>2016</v>
      </c>
      <c r="I799" s="22">
        <f t="shared" si="37"/>
        <v>3</v>
      </c>
      <c r="J799" s="22" t="str">
        <f>VLOOKUP(I799,變換清單!H:I,2,0)</f>
        <v>1Q</v>
      </c>
      <c r="K799" s="22" t="str">
        <f t="shared" si="38"/>
        <v>啤酒九州20161Q</v>
      </c>
    </row>
    <row r="800" spans="1:11">
      <c r="A800" s="23">
        <v>201603</v>
      </c>
      <c r="B800" s="23" t="s">
        <v>97</v>
      </c>
      <c r="C800" s="22">
        <v>27350171</v>
      </c>
      <c r="D800" s="22" t="s">
        <v>42</v>
      </c>
      <c r="E800" s="23">
        <v>4002</v>
      </c>
      <c r="F800" s="22" t="str">
        <f>VLOOKUP(C800,變換清單!A:C,3,0)</f>
        <v>啤酒</v>
      </c>
      <c r="G800" s="22" t="str">
        <f>VLOOKUP(B800,變換清單!E:F,2,0)</f>
        <v>九州</v>
      </c>
      <c r="H800" s="22" t="str">
        <f t="shared" si="36"/>
        <v>2016</v>
      </c>
      <c r="I800" s="22">
        <f t="shared" si="37"/>
        <v>3</v>
      </c>
      <c r="J800" s="22" t="str">
        <f>VLOOKUP(I800,變換清單!H:I,2,0)</f>
        <v>1Q</v>
      </c>
      <c r="K800" s="22" t="str">
        <f t="shared" si="38"/>
        <v>啤酒九州20161Q</v>
      </c>
    </row>
    <row r="801" spans="1:11">
      <c r="A801" s="23">
        <v>201603</v>
      </c>
      <c r="B801" s="23" t="s">
        <v>58</v>
      </c>
      <c r="C801" s="22">
        <v>27350921</v>
      </c>
      <c r="D801" s="22" t="s">
        <v>44</v>
      </c>
      <c r="E801" s="23">
        <v>3360</v>
      </c>
      <c r="F801" s="22" t="str">
        <f>VLOOKUP(C801,變換清單!A:C,3,0)</f>
        <v>發泡酒</v>
      </c>
      <c r="G801" s="22" t="str">
        <f>VLOOKUP(B801,變換清單!E:F,2,0)</f>
        <v>東北</v>
      </c>
      <c r="H801" s="22" t="str">
        <f t="shared" si="36"/>
        <v>2016</v>
      </c>
      <c r="I801" s="22">
        <f t="shared" si="37"/>
        <v>3</v>
      </c>
      <c r="J801" s="22" t="str">
        <f>VLOOKUP(I801,變換清單!H:I,2,0)</f>
        <v>1Q</v>
      </c>
      <c r="K801" s="22" t="str">
        <f t="shared" si="38"/>
        <v>發泡酒東北20161Q</v>
      </c>
    </row>
    <row r="802" spans="1:11">
      <c r="A802" s="23">
        <v>201603</v>
      </c>
      <c r="B802" s="23" t="s">
        <v>58</v>
      </c>
      <c r="C802" s="22">
        <v>27210786</v>
      </c>
      <c r="D802" s="22" t="s">
        <v>103</v>
      </c>
      <c r="E802" s="23">
        <v>644280</v>
      </c>
      <c r="F802" s="22" t="str">
        <f>VLOOKUP(C802,變換清單!A:C,3,0)</f>
        <v>發泡酒</v>
      </c>
      <c r="G802" s="22" t="str">
        <f>VLOOKUP(B802,變換清單!E:F,2,0)</f>
        <v>東北</v>
      </c>
      <c r="H802" s="22" t="str">
        <f t="shared" si="36"/>
        <v>2016</v>
      </c>
      <c r="I802" s="22">
        <f t="shared" si="37"/>
        <v>3</v>
      </c>
      <c r="J802" s="22" t="str">
        <f>VLOOKUP(I802,變換清單!H:I,2,0)</f>
        <v>1Q</v>
      </c>
      <c r="K802" s="22" t="str">
        <f t="shared" si="38"/>
        <v>發泡酒東北20161Q</v>
      </c>
    </row>
    <row r="803" spans="1:11">
      <c r="A803" s="23">
        <v>201603</v>
      </c>
      <c r="B803" s="23" t="s">
        <v>58</v>
      </c>
      <c r="C803" s="22">
        <v>27220883</v>
      </c>
      <c r="D803" s="22" t="s">
        <v>101</v>
      </c>
      <c r="E803" s="23">
        <v>252000</v>
      </c>
      <c r="F803" s="22" t="str">
        <f>VLOOKUP(C803,變換清單!A:C,3,0)</f>
        <v>新類型</v>
      </c>
      <c r="G803" s="22" t="str">
        <f>VLOOKUP(B803,變換清單!E:F,2,0)</f>
        <v>東北</v>
      </c>
      <c r="H803" s="22" t="str">
        <f t="shared" si="36"/>
        <v>2016</v>
      </c>
      <c r="I803" s="22">
        <f t="shared" si="37"/>
        <v>3</v>
      </c>
      <c r="J803" s="22" t="str">
        <f>VLOOKUP(I803,變換清單!H:I,2,0)</f>
        <v>1Q</v>
      </c>
      <c r="K803" s="22" t="str">
        <f t="shared" si="38"/>
        <v>新類型東北20161Q</v>
      </c>
    </row>
    <row r="804" spans="1:11">
      <c r="A804" s="23">
        <v>201603</v>
      </c>
      <c r="B804" s="23" t="s">
        <v>58</v>
      </c>
      <c r="C804" s="22">
        <v>27220957</v>
      </c>
      <c r="D804" s="22" t="s">
        <v>102</v>
      </c>
      <c r="E804" s="23">
        <v>231840</v>
      </c>
      <c r="F804" s="22" t="str">
        <f>VLOOKUP(C804,變換清單!A:C,3,0)</f>
        <v>新類型</v>
      </c>
      <c r="G804" s="22" t="str">
        <f>VLOOKUP(B804,變換清單!E:F,2,0)</f>
        <v>東北</v>
      </c>
      <c r="H804" s="22" t="str">
        <f t="shared" si="36"/>
        <v>2016</v>
      </c>
      <c r="I804" s="22">
        <f t="shared" si="37"/>
        <v>3</v>
      </c>
      <c r="J804" s="22" t="str">
        <f>VLOOKUP(I804,變換清單!H:I,2,0)</f>
        <v>1Q</v>
      </c>
      <c r="K804" s="22" t="str">
        <f t="shared" si="38"/>
        <v>新類型東北20161Q</v>
      </c>
    </row>
    <row r="805" spans="1:11">
      <c r="A805" s="23">
        <v>201603</v>
      </c>
      <c r="B805" s="23" t="s">
        <v>58</v>
      </c>
      <c r="C805" s="22">
        <v>27220985</v>
      </c>
      <c r="D805" s="22" t="s">
        <v>46</v>
      </c>
      <c r="E805" s="23">
        <v>6552</v>
      </c>
      <c r="F805" s="22" t="str">
        <f>VLOOKUP(C805,變換清單!A:C,3,0)</f>
        <v>新類型</v>
      </c>
      <c r="G805" s="22" t="str">
        <f>VLOOKUP(B805,變換清單!E:F,2,0)</f>
        <v>東北</v>
      </c>
      <c r="H805" s="22" t="str">
        <f t="shared" si="36"/>
        <v>2016</v>
      </c>
      <c r="I805" s="22">
        <f t="shared" si="37"/>
        <v>3</v>
      </c>
      <c r="J805" s="22" t="str">
        <f>VLOOKUP(I805,變換清單!H:I,2,0)</f>
        <v>1Q</v>
      </c>
      <c r="K805" s="22" t="str">
        <f t="shared" si="38"/>
        <v>新類型東北20161Q</v>
      </c>
    </row>
    <row r="806" spans="1:11">
      <c r="A806" s="23">
        <v>201603</v>
      </c>
      <c r="B806" s="23" t="s">
        <v>58</v>
      </c>
      <c r="C806" s="22">
        <v>27260317</v>
      </c>
      <c r="D806" s="22" t="s">
        <v>40</v>
      </c>
      <c r="E806" s="23">
        <v>1008</v>
      </c>
      <c r="F806" s="22" t="str">
        <f>VLOOKUP(C806,變換清單!A:C,3,0)</f>
        <v>啤酒</v>
      </c>
      <c r="G806" s="22" t="str">
        <f>VLOOKUP(B806,變換清單!E:F,2,0)</f>
        <v>東北</v>
      </c>
      <c r="H806" s="22" t="str">
        <f t="shared" si="36"/>
        <v>2016</v>
      </c>
      <c r="I806" s="22">
        <f t="shared" si="37"/>
        <v>3</v>
      </c>
      <c r="J806" s="22" t="str">
        <f>VLOOKUP(I806,變換清單!H:I,2,0)</f>
        <v>1Q</v>
      </c>
      <c r="K806" s="22" t="str">
        <f t="shared" si="38"/>
        <v>啤酒東北20161Q</v>
      </c>
    </row>
    <row r="807" spans="1:11">
      <c r="A807" s="23">
        <v>201603</v>
      </c>
      <c r="B807" s="23" t="s">
        <v>58</v>
      </c>
      <c r="C807" s="22">
        <v>27260665</v>
      </c>
      <c r="D807" s="22" t="s">
        <v>105</v>
      </c>
      <c r="E807" s="23">
        <v>445200</v>
      </c>
      <c r="F807" s="22" t="str">
        <f>VLOOKUP(C807,變換清單!A:C,3,0)</f>
        <v>啤酒</v>
      </c>
      <c r="G807" s="22" t="str">
        <f>VLOOKUP(B807,變換清單!E:F,2,0)</f>
        <v>東北</v>
      </c>
      <c r="H807" s="22" t="str">
        <f t="shared" si="36"/>
        <v>2016</v>
      </c>
      <c r="I807" s="22">
        <f t="shared" si="37"/>
        <v>3</v>
      </c>
      <c r="J807" s="22" t="str">
        <f>VLOOKUP(I807,變換清單!H:I,2,0)</f>
        <v>1Q</v>
      </c>
      <c r="K807" s="22" t="str">
        <f t="shared" si="38"/>
        <v>啤酒東北20161Q</v>
      </c>
    </row>
    <row r="808" spans="1:11">
      <c r="A808" s="23">
        <v>201603</v>
      </c>
      <c r="B808" s="23" t="s">
        <v>67</v>
      </c>
      <c r="C808" s="22">
        <v>27350171</v>
      </c>
      <c r="D808" s="22" t="s">
        <v>42</v>
      </c>
      <c r="E808" s="23">
        <v>845040</v>
      </c>
      <c r="F808" s="22" t="str">
        <f>VLOOKUP(C808,變換清單!A:C,3,0)</f>
        <v>啤酒</v>
      </c>
      <c r="G808" s="22" t="str">
        <f>VLOOKUP(B808,變換清單!E:F,2,0)</f>
        <v>關信越</v>
      </c>
      <c r="H808" s="22" t="str">
        <f t="shared" si="36"/>
        <v>2016</v>
      </c>
      <c r="I808" s="22">
        <f t="shared" si="37"/>
        <v>3</v>
      </c>
      <c r="J808" s="22" t="str">
        <f>VLOOKUP(I808,變換清單!H:I,2,0)</f>
        <v>1Q</v>
      </c>
      <c r="K808" s="22" t="str">
        <f t="shared" si="38"/>
        <v>啤酒關信越20161Q</v>
      </c>
    </row>
    <row r="809" spans="1:11">
      <c r="A809" s="23">
        <v>201603</v>
      </c>
      <c r="B809" s="23" t="s">
        <v>67</v>
      </c>
      <c r="C809" s="22">
        <v>27350921</v>
      </c>
      <c r="D809" s="22" t="s">
        <v>44</v>
      </c>
      <c r="E809" s="23">
        <v>177240</v>
      </c>
      <c r="F809" s="22" t="str">
        <f>VLOOKUP(C809,變換清單!A:C,3,0)</f>
        <v>發泡酒</v>
      </c>
      <c r="G809" s="22" t="str">
        <f>VLOOKUP(B809,變換清單!E:F,2,0)</f>
        <v>關信越</v>
      </c>
      <c r="H809" s="22" t="str">
        <f t="shared" si="36"/>
        <v>2016</v>
      </c>
      <c r="I809" s="22">
        <f t="shared" si="37"/>
        <v>3</v>
      </c>
      <c r="J809" s="22" t="str">
        <f>VLOOKUP(I809,變換清單!H:I,2,0)</f>
        <v>1Q</v>
      </c>
      <c r="K809" s="22" t="str">
        <f t="shared" si="38"/>
        <v>發泡酒關信越20161Q</v>
      </c>
    </row>
    <row r="810" spans="1:11">
      <c r="A810" s="23">
        <v>201603</v>
      </c>
      <c r="B810" s="23" t="s">
        <v>67</v>
      </c>
      <c r="C810" s="22">
        <v>27210786</v>
      </c>
      <c r="D810" s="22" t="s">
        <v>103</v>
      </c>
      <c r="E810" s="23">
        <v>425040</v>
      </c>
      <c r="F810" s="22" t="str">
        <f>VLOOKUP(C810,變換清單!A:C,3,0)</f>
        <v>發泡酒</v>
      </c>
      <c r="G810" s="22" t="str">
        <f>VLOOKUP(B810,變換清單!E:F,2,0)</f>
        <v>關信越</v>
      </c>
      <c r="H810" s="22" t="str">
        <f t="shared" si="36"/>
        <v>2016</v>
      </c>
      <c r="I810" s="22">
        <f t="shared" si="37"/>
        <v>3</v>
      </c>
      <c r="J810" s="22" t="str">
        <f>VLOOKUP(I810,變換清單!H:I,2,0)</f>
        <v>1Q</v>
      </c>
      <c r="K810" s="22" t="str">
        <f t="shared" si="38"/>
        <v>發泡酒關信越20161Q</v>
      </c>
    </row>
    <row r="811" spans="1:11">
      <c r="A811" s="23">
        <v>201603</v>
      </c>
      <c r="B811" s="23" t="s">
        <v>67</v>
      </c>
      <c r="C811" s="22">
        <v>27220883</v>
      </c>
      <c r="D811" s="22" t="s">
        <v>101</v>
      </c>
      <c r="E811" s="23">
        <v>17640</v>
      </c>
      <c r="F811" s="22" t="str">
        <f>VLOOKUP(C811,變換清單!A:C,3,0)</f>
        <v>新類型</v>
      </c>
      <c r="G811" s="22" t="str">
        <f>VLOOKUP(B811,變換清單!E:F,2,0)</f>
        <v>關信越</v>
      </c>
      <c r="H811" s="22" t="str">
        <f t="shared" si="36"/>
        <v>2016</v>
      </c>
      <c r="I811" s="22">
        <f t="shared" si="37"/>
        <v>3</v>
      </c>
      <c r="J811" s="22" t="str">
        <f>VLOOKUP(I811,變換清單!H:I,2,0)</f>
        <v>1Q</v>
      </c>
      <c r="K811" s="22" t="str">
        <f t="shared" si="38"/>
        <v>新類型關信越20161Q</v>
      </c>
    </row>
    <row r="812" spans="1:11">
      <c r="A812" s="23">
        <v>201603</v>
      </c>
      <c r="B812" s="23" t="s">
        <v>67</v>
      </c>
      <c r="C812" s="22">
        <v>27220957</v>
      </c>
      <c r="D812" s="22" t="s">
        <v>102</v>
      </c>
      <c r="E812" s="23">
        <v>3024</v>
      </c>
      <c r="F812" s="22" t="str">
        <f>VLOOKUP(C812,變換清單!A:C,3,0)</f>
        <v>新類型</v>
      </c>
      <c r="G812" s="22" t="str">
        <f>VLOOKUP(B812,變換清單!E:F,2,0)</f>
        <v>關信越</v>
      </c>
      <c r="H812" s="22" t="str">
        <f t="shared" si="36"/>
        <v>2016</v>
      </c>
      <c r="I812" s="22">
        <f t="shared" si="37"/>
        <v>3</v>
      </c>
      <c r="J812" s="22" t="str">
        <f>VLOOKUP(I812,變換清單!H:I,2,0)</f>
        <v>1Q</v>
      </c>
      <c r="K812" s="22" t="str">
        <f t="shared" si="38"/>
        <v>新類型關信越20161Q</v>
      </c>
    </row>
    <row r="813" spans="1:11">
      <c r="A813" s="23">
        <v>201603</v>
      </c>
      <c r="B813" s="23" t="s">
        <v>67</v>
      </c>
      <c r="C813" s="22">
        <v>27220985</v>
      </c>
      <c r="D813" s="22" t="s">
        <v>46</v>
      </c>
      <c r="E813" s="23">
        <v>372960</v>
      </c>
      <c r="F813" s="22" t="str">
        <f>VLOOKUP(C813,變換清單!A:C,3,0)</f>
        <v>新類型</v>
      </c>
      <c r="G813" s="22" t="str">
        <f>VLOOKUP(B813,變換清單!E:F,2,0)</f>
        <v>關信越</v>
      </c>
      <c r="H813" s="22" t="str">
        <f t="shared" si="36"/>
        <v>2016</v>
      </c>
      <c r="I813" s="22">
        <f t="shared" si="37"/>
        <v>3</v>
      </c>
      <c r="J813" s="22" t="str">
        <f>VLOOKUP(I813,變換清單!H:I,2,0)</f>
        <v>1Q</v>
      </c>
      <c r="K813" s="22" t="str">
        <f t="shared" si="38"/>
        <v>新類型關信越20161Q</v>
      </c>
    </row>
    <row r="814" spans="1:11">
      <c r="A814" s="23">
        <v>201603</v>
      </c>
      <c r="B814" s="23" t="s">
        <v>67</v>
      </c>
      <c r="C814" s="22">
        <v>27260317</v>
      </c>
      <c r="D814" s="22" t="s">
        <v>40</v>
      </c>
      <c r="E814" s="23">
        <v>80040</v>
      </c>
      <c r="F814" s="22" t="str">
        <f>VLOOKUP(C814,變換清單!A:C,3,0)</f>
        <v>啤酒</v>
      </c>
      <c r="G814" s="22" t="str">
        <f>VLOOKUP(B814,變換清單!E:F,2,0)</f>
        <v>關信越</v>
      </c>
      <c r="H814" s="22" t="str">
        <f t="shared" si="36"/>
        <v>2016</v>
      </c>
      <c r="I814" s="22">
        <f t="shared" si="37"/>
        <v>3</v>
      </c>
      <c r="J814" s="22" t="str">
        <f>VLOOKUP(I814,變換清單!H:I,2,0)</f>
        <v>1Q</v>
      </c>
      <c r="K814" s="22" t="str">
        <f t="shared" si="38"/>
        <v>啤酒關信越20161Q</v>
      </c>
    </row>
    <row r="815" spans="1:11">
      <c r="A815" s="23">
        <v>201603</v>
      </c>
      <c r="B815" s="23" t="s">
        <v>67</v>
      </c>
      <c r="C815" s="22">
        <v>27260665</v>
      </c>
      <c r="D815" s="22" t="s">
        <v>105</v>
      </c>
      <c r="E815" s="23">
        <v>80040</v>
      </c>
      <c r="F815" s="22" t="str">
        <f>VLOOKUP(C815,變換清單!A:C,3,0)</f>
        <v>啤酒</v>
      </c>
      <c r="G815" s="22" t="str">
        <f>VLOOKUP(B815,變換清單!E:F,2,0)</f>
        <v>關信越</v>
      </c>
      <c r="H815" s="22" t="str">
        <f t="shared" si="36"/>
        <v>2016</v>
      </c>
      <c r="I815" s="22">
        <f t="shared" si="37"/>
        <v>3</v>
      </c>
      <c r="J815" s="22" t="str">
        <f>VLOOKUP(I815,變換清單!H:I,2,0)</f>
        <v>1Q</v>
      </c>
      <c r="K815" s="22" t="str">
        <f t="shared" si="38"/>
        <v>啤酒關信越20161Q</v>
      </c>
    </row>
    <row r="816" spans="1:11">
      <c r="A816" s="23">
        <v>201603</v>
      </c>
      <c r="B816" s="23" t="s">
        <v>66</v>
      </c>
      <c r="C816" s="22">
        <v>27350171</v>
      </c>
      <c r="D816" s="22" t="s">
        <v>42</v>
      </c>
      <c r="E816" s="23">
        <v>19992</v>
      </c>
      <c r="F816" s="22" t="str">
        <f>VLOOKUP(C816,變換清單!A:C,3,0)</f>
        <v>啤酒</v>
      </c>
      <c r="G816" s="22" t="str">
        <f>VLOOKUP(B816,變換清單!E:F,2,0)</f>
        <v>首都圏</v>
      </c>
      <c r="H816" s="22" t="str">
        <f t="shared" si="36"/>
        <v>2016</v>
      </c>
      <c r="I816" s="22">
        <f t="shared" si="37"/>
        <v>3</v>
      </c>
      <c r="J816" s="22" t="str">
        <f>VLOOKUP(I816,變換清單!H:I,2,0)</f>
        <v>1Q</v>
      </c>
      <c r="K816" s="22" t="str">
        <f t="shared" si="38"/>
        <v>啤酒首都圏20161Q</v>
      </c>
    </row>
    <row r="817" spans="1:11">
      <c r="A817" s="23">
        <v>201603</v>
      </c>
      <c r="B817" s="23" t="s">
        <v>66</v>
      </c>
      <c r="C817" s="22">
        <v>27350921</v>
      </c>
      <c r="D817" s="22" t="s">
        <v>44</v>
      </c>
      <c r="E817" s="23">
        <v>22680</v>
      </c>
      <c r="F817" s="22" t="str">
        <f>VLOOKUP(C817,變換清單!A:C,3,0)</f>
        <v>發泡酒</v>
      </c>
      <c r="G817" s="22" t="str">
        <f>VLOOKUP(B817,變換清單!E:F,2,0)</f>
        <v>首都圏</v>
      </c>
      <c r="H817" s="22" t="str">
        <f t="shared" si="36"/>
        <v>2016</v>
      </c>
      <c r="I817" s="22">
        <f t="shared" si="37"/>
        <v>3</v>
      </c>
      <c r="J817" s="22" t="str">
        <f>VLOOKUP(I817,變換清單!H:I,2,0)</f>
        <v>1Q</v>
      </c>
      <c r="K817" s="22" t="str">
        <f t="shared" si="38"/>
        <v>發泡酒首都圏20161Q</v>
      </c>
    </row>
    <row r="818" spans="1:11">
      <c r="A818" s="23">
        <v>201603</v>
      </c>
      <c r="B818" s="23" t="s">
        <v>66</v>
      </c>
      <c r="C818" s="22">
        <v>27210786</v>
      </c>
      <c r="D818" s="22" t="s">
        <v>103</v>
      </c>
      <c r="E818" s="23">
        <v>4998</v>
      </c>
      <c r="F818" s="22" t="str">
        <f>VLOOKUP(C818,變換清單!A:C,3,0)</f>
        <v>發泡酒</v>
      </c>
      <c r="G818" s="22" t="str">
        <f>VLOOKUP(B818,變換清單!E:F,2,0)</f>
        <v>首都圏</v>
      </c>
      <c r="H818" s="22" t="str">
        <f t="shared" si="36"/>
        <v>2016</v>
      </c>
      <c r="I818" s="22">
        <f t="shared" si="37"/>
        <v>3</v>
      </c>
      <c r="J818" s="22" t="str">
        <f>VLOOKUP(I818,變換清單!H:I,2,0)</f>
        <v>1Q</v>
      </c>
      <c r="K818" s="22" t="str">
        <f t="shared" si="38"/>
        <v>發泡酒首都圏20161Q</v>
      </c>
    </row>
    <row r="819" spans="1:11">
      <c r="A819" s="23">
        <v>201603</v>
      </c>
      <c r="B819" s="23" t="s">
        <v>66</v>
      </c>
      <c r="C819" s="22">
        <v>27220883</v>
      </c>
      <c r="D819" s="22" t="s">
        <v>101</v>
      </c>
      <c r="E819" s="23">
        <v>10595760</v>
      </c>
      <c r="F819" s="22" t="str">
        <f>VLOOKUP(C819,變換清單!A:C,3,0)</f>
        <v>新類型</v>
      </c>
      <c r="G819" s="22" t="str">
        <f>VLOOKUP(B819,變換清單!E:F,2,0)</f>
        <v>首都圏</v>
      </c>
      <c r="H819" s="22" t="str">
        <f t="shared" si="36"/>
        <v>2016</v>
      </c>
      <c r="I819" s="22">
        <f t="shared" si="37"/>
        <v>3</v>
      </c>
      <c r="J819" s="22" t="str">
        <f>VLOOKUP(I819,變換清單!H:I,2,0)</f>
        <v>1Q</v>
      </c>
      <c r="K819" s="22" t="str">
        <f t="shared" si="38"/>
        <v>新類型首都圏20161Q</v>
      </c>
    </row>
    <row r="820" spans="1:11">
      <c r="A820" s="23">
        <v>201603</v>
      </c>
      <c r="B820" s="23" t="s">
        <v>66</v>
      </c>
      <c r="C820" s="22">
        <v>27220957</v>
      </c>
      <c r="D820" s="22" t="s">
        <v>102</v>
      </c>
      <c r="E820" s="23">
        <v>2427600</v>
      </c>
      <c r="F820" s="22" t="str">
        <f>VLOOKUP(C820,變換清單!A:C,3,0)</f>
        <v>新類型</v>
      </c>
      <c r="G820" s="22" t="str">
        <f>VLOOKUP(B820,變換清單!E:F,2,0)</f>
        <v>首都圏</v>
      </c>
      <c r="H820" s="22" t="str">
        <f t="shared" si="36"/>
        <v>2016</v>
      </c>
      <c r="I820" s="22">
        <f t="shared" si="37"/>
        <v>3</v>
      </c>
      <c r="J820" s="22" t="str">
        <f>VLOOKUP(I820,變換清單!H:I,2,0)</f>
        <v>1Q</v>
      </c>
      <c r="K820" s="22" t="str">
        <f t="shared" si="38"/>
        <v>新類型首都圏20161Q</v>
      </c>
    </row>
    <row r="821" spans="1:11">
      <c r="A821" s="23">
        <v>201603</v>
      </c>
      <c r="B821" s="23" t="s">
        <v>66</v>
      </c>
      <c r="C821" s="22">
        <v>27220985</v>
      </c>
      <c r="D821" s="22" t="s">
        <v>46</v>
      </c>
      <c r="E821" s="23">
        <v>5718720</v>
      </c>
      <c r="F821" s="22" t="str">
        <f>VLOOKUP(C821,變換清單!A:C,3,0)</f>
        <v>新類型</v>
      </c>
      <c r="G821" s="22" t="str">
        <f>VLOOKUP(B821,變換清單!E:F,2,0)</f>
        <v>首都圏</v>
      </c>
      <c r="H821" s="22" t="str">
        <f t="shared" si="36"/>
        <v>2016</v>
      </c>
      <c r="I821" s="22">
        <f t="shared" si="37"/>
        <v>3</v>
      </c>
      <c r="J821" s="22" t="str">
        <f>VLOOKUP(I821,變換清單!H:I,2,0)</f>
        <v>1Q</v>
      </c>
      <c r="K821" s="22" t="str">
        <f t="shared" si="38"/>
        <v>新類型首都圏20161Q</v>
      </c>
    </row>
    <row r="822" spans="1:11">
      <c r="A822" s="23">
        <v>201603</v>
      </c>
      <c r="B822" s="23" t="s">
        <v>66</v>
      </c>
      <c r="C822" s="22">
        <v>27260317</v>
      </c>
      <c r="D822" s="22" t="s">
        <v>40</v>
      </c>
      <c r="E822" s="23">
        <v>541044</v>
      </c>
      <c r="F822" s="22" t="str">
        <f>VLOOKUP(C822,變換清單!A:C,3,0)</f>
        <v>啤酒</v>
      </c>
      <c r="G822" s="22" t="str">
        <f>VLOOKUP(B822,變換清單!E:F,2,0)</f>
        <v>首都圏</v>
      </c>
      <c r="H822" s="22" t="str">
        <f t="shared" si="36"/>
        <v>2016</v>
      </c>
      <c r="I822" s="22">
        <f t="shared" si="37"/>
        <v>3</v>
      </c>
      <c r="J822" s="22" t="str">
        <f>VLOOKUP(I822,變換清單!H:I,2,0)</f>
        <v>1Q</v>
      </c>
      <c r="K822" s="22" t="str">
        <f t="shared" si="38"/>
        <v>啤酒首都圏20161Q</v>
      </c>
    </row>
    <row r="823" spans="1:11">
      <c r="A823" s="23">
        <v>201603</v>
      </c>
      <c r="B823" s="23" t="s">
        <v>66</v>
      </c>
      <c r="C823" s="22">
        <v>27260665</v>
      </c>
      <c r="D823" s="22" t="s">
        <v>105</v>
      </c>
      <c r="E823" s="23">
        <v>326302</v>
      </c>
      <c r="F823" s="22" t="str">
        <f>VLOOKUP(C823,變換清單!A:C,3,0)</f>
        <v>啤酒</v>
      </c>
      <c r="G823" s="22" t="str">
        <f>VLOOKUP(B823,變換清單!E:F,2,0)</f>
        <v>首都圏</v>
      </c>
      <c r="H823" s="22" t="str">
        <f t="shared" si="36"/>
        <v>2016</v>
      </c>
      <c r="I823" s="22">
        <f t="shared" si="37"/>
        <v>3</v>
      </c>
      <c r="J823" s="22" t="str">
        <f>VLOOKUP(I823,變換清單!H:I,2,0)</f>
        <v>1Q</v>
      </c>
      <c r="K823" s="22" t="str">
        <f t="shared" si="38"/>
        <v>啤酒首都圏20161Q</v>
      </c>
    </row>
    <row r="824" spans="1:11">
      <c r="A824" s="23">
        <v>201603</v>
      </c>
      <c r="B824" s="23" t="s">
        <v>66</v>
      </c>
      <c r="C824" s="22">
        <v>27350171</v>
      </c>
      <c r="D824" s="22" t="s">
        <v>42</v>
      </c>
      <c r="E824" s="23">
        <v>3256680</v>
      </c>
      <c r="F824" s="22" t="str">
        <f>VLOOKUP(C824,變換清單!A:C,3,0)</f>
        <v>啤酒</v>
      </c>
      <c r="G824" s="22" t="str">
        <f>VLOOKUP(B824,變換清單!E:F,2,0)</f>
        <v>首都圏</v>
      </c>
      <c r="H824" s="22" t="str">
        <f t="shared" si="36"/>
        <v>2016</v>
      </c>
      <c r="I824" s="22">
        <f t="shared" si="37"/>
        <v>3</v>
      </c>
      <c r="J824" s="22" t="str">
        <f>VLOOKUP(I824,變換清單!H:I,2,0)</f>
        <v>1Q</v>
      </c>
      <c r="K824" s="22" t="str">
        <f t="shared" si="38"/>
        <v>啤酒首都圏20161Q</v>
      </c>
    </row>
    <row r="825" spans="1:11">
      <c r="A825" s="23">
        <v>201603</v>
      </c>
      <c r="B825" s="23" t="s">
        <v>66</v>
      </c>
      <c r="C825" s="22">
        <v>27350921</v>
      </c>
      <c r="D825" s="22" t="s">
        <v>44</v>
      </c>
      <c r="E825" s="23">
        <v>-2073.6</v>
      </c>
      <c r="F825" s="22" t="str">
        <f>VLOOKUP(C825,變換清單!A:C,3,0)</f>
        <v>發泡酒</v>
      </c>
      <c r="G825" s="22" t="str">
        <f>VLOOKUP(B825,變換清單!E:F,2,0)</f>
        <v>首都圏</v>
      </c>
      <c r="H825" s="22" t="str">
        <f t="shared" si="36"/>
        <v>2016</v>
      </c>
      <c r="I825" s="22">
        <f t="shared" si="37"/>
        <v>3</v>
      </c>
      <c r="J825" s="22" t="str">
        <f>VLOOKUP(I825,變換清單!H:I,2,0)</f>
        <v>1Q</v>
      </c>
      <c r="K825" s="22" t="str">
        <f t="shared" si="38"/>
        <v>發泡酒首都圏20161Q</v>
      </c>
    </row>
    <row r="826" spans="1:11">
      <c r="A826" s="23">
        <v>201603</v>
      </c>
      <c r="B826" s="23" t="s">
        <v>66</v>
      </c>
      <c r="C826" s="22">
        <v>27210786</v>
      </c>
      <c r="D826" s="22" t="s">
        <v>103</v>
      </c>
      <c r="E826" s="23">
        <v>645656</v>
      </c>
      <c r="F826" s="22" t="str">
        <f>VLOOKUP(C826,變換清單!A:C,3,0)</f>
        <v>發泡酒</v>
      </c>
      <c r="G826" s="22" t="str">
        <f>VLOOKUP(B826,變換清單!E:F,2,0)</f>
        <v>首都圏</v>
      </c>
      <c r="H826" s="22" t="str">
        <f t="shared" si="36"/>
        <v>2016</v>
      </c>
      <c r="I826" s="22">
        <f t="shared" si="37"/>
        <v>3</v>
      </c>
      <c r="J826" s="22" t="str">
        <f>VLOOKUP(I826,變換清單!H:I,2,0)</f>
        <v>1Q</v>
      </c>
      <c r="K826" s="22" t="str">
        <f t="shared" si="38"/>
        <v>發泡酒首都圏20161Q</v>
      </c>
    </row>
    <row r="827" spans="1:11">
      <c r="A827" s="23">
        <v>201603</v>
      </c>
      <c r="B827" s="23" t="s">
        <v>66</v>
      </c>
      <c r="C827" s="22">
        <v>27220883</v>
      </c>
      <c r="D827" s="22" t="s">
        <v>101</v>
      </c>
      <c r="E827" s="23">
        <v>384192</v>
      </c>
      <c r="F827" s="22" t="str">
        <f>VLOOKUP(C827,變換清單!A:C,3,0)</f>
        <v>新類型</v>
      </c>
      <c r="G827" s="22" t="str">
        <f>VLOOKUP(B827,變換清單!E:F,2,0)</f>
        <v>首都圏</v>
      </c>
      <c r="H827" s="22" t="str">
        <f t="shared" si="36"/>
        <v>2016</v>
      </c>
      <c r="I827" s="22">
        <f t="shared" si="37"/>
        <v>3</v>
      </c>
      <c r="J827" s="22" t="str">
        <f>VLOOKUP(I827,變換清單!H:I,2,0)</f>
        <v>1Q</v>
      </c>
      <c r="K827" s="22" t="str">
        <f t="shared" si="38"/>
        <v>新類型首都圏20161Q</v>
      </c>
    </row>
    <row r="828" spans="1:11">
      <c r="A828" s="23">
        <v>201603</v>
      </c>
      <c r="B828" s="23" t="s">
        <v>55</v>
      </c>
      <c r="C828" s="22">
        <v>27220957</v>
      </c>
      <c r="D828" s="22" t="s">
        <v>102</v>
      </c>
      <c r="E828" s="23">
        <v>996240</v>
      </c>
      <c r="F828" s="22" t="str">
        <f>VLOOKUP(C828,變換清單!A:C,3,0)</f>
        <v>新類型</v>
      </c>
      <c r="G828" s="22" t="str">
        <f>VLOOKUP(B828,變換清單!E:F,2,0)</f>
        <v>東北</v>
      </c>
      <c r="H828" s="22" t="str">
        <f t="shared" si="36"/>
        <v>2016</v>
      </c>
      <c r="I828" s="22">
        <f t="shared" si="37"/>
        <v>3</v>
      </c>
      <c r="J828" s="22" t="str">
        <f>VLOOKUP(I828,變換清單!H:I,2,0)</f>
        <v>1Q</v>
      </c>
      <c r="K828" s="22" t="str">
        <f t="shared" si="38"/>
        <v>新類型東北20161Q</v>
      </c>
    </row>
    <row r="829" spans="1:11">
      <c r="A829" s="23">
        <v>201603</v>
      </c>
      <c r="B829" s="23" t="s">
        <v>55</v>
      </c>
      <c r="C829" s="22">
        <v>27220985</v>
      </c>
      <c r="D829" s="22" t="s">
        <v>46</v>
      </c>
      <c r="E829" s="23">
        <v>705600</v>
      </c>
      <c r="F829" s="22" t="str">
        <f>VLOOKUP(C829,變換清單!A:C,3,0)</f>
        <v>新類型</v>
      </c>
      <c r="G829" s="22" t="str">
        <f>VLOOKUP(B829,變換清單!E:F,2,0)</f>
        <v>東北</v>
      </c>
      <c r="H829" s="22" t="str">
        <f t="shared" si="36"/>
        <v>2016</v>
      </c>
      <c r="I829" s="22">
        <f t="shared" si="37"/>
        <v>3</v>
      </c>
      <c r="J829" s="22" t="str">
        <f>VLOOKUP(I829,變換清單!H:I,2,0)</f>
        <v>1Q</v>
      </c>
      <c r="K829" s="22" t="str">
        <f t="shared" si="38"/>
        <v>新類型東北20161Q</v>
      </c>
    </row>
    <row r="830" spans="1:11">
      <c r="A830" s="23">
        <v>201603</v>
      </c>
      <c r="B830" s="23" t="s">
        <v>55</v>
      </c>
      <c r="C830" s="22">
        <v>27260317</v>
      </c>
      <c r="D830" s="22" t="s">
        <v>40</v>
      </c>
      <c r="E830" s="23">
        <v>601440</v>
      </c>
      <c r="F830" s="22" t="str">
        <f>VLOOKUP(C830,變換清單!A:C,3,0)</f>
        <v>啤酒</v>
      </c>
      <c r="G830" s="22" t="str">
        <f>VLOOKUP(B830,變換清單!E:F,2,0)</f>
        <v>東北</v>
      </c>
      <c r="H830" s="22" t="str">
        <f t="shared" si="36"/>
        <v>2016</v>
      </c>
      <c r="I830" s="22">
        <f t="shared" si="37"/>
        <v>3</v>
      </c>
      <c r="J830" s="22" t="str">
        <f>VLOOKUP(I830,變換清單!H:I,2,0)</f>
        <v>1Q</v>
      </c>
      <c r="K830" s="22" t="str">
        <f t="shared" si="38"/>
        <v>啤酒東北20161Q</v>
      </c>
    </row>
    <row r="831" spans="1:11">
      <c r="A831" s="23">
        <v>201603</v>
      </c>
      <c r="B831" s="23" t="s">
        <v>55</v>
      </c>
      <c r="C831" s="22">
        <v>27260665</v>
      </c>
      <c r="D831" s="22" t="s">
        <v>105</v>
      </c>
      <c r="E831" s="23">
        <v>16128</v>
      </c>
      <c r="F831" s="22" t="str">
        <f>VLOOKUP(C831,變換清單!A:C,3,0)</f>
        <v>啤酒</v>
      </c>
      <c r="G831" s="22" t="str">
        <f>VLOOKUP(B831,變換清單!E:F,2,0)</f>
        <v>東北</v>
      </c>
      <c r="H831" s="22" t="str">
        <f t="shared" si="36"/>
        <v>2016</v>
      </c>
      <c r="I831" s="22">
        <f t="shared" si="37"/>
        <v>3</v>
      </c>
      <c r="J831" s="22" t="str">
        <f>VLOOKUP(I831,變換清單!H:I,2,0)</f>
        <v>1Q</v>
      </c>
      <c r="K831" s="22" t="str">
        <f t="shared" si="38"/>
        <v>啤酒東北20161Q</v>
      </c>
    </row>
    <row r="832" spans="1:11">
      <c r="A832" s="23">
        <v>201603</v>
      </c>
      <c r="B832" s="23" t="s">
        <v>55</v>
      </c>
      <c r="C832" s="22">
        <v>27350171</v>
      </c>
      <c r="D832" s="22" t="s">
        <v>42</v>
      </c>
      <c r="E832" s="23">
        <v>-2268</v>
      </c>
      <c r="F832" s="22" t="str">
        <f>VLOOKUP(C832,變換清單!A:C,3,0)</f>
        <v>啤酒</v>
      </c>
      <c r="G832" s="22" t="str">
        <f>VLOOKUP(B832,變換清單!E:F,2,0)</f>
        <v>東北</v>
      </c>
      <c r="H832" s="22" t="str">
        <f t="shared" si="36"/>
        <v>2016</v>
      </c>
      <c r="I832" s="22">
        <f t="shared" si="37"/>
        <v>3</v>
      </c>
      <c r="J832" s="22" t="str">
        <f>VLOOKUP(I832,變換清單!H:I,2,0)</f>
        <v>1Q</v>
      </c>
      <c r="K832" s="22" t="str">
        <f t="shared" si="38"/>
        <v>啤酒東北20161Q</v>
      </c>
    </row>
    <row r="833" spans="1:11">
      <c r="A833" s="23">
        <v>201603</v>
      </c>
      <c r="B833" s="23" t="s">
        <v>55</v>
      </c>
      <c r="C833" s="22">
        <v>27350921</v>
      </c>
      <c r="D833" s="22" t="s">
        <v>44</v>
      </c>
      <c r="E833" s="23">
        <v>687960</v>
      </c>
      <c r="F833" s="22" t="str">
        <f>VLOOKUP(C833,變換清單!A:C,3,0)</f>
        <v>發泡酒</v>
      </c>
      <c r="G833" s="22" t="str">
        <f>VLOOKUP(B833,變換清單!E:F,2,0)</f>
        <v>東北</v>
      </c>
      <c r="H833" s="22" t="str">
        <f t="shared" si="36"/>
        <v>2016</v>
      </c>
      <c r="I833" s="22">
        <f t="shared" si="37"/>
        <v>3</v>
      </c>
      <c r="J833" s="22" t="str">
        <f>VLOOKUP(I833,變換清單!H:I,2,0)</f>
        <v>1Q</v>
      </c>
      <c r="K833" s="22" t="str">
        <f t="shared" si="38"/>
        <v>發泡酒東北20161Q</v>
      </c>
    </row>
    <row r="834" spans="1:11">
      <c r="A834" s="23">
        <v>201603</v>
      </c>
      <c r="B834" s="23" t="s">
        <v>55</v>
      </c>
      <c r="C834" s="22">
        <v>27210786</v>
      </c>
      <c r="D834" s="22" t="s">
        <v>103</v>
      </c>
      <c r="E834" s="23">
        <v>4002</v>
      </c>
      <c r="F834" s="22" t="str">
        <f>VLOOKUP(C834,變換清單!A:C,3,0)</f>
        <v>發泡酒</v>
      </c>
      <c r="G834" s="22" t="str">
        <f>VLOOKUP(B834,變換清單!E:F,2,0)</f>
        <v>東北</v>
      </c>
      <c r="H834" s="22" t="str">
        <f t="shared" si="36"/>
        <v>2016</v>
      </c>
      <c r="I834" s="22">
        <f t="shared" si="37"/>
        <v>3</v>
      </c>
      <c r="J834" s="22" t="str">
        <f>VLOOKUP(I834,變換清單!H:I,2,0)</f>
        <v>1Q</v>
      </c>
      <c r="K834" s="22" t="str">
        <f t="shared" si="38"/>
        <v>發泡酒東北20161Q</v>
      </c>
    </row>
    <row r="835" spans="1:11">
      <c r="A835" s="23">
        <v>201603</v>
      </c>
      <c r="B835" s="23" t="s">
        <v>74</v>
      </c>
      <c r="C835" s="22">
        <v>27220883</v>
      </c>
      <c r="D835" s="22" t="s">
        <v>101</v>
      </c>
      <c r="E835" s="23">
        <v>2211720</v>
      </c>
      <c r="F835" s="22" t="str">
        <f>VLOOKUP(C835,變換清單!A:C,3,0)</f>
        <v>新類型</v>
      </c>
      <c r="G835" s="22" t="str">
        <f>VLOOKUP(B835,變換清單!E:F,2,0)</f>
        <v>中部</v>
      </c>
      <c r="H835" s="22" t="str">
        <f t="shared" ref="H835:H898" si="39">LEFT(A835,4)</f>
        <v>2016</v>
      </c>
      <c r="I835" s="22">
        <f t="shared" ref="I835:I898" si="40">VALUE(RIGHT(A835,2))</f>
        <v>3</v>
      </c>
      <c r="J835" s="22" t="str">
        <f>VLOOKUP(I835,變換清單!H:I,2,0)</f>
        <v>1Q</v>
      </c>
      <c r="K835" s="22" t="str">
        <f t="shared" ref="K835:K898" si="41">CONCATENATE(F835,G835,H835,J835)</f>
        <v>新類型中部20161Q</v>
      </c>
    </row>
    <row r="836" spans="1:11">
      <c r="A836" s="23">
        <v>201603</v>
      </c>
      <c r="B836" s="23" t="s">
        <v>74</v>
      </c>
      <c r="C836" s="22">
        <v>27220957</v>
      </c>
      <c r="D836" s="22" t="s">
        <v>102</v>
      </c>
      <c r="E836" s="23">
        <v>562800</v>
      </c>
      <c r="F836" s="22" t="str">
        <f>VLOOKUP(C836,變換清單!A:C,3,0)</f>
        <v>新類型</v>
      </c>
      <c r="G836" s="22" t="str">
        <f>VLOOKUP(B836,變換清單!E:F,2,0)</f>
        <v>中部</v>
      </c>
      <c r="H836" s="22" t="str">
        <f t="shared" si="39"/>
        <v>2016</v>
      </c>
      <c r="I836" s="22">
        <f t="shared" si="40"/>
        <v>3</v>
      </c>
      <c r="J836" s="22" t="str">
        <f>VLOOKUP(I836,變換清單!H:I,2,0)</f>
        <v>1Q</v>
      </c>
      <c r="K836" s="22" t="str">
        <f t="shared" si="41"/>
        <v>新類型中部20161Q</v>
      </c>
    </row>
    <row r="837" spans="1:11">
      <c r="A837" s="23">
        <v>201603</v>
      </c>
      <c r="B837" s="23" t="s">
        <v>74</v>
      </c>
      <c r="C837" s="22">
        <v>27220985</v>
      </c>
      <c r="D837" s="22" t="s">
        <v>46</v>
      </c>
      <c r="E837" s="23">
        <v>822360</v>
      </c>
      <c r="F837" s="22" t="str">
        <f>VLOOKUP(C837,變換清單!A:C,3,0)</f>
        <v>新類型</v>
      </c>
      <c r="G837" s="22" t="str">
        <f>VLOOKUP(B837,變換清單!E:F,2,0)</f>
        <v>中部</v>
      </c>
      <c r="H837" s="22" t="str">
        <f t="shared" si="39"/>
        <v>2016</v>
      </c>
      <c r="I837" s="22">
        <f t="shared" si="40"/>
        <v>3</v>
      </c>
      <c r="J837" s="22" t="str">
        <f>VLOOKUP(I837,變換清單!H:I,2,0)</f>
        <v>1Q</v>
      </c>
      <c r="K837" s="22" t="str">
        <f t="shared" si="41"/>
        <v>新類型中部20161Q</v>
      </c>
    </row>
    <row r="838" spans="1:11">
      <c r="A838" s="23">
        <v>201603</v>
      </c>
      <c r="B838" s="23" t="s">
        <v>74</v>
      </c>
      <c r="C838" s="22">
        <v>27260317</v>
      </c>
      <c r="D838" s="22" t="s">
        <v>40</v>
      </c>
      <c r="E838" s="23">
        <v>36288</v>
      </c>
      <c r="F838" s="22" t="str">
        <f>VLOOKUP(C838,變換清單!A:C,3,0)</f>
        <v>啤酒</v>
      </c>
      <c r="G838" s="22" t="str">
        <f>VLOOKUP(B838,變換清單!E:F,2,0)</f>
        <v>中部</v>
      </c>
      <c r="H838" s="22" t="str">
        <f t="shared" si="39"/>
        <v>2016</v>
      </c>
      <c r="I838" s="22">
        <f t="shared" si="40"/>
        <v>3</v>
      </c>
      <c r="J838" s="22" t="str">
        <f>VLOOKUP(I838,變換清單!H:I,2,0)</f>
        <v>1Q</v>
      </c>
      <c r="K838" s="22" t="str">
        <f t="shared" si="41"/>
        <v>啤酒中部20161Q</v>
      </c>
    </row>
    <row r="839" spans="1:11">
      <c r="A839" s="23">
        <v>201603</v>
      </c>
      <c r="B839" s="23" t="s">
        <v>74</v>
      </c>
      <c r="C839" s="22">
        <v>27260665</v>
      </c>
      <c r="D839" s="22" t="s">
        <v>105</v>
      </c>
      <c r="E839" s="23">
        <v>25704</v>
      </c>
      <c r="F839" s="22" t="str">
        <f>VLOOKUP(C839,變換清單!A:C,3,0)</f>
        <v>啤酒</v>
      </c>
      <c r="G839" s="22" t="str">
        <f>VLOOKUP(B839,變換清單!E:F,2,0)</f>
        <v>中部</v>
      </c>
      <c r="H839" s="22" t="str">
        <f t="shared" si="39"/>
        <v>2016</v>
      </c>
      <c r="I839" s="22">
        <f t="shared" si="40"/>
        <v>3</v>
      </c>
      <c r="J839" s="22" t="str">
        <f>VLOOKUP(I839,變換清單!H:I,2,0)</f>
        <v>1Q</v>
      </c>
      <c r="K839" s="22" t="str">
        <f t="shared" si="41"/>
        <v>啤酒中部20161Q</v>
      </c>
    </row>
    <row r="840" spans="1:11">
      <c r="A840" s="23">
        <v>201603</v>
      </c>
      <c r="B840" s="23" t="s">
        <v>74</v>
      </c>
      <c r="C840" s="22">
        <v>27350171</v>
      </c>
      <c r="D840" s="22" t="s">
        <v>42</v>
      </c>
      <c r="E840" s="23">
        <v>586320</v>
      </c>
      <c r="F840" s="22" t="str">
        <f>VLOOKUP(C840,變換清單!A:C,3,0)</f>
        <v>啤酒</v>
      </c>
      <c r="G840" s="22" t="str">
        <f>VLOOKUP(B840,變換清單!E:F,2,0)</f>
        <v>中部</v>
      </c>
      <c r="H840" s="22" t="str">
        <f t="shared" si="39"/>
        <v>2016</v>
      </c>
      <c r="I840" s="22">
        <f t="shared" si="40"/>
        <v>3</v>
      </c>
      <c r="J840" s="22" t="str">
        <f>VLOOKUP(I840,變換清單!H:I,2,0)</f>
        <v>1Q</v>
      </c>
      <c r="K840" s="22" t="str">
        <f t="shared" si="41"/>
        <v>啤酒中部20161Q</v>
      </c>
    </row>
    <row r="841" spans="1:11">
      <c r="A841" s="23">
        <v>201603</v>
      </c>
      <c r="B841" s="23" t="s">
        <v>69</v>
      </c>
      <c r="C841" s="22">
        <v>27350921</v>
      </c>
      <c r="D841" s="22" t="s">
        <v>44</v>
      </c>
      <c r="E841" s="23">
        <v>694680</v>
      </c>
      <c r="F841" s="22" t="str">
        <f>VLOOKUP(C841,變換清單!A:C,3,0)</f>
        <v>發泡酒</v>
      </c>
      <c r="G841" s="22" t="str">
        <f>VLOOKUP(B841,變換清單!E:F,2,0)</f>
        <v>中部</v>
      </c>
      <c r="H841" s="22" t="str">
        <f t="shared" si="39"/>
        <v>2016</v>
      </c>
      <c r="I841" s="22">
        <f t="shared" si="40"/>
        <v>3</v>
      </c>
      <c r="J841" s="22" t="str">
        <f>VLOOKUP(I841,變換清單!H:I,2,0)</f>
        <v>1Q</v>
      </c>
      <c r="K841" s="22" t="str">
        <f t="shared" si="41"/>
        <v>發泡酒中部20161Q</v>
      </c>
    </row>
    <row r="842" spans="1:11">
      <c r="A842" s="23">
        <v>201603</v>
      </c>
      <c r="B842" s="23" t="s">
        <v>69</v>
      </c>
      <c r="C842" s="22">
        <v>27210786</v>
      </c>
      <c r="D842" s="22" t="s">
        <v>103</v>
      </c>
      <c r="E842" s="23">
        <v>136080</v>
      </c>
      <c r="F842" s="22" t="str">
        <f>VLOOKUP(C842,變換清單!A:C,3,0)</f>
        <v>發泡酒</v>
      </c>
      <c r="G842" s="22" t="str">
        <f>VLOOKUP(B842,變換清單!E:F,2,0)</f>
        <v>中部</v>
      </c>
      <c r="H842" s="22" t="str">
        <f t="shared" si="39"/>
        <v>2016</v>
      </c>
      <c r="I842" s="22">
        <f t="shared" si="40"/>
        <v>3</v>
      </c>
      <c r="J842" s="22" t="str">
        <f>VLOOKUP(I842,變換清單!H:I,2,0)</f>
        <v>1Q</v>
      </c>
      <c r="K842" s="22" t="str">
        <f t="shared" si="41"/>
        <v>發泡酒中部20161Q</v>
      </c>
    </row>
    <row r="843" spans="1:11">
      <c r="A843" s="23">
        <v>201603</v>
      </c>
      <c r="B843" s="23" t="s">
        <v>69</v>
      </c>
      <c r="C843" s="22">
        <v>27220883</v>
      </c>
      <c r="D843" s="22" t="s">
        <v>101</v>
      </c>
      <c r="E843" s="23">
        <v>479640</v>
      </c>
      <c r="F843" s="22" t="str">
        <f>VLOOKUP(C843,變換清單!A:C,3,0)</f>
        <v>新類型</v>
      </c>
      <c r="G843" s="22" t="str">
        <f>VLOOKUP(B843,變換清單!E:F,2,0)</f>
        <v>中部</v>
      </c>
      <c r="H843" s="22" t="str">
        <f t="shared" si="39"/>
        <v>2016</v>
      </c>
      <c r="I843" s="22">
        <f t="shared" si="40"/>
        <v>3</v>
      </c>
      <c r="J843" s="22" t="str">
        <f>VLOOKUP(I843,變換清單!H:I,2,0)</f>
        <v>1Q</v>
      </c>
      <c r="K843" s="22" t="str">
        <f t="shared" si="41"/>
        <v>新類型中部20161Q</v>
      </c>
    </row>
    <row r="844" spans="1:11">
      <c r="A844" s="23">
        <v>201603</v>
      </c>
      <c r="B844" s="23" t="s">
        <v>69</v>
      </c>
      <c r="C844" s="22">
        <v>27220957</v>
      </c>
      <c r="D844" s="22" t="s">
        <v>102</v>
      </c>
      <c r="E844" s="23">
        <v>3780</v>
      </c>
      <c r="F844" s="22" t="str">
        <f>VLOOKUP(C844,變換清單!A:C,3,0)</f>
        <v>新類型</v>
      </c>
      <c r="G844" s="22" t="str">
        <f>VLOOKUP(B844,變換清單!E:F,2,0)</f>
        <v>中部</v>
      </c>
      <c r="H844" s="22" t="str">
        <f t="shared" si="39"/>
        <v>2016</v>
      </c>
      <c r="I844" s="22">
        <f t="shared" si="40"/>
        <v>3</v>
      </c>
      <c r="J844" s="22" t="str">
        <f>VLOOKUP(I844,變換清單!H:I,2,0)</f>
        <v>1Q</v>
      </c>
      <c r="K844" s="22" t="str">
        <f t="shared" si="41"/>
        <v>新類型中部20161Q</v>
      </c>
    </row>
    <row r="845" spans="1:11">
      <c r="A845" s="23">
        <v>201603</v>
      </c>
      <c r="B845" s="23" t="s">
        <v>69</v>
      </c>
      <c r="C845" s="22">
        <v>27220985</v>
      </c>
      <c r="D845" s="22" t="s">
        <v>46</v>
      </c>
      <c r="E845" s="23">
        <v>2268</v>
      </c>
      <c r="F845" s="22" t="str">
        <f>VLOOKUP(C845,變換清單!A:C,3,0)</f>
        <v>新類型</v>
      </c>
      <c r="G845" s="22" t="str">
        <f>VLOOKUP(B845,變換清單!E:F,2,0)</f>
        <v>中部</v>
      </c>
      <c r="H845" s="22" t="str">
        <f t="shared" si="39"/>
        <v>2016</v>
      </c>
      <c r="I845" s="22">
        <f t="shared" si="40"/>
        <v>3</v>
      </c>
      <c r="J845" s="22" t="str">
        <f>VLOOKUP(I845,變換清單!H:I,2,0)</f>
        <v>1Q</v>
      </c>
      <c r="K845" s="22" t="str">
        <f t="shared" si="41"/>
        <v>新類型中部20161Q</v>
      </c>
    </row>
    <row r="846" spans="1:11">
      <c r="A846" s="23">
        <v>201603</v>
      </c>
      <c r="B846" s="23" t="s">
        <v>69</v>
      </c>
      <c r="C846" s="22">
        <v>27260317</v>
      </c>
      <c r="D846" s="22" t="s">
        <v>40</v>
      </c>
      <c r="E846" s="23">
        <v>189000</v>
      </c>
      <c r="F846" s="22" t="str">
        <f>VLOOKUP(C846,變換清單!A:C,3,0)</f>
        <v>啤酒</v>
      </c>
      <c r="G846" s="22" t="str">
        <f>VLOOKUP(B846,變換清單!E:F,2,0)</f>
        <v>中部</v>
      </c>
      <c r="H846" s="22" t="str">
        <f t="shared" si="39"/>
        <v>2016</v>
      </c>
      <c r="I846" s="22">
        <f t="shared" si="40"/>
        <v>3</v>
      </c>
      <c r="J846" s="22" t="str">
        <f>VLOOKUP(I846,變換清單!H:I,2,0)</f>
        <v>1Q</v>
      </c>
      <c r="K846" s="22" t="str">
        <f t="shared" si="41"/>
        <v>啤酒中部20161Q</v>
      </c>
    </row>
    <row r="847" spans="1:11">
      <c r="A847" s="23">
        <v>201603</v>
      </c>
      <c r="B847" s="23" t="s">
        <v>69</v>
      </c>
      <c r="C847" s="22">
        <v>27260665</v>
      </c>
      <c r="D847" s="22" t="s">
        <v>105</v>
      </c>
      <c r="E847" s="23">
        <v>1334</v>
      </c>
      <c r="F847" s="22" t="str">
        <f>VLOOKUP(C847,變換清單!A:C,3,0)</f>
        <v>啤酒</v>
      </c>
      <c r="G847" s="22" t="str">
        <f>VLOOKUP(B847,變換清單!E:F,2,0)</f>
        <v>中部</v>
      </c>
      <c r="H847" s="22" t="str">
        <f t="shared" si="39"/>
        <v>2016</v>
      </c>
      <c r="I847" s="22">
        <f t="shared" si="40"/>
        <v>3</v>
      </c>
      <c r="J847" s="22" t="str">
        <f>VLOOKUP(I847,變換清單!H:I,2,0)</f>
        <v>1Q</v>
      </c>
      <c r="K847" s="22" t="str">
        <f t="shared" si="41"/>
        <v>啤酒中部20161Q</v>
      </c>
    </row>
    <row r="848" spans="1:11">
      <c r="A848" s="23">
        <v>201603</v>
      </c>
      <c r="B848" s="23" t="s">
        <v>65</v>
      </c>
      <c r="C848" s="22">
        <v>27350171</v>
      </c>
      <c r="D848" s="22" t="s">
        <v>42</v>
      </c>
      <c r="E848" s="23">
        <v>833</v>
      </c>
      <c r="F848" s="22" t="str">
        <f>VLOOKUP(C848,變換清單!A:C,3,0)</f>
        <v>啤酒</v>
      </c>
      <c r="G848" s="22" t="str">
        <f>VLOOKUP(B848,變換清單!E:F,2,0)</f>
        <v>首都圏</v>
      </c>
      <c r="H848" s="22" t="str">
        <f t="shared" si="39"/>
        <v>2016</v>
      </c>
      <c r="I848" s="22">
        <f t="shared" si="40"/>
        <v>3</v>
      </c>
      <c r="J848" s="22" t="str">
        <f>VLOOKUP(I848,變換清單!H:I,2,0)</f>
        <v>1Q</v>
      </c>
      <c r="K848" s="22" t="str">
        <f t="shared" si="41"/>
        <v>啤酒首都圏20161Q</v>
      </c>
    </row>
    <row r="849" spans="1:11">
      <c r="A849" s="23">
        <v>201603</v>
      </c>
      <c r="B849" s="23" t="s">
        <v>65</v>
      </c>
      <c r="C849" s="22">
        <v>27350921</v>
      </c>
      <c r="D849" s="22" t="s">
        <v>44</v>
      </c>
      <c r="E849" s="23">
        <v>4714080</v>
      </c>
      <c r="F849" s="22" t="str">
        <f>VLOOKUP(C849,變換清單!A:C,3,0)</f>
        <v>發泡酒</v>
      </c>
      <c r="G849" s="22" t="str">
        <f>VLOOKUP(B849,變換清單!E:F,2,0)</f>
        <v>首都圏</v>
      </c>
      <c r="H849" s="22" t="str">
        <f t="shared" si="39"/>
        <v>2016</v>
      </c>
      <c r="I849" s="22">
        <f t="shared" si="40"/>
        <v>3</v>
      </c>
      <c r="J849" s="22" t="str">
        <f>VLOOKUP(I849,變換清單!H:I,2,0)</f>
        <v>1Q</v>
      </c>
      <c r="K849" s="22" t="str">
        <f t="shared" si="41"/>
        <v>發泡酒首都圏20161Q</v>
      </c>
    </row>
    <row r="850" spans="1:11">
      <c r="A850" s="23">
        <v>201603</v>
      </c>
      <c r="B850" s="23" t="s">
        <v>65</v>
      </c>
      <c r="C850" s="22">
        <v>27210786</v>
      </c>
      <c r="D850" s="22" t="s">
        <v>103</v>
      </c>
      <c r="E850" s="23">
        <v>836640</v>
      </c>
      <c r="F850" s="22" t="str">
        <f>VLOOKUP(C850,變換清單!A:C,3,0)</f>
        <v>發泡酒</v>
      </c>
      <c r="G850" s="22" t="str">
        <f>VLOOKUP(B850,變換清單!E:F,2,0)</f>
        <v>首都圏</v>
      </c>
      <c r="H850" s="22" t="str">
        <f t="shared" si="39"/>
        <v>2016</v>
      </c>
      <c r="I850" s="22">
        <f t="shared" si="40"/>
        <v>3</v>
      </c>
      <c r="J850" s="22" t="str">
        <f>VLOOKUP(I850,變換清單!H:I,2,0)</f>
        <v>1Q</v>
      </c>
      <c r="K850" s="22" t="str">
        <f t="shared" si="41"/>
        <v>發泡酒首都圏20161Q</v>
      </c>
    </row>
    <row r="851" spans="1:11">
      <c r="A851" s="23">
        <v>201603</v>
      </c>
      <c r="B851" s="23" t="s">
        <v>65</v>
      </c>
      <c r="C851" s="22">
        <v>27220883</v>
      </c>
      <c r="D851" s="22" t="s">
        <v>101</v>
      </c>
      <c r="E851" s="23">
        <v>1966440</v>
      </c>
      <c r="F851" s="22" t="str">
        <f>VLOOKUP(C851,變換清單!A:C,3,0)</f>
        <v>新類型</v>
      </c>
      <c r="G851" s="22" t="str">
        <f>VLOOKUP(B851,變換清單!E:F,2,0)</f>
        <v>首都圏</v>
      </c>
      <c r="H851" s="22" t="str">
        <f t="shared" si="39"/>
        <v>2016</v>
      </c>
      <c r="I851" s="22">
        <f t="shared" si="40"/>
        <v>3</v>
      </c>
      <c r="J851" s="22" t="str">
        <f>VLOOKUP(I851,變換清單!H:I,2,0)</f>
        <v>1Q</v>
      </c>
      <c r="K851" s="22" t="str">
        <f t="shared" si="41"/>
        <v>新類型首都圏20161Q</v>
      </c>
    </row>
    <row r="852" spans="1:11">
      <c r="A852" s="23">
        <v>201603</v>
      </c>
      <c r="B852" s="23" t="s">
        <v>65</v>
      </c>
      <c r="C852" s="22">
        <v>27220957</v>
      </c>
      <c r="D852" s="22" t="s">
        <v>102</v>
      </c>
      <c r="E852" s="23">
        <v>114660</v>
      </c>
      <c r="F852" s="22" t="str">
        <f>VLOOKUP(C852,變換清單!A:C,3,0)</f>
        <v>新類型</v>
      </c>
      <c r="G852" s="22" t="str">
        <f>VLOOKUP(B852,變換清單!E:F,2,0)</f>
        <v>首都圏</v>
      </c>
      <c r="H852" s="22" t="str">
        <f t="shared" si="39"/>
        <v>2016</v>
      </c>
      <c r="I852" s="22">
        <f t="shared" si="40"/>
        <v>3</v>
      </c>
      <c r="J852" s="22" t="str">
        <f>VLOOKUP(I852,變換清單!H:I,2,0)</f>
        <v>1Q</v>
      </c>
      <c r="K852" s="22" t="str">
        <f t="shared" si="41"/>
        <v>新類型首都圏20161Q</v>
      </c>
    </row>
    <row r="853" spans="1:11">
      <c r="A853" s="23">
        <v>201603</v>
      </c>
      <c r="B853" s="23" t="s">
        <v>65</v>
      </c>
      <c r="C853" s="22">
        <v>27220985</v>
      </c>
      <c r="D853" s="22" t="s">
        <v>46</v>
      </c>
      <c r="E853" s="23">
        <v>53414</v>
      </c>
      <c r="F853" s="22" t="str">
        <f>VLOOKUP(C853,變換清單!A:C,3,0)</f>
        <v>新類型</v>
      </c>
      <c r="G853" s="22" t="str">
        <f>VLOOKUP(B853,變換清單!E:F,2,0)</f>
        <v>首都圏</v>
      </c>
      <c r="H853" s="22" t="str">
        <f t="shared" si="39"/>
        <v>2016</v>
      </c>
      <c r="I853" s="22">
        <f t="shared" si="40"/>
        <v>3</v>
      </c>
      <c r="J853" s="22" t="str">
        <f>VLOOKUP(I853,變換清單!H:I,2,0)</f>
        <v>1Q</v>
      </c>
      <c r="K853" s="22" t="str">
        <f t="shared" si="41"/>
        <v>新類型首都圏20161Q</v>
      </c>
    </row>
    <row r="854" spans="1:11">
      <c r="A854" s="23">
        <v>201603</v>
      </c>
      <c r="B854" s="23" t="s">
        <v>65</v>
      </c>
      <c r="C854" s="22">
        <v>27260317</v>
      </c>
      <c r="D854" s="22" t="s">
        <v>40</v>
      </c>
      <c r="E854" s="23">
        <v>1481760</v>
      </c>
      <c r="F854" s="22" t="str">
        <f>VLOOKUP(C854,變換清單!A:C,3,0)</f>
        <v>啤酒</v>
      </c>
      <c r="G854" s="22" t="str">
        <f>VLOOKUP(B854,變換清單!E:F,2,0)</f>
        <v>首都圏</v>
      </c>
      <c r="H854" s="22" t="str">
        <f t="shared" si="39"/>
        <v>2016</v>
      </c>
      <c r="I854" s="22">
        <f t="shared" si="40"/>
        <v>3</v>
      </c>
      <c r="J854" s="22" t="str">
        <f>VLOOKUP(I854,變換清單!H:I,2,0)</f>
        <v>1Q</v>
      </c>
      <c r="K854" s="22" t="str">
        <f t="shared" si="41"/>
        <v>啤酒首都圏20161Q</v>
      </c>
    </row>
    <row r="855" spans="1:11">
      <c r="A855" s="23">
        <v>201603</v>
      </c>
      <c r="B855" s="23" t="s">
        <v>3</v>
      </c>
      <c r="C855" s="22">
        <v>27260665</v>
      </c>
      <c r="D855" s="22" t="s">
        <v>105</v>
      </c>
      <c r="E855" s="23">
        <v>4683840</v>
      </c>
      <c r="F855" s="22" t="str">
        <f>VLOOKUP(C855,變換清單!A:C,3,0)</f>
        <v>啤酒</v>
      </c>
      <c r="G855" s="22" t="str">
        <f>VLOOKUP(B855,變換清單!E:F,2,0)</f>
        <v>近畿圏</v>
      </c>
      <c r="H855" s="22" t="str">
        <f t="shared" si="39"/>
        <v>2016</v>
      </c>
      <c r="I855" s="22">
        <f t="shared" si="40"/>
        <v>3</v>
      </c>
      <c r="J855" s="22" t="str">
        <f>VLOOKUP(I855,變換清單!H:I,2,0)</f>
        <v>1Q</v>
      </c>
      <c r="K855" s="22" t="str">
        <f t="shared" si="41"/>
        <v>啤酒近畿圏20161Q</v>
      </c>
    </row>
    <row r="856" spans="1:11">
      <c r="A856" s="23">
        <v>201603</v>
      </c>
      <c r="B856" s="23" t="s">
        <v>3</v>
      </c>
      <c r="C856" s="22">
        <v>27350171</v>
      </c>
      <c r="D856" s="22" t="s">
        <v>42</v>
      </c>
      <c r="E856" s="23">
        <v>640080</v>
      </c>
      <c r="F856" s="22" t="str">
        <f>VLOOKUP(C856,變換清單!A:C,3,0)</f>
        <v>啤酒</v>
      </c>
      <c r="G856" s="22" t="str">
        <f>VLOOKUP(B856,變換清單!E:F,2,0)</f>
        <v>近畿圏</v>
      </c>
      <c r="H856" s="22" t="str">
        <f t="shared" si="39"/>
        <v>2016</v>
      </c>
      <c r="I856" s="22">
        <f t="shared" si="40"/>
        <v>3</v>
      </c>
      <c r="J856" s="22" t="str">
        <f>VLOOKUP(I856,變換清單!H:I,2,0)</f>
        <v>1Q</v>
      </c>
      <c r="K856" s="22" t="str">
        <f t="shared" si="41"/>
        <v>啤酒近畿圏20161Q</v>
      </c>
    </row>
    <row r="857" spans="1:11">
      <c r="A857" s="23">
        <v>201603</v>
      </c>
      <c r="B857" s="23" t="s">
        <v>3</v>
      </c>
      <c r="C857" s="22">
        <v>27350921</v>
      </c>
      <c r="D857" s="22" t="s">
        <v>44</v>
      </c>
      <c r="E857" s="23">
        <v>1884120</v>
      </c>
      <c r="F857" s="22" t="str">
        <f>VLOOKUP(C857,變換清單!A:C,3,0)</f>
        <v>發泡酒</v>
      </c>
      <c r="G857" s="22" t="str">
        <f>VLOOKUP(B857,變換清單!E:F,2,0)</f>
        <v>近畿圏</v>
      </c>
      <c r="H857" s="22" t="str">
        <f t="shared" si="39"/>
        <v>2016</v>
      </c>
      <c r="I857" s="22">
        <f t="shared" si="40"/>
        <v>3</v>
      </c>
      <c r="J857" s="22" t="str">
        <f>VLOOKUP(I857,變換清單!H:I,2,0)</f>
        <v>1Q</v>
      </c>
      <c r="K857" s="22" t="str">
        <f t="shared" si="41"/>
        <v>發泡酒近畿圏20161Q</v>
      </c>
    </row>
    <row r="858" spans="1:11">
      <c r="A858" s="23">
        <v>201603</v>
      </c>
      <c r="B858" s="23" t="s">
        <v>3</v>
      </c>
      <c r="C858" s="22">
        <v>27210786</v>
      </c>
      <c r="D858" s="22" t="s">
        <v>103</v>
      </c>
      <c r="E858" s="23">
        <v>187992</v>
      </c>
      <c r="F858" s="22" t="str">
        <f>VLOOKUP(C858,變換清單!A:C,3,0)</f>
        <v>發泡酒</v>
      </c>
      <c r="G858" s="22" t="str">
        <f>VLOOKUP(B858,變換清單!E:F,2,0)</f>
        <v>近畿圏</v>
      </c>
      <c r="H858" s="22" t="str">
        <f t="shared" si="39"/>
        <v>2016</v>
      </c>
      <c r="I858" s="22">
        <f t="shared" si="40"/>
        <v>3</v>
      </c>
      <c r="J858" s="22" t="str">
        <f>VLOOKUP(I858,變換清單!H:I,2,0)</f>
        <v>1Q</v>
      </c>
      <c r="K858" s="22" t="str">
        <f t="shared" si="41"/>
        <v>發泡酒近畿圏20161Q</v>
      </c>
    </row>
    <row r="859" spans="1:11">
      <c r="A859" s="23">
        <v>201603</v>
      </c>
      <c r="B859" s="23" t="s">
        <v>3</v>
      </c>
      <c r="C859" s="22">
        <v>27220883</v>
      </c>
      <c r="D859" s="22" t="s">
        <v>101</v>
      </c>
      <c r="E859" s="23">
        <v>100494</v>
      </c>
      <c r="F859" s="22" t="str">
        <f>VLOOKUP(C859,變換清單!A:C,3,0)</f>
        <v>新類型</v>
      </c>
      <c r="G859" s="22" t="str">
        <f>VLOOKUP(B859,變換清單!E:F,2,0)</f>
        <v>近畿圏</v>
      </c>
      <c r="H859" s="22" t="str">
        <f t="shared" si="39"/>
        <v>2016</v>
      </c>
      <c r="I859" s="22">
        <f t="shared" si="40"/>
        <v>3</v>
      </c>
      <c r="J859" s="22" t="str">
        <f>VLOOKUP(I859,變換清單!H:I,2,0)</f>
        <v>1Q</v>
      </c>
      <c r="K859" s="22" t="str">
        <f t="shared" si="41"/>
        <v>新類型近畿圏20161Q</v>
      </c>
    </row>
    <row r="860" spans="1:11">
      <c r="A860" s="23">
        <v>201603</v>
      </c>
      <c r="B860" s="23" t="s">
        <v>3</v>
      </c>
      <c r="C860" s="22">
        <v>27220957</v>
      </c>
      <c r="D860" s="22" t="s">
        <v>102</v>
      </c>
      <c r="E860" s="23">
        <v>770280</v>
      </c>
      <c r="F860" s="22" t="str">
        <f>VLOOKUP(C860,變換清單!A:C,3,0)</f>
        <v>新類型</v>
      </c>
      <c r="G860" s="22" t="str">
        <f>VLOOKUP(B860,變換清單!E:F,2,0)</f>
        <v>近畿圏</v>
      </c>
      <c r="H860" s="22" t="str">
        <f t="shared" si="39"/>
        <v>2016</v>
      </c>
      <c r="I860" s="22">
        <f t="shared" si="40"/>
        <v>3</v>
      </c>
      <c r="J860" s="22" t="str">
        <f>VLOOKUP(I860,變換清單!H:I,2,0)</f>
        <v>1Q</v>
      </c>
      <c r="K860" s="22" t="str">
        <f t="shared" si="41"/>
        <v>新類型近畿圏20161Q</v>
      </c>
    </row>
    <row r="861" spans="1:11">
      <c r="A861" s="23">
        <v>201603</v>
      </c>
      <c r="B861" s="23" t="s">
        <v>3</v>
      </c>
      <c r="C861" s="22">
        <v>27220985</v>
      </c>
      <c r="D861" s="22" t="s">
        <v>46</v>
      </c>
      <c r="E861" s="23">
        <v>8671</v>
      </c>
      <c r="F861" s="22" t="str">
        <f>VLOOKUP(C861,變換清單!A:C,3,0)</f>
        <v>新類型</v>
      </c>
      <c r="G861" s="22" t="str">
        <f>VLOOKUP(B861,變換清單!E:F,2,0)</f>
        <v>近畿圏</v>
      </c>
      <c r="H861" s="22" t="str">
        <f t="shared" si="39"/>
        <v>2016</v>
      </c>
      <c r="I861" s="22">
        <f t="shared" si="40"/>
        <v>3</v>
      </c>
      <c r="J861" s="22" t="str">
        <f>VLOOKUP(I861,變換清單!H:I,2,0)</f>
        <v>1Q</v>
      </c>
      <c r="K861" s="22" t="str">
        <f t="shared" si="41"/>
        <v>新類型近畿圏20161Q</v>
      </c>
    </row>
    <row r="862" spans="1:11">
      <c r="A862" s="23">
        <v>201603</v>
      </c>
      <c r="B862" s="23" t="s">
        <v>3</v>
      </c>
      <c r="C862" s="22">
        <v>27260317</v>
      </c>
      <c r="D862" s="22" t="s">
        <v>40</v>
      </c>
      <c r="E862" s="23">
        <v>30682</v>
      </c>
      <c r="F862" s="22" t="str">
        <f>VLOOKUP(C862,變換清單!A:C,3,0)</f>
        <v>啤酒</v>
      </c>
      <c r="G862" s="22" t="str">
        <f>VLOOKUP(B862,變換清單!E:F,2,0)</f>
        <v>近畿圏</v>
      </c>
      <c r="H862" s="22" t="str">
        <f t="shared" si="39"/>
        <v>2016</v>
      </c>
      <c r="I862" s="22">
        <f t="shared" si="40"/>
        <v>3</v>
      </c>
      <c r="J862" s="22" t="str">
        <f>VLOOKUP(I862,變換清單!H:I,2,0)</f>
        <v>1Q</v>
      </c>
      <c r="K862" s="22" t="str">
        <f t="shared" si="41"/>
        <v>啤酒近畿圏20161Q</v>
      </c>
    </row>
    <row r="863" spans="1:11">
      <c r="A863" s="23">
        <v>201603</v>
      </c>
      <c r="B863" s="23" t="s">
        <v>92</v>
      </c>
      <c r="C863" s="22">
        <v>27260665</v>
      </c>
      <c r="D863" s="22" t="s">
        <v>105</v>
      </c>
      <c r="E863" s="23">
        <v>593040</v>
      </c>
      <c r="F863" s="22" t="str">
        <f>VLOOKUP(C863,變換清單!A:C,3,0)</f>
        <v>啤酒</v>
      </c>
      <c r="G863" s="22" t="str">
        <f>VLOOKUP(B863,變換清單!E:F,2,0)</f>
        <v>九州</v>
      </c>
      <c r="H863" s="22" t="str">
        <f t="shared" si="39"/>
        <v>2016</v>
      </c>
      <c r="I863" s="22">
        <f t="shared" si="40"/>
        <v>3</v>
      </c>
      <c r="J863" s="22" t="str">
        <f>VLOOKUP(I863,變換清單!H:I,2,0)</f>
        <v>1Q</v>
      </c>
      <c r="K863" s="22" t="str">
        <f t="shared" si="41"/>
        <v>啤酒九州20161Q</v>
      </c>
    </row>
    <row r="864" spans="1:11">
      <c r="A864" s="23">
        <v>201603</v>
      </c>
      <c r="B864" s="23" t="s">
        <v>92</v>
      </c>
      <c r="C864" s="22">
        <v>27350171</v>
      </c>
      <c r="D864" s="22" t="s">
        <v>42</v>
      </c>
      <c r="E864" s="23">
        <v>215880</v>
      </c>
      <c r="F864" s="22" t="str">
        <f>VLOOKUP(C864,變換清單!A:C,3,0)</f>
        <v>啤酒</v>
      </c>
      <c r="G864" s="22" t="str">
        <f>VLOOKUP(B864,變換清單!E:F,2,0)</f>
        <v>九州</v>
      </c>
      <c r="H864" s="22" t="str">
        <f t="shared" si="39"/>
        <v>2016</v>
      </c>
      <c r="I864" s="22">
        <f t="shared" si="40"/>
        <v>3</v>
      </c>
      <c r="J864" s="22" t="str">
        <f>VLOOKUP(I864,變換清單!H:I,2,0)</f>
        <v>1Q</v>
      </c>
      <c r="K864" s="22" t="str">
        <f t="shared" si="41"/>
        <v>啤酒九州20161Q</v>
      </c>
    </row>
    <row r="865" spans="1:11">
      <c r="A865" s="23">
        <v>201603</v>
      </c>
      <c r="B865" s="23" t="s">
        <v>92</v>
      </c>
      <c r="C865" s="22">
        <v>27350921</v>
      </c>
      <c r="D865" s="22" t="s">
        <v>44</v>
      </c>
      <c r="E865" s="23">
        <v>203280</v>
      </c>
      <c r="F865" s="22" t="str">
        <f>VLOOKUP(C865,變換清單!A:C,3,0)</f>
        <v>發泡酒</v>
      </c>
      <c r="G865" s="22" t="str">
        <f>VLOOKUP(B865,變換清單!E:F,2,0)</f>
        <v>九州</v>
      </c>
      <c r="H865" s="22" t="str">
        <f t="shared" si="39"/>
        <v>2016</v>
      </c>
      <c r="I865" s="22">
        <f t="shared" si="40"/>
        <v>3</v>
      </c>
      <c r="J865" s="22" t="str">
        <f>VLOOKUP(I865,變換清單!H:I,2,0)</f>
        <v>1Q</v>
      </c>
      <c r="K865" s="22" t="str">
        <f t="shared" si="41"/>
        <v>發泡酒九州20161Q</v>
      </c>
    </row>
    <row r="866" spans="1:11">
      <c r="A866" s="23">
        <v>201603</v>
      </c>
      <c r="B866" s="23" t="s">
        <v>92</v>
      </c>
      <c r="C866" s="22">
        <v>27210786</v>
      </c>
      <c r="D866" s="22" t="s">
        <v>103</v>
      </c>
      <c r="E866" s="23">
        <v>8568</v>
      </c>
      <c r="F866" s="22" t="str">
        <f>VLOOKUP(C866,變換清單!A:C,3,0)</f>
        <v>發泡酒</v>
      </c>
      <c r="G866" s="22" t="str">
        <f>VLOOKUP(B866,變換清單!E:F,2,0)</f>
        <v>九州</v>
      </c>
      <c r="H866" s="22" t="str">
        <f t="shared" si="39"/>
        <v>2016</v>
      </c>
      <c r="I866" s="22">
        <f t="shared" si="40"/>
        <v>3</v>
      </c>
      <c r="J866" s="22" t="str">
        <f>VLOOKUP(I866,變換清單!H:I,2,0)</f>
        <v>1Q</v>
      </c>
      <c r="K866" s="22" t="str">
        <f t="shared" si="41"/>
        <v>發泡酒九州20161Q</v>
      </c>
    </row>
    <row r="867" spans="1:11">
      <c r="A867" s="23">
        <v>201603</v>
      </c>
      <c r="B867" s="23" t="s">
        <v>92</v>
      </c>
      <c r="C867" s="22">
        <v>27220883</v>
      </c>
      <c r="D867" s="22" t="s">
        <v>101</v>
      </c>
      <c r="E867" s="23">
        <v>1008</v>
      </c>
      <c r="F867" s="22" t="str">
        <f>VLOOKUP(C867,變換清單!A:C,3,0)</f>
        <v>新類型</v>
      </c>
      <c r="G867" s="22" t="str">
        <f>VLOOKUP(B867,變換清單!E:F,2,0)</f>
        <v>九州</v>
      </c>
      <c r="H867" s="22" t="str">
        <f t="shared" si="39"/>
        <v>2016</v>
      </c>
      <c r="I867" s="22">
        <f t="shared" si="40"/>
        <v>3</v>
      </c>
      <c r="J867" s="22" t="str">
        <f>VLOOKUP(I867,變換清單!H:I,2,0)</f>
        <v>1Q</v>
      </c>
      <c r="K867" s="22" t="str">
        <f t="shared" si="41"/>
        <v>新類型九州20161Q</v>
      </c>
    </row>
    <row r="868" spans="1:11">
      <c r="A868" s="23">
        <v>201603</v>
      </c>
      <c r="B868" s="23" t="s">
        <v>92</v>
      </c>
      <c r="C868" s="22">
        <v>27220957</v>
      </c>
      <c r="D868" s="22" t="s">
        <v>102</v>
      </c>
      <c r="E868" s="23">
        <v>262920</v>
      </c>
      <c r="F868" s="22" t="str">
        <f>VLOOKUP(C868,變換清單!A:C,3,0)</f>
        <v>新類型</v>
      </c>
      <c r="G868" s="22" t="str">
        <f>VLOOKUP(B868,變換清單!E:F,2,0)</f>
        <v>九州</v>
      </c>
      <c r="H868" s="22" t="str">
        <f t="shared" si="39"/>
        <v>2016</v>
      </c>
      <c r="I868" s="22">
        <f t="shared" si="40"/>
        <v>3</v>
      </c>
      <c r="J868" s="22" t="str">
        <f>VLOOKUP(I868,變換清單!H:I,2,0)</f>
        <v>1Q</v>
      </c>
      <c r="K868" s="22" t="str">
        <f t="shared" si="41"/>
        <v>新類型九州20161Q</v>
      </c>
    </row>
    <row r="869" spans="1:11">
      <c r="A869" s="23">
        <v>201603</v>
      </c>
      <c r="B869" s="23" t="s">
        <v>92</v>
      </c>
      <c r="C869" s="22">
        <v>27220985</v>
      </c>
      <c r="D869" s="22" t="s">
        <v>46</v>
      </c>
      <c r="E869" s="23">
        <v>4002</v>
      </c>
      <c r="F869" s="22" t="str">
        <f>VLOOKUP(C869,變換清單!A:C,3,0)</f>
        <v>新類型</v>
      </c>
      <c r="G869" s="22" t="str">
        <f>VLOOKUP(B869,變換清單!E:F,2,0)</f>
        <v>九州</v>
      </c>
      <c r="H869" s="22" t="str">
        <f t="shared" si="39"/>
        <v>2016</v>
      </c>
      <c r="I869" s="22">
        <f t="shared" si="40"/>
        <v>3</v>
      </c>
      <c r="J869" s="22" t="str">
        <f>VLOOKUP(I869,變換清單!H:I,2,0)</f>
        <v>1Q</v>
      </c>
      <c r="K869" s="22" t="str">
        <f t="shared" si="41"/>
        <v>新類型九州20161Q</v>
      </c>
    </row>
    <row r="870" spans="1:11">
      <c r="A870" s="23">
        <v>201603</v>
      </c>
      <c r="B870" s="23" t="s">
        <v>90</v>
      </c>
      <c r="C870" s="22">
        <v>27260317</v>
      </c>
      <c r="D870" s="22" t="s">
        <v>40</v>
      </c>
      <c r="E870" s="23">
        <v>546840</v>
      </c>
      <c r="F870" s="22" t="str">
        <f>VLOOKUP(C870,變換清單!A:C,3,0)</f>
        <v>啤酒</v>
      </c>
      <c r="G870" s="22" t="str">
        <f>VLOOKUP(B870,變換清單!E:F,2,0)</f>
        <v>九州</v>
      </c>
      <c r="H870" s="22" t="str">
        <f t="shared" si="39"/>
        <v>2016</v>
      </c>
      <c r="I870" s="22">
        <f t="shared" si="40"/>
        <v>3</v>
      </c>
      <c r="J870" s="22" t="str">
        <f>VLOOKUP(I870,變換清單!H:I,2,0)</f>
        <v>1Q</v>
      </c>
      <c r="K870" s="22" t="str">
        <f t="shared" si="41"/>
        <v>啤酒九州20161Q</v>
      </c>
    </row>
    <row r="871" spans="1:11">
      <c r="A871" s="23">
        <v>201603</v>
      </c>
      <c r="B871" s="23" t="s">
        <v>90</v>
      </c>
      <c r="C871" s="22">
        <v>27260665</v>
      </c>
      <c r="D871" s="22" t="s">
        <v>105</v>
      </c>
      <c r="E871" s="23">
        <v>127680</v>
      </c>
      <c r="F871" s="22" t="str">
        <f>VLOOKUP(C871,變換清單!A:C,3,0)</f>
        <v>啤酒</v>
      </c>
      <c r="G871" s="22" t="str">
        <f>VLOOKUP(B871,變換清單!E:F,2,0)</f>
        <v>九州</v>
      </c>
      <c r="H871" s="22" t="str">
        <f t="shared" si="39"/>
        <v>2016</v>
      </c>
      <c r="I871" s="22">
        <f t="shared" si="40"/>
        <v>3</v>
      </c>
      <c r="J871" s="22" t="str">
        <f>VLOOKUP(I871,變換清單!H:I,2,0)</f>
        <v>1Q</v>
      </c>
      <c r="K871" s="22" t="str">
        <f t="shared" si="41"/>
        <v>啤酒九州20161Q</v>
      </c>
    </row>
    <row r="872" spans="1:11">
      <c r="A872" s="23">
        <v>201603</v>
      </c>
      <c r="B872" s="23" t="s">
        <v>90</v>
      </c>
      <c r="C872" s="22">
        <v>27350171</v>
      </c>
      <c r="D872" s="22" t="s">
        <v>42</v>
      </c>
      <c r="E872" s="23">
        <v>210000</v>
      </c>
      <c r="F872" s="22" t="str">
        <f>VLOOKUP(C872,變換清單!A:C,3,0)</f>
        <v>啤酒</v>
      </c>
      <c r="G872" s="22" t="str">
        <f>VLOOKUP(B872,變換清單!E:F,2,0)</f>
        <v>九州</v>
      </c>
      <c r="H872" s="22" t="str">
        <f t="shared" si="39"/>
        <v>2016</v>
      </c>
      <c r="I872" s="22">
        <f t="shared" si="40"/>
        <v>3</v>
      </c>
      <c r="J872" s="22" t="str">
        <f>VLOOKUP(I872,變換清單!H:I,2,0)</f>
        <v>1Q</v>
      </c>
      <c r="K872" s="22" t="str">
        <f t="shared" si="41"/>
        <v>啤酒九州20161Q</v>
      </c>
    </row>
    <row r="873" spans="1:11">
      <c r="A873" s="23">
        <v>201603</v>
      </c>
      <c r="B873" s="23" t="s">
        <v>90</v>
      </c>
      <c r="C873" s="22">
        <v>27350921</v>
      </c>
      <c r="D873" s="22" t="s">
        <v>44</v>
      </c>
      <c r="E873" s="23">
        <v>16128</v>
      </c>
      <c r="F873" s="22" t="str">
        <f>VLOOKUP(C873,變換清單!A:C,3,0)</f>
        <v>發泡酒</v>
      </c>
      <c r="G873" s="22" t="str">
        <f>VLOOKUP(B873,變換清單!E:F,2,0)</f>
        <v>九州</v>
      </c>
      <c r="H873" s="22" t="str">
        <f t="shared" si="39"/>
        <v>2016</v>
      </c>
      <c r="I873" s="22">
        <f t="shared" si="40"/>
        <v>3</v>
      </c>
      <c r="J873" s="22" t="str">
        <f>VLOOKUP(I873,變換清單!H:I,2,0)</f>
        <v>1Q</v>
      </c>
      <c r="K873" s="22" t="str">
        <f t="shared" si="41"/>
        <v>發泡酒九州20161Q</v>
      </c>
    </row>
    <row r="874" spans="1:11">
      <c r="A874" s="23">
        <v>201603</v>
      </c>
      <c r="B874" s="23" t="s">
        <v>90</v>
      </c>
      <c r="C874" s="22">
        <v>27210786</v>
      </c>
      <c r="D874" s="22" t="s">
        <v>103</v>
      </c>
      <c r="E874" s="23">
        <v>9532</v>
      </c>
      <c r="F874" s="22" t="str">
        <f>VLOOKUP(C874,變換清單!A:C,3,0)</f>
        <v>發泡酒</v>
      </c>
      <c r="G874" s="22" t="str">
        <f>VLOOKUP(B874,變換清單!E:F,2,0)</f>
        <v>九州</v>
      </c>
      <c r="H874" s="22" t="str">
        <f t="shared" si="39"/>
        <v>2016</v>
      </c>
      <c r="I874" s="22">
        <f t="shared" si="40"/>
        <v>3</v>
      </c>
      <c r="J874" s="22" t="str">
        <f>VLOOKUP(I874,變換清單!H:I,2,0)</f>
        <v>1Q</v>
      </c>
      <c r="K874" s="22" t="str">
        <f t="shared" si="41"/>
        <v>發泡酒九州20161Q</v>
      </c>
    </row>
    <row r="875" spans="1:11">
      <c r="A875" s="23">
        <v>201603</v>
      </c>
      <c r="B875" s="23" t="s">
        <v>90</v>
      </c>
      <c r="C875" s="22">
        <v>27220883</v>
      </c>
      <c r="D875" s="22" t="s">
        <v>101</v>
      </c>
      <c r="E875" s="23">
        <v>143640</v>
      </c>
      <c r="F875" s="22" t="str">
        <f>VLOOKUP(C875,變換清單!A:C,3,0)</f>
        <v>新類型</v>
      </c>
      <c r="G875" s="22" t="str">
        <f>VLOOKUP(B875,變換清單!E:F,2,0)</f>
        <v>九州</v>
      </c>
      <c r="H875" s="22" t="str">
        <f t="shared" si="39"/>
        <v>2016</v>
      </c>
      <c r="I875" s="22">
        <f t="shared" si="40"/>
        <v>3</v>
      </c>
      <c r="J875" s="22" t="str">
        <f>VLOOKUP(I875,變換清單!H:I,2,0)</f>
        <v>1Q</v>
      </c>
      <c r="K875" s="22" t="str">
        <f t="shared" si="41"/>
        <v>新類型九州20161Q</v>
      </c>
    </row>
    <row r="876" spans="1:11">
      <c r="A876" s="23">
        <v>201603</v>
      </c>
      <c r="B876" s="23" t="s">
        <v>90</v>
      </c>
      <c r="C876" s="22">
        <v>27220957</v>
      </c>
      <c r="D876" s="22" t="s">
        <v>102</v>
      </c>
      <c r="E876" s="23">
        <v>16675</v>
      </c>
      <c r="F876" s="22" t="str">
        <f>VLOOKUP(C876,變換清單!A:C,3,0)</f>
        <v>新類型</v>
      </c>
      <c r="G876" s="22" t="str">
        <f>VLOOKUP(B876,變換清單!E:F,2,0)</f>
        <v>九州</v>
      </c>
      <c r="H876" s="22" t="str">
        <f t="shared" si="39"/>
        <v>2016</v>
      </c>
      <c r="I876" s="22">
        <f t="shared" si="40"/>
        <v>3</v>
      </c>
      <c r="J876" s="22" t="str">
        <f>VLOOKUP(I876,變換清單!H:I,2,0)</f>
        <v>1Q</v>
      </c>
      <c r="K876" s="22" t="str">
        <f t="shared" si="41"/>
        <v>新類型九州20161Q</v>
      </c>
    </row>
    <row r="877" spans="1:11">
      <c r="A877" s="23">
        <v>201603</v>
      </c>
      <c r="B877" s="23" t="s">
        <v>72</v>
      </c>
      <c r="C877" s="22">
        <v>27220985</v>
      </c>
      <c r="D877" s="22" t="s">
        <v>46</v>
      </c>
      <c r="E877" s="23">
        <v>1053360</v>
      </c>
      <c r="F877" s="22" t="str">
        <f>VLOOKUP(C877,變換清單!A:C,3,0)</f>
        <v>新類型</v>
      </c>
      <c r="G877" s="22" t="str">
        <f>VLOOKUP(B877,變換清單!E:F,2,0)</f>
        <v>關信越</v>
      </c>
      <c r="H877" s="22" t="str">
        <f t="shared" si="39"/>
        <v>2016</v>
      </c>
      <c r="I877" s="22">
        <f t="shared" si="40"/>
        <v>3</v>
      </c>
      <c r="J877" s="22" t="str">
        <f>VLOOKUP(I877,變換清單!H:I,2,0)</f>
        <v>1Q</v>
      </c>
      <c r="K877" s="22" t="str">
        <f t="shared" si="41"/>
        <v>新類型關信越20161Q</v>
      </c>
    </row>
    <row r="878" spans="1:11">
      <c r="A878" s="23">
        <v>201603</v>
      </c>
      <c r="B878" s="23" t="s">
        <v>72</v>
      </c>
      <c r="C878" s="22">
        <v>27260317</v>
      </c>
      <c r="D878" s="22" t="s">
        <v>40</v>
      </c>
      <c r="E878" s="23">
        <v>247800</v>
      </c>
      <c r="F878" s="22" t="str">
        <f>VLOOKUP(C878,變換清單!A:C,3,0)</f>
        <v>啤酒</v>
      </c>
      <c r="G878" s="22" t="str">
        <f>VLOOKUP(B878,變換清單!E:F,2,0)</f>
        <v>關信越</v>
      </c>
      <c r="H878" s="22" t="str">
        <f t="shared" si="39"/>
        <v>2016</v>
      </c>
      <c r="I878" s="22">
        <f t="shared" si="40"/>
        <v>3</v>
      </c>
      <c r="J878" s="22" t="str">
        <f>VLOOKUP(I878,變換清單!H:I,2,0)</f>
        <v>1Q</v>
      </c>
      <c r="K878" s="22" t="str">
        <f t="shared" si="41"/>
        <v>啤酒關信越20161Q</v>
      </c>
    </row>
    <row r="879" spans="1:11">
      <c r="A879" s="23">
        <v>201603</v>
      </c>
      <c r="B879" s="23" t="s">
        <v>72</v>
      </c>
      <c r="C879" s="22">
        <v>27260665</v>
      </c>
      <c r="D879" s="22" t="s">
        <v>105</v>
      </c>
      <c r="E879" s="23">
        <v>369600</v>
      </c>
      <c r="F879" s="22" t="str">
        <f>VLOOKUP(C879,變換清單!A:C,3,0)</f>
        <v>啤酒</v>
      </c>
      <c r="G879" s="22" t="str">
        <f>VLOOKUP(B879,變換清單!E:F,2,0)</f>
        <v>關信越</v>
      </c>
      <c r="H879" s="22" t="str">
        <f t="shared" si="39"/>
        <v>2016</v>
      </c>
      <c r="I879" s="22">
        <f t="shared" si="40"/>
        <v>3</v>
      </c>
      <c r="J879" s="22" t="str">
        <f>VLOOKUP(I879,變換清單!H:I,2,0)</f>
        <v>1Q</v>
      </c>
      <c r="K879" s="22" t="str">
        <f t="shared" si="41"/>
        <v>啤酒關信越20161Q</v>
      </c>
    </row>
    <row r="880" spans="1:11">
      <c r="A880" s="23">
        <v>201603</v>
      </c>
      <c r="B880" s="23" t="s">
        <v>72</v>
      </c>
      <c r="C880" s="22">
        <v>27350171</v>
      </c>
      <c r="D880" s="22" t="s">
        <v>42</v>
      </c>
      <c r="E880" s="23">
        <v>35280</v>
      </c>
      <c r="F880" s="22" t="str">
        <f>VLOOKUP(C880,變換清單!A:C,3,0)</f>
        <v>啤酒</v>
      </c>
      <c r="G880" s="22" t="str">
        <f>VLOOKUP(B880,變換清單!E:F,2,0)</f>
        <v>關信越</v>
      </c>
      <c r="H880" s="22" t="str">
        <f t="shared" si="39"/>
        <v>2016</v>
      </c>
      <c r="I880" s="22">
        <f t="shared" si="40"/>
        <v>3</v>
      </c>
      <c r="J880" s="22" t="str">
        <f>VLOOKUP(I880,變換清單!H:I,2,0)</f>
        <v>1Q</v>
      </c>
      <c r="K880" s="22" t="str">
        <f t="shared" si="41"/>
        <v>啤酒關信越20161Q</v>
      </c>
    </row>
    <row r="881" spans="1:11">
      <c r="A881" s="23">
        <v>201603</v>
      </c>
      <c r="B881" s="23" t="s">
        <v>72</v>
      </c>
      <c r="C881" s="22">
        <v>27350921</v>
      </c>
      <c r="D881" s="22" t="s">
        <v>44</v>
      </c>
      <c r="E881" s="23">
        <v>6552</v>
      </c>
      <c r="F881" s="22" t="str">
        <f>VLOOKUP(C881,變換清單!A:C,3,0)</f>
        <v>發泡酒</v>
      </c>
      <c r="G881" s="22" t="str">
        <f>VLOOKUP(B881,變換清單!E:F,2,0)</f>
        <v>關信越</v>
      </c>
      <c r="H881" s="22" t="str">
        <f t="shared" si="39"/>
        <v>2016</v>
      </c>
      <c r="I881" s="22">
        <f t="shared" si="40"/>
        <v>3</v>
      </c>
      <c r="J881" s="22" t="str">
        <f>VLOOKUP(I881,變換清單!H:I,2,0)</f>
        <v>1Q</v>
      </c>
      <c r="K881" s="22" t="str">
        <f t="shared" si="41"/>
        <v>發泡酒關信越20161Q</v>
      </c>
    </row>
    <row r="882" spans="1:11">
      <c r="A882" s="23">
        <v>201603</v>
      </c>
      <c r="B882" s="23" t="s">
        <v>72</v>
      </c>
      <c r="C882" s="22">
        <v>27210786</v>
      </c>
      <c r="D882" s="22" t="s">
        <v>103</v>
      </c>
      <c r="E882" s="23">
        <v>356160</v>
      </c>
      <c r="F882" s="22" t="str">
        <f>VLOOKUP(C882,變換清單!A:C,3,0)</f>
        <v>發泡酒</v>
      </c>
      <c r="G882" s="22" t="str">
        <f>VLOOKUP(B882,變換清單!E:F,2,0)</f>
        <v>關信越</v>
      </c>
      <c r="H882" s="22" t="str">
        <f t="shared" si="39"/>
        <v>2016</v>
      </c>
      <c r="I882" s="22">
        <f t="shared" si="40"/>
        <v>3</v>
      </c>
      <c r="J882" s="22" t="str">
        <f>VLOOKUP(I882,變換清單!H:I,2,0)</f>
        <v>1Q</v>
      </c>
      <c r="K882" s="22" t="str">
        <f t="shared" si="41"/>
        <v>發泡酒關信越20161Q</v>
      </c>
    </row>
    <row r="883" spans="1:11">
      <c r="A883" s="23">
        <v>201603</v>
      </c>
      <c r="B883" s="23" t="s">
        <v>81</v>
      </c>
      <c r="C883" s="22">
        <v>27220883</v>
      </c>
      <c r="D883" s="22" t="s">
        <v>101</v>
      </c>
      <c r="E883" s="23">
        <v>88200</v>
      </c>
      <c r="F883" s="22" t="str">
        <f>VLOOKUP(C883,變換清單!A:C,3,0)</f>
        <v>新類型</v>
      </c>
      <c r="G883" s="22" t="str">
        <f>VLOOKUP(B883,變換清單!E:F,2,0)</f>
        <v>中四國</v>
      </c>
      <c r="H883" s="22" t="str">
        <f t="shared" si="39"/>
        <v>2016</v>
      </c>
      <c r="I883" s="22">
        <f t="shared" si="40"/>
        <v>3</v>
      </c>
      <c r="J883" s="22" t="str">
        <f>VLOOKUP(I883,變換清單!H:I,2,0)</f>
        <v>1Q</v>
      </c>
      <c r="K883" s="22" t="str">
        <f t="shared" si="41"/>
        <v>新類型中四國20161Q</v>
      </c>
    </row>
    <row r="884" spans="1:11">
      <c r="A884" s="23">
        <v>201603</v>
      </c>
      <c r="B884" s="23" t="s">
        <v>81</v>
      </c>
      <c r="C884" s="22">
        <v>27220957</v>
      </c>
      <c r="D884" s="22" t="s">
        <v>102</v>
      </c>
      <c r="E884" s="23">
        <v>25200</v>
      </c>
      <c r="F884" s="22" t="str">
        <f>VLOOKUP(C884,變換清單!A:C,3,0)</f>
        <v>新類型</v>
      </c>
      <c r="G884" s="22" t="str">
        <f>VLOOKUP(B884,變換清單!E:F,2,0)</f>
        <v>中四國</v>
      </c>
      <c r="H884" s="22" t="str">
        <f t="shared" si="39"/>
        <v>2016</v>
      </c>
      <c r="I884" s="22">
        <f t="shared" si="40"/>
        <v>3</v>
      </c>
      <c r="J884" s="22" t="str">
        <f>VLOOKUP(I884,變換清單!H:I,2,0)</f>
        <v>1Q</v>
      </c>
      <c r="K884" s="22" t="str">
        <f t="shared" si="41"/>
        <v>新類型中四國20161Q</v>
      </c>
    </row>
    <row r="885" spans="1:11">
      <c r="A885" s="23">
        <v>201603</v>
      </c>
      <c r="B885" s="23" t="s">
        <v>81</v>
      </c>
      <c r="C885" s="22">
        <v>27220985</v>
      </c>
      <c r="D885" s="22" t="s">
        <v>46</v>
      </c>
      <c r="E885" s="23">
        <v>27720</v>
      </c>
      <c r="F885" s="22" t="str">
        <f>VLOOKUP(C885,變換清單!A:C,3,0)</f>
        <v>新類型</v>
      </c>
      <c r="G885" s="22" t="str">
        <f>VLOOKUP(B885,變換清單!E:F,2,0)</f>
        <v>中四國</v>
      </c>
      <c r="H885" s="22" t="str">
        <f t="shared" si="39"/>
        <v>2016</v>
      </c>
      <c r="I885" s="22">
        <f t="shared" si="40"/>
        <v>3</v>
      </c>
      <c r="J885" s="22" t="str">
        <f>VLOOKUP(I885,變換清單!H:I,2,0)</f>
        <v>1Q</v>
      </c>
      <c r="K885" s="22" t="str">
        <f t="shared" si="41"/>
        <v>新類型中四國20161Q</v>
      </c>
    </row>
    <row r="886" spans="1:11">
      <c r="A886" s="23">
        <v>201603</v>
      </c>
      <c r="B886" s="23" t="s">
        <v>81</v>
      </c>
      <c r="C886" s="22">
        <v>27260317</v>
      </c>
      <c r="D886" s="22" t="s">
        <v>40</v>
      </c>
      <c r="E886" s="23">
        <v>23184</v>
      </c>
      <c r="F886" s="22" t="str">
        <f>VLOOKUP(C886,變換清單!A:C,3,0)</f>
        <v>啤酒</v>
      </c>
      <c r="G886" s="22" t="str">
        <f>VLOOKUP(B886,變換清單!E:F,2,0)</f>
        <v>中四國</v>
      </c>
      <c r="H886" s="22" t="str">
        <f t="shared" si="39"/>
        <v>2016</v>
      </c>
      <c r="I886" s="22">
        <f t="shared" si="40"/>
        <v>3</v>
      </c>
      <c r="J886" s="22" t="str">
        <f>VLOOKUP(I886,變換清單!H:I,2,0)</f>
        <v>1Q</v>
      </c>
      <c r="K886" s="22" t="str">
        <f t="shared" si="41"/>
        <v>啤酒中四國20161Q</v>
      </c>
    </row>
    <row r="887" spans="1:11">
      <c r="A887" s="23">
        <v>201603</v>
      </c>
      <c r="B887" s="23" t="s">
        <v>81</v>
      </c>
      <c r="C887" s="22">
        <v>27260665</v>
      </c>
      <c r="D887" s="22" t="s">
        <v>105</v>
      </c>
      <c r="E887" s="23">
        <v>8064</v>
      </c>
      <c r="F887" s="22" t="str">
        <f>VLOOKUP(C887,變換清單!A:C,3,0)</f>
        <v>啤酒</v>
      </c>
      <c r="G887" s="22" t="str">
        <f>VLOOKUP(B887,變換清單!E:F,2,0)</f>
        <v>中四國</v>
      </c>
      <c r="H887" s="22" t="str">
        <f t="shared" si="39"/>
        <v>2016</v>
      </c>
      <c r="I887" s="22">
        <f t="shared" si="40"/>
        <v>3</v>
      </c>
      <c r="J887" s="22" t="str">
        <f>VLOOKUP(I887,變換清單!H:I,2,0)</f>
        <v>1Q</v>
      </c>
      <c r="K887" s="22" t="str">
        <f t="shared" si="41"/>
        <v>啤酒中四國20161Q</v>
      </c>
    </row>
    <row r="888" spans="1:11">
      <c r="A888" s="23">
        <v>201603</v>
      </c>
      <c r="B888" s="23" t="s">
        <v>81</v>
      </c>
      <c r="C888" s="22">
        <v>27350171</v>
      </c>
      <c r="D888" s="22" t="s">
        <v>42</v>
      </c>
      <c r="E888" s="23">
        <v>39480</v>
      </c>
      <c r="F888" s="22" t="str">
        <f>VLOOKUP(C888,變換清單!A:C,3,0)</f>
        <v>啤酒</v>
      </c>
      <c r="G888" s="22" t="str">
        <f>VLOOKUP(B888,變換清單!E:F,2,0)</f>
        <v>中四國</v>
      </c>
      <c r="H888" s="22" t="str">
        <f t="shared" si="39"/>
        <v>2016</v>
      </c>
      <c r="I888" s="22">
        <f t="shared" si="40"/>
        <v>3</v>
      </c>
      <c r="J888" s="22" t="str">
        <f>VLOOKUP(I888,變換清單!H:I,2,0)</f>
        <v>1Q</v>
      </c>
      <c r="K888" s="22" t="str">
        <f t="shared" si="41"/>
        <v>啤酒中四國20161Q</v>
      </c>
    </row>
    <row r="889" spans="1:11">
      <c r="A889" s="23">
        <v>201603</v>
      </c>
      <c r="B889" s="23" t="s">
        <v>82</v>
      </c>
      <c r="C889" s="22">
        <v>27350921</v>
      </c>
      <c r="D889" s="22" t="s">
        <v>44</v>
      </c>
      <c r="E889" s="23">
        <v>94080</v>
      </c>
      <c r="F889" s="22" t="str">
        <f>VLOOKUP(C889,變換清單!A:C,3,0)</f>
        <v>發泡酒</v>
      </c>
      <c r="G889" s="22" t="str">
        <f>VLOOKUP(B889,變換清單!E:F,2,0)</f>
        <v>中四國</v>
      </c>
      <c r="H889" s="22" t="str">
        <f t="shared" si="39"/>
        <v>2016</v>
      </c>
      <c r="I889" s="22">
        <f t="shared" si="40"/>
        <v>3</v>
      </c>
      <c r="J889" s="22" t="str">
        <f>VLOOKUP(I889,變換清單!H:I,2,0)</f>
        <v>1Q</v>
      </c>
      <c r="K889" s="22" t="str">
        <f t="shared" si="41"/>
        <v>發泡酒中四國20161Q</v>
      </c>
    </row>
    <row r="890" spans="1:11">
      <c r="A890" s="23">
        <v>201603</v>
      </c>
      <c r="B890" s="23" t="s">
        <v>82</v>
      </c>
      <c r="C890" s="22">
        <v>27210786</v>
      </c>
      <c r="D890" s="22" t="s">
        <v>103</v>
      </c>
      <c r="E890" s="23">
        <v>66360</v>
      </c>
      <c r="F890" s="22" t="str">
        <f>VLOOKUP(C890,變換清單!A:C,3,0)</f>
        <v>發泡酒</v>
      </c>
      <c r="G890" s="22" t="str">
        <f>VLOOKUP(B890,變換清單!E:F,2,0)</f>
        <v>中四國</v>
      </c>
      <c r="H890" s="22" t="str">
        <f t="shared" si="39"/>
        <v>2016</v>
      </c>
      <c r="I890" s="22">
        <f t="shared" si="40"/>
        <v>3</v>
      </c>
      <c r="J890" s="22" t="str">
        <f>VLOOKUP(I890,變換清單!H:I,2,0)</f>
        <v>1Q</v>
      </c>
      <c r="K890" s="22" t="str">
        <f t="shared" si="41"/>
        <v>發泡酒中四國20161Q</v>
      </c>
    </row>
    <row r="891" spans="1:11">
      <c r="A891" s="23">
        <v>201603</v>
      </c>
      <c r="B891" s="23" t="s">
        <v>82</v>
      </c>
      <c r="C891" s="22">
        <v>27220883</v>
      </c>
      <c r="D891" s="22" t="s">
        <v>101</v>
      </c>
      <c r="E891" s="23">
        <v>25200</v>
      </c>
      <c r="F891" s="22" t="str">
        <f>VLOOKUP(C891,變換清單!A:C,3,0)</f>
        <v>新類型</v>
      </c>
      <c r="G891" s="22" t="str">
        <f>VLOOKUP(B891,變換清單!E:F,2,0)</f>
        <v>中四國</v>
      </c>
      <c r="H891" s="22" t="str">
        <f t="shared" si="39"/>
        <v>2016</v>
      </c>
      <c r="I891" s="22">
        <f t="shared" si="40"/>
        <v>3</v>
      </c>
      <c r="J891" s="22" t="str">
        <f>VLOOKUP(I891,變換清單!H:I,2,0)</f>
        <v>1Q</v>
      </c>
      <c r="K891" s="22" t="str">
        <f t="shared" si="41"/>
        <v>新類型中四國20161Q</v>
      </c>
    </row>
    <row r="892" spans="1:11">
      <c r="A892" s="23">
        <v>201603</v>
      </c>
      <c r="B892" s="23" t="s">
        <v>82</v>
      </c>
      <c r="C892" s="22">
        <v>27220957</v>
      </c>
      <c r="D892" s="22" t="s">
        <v>102</v>
      </c>
      <c r="E892" s="23">
        <v>4536</v>
      </c>
      <c r="F892" s="22" t="str">
        <f>VLOOKUP(C892,變換清單!A:C,3,0)</f>
        <v>新類型</v>
      </c>
      <c r="G892" s="22" t="str">
        <f>VLOOKUP(B892,變換清單!E:F,2,0)</f>
        <v>中四國</v>
      </c>
      <c r="H892" s="22" t="str">
        <f t="shared" si="39"/>
        <v>2016</v>
      </c>
      <c r="I892" s="22">
        <f t="shared" si="40"/>
        <v>3</v>
      </c>
      <c r="J892" s="22" t="str">
        <f>VLOOKUP(I892,變換清單!H:I,2,0)</f>
        <v>1Q</v>
      </c>
      <c r="K892" s="22" t="str">
        <f t="shared" si="41"/>
        <v>新類型中四國20161Q</v>
      </c>
    </row>
    <row r="893" spans="1:11">
      <c r="A893" s="23">
        <v>201603</v>
      </c>
      <c r="B893" s="23" t="s">
        <v>82</v>
      </c>
      <c r="C893" s="22">
        <v>27220985</v>
      </c>
      <c r="D893" s="22" t="s">
        <v>46</v>
      </c>
      <c r="E893" s="23">
        <v>1512</v>
      </c>
      <c r="F893" s="22" t="str">
        <f>VLOOKUP(C893,變換清單!A:C,3,0)</f>
        <v>新類型</v>
      </c>
      <c r="G893" s="22" t="str">
        <f>VLOOKUP(B893,變換清單!E:F,2,0)</f>
        <v>中四國</v>
      </c>
      <c r="H893" s="22" t="str">
        <f t="shared" si="39"/>
        <v>2016</v>
      </c>
      <c r="I893" s="22">
        <f t="shared" si="40"/>
        <v>3</v>
      </c>
      <c r="J893" s="22" t="str">
        <f>VLOOKUP(I893,變換清單!H:I,2,0)</f>
        <v>1Q</v>
      </c>
      <c r="K893" s="22" t="str">
        <f t="shared" si="41"/>
        <v>新類型中四國20161Q</v>
      </c>
    </row>
    <row r="894" spans="1:11">
      <c r="A894" s="23">
        <v>201603</v>
      </c>
      <c r="B894" s="23" t="s">
        <v>82</v>
      </c>
      <c r="C894" s="22">
        <v>27260317</v>
      </c>
      <c r="D894" s="22" t="s">
        <v>40</v>
      </c>
      <c r="E894" s="23">
        <v>62160</v>
      </c>
      <c r="F894" s="22" t="str">
        <f>VLOOKUP(C894,變換清單!A:C,3,0)</f>
        <v>啤酒</v>
      </c>
      <c r="G894" s="22" t="str">
        <f>VLOOKUP(B894,變換清單!E:F,2,0)</f>
        <v>中四國</v>
      </c>
      <c r="H894" s="22" t="str">
        <f t="shared" si="39"/>
        <v>2016</v>
      </c>
      <c r="I894" s="22">
        <f t="shared" si="40"/>
        <v>3</v>
      </c>
      <c r="J894" s="22" t="str">
        <f>VLOOKUP(I894,變換清單!H:I,2,0)</f>
        <v>1Q</v>
      </c>
      <c r="K894" s="22" t="str">
        <f t="shared" si="41"/>
        <v>啤酒中四國20161Q</v>
      </c>
    </row>
    <row r="895" spans="1:11">
      <c r="A895" s="23">
        <v>201603</v>
      </c>
      <c r="B895" s="23" t="s">
        <v>1</v>
      </c>
      <c r="C895" s="22">
        <v>27260665</v>
      </c>
      <c r="D895" s="22" t="s">
        <v>105</v>
      </c>
      <c r="E895" s="23">
        <v>5831</v>
      </c>
      <c r="F895" s="22" t="str">
        <f>VLOOKUP(C895,變換清單!A:C,3,0)</f>
        <v>啤酒</v>
      </c>
      <c r="G895" s="22" t="str">
        <f>VLOOKUP(B895,變換清單!E:F,2,0)</f>
        <v>首都圏</v>
      </c>
      <c r="H895" s="22" t="str">
        <f t="shared" si="39"/>
        <v>2016</v>
      </c>
      <c r="I895" s="22">
        <f t="shared" si="40"/>
        <v>3</v>
      </c>
      <c r="J895" s="22" t="str">
        <f>VLOOKUP(I895,變換清單!H:I,2,0)</f>
        <v>1Q</v>
      </c>
      <c r="K895" s="22" t="str">
        <f t="shared" si="41"/>
        <v>啤酒首都圏20161Q</v>
      </c>
    </row>
    <row r="896" spans="1:11">
      <c r="A896" s="23">
        <v>201603</v>
      </c>
      <c r="B896" s="23" t="s">
        <v>1</v>
      </c>
      <c r="C896" s="22">
        <v>27350171</v>
      </c>
      <c r="D896" s="22" t="s">
        <v>42</v>
      </c>
      <c r="E896" s="23">
        <v>24360</v>
      </c>
      <c r="F896" s="22" t="str">
        <f>VLOOKUP(C896,變換清單!A:C,3,0)</f>
        <v>啤酒</v>
      </c>
      <c r="G896" s="22" t="str">
        <f>VLOOKUP(B896,變換清單!E:F,2,0)</f>
        <v>首都圏</v>
      </c>
      <c r="H896" s="22" t="str">
        <f t="shared" si="39"/>
        <v>2016</v>
      </c>
      <c r="I896" s="22">
        <f t="shared" si="40"/>
        <v>3</v>
      </c>
      <c r="J896" s="22" t="str">
        <f>VLOOKUP(I896,變換清單!H:I,2,0)</f>
        <v>1Q</v>
      </c>
      <c r="K896" s="22" t="str">
        <f t="shared" si="41"/>
        <v>啤酒首都圏20161Q</v>
      </c>
    </row>
    <row r="897" spans="1:11">
      <c r="A897" s="23">
        <v>201603</v>
      </c>
      <c r="B897" s="23" t="s">
        <v>1</v>
      </c>
      <c r="C897" s="22">
        <v>27350921</v>
      </c>
      <c r="D897" s="22" t="s">
        <v>44</v>
      </c>
      <c r="E897" s="23">
        <v>7497</v>
      </c>
      <c r="F897" s="22" t="str">
        <f>VLOOKUP(C897,變換清單!A:C,3,0)</f>
        <v>發泡酒</v>
      </c>
      <c r="G897" s="22" t="str">
        <f>VLOOKUP(B897,變換清單!E:F,2,0)</f>
        <v>首都圏</v>
      </c>
      <c r="H897" s="22" t="str">
        <f t="shared" si="39"/>
        <v>2016</v>
      </c>
      <c r="I897" s="22">
        <f t="shared" si="40"/>
        <v>3</v>
      </c>
      <c r="J897" s="22" t="str">
        <f>VLOOKUP(I897,變換清單!H:I,2,0)</f>
        <v>1Q</v>
      </c>
      <c r="K897" s="22" t="str">
        <f t="shared" si="41"/>
        <v>發泡酒首都圏20161Q</v>
      </c>
    </row>
    <row r="898" spans="1:11">
      <c r="A898" s="23">
        <v>201603</v>
      </c>
      <c r="B898" s="23" t="s">
        <v>1</v>
      </c>
      <c r="C898" s="22">
        <v>27210786</v>
      </c>
      <c r="D898" s="22" t="s">
        <v>103</v>
      </c>
      <c r="E898" s="23">
        <v>12096</v>
      </c>
      <c r="F898" s="22" t="str">
        <f>VLOOKUP(C898,變換清單!A:C,3,0)</f>
        <v>發泡酒</v>
      </c>
      <c r="G898" s="22" t="str">
        <f>VLOOKUP(B898,變換清單!E:F,2,0)</f>
        <v>首都圏</v>
      </c>
      <c r="H898" s="22" t="str">
        <f t="shared" si="39"/>
        <v>2016</v>
      </c>
      <c r="I898" s="22">
        <f t="shared" si="40"/>
        <v>3</v>
      </c>
      <c r="J898" s="22" t="str">
        <f>VLOOKUP(I898,變換清單!H:I,2,0)</f>
        <v>1Q</v>
      </c>
      <c r="K898" s="22" t="str">
        <f t="shared" si="41"/>
        <v>發泡酒首都圏20161Q</v>
      </c>
    </row>
    <row r="899" spans="1:11">
      <c r="A899" s="23">
        <v>201603</v>
      </c>
      <c r="B899" s="23" t="s">
        <v>1</v>
      </c>
      <c r="C899" s="22">
        <v>27220883</v>
      </c>
      <c r="D899" s="22" t="s">
        <v>101</v>
      </c>
      <c r="E899" s="23">
        <v>12096</v>
      </c>
      <c r="F899" s="22" t="str">
        <f>VLOOKUP(C899,變換清單!A:C,3,0)</f>
        <v>新類型</v>
      </c>
      <c r="G899" s="22" t="str">
        <f>VLOOKUP(B899,變換清單!E:F,2,0)</f>
        <v>首都圏</v>
      </c>
      <c r="H899" s="22" t="str">
        <f t="shared" ref="H899:H962" si="42">LEFT(A899,4)</f>
        <v>2016</v>
      </c>
      <c r="I899" s="22">
        <f t="shared" ref="I899:I962" si="43">VALUE(RIGHT(A899,2))</f>
        <v>3</v>
      </c>
      <c r="J899" s="22" t="str">
        <f>VLOOKUP(I899,變換清單!H:I,2,0)</f>
        <v>1Q</v>
      </c>
      <c r="K899" s="22" t="str">
        <f t="shared" ref="K899:K962" si="44">CONCATENATE(F899,G899,H899,J899)</f>
        <v>新類型首都圏20161Q</v>
      </c>
    </row>
    <row r="900" spans="1:11">
      <c r="A900" s="23">
        <v>201603</v>
      </c>
      <c r="B900" s="23" t="s">
        <v>1</v>
      </c>
      <c r="C900" s="22">
        <v>27220957</v>
      </c>
      <c r="D900" s="22" t="s">
        <v>102</v>
      </c>
      <c r="E900" s="23">
        <v>24297146</v>
      </c>
      <c r="F900" s="22" t="str">
        <f>VLOOKUP(C900,變換清單!A:C,3,0)</f>
        <v>新類型</v>
      </c>
      <c r="G900" s="22" t="str">
        <f>VLOOKUP(B900,變換清單!E:F,2,0)</f>
        <v>首都圏</v>
      </c>
      <c r="H900" s="22" t="str">
        <f t="shared" si="42"/>
        <v>2016</v>
      </c>
      <c r="I900" s="22">
        <f t="shared" si="43"/>
        <v>3</v>
      </c>
      <c r="J900" s="22" t="str">
        <f>VLOOKUP(I900,變換清單!H:I,2,0)</f>
        <v>1Q</v>
      </c>
      <c r="K900" s="22" t="str">
        <f t="shared" si="44"/>
        <v>新類型首都圏20161Q</v>
      </c>
    </row>
    <row r="901" spans="1:11">
      <c r="A901" s="23">
        <v>201603</v>
      </c>
      <c r="B901" s="23" t="s">
        <v>1</v>
      </c>
      <c r="C901" s="22">
        <v>27220985</v>
      </c>
      <c r="D901" s="22" t="s">
        <v>46</v>
      </c>
      <c r="E901" s="23">
        <v>4269900</v>
      </c>
      <c r="F901" s="22" t="str">
        <f>VLOOKUP(C901,變換清單!A:C,3,0)</f>
        <v>新類型</v>
      </c>
      <c r="G901" s="22" t="str">
        <f>VLOOKUP(B901,變換清單!E:F,2,0)</f>
        <v>首都圏</v>
      </c>
      <c r="H901" s="22" t="str">
        <f t="shared" si="42"/>
        <v>2016</v>
      </c>
      <c r="I901" s="22">
        <f t="shared" si="43"/>
        <v>3</v>
      </c>
      <c r="J901" s="22" t="str">
        <f>VLOOKUP(I901,變換清單!H:I,2,0)</f>
        <v>1Q</v>
      </c>
      <c r="K901" s="22" t="str">
        <f t="shared" si="44"/>
        <v>新類型首都圏20161Q</v>
      </c>
    </row>
    <row r="902" spans="1:11">
      <c r="A902" s="23">
        <v>201603</v>
      </c>
      <c r="B902" s="23" t="s">
        <v>1</v>
      </c>
      <c r="C902" s="22">
        <v>27260317</v>
      </c>
      <c r="D902" s="22" t="s">
        <v>40</v>
      </c>
      <c r="E902" s="23">
        <v>12798120</v>
      </c>
      <c r="F902" s="22" t="str">
        <f>VLOOKUP(C902,變換清單!A:C,3,0)</f>
        <v>啤酒</v>
      </c>
      <c r="G902" s="22" t="str">
        <f>VLOOKUP(B902,變換清單!E:F,2,0)</f>
        <v>首都圏</v>
      </c>
      <c r="H902" s="22" t="str">
        <f t="shared" si="42"/>
        <v>2016</v>
      </c>
      <c r="I902" s="22">
        <f t="shared" si="43"/>
        <v>3</v>
      </c>
      <c r="J902" s="22" t="str">
        <f>VLOOKUP(I902,變換清單!H:I,2,0)</f>
        <v>1Q</v>
      </c>
      <c r="K902" s="22" t="str">
        <f t="shared" si="44"/>
        <v>啤酒首都圏20161Q</v>
      </c>
    </row>
    <row r="903" spans="1:11">
      <c r="A903" s="23">
        <v>201603</v>
      </c>
      <c r="B903" s="23" t="s">
        <v>1</v>
      </c>
      <c r="C903" s="22">
        <v>27260665</v>
      </c>
      <c r="D903" s="22" t="s">
        <v>105</v>
      </c>
      <c r="E903" s="23">
        <v>1709076</v>
      </c>
      <c r="F903" s="22" t="str">
        <f>VLOOKUP(C903,變換清單!A:C,3,0)</f>
        <v>啤酒</v>
      </c>
      <c r="G903" s="22" t="str">
        <f>VLOOKUP(B903,變換清單!E:F,2,0)</f>
        <v>首都圏</v>
      </c>
      <c r="H903" s="22" t="str">
        <f t="shared" si="42"/>
        <v>2016</v>
      </c>
      <c r="I903" s="22">
        <f t="shared" si="43"/>
        <v>3</v>
      </c>
      <c r="J903" s="22" t="str">
        <f>VLOOKUP(I903,變換清單!H:I,2,0)</f>
        <v>1Q</v>
      </c>
      <c r="K903" s="22" t="str">
        <f t="shared" si="44"/>
        <v>啤酒首都圏20161Q</v>
      </c>
    </row>
    <row r="904" spans="1:11">
      <c r="A904" s="23">
        <v>201603</v>
      </c>
      <c r="B904" s="23" t="s">
        <v>1</v>
      </c>
      <c r="C904" s="22">
        <v>27350171</v>
      </c>
      <c r="D904" s="22" t="s">
        <v>42</v>
      </c>
      <c r="E904" s="23">
        <v>958488</v>
      </c>
      <c r="F904" s="22" t="str">
        <f>VLOOKUP(C904,變換清單!A:C,3,0)</f>
        <v>啤酒</v>
      </c>
      <c r="G904" s="22" t="str">
        <f>VLOOKUP(B904,變換清單!E:F,2,0)</f>
        <v>首都圏</v>
      </c>
      <c r="H904" s="22" t="str">
        <f t="shared" si="42"/>
        <v>2016</v>
      </c>
      <c r="I904" s="22">
        <f t="shared" si="43"/>
        <v>3</v>
      </c>
      <c r="J904" s="22" t="str">
        <f>VLOOKUP(I904,變換清單!H:I,2,0)</f>
        <v>1Q</v>
      </c>
      <c r="K904" s="22" t="str">
        <f t="shared" si="44"/>
        <v>啤酒首都圏20161Q</v>
      </c>
    </row>
    <row r="905" spans="1:11">
      <c r="A905" s="23">
        <v>201603</v>
      </c>
      <c r="B905" s="23" t="s">
        <v>1</v>
      </c>
      <c r="C905" s="22">
        <v>27350921</v>
      </c>
      <c r="D905" s="22" t="s">
        <v>44</v>
      </c>
      <c r="E905" s="23">
        <v>7088592</v>
      </c>
      <c r="F905" s="22" t="str">
        <f>VLOOKUP(C905,變換清單!A:C,3,0)</f>
        <v>發泡酒</v>
      </c>
      <c r="G905" s="22" t="str">
        <f>VLOOKUP(B905,變換清單!E:F,2,0)</f>
        <v>首都圏</v>
      </c>
      <c r="H905" s="22" t="str">
        <f t="shared" si="42"/>
        <v>2016</v>
      </c>
      <c r="I905" s="22">
        <f t="shared" si="43"/>
        <v>3</v>
      </c>
      <c r="J905" s="22" t="str">
        <f>VLOOKUP(I905,變換清單!H:I,2,0)</f>
        <v>1Q</v>
      </c>
      <c r="K905" s="22" t="str">
        <f t="shared" si="44"/>
        <v>發泡酒首都圏20161Q</v>
      </c>
    </row>
    <row r="906" spans="1:11">
      <c r="A906" s="23">
        <v>201603</v>
      </c>
      <c r="B906" s="23" t="s">
        <v>1</v>
      </c>
      <c r="C906" s="22">
        <v>27210786</v>
      </c>
      <c r="D906" s="22" t="s">
        <v>103</v>
      </c>
      <c r="E906" s="23">
        <v>844422</v>
      </c>
      <c r="F906" s="22" t="str">
        <f>VLOOKUP(C906,變換清單!A:C,3,0)</f>
        <v>發泡酒</v>
      </c>
      <c r="G906" s="22" t="str">
        <f>VLOOKUP(B906,變換清單!E:F,2,0)</f>
        <v>首都圏</v>
      </c>
      <c r="H906" s="22" t="str">
        <f t="shared" si="42"/>
        <v>2016</v>
      </c>
      <c r="I906" s="22">
        <f t="shared" si="43"/>
        <v>3</v>
      </c>
      <c r="J906" s="22" t="str">
        <f>VLOOKUP(I906,變換清單!H:I,2,0)</f>
        <v>1Q</v>
      </c>
      <c r="K906" s="22" t="str">
        <f t="shared" si="44"/>
        <v>發泡酒首都圏20161Q</v>
      </c>
    </row>
    <row r="907" spans="1:11">
      <c r="A907" s="23">
        <v>201603</v>
      </c>
      <c r="B907" s="23" t="s">
        <v>1</v>
      </c>
      <c r="C907" s="22">
        <v>27220883</v>
      </c>
      <c r="D907" s="22" t="s">
        <v>101</v>
      </c>
      <c r="E907" s="23">
        <v>1077872</v>
      </c>
      <c r="F907" s="22" t="str">
        <f>VLOOKUP(C907,變換清單!A:C,3,0)</f>
        <v>新類型</v>
      </c>
      <c r="G907" s="22" t="str">
        <f>VLOOKUP(B907,變換清單!E:F,2,0)</f>
        <v>首都圏</v>
      </c>
      <c r="H907" s="22" t="str">
        <f t="shared" si="42"/>
        <v>2016</v>
      </c>
      <c r="I907" s="22">
        <f t="shared" si="43"/>
        <v>3</v>
      </c>
      <c r="J907" s="22" t="str">
        <f>VLOOKUP(I907,變換清單!H:I,2,0)</f>
        <v>1Q</v>
      </c>
      <c r="K907" s="22" t="str">
        <f t="shared" si="44"/>
        <v>新類型首都圏20161Q</v>
      </c>
    </row>
    <row r="908" spans="1:11">
      <c r="A908" s="23">
        <v>201603</v>
      </c>
      <c r="B908" s="23" t="s">
        <v>96</v>
      </c>
      <c r="C908" s="22">
        <v>27220957</v>
      </c>
      <c r="D908" s="22" t="s">
        <v>102</v>
      </c>
      <c r="E908" s="23">
        <v>139440</v>
      </c>
      <c r="F908" s="22" t="str">
        <f>VLOOKUP(C908,變換清單!A:C,3,0)</f>
        <v>新類型</v>
      </c>
      <c r="G908" s="22" t="str">
        <f>VLOOKUP(B908,變換清單!E:F,2,0)</f>
        <v>中四國</v>
      </c>
      <c r="H908" s="22" t="str">
        <f t="shared" si="42"/>
        <v>2016</v>
      </c>
      <c r="I908" s="22">
        <f t="shared" si="43"/>
        <v>3</v>
      </c>
      <c r="J908" s="22" t="str">
        <f>VLOOKUP(I908,變換清單!H:I,2,0)</f>
        <v>1Q</v>
      </c>
      <c r="K908" s="22" t="str">
        <f t="shared" si="44"/>
        <v>新類型中四國20161Q</v>
      </c>
    </row>
    <row r="909" spans="1:11">
      <c r="A909" s="23">
        <v>201603</v>
      </c>
      <c r="B909" s="23" t="s">
        <v>96</v>
      </c>
      <c r="C909" s="22">
        <v>27220985</v>
      </c>
      <c r="D909" s="22" t="s">
        <v>46</v>
      </c>
      <c r="E909" s="23">
        <v>45360</v>
      </c>
      <c r="F909" s="22" t="str">
        <f>VLOOKUP(C909,變換清單!A:C,3,0)</f>
        <v>新類型</v>
      </c>
      <c r="G909" s="22" t="str">
        <f>VLOOKUP(B909,變換清單!E:F,2,0)</f>
        <v>中四國</v>
      </c>
      <c r="H909" s="22" t="str">
        <f t="shared" si="42"/>
        <v>2016</v>
      </c>
      <c r="I909" s="22">
        <f t="shared" si="43"/>
        <v>3</v>
      </c>
      <c r="J909" s="22" t="str">
        <f>VLOOKUP(I909,變換清單!H:I,2,0)</f>
        <v>1Q</v>
      </c>
      <c r="K909" s="22" t="str">
        <f t="shared" si="44"/>
        <v>新類型中四國20161Q</v>
      </c>
    </row>
    <row r="910" spans="1:11">
      <c r="A910" s="23">
        <v>201603</v>
      </c>
      <c r="B910" s="23" t="s">
        <v>96</v>
      </c>
      <c r="C910" s="22">
        <v>27260317</v>
      </c>
      <c r="D910" s="22" t="s">
        <v>40</v>
      </c>
      <c r="E910" s="23">
        <v>83160</v>
      </c>
      <c r="F910" s="22" t="str">
        <f>VLOOKUP(C910,變換清單!A:C,3,0)</f>
        <v>啤酒</v>
      </c>
      <c r="G910" s="22" t="str">
        <f>VLOOKUP(B910,變換清單!E:F,2,0)</f>
        <v>中四國</v>
      </c>
      <c r="H910" s="22" t="str">
        <f t="shared" si="42"/>
        <v>2016</v>
      </c>
      <c r="I910" s="22">
        <f t="shared" si="43"/>
        <v>3</v>
      </c>
      <c r="J910" s="22" t="str">
        <f>VLOOKUP(I910,變換清單!H:I,2,0)</f>
        <v>1Q</v>
      </c>
      <c r="K910" s="22" t="str">
        <f t="shared" si="44"/>
        <v>啤酒中四國20161Q</v>
      </c>
    </row>
    <row r="911" spans="1:11">
      <c r="A911" s="23">
        <v>201603</v>
      </c>
      <c r="B911" s="23" t="s">
        <v>96</v>
      </c>
      <c r="C911" s="22">
        <v>27260665</v>
      </c>
      <c r="D911" s="22" t="s">
        <v>105</v>
      </c>
      <c r="E911" s="23">
        <v>252</v>
      </c>
      <c r="F911" s="22" t="str">
        <f>VLOOKUP(C911,變換清單!A:C,3,0)</f>
        <v>啤酒</v>
      </c>
      <c r="G911" s="22" t="str">
        <f>VLOOKUP(B911,變換清單!E:F,2,0)</f>
        <v>中四國</v>
      </c>
      <c r="H911" s="22" t="str">
        <f t="shared" si="42"/>
        <v>2016</v>
      </c>
      <c r="I911" s="22">
        <f t="shared" si="43"/>
        <v>3</v>
      </c>
      <c r="J911" s="22" t="str">
        <f>VLOOKUP(I911,變換清單!H:I,2,0)</f>
        <v>1Q</v>
      </c>
      <c r="K911" s="22" t="str">
        <f t="shared" si="44"/>
        <v>啤酒中四國20161Q</v>
      </c>
    </row>
    <row r="912" spans="1:11">
      <c r="A912" s="23">
        <v>201603</v>
      </c>
      <c r="B912" s="23" t="s">
        <v>96</v>
      </c>
      <c r="C912" s="22">
        <v>27350171</v>
      </c>
      <c r="D912" s="22" t="s">
        <v>42</v>
      </c>
      <c r="E912" s="23">
        <v>504</v>
      </c>
      <c r="F912" s="22" t="str">
        <f>VLOOKUP(C912,變換清單!A:C,3,0)</f>
        <v>啤酒</v>
      </c>
      <c r="G912" s="22" t="str">
        <f>VLOOKUP(B912,變換清單!E:F,2,0)</f>
        <v>中四國</v>
      </c>
      <c r="H912" s="22" t="str">
        <f t="shared" si="42"/>
        <v>2016</v>
      </c>
      <c r="I912" s="22">
        <f t="shared" si="43"/>
        <v>3</v>
      </c>
      <c r="J912" s="22" t="str">
        <f>VLOOKUP(I912,變換清單!H:I,2,0)</f>
        <v>1Q</v>
      </c>
      <c r="K912" s="22" t="str">
        <f t="shared" si="44"/>
        <v>啤酒中四國20161Q</v>
      </c>
    </row>
    <row r="913" spans="1:11">
      <c r="A913" s="23">
        <v>201603</v>
      </c>
      <c r="B913" s="23" t="s">
        <v>96</v>
      </c>
      <c r="C913" s="22">
        <v>27350921</v>
      </c>
      <c r="D913" s="22" t="s">
        <v>44</v>
      </c>
      <c r="E913" s="23">
        <v>37800</v>
      </c>
      <c r="F913" s="22" t="str">
        <f>VLOOKUP(C913,變換清單!A:C,3,0)</f>
        <v>發泡酒</v>
      </c>
      <c r="G913" s="22" t="str">
        <f>VLOOKUP(B913,變換清單!E:F,2,0)</f>
        <v>中四國</v>
      </c>
      <c r="H913" s="22" t="str">
        <f t="shared" si="42"/>
        <v>2016</v>
      </c>
      <c r="I913" s="22">
        <f t="shared" si="43"/>
        <v>3</v>
      </c>
      <c r="J913" s="22" t="str">
        <f>VLOOKUP(I913,變換清單!H:I,2,0)</f>
        <v>1Q</v>
      </c>
      <c r="K913" s="22" t="str">
        <f t="shared" si="44"/>
        <v>發泡酒中四國20161Q</v>
      </c>
    </row>
    <row r="914" spans="1:11">
      <c r="A914" s="23">
        <v>201603</v>
      </c>
      <c r="B914" s="23" t="s">
        <v>62</v>
      </c>
      <c r="C914" s="22">
        <v>27210786</v>
      </c>
      <c r="D914" s="22" t="s">
        <v>103</v>
      </c>
      <c r="E914" s="23">
        <v>777840</v>
      </c>
      <c r="F914" s="22" t="str">
        <f>VLOOKUP(C914,變換清單!A:C,3,0)</f>
        <v>發泡酒</v>
      </c>
      <c r="G914" s="22" t="str">
        <f>VLOOKUP(B914,變換清單!E:F,2,0)</f>
        <v>關信越</v>
      </c>
      <c r="H914" s="22" t="str">
        <f t="shared" si="42"/>
        <v>2016</v>
      </c>
      <c r="I914" s="22">
        <f t="shared" si="43"/>
        <v>3</v>
      </c>
      <c r="J914" s="22" t="str">
        <f>VLOOKUP(I914,變換清單!H:I,2,0)</f>
        <v>1Q</v>
      </c>
      <c r="K914" s="22" t="str">
        <f t="shared" si="44"/>
        <v>發泡酒關信越20161Q</v>
      </c>
    </row>
    <row r="915" spans="1:11">
      <c r="A915" s="23">
        <v>201603</v>
      </c>
      <c r="B915" s="23" t="s">
        <v>62</v>
      </c>
      <c r="C915" s="22">
        <v>27220883</v>
      </c>
      <c r="D915" s="22" t="s">
        <v>101</v>
      </c>
      <c r="E915" s="23">
        <v>111720</v>
      </c>
      <c r="F915" s="22" t="str">
        <f>VLOOKUP(C915,變換清單!A:C,3,0)</f>
        <v>新類型</v>
      </c>
      <c r="G915" s="22" t="str">
        <f>VLOOKUP(B915,變換清單!E:F,2,0)</f>
        <v>關信越</v>
      </c>
      <c r="H915" s="22" t="str">
        <f t="shared" si="42"/>
        <v>2016</v>
      </c>
      <c r="I915" s="22">
        <f t="shared" si="43"/>
        <v>3</v>
      </c>
      <c r="J915" s="22" t="str">
        <f>VLOOKUP(I915,變換清單!H:I,2,0)</f>
        <v>1Q</v>
      </c>
      <c r="K915" s="22" t="str">
        <f t="shared" si="44"/>
        <v>新類型關信越20161Q</v>
      </c>
    </row>
    <row r="916" spans="1:11">
      <c r="A916" s="23">
        <v>201603</v>
      </c>
      <c r="B916" s="23" t="s">
        <v>62</v>
      </c>
      <c r="C916" s="22">
        <v>27220957</v>
      </c>
      <c r="D916" s="22" t="s">
        <v>102</v>
      </c>
      <c r="E916" s="23">
        <v>345240</v>
      </c>
      <c r="F916" s="22" t="str">
        <f>VLOOKUP(C916,變換清單!A:C,3,0)</f>
        <v>新類型</v>
      </c>
      <c r="G916" s="22" t="str">
        <f>VLOOKUP(B916,變換清單!E:F,2,0)</f>
        <v>關信越</v>
      </c>
      <c r="H916" s="22" t="str">
        <f t="shared" si="42"/>
        <v>2016</v>
      </c>
      <c r="I916" s="22">
        <f t="shared" si="43"/>
        <v>3</v>
      </c>
      <c r="J916" s="22" t="str">
        <f>VLOOKUP(I916,變換清單!H:I,2,0)</f>
        <v>1Q</v>
      </c>
      <c r="K916" s="22" t="str">
        <f t="shared" si="44"/>
        <v>新類型關信越20161Q</v>
      </c>
    </row>
    <row r="917" spans="1:11">
      <c r="A917" s="23">
        <v>201603</v>
      </c>
      <c r="B917" s="23" t="s">
        <v>62</v>
      </c>
      <c r="C917" s="22">
        <v>27220985</v>
      </c>
      <c r="D917" s="22" t="s">
        <v>46</v>
      </c>
      <c r="E917" s="23">
        <v>28224</v>
      </c>
      <c r="F917" s="22" t="str">
        <f>VLOOKUP(C917,變換清單!A:C,3,0)</f>
        <v>新類型</v>
      </c>
      <c r="G917" s="22" t="str">
        <f>VLOOKUP(B917,變換清單!E:F,2,0)</f>
        <v>關信越</v>
      </c>
      <c r="H917" s="22" t="str">
        <f t="shared" si="42"/>
        <v>2016</v>
      </c>
      <c r="I917" s="22">
        <f t="shared" si="43"/>
        <v>3</v>
      </c>
      <c r="J917" s="22" t="str">
        <f>VLOOKUP(I917,變換清單!H:I,2,0)</f>
        <v>1Q</v>
      </c>
      <c r="K917" s="22" t="str">
        <f t="shared" si="44"/>
        <v>新類型關信越20161Q</v>
      </c>
    </row>
    <row r="918" spans="1:11">
      <c r="A918" s="23">
        <v>201603</v>
      </c>
      <c r="B918" s="23" t="s">
        <v>62</v>
      </c>
      <c r="C918" s="22">
        <v>27260317</v>
      </c>
      <c r="D918" s="22" t="s">
        <v>40</v>
      </c>
      <c r="E918" s="23">
        <v>5040</v>
      </c>
      <c r="F918" s="22" t="str">
        <f>VLOOKUP(C918,變換清單!A:C,3,0)</f>
        <v>啤酒</v>
      </c>
      <c r="G918" s="22" t="str">
        <f>VLOOKUP(B918,變換清單!E:F,2,0)</f>
        <v>關信越</v>
      </c>
      <c r="H918" s="22" t="str">
        <f t="shared" si="42"/>
        <v>2016</v>
      </c>
      <c r="I918" s="22">
        <f t="shared" si="43"/>
        <v>3</v>
      </c>
      <c r="J918" s="22" t="str">
        <f>VLOOKUP(I918,變換清單!H:I,2,0)</f>
        <v>1Q</v>
      </c>
      <c r="K918" s="22" t="str">
        <f t="shared" si="44"/>
        <v>啤酒關信越20161Q</v>
      </c>
    </row>
    <row r="919" spans="1:11">
      <c r="A919" s="23">
        <v>201603</v>
      </c>
      <c r="B919" s="23" t="s">
        <v>62</v>
      </c>
      <c r="C919" s="22">
        <v>27260665</v>
      </c>
      <c r="D919" s="22" t="s">
        <v>105</v>
      </c>
      <c r="E919" s="23">
        <v>181440</v>
      </c>
      <c r="F919" s="22" t="str">
        <f>VLOOKUP(C919,變換清單!A:C,3,0)</f>
        <v>啤酒</v>
      </c>
      <c r="G919" s="22" t="str">
        <f>VLOOKUP(B919,變換清單!E:F,2,0)</f>
        <v>關信越</v>
      </c>
      <c r="H919" s="22" t="str">
        <f t="shared" si="42"/>
        <v>2016</v>
      </c>
      <c r="I919" s="22">
        <f t="shared" si="43"/>
        <v>3</v>
      </c>
      <c r="J919" s="22" t="str">
        <f>VLOOKUP(I919,變換清單!H:I,2,0)</f>
        <v>1Q</v>
      </c>
      <c r="K919" s="22" t="str">
        <f t="shared" si="44"/>
        <v>啤酒關信越20161Q</v>
      </c>
    </row>
    <row r="920" spans="1:11">
      <c r="A920" s="23">
        <v>201603</v>
      </c>
      <c r="B920" s="23" t="s">
        <v>62</v>
      </c>
      <c r="C920" s="22">
        <v>27350171</v>
      </c>
      <c r="D920" s="22" t="s">
        <v>42</v>
      </c>
      <c r="E920" s="23">
        <v>1334</v>
      </c>
      <c r="F920" s="22" t="str">
        <f>VLOOKUP(C920,變換清單!A:C,3,0)</f>
        <v>啤酒</v>
      </c>
      <c r="G920" s="22" t="str">
        <f>VLOOKUP(B920,變換清單!E:F,2,0)</f>
        <v>關信越</v>
      </c>
      <c r="H920" s="22" t="str">
        <f t="shared" si="42"/>
        <v>2016</v>
      </c>
      <c r="I920" s="22">
        <f t="shared" si="43"/>
        <v>3</v>
      </c>
      <c r="J920" s="22" t="str">
        <f>VLOOKUP(I920,變換清單!H:I,2,0)</f>
        <v>1Q</v>
      </c>
      <c r="K920" s="22" t="str">
        <f t="shared" si="44"/>
        <v>啤酒關信越20161Q</v>
      </c>
    </row>
    <row r="921" spans="1:11">
      <c r="A921" s="23">
        <v>201603</v>
      </c>
      <c r="B921" s="23" t="s">
        <v>62</v>
      </c>
      <c r="C921" s="22">
        <v>27350921</v>
      </c>
      <c r="D921" s="22" t="s">
        <v>44</v>
      </c>
      <c r="E921" s="23">
        <v>8004</v>
      </c>
      <c r="F921" s="22" t="str">
        <f>VLOOKUP(C921,變換清單!A:C,3,0)</f>
        <v>發泡酒</v>
      </c>
      <c r="G921" s="22" t="str">
        <f>VLOOKUP(B921,變換清單!E:F,2,0)</f>
        <v>關信越</v>
      </c>
      <c r="H921" s="22" t="str">
        <f t="shared" si="42"/>
        <v>2016</v>
      </c>
      <c r="I921" s="22">
        <f t="shared" si="43"/>
        <v>3</v>
      </c>
      <c r="J921" s="22" t="str">
        <f>VLOOKUP(I921,變換清單!H:I,2,0)</f>
        <v>1Q</v>
      </c>
      <c r="K921" s="22" t="str">
        <f t="shared" si="44"/>
        <v>發泡酒關信越20161Q</v>
      </c>
    </row>
    <row r="922" spans="1:11">
      <c r="A922" s="23">
        <v>201603</v>
      </c>
      <c r="B922" s="23" t="s">
        <v>79</v>
      </c>
      <c r="C922" s="22">
        <v>27210786</v>
      </c>
      <c r="D922" s="22" t="s">
        <v>103</v>
      </c>
      <c r="E922" s="23">
        <v>516600</v>
      </c>
      <c r="F922" s="22" t="str">
        <f>VLOOKUP(C922,變換清單!A:C,3,0)</f>
        <v>發泡酒</v>
      </c>
      <c r="G922" s="22" t="str">
        <f>VLOOKUP(B922,變換清單!E:F,2,0)</f>
        <v>近畿圏</v>
      </c>
      <c r="H922" s="22" t="str">
        <f t="shared" si="42"/>
        <v>2016</v>
      </c>
      <c r="I922" s="22">
        <f t="shared" si="43"/>
        <v>3</v>
      </c>
      <c r="J922" s="22" t="str">
        <f>VLOOKUP(I922,變換清單!H:I,2,0)</f>
        <v>1Q</v>
      </c>
      <c r="K922" s="22" t="str">
        <f t="shared" si="44"/>
        <v>發泡酒近畿圏20161Q</v>
      </c>
    </row>
    <row r="923" spans="1:11">
      <c r="A923" s="23">
        <v>201603</v>
      </c>
      <c r="B923" s="23" t="s">
        <v>79</v>
      </c>
      <c r="C923" s="22">
        <v>27220883</v>
      </c>
      <c r="D923" s="22" t="s">
        <v>101</v>
      </c>
      <c r="E923" s="23">
        <v>116760</v>
      </c>
      <c r="F923" s="22" t="str">
        <f>VLOOKUP(C923,變換清單!A:C,3,0)</f>
        <v>新類型</v>
      </c>
      <c r="G923" s="22" t="str">
        <f>VLOOKUP(B923,變換清單!E:F,2,0)</f>
        <v>近畿圏</v>
      </c>
      <c r="H923" s="22" t="str">
        <f t="shared" si="42"/>
        <v>2016</v>
      </c>
      <c r="I923" s="22">
        <f t="shared" si="43"/>
        <v>3</v>
      </c>
      <c r="J923" s="22" t="str">
        <f>VLOOKUP(I923,變換清單!H:I,2,0)</f>
        <v>1Q</v>
      </c>
      <c r="K923" s="22" t="str">
        <f t="shared" si="44"/>
        <v>新類型近畿圏20161Q</v>
      </c>
    </row>
    <row r="924" spans="1:11">
      <c r="A924" s="23">
        <v>201603</v>
      </c>
      <c r="B924" s="23" t="s">
        <v>79</v>
      </c>
      <c r="C924" s="22">
        <v>27220957</v>
      </c>
      <c r="D924" s="22" t="s">
        <v>102</v>
      </c>
      <c r="E924" s="23">
        <v>189840</v>
      </c>
      <c r="F924" s="22" t="str">
        <f>VLOOKUP(C924,變換清單!A:C,3,0)</f>
        <v>新類型</v>
      </c>
      <c r="G924" s="22" t="str">
        <f>VLOOKUP(B924,變換清單!E:F,2,0)</f>
        <v>近畿圏</v>
      </c>
      <c r="H924" s="22" t="str">
        <f t="shared" si="42"/>
        <v>2016</v>
      </c>
      <c r="I924" s="22">
        <f t="shared" si="43"/>
        <v>3</v>
      </c>
      <c r="J924" s="22" t="str">
        <f>VLOOKUP(I924,變換清單!H:I,2,0)</f>
        <v>1Q</v>
      </c>
      <c r="K924" s="22" t="str">
        <f t="shared" si="44"/>
        <v>新類型近畿圏20161Q</v>
      </c>
    </row>
    <row r="925" spans="1:11">
      <c r="A925" s="23">
        <v>201603</v>
      </c>
      <c r="B925" s="23" t="s">
        <v>79</v>
      </c>
      <c r="C925" s="22">
        <v>27220985</v>
      </c>
      <c r="D925" s="22" t="s">
        <v>46</v>
      </c>
      <c r="E925" s="23">
        <v>6048</v>
      </c>
      <c r="F925" s="22" t="str">
        <f>VLOOKUP(C925,變換清單!A:C,3,0)</f>
        <v>新類型</v>
      </c>
      <c r="G925" s="22" t="str">
        <f>VLOOKUP(B925,變換清單!E:F,2,0)</f>
        <v>近畿圏</v>
      </c>
      <c r="H925" s="22" t="str">
        <f t="shared" si="42"/>
        <v>2016</v>
      </c>
      <c r="I925" s="22">
        <f t="shared" si="43"/>
        <v>3</v>
      </c>
      <c r="J925" s="22" t="str">
        <f>VLOOKUP(I925,變換清單!H:I,2,0)</f>
        <v>1Q</v>
      </c>
      <c r="K925" s="22" t="str">
        <f t="shared" si="44"/>
        <v>新類型近畿圏20161Q</v>
      </c>
    </row>
    <row r="926" spans="1:11">
      <c r="A926" s="23">
        <v>201603</v>
      </c>
      <c r="B926" s="23" t="s">
        <v>79</v>
      </c>
      <c r="C926" s="22">
        <v>27260317</v>
      </c>
      <c r="D926" s="22" t="s">
        <v>40</v>
      </c>
      <c r="E926" s="23">
        <v>2016</v>
      </c>
      <c r="F926" s="22" t="str">
        <f>VLOOKUP(C926,變換清單!A:C,3,0)</f>
        <v>啤酒</v>
      </c>
      <c r="G926" s="22" t="str">
        <f>VLOOKUP(B926,變換清單!E:F,2,0)</f>
        <v>近畿圏</v>
      </c>
      <c r="H926" s="22" t="str">
        <f t="shared" si="42"/>
        <v>2016</v>
      </c>
      <c r="I926" s="22">
        <f t="shared" si="43"/>
        <v>3</v>
      </c>
      <c r="J926" s="22" t="str">
        <f>VLOOKUP(I926,變換清單!H:I,2,0)</f>
        <v>1Q</v>
      </c>
      <c r="K926" s="22" t="str">
        <f t="shared" si="44"/>
        <v>啤酒近畿圏20161Q</v>
      </c>
    </row>
    <row r="927" spans="1:11">
      <c r="A927" s="23">
        <v>201603</v>
      </c>
      <c r="B927" s="23" t="s">
        <v>79</v>
      </c>
      <c r="C927" s="22">
        <v>27260665</v>
      </c>
      <c r="D927" s="22" t="s">
        <v>105</v>
      </c>
      <c r="E927" s="23">
        <v>141960</v>
      </c>
      <c r="F927" s="22" t="str">
        <f>VLOOKUP(C927,變換清單!A:C,3,0)</f>
        <v>啤酒</v>
      </c>
      <c r="G927" s="22" t="str">
        <f>VLOOKUP(B927,變換清單!E:F,2,0)</f>
        <v>近畿圏</v>
      </c>
      <c r="H927" s="22" t="str">
        <f t="shared" si="42"/>
        <v>2016</v>
      </c>
      <c r="I927" s="22">
        <f t="shared" si="43"/>
        <v>3</v>
      </c>
      <c r="J927" s="22" t="str">
        <f>VLOOKUP(I927,變換清單!H:I,2,0)</f>
        <v>1Q</v>
      </c>
      <c r="K927" s="22" t="str">
        <f t="shared" si="44"/>
        <v>啤酒近畿圏20161Q</v>
      </c>
    </row>
    <row r="928" spans="1:11">
      <c r="A928" s="23">
        <v>201603</v>
      </c>
      <c r="B928" s="23" t="s">
        <v>79</v>
      </c>
      <c r="C928" s="22">
        <v>27350171</v>
      </c>
      <c r="D928" s="22" t="s">
        <v>42</v>
      </c>
      <c r="E928" s="23">
        <v>6670</v>
      </c>
      <c r="F928" s="22" t="str">
        <f>VLOOKUP(C928,變換清單!A:C,3,0)</f>
        <v>啤酒</v>
      </c>
      <c r="G928" s="22" t="str">
        <f>VLOOKUP(B928,變換清單!E:F,2,0)</f>
        <v>近畿圏</v>
      </c>
      <c r="H928" s="22" t="str">
        <f t="shared" si="42"/>
        <v>2016</v>
      </c>
      <c r="I928" s="22">
        <f t="shared" si="43"/>
        <v>3</v>
      </c>
      <c r="J928" s="22" t="str">
        <f>VLOOKUP(I928,變換清單!H:I,2,0)</f>
        <v>1Q</v>
      </c>
      <c r="K928" s="22" t="str">
        <f t="shared" si="44"/>
        <v>啤酒近畿圏20161Q</v>
      </c>
    </row>
    <row r="929" spans="1:11">
      <c r="A929" s="23">
        <v>201603</v>
      </c>
      <c r="B929" s="23" t="s">
        <v>79</v>
      </c>
      <c r="C929" s="22">
        <v>27350921</v>
      </c>
      <c r="D929" s="22" t="s">
        <v>44</v>
      </c>
      <c r="E929" s="23">
        <v>2001</v>
      </c>
      <c r="F929" s="22" t="str">
        <f>VLOOKUP(C929,變換清單!A:C,3,0)</f>
        <v>發泡酒</v>
      </c>
      <c r="G929" s="22" t="str">
        <f>VLOOKUP(B929,變換清單!E:F,2,0)</f>
        <v>近畿圏</v>
      </c>
      <c r="H929" s="22" t="str">
        <f t="shared" si="42"/>
        <v>2016</v>
      </c>
      <c r="I929" s="22">
        <f t="shared" si="43"/>
        <v>3</v>
      </c>
      <c r="J929" s="22" t="str">
        <f>VLOOKUP(I929,變換清單!H:I,2,0)</f>
        <v>1Q</v>
      </c>
      <c r="K929" s="22" t="str">
        <f t="shared" si="44"/>
        <v>發泡酒近畿圏20161Q</v>
      </c>
    </row>
    <row r="930" spans="1:11">
      <c r="A930" s="23">
        <v>201603</v>
      </c>
      <c r="B930" s="23" t="s">
        <v>68</v>
      </c>
      <c r="C930" s="22">
        <v>27210786</v>
      </c>
      <c r="D930" s="22" t="s">
        <v>103</v>
      </c>
      <c r="E930" s="23">
        <v>436800</v>
      </c>
      <c r="F930" s="22" t="str">
        <f>VLOOKUP(C930,變換清單!A:C,3,0)</f>
        <v>發泡酒</v>
      </c>
      <c r="G930" s="22" t="str">
        <f>VLOOKUP(B930,變換清單!E:F,2,0)</f>
        <v>中部</v>
      </c>
      <c r="H930" s="22" t="str">
        <f t="shared" si="42"/>
        <v>2016</v>
      </c>
      <c r="I930" s="22">
        <f t="shared" si="43"/>
        <v>3</v>
      </c>
      <c r="J930" s="22" t="str">
        <f>VLOOKUP(I930,變換清單!H:I,2,0)</f>
        <v>1Q</v>
      </c>
      <c r="K930" s="22" t="str">
        <f t="shared" si="44"/>
        <v>發泡酒中部20161Q</v>
      </c>
    </row>
    <row r="931" spans="1:11">
      <c r="A931" s="23">
        <v>201603</v>
      </c>
      <c r="B931" s="23" t="s">
        <v>68</v>
      </c>
      <c r="C931" s="22">
        <v>27220883</v>
      </c>
      <c r="D931" s="22" t="s">
        <v>101</v>
      </c>
      <c r="E931" s="23">
        <v>100800</v>
      </c>
      <c r="F931" s="22" t="str">
        <f>VLOOKUP(C931,變換清單!A:C,3,0)</f>
        <v>新類型</v>
      </c>
      <c r="G931" s="22" t="str">
        <f>VLOOKUP(B931,變換清單!E:F,2,0)</f>
        <v>中部</v>
      </c>
      <c r="H931" s="22" t="str">
        <f t="shared" si="42"/>
        <v>2016</v>
      </c>
      <c r="I931" s="22">
        <f t="shared" si="43"/>
        <v>3</v>
      </c>
      <c r="J931" s="22" t="str">
        <f>VLOOKUP(I931,變換清單!H:I,2,0)</f>
        <v>1Q</v>
      </c>
      <c r="K931" s="22" t="str">
        <f t="shared" si="44"/>
        <v>新類型中部20161Q</v>
      </c>
    </row>
    <row r="932" spans="1:11">
      <c r="A932" s="23">
        <v>201603</v>
      </c>
      <c r="B932" s="23" t="s">
        <v>68</v>
      </c>
      <c r="C932" s="22">
        <v>27220957</v>
      </c>
      <c r="D932" s="22" t="s">
        <v>102</v>
      </c>
      <c r="E932" s="23">
        <v>178080</v>
      </c>
      <c r="F932" s="22" t="str">
        <f>VLOOKUP(C932,變換清單!A:C,3,0)</f>
        <v>新類型</v>
      </c>
      <c r="G932" s="22" t="str">
        <f>VLOOKUP(B932,變換清單!E:F,2,0)</f>
        <v>中部</v>
      </c>
      <c r="H932" s="22" t="str">
        <f t="shared" si="42"/>
        <v>2016</v>
      </c>
      <c r="I932" s="22">
        <f t="shared" si="43"/>
        <v>3</v>
      </c>
      <c r="J932" s="22" t="str">
        <f>VLOOKUP(I932,變換清單!H:I,2,0)</f>
        <v>1Q</v>
      </c>
      <c r="K932" s="22" t="str">
        <f t="shared" si="44"/>
        <v>新類型中部20161Q</v>
      </c>
    </row>
    <row r="933" spans="1:11">
      <c r="A933" s="23">
        <v>201603</v>
      </c>
      <c r="B933" s="23" t="s">
        <v>68</v>
      </c>
      <c r="C933" s="22">
        <v>27220985</v>
      </c>
      <c r="D933" s="22" t="s">
        <v>46</v>
      </c>
      <c r="E933" s="23">
        <v>12852</v>
      </c>
      <c r="F933" s="22" t="str">
        <f>VLOOKUP(C933,變換清單!A:C,3,0)</f>
        <v>新類型</v>
      </c>
      <c r="G933" s="22" t="str">
        <f>VLOOKUP(B933,變換清單!E:F,2,0)</f>
        <v>中部</v>
      </c>
      <c r="H933" s="22" t="str">
        <f t="shared" si="42"/>
        <v>2016</v>
      </c>
      <c r="I933" s="22">
        <f t="shared" si="43"/>
        <v>3</v>
      </c>
      <c r="J933" s="22" t="str">
        <f>VLOOKUP(I933,變換清單!H:I,2,0)</f>
        <v>1Q</v>
      </c>
      <c r="K933" s="22" t="str">
        <f t="shared" si="44"/>
        <v>新類型中部20161Q</v>
      </c>
    </row>
    <row r="934" spans="1:11">
      <c r="A934" s="23">
        <v>201603</v>
      </c>
      <c r="B934" s="23" t="s">
        <v>68</v>
      </c>
      <c r="C934" s="22">
        <v>27260317</v>
      </c>
      <c r="D934" s="22" t="s">
        <v>40</v>
      </c>
      <c r="E934" s="23">
        <v>14364</v>
      </c>
      <c r="F934" s="22" t="str">
        <f>VLOOKUP(C934,變換清單!A:C,3,0)</f>
        <v>啤酒</v>
      </c>
      <c r="G934" s="22" t="str">
        <f>VLOOKUP(B934,變換清單!E:F,2,0)</f>
        <v>中部</v>
      </c>
      <c r="H934" s="22" t="str">
        <f t="shared" si="42"/>
        <v>2016</v>
      </c>
      <c r="I934" s="22">
        <f t="shared" si="43"/>
        <v>3</v>
      </c>
      <c r="J934" s="22" t="str">
        <f>VLOOKUP(I934,變換清單!H:I,2,0)</f>
        <v>1Q</v>
      </c>
      <c r="K934" s="22" t="str">
        <f t="shared" si="44"/>
        <v>啤酒中部20161Q</v>
      </c>
    </row>
    <row r="935" spans="1:11">
      <c r="A935" s="23">
        <v>201603</v>
      </c>
      <c r="B935" s="23" t="s">
        <v>68</v>
      </c>
      <c r="C935" s="22">
        <v>27260665</v>
      </c>
      <c r="D935" s="22" t="s">
        <v>105</v>
      </c>
      <c r="E935" s="23">
        <v>95760</v>
      </c>
      <c r="F935" s="22" t="str">
        <f>VLOOKUP(C935,變換清單!A:C,3,0)</f>
        <v>啤酒</v>
      </c>
      <c r="G935" s="22" t="str">
        <f>VLOOKUP(B935,變換清單!E:F,2,0)</f>
        <v>中部</v>
      </c>
      <c r="H935" s="22" t="str">
        <f t="shared" si="42"/>
        <v>2016</v>
      </c>
      <c r="I935" s="22">
        <f t="shared" si="43"/>
        <v>3</v>
      </c>
      <c r="J935" s="22" t="str">
        <f>VLOOKUP(I935,變換清單!H:I,2,0)</f>
        <v>1Q</v>
      </c>
      <c r="K935" s="22" t="str">
        <f t="shared" si="44"/>
        <v>啤酒中部20161Q</v>
      </c>
    </row>
    <row r="936" spans="1:11">
      <c r="A936" s="23">
        <v>201603</v>
      </c>
      <c r="B936" s="23" t="s">
        <v>68</v>
      </c>
      <c r="C936" s="22">
        <v>27350171</v>
      </c>
      <c r="D936" s="22" t="s">
        <v>42</v>
      </c>
      <c r="E936" s="23">
        <v>7337</v>
      </c>
      <c r="F936" s="22" t="str">
        <f>VLOOKUP(C936,變換清單!A:C,3,0)</f>
        <v>啤酒</v>
      </c>
      <c r="G936" s="22" t="str">
        <f>VLOOKUP(B936,變換清單!E:F,2,0)</f>
        <v>中部</v>
      </c>
      <c r="H936" s="22" t="str">
        <f t="shared" si="42"/>
        <v>2016</v>
      </c>
      <c r="I936" s="22">
        <f t="shared" si="43"/>
        <v>3</v>
      </c>
      <c r="J936" s="22" t="str">
        <f>VLOOKUP(I936,變換清單!H:I,2,0)</f>
        <v>1Q</v>
      </c>
      <c r="K936" s="22" t="str">
        <f t="shared" si="44"/>
        <v>啤酒中部20161Q</v>
      </c>
    </row>
    <row r="937" spans="1:11">
      <c r="A937" s="23">
        <v>201603</v>
      </c>
      <c r="B937" s="23" t="s">
        <v>70</v>
      </c>
      <c r="C937" s="22">
        <v>27350921</v>
      </c>
      <c r="D937" s="22" t="s">
        <v>44</v>
      </c>
      <c r="E937" s="23">
        <v>136920</v>
      </c>
      <c r="F937" s="22" t="str">
        <f>VLOOKUP(C937,變換清單!A:C,3,0)</f>
        <v>發泡酒</v>
      </c>
      <c r="G937" s="22" t="str">
        <f>VLOOKUP(B937,變換清單!E:F,2,0)</f>
        <v>中部</v>
      </c>
      <c r="H937" s="22" t="str">
        <f t="shared" si="42"/>
        <v>2016</v>
      </c>
      <c r="I937" s="22">
        <f t="shared" si="43"/>
        <v>3</v>
      </c>
      <c r="J937" s="22" t="str">
        <f>VLOOKUP(I937,變換清單!H:I,2,0)</f>
        <v>1Q</v>
      </c>
      <c r="K937" s="22" t="str">
        <f t="shared" si="44"/>
        <v>發泡酒中部20161Q</v>
      </c>
    </row>
    <row r="938" spans="1:11">
      <c r="A938" s="23">
        <v>201603</v>
      </c>
      <c r="B938" s="23" t="s">
        <v>70</v>
      </c>
      <c r="C938" s="22">
        <v>27210786</v>
      </c>
      <c r="D938" s="22" t="s">
        <v>103</v>
      </c>
      <c r="E938" s="23">
        <v>39480</v>
      </c>
      <c r="F938" s="22" t="str">
        <f>VLOOKUP(C938,變換清單!A:C,3,0)</f>
        <v>發泡酒</v>
      </c>
      <c r="G938" s="22" t="str">
        <f>VLOOKUP(B938,變換清單!E:F,2,0)</f>
        <v>中部</v>
      </c>
      <c r="H938" s="22" t="str">
        <f t="shared" si="42"/>
        <v>2016</v>
      </c>
      <c r="I938" s="22">
        <f t="shared" si="43"/>
        <v>3</v>
      </c>
      <c r="J938" s="22" t="str">
        <f>VLOOKUP(I938,變換清單!H:I,2,0)</f>
        <v>1Q</v>
      </c>
      <c r="K938" s="22" t="str">
        <f t="shared" si="44"/>
        <v>發泡酒中部20161Q</v>
      </c>
    </row>
    <row r="939" spans="1:11">
      <c r="A939" s="23">
        <v>201603</v>
      </c>
      <c r="B939" s="23" t="s">
        <v>70</v>
      </c>
      <c r="C939" s="22">
        <v>27220883</v>
      </c>
      <c r="D939" s="22" t="s">
        <v>101</v>
      </c>
      <c r="E939" s="23">
        <v>47880</v>
      </c>
      <c r="F939" s="22" t="str">
        <f>VLOOKUP(C939,變換清單!A:C,3,0)</f>
        <v>新類型</v>
      </c>
      <c r="G939" s="22" t="str">
        <f>VLOOKUP(B939,變換清單!E:F,2,0)</f>
        <v>中部</v>
      </c>
      <c r="H939" s="22" t="str">
        <f t="shared" si="42"/>
        <v>2016</v>
      </c>
      <c r="I939" s="22">
        <f t="shared" si="43"/>
        <v>3</v>
      </c>
      <c r="J939" s="22" t="str">
        <f>VLOOKUP(I939,變換清單!H:I,2,0)</f>
        <v>1Q</v>
      </c>
      <c r="K939" s="22" t="str">
        <f t="shared" si="44"/>
        <v>新類型中部20161Q</v>
      </c>
    </row>
    <row r="940" spans="1:11">
      <c r="A940" s="23">
        <v>201603</v>
      </c>
      <c r="B940" s="23" t="s">
        <v>70</v>
      </c>
      <c r="C940" s="22">
        <v>27220957</v>
      </c>
      <c r="D940" s="22" t="s">
        <v>102</v>
      </c>
      <c r="E940" s="23">
        <v>7560</v>
      </c>
      <c r="F940" s="22" t="str">
        <f>VLOOKUP(C940,變換清單!A:C,3,0)</f>
        <v>新類型</v>
      </c>
      <c r="G940" s="22" t="str">
        <f>VLOOKUP(B940,變換清單!E:F,2,0)</f>
        <v>中部</v>
      </c>
      <c r="H940" s="22" t="str">
        <f t="shared" si="42"/>
        <v>2016</v>
      </c>
      <c r="I940" s="22">
        <f t="shared" si="43"/>
        <v>3</v>
      </c>
      <c r="J940" s="22" t="str">
        <f>VLOOKUP(I940,變換清單!H:I,2,0)</f>
        <v>1Q</v>
      </c>
      <c r="K940" s="22" t="str">
        <f t="shared" si="44"/>
        <v>新類型中部20161Q</v>
      </c>
    </row>
    <row r="941" spans="1:11">
      <c r="A941" s="23">
        <v>201603</v>
      </c>
      <c r="B941" s="23" t="s">
        <v>70</v>
      </c>
      <c r="C941" s="22">
        <v>27220985</v>
      </c>
      <c r="D941" s="22" t="s">
        <v>46</v>
      </c>
      <c r="E941" s="23">
        <v>756</v>
      </c>
      <c r="F941" s="22" t="str">
        <f>VLOOKUP(C941,變換清單!A:C,3,0)</f>
        <v>新類型</v>
      </c>
      <c r="G941" s="22" t="str">
        <f>VLOOKUP(B941,變換清單!E:F,2,0)</f>
        <v>中部</v>
      </c>
      <c r="H941" s="22" t="str">
        <f t="shared" si="42"/>
        <v>2016</v>
      </c>
      <c r="I941" s="22">
        <f t="shared" si="43"/>
        <v>3</v>
      </c>
      <c r="J941" s="22" t="str">
        <f>VLOOKUP(I941,變換清單!H:I,2,0)</f>
        <v>1Q</v>
      </c>
      <c r="K941" s="22" t="str">
        <f t="shared" si="44"/>
        <v>新類型中部20161Q</v>
      </c>
    </row>
    <row r="942" spans="1:11">
      <c r="A942" s="23">
        <v>201603</v>
      </c>
      <c r="B942" s="23" t="s">
        <v>70</v>
      </c>
      <c r="C942" s="22">
        <v>27260317</v>
      </c>
      <c r="D942" s="22" t="s">
        <v>40</v>
      </c>
      <c r="E942" s="23">
        <v>19320</v>
      </c>
      <c r="F942" s="22" t="str">
        <f>VLOOKUP(C942,變換清單!A:C,3,0)</f>
        <v>啤酒</v>
      </c>
      <c r="G942" s="22" t="str">
        <f>VLOOKUP(B942,變換清單!E:F,2,0)</f>
        <v>中部</v>
      </c>
      <c r="H942" s="22" t="str">
        <f t="shared" si="42"/>
        <v>2016</v>
      </c>
      <c r="I942" s="22">
        <f t="shared" si="43"/>
        <v>3</v>
      </c>
      <c r="J942" s="22" t="str">
        <f>VLOOKUP(I942,變換清單!H:I,2,0)</f>
        <v>1Q</v>
      </c>
      <c r="K942" s="22" t="str">
        <f t="shared" si="44"/>
        <v>啤酒中部20161Q</v>
      </c>
    </row>
    <row r="943" spans="1:11">
      <c r="A943" s="23">
        <v>201603</v>
      </c>
      <c r="B943" s="23" t="s">
        <v>88</v>
      </c>
      <c r="C943" s="22">
        <v>27260665</v>
      </c>
      <c r="D943" s="22" t="s">
        <v>105</v>
      </c>
      <c r="E943" s="23">
        <v>2919840</v>
      </c>
      <c r="F943" s="22" t="str">
        <f>VLOOKUP(C943,變換清單!A:C,3,0)</f>
        <v>啤酒</v>
      </c>
      <c r="G943" s="22" t="str">
        <f>VLOOKUP(B943,變換清單!E:F,2,0)</f>
        <v>九州</v>
      </c>
      <c r="H943" s="22" t="str">
        <f t="shared" si="42"/>
        <v>2016</v>
      </c>
      <c r="I943" s="22">
        <f t="shared" si="43"/>
        <v>3</v>
      </c>
      <c r="J943" s="22" t="str">
        <f>VLOOKUP(I943,變換清單!H:I,2,0)</f>
        <v>1Q</v>
      </c>
      <c r="K943" s="22" t="str">
        <f t="shared" si="44"/>
        <v>啤酒九州20161Q</v>
      </c>
    </row>
    <row r="944" spans="1:11">
      <c r="A944" s="23">
        <v>201603</v>
      </c>
      <c r="B944" s="23" t="s">
        <v>88</v>
      </c>
      <c r="C944" s="22">
        <v>27350171</v>
      </c>
      <c r="D944" s="22" t="s">
        <v>42</v>
      </c>
      <c r="E944" s="23">
        <v>640080</v>
      </c>
      <c r="F944" s="22" t="str">
        <f>VLOOKUP(C944,變換清單!A:C,3,0)</f>
        <v>啤酒</v>
      </c>
      <c r="G944" s="22" t="str">
        <f>VLOOKUP(B944,變換清單!E:F,2,0)</f>
        <v>九州</v>
      </c>
      <c r="H944" s="22" t="str">
        <f t="shared" si="42"/>
        <v>2016</v>
      </c>
      <c r="I944" s="22">
        <f t="shared" si="43"/>
        <v>3</v>
      </c>
      <c r="J944" s="22" t="str">
        <f>VLOOKUP(I944,變換清單!H:I,2,0)</f>
        <v>1Q</v>
      </c>
      <c r="K944" s="22" t="str">
        <f t="shared" si="44"/>
        <v>啤酒九州20161Q</v>
      </c>
    </row>
    <row r="945" spans="1:11">
      <c r="A945" s="23">
        <v>201603</v>
      </c>
      <c r="B945" s="23" t="s">
        <v>88</v>
      </c>
      <c r="C945" s="22">
        <v>27350921</v>
      </c>
      <c r="D945" s="22" t="s">
        <v>44</v>
      </c>
      <c r="E945" s="23">
        <v>1149120</v>
      </c>
      <c r="F945" s="22" t="str">
        <f>VLOOKUP(C945,變換清單!A:C,3,0)</f>
        <v>發泡酒</v>
      </c>
      <c r="G945" s="22" t="str">
        <f>VLOOKUP(B945,變換清單!E:F,2,0)</f>
        <v>九州</v>
      </c>
      <c r="H945" s="22" t="str">
        <f t="shared" si="42"/>
        <v>2016</v>
      </c>
      <c r="I945" s="22">
        <f t="shared" si="43"/>
        <v>3</v>
      </c>
      <c r="J945" s="22" t="str">
        <f>VLOOKUP(I945,變換清單!H:I,2,0)</f>
        <v>1Q</v>
      </c>
      <c r="K945" s="22" t="str">
        <f t="shared" si="44"/>
        <v>發泡酒九州20161Q</v>
      </c>
    </row>
    <row r="946" spans="1:11">
      <c r="A946" s="23">
        <v>201603</v>
      </c>
      <c r="B946" s="23" t="s">
        <v>88</v>
      </c>
      <c r="C946" s="22">
        <v>27210786</v>
      </c>
      <c r="D946" s="22" t="s">
        <v>103</v>
      </c>
      <c r="E946" s="23">
        <v>87444</v>
      </c>
      <c r="F946" s="22" t="str">
        <f>VLOOKUP(C946,變換清單!A:C,3,0)</f>
        <v>發泡酒</v>
      </c>
      <c r="G946" s="22" t="str">
        <f>VLOOKUP(B946,變換清單!E:F,2,0)</f>
        <v>九州</v>
      </c>
      <c r="H946" s="22" t="str">
        <f t="shared" si="42"/>
        <v>2016</v>
      </c>
      <c r="I946" s="22">
        <f t="shared" si="43"/>
        <v>3</v>
      </c>
      <c r="J946" s="22" t="str">
        <f>VLOOKUP(I946,變換清單!H:I,2,0)</f>
        <v>1Q</v>
      </c>
      <c r="K946" s="22" t="str">
        <f t="shared" si="44"/>
        <v>發泡酒九州20161Q</v>
      </c>
    </row>
    <row r="947" spans="1:11">
      <c r="A947" s="23">
        <v>201603</v>
      </c>
      <c r="B947" s="23" t="s">
        <v>88</v>
      </c>
      <c r="C947" s="22">
        <v>27220883</v>
      </c>
      <c r="D947" s="22" t="s">
        <v>101</v>
      </c>
      <c r="E947" s="23">
        <v>54932</v>
      </c>
      <c r="F947" s="22" t="str">
        <f>VLOOKUP(C947,變換清單!A:C,3,0)</f>
        <v>新類型</v>
      </c>
      <c r="G947" s="22" t="str">
        <f>VLOOKUP(B947,變換清單!E:F,2,0)</f>
        <v>九州</v>
      </c>
      <c r="H947" s="22" t="str">
        <f t="shared" si="42"/>
        <v>2016</v>
      </c>
      <c r="I947" s="22">
        <f t="shared" si="43"/>
        <v>3</v>
      </c>
      <c r="J947" s="22" t="str">
        <f>VLOOKUP(I947,變換清單!H:I,2,0)</f>
        <v>1Q</v>
      </c>
      <c r="K947" s="22" t="str">
        <f t="shared" si="44"/>
        <v>新類型九州20161Q</v>
      </c>
    </row>
    <row r="948" spans="1:11">
      <c r="A948" s="23">
        <v>201603</v>
      </c>
      <c r="B948" s="23" t="s">
        <v>88</v>
      </c>
      <c r="C948" s="22">
        <v>27220957</v>
      </c>
      <c r="D948" s="22" t="s">
        <v>102</v>
      </c>
      <c r="E948" s="23">
        <v>601440</v>
      </c>
      <c r="F948" s="22" t="str">
        <f>VLOOKUP(C948,變換清單!A:C,3,0)</f>
        <v>新類型</v>
      </c>
      <c r="G948" s="22" t="str">
        <f>VLOOKUP(B948,變換清單!E:F,2,0)</f>
        <v>九州</v>
      </c>
      <c r="H948" s="22" t="str">
        <f t="shared" si="42"/>
        <v>2016</v>
      </c>
      <c r="I948" s="22">
        <f t="shared" si="43"/>
        <v>3</v>
      </c>
      <c r="J948" s="22" t="str">
        <f>VLOOKUP(I948,變換清單!H:I,2,0)</f>
        <v>1Q</v>
      </c>
      <c r="K948" s="22" t="str">
        <f t="shared" si="44"/>
        <v>新類型九州20161Q</v>
      </c>
    </row>
    <row r="949" spans="1:11">
      <c r="A949" s="23">
        <v>201603</v>
      </c>
      <c r="B949" s="23" t="s">
        <v>88</v>
      </c>
      <c r="C949" s="22">
        <v>27220985</v>
      </c>
      <c r="D949" s="22" t="s">
        <v>46</v>
      </c>
      <c r="E949" s="23">
        <v>232116</v>
      </c>
      <c r="F949" s="22" t="str">
        <f>VLOOKUP(C949,變換清單!A:C,3,0)</f>
        <v>新類型</v>
      </c>
      <c r="G949" s="22" t="str">
        <f>VLOOKUP(B949,變換清單!E:F,2,0)</f>
        <v>九州</v>
      </c>
      <c r="H949" s="22" t="str">
        <f t="shared" si="42"/>
        <v>2016</v>
      </c>
      <c r="I949" s="22">
        <f t="shared" si="43"/>
        <v>3</v>
      </c>
      <c r="J949" s="22" t="str">
        <f>VLOOKUP(I949,變換清單!H:I,2,0)</f>
        <v>1Q</v>
      </c>
      <c r="K949" s="22" t="str">
        <f t="shared" si="44"/>
        <v>新類型九州20161Q</v>
      </c>
    </row>
    <row r="950" spans="1:11">
      <c r="A950" s="23">
        <v>201603</v>
      </c>
      <c r="B950" s="23" t="s">
        <v>88</v>
      </c>
      <c r="C950" s="22">
        <v>27260317</v>
      </c>
      <c r="D950" s="22" t="s">
        <v>40</v>
      </c>
      <c r="E950" s="23">
        <v>196098</v>
      </c>
      <c r="F950" s="22" t="str">
        <f>VLOOKUP(C950,變換清單!A:C,3,0)</f>
        <v>啤酒</v>
      </c>
      <c r="G950" s="22" t="str">
        <f>VLOOKUP(B950,變換清單!E:F,2,0)</f>
        <v>九州</v>
      </c>
      <c r="H950" s="22" t="str">
        <f t="shared" si="42"/>
        <v>2016</v>
      </c>
      <c r="I950" s="22">
        <f t="shared" si="43"/>
        <v>3</v>
      </c>
      <c r="J950" s="22" t="str">
        <f>VLOOKUP(I950,變換清單!H:I,2,0)</f>
        <v>1Q</v>
      </c>
      <c r="K950" s="22" t="str">
        <f t="shared" si="44"/>
        <v>啤酒九州20161Q</v>
      </c>
    </row>
    <row r="951" spans="1:11">
      <c r="A951" s="23">
        <v>201603</v>
      </c>
      <c r="B951" s="23" t="s">
        <v>60</v>
      </c>
      <c r="C951" s="22">
        <v>27260665</v>
      </c>
      <c r="D951" s="22" t="s">
        <v>105</v>
      </c>
      <c r="E951" s="23">
        <v>671160</v>
      </c>
      <c r="F951" s="22" t="str">
        <f>VLOOKUP(C951,變換清單!A:C,3,0)</f>
        <v>啤酒</v>
      </c>
      <c r="G951" s="22" t="str">
        <f>VLOOKUP(B951,變換清單!E:F,2,0)</f>
        <v>東北</v>
      </c>
      <c r="H951" s="22" t="str">
        <f t="shared" si="42"/>
        <v>2016</v>
      </c>
      <c r="I951" s="22">
        <f t="shared" si="43"/>
        <v>3</v>
      </c>
      <c r="J951" s="22" t="str">
        <f>VLOOKUP(I951,變換清單!H:I,2,0)</f>
        <v>1Q</v>
      </c>
      <c r="K951" s="22" t="str">
        <f t="shared" si="44"/>
        <v>啤酒東北20161Q</v>
      </c>
    </row>
    <row r="952" spans="1:11">
      <c r="A952" s="23">
        <v>201603</v>
      </c>
      <c r="B952" s="23" t="s">
        <v>60</v>
      </c>
      <c r="C952" s="22">
        <v>27350171</v>
      </c>
      <c r="D952" s="22" t="s">
        <v>42</v>
      </c>
      <c r="E952" s="23">
        <v>247800</v>
      </c>
      <c r="F952" s="22" t="str">
        <f>VLOOKUP(C952,變換清單!A:C,3,0)</f>
        <v>啤酒</v>
      </c>
      <c r="G952" s="22" t="str">
        <f>VLOOKUP(B952,變換清單!E:F,2,0)</f>
        <v>東北</v>
      </c>
      <c r="H952" s="22" t="str">
        <f t="shared" si="42"/>
        <v>2016</v>
      </c>
      <c r="I952" s="22">
        <f t="shared" si="43"/>
        <v>3</v>
      </c>
      <c r="J952" s="22" t="str">
        <f>VLOOKUP(I952,變換清單!H:I,2,0)</f>
        <v>1Q</v>
      </c>
      <c r="K952" s="22" t="str">
        <f t="shared" si="44"/>
        <v>啤酒東北20161Q</v>
      </c>
    </row>
    <row r="953" spans="1:11">
      <c r="A953" s="23">
        <v>201603</v>
      </c>
      <c r="B953" s="23" t="s">
        <v>60</v>
      </c>
      <c r="C953" s="22">
        <v>27350921</v>
      </c>
      <c r="D953" s="22" t="s">
        <v>44</v>
      </c>
      <c r="E953" s="23">
        <v>322560</v>
      </c>
      <c r="F953" s="22" t="str">
        <f>VLOOKUP(C953,變換清單!A:C,3,0)</f>
        <v>發泡酒</v>
      </c>
      <c r="G953" s="22" t="str">
        <f>VLOOKUP(B953,變換清單!E:F,2,0)</f>
        <v>東北</v>
      </c>
      <c r="H953" s="22" t="str">
        <f t="shared" si="42"/>
        <v>2016</v>
      </c>
      <c r="I953" s="22">
        <f t="shared" si="43"/>
        <v>3</v>
      </c>
      <c r="J953" s="22" t="str">
        <f>VLOOKUP(I953,變換清單!H:I,2,0)</f>
        <v>1Q</v>
      </c>
      <c r="K953" s="22" t="str">
        <f t="shared" si="44"/>
        <v>發泡酒東北20161Q</v>
      </c>
    </row>
    <row r="954" spans="1:11">
      <c r="A954" s="23">
        <v>201603</v>
      </c>
      <c r="B954" s="23" t="s">
        <v>60</v>
      </c>
      <c r="C954" s="22">
        <v>27210786</v>
      </c>
      <c r="D954" s="22" t="s">
        <v>103</v>
      </c>
      <c r="E954" s="23">
        <v>20412</v>
      </c>
      <c r="F954" s="22" t="str">
        <f>VLOOKUP(C954,變換清單!A:C,3,0)</f>
        <v>發泡酒</v>
      </c>
      <c r="G954" s="22" t="str">
        <f>VLOOKUP(B954,變換清單!E:F,2,0)</f>
        <v>東北</v>
      </c>
      <c r="H954" s="22" t="str">
        <f t="shared" si="42"/>
        <v>2016</v>
      </c>
      <c r="I954" s="22">
        <f t="shared" si="43"/>
        <v>3</v>
      </c>
      <c r="J954" s="22" t="str">
        <f>VLOOKUP(I954,變換清單!H:I,2,0)</f>
        <v>1Q</v>
      </c>
      <c r="K954" s="22" t="str">
        <f t="shared" si="44"/>
        <v>發泡酒東北20161Q</v>
      </c>
    </row>
    <row r="955" spans="1:11">
      <c r="A955" s="23">
        <v>201603</v>
      </c>
      <c r="B955" s="23" t="s">
        <v>60</v>
      </c>
      <c r="C955" s="22">
        <v>27220883</v>
      </c>
      <c r="D955" s="22" t="s">
        <v>101</v>
      </c>
      <c r="E955" s="23">
        <v>1260</v>
      </c>
      <c r="F955" s="22" t="str">
        <f>VLOOKUP(C955,變換清單!A:C,3,0)</f>
        <v>新類型</v>
      </c>
      <c r="G955" s="22" t="str">
        <f>VLOOKUP(B955,變換清單!E:F,2,0)</f>
        <v>東北</v>
      </c>
      <c r="H955" s="22" t="str">
        <f t="shared" si="42"/>
        <v>2016</v>
      </c>
      <c r="I955" s="22">
        <f t="shared" si="43"/>
        <v>3</v>
      </c>
      <c r="J955" s="22" t="str">
        <f>VLOOKUP(I955,變換清單!H:I,2,0)</f>
        <v>1Q</v>
      </c>
      <c r="K955" s="22" t="str">
        <f t="shared" si="44"/>
        <v>新類型東北20161Q</v>
      </c>
    </row>
    <row r="956" spans="1:11">
      <c r="A956" s="23">
        <v>201603</v>
      </c>
      <c r="B956" s="23" t="s">
        <v>60</v>
      </c>
      <c r="C956" s="22">
        <v>27220957</v>
      </c>
      <c r="D956" s="22" t="s">
        <v>102</v>
      </c>
      <c r="E956" s="23">
        <v>273000</v>
      </c>
      <c r="F956" s="22" t="str">
        <f>VLOOKUP(C956,變換清單!A:C,3,0)</f>
        <v>新類型</v>
      </c>
      <c r="G956" s="22" t="str">
        <f>VLOOKUP(B956,變換清單!E:F,2,0)</f>
        <v>東北</v>
      </c>
      <c r="H956" s="22" t="str">
        <f t="shared" si="42"/>
        <v>2016</v>
      </c>
      <c r="I956" s="22">
        <f t="shared" si="43"/>
        <v>3</v>
      </c>
      <c r="J956" s="22" t="str">
        <f>VLOOKUP(I956,變換清單!H:I,2,0)</f>
        <v>1Q</v>
      </c>
      <c r="K956" s="22" t="str">
        <f t="shared" si="44"/>
        <v>新類型東北20161Q</v>
      </c>
    </row>
    <row r="957" spans="1:11">
      <c r="A957" s="23">
        <v>201603</v>
      </c>
      <c r="B957" s="23" t="s">
        <v>60</v>
      </c>
      <c r="C957" s="22">
        <v>27220985</v>
      </c>
      <c r="D957" s="22" t="s">
        <v>46</v>
      </c>
      <c r="E957" s="23">
        <v>4002</v>
      </c>
      <c r="F957" s="22" t="str">
        <f>VLOOKUP(C957,變換清單!A:C,3,0)</f>
        <v>新類型</v>
      </c>
      <c r="G957" s="22" t="str">
        <f>VLOOKUP(B957,變換清單!E:F,2,0)</f>
        <v>東北</v>
      </c>
      <c r="H957" s="22" t="str">
        <f t="shared" si="42"/>
        <v>2016</v>
      </c>
      <c r="I957" s="22">
        <f t="shared" si="43"/>
        <v>3</v>
      </c>
      <c r="J957" s="22" t="str">
        <f>VLOOKUP(I957,變換清單!H:I,2,0)</f>
        <v>1Q</v>
      </c>
      <c r="K957" s="22" t="str">
        <f t="shared" si="44"/>
        <v>新類型東北20161Q</v>
      </c>
    </row>
    <row r="958" spans="1:11">
      <c r="A958" s="23">
        <v>201603</v>
      </c>
      <c r="B958" s="23" t="s">
        <v>60</v>
      </c>
      <c r="C958" s="22">
        <v>27260317</v>
      </c>
      <c r="D958" s="22" t="s">
        <v>40</v>
      </c>
      <c r="E958" s="23">
        <v>12673</v>
      </c>
      <c r="F958" s="22" t="str">
        <f>VLOOKUP(C958,變換清單!A:C,3,0)</f>
        <v>啤酒</v>
      </c>
      <c r="G958" s="22" t="str">
        <f>VLOOKUP(B958,變換清單!E:F,2,0)</f>
        <v>東北</v>
      </c>
      <c r="H958" s="22" t="str">
        <f t="shared" si="42"/>
        <v>2016</v>
      </c>
      <c r="I958" s="22">
        <f t="shared" si="43"/>
        <v>3</v>
      </c>
      <c r="J958" s="22" t="str">
        <f>VLOOKUP(I958,變換清單!H:I,2,0)</f>
        <v>1Q</v>
      </c>
      <c r="K958" s="22" t="str">
        <f t="shared" si="44"/>
        <v>啤酒東北20161Q</v>
      </c>
    </row>
    <row r="959" spans="1:11">
      <c r="A959" s="23">
        <v>201603</v>
      </c>
      <c r="B959" s="23" t="s">
        <v>78</v>
      </c>
      <c r="C959" s="22">
        <v>27260665</v>
      </c>
      <c r="D959" s="22" t="s">
        <v>105</v>
      </c>
      <c r="E959" s="23">
        <v>4557840</v>
      </c>
      <c r="F959" s="22" t="str">
        <f>VLOOKUP(C959,變換清單!A:C,3,0)</f>
        <v>啤酒</v>
      </c>
      <c r="G959" s="22" t="str">
        <f>VLOOKUP(B959,變換清單!E:F,2,0)</f>
        <v>近畿圏</v>
      </c>
      <c r="H959" s="22" t="str">
        <f t="shared" si="42"/>
        <v>2016</v>
      </c>
      <c r="I959" s="22">
        <f t="shared" si="43"/>
        <v>3</v>
      </c>
      <c r="J959" s="22" t="str">
        <f>VLOOKUP(I959,變換清單!H:I,2,0)</f>
        <v>1Q</v>
      </c>
      <c r="K959" s="22" t="str">
        <f t="shared" si="44"/>
        <v>啤酒近畿圏20161Q</v>
      </c>
    </row>
    <row r="960" spans="1:11">
      <c r="A960" s="23">
        <v>201603</v>
      </c>
      <c r="B960" s="23" t="s">
        <v>78</v>
      </c>
      <c r="C960" s="22">
        <v>27350171</v>
      </c>
      <c r="D960" s="22" t="s">
        <v>42</v>
      </c>
      <c r="E960" s="23">
        <v>189000</v>
      </c>
      <c r="F960" s="22" t="str">
        <f>VLOOKUP(C960,變換清單!A:C,3,0)</f>
        <v>啤酒</v>
      </c>
      <c r="G960" s="22" t="str">
        <f>VLOOKUP(B960,變換清單!E:F,2,0)</f>
        <v>近畿圏</v>
      </c>
      <c r="H960" s="22" t="str">
        <f t="shared" si="42"/>
        <v>2016</v>
      </c>
      <c r="I960" s="22">
        <f t="shared" si="43"/>
        <v>3</v>
      </c>
      <c r="J960" s="22" t="str">
        <f>VLOOKUP(I960,變換清單!H:I,2,0)</f>
        <v>1Q</v>
      </c>
      <c r="K960" s="22" t="str">
        <f t="shared" si="44"/>
        <v>啤酒近畿圏20161Q</v>
      </c>
    </row>
    <row r="961" spans="1:11">
      <c r="A961" s="23">
        <v>201603</v>
      </c>
      <c r="B961" s="23" t="s">
        <v>78</v>
      </c>
      <c r="C961" s="22">
        <v>27350921</v>
      </c>
      <c r="D961" s="22" t="s">
        <v>44</v>
      </c>
      <c r="E961" s="23">
        <v>1279320</v>
      </c>
      <c r="F961" s="22" t="str">
        <f>VLOOKUP(C961,變換清單!A:C,3,0)</f>
        <v>發泡酒</v>
      </c>
      <c r="G961" s="22" t="str">
        <f>VLOOKUP(B961,變換清單!E:F,2,0)</f>
        <v>近畿圏</v>
      </c>
      <c r="H961" s="22" t="str">
        <f t="shared" si="42"/>
        <v>2016</v>
      </c>
      <c r="I961" s="22">
        <f t="shared" si="43"/>
        <v>3</v>
      </c>
      <c r="J961" s="22" t="str">
        <f>VLOOKUP(I961,變換清單!H:I,2,0)</f>
        <v>1Q</v>
      </c>
      <c r="K961" s="22" t="str">
        <f t="shared" si="44"/>
        <v>發泡酒近畿圏20161Q</v>
      </c>
    </row>
    <row r="962" spans="1:11">
      <c r="A962" s="23">
        <v>201603</v>
      </c>
      <c r="B962" s="23" t="s">
        <v>78</v>
      </c>
      <c r="C962" s="22">
        <v>27210786</v>
      </c>
      <c r="D962" s="22" t="s">
        <v>103</v>
      </c>
      <c r="E962" s="23">
        <v>117180</v>
      </c>
      <c r="F962" s="22" t="str">
        <f>VLOOKUP(C962,變換清單!A:C,3,0)</f>
        <v>發泡酒</v>
      </c>
      <c r="G962" s="22" t="str">
        <f>VLOOKUP(B962,變換清單!E:F,2,0)</f>
        <v>近畿圏</v>
      </c>
      <c r="H962" s="22" t="str">
        <f t="shared" si="42"/>
        <v>2016</v>
      </c>
      <c r="I962" s="22">
        <f t="shared" si="43"/>
        <v>3</v>
      </c>
      <c r="J962" s="22" t="str">
        <f>VLOOKUP(I962,變換清單!H:I,2,0)</f>
        <v>1Q</v>
      </c>
      <c r="K962" s="22" t="str">
        <f t="shared" si="44"/>
        <v>發泡酒近畿圏20161Q</v>
      </c>
    </row>
    <row r="963" spans="1:11">
      <c r="A963" s="23">
        <v>201603</v>
      </c>
      <c r="B963" s="23" t="s">
        <v>78</v>
      </c>
      <c r="C963" s="22">
        <v>27220883</v>
      </c>
      <c r="D963" s="22" t="s">
        <v>101</v>
      </c>
      <c r="E963" s="23">
        <v>53420</v>
      </c>
      <c r="F963" s="22" t="str">
        <f>VLOOKUP(C963,變換清單!A:C,3,0)</f>
        <v>新類型</v>
      </c>
      <c r="G963" s="22" t="str">
        <f>VLOOKUP(B963,變換清單!E:F,2,0)</f>
        <v>近畿圏</v>
      </c>
      <c r="H963" s="22" t="str">
        <f t="shared" ref="H963:H1026" si="45">LEFT(A963,4)</f>
        <v>2016</v>
      </c>
      <c r="I963" s="22">
        <f t="shared" ref="I963:I1026" si="46">VALUE(RIGHT(A963,2))</f>
        <v>3</v>
      </c>
      <c r="J963" s="22" t="str">
        <f>VLOOKUP(I963,變換清單!H:I,2,0)</f>
        <v>1Q</v>
      </c>
      <c r="K963" s="22" t="str">
        <f t="shared" ref="K963:K1026" si="47">CONCATENATE(F963,G963,H963,J963)</f>
        <v>新類型近畿圏20161Q</v>
      </c>
    </row>
    <row r="964" spans="1:11">
      <c r="A964" s="23">
        <v>201603</v>
      </c>
      <c r="B964" s="23" t="s">
        <v>78</v>
      </c>
      <c r="C964" s="22">
        <v>27220957</v>
      </c>
      <c r="D964" s="22" t="s">
        <v>102</v>
      </c>
      <c r="E964" s="23">
        <v>512400</v>
      </c>
      <c r="F964" s="22" t="str">
        <f>VLOOKUP(C964,變換清單!A:C,3,0)</f>
        <v>新類型</v>
      </c>
      <c r="G964" s="22" t="str">
        <f>VLOOKUP(B964,變換清單!E:F,2,0)</f>
        <v>近畿圏</v>
      </c>
      <c r="H964" s="22" t="str">
        <f t="shared" si="45"/>
        <v>2016</v>
      </c>
      <c r="I964" s="22">
        <f t="shared" si="46"/>
        <v>3</v>
      </c>
      <c r="J964" s="22" t="str">
        <f>VLOOKUP(I964,變換清單!H:I,2,0)</f>
        <v>1Q</v>
      </c>
      <c r="K964" s="22" t="str">
        <f t="shared" si="47"/>
        <v>新類型近畿圏20161Q</v>
      </c>
    </row>
    <row r="965" spans="1:11">
      <c r="A965" s="23">
        <v>201603</v>
      </c>
      <c r="B965" s="23" t="s">
        <v>78</v>
      </c>
      <c r="C965" s="22">
        <v>27220985</v>
      </c>
      <c r="D965" s="22" t="s">
        <v>46</v>
      </c>
      <c r="E965" s="23">
        <v>32016</v>
      </c>
      <c r="F965" s="22" t="str">
        <f>VLOOKUP(C965,變換清單!A:C,3,0)</f>
        <v>新類型</v>
      </c>
      <c r="G965" s="22" t="str">
        <f>VLOOKUP(B965,變換清單!E:F,2,0)</f>
        <v>近畿圏</v>
      </c>
      <c r="H965" s="22" t="str">
        <f t="shared" si="45"/>
        <v>2016</v>
      </c>
      <c r="I965" s="22">
        <f t="shared" si="46"/>
        <v>3</v>
      </c>
      <c r="J965" s="22" t="str">
        <f>VLOOKUP(I965,變換清單!H:I,2,0)</f>
        <v>1Q</v>
      </c>
      <c r="K965" s="22" t="str">
        <f t="shared" si="47"/>
        <v>新類型近畿圏20161Q</v>
      </c>
    </row>
    <row r="966" spans="1:11">
      <c r="A966" s="23">
        <v>201603</v>
      </c>
      <c r="B966" s="23" t="s">
        <v>78</v>
      </c>
      <c r="C966" s="22">
        <v>27260317</v>
      </c>
      <c r="D966" s="22" t="s">
        <v>40</v>
      </c>
      <c r="E966" s="23">
        <v>36685</v>
      </c>
      <c r="F966" s="22" t="str">
        <f>VLOOKUP(C966,變換清單!A:C,3,0)</f>
        <v>啤酒</v>
      </c>
      <c r="G966" s="22" t="str">
        <f>VLOOKUP(B966,變換清單!E:F,2,0)</f>
        <v>近畿圏</v>
      </c>
      <c r="H966" s="22" t="str">
        <f t="shared" si="45"/>
        <v>2016</v>
      </c>
      <c r="I966" s="22">
        <f t="shared" si="46"/>
        <v>3</v>
      </c>
      <c r="J966" s="22" t="str">
        <f>VLOOKUP(I966,變換清單!H:I,2,0)</f>
        <v>1Q</v>
      </c>
      <c r="K966" s="22" t="str">
        <f t="shared" si="47"/>
        <v>啤酒近畿圏20161Q</v>
      </c>
    </row>
    <row r="967" spans="1:11">
      <c r="A967" s="23">
        <v>201603</v>
      </c>
      <c r="B967" s="23" t="s">
        <v>0</v>
      </c>
      <c r="C967" s="22">
        <v>27260665</v>
      </c>
      <c r="D967" s="22" t="s">
        <v>105</v>
      </c>
      <c r="E967" s="23">
        <v>2247000</v>
      </c>
      <c r="F967" s="22" t="str">
        <f>VLOOKUP(C967,變換清單!A:C,3,0)</f>
        <v>啤酒</v>
      </c>
      <c r="G967" s="22" t="str">
        <f>VLOOKUP(B967,變換清單!E:F,2,0)</f>
        <v>北海道</v>
      </c>
      <c r="H967" s="22" t="str">
        <f t="shared" si="45"/>
        <v>2016</v>
      </c>
      <c r="I967" s="22">
        <f t="shared" si="46"/>
        <v>3</v>
      </c>
      <c r="J967" s="22" t="str">
        <f>VLOOKUP(I967,變換清單!H:I,2,0)</f>
        <v>1Q</v>
      </c>
      <c r="K967" s="22" t="str">
        <f t="shared" si="47"/>
        <v>啤酒北海道20161Q</v>
      </c>
    </row>
    <row r="968" spans="1:11">
      <c r="A968" s="23">
        <v>201603</v>
      </c>
      <c r="B968" s="23" t="s">
        <v>0</v>
      </c>
      <c r="C968" s="22">
        <v>27350171</v>
      </c>
      <c r="D968" s="22" t="s">
        <v>42</v>
      </c>
      <c r="E968" s="23">
        <v>315000</v>
      </c>
      <c r="F968" s="22" t="str">
        <f>VLOOKUP(C968,變換清單!A:C,3,0)</f>
        <v>啤酒</v>
      </c>
      <c r="G968" s="22" t="str">
        <f>VLOOKUP(B968,變換清單!E:F,2,0)</f>
        <v>北海道</v>
      </c>
      <c r="H968" s="22" t="str">
        <f t="shared" si="45"/>
        <v>2016</v>
      </c>
      <c r="I968" s="22">
        <f t="shared" si="46"/>
        <v>3</v>
      </c>
      <c r="J968" s="22" t="str">
        <f>VLOOKUP(I968,變換清單!H:I,2,0)</f>
        <v>1Q</v>
      </c>
      <c r="K968" s="22" t="str">
        <f t="shared" si="47"/>
        <v>啤酒北海道20161Q</v>
      </c>
    </row>
    <row r="969" spans="1:11">
      <c r="A969" s="23">
        <v>201603</v>
      </c>
      <c r="B969" s="23" t="s">
        <v>0</v>
      </c>
      <c r="C969" s="22">
        <v>27350921</v>
      </c>
      <c r="D969" s="22" t="s">
        <v>44</v>
      </c>
      <c r="E969" s="23">
        <v>1286880</v>
      </c>
      <c r="F969" s="22" t="str">
        <f>VLOOKUP(C969,變換清單!A:C,3,0)</f>
        <v>發泡酒</v>
      </c>
      <c r="G969" s="22" t="str">
        <f>VLOOKUP(B969,變換清單!E:F,2,0)</f>
        <v>北海道</v>
      </c>
      <c r="H969" s="22" t="str">
        <f t="shared" si="45"/>
        <v>2016</v>
      </c>
      <c r="I969" s="22">
        <f t="shared" si="46"/>
        <v>3</v>
      </c>
      <c r="J969" s="22" t="str">
        <f>VLOOKUP(I969,變換清單!H:I,2,0)</f>
        <v>1Q</v>
      </c>
      <c r="K969" s="22" t="str">
        <f t="shared" si="47"/>
        <v>發泡酒北海道20161Q</v>
      </c>
    </row>
    <row r="970" spans="1:11">
      <c r="A970" s="23">
        <v>201603</v>
      </c>
      <c r="B970" s="23" t="s">
        <v>0</v>
      </c>
      <c r="C970" s="22">
        <v>27210786</v>
      </c>
      <c r="D970" s="22" t="s">
        <v>103</v>
      </c>
      <c r="E970" s="23">
        <v>70308</v>
      </c>
      <c r="F970" s="22" t="str">
        <f>VLOOKUP(C970,變換清單!A:C,3,0)</f>
        <v>發泡酒</v>
      </c>
      <c r="G970" s="22" t="str">
        <f>VLOOKUP(B970,變換清單!E:F,2,0)</f>
        <v>北海道</v>
      </c>
      <c r="H970" s="22" t="str">
        <f t="shared" si="45"/>
        <v>2016</v>
      </c>
      <c r="I970" s="22">
        <f t="shared" si="46"/>
        <v>3</v>
      </c>
      <c r="J970" s="22" t="str">
        <f>VLOOKUP(I970,變換清單!H:I,2,0)</f>
        <v>1Q</v>
      </c>
      <c r="K970" s="22" t="str">
        <f t="shared" si="47"/>
        <v>發泡酒北海道20161Q</v>
      </c>
    </row>
    <row r="971" spans="1:11">
      <c r="A971" s="23">
        <v>201603</v>
      </c>
      <c r="B971" s="23" t="s">
        <v>0</v>
      </c>
      <c r="C971" s="22">
        <v>27220883</v>
      </c>
      <c r="D971" s="22" t="s">
        <v>101</v>
      </c>
      <c r="E971" s="23">
        <v>25326</v>
      </c>
      <c r="F971" s="22" t="str">
        <f>VLOOKUP(C971,變換清單!A:C,3,0)</f>
        <v>新類型</v>
      </c>
      <c r="G971" s="22" t="str">
        <f>VLOOKUP(B971,變換清單!E:F,2,0)</f>
        <v>北海道</v>
      </c>
      <c r="H971" s="22" t="str">
        <f t="shared" si="45"/>
        <v>2016</v>
      </c>
      <c r="I971" s="22">
        <f t="shared" si="46"/>
        <v>3</v>
      </c>
      <c r="J971" s="22" t="str">
        <f>VLOOKUP(I971,變換清單!H:I,2,0)</f>
        <v>1Q</v>
      </c>
      <c r="K971" s="22" t="str">
        <f t="shared" si="47"/>
        <v>新類型北海道20161Q</v>
      </c>
    </row>
    <row r="972" spans="1:11">
      <c r="A972" s="23">
        <v>201603</v>
      </c>
      <c r="B972" s="23" t="s">
        <v>0</v>
      </c>
      <c r="C972" s="22">
        <v>27220957</v>
      </c>
      <c r="D972" s="22" t="s">
        <v>102</v>
      </c>
      <c r="E972" s="23">
        <v>336000</v>
      </c>
      <c r="F972" s="22" t="str">
        <f>VLOOKUP(C972,變換清單!A:C,3,0)</f>
        <v>新類型</v>
      </c>
      <c r="G972" s="22" t="str">
        <f>VLOOKUP(B972,變換清單!E:F,2,0)</f>
        <v>北海道</v>
      </c>
      <c r="H972" s="22" t="str">
        <f t="shared" si="45"/>
        <v>2016</v>
      </c>
      <c r="I972" s="22">
        <f t="shared" si="46"/>
        <v>3</v>
      </c>
      <c r="J972" s="22" t="str">
        <f>VLOOKUP(I972,變換清單!H:I,2,0)</f>
        <v>1Q</v>
      </c>
      <c r="K972" s="22" t="str">
        <f t="shared" si="47"/>
        <v>新類型北海道20161Q</v>
      </c>
    </row>
    <row r="973" spans="1:11">
      <c r="A973" s="23">
        <v>201603</v>
      </c>
      <c r="B973" s="23" t="s">
        <v>0</v>
      </c>
      <c r="C973" s="22">
        <v>27220985</v>
      </c>
      <c r="D973" s="22" t="s">
        <v>46</v>
      </c>
      <c r="E973" s="23">
        <v>20677</v>
      </c>
      <c r="F973" s="22" t="str">
        <f>VLOOKUP(C973,變換清單!A:C,3,0)</f>
        <v>新類型</v>
      </c>
      <c r="G973" s="22" t="str">
        <f>VLOOKUP(B973,變換清單!E:F,2,0)</f>
        <v>北海道</v>
      </c>
      <c r="H973" s="22" t="str">
        <f t="shared" si="45"/>
        <v>2016</v>
      </c>
      <c r="I973" s="22">
        <f t="shared" si="46"/>
        <v>3</v>
      </c>
      <c r="J973" s="22" t="str">
        <f>VLOOKUP(I973,變換清單!H:I,2,0)</f>
        <v>1Q</v>
      </c>
      <c r="K973" s="22" t="str">
        <f t="shared" si="47"/>
        <v>新類型北海道20161Q</v>
      </c>
    </row>
    <row r="974" spans="1:11">
      <c r="A974" s="23">
        <v>201603</v>
      </c>
      <c r="B974" s="23" t="s">
        <v>80</v>
      </c>
      <c r="C974" s="22">
        <v>27260317</v>
      </c>
      <c r="D974" s="22" t="s">
        <v>40</v>
      </c>
      <c r="E974" s="23">
        <v>285600</v>
      </c>
      <c r="F974" s="22" t="str">
        <f>VLOOKUP(C974,變換清單!A:C,3,0)</f>
        <v>啤酒</v>
      </c>
      <c r="G974" s="22" t="str">
        <f>VLOOKUP(B974,變換清單!E:F,2,0)</f>
        <v>近畿圏</v>
      </c>
      <c r="H974" s="22" t="str">
        <f t="shared" si="45"/>
        <v>2016</v>
      </c>
      <c r="I974" s="22">
        <f t="shared" si="46"/>
        <v>3</v>
      </c>
      <c r="J974" s="22" t="str">
        <f>VLOOKUP(I974,變換清單!H:I,2,0)</f>
        <v>1Q</v>
      </c>
      <c r="K974" s="22" t="str">
        <f t="shared" si="47"/>
        <v>啤酒近畿圏20161Q</v>
      </c>
    </row>
    <row r="975" spans="1:11">
      <c r="A975" s="23">
        <v>201603</v>
      </c>
      <c r="B975" s="23" t="s">
        <v>80</v>
      </c>
      <c r="C975" s="22">
        <v>27260665</v>
      </c>
      <c r="D975" s="22" t="s">
        <v>105</v>
      </c>
      <c r="E975" s="23">
        <v>35280</v>
      </c>
      <c r="F975" s="22" t="str">
        <f>VLOOKUP(C975,變換清單!A:C,3,0)</f>
        <v>啤酒</v>
      </c>
      <c r="G975" s="22" t="str">
        <f>VLOOKUP(B975,變換清單!E:F,2,0)</f>
        <v>近畿圏</v>
      </c>
      <c r="H975" s="22" t="str">
        <f t="shared" si="45"/>
        <v>2016</v>
      </c>
      <c r="I975" s="22">
        <f t="shared" si="46"/>
        <v>3</v>
      </c>
      <c r="J975" s="22" t="str">
        <f>VLOOKUP(I975,變換清單!H:I,2,0)</f>
        <v>1Q</v>
      </c>
      <c r="K975" s="22" t="str">
        <f t="shared" si="47"/>
        <v>啤酒近畿圏20161Q</v>
      </c>
    </row>
    <row r="976" spans="1:11">
      <c r="A976" s="23">
        <v>201603</v>
      </c>
      <c r="B976" s="23" t="s">
        <v>80</v>
      </c>
      <c r="C976" s="22">
        <v>27350171</v>
      </c>
      <c r="D976" s="22" t="s">
        <v>42</v>
      </c>
      <c r="E976" s="23">
        <v>42840</v>
      </c>
      <c r="F976" s="22" t="str">
        <f>VLOOKUP(C976,變換清單!A:C,3,0)</f>
        <v>啤酒</v>
      </c>
      <c r="G976" s="22" t="str">
        <f>VLOOKUP(B976,變換清單!E:F,2,0)</f>
        <v>近畿圏</v>
      </c>
      <c r="H976" s="22" t="str">
        <f t="shared" si="45"/>
        <v>2016</v>
      </c>
      <c r="I976" s="22">
        <f t="shared" si="46"/>
        <v>3</v>
      </c>
      <c r="J976" s="22" t="str">
        <f>VLOOKUP(I976,變換清單!H:I,2,0)</f>
        <v>1Q</v>
      </c>
      <c r="K976" s="22" t="str">
        <f t="shared" si="47"/>
        <v>啤酒近畿圏20161Q</v>
      </c>
    </row>
    <row r="977" spans="1:11">
      <c r="A977" s="23">
        <v>201603</v>
      </c>
      <c r="B977" s="23" t="s">
        <v>80</v>
      </c>
      <c r="C977" s="22">
        <v>27350921</v>
      </c>
      <c r="D977" s="22" t="s">
        <v>44</v>
      </c>
      <c r="E977" s="23">
        <v>756</v>
      </c>
      <c r="F977" s="22" t="str">
        <f>VLOOKUP(C977,變換清單!A:C,3,0)</f>
        <v>發泡酒</v>
      </c>
      <c r="G977" s="22" t="str">
        <f>VLOOKUP(B977,變換清單!E:F,2,0)</f>
        <v>近畿圏</v>
      </c>
      <c r="H977" s="22" t="str">
        <f t="shared" si="45"/>
        <v>2016</v>
      </c>
      <c r="I977" s="22">
        <f t="shared" si="46"/>
        <v>3</v>
      </c>
      <c r="J977" s="22" t="str">
        <f>VLOOKUP(I977,變換清單!H:I,2,0)</f>
        <v>1Q</v>
      </c>
      <c r="K977" s="22" t="str">
        <f t="shared" si="47"/>
        <v>發泡酒近畿圏20161Q</v>
      </c>
    </row>
    <row r="978" spans="1:11">
      <c r="A978" s="23">
        <v>201603</v>
      </c>
      <c r="B978" s="23" t="s">
        <v>80</v>
      </c>
      <c r="C978" s="22">
        <v>27210786</v>
      </c>
      <c r="D978" s="22" t="s">
        <v>103</v>
      </c>
      <c r="E978" s="23">
        <v>21840</v>
      </c>
      <c r="F978" s="22" t="str">
        <f>VLOOKUP(C978,變換清單!A:C,3,0)</f>
        <v>發泡酒</v>
      </c>
      <c r="G978" s="22" t="str">
        <f>VLOOKUP(B978,變換清單!E:F,2,0)</f>
        <v>近畿圏</v>
      </c>
      <c r="H978" s="22" t="str">
        <f t="shared" si="45"/>
        <v>2016</v>
      </c>
      <c r="I978" s="22">
        <f t="shared" si="46"/>
        <v>3</v>
      </c>
      <c r="J978" s="22" t="str">
        <f>VLOOKUP(I978,變換清單!H:I,2,0)</f>
        <v>1Q</v>
      </c>
      <c r="K978" s="22" t="str">
        <f t="shared" si="47"/>
        <v>發泡酒近畿圏20161Q</v>
      </c>
    </row>
    <row r="979" spans="1:11">
      <c r="A979" s="23">
        <v>201604</v>
      </c>
      <c r="B979" s="23" t="s">
        <v>75</v>
      </c>
      <c r="C979" s="22">
        <v>27220883</v>
      </c>
      <c r="D979" s="22" t="s">
        <v>101</v>
      </c>
      <c r="E979" s="23">
        <v>2547720</v>
      </c>
      <c r="F979" s="22" t="str">
        <f>VLOOKUP(C979,變換清單!A:C,3,0)</f>
        <v>新類型</v>
      </c>
      <c r="G979" s="22" t="str">
        <f>VLOOKUP(B979,變換清單!E:F,2,0)</f>
        <v>中部</v>
      </c>
      <c r="H979" s="22" t="str">
        <f t="shared" si="45"/>
        <v>2016</v>
      </c>
      <c r="I979" s="22">
        <f t="shared" si="46"/>
        <v>4</v>
      </c>
      <c r="J979" s="22" t="str">
        <f>VLOOKUP(I979,變換清單!H:I,2,0)</f>
        <v>2Q</v>
      </c>
      <c r="K979" s="22" t="str">
        <f t="shared" si="47"/>
        <v>新類型中部20162Q</v>
      </c>
    </row>
    <row r="980" spans="1:11">
      <c r="A980" s="23">
        <v>201604</v>
      </c>
      <c r="B980" s="23" t="s">
        <v>75</v>
      </c>
      <c r="C980" s="22">
        <v>27220957</v>
      </c>
      <c r="D980" s="22" t="s">
        <v>102</v>
      </c>
      <c r="E980" s="23">
        <v>199920</v>
      </c>
      <c r="F980" s="22" t="str">
        <f>VLOOKUP(C980,變換清單!A:C,3,0)</f>
        <v>新類型</v>
      </c>
      <c r="G980" s="22" t="str">
        <f>VLOOKUP(B980,變換清單!E:F,2,0)</f>
        <v>中部</v>
      </c>
      <c r="H980" s="22" t="str">
        <f t="shared" si="45"/>
        <v>2016</v>
      </c>
      <c r="I980" s="22">
        <f t="shared" si="46"/>
        <v>4</v>
      </c>
      <c r="J980" s="22" t="str">
        <f>VLOOKUP(I980,變換清單!H:I,2,0)</f>
        <v>2Q</v>
      </c>
      <c r="K980" s="22" t="str">
        <f t="shared" si="47"/>
        <v>新類型中部20162Q</v>
      </c>
    </row>
    <row r="981" spans="1:11">
      <c r="A981" s="23">
        <v>201604</v>
      </c>
      <c r="B981" s="23" t="s">
        <v>75</v>
      </c>
      <c r="C981" s="22">
        <v>27220985</v>
      </c>
      <c r="D981" s="22" t="s">
        <v>46</v>
      </c>
      <c r="E981" s="23">
        <v>1053360</v>
      </c>
      <c r="F981" s="22" t="str">
        <f>VLOOKUP(C981,變換清單!A:C,3,0)</f>
        <v>新類型</v>
      </c>
      <c r="G981" s="22" t="str">
        <f>VLOOKUP(B981,變換清單!E:F,2,0)</f>
        <v>中部</v>
      </c>
      <c r="H981" s="22" t="str">
        <f t="shared" si="45"/>
        <v>2016</v>
      </c>
      <c r="I981" s="22">
        <f t="shared" si="46"/>
        <v>4</v>
      </c>
      <c r="J981" s="22" t="str">
        <f>VLOOKUP(I981,變換清單!H:I,2,0)</f>
        <v>2Q</v>
      </c>
      <c r="K981" s="22" t="str">
        <f t="shared" si="47"/>
        <v>新類型中部20162Q</v>
      </c>
    </row>
    <row r="982" spans="1:11">
      <c r="A982" s="23">
        <v>201604</v>
      </c>
      <c r="B982" s="23" t="s">
        <v>75</v>
      </c>
      <c r="C982" s="22">
        <v>27260317</v>
      </c>
      <c r="D982" s="22" t="s">
        <v>40</v>
      </c>
      <c r="E982" s="23">
        <v>67788</v>
      </c>
      <c r="F982" s="22" t="str">
        <f>VLOOKUP(C982,變換清單!A:C,3,0)</f>
        <v>啤酒</v>
      </c>
      <c r="G982" s="22" t="str">
        <f>VLOOKUP(B982,變換清單!E:F,2,0)</f>
        <v>中部</v>
      </c>
      <c r="H982" s="22" t="str">
        <f t="shared" si="45"/>
        <v>2016</v>
      </c>
      <c r="I982" s="22">
        <f t="shared" si="46"/>
        <v>4</v>
      </c>
      <c r="J982" s="22" t="str">
        <f>VLOOKUP(I982,變換清單!H:I,2,0)</f>
        <v>2Q</v>
      </c>
      <c r="K982" s="22" t="str">
        <f t="shared" si="47"/>
        <v>啤酒中部20162Q</v>
      </c>
    </row>
    <row r="983" spans="1:11">
      <c r="A983" s="23">
        <v>201604</v>
      </c>
      <c r="B983" s="23" t="s">
        <v>75</v>
      </c>
      <c r="C983" s="22">
        <v>27260665</v>
      </c>
      <c r="D983" s="22" t="s">
        <v>105</v>
      </c>
      <c r="E983" s="23">
        <v>30492</v>
      </c>
      <c r="F983" s="22" t="str">
        <f>VLOOKUP(C983,變換清單!A:C,3,0)</f>
        <v>啤酒</v>
      </c>
      <c r="G983" s="22" t="str">
        <f>VLOOKUP(B983,變換清單!E:F,2,0)</f>
        <v>中部</v>
      </c>
      <c r="H983" s="22" t="str">
        <f t="shared" si="45"/>
        <v>2016</v>
      </c>
      <c r="I983" s="22">
        <f t="shared" si="46"/>
        <v>4</v>
      </c>
      <c r="J983" s="22" t="str">
        <f>VLOOKUP(I983,變換清單!H:I,2,0)</f>
        <v>2Q</v>
      </c>
      <c r="K983" s="22" t="str">
        <f t="shared" si="47"/>
        <v>啤酒中部20162Q</v>
      </c>
    </row>
    <row r="984" spans="1:11">
      <c r="A984" s="23">
        <v>201604</v>
      </c>
      <c r="B984" s="23" t="s">
        <v>75</v>
      </c>
      <c r="C984" s="22">
        <v>27350171</v>
      </c>
      <c r="D984" s="22" t="s">
        <v>42</v>
      </c>
      <c r="E984" s="23">
        <v>670320</v>
      </c>
      <c r="F984" s="22" t="str">
        <f>VLOOKUP(C984,變換清單!A:C,3,0)</f>
        <v>啤酒</v>
      </c>
      <c r="G984" s="22" t="str">
        <f>VLOOKUP(B984,變換清單!E:F,2,0)</f>
        <v>中部</v>
      </c>
      <c r="H984" s="22" t="str">
        <f t="shared" si="45"/>
        <v>2016</v>
      </c>
      <c r="I984" s="22">
        <f t="shared" si="46"/>
        <v>4</v>
      </c>
      <c r="J984" s="22" t="str">
        <f>VLOOKUP(I984,變換清單!H:I,2,0)</f>
        <v>2Q</v>
      </c>
      <c r="K984" s="22" t="str">
        <f t="shared" si="47"/>
        <v>啤酒中部20162Q</v>
      </c>
    </row>
    <row r="985" spans="1:11">
      <c r="A985" s="23">
        <v>201604</v>
      </c>
      <c r="B985" s="23" t="s">
        <v>75</v>
      </c>
      <c r="C985" s="22">
        <v>27350921</v>
      </c>
      <c r="D985" s="22" t="s">
        <v>44</v>
      </c>
      <c r="E985" s="23">
        <v>15341</v>
      </c>
      <c r="F985" s="22" t="str">
        <f>VLOOKUP(C985,變換清單!A:C,3,0)</f>
        <v>發泡酒</v>
      </c>
      <c r="G985" s="22" t="str">
        <f>VLOOKUP(B985,變換清單!E:F,2,0)</f>
        <v>中部</v>
      </c>
      <c r="H985" s="22" t="str">
        <f t="shared" si="45"/>
        <v>2016</v>
      </c>
      <c r="I985" s="22">
        <f t="shared" si="46"/>
        <v>4</v>
      </c>
      <c r="J985" s="22" t="str">
        <f>VLOOKUP(I985,變換清單!H:I,2,0)</f>
        <v>2Q</v>
      </c>
      <c r="K985" s="22" t="str">
        <f t="shared" si="47"/>
        <v>發泡酒中部20162Q</v>
      </c>
    </row>
    <row r="986" spans="1:11">
      <c r="A986" s="23">
        <v>201604</v>
      </c>
      <c r="B986" s="23" t="s">
        <v>75</v>
      </c>
      <c r="C986" s="22">
        <v>27210786</v>
      </c>
      <c r="D986" s="22" t="s">
        <v>103</v>
      </c>
      <c r="E986" s="23">
        <v>51359</v>
      </c>
      <c r="F986" s="22" t="str">
        <f>VLOOKUP(C986,變換清單!A:C,3,0)</f>
        <v>發泡酒</v>
      </c>
      <c r="G986" s="22" t="str">
        <f>VLOOKUP(B986,變換清單!E:F,2,0)</f>
        <v>中部</v>
      </c>
      <c r="H986" s="22" t="str">
        <f t="shared" si="45"/>
        <v>2016</v>
      </c>
      <c r="I986" s="22">
        <f t="shared" si="46"/>
        <v>4</v>
      </c>
      <c r="J986" s="22" t="str">
        <f>VLOOKUP(I986,變換清單!H:I,2,0)</f>
        <v>2Q</v>
      </c>
      <c r="K986" s="22" t="str">
        <f t="shared" si="47"/>
        <v>發泡酒中部20162Q</v>
      </c>
    </row>
    <row r="987" spans="1:11">
      <c r="A987" s="23">
        <v>201604</v>
      </c>
      <c r="B987" s="23" t="s">
        <v>86</v>
      </c>
      <c r="C987" s="22">
        <v>27220883</v>
      </c>
      <c r="D987" s="22" t="s">
        <v>101</v>
      </c>
      <c r="E987" s="23">
        <v>5040</v>
      </c>
      <c r="F987" s="22" t="str">
        <f>VLOOKUP(C987,變換清單!A:C,3,0)</f>
        <v>新類型</v>
      </c>
      <c r="G987" s="22" t="str">
        <f>VLOOKUP(B987,變換清單!E:F,2,0)</f>
        <v>中四國</v>
      </c>
      <c r="H987" s="22" t="str">
        <f t="shared" si="45"/>
        <v>2016</v>
      </c>
      <c r="I987" s="22">
        <f t="shared" si="46"/>
        <v>4</v>
      </c>
      <c r="J987" s="22" t="str">
        <f>VLOOKUP(I987,變換清單!H:I,2,0)</f>
        <v>2Q</v>
      </c>
      <c r="K987" s="22" t="str">
        <f t="shared" si="47"/>
        <v>新類型中四國20162Q</v>
      </c>
    </row>
    <row r="988" spans="1:11">
      <c r="A988" s="23">
        <v>201604</v>
      </c>
      <c r="B988" s="23" t="s">
        <v>86</v>
      </c>
      <c r="C988" s="22">
        <v>27220957</v>
      </c>
      <c r="D988" s="22" t="s">
        <v>102</v>
      </c>
      <c r="E988" s="23">
        <v>264600</v>
      </c>
      <c r="F988" s="22" t="str">
        <f>VLOOKUP(C988,變換清單!A:C,3,0)</f>
        <v>新類型</v>
      </c>
      <c r="G988" s="22" t="str">
        <f>VLOOKUP(B988,變換清單!E:F,2,0)</f>
        <v>中四國</v>
      </c>
      <c r="H988" s="22" t="str">
        <f t="shared" si="45"/>
        <v>2016</v>
      </c>
      <c r="I988" s="22">
        <f t="shared" si="46"/>
        <v>4</v>
      </c>
      <c r="J988" s="22" t="str">
        <f>VLOOKUP(I988,變換清單!H:I,2,0)</f>
        <v>2Q</v>
      </c>
      <c r="K988" s="22" t="str">
        <f t="shared" si="47"/>
        <v>新類型中四國20162Q</v>
      </c>
    </row>
    <row r="989" spans="1:11">
      <c r="A989" s="23">
        <v>201604</v>
      </c>
      <c r="B989" s="23" t="s">
        <v>86</v>
      </c>
      <c r="C989" s="22">
        <v>27220985</v>
      </c>
      <c r="D989" s="22" t="s">
        <v>46</v>
      </c>
      <c r="E989" s="23">
        <v>49560</v>
      </c>
      <c r="F989" s="22" t="str">
        <f>VLOOKUP(C989,變換清單!A:C,3,0)</f>
        <v>新類型</v>
      </c>
      <c r="G989" s="22" t="str">
        <f>VLOOKUP(B989,變換清單!E:F,2,0)</f>
        <v>中四國</v>
      </c>
      <c r="H989" s="22" t="str">
        <f t="shared" si="45"/>
        <v>2016</v>
      </c>
      <c r="I989" s="22">
        <f t="shared" si="46"/>
        <v>4</v>
      </c>
      <c r="J989" s="22" t="str">
        <f>VLOOKUP(I989,變換清單!H:I,2,0)</f>
        <v>2Q</v>
      </c>
      <c r="K989" s="22" t="str">
        <f t="shared" si="47"/>
        <v>新類型中四國20162Q</v>
      </c>
    </row>
    <row r="990" spans="1:11">
      <c r="A990" s="23">
        <v>201604</v>
      </c>
      <c r="B990" s="23" t="s">
        <v>86</v>
      </c>
      <c r="C990" s="22">
        <v>27260317</v>
      </c>
      <c r="D990" s="22" t="s">
        <v>40</v>
      </c>
      <c r="E990" s="23">
        <v>139440</v>
      </c>
      <c r="F990" s="22" t="str">
        <f>VLOOKUP(C990,變換清單!A:C,3,0)</f>
        <v>啤酒</v>
      </c>
      <c r="G990" s="22" t="str">
        <f>VLOOKUP(B990,變換清單!E:F,2,0)</f>
        <v>中四國</v>
      </c>
      <c r="H990" s="22" t="str">
        <f t="shared" si="45"/>
        <v>2016</v>
      </c>
      <c r="I990" s="22">
        <f t="shared" si="46"/>
        <v>4</v>
      </c>
      <c r="J990" s="22" t="str">
        <f>VLOOKUP(I990,變換清單!H:I,2,0)</f>
        <v>2Q</v>
      </c>
      <c r="K990" s="22" t="str">
        <f t="shared" si="47"/>
        <v>啤酒中四國20162Q</v>
      </c>
    </row>
    <row r="991" spans="1:11">
      <c r="A991" s="23">
        <v>201604</v>
      </c>
      <c r="B991" s="23" t="s">
        <v>86</v>
      </c>
      <c r="C991" s="22">
        <v>27260665</v>
      </c>
      <c r="D991" s="22" t="s">
        <v>105</v>
      </c>
      <c r="E991" s="23">
        <v>1260</v>
      </c>
      <c r="F991" s="22" t="str">
        <f>VLOOKUP(C991,變換清單!A:C,3,0)</f>
        <v>啤酒</v>
      </c>
      <c r="G991" s="22" t="str">
        <f>VLOOKUP(B991,變換清單!E:F,2,0)</f>
        <v>中四國</v>
      </c>
      <c r="H991" s="22" t="str">
        <f t="shared" si="45"/>
        <v>2016</v>
      </c>
      <c r="I991" s="22">
        <f t="shared" si="46"/>
        <v>4</v>
      </c>
      <c r="J991" s="22" t="str">
        <f>VLOOKUP(I991,變換清單!H:I,2,0)</f>
        <v>2Q</v>
      </c>
      <c r="K991" s="22" t="str">
        <f t="shared" si="47"/>
        <v>啤酒中四國20162Q</v>
      </c>
    </row>
    <row r="992" spans="1:11">
      <c r="A992" s="23">
        <v>201604</v>
      </c>
      <c r="B992" s="23" t="s">
        <v>86</v>
      </c>
      <c r="C992" s="22">
        <v>27350171</v>
      </c>
      <c r="D992" s="22" t="s">
        <v>42</v>
      </c>
      <c r="E992" s="23">
        <v>63840</v>
      </c>
      <c r="F992" s="22" t="str">
        <f>VLOOKUP(C992,變換清單!A:C,3,0)</f>
        <v>啤酒</v>
      </c>
      <c r="G992" s="22" t="str">
        <f>VLOOKUP(B992,變換清單!E:F,2,0)</f>
        <v>中四國</v>
      </c>
      <c r="H992" s="22" t="str">
        <f t="shared" si="45"/>
        <v>2016</v>
      </c>
      <c r="I992" s="22">
        <f t="shared" si="46"/>
        <v>4</v>
      </c>
      <c r="J992" s="22" t="str">
        <f>VLOOKUP(I992,變換清單!H:I,2,0)</f>
        <v>2Q</v>
      </c>
      <c r="K992" s="22" t="str">
        <f t="shared" si="47"/>
        <v>啤酒中四國20162Q</v>
      </c>
    </row>
    <row r="993" spans="1:11">
      <c r="A993" s="23">
        <v>201604</v>
      </c>
      <c r="B993" s="23" t="s">
        <v>61</v>
      </c>
      <c r="C993" s="22">
        <v>27350921</v>
      </c>
      <c r="D993" s="22" t="s">
        <v>44</v>
      </c>
      <c r="E993" s="23">
        <v>1094520</v>
      </c>
      <c r="F993" s="22" t="str">
        <f>VLOOKUP(C993,變換清單!A:C,3,0)</f>
        <v>發泡酒</v>
      </c>
      <c r="G993" s="22" t="str">
        <f>VLOOKUP(B993,變換清單!E:F,2,0)</f>
        <v>關信越</v>
      </c>
      <c r="H993" s="22" t="str">
        <f t="shared" si="45"/>
        <v>2016</v>
      </c>
      <c r="I993" s="22">
        <f t="shared" si="46"/>
        <v>4</v>
      </c>
      <c r="J993" s="22" t="str">
        <f>VLOOKUP(I993,變換清單!H:I,2,0)</f>
        <v>2Q</v>
      </c>
      <c r="K993" s="22" t="str">
        <f t="shared" si="47"/>
        <v>發泡酒關信越20162Q</v>
      </c>
    </row>
    <row r="994" spans="1:11">
      <c r="A994" s="23">
        <v>201604</v>
      </c>
      <c r="B994" s="23" t="s">
        <v>61</v>
      </c>
      <c r="C994" s="22">
        <v>27210786</v>
      </c>
      <c r="D994" s="22" t="s">
        <v>103</v>
      </c>
      <c r="E994" s="23">
        <v>135240</v>
      </c>
      <c r="F994" s="22" t="str">
        <f>VLOOKUP(C994,變換清單!A:C,3,0)</f>
        <v>發泡酒</v>
      </c>
      <c r="G994" s="22" t="str">
        <f>VLOOKUP(B994,變換清單!E:F,2,0)</f>
        <v>關信越</v>
      </c>
      <c r="H994" s="22" t="str">
        <f t="shared" si="45"/>
        <v>2016</v>
      </c>
      <c r="I994" s="22">
        <f t="shared" si="46"/>
        <v>4</v>
      </c>
      <c r="J994" s="22" t="str">
        <f>VLOOKUP(I994,變換清單!H:I,2,0)</f>
        <v>2Q</v>
      </c>
      <c r="K994" s="22" t="str">
        <f t="shared" si="47"/>
        <v>發泡酒關信越20162Q</v>
      </c>
    </row>
    <row r="995" spans="1:11">
      <c r="A995" s="23">
        <v>201604</v>
      </c>
      <c r="B995" s="23" t="s">
        <v>61</v>
      </c>
      <c r="C995" s="22">
        <v>27220883</v>
      </c>
      <c r="D995" s="22" t="s">
        <v>101</v>
      </c>
      <c r="E995" s="23">
        <v>446040</v>
      </c>
      <c r="F995" s="22" t="str">
        <f>VLOOKUP(C995,變換清單!A:C,3,0)</f>
        <v>新類型</v>
      </c>
      <c r="G995" s="22" t="str">
        <f>VLOOKUP(B995,變換清單!E:F,2,0)</f>
        <v>關信越</v>
      </c>
      <c r="H995" s="22" t="str">
        <f t="shared" si="45"/>
        <v>2016</v>
      </c>
      <c r="I995" s="22">
        <f t="shared" si="46"/>
        <v>4</v>
      </c>
      <c r="J995" s="22" t="str">
        <f>VLOOKUP(I995,變換清單!H:I,2,0)</f>
        <v>2Q</v>
      </c>
      <c r="K995" s="22" t="str">
        <f t="shared" si="47"/>
        <v>新類型關信越20162Q</v>
      </c>
    </row>
    <row r="996" spans="1:11">
      <c r="A996" s="23">
        <v>201604</v>
      </c>
      <c r="B996" s="23" t="s">
        <v>61</v>
      </c>
      <c r="C996" s="22">
        <v>27220957</v>
      </c>
      <c r="D996" s="22" t="s">
        <v>102</v>
      </c>
      <c r="E996" s="23">
        <v>12348</v>
      </c>
      <c r="F996" s="22" t="str">
        <f>VLOOKUP(C996,變換清單!A:C,3,0)</f>
        <v>新類型</v>
      </c>
      <c r="G996" s="22" t="str">
        <f>VLOOKUP(B996,變換清單!E:F,2,0)</f>
        <v>關信越</v>
      </c>
      <c r="H996" s="22" t="str">
        <f t="shared" si="45"/>
        <v>2016</v>
      </c>
      <c r="I996" s="22">
        <f t="shared" si="46"/>
        <v>4</v>
      </c>
      <c r="J996" s="22" t="str">
        <f>VLOOKUP(I996,變換清單!H:I,2,0)</f>
        <v>2Q</v>
      </c>
      <c r="K996" s="22" t="str">
        <f t="shared" si="47"/>
        <v>新類型關信越20162Q</v>
      </c>
    </row>
    <row r="997" spans="1:11">
      <c r="A997" s="23">
        <v>201604</v>
      </c>
      <c r="B997" s="23" t="s">
        <v>61</v>
      </c>
      <c r="C997" s="22">
        <v>27220985</v>
      </c>
      <c r="D997" s="22" t="s">
        <v>46</v>
      </c>
      <c r="E997" s="23">
        <v>4536</v>
      </c>
      <c r="F997" s="22" t="str">
        <f>VLOOKUP(C997,變換清單!A:C,3,0)</f>
        <v>新類型</v>
      </c>
      <c r="G997" s="22" t="str">
        <f>VLOOKUP(B997,變換清單!E:F,2,0)</f>
        <v>關信越</v>
      </c>
      <c r="H997" s="22" t="str">
        <f t="shared" si="45"/>
        <v>2016</v>
      </c>
      <c r="I997" s="22">
        <f t="shared" si="46"/>
        <v>4</v>
      </c>
      <c r="J997" s="22" t="str">
        <f>VLOOKUP(I997,變換清單!H:I,2,0)</f>
        <v>2Q</v>
      </c>
      <c r="K997" s="22" t="str">
        <f t="shared" si="47"/>
        <v>新類型關信越20162Q</v>
      </c>
    </row>
    <row r="998" spans="1:11">
      <c r="A998" s="23">
        <v>201604</v>
      </c>
      <c r="B998" s="23" t="s">
        <v>61</v>
      </c>
      <c r="C998" s="22">
        <v>27260317</v>
      </c>
      <c r="D998" s="22" t="s">
        <v>40</v>
      </c>
      <c r="E998" s="23">
        <v>362880</v>
      </c>
      <c r="F998" s="22" t="str">
        <f>VLOOKUP(C998,變換清單!A:C,3,0)</f>
        <v>啤酒</v>
      </c>
      <c r="G998" s="22" t="str">
        <f>VLOOKUP(B998,變換清單!E:F,2,0)</f>
        <v>關信越</v>
      </c>
      <c r="H998" s="22" t="str">
        <f t="shared" si="45"/>
        <v>2016</v>
      </c>
      <c r="I998" s="22">
        <f t="shared" si="46"/>
        <v>4</v>
      </c>
      <c r="J998" s="22" t="str">
        <f>VLOOKUP(I998,變換清單!H:I,2,0)</f>
        <v>2Q</v>
      </c>
      <c r="K998" s="22" t="str">
        <f t="shared" si="47"/>
        <v>啤酒關信越20162Q</v>
      </c>
    </row>
    <row r="999" spans="1:11">
      <c r="A999" s="23">
        <v>201604</v>
      </c>
      <c r="B999" s="23" t="s">
        <v>61</v>
      </c>
      <c r="C999" s="22">
        <v>27260665</v>
      </c>
      <c r="D999" s="22" t="s">
        <v>105</v>
      </c>
      <c r="E999" s="23">
        <v>81374</v>
      </c>
      <c r="F999" s="22" t="str">
        <f>VLOOKUP(C999,變換清單!A:C,3,0)</f>
        <v>啤酒</v>
      </c>
      <c r="G999" s="22" t="str">
        <f>VLOOKUP(B999,變換清單!E:F,2,0)</f>
        <v>關信越</v>
      </c>
      <c r="H999" s="22" t="str">
        <f t="shared" si="45"/>
        <v>2016</v>
      </c>
      <c r="I999" s="22">
        <f t="shared" si="46"/>
        <v>4</v>
      </c>
      <c r="J999" s="22" t="str">
        <f>VLOOKUP(I999,變換清單!H:I,2,0)</f>
        <v>2Q</v>
      </c>
      <c r="K999" s="22" t="str">
        <f t="shared" si="47"/>
        <v>啤酒關信越20162Q</v>
      </c>
    </row>
    <row r="1000" spans="1:11">
      <c r="A1000" s="23">
        <v>201604</v>
      </c>
      <c r="B1000" s="23" t="s">
        <v>61</v>
      </c>
      <c r="C1000" s="22">
        <v>27350171</v>
      </c>
      <c r="D1000" s="22" t="s">
        <v>42</v>
      </c>
      <c r="E1000" s="23">
        <v>34684</v>
      </c>
      <c r="F1000" s="22" t="str">
        <f>VLOOKUP(C1000,變換清單!A:C,3,0)</f>
        <v>啤酒</v>
      </c>
      <c r="G1000" s="22" t="str">
        <f>VLOOKUP(B1000,變換清單!E:F,2,0)</f>
        <v>關信越</v>
      </c>
      <c r="H1000" s="22" t="str">
        <f t="shared" si="45"/>
        <v>2016</v>
      </c>
      <c r="I1000" s="22">
        <f t="shared" si="46"/>
        <v>4</v>
      </c>
      <c r="J1000" s="22" t="str">
        <f>VLOOKUP(I1000,變換清單!H:I,2,0)</f>
        <v>2Q</v>
      </c>
      <c r="K1000" s="22" t="str">
        <f t="shared" si="47"/>
        <v>啤酒關信越20162Q</v>
      </c>
    </row>
    <row r="1001" spans="1:11">
      <c r="A1001" s="23">
        <v>201604</v>
      </c>
      <c r="B1001" s="23" t="s">
        <v>83</v>
      </c>
      <c r="C1001" s="22">
        <v>27350921</v>
      </c>
      <c r="D1001" s="22" t="s">
        <v>44</v>
      </c>
      <c r="E1001" s="23">
        <v>2016</v>
      </c>
      <c r="F1001" s="22" t="str">
        <f>VLOOKUP(C1001,變換清單!A:C,3,0)</f>
        <v>發泡酒</v>
      </c>
      <c r="G1001" s="22" t="str">
        <f>VLOOKUP(B1001,變換清單!E:F,2,0)</f>
        <v>中四國</v>
      </c>
      <c r="H1001" s="22" t="str">
        <f t="shared" si="45"/>
        <v>2016</v>
      </c>
      <c r="I1001" s="22">
        <f t="shared" si="46"/>
        <v>4</v>
      </c>
      <c r="J1001" s="22" t="str">
        <f>VLOOKUP(I1001,變換清單!H:I,2,0)</f>
        <v>2Q</v>
      </c>
      <c r="K1001" s="22" t="str">
        <f t="shared" si="47"/>
        <v>發泡酒中四國20162Q</v>
      </c>
    </row>
    <row r="1002" spans="1:11">
      <c r="A1002" s="23">
        <v>201604</v>
      </c>
      <c r="B1002" s="23" t="s">
        <v>83</v>
      </c>
      <c r="C1002" s="22">
        <v>27210786</v>
      </c>
      <c r="D1002" s="22" t="s">
        <v>103</v>
      </c>
      <c r="E1002" s="23">
        <v>409920</v>
      </c>
      <c r="F1002" s="22" t="str">
        <f>VLOOKUP(C1002,變換清單!A:C,3,0)</f>
        <v>發泡酒</v>
      </c>
      <c r="G1002" s="22" t="str">
        <f>VLOOKUP(B1002,變換清單!E:F,2,0)</f>
        <v>中四國</v>
      </c>
      <c r="H1002" s="22" t="str">
        <f t="shared" si="45"/>
        <v>2016</v>
      </c>
      <c r="I1002" s="22">
        <f t="shared" si="46"/>
        <v>4</v>
      </c>
      <c r="J1002" s="22" t="str">
        <f>VLOOKUP(I1002,變換清單!H:I,2,0)</f>
        <v>2Q</v>
      </c>
      <c r="K1002" s="22" t="str">
        <f t="shared" si="47"/>
        <v>發泡酒中四國20162Q</v>
      </c>
    </row>
    <row r="1003" spans="1:11">
      <c r="A1003" s="23">
        <v>201604</v>
      </c>
      <c r="B1003" s="23" t="s">
        <v>83</v>
      </c>
      <c r="C1003" s="22">
        <v>27220883</v>
      </c>
      <c r="D1003" s="22" t="s">
        <v>101</v>
      </c>
      <c r="E1003" s="23">
        <v>78120</v>
      </c>
      <c r="F1003" s="22" t="str">
        <f>VLOOKUP(C1003,變換清單!A:C,3,0)</f>
        <v>新類型</v>
      </c>
      <c r="G1003" s="22" t="str">
        <f>VLOOKUP(B1003,變換清單!E:F,2,0)</f>
        <v>中四國</v>
      </c>
      <c r="H1003" s="22" t="str">
        <f t="shared" si="45"/>
        <v>2016</v>
      </c>
      <c r="I1003" s="22">
        <f t="shared" si="46"/>
        <v>4</v>
      </c>
      <c r="J1003" s="22" t="str">
        <f>VLOOKUP(I1003,變換清單!H:I,2,0)</f>
        <v>2Q</v>
      </c>
      <c r="K1003" s="22" t="str">
        <f t="shared" si="47"/>
        <v>新類型中四國20162Q</v>
      </c>
    </row>
    <row r="1004" spans="1:11">
      <c r="A1004" s="23">
        <v>201604</v>
      </c>
      <c r="B1004" s="23" t="s">
        <v>83</v>
      </c>
      <c r="C1004" s="22">
        <v>27220957</v>
      </c>
      <c r="D1004" s="22" t="s">
        <v>102</v>
      </c>
      <c r="E1004" s="23">
        <v>163800</v>
      </c>
      <c r="F1004" s="22" t="str">
        <f>VLOOKUP(C1004,變換清單!A:C,3,0)</f>
        <v>新類型</v>
      </c>
      <c r="G1004" s="22" t="str">
        <f>VLOOKUP(B1004,變換清單!E:F,2,0)</f>
        <v>中四國</v>
      </c>
      <c r="H1004" s="22" t="str">
        <f t="shared" si="45"/>
        <v>2016</v>
      </c>
      <c r="I1004" s="22">
        <f t="shared" si="46"/>
        <v>4</v>
      </c>
      <c r="J1004" s="22" t="str">
        <f>VLOOKUP(I1004,變換清單!H:I,2,0)</f>
        <v>2Q</v>
      </c>
      <c r="K1004" s="22" t="str">
        <f t="shared" si="47"/>
        <v>新類型中四國20162Q</v>
      </c>
    </row>
    <row r="1005" spans="1:11">
      <c r="A1005" s="23">
        <v>201604</v>
      </c>
      <c r="B1005" s="23" t="s">
        <v>83</v>
      </c>
      <c r="C1005" s="22">
        <v>27220985</v>
      </c>
      <c r="D1005" s="22" t="s">
        <v>46</v>
      </c>
      <c r="E1005" s="23">
        <v>27216</v>
      </c>
      <c r="F1005" s="22" t="str">
        <f>VLOOKUP(C1005,變換清單!A:C,3,0)</f>
        <v>新類型</v>
      </c>
      <c r="G1005" s="22" t="str">
        <f>VLOOKUP(B1005,變換清單!E:F,2,0)</f>
        <v>中四國</v>
      </c>
      <c r="H1005" s="22" t="str">
        <f t="shared" si="45"/>
        <v>2016</v>
      </c>
      <c r="I1005" s="22">
        <f t="shared" si="46"/>
        <v>4</v>
      </c>
      <c r="J1005" s="22" t="str">
        <f>VLOOKUP(I1005,變換清單!H:I,2,0)</f>
        <v>2Q</v>
      </c>
      <c r="K1005" s="22" t="str">
        <f t="shared" si="47"/>
        <v>新類型中四國20162Q</v>
      </c>
    </row>
    <row r="1006" spans="1:11">
      <c r="A1006" s="23">
        <v>201604</v>
      </c>
      <c r="B1006" s="23" t="s">
        <v>83</v>
      </c>
      <c r="C1006" s="22">
        <v>27260317</v>
      </c>
      <c r="D1006" s="22" t="s">
        <v>40</v>
      </c>
      <c r="E1006" s="23">
        <v>11324</v>
      </c>
      <c r="F1006" s="22" t="str">
        <f>VLOOKUP(C1006,變換清單!A:C,3,0)</f>
        <v>啤酒</v>
      </c>
      <c r="G1006" s="22" t="str">
        <f>VLOOKUP(B1006,變換清單!E:F,2,0)</f>
        <v>中四國</v>
      </c>
      <c r="H1006" s="22" t="str">
        <f t="shared" si="45"/>
        <v>2016</v>
      </c>
      <c r="I1006" s="22">
        <f t="shared" si="46"/>
        <v>4</v>
      </c>
      <c r="J1006" s="22" t="str">
        <f>VLOOKUP(I1006,變換清單!H:I,2,0)</f>
        <v>2Q</v>
      </c>
      <c r="K1006" s="22" t="str">
        <f t="shared" si="47"/>
        <v>啤酒中四國20162Q</v>
      </c>
    </row>
    <row r="1007" spans="1:11">
      <c r="A1007" s="23">
        <v>201604</v>
      </c>
      <c r="B1007" s="23" t="s">
        <v>83</v>
      </c>
      <c r="C1007" s="22">
        <v>27260665</v>
      </c>
      <c r="D1007" s="22" t="s">
        <v>105</v>
      </c>
      <c r="E1007" s="23">
        <v>97440</v>
      </c>
      <c r="F1007" s="22" t="str">
        <f>VLOOKUP(C1007,變換清單!A:C,3,0)</f>
        <v>啤酒</v>
      </c>
      <c r="G1007" s="22" t="str">
        <f>VLOOKUP(B1007,變換清單!E:F,2,0)</f>
        <v>中四國</v>
      </c>
      <c r="H1007" s="22" t="str">
        <f t="shared" si="45"/>
        <v>2016</v>
      </c>
      <c r="I1007" s="22">
        <f t="shared" si="46"/>
        <v>4</v>
      </c>
      <c r="J1007" s="22" t="str">
        <f>VLOOKUP(I1007,變換清單!H:I,2,0)</f>
        <v>2Q</v>
      </c>
      <c r="K1007" s="22" t="str">
        <f t="shared" si="47"/>
        <v>啤酒中四國20162Q</v>
      </c>
    </row>
    <row r="1008" spans="1:11">
      <c r="A1008" s="23">
        <v>201604</v>
      </c>
      <c r="B1008" s="23" t="s">
        <v>98</v>
      </c>
      <c r="C1008" s="22">
        <v>27350171</v>
      </c>
      <c r="D1008" s="22" t="s">
        <v>42</v>
      </c>
      <c r="E1008" s="23">
        <v>0</v>
      </c>
      <c r="F1008" s="22" t="str">
        <f>VLOOKUP(C1008,變換清單!A:C,3,0)</f>
        <v>啤酒</v>
      </c>
      <c r="G1008" s="22" t="str">
        <f>VLOOKUP(B1008,變換清單!E:F,2,0)</f>
        <v>沖繩</v>
      </c>
      <c r="H1008" s="22" t="str">
        <f t="shared" si="45"/>
        <v>2016</v>
      </c>
      <c r="I1008" s="22">
        <f t="shared" si="46"/>
        <v>4</v>
      </c>
      <c r="J1008" s="22" t="str">
        <f>VLOOKUP(I1008,變換清單!H:I,2,0)</f>
        <v>2Q</v>
      </c>
      <c r="K1008" s="22" t="str">
        <f t="shared" si="47"/>
        <v>啤酒沖繩20162Q</v>
      </c>
    </row>
    <row r="1009" spans="1:11">
      <c r="A1009" s="23">
        <v>201604</v>
      </c>
      <c r="B1009" s="23" t="s">
        <v>98</v>
      </c>
      <c r="C1009" s="22">
        <v>27350921</v>
      </c>
      <c r="D1009" s="22" t="s">
        <v>44</v>
      </c>
      <c r="E1009" s="23">
        <v>28560</v>
      </c>
      <c r="F1009" s="22" t="str">
        <f>VLOOKUP(C1009,變換清單!A:C,3,0)</f>
        <v>發泡酒</v>
      </c>
      <c r="G1009" s="22" t="str">
        <f>VLOOKUP(B1009,變換清單!E:F,2,0)</f>
        <v>沖繩</v>
      </c>
      <c r="H1009" s="22" t="str">
        <f t="shared" si="45"/>
        <v>2016</v>
      </c>
      <c r="I1009" s="22">
        <f t="shared" si="46"/>
        <v>4</v>
      </c>
      <c r="J1009" s="22" t="str">
        <f>VLOOKUP(I1009,變換清單!H:I,2,0)</f>
        <v>2Q</v>
      </c>
      <c r="K1009" s="22" t="str">
        <f t="shared" si="47"/>
        <v>發泡酒沖繩20162Q</v>
      </c>
    </row>
    <row r="1010" spans="1:11">
      <c r="A1010" s="23">
        <v>201604</v>
      </c>
      <c r="B1010" s="23" t="s">
        <v>98</v>
      </c>
      <c r="C1010" s="22">
        <v>27210786</v>
      </c>
      <c r="D1010" s="22" t="s">
        <v>103</v>
      </c>
      <c r="E1010" s="23">
        <v>473760</v>
      </c>
      <c r="F1010" s="22" t="str">
        <f>VLOOKUP(C1010,變換清單!A:C,3,0)</f>
        <v>發泡酒</v>
      </c>
      <c r="G1010" s="22" t="str">
        <f>VLOOKUP(B1010,變換清單!E:F,2,0)</f>
        <v>沖繩</v>
      </c>
      <c r="H1010" s="22" t="str">
        <f t="shared" si="45"/>
        <v>2016</v>
      </c>
      <c r="I1010" s="22">
        <f t="shared" si="46"/>
        <v>4</v>
      </c>
      <c r="J1010" s="22" t="str">
        <f>VLOOKUP(I1010,變換清單!H:I,2,0)</f>
        <v>2Q</v>
      </c>
      <c r="K1010" s="22" t="str">
        <f t="shared" si="47"/>
        <v>發泡酒沖繩20162Q</v>
      </c>
    </row>
    <row r="1011" spans="1:11">
      <c r="A1011" s="23">
        <v>201604</v>
      </c>
      <c r="B1011" s="23" t="s">
        <v>98</v>
      </c>
      <c r="C1011" s="22">
        <v>27220883</v>
      </c>
      <c r="D1011" s="22" t="s">
        <v>101</v>
      </c>
      <c r="E1011" s="23">
        <v>90720</v>
      </c>
      <c r="F1011" s="22" t="str">
        <f>VLOOKUP(C1011,變換清單!A:C,3,0)</f>
        <v>新類型</v>
      </c>
      <c r="G1011" s="22" t="str">
        <f>VLOOKUP(B1011,變換清單!E:F,2,0)</f>
        <v>沖繩</v>
      </c>
      <c r="H1011" s="22" t="str">
        <f t="shared" si="45"/>
        <v>2016</v>
      </c>
      <c r="I1011" s="22">
        <f t="shared" si="46"/>
        <v>4</v>
      </c>
      <c r="J1011" s="22" t="str">
        <f>VLOOKUP(I1011,變換清單!H:I,2,0)</f>
        <v>2Q</v>
      </c>
      <c r="K1011" s="22" t="str">
        <f t="shared" si="47"/>
        <v>新類型沖繩20162Q</v>
      </c>
    </row>
    <row r="1012" spans="1:11">
      <c r="A1012" s="23">
        <v>201604</v>
      </c>
      <c r="B1012" s="23" t="s">
        <v>98</v>
      </c>
      <c r="C1012" s="22">
        <v>27220957</v>
      </c>
      <c r="D1012" s="22" t="s">
        <v>102</v>
      </c>
      <c r="E1012" s="23">
        <v>59640</v>
      </c>
      <c r="F1012" s="22" t="str">
        <f>VLOOKUP(C1012,變換清單!A:C,3,0)</f>
        <v>新類型</v>
      </c>
      <c r="G1012" s="22" t="str">
        <f>VLOOKUP(B1012,變換清單!E:F,2,0)</f>
        <v>沖繩</v>
      </c>
      <c r="H1012" s="22" t="str">
        <f t="shared" si="45"/>
        <v>2016</v>
      </c>
      <c r="I1012" s="22">
        <f t="shared" si="46"/>
        <v>4</v>
      </c>
      <c r="J1012" s="22" t="str">
        <f>VLOOKUP(I1012,變換清單!H:I,2,0)</f>
        <v>2Q</v>
      </c>
      <c r="K1012" s="22" t="str">
        <f t="shared" si="47"/>
        <v>新類型沖繩20162Q</v>
      </c>
    </row>
    <row r="1013" spans="1:11">
      <c r="A1013" s="23">
        <v>201604</v>
      </c>
      <c r="B1013" s="23" t="s">
        <v>98</v>
      </c>
      <c r="C1013" s="22">
        <v>27220985</v>
      </c>
      <c r="D1013" s="22" t="s">
        <v>46</v>
      </c>
      <c r="E1013" s="23">
        <v>145320</v>
      </c>
      <c r="F1013" s="22" t="str">
        <f>VLOOKUP(C1013,變換清單!A:C,3,0)</f>
        <v>新類型</v>
      </c>
      <c r="G1013" s="22" t="str">
        <f>VLOOKUP(B1013,變換清單!E:F,2,0)</f>
        <v>沖繩</v>
      </c>
      <c r="H1013" s="22" t="str">
        <f t="shared" si="45"/>
        <v>2016</v>
      </c>
      <c r="I1013" s="22">
        <f t="shared" si="46"/>
        <v>4</v>
      </c>
      <c r="J1013" s="22" t="str">
        <f>VLOOKUP(I1013,變換清單!H:I,2,0)</f>
        <v>2Q</v>
      </c>
      <c r="K1013" s="22" t="str">
        <f t="shared" si="47"/>
        <v>新類型沖繩20162Q</v>
      </c>
    </row>
    <row r="1014" spans="1:11">
      <c r="A1014" s="23">
        <v>201604</v>
      </c>
      <c r="B1014" s="23" t="s">
        <v>56</v>
      </c>
      <c r="C1014" s="22">
        <v>27260317</v>
      </c>
      <c r="D1014" s="22" t="s">
        <v>40</v>
      </c>
      <c r="E1014" s="23">
        <v>756</v>
      </c>
      <c r="F1014" s="22" t="str">
        <f>VLOOKUP(C1014,變換清單!A:C,3,0)</f>
        <v>啤酒</v>
      </c>
      <c r="G1014" s="22" t="str">
        <f>VLOOKUP(B1014,變換清單!E:F,2,0)</f>
        <v>東北</v>
      </c>
      <c r="H1014" s="22" t="str">
        <f t="shared" si="45"/>
        <v>2016</v>
      </c>
      <c r="I1014" s="22">
        <f t="shared" si="46"/>
        <v>4</v>
      </c>
      <c r="J1014" s="22" t="str">
        <f>VLOOKUP(I1014,變換清單!H:I,2,0)</f>
        <v>2Q</v>
      </c>
      <c r="K1014" s="22" t="str">
        <f t="shared" si="47"/>
        <v>啤酒東北20162Q</v>
      </c>
    </row>
    <row r="1015" spans="1:11">
      <c r="A1015" s="23">
        <v>201604</v>
      </c>
      <c r="B1015" s="23" t="s">
        <v>56</v>
      </c>
      <c r="C1015" s="22">
        <v>27260665</v>
      </c>
      <c r="D1015" s="22" t="s">
        <v>105</v>
      </c>
      <c r="E1015" s="23">
        <v>363720</v>
      </c>
      <c r="F1015" s="22" t="str">
        <f>VLOOKUP(C1015,變換清單!A:C,3,0)</f>
        <v>啤酒</v>
      </c>
      <c r="G1015" s="22" t="str">
        <f>VLOOKUP(B1015,變換清單!E:F,2,0)</f>
        <v>東北</v>
      </c>
      <c r="H1015" s="22" t="str">
        <f t="shared" si="45"/>
        <v>2016</v>
      </c>
      <c r="I1015" s="22">
        <f t="shared" si="46"/>
        <v>4</v>
      </c>
      <c r="J1015" s="22" t="str">
        <f>VLOOKUP(I1015,變換清單!H:I,2,0)</f>
        <v>2Q</v>
      </c>
      <c r="K1015" s="22" t="str">
        <f t="shared" si="47"/>
        <v>啤酒東北20162Q</v>
      </c>
    </row>
    <row r="1016" spans="1:11">
      <c r="A1016" s="23">
        <v>201604</v>
      </c>
      <c r="B1016" s="23" t="s">
        <v>56</v>
      </c>
      <c r="C1016" s="22">
        <v>27350171</v>
      </c>
      <c r="D1016" s="22" t="s">
        <v>42</v>
      </c>
      <c r="E1016" s="23">
        <v>94920</v>
      </c>
      <c r="F1016" s="22" t="str">
        <f>VLOOKUP(C1016,變換清單!A:C,3,0)</f>
        <v>啤酒</v>
      </c>
      <c r="G1016" s="22" t="str">
        <f>VLOOKUP(B1016,變換清單!E:F,2,0)</f>
        <v>東北</v>
      </c>
      <c r="H1016" s="22" t="str">
        <f t="shared" si="45"/>
        <v>2016</v>
      </c>
      <c r="I1016" s="22">
        <f t="shared" si="46"/>
        <v>4</v>
      </c>
      <c r="J1016" s="22" t="str">
        <f>VLOOKUP(I1016,變換清單!H:I,2,0)</f>
        <v>2Q</v>
      </c>
      <c r="K1016" s="22" t="str">
        <f t="shared" si="47"/>
        <v>啤酒東北20162Q</v>
      </c>
    </row>
    <row r="1017" spans="1:11">
      <c r="A1017" s="23">
        <v>201604</v>
      </c>
      <c r="B1017" s="23" t="s">
        <v>56</v>
      </c>
      <c r="C1017" s="22">
        <v>27350921</v>
      </c>
      <c r="D1017" s="22" t="s">
        <v>44</v>
      </c>
      <c r="E1017" s="23">
        <v>81480</v>
      </c>
      <c r="F1017" s="22" t="str">
        <f>VLOOKUP(C1017,變換清單!A:C,3,0)</f>
        <v>發泡酒</v>
      </c>
      <c r="G1017" s="22" t="str">
        <f>VLOOKUP(B1017,變換清單!E:F,2,0)</f>
        <v>東北</v>
      </c>
      <c r="H1017" s="22" t="str">
        <f t="shared" si="45"/>
        <v>2016</v>
      </c>
      <c r="I1017" s="22">
        <f t="shared" si="46"/>
        <v>4</v>
      </c>
      <c r="J1017" s="22" t="str">
        <f>VLOOKUP(I1017,變換清單!H:I,2,0)</f>
        <v>2Q</v>
      </c>
      <c r="K1017" s="22" t="str">
        <f t="shared" si="47"/>
        <v>發泡酒東北20162Q</v>
      </c>
    </row>
    <row r="1018" spans="1:11">
      <c r="A1018" s="23">
        <v>201604</v>
      </c>
      <c r="B1018" s="23" t="s">
        <v>56</v>
      </c>
      <c r="C1018" s="22">
        <v>27210786</v>
      </c>
      <c r="D1018" s="22" t="s">
        <v>103</v>
      </c>
      <c r="E1018" s="23">
        <v>13104</v>
      </c>
      <c r="F1018" s="22" t="str">
        <f>VLOOKUP(C1018,變換清單!A:C,3,0)</f>
        <v>發泡酒</v>
      </c>
      <c r="G1018" s="22" t="str">
        <f>VLOOKUP(B1018,變換清單!E:F,2,0)</f>
        <v>東北</v>
      </c>
      <c r="H1018" s="22" t="str">
        <f t="shared" si="45"/>
        <v>2016</v>
      </c>
      <c r="I1018" s="22">
        <f t="shared" si="46"/>
        <v>4</v>
      </c>
      <c r="J1018" s="22" t="str">
        <f>VLOOKUP(I1018,變換清單!H:I,2,0)</f>
        <v>2Q</v>
      </c>
      <c r="K1018" s="22" t="str">
        <f t="shared" si="47"/>
        <v>發泡酒東北20162Q</v>
      </c>
    </row>
    <row r="1019" spans="1:11">
      <c r="A1019" s="23">
        <v>201604</v>
      </c>
      <c r="B1019" s="23" t="s">
        <v>56</v>
      </c>
      <c r="C1019" s="22">
        <v>27220883</v>
      </c>
      <c r="D1019" s="22" t="s">
        <v>101</v>
      </c>
      <c r="E1019" s="23">
        <v>10080</v>
      </c>
      <c r="F1019" s="22" t="str">
        <f>VLOOKUP(C1019,變換清單!A:C,3,0)</f>
        <v>新類型</v>
      </c>
      <c r="G1019" s="22" t="str">
        <f>VLOOKUP(B1019,變換清單!E:F,2,0)</f>
        <v>東北</v>
      </c>
      <c r="H1019" s="22" t="str">
        <f t="shared" si="45"/>
        <v>2016</v>
      </c>
      <c r="I1019" s="22">
        <f t="shared" si="46"/>
        <v>4</v>
      </c>
      <c r="J1019" s="22" t="str">
        <f>VLOOKUP(I1019,變換清單!H:I,2,0)</f>
        <v>2Q</v>
      </c>
      <c r="K1019" s="22" t="str">
        <f t="shared" si="47"/>
        <v>新類型東北20162Q</v>
      </c>
    </row>
    <row r="1020" spans="1:11">
      <c r="A1020" s="23">
        <v>201604</v>
      </c>
      <c r="B1020" s="23" t="s">
        <v>56</v>
      </c>
      <c r="C1020" s="22">
        <v>27220957</v>
      </c>
      <c r="D1020" s="22" t="s">
        <v>102</v>
      </c>
      <c r="E1020" s="23">
        <v>104160</v>
      </c>
      <c r="F1020" s="22" t="str">
        <f>VLOOKUP(C1020,變換清單!A:C,3,0)</f>
        <v>新類型</v>
      </c>
      <c r="G1020" s="22" t="str">
        <f>VLOOKUP(B1020,變換清單!E:F,2,0)</f>
        <v>東北</v>
      </c>
      <c r="H1020" s="22" t="str">
        <f t="shared" si="45"/>
        <v>2016</v>
      </c>
      <c r="I1020" s="22">
        <f t="shared" si="46"/>
        <v>4</v>
      </c>
      <c r="J1020" s="22" t="str">
        <f>VLOOKUP(I1020,變換清單!H:I,2,0)</f>
        <v>2Q</v>
      </c>
      <c r="K1020" s="22" t="str">
        <f t="shared" si="47"/>
        <v>新類型東北20162Q</v>
      </c>
    </row>
    <row r="1021" spans="1:11">
      <c r="A1021" s="23">
        <v>201604</v>
      </c>
      <c r="B1021" s="23" t="s">
        <v>56</v>
      </c>
      <c r="C1021" s="22">
        <v>27220985</v>
      </c>
      <c r="D1021" s="22" t="s">
        <v>46</v>
      </c>
      <c r="E1021" s="23">
        <v>1334</v>
      </c>
      <c r="F1021" s="22" t="str">
        <f>VLOOKUP(C1021,變換清單!A:C,3,0)</f>
        <v>新類型</v>
      </c>
      <c r="G1021" s="22" t="str">
        <f>VLOOKUP(B1021,變換清單!E:F,2,0)</f>
        <v>東北</v>
      </c>
      <c r="H1021" s="22" t="str">
        <f t="shared" si="45"/>
        <v>2016</v>
      </c>
      <c r="I1021" s="22">
        <f t="shared" si="46"/>
        <v>4</v>
      </c>
      <c r="J1021" s="22" t="str">
        <f>VLOOKUP(I1021,變換清單!H:I,2,0)</f>
        <v>2Q</v>
      </c>
      <c r="K1021" s="22" t="str">
        <f t="shared" si="47"/>
        <v>新類型東北20162Q</v>
      </c>
    </row>
    <row r="1022" spans="1:11">
      <c r="A1022" s="23">
        <v>201604</v>
      </c>
      <c r="B1022" s="23" t="s">
        <v>73</v>
      </c>
      <c r="C1022" s="22">
        <v>27260317</v>
      </c>
      <c r="D1022" s="22" t="s">
        <v>40</v>
      </c>
      <c r="E1022" s="23">
        <v>420840</v>
      </c>
      <c r="F1022" s="22" t="str">
        <f>VLOOKUP(C1022,變換清單!A:C,3,0)</f>
        <v>啤酒</v>
      </c>
      <c r="G1022" s="22" t="str">
        <f>VLOOKUP(B1022,變換清單!E:F,2,0)</f>
        <v>中部</v>
      </c>
      <c r="H1022" s="22" t="str">
        <f t="shared" si="45"/>
        <v>2016</v>
      </c>
      <c r="I1022" s="22">
        <f t="shared" si="46"/>
        <v>4</v>
      </c>
      <c r="J1022" s="22" t="str">
        <f>VLOOKUP(I1022,變換清單!H:I,2,0)</f>
        <v>2Q</v>
      </c>
      <c r="K1022" s="22" t="str">
        <f t="shared" si="47"/>
        <v>啤酒中部20162Q</v>
      </c>
    </row>
    <row r="1023" spans="1:11">
      <c r="A1023" s="23">
        <v>201604</v>
      </c>
      <c r="B1023" s="23" t="s">
        <v>73</v>
      </c>
      <c r="C1023" s="22">
        <v>27260665</v>
      </c>
      <c r="D1023" s="22" t="s">
        <v>105</v>
      </c>
      <c r="E1023" s="23">
        <v>57120</v>
      </c>
      <c r="F1023" s="22" t="str">
        <f>VLOOKUP(C1023,變換清單!A:C,3,0)</f>
        <v>啤酒</v>
      </c>
      <c r="G1023" s="22" t="str">
        <f>VLOOKUP(B1023,變換清單!E:F,2,0)</f>
        <v>中部</v>
      </c>
      <c r="H1023" s="22" t="str">
        <f t="shared" si="45"/>
        <v>2016</v>
      </c>
      <c r="I1023" s="22">
        <f t="shared" si="46"/>
        <v>4</v>
      </c>
      <c r="J1023" s="22" t="str">
        <f>VLOOKUP(I1023,變換清單!H:I,2,0)</f>
        <v>2Q</v>
      </c>
      <c r="K1023" s="22" t="str">
        <f t="shared" si="47"/>
        <v>啤酒中部20162Q</v>
      </c>
    </row>
    <row r="1024" spans="1:11">
      <c r="A1024" s="23">
        <v>201604</v>
      </c>
      <c r="B1024" s="23" t="s">
        <v>73</v>
      </c>
      <c r="C1024" s="22">
        <v>27350171</v>
      </c>
      <c r="D1024" s="22" t="s">
        <v>42</v>
      </c>
      <c r="E1024" s="23">
        <v>203280</v>
      </c>
      <c r="F1024" s="22" t="str">
        <f>VLOOKUP(C1024,變換清單!A:C,3,0)</f>
        <v>啤酒</v>
      </c>
      <c r="G1024" s="22" t="str">
        <f>VLOOKUP(B1024,變換清單!E:F,2,0)</f>
        <v>中部</v>
      </c>
      <c r="H1024" s="22" t="str">
        <f t="shared" si="45"/>
        <v>2016</v>
      </c>
      <c r="I1024" s="22">
        <f t="shared" si="46"/>
        <v>4</v>
      </c>
      <c r="J1024" s="22" t="str">
        <f>VLOOKUP(I1024,變換清單!H:I,2,0)</f>
        <v>2Q</v>
      </c>
      <c r="K1024" s="22" t="str">
        <f t="shared" si="47"/>
        <v>啤酒中部20162Q</v>
      </c>
    </row>
    <row r="1025" spans="1:11">
      <c r="A1025" s="23">
        <v>201604</v>
      </c>
      <c r="B1025" s="23" t="s">
        <v>73</v>
      </c>
      <c r="C1025" s="22">
        <v>27350921</v>
      </c>
      <c r="D1025" s="22" t="s">
        <v>44</v>
      </c>
      <c r="E1025" s="23">
        <v>3780</v>
      </c>
      <c r="F1025" s="22" t="str">
        <f>VLOOKUP(C1025,變換清單!A:C,3,0)</f>
        <v>發泡酒</v>
      </c>
      <c r="G1025" s="22" t="str">
        <f>VLOOKUP(B1025,變換清單!E:F,2,0)</f>
        <v>中部</v>
      </c>
      <c r="H1025" s="22" t="str">
        <f t="shared" si="45"/>
        <v>2016</v>
      </c>
      <c r="I1025" s="22">
        <f t="shared" si="46"/>
        <v>4</v>
      </c>
      <c r="J1025" s="22" t="str">
        <f>VLOOKUP(I1025,變換清單!H:I,2,0)</f>
        <v>2Q</v>
      </c>
      <c r="K1025" s="22" t="str">
        <f t="shared" si="47"/>
        <v>發泡酒中部20162Q</v>
      </c>
    </row>
    <row r="1026" spans="1:11">
      <c r="A1026" s="23">
        <v>201604</v>
      </c>
      <c r="B1026" s="23" t="s">
        <v>73</v>
      </c>
      <c r="C1026" s="22">
        <v>27210786</v>
      </c>
      <c r="D1026" s="22" t="s">
        <v>103</v>
      </c>
      <c r="E1026" s="23">
        <v>84000</v>
      </c>
      <c r="F1026" s="22" t="str">
        <f>VLOOKUP(C1026,變換清單!A:C,3,0)</f>
        <v>發泡酒</v>
      </c>
      <c r="G1026" s="22" t="str">
        <f>VLOOKUP(B1026,變換清單!E:F,2,0)</f>
        <v>中部</v>
      </c>
      <c r="H1026" s="22" t="str">
        <f t="shared" si="45"/>
        <v>2016</v>
      </c>
      <c r="I1026" s="22">
        <f t="shared" si="46"/>
        <v>4</v>
      </c>
      <c r="J1026" s="22" t="str">
        <f>VLOOKUP(I1026,變換清單!H:I,2,0)</f>
        <v>2Q</v>
      </c>
      <c r="K1026" s="22" t="str">
        <f t="shared" si="47"/>
        <v>發泡酒中部20162Q</v>
      </c>
    </row>
    <row r="1027" spans="1:11">
      <c r="A1027" s="23">
        <v>201604</v>
      </c>
      <c r="B1027" s="23" t="s">
        <v>93</v>
      </c>
      <c r="C1027" s="22">
        <v>27220883</v>
      </c>
      <c r="D1027" s="22" t="s">
        <v>101</v>
      </c>
      <c r="E1027" s="23">
        <v>300720</v>
      </c>
      <c r="F1027" s="22" t="str">
        <f>VLOOKUP(C1027,變換清單!A:C,3,0)</f>
        <v>新類型</v>
      </c>
      <c r="G1027" s="22" t="str">
        <f>VLOOKUP(B1027,變換清單!E:F,2,0)</f>
        <v>九州</v>
      </c>
      <c r="H1027" s="22" t="str">
        <f t="shared" ref="H1027:H1090" si="48">LEFT(A1027,4)</f>
        <v>2016</v>
      </c>
      <c r="I1027" s="22">
        <f t="shared" ref="I1027:I1090" si="49">VALUE(RIGHT(A1027,2))</f>
        <v>4</v>
      </c>
      <c r="J1027" s="22" t="str">
        <f>VLOOKUP(I1027,變換清單!H:I,2,0)</f>
        <v>2Q</v>
      </c>
      <c r="K1027" s="22" t="str">
        <f t="shared" ref="K1027:K1090" si="50">CONCATENATE(F1027,G1027,H1027,J1027)</f>
        <v>新類型九州20162Q</v>
      </c>
    </row>
    <row r="1028" spans="1:11">
      <c r="A1028" s="23">
        <v>201604</v>
      </c>
      <c r="B1028" s="23" t="s">
        <v>93</v>
      </c>
      <c r="C1028" s="22">
        <v>27220957</v>
      </c>
      <c r="D1028" s="22" t="s">
        <v>102</v>
      </c>
      <c r="E1028" s="23">
        <v>57960</v>
      </c>
      <c r="F1028" s="22" t="str">
        <f>VLOOKUP(C1028,變換清單!A:C,3,0)</f>
        <v>新類型</v>
      </c>
      <c r="G1028" s="22" t="str">
        <f>VLOOKUP(B1028,變換清單!E:F,2,0)</f>
        <v>九州</v>
      </c>
      <c r="H1028" s="22" t="str">
        <f t="shared" si="48"/>
        <v>2016</v>
      </c>
      <c r="I1028" s="22">
        <f t="shared" si="49"/>
        <v>4</v>
      </c>
      <c r="J1028" s="22" t="str">
        <f>VLOOKUP(I1028,變換清單!H:I,2,0)</f>
        <v>2Q</v>
      </c>
      <c r="K1028" s="22" t="str">
        <f t="shared" si="50"/>
        <v>新類型九州20162Q</v>
      </c>
    </row>
    <row r="1029" spans="1:11">
      <c r="A1029" s="23">
        <v>201604</v>
      </c>
      <c r="B1029" s="23" t="s">
        <v>93</v>
      </c>
      <c r="C1029" s="22">
        <v>27220985</v>
      </c>
      <c r="D1029" s="22" t="s">
        <v>46</v>
      </c>
      <c r="E1029" s="23">
        <v>136080</v>
      </c>
      <c r="F1029" s="22" t="str">
        <f>VLOOKUP(C1029,變換清單!A:C,3,0)</f>
        <v>新類型</v>
      </c>
      <c r="G1029" s="22" t="str">
        <f>VLOOKUP(B1029,變換清單!E:F,2,0)</f>
        <v>九州</v>
      </c>
      <c r="H1029" s="22" t="str">
        <f t="shared" si="48"/>
        <v>2016</v>
      </c>
      <c r="I1029" s="22">
        <f t="shared" si="49"/>
        <v>4</v>
      </c>
      <c r="J1029" s="22" t="str">
        <f>VLOOKUP(I1029,變換清單!H:I,2,0)</f>
        <v>2Q</v>
      </c>
      <c r="K1029" s="22" t="str">
        <f t="shared" si="50"/>
        <v>新類型九州20162Q</v>
      </c>
    </row>
    <row r="1030" spans="1:11">
      <c r="A1030" s="23">
        <v>201604</v>
      </c>
      <c r="B1030" s="23" t="s">
        <v>93</v>
      </c>
      <c r="C1030" s="22">
        <v>27260317</v>
      </c>
      <c r="D1030" s="22" t="s">
        <v>40</v>
      </c>
      <c r="E1030" s="23">
        <v>6300</v>
      </c>
      <c r="F1030" s="22" t="str">
        <f>VLOOKUP(C1030,變換清單!A:C,3,0)</f>
        <v>啤酒</v>
      </c>
      <c r="G1030" s="22" t="str">
        <f>VLOOKUP(B1030,變換清單!E:F,2,0)</f>
        <v>九州</v>
      </c>
      <c r="H1030" s="22" t="str">
        <f t="shared" si="48"/>
        <v>2016</v>
      </c>
      <c r="I1030" s="22">
        <f t="shared" si="49"/>
        <v>4</v>
      </c>
      <c r="J1030" s="22" t="str">
        <f>VLOOKUP(I1030,變換清單!H:I,2,0)</f>
        <v>2Q</v>
      </c>
      <c r="K1030" s="22" t="str">
        <f t="shared" si="50"/>
        <v>啤酒九州20162Q</v>
      </c>
    </row>
    <row r="1031" spans="1:11">
      <c r="A1031" s="23">
        <v>201604</v>
      </c>
      <c r="B1031" s="23" t="s">
        <v>93</v>
      </c>
      <c r="C1031" s="22">
        <v>27260665</v>
      </c>
      <c r="D1031" s="22" t="s">
        <v>105</v>
      </c>
      <c r="E1031" s="23">
        <v>6048</v>
      </c>
      <c r="F1031" s="22" t="str">
        <f>VLOOKUP(C1031,變換清單!A:C,3,0)</f>
        <v>啤酒</v>
      </c>
      <c r="G1031" s="22" t="str">
        <f>VLOOKUP(B1031,變換清單!E:F,2,0)</f>
        <v>九州</v>
      </c>
      <c r="H1031" s="22" t="str">
        <f t="shared" si="48"/>
        <v>2016</v>
      </c>
      <c r="I1031" s="22">
        <f t="shared" si="49"/>
        <v>4</v>
      </c>
      <c r="J1031" s="22" t="str">
        <f>VLOOKUP(I1031,變換清單!H:I,2,0)</f>
        <v>2Q</v>
      </c>
      <c r="K1031" s="22" t="str">
        <f t="shared" si="50"/>
        <v>啤酒九州20162Q</v>
      </c>
    </row>
    <row r="1032" spans="1:11">
      <c r="A1032" s="23">
        <v>201604</v>
      </c>
      <c r="B1032" s="23" t="s">
        <v>93</v>
      </c>
      <c r="C1032" s="22">
        <v>27350171</v>
      </c>
      <c r="D1032" s="22" t="s">
        <v>42</v>
      </c>
      <c r="E1032" s="23">
        <v>77280</v>
      </c>
      <c r="F1032" s="22" t="str">
        <f>VLOOKUP(C1032,變換清單!A:C,3,0)</f>
        <v>啤酒</v>
      </c>
      <c r="G1032" s="22" t="str">
        <f>VLOOKUP(B1032,變換清單!E:F,2,0)</f>
        <v>九州</v>
      </c>
      <c r="H1032" s="22" t="str">
        <f t="shared" si="48"/>
        <v>2016</v>
      </c>
      <c r="I1032" s="22">
        <f t="shared" si="49"/>
        <v>4</v>
      </c>
      <c r="J1032" s="22" t="str">
        <f>VLOOKUP(I1032,變換清單!H:I,2,0)</f>
        <v>2Q</v>
      </c>
      <c r="K1032" s="22" t="str">
        <f t="shared" si="50"/>
        <v>啤酒九州20162Q</v>
      </c>
    </row>
    <row r="1033" spans="1:11">
      <c r="A1033" s="23">
        <v>201604</v>
      </c>
      <c r="B1033" s="23" t="s">
        <v>93</v>
      </c>
      <c r="C1033" s="22">
        <v>27350921</v>
      </c>
      <c r="D1033" s="22" t="s">
        <v>44</v>
      </c>
      <c r="E1033" s="23">
        <v>16008</v>
      </c>
      <c r="F1033" s="22" t="str">
        <f>VLOOKUP(C1033,變換清單!A:C,3,0)</f>
        <v>發泡酒</v>
      </c>
      <c r="G1033" s="22" t="str">
        <f>VLOOKUP(B1033,變換清單!E:F,2,0)</f>
        <v>九州</v>
      </c>
      <c r="H1033" s="22" t="str">
        <f t="shared" si="48"/>
        <v>2016</v>
      </c>
      <c r="I1033" s="22">
        <f t="shared" si="49"/>
        <v>4</v>
      </c>
      <c r="J1033" s="22" t="str">
        <f>VLOOKUP(I1033,變換清單!H:I,2,0)</f>
        <v>2Q</v>
      </c>
      <c r="K1033" s="22" t="str">
        <f t="shared" si="50"/>
        <v>發泡酒九州20162Q</v>
      </c>
    </row>
    <row r="1034" spans="1:11">
      <c r="A1034" s="23">
        <v>201604</v>
      </c>
      <c r="B1034" s="23" t="s">
        <v>57</v>
      </c>
      <c r="C1034" s="22">
        <v>27210786</v>
      </c>
      <c r="D1034" s="22" t="s">
        <v>103</v>
      </c>
      <c r="E1034" s="23">
        <v>7056</v>
      </c>
      <c r="F1034" s="22" t="str">
        <f>VLOOKUP(C1034,變換清單!A:C,3,0)</f>
        <v>發泡酒</v>
      </c>
      <c r="G1034" s="22" t="str">
        <f>VLOOKUP(B1034,變換清單!E:F,2,0)</f>
        <v>東北</v>
      </c>
      <c r="H1034" s="22" t="str">
        <f t="shared" si="48"/>
        <v>2016</v>
      </c>
      <c r="I1034" s="22">
        <f t="shared" si="49"/>
        <v>4</v>
      </c>
      <c r="J1034" s="22" t="str">
        <f>VLOOKUP(I1034,變換清單!H:I,2,0)</f>
        <v>2Q</v>
      </c>
      <c r="K1034" s="22" t="str">
        <f t="shared" si="50"/>
        <v>發泡酒東北20162Q</v>
      </c>
    </row>
    <row r="1035" spans="1:11">
      <c r="A1035" s="23">
        <v>201604</v>
      </c>
      <c r="B1035" s="23" t="s">
        <v>57</v>
      </c>
      <c r="C1035" s="22">
        <v>27220883</v>
      </c>
      <c r="D1035" s="22" t="s">
        <v>101</v>
      </c>
      <c r="E1035" s="23">
        <v>1091160</v>
      </c>
      <c r="F1035" s="22" t="str">
        <f>VLOOKUP(C1035,變換清單!A:C,3,0)</f>
        <v>新類型</v>
      </c>
      <c r="G1035" s="22" t="str">
        <f>VLOOKUP(B1035,變換清單!E:F,2,0)</f>
        <v>東北</v>
      </c>
      <c r="H1035" s="22" t="str">
        <f t="shared" si="48"/>
        <v>2016</v>
      </c>
      <c r="I1035" s="22">
        <f t="shared" si="49"/>
        <v>4</v>
      </c>
      <c r="J1035" s="22" t="str">
        <f>VLOOKUP(I1035,變換清單!H:I,2,0)</f>
        <v>2Q</v>
      </c>
      <c r="K1035" s="22" t="str">
        <f t="shared" si="50"/>
        <v>新類型東北20162Q</v>
      </c>
    </row>
    <row r="1036" spans="1:11">
      <c r="A1036" s="23">
        <v>201604</v>
      </c>
      <c r="B1036" s="23" t="s">
        <v>57</v>
      </c>
      <c r="C1036" s="22">
        <v>27220957</v>
      </c>
      <c r="D1036" s="22" t="s">
        <v>102</v>
      </c>
      <c r="E1036" s="23">
        <v>185640</v>
      </c>
      <c r="F1036" s="22" t="str">
        <f>VLOOKUP(C1036,變換清單!A:C,3,0)</f>
        <v>新類型</v>
      </c>
      <c r="G1036" s="22" t="str">
        <f>VLOOKUP(B1036,變換清單!E:F,2,0)</f>
        <v>東北</v>
      </c>
      <c r="H1036" s="22" t="str">
        <f t="shared" si="48"/>
        <v>2016</v>
      </c>
      <c r="I1036" s="22">
        <f t="shared" si="49"/>
        <v>4</v>
      </c>
      <c r="J1036" s="22" t="str">
        <f>VLOOKUP(I1036,變換清單!H:I,2,0)</f>
        <v>2Q</v>
      </c>
      <c r="K1036" s="22" t="str">
        <f t="shared" si="50"/>
        <v>新類型東北20162Q</v>
      </c>
    </row>
    <row r="1037" spans="1:11">
      <c r="A1037" s="23">
        <v>201604</v>
      </c>
      <c r="B1037" s="23" t="s">
        <v>57</v>
      </c>
      <c r="C1037" s="22">
        <v>27220985</v>
      </c>
      <c r="D1037" s="22" t="s">
        <v>46</v>
      </c>
      <c r="E1037" s="23">
        <v>467040</v>
      </c>
      <c r="F1037" s="22" t="str">
        <f>VLOOKUP(C1037,變換清單!A:C,3,0)</f>
        <v>新類型</v>
      </c>
      <c r="G1037" s="22" t="str">
        <f>VLOOKUP(B1037,變換清單!E:F,2,0)</f>
        <v>東北</v>
      </c>
      <c r="H1037" s="22" t="str">
        <f t="shared" si="48"/>
        <v>2016</v>
      </c>
      <c r="I1037" s="22">
        <f t="shared" si="49"/>
        <v>4</v>
      </c>
      <c r="J1037" s="22" t="str">
        <f>VLOOKUP(I1037,變換清單!H:I,2,0)</f>
        <v>2Q</v>
      </c>
      <c r="K1037" s="22" t="str">
        <f t="shared" si="50"/>
        <v>新類型東北20162Q</v>
      </c>
    </row>
    <row r="1038" spans="1:11">
      <c r="A1038" s="23">
        <v>201604</v>
      </c>
      <c r="B1038" s="23" t="s">
        <v>57</v>
      </c>
      <c r="C1038" s="22">
        <v>27260317</v>
      </c>
      <c r="D1038" s="22" t="s">
        <v>40</v>
      </c>
      <c r="E1038" s="23">
        <v>53424</v>
      </c>
      <c r="F1038" s="22" t="str">
        <f>VLOOKUP(C1038,變換清單!A:C,3,0)</f>
        <v>啤酒</v>
      </c>
      <c r="G1038" s="22" t="str">
        <f>VLOOKUP(B1038,變換清單!E:F,2,0)</f>
        <v>東北</v>
      </c>
      <c r="H1038" s="22" t="str">
        <f t="shared" si="48"/>
        <v>2016</v>
      </c>
      <c r="I1038" s="22">
        <f t="shared" si="49"/>
        <v>4</v>
      </c>
      <c r="J1038" s="22" t="str">
        <f>VLOOKUP(I1038,變換清單!H:I,2,0)</f>
        <v>2Q</v>
      </c>
      <c r="K1038" s="22" t="str">
        <f t="shared" si="50"/>
        <v>啤酒東北20162Q</v>
      </c>
    </row>
    <row r="1039" spans="1:11">
      <c r="A1039" s="23">
        <v>201604</v>
      </c>
      <c r="B1039" s="23" t="s">
        <v>57</v>
      </c>
      <c r="C1039" s="22">
        <v>27260665</v>
      </c>
      <c r="D1039" s="22" t="s">
        <v>105</v>
      </c>
      <c r="E1039" s="23">
        <v>7308</v>
      </c>
      <c r="F1039" s="22" t="str">
        <f>VLOOKUP(C1039,變換清單!A:C,3,0)</f>
        <v>啤酒</v>
      </c>
      <c r="G1039" s="22" t="str">
        <f>VLOOKUP(B1039,變換清單!E:F,2,0)</f>
        <v>東北</v>
      </c>
      <c r="H1039" s="22" t="str">
        <f t="shared" si="48"/>
        <v>2016</v>
      </c>
      <c r="I1039" s="22">
        <f t="shared" si="49"/>
        <v>4</v>
      </c>
      <c r="J1039" s="22" t="str">
        <f>VLOOKUP(I1039,變換清單!H:I,2,0)</f>
        <v>2Q</v>
      </c>
      <c r="K1039" s="22" t="str">
        <f t="shared" si="50"/>
        <v>啤酒東北20162Q</v>
      </c>
    </row>
    <row r="1040" spans="1:11">
      <c r="A1040" s="23">
        <v>201604</v>
      </c>
      <c r="B1040" s="23" t="s">
        <v>57</v>
      </c>
      <c r="C1040" s="22">
        <v>27350171</v>
      </c>
      <c r="D1040" s="22" t="s">
        <v>42</v>
      </c>
      <c r="E1040" s="23">
        <v>371280</v>
      </c>
      <c r="F1040" s="22" t="str">
        <f>VLOOKUP(C1040,變換清單!A:C,3,0)</f>
        <v>啤酒</v>
      </c>
      <c r="G1040" s="22" t="str">
        <f>VLOOKUP(B1040,變換清單!E:F,2,0)</f>
        <v>東北</v>
      </c>
      <c r="H1040" s="22" t="str">
        <f t="shared" si="48"/>
        <v>2016</v>
      </c>
      <c r="I1040" s="22">
        <f t="shared" si="49"/>
        <v>4</v>
      </c>
      <c r="J1040" s="22" t="str">
        <f>VLOOKUP(I1040,變換清單!H:I,2,0)</f>
        <v>2Q</v>
      </c>
      <c r="K1040" s="22" t="str">
        <f t="shared" si="50"/>
        <v>啤酒東北20162Q</v>
      </c>
    </row>
    <row r="1041" spans="1:11">
      <c r="A1041" s="23">
        <v>201604</v>
      </c>
      <c r="B1041" s="23" t="s">
        <v>57</v>
      </c>
      <c r="C1041" s="22">
        <v>27350921</v>
      </c>
      <c r="D1041" s="22" t="s">
        <v>44</v>
      </c>
      <c r="E1041" s="23">
        <v>2668</v>
      </c>
      <c r="F1041" s="22" t="str">
        <f>VLOOKUP(C1041,變換清單!A:C,3,0)</f>
        <v>發泡酒</v>
      </c>
      <c r="G1041" s="22" t="str">
        <f>VLOOKUP(B1041,變換清單!E:F,2,0)</f>
        <v>東北</v>
      </c>
      <c r="H1041" s="22" t="str">
        <f t="shared" si="48"/>
        <v>2016</v>
      </c>
      <c r="I1041" s="22">
        <f t="shared" si="49"/>
        <v>4</v>
      </c>
      <c r="J1041" s="22" t="str">
        <f>VLOOKUP(I1041,變換清單!H:I,2,0)</f>
        <v>2Q</v>
      </c>
      <c r="K1041" s="22" t="str">
        <f t="shared" si="50"/>
        <v>發泡酒東北20162Q</v>
      </c>
    </row>
    <row r="1042" spans="1:11">
      <c r="A1042" s="23">
        <v>201604</v>
      </c>
      <c r="B1042" s="23" t="s">
        <v>57</v>
      </c>
      <c r="C1042" s="22">
        <v>27210786</v>
      </c>
      <c r="D1042" s="22" t="s">
        <v>103</v>
      </c>
      <c r="E1042" s="23">
        <v>17342</v>
      </c>
      <c r="F1042" s="22" t="str">
        <f>VLOOKUP(C1042,變換清單!A:C,3,0)</f>
        <v>發泡酒</v>
      </c>
      <c r="G1042" s="22" t="str">
        <f>VLOOKUP(B1042,變換清單!E:F,2,0)</f>
        <v>東北</v>
      </c>
      <c r="H1042" s="22" t="str">
        <f t="shared" si="48"/>
        <v>2016</v>
      </c>
      <c r="I1042" s="22">
        <f t="shared" si="49"/>
        <v>4</v>
      </c>
      <c r="J1042" s="22" t="str">
        <f>VLOOKUP(I1042,變換清單!H:I,2,0)</f>
        <v>2Q</v>
      </c>
      <c r="K1042" s="22" t="str">
        <f t="shared" si="50"/>
        <v>發泡酒東北20162Q</v>
      </c>
    </row>
    <row r="1043" spans="1:11">
      <c r="A1043" s="23">
        <v>201604</v>
      </c>
      <c r="B1043" s="23" t="s">
        <v>2</v>
      </c>
      <c r="C1043" s="22">
        <v>27220883</v>
      </c>
      <c r="D1043" s="22" t="s">
        <v>101</v>
      </c>
      <c r="E1043" s="23">
        <v>1500240</v>
      </c>
      <c r="F1043" s="22" t="str">
        <f>VLOOKUP(C1043,變換清單!A:C,3,0)</f>
        <v>新類型</v>
      </c>
      <c r="G1043" s="22" t="str">
        <f>VLOOKUP(B1043,變換清單!E:F,2,0)</f>
        <v>近畿圏</v>
      </c>
      <c r="H1043" s="22" t="str">
        <f t="shared" si="48"/>
        <v>2016</v>
      </c>
      <c r="I1043" s="22">
        <f t="shared" si="49"/>
        <v>4</v>
      </c>
      <c r="J1043" s="22" t="str">
        <f>VLOOKUP(I1043,變換清單!H:I,2,0)</f>
        <v>2Q</v>
      </c>
      <c r="K1043" s="22" t="str">
        <f t="shared" si="50"/>
        <v>新類型近畿圏20162Q</v>
      </c>
    </row>
    <row r="1044" spans="1:11">
      <c r="A1044" s="23">
        <v>201604</v>
      </c>
      <c r="B1044" s="23" t="s">
        <v>2</v>
      </c>
      <c r="C1044" s="22">
        <v>27220957</v>
      </c>
      <c r="D1044" s="22" t="s">
        <v>102</v>
      </c>
      <c r="E1044" s="23">
        <v>42840</v>
      </c>
      <c r="F1044" s="22" t="str">
        <f>VLOOKUP(C1044,變換清單!A:C,3,0)</f>
        <v>新類型</v>
      </c>
      <c r="G1044" s="22" t="str">
        <f>VLOOKUP(B1044,變換清單!E:F,2,0)</f>
        <v>近畿圏</v>
      </c>
      <c r="H1044" s="22" t="str">
        <f t="shared" si="48"/>
        <v>2016</v>
      </c>
      <c r="I1044" s="22">
        <f t="shared" si="49"/>
        <v>4</v>
      </c>
      <c r="J1044" s="22" t="str">
        <f>VLOOKUP(I1044,變換清單!H:I,2,0)</f>
        <v>2Q</v>
      </c>
      <c r="K1044" s="22" t="str">
        <f t="shared" si="50"/>
        <v>新類型近畿圏20162Q</v>
      </c>
    </row>
    <row r="1045" spans="1:11">
      <c r="A1045" s="23">
        <v>201604</v>
      </c>
      <c r="B1045" s="23" t="s">
        <v>2</v>
      </c>
      <c r="C1045" s="22">
        <v>27220985</v>
      </c>
      <c r="D1045" s="22" t="s">
        <v>46</v>
      </c>
      <c r="E1045" s="23">
        <v>659400</v>
      </c>
      <c r="F1045" s="22" t="str">
        <f>VLOOKUP(C1045,變換清單!A:C,3,0)</f>
        <v>新類型</v>
      </c>
      <c r="G1045" s="22" t="str">
        <f>VLOOKUP(B1045,變換清單!E:F,2,0)</f>
        <v>近畿圏</v>
      </c>
      <c r="H1045" s="22" t="str">
        <f t="shared" si="48"/>
        <v>2016</v>
      </c>
      <c r="I1045" s="22">
        <f t="shared" si="49"/>
        <v>4</v>
      </c>
      <c r="J1045" s="22" t="str">
        <f>VLOOKUP(I1045,變換清單!H:I,2,0)</f>
        <v>2Q</v>
      </c>
      <c r="K1045" s="22" t="str">
        <f t="shared" si="50"/>
        <v>新類型近畿圏20162Q</v>
      </c>
    </row>
    <row r="1046" spans="1:11">
      <c r="A1046" s="23">
        <v>201604</v>
      </c>
      <c r="B1046" s="23" t="s">
        <v>2</v>
      </c>
      <c r="C1046" s="22">
        <v>27260317</v>
      </c>
      <c r="D1046" s="22" t="s">
        <v>40</v>
      </c>
      <c r="E1046" s="23">
        <v>26208</v>
      </c>
      <c r="F1046" s="22" t="str">
        <f>VLOOKUP(C1046,變換清單!A:C,3,0)</f>
        <v>啤酒</v>
      </c>
      <c r="G1046" s="22" t="str">
        <f>VLOOKUP(B1046,變換清單!E:F,2,0)</f>
        <v>近畿圏</v>
      </c>
      <c r="H1046" s="22" t="str">
        <f t="shared" si="48"/>
        <v>2016</v>
      </c>
      <c r="I1046" s="22">
        <f t="shared" si="49"/>
        <v>4</v>
      </c>
      <c r="J1046" s="22" t="str">
        <f>VLOOKUP(I1046,變換清單!H:I,2,0)</f>
        <v>2Q</v>
      </c>
      <c r="K1046" s="22" t="str">
        <f t="shared" si="50"/>
        <v>啤酒近畿圏20162Q</v>
      </c>
    </row>
    <row r="1047" spans="1:11">
      <c r="A1047" s="23">
        <v>201604</v>
      </c>
      <c r="B1047" s="23" t="s">
        <v>2</v>
      </c>
      <c r="C1047" s="22">
        <v>27260665</v>
      </c>
      <c r="D1047" s="22" t="s">
        <v>105</v>
      </c>
      <c r="E1047" s="23">
        <v>6300</v>
      </c>
      <c r="F1047" s="22" t="str">
        <f>VLOOKUP(C1047,變換清單!A:C,3,0)</f>
        <v>啤酒</v>
      </c>
      <c r="G1047" s="22" t="str">
        <f>VLOOKUP(B1047,變換清單!E:F,2,0)</f>
        <v>近畿圏</v>
      </c>
      <c r="H1047" s="22" t="str">
        <f t="shared" si="48"/>
        <v>2016</v>
      </c>
      <c r="I1047" s="22">
        <f t="shared" si="49"/>
        <v>4</v>
      </c>
      <c r="J1047" s="22" t="str">
        <f>VLOOKUP(I1047,變換清單!H:I,2,0)</f>
        <v>2Q</v>
      </c>
      <c r="K1047" s="22" t="str">
        <f t="shared" si="50"/>
        <v>啤酒近畿圏20162Q</v>
      </c>
    </row>
    <row r="1048" spans="1:11">
      <c r="A1048" s="23">
        <v>201604</v>
      </c>
      <c r="B1048" s="23" t="s">
        <v>2</v>
      </c>
      <c r="C1048" s="22">
        <v>27350171</v>
      </c>
      <c r="D1048" s="22" t="s">
        <v>42</v>
      </c>
      <c r="E1048" s="23">
        <v>252000</v>
      </c>
      <c r="F1048" s="22" t="str">
        <f>VLOOKUP(C1048,變換清單!A:C,3,0)</f>
        <v>啤酒</v>
      </c>
      <c r="G1048" s="22" t="str">
        <f>VLOOKUP(B1048,變換清單!E:F,2,0)</f>
        <v>近畿圏</v>
      </c>
      <c r="H1048" s="22" t="str">
        <f t="shared" si="48"/>
        <v>2016</v>
      </c>
      <c r="I1048" s="22">
        <f t="shared" si="49"/>
        <v>4</v>
      </c>
      <c r="J1048" s="22" t="str">
        <f>VLOOKUP(I1048,變換清單!H:I,2,0)</f>
        <v>2Q</v>
      </c>
      <c r="K1048" s="22" t="str">
        <f t="shared" si="50"/>
        <v>啤酒近畿圏20162Q</v>
      </c>
    </row>
    <row r="1049" spans="1:11">
      <c r="A1049" s="23">
        <v>201604</v>
      </c>
      <c r="B1049" s="23" t="s">
        <v>2</v>
      </c>
      <c r="C1049" s="22">
        <v>27350921</v>
      </c>
      <c r="D1049" s="22" t="s">
        <v>44</v>
      </c>
      <c r="E1049" s="23">
        <v>16008</v>
      </c>
      <c r="F1049" s="22" t="str">
        <f>VLOOKUP(C1049,變換清單!A:C,3,0)</f>
        <v>發泡酒</v>
      </c>
      <c r="G1049" s="22" t="str">
        <f>VLOOKUP(B1049,變換清單!E:F,2,0)</f>
        <v>近畿圏</v>
      </c>
      <c r="H1049" s="22" t="str">
        <f t="shared" si="48"/>
        <v>2016</v>
      </c>
      <c r="I1049" s="22">
        <f t="shared" si="49"/>
        <v>4</v>
      </c>
      <c r="J1049" s="22" t="str">
        <f>VLOOKUP(I1049,變換清單!H:I,2,0)</f>
        <v>2Q</v>
      </c>
      <c r="K1049" s="22" t="str">
        <f t="shared" si="50"/>
        <v>發泡酒近畿圏20162Q</v>
      </c>
    </row>
    <row r="1050" spans="1:11">
      <c r="A1050" s="23">
        <v>201604</v>
      </c>
      <c r="B1050" s="23" t="s">
        <v>91</v>
      </c>
      <c r="C1050" s="22">
        <v>27210786</v>
      </c>
      <c r="D1050" s="22" t="s">
        <v>103</v>
      </c>
      <c r="E1050" s="23">
        <v>1680</v>
      </c>
      <c r="F1050" s="22" t="str">
        <f>VLOOKUP(C1050,變換清單!A:C,3,0)</f>
        <v>發泡酒</v>
      </c>
      <c r="G1050" s="22" t="str">
        <f>VLOOKUP(B1050,變換清單!E:F,2,0)</f>
        <v>九州</v>
      </c>
      <c r="H1050" s="22" t="str">
        <f t="shared" si="48"/>
        <v>2016</v>
      </c>
      <c r="I1050" s="22">
        <f t="shared" si="49"/>
        <v>4</v>
      </c>
      <c r="J1050" s="22" t="str">
        <f>VLOOKUP(I1050,變換清單!H:I,2,0)</f>
        <v>2Q</v>
      </c>
      <c r="K1050" s="22" t="str">
        <f t="shared" si="50"/>
        <v>發泡酒九州20162Q</v>
      </c>
    </row>
    <row r="1051" spans="1:11">
      <c r="A1051" s="23">
        <v>201604</v>
      </c>
      <c r="B1051" s="23" t="s">
        <v>91</v>
      </c>
      <c r="C1051" s="22">
        <v>27220883</v>
      </c>
      <c r="D1051" s="22" t="s">
        <v>101</v>
      </c>
      <c r="E1051" s="23">
        <v>603960</v>
      </c>
      <c r="F1051" s="22" t="str">
        <f>VLOOKUP(C1051,變換清單!A:C,3,0)</f>
        <v>新類型</v>
      </c>
      <c r="G1051" s="22" t="str">
        <f>VLOOKUP(B1051,變換清單!E:F,2,0)</f>
        <v>九州</v>
      </c>
      <c r="H1051" s="22" t="str">
        <f t="shared" si="48"/>
        <v>2016</v>
      </c>
      <c r="I1051" s="22">
        <f t="shared" si="49"/>
        <v>4</v>
      </c>
      <c r="J1051" s="22" t="str">
        <f>VLOOKUP(I1051,變換清單!H:I,2,0)</f>
        <v>2Q</v>
      </c>
      <c r="K1051" s="22" t="str">
        <f t="shared" si="50"/>
        <v>新類型九州20162Q</v>
      </c>
    </row>
    <row r="1052" spans="1:11">
      <c r="A1052" s="23">
        <v>201604</v>
      </c>
      <c r="B1052" s="23" t="s">
        <v>91</v>
      </c>
      <c r="C1052" s="22">
        <v>27220957</v>
      </c>
      <c r="D1052" s="22" t="s">
        <v>102</v>
      </c>
      <c r="E1052" s="23">
        <v>99120</v>
      </c>
      <c r="F1052" s="22" t="str">
        <f>VLOOKUP(C1052,變換清單!A:C,3,0)</f>
        <v>新類型</v>
      </c>
      <c r="G1052" s="22" t="str">
        <f>VLOOKUP(B1052,變換清單!E:F,2,0)</f>
        <v>九州</v>
      </c>
      <c r="H1052" s="22" t="str">
        <f t="shared" si="48"/>
        <v>2016</v>
      </c>
      <c r="I1052" s="22">
        <f t="shared" si="49"/>
        <v>4</v>
      </c>
      <c r="J1052" s="22" t="str">
        <f>VLOOKUP(I1052,變換清單!H:I,2,0)</f>
        <v>2Q</v>
      </c>
      <c r="K1052" s="22" t="str">
        <f t="shared" si="50"/>
        <v>新類型九州20162Q</v>
      </c>
    </row>
    <row r="1053" spans="1:11">
      <c r="A1053" s="23">
        <v>201604</v>
      </c>
      <c r="B1053" s="23" t="s">
        <v>91</v>
      </c>
      <c r="C1053" s="22">
        <v>27220985</v>
      </c>
      <c r="D1053" s="22" t="s">
        <v>46</v>
      </c>
      <c r="E1053" s="23">
        <v>173040</v>
      </c>
      <c r="F1053" s="22" t="str">
        <f>VLOOKUP(C1053,變換清單!A:C,3,0)</f>
        <v>新類型</v>
      </c>
      <c r="G1053" s="22" t="str">
        <f>VLOOKUP(B1053,變換清單!E:F,2,0)</f>
        <v>九州</v>
      </c>
      <c r="H1053" s="22" t="str">
        <f t="shared" si="48"/>
        <v>2016</v>
      </c>
      <c r="I1053" s="22">
        <f t="shared" si="49"/>
        <v>4</v>
      </c>
      <c r="J1053" s="22" t="str">
        <f>VLOOKUP(I1053,變換清單!H:I,2,0)</f>
        <v>2Q</v>
      </c>
      <c r="K1053" s="22" t="str">
        <f t="shared" si="50"/>
        <v>新類型九州20162Q</v>
      </c>
    </row>
    <row r="1054" spans="1:11">
      <c r="A1054" s="23">
        <v>201604</v>
      </c>
      <c r="B1054" s="23" t="s">
        <v>91</v>
      </c>
      <c r="C1054" s="22">
        <v>27260317</v>
      </c>
      <c r="D1054" s="22" t="s">
        <v>40</v>
      </c>
      <c r="E1054" s="23">
        <v>12852</v>
      </c>
      <c r="F1054" s="22" t="str">
        <f>VLOOKUP(C1054,變換清單!A:C,3,0)</f>
        <v>啤酒</v>
      </c>
      <c r="G1054" s="22" t="str">
        <f>VLOOKUP(B1054,變換清單!E:F,2,0)</f>
        <v>九州</v>
      </c>
      <c r="H1054" s="22" t="str">
        <f t="shared" si="48"/>
        <v>2016</v>
      </c>
      <c r="I1054" s="22">
        <f t="shared" si="49"/>
        <v>4</v>
      </c>
      <c r="J1054" s="22" t="str">
        <f>VLOOKUP(I1054,變換清單!H:I,2,0)</f>
        <v>2Q</v>
      </c>
      <c r="K1054" s="22" t="str">
        <f t="shared" si="50"/>
        <v>啤酒九州20162Q</v>
      </c>
    </row>
    <row r="1055" spans="1:11">
      <c r="A1055" s="23">
        <v>201604</v>
      </c>
      <c r="B1055" s="23" t="s">
        <v>91</v>
      </c>
      <c r="C1055" s="22">
        <v>27260665</v>
      </c>
      <c r="D1055" s="22" t="s">
        <v>105</v>
      </c>
      <c r="E1055" s="23">
        <v>3276</v>
      </c>
      <c r="F1055" s="22" t="str">
        <f>VLOOKUP(C1055,變換清單!A:C,3,0)</f>
        <v>啤酒</v>
      </c>
      <c r="G1055" s="22" t="str">
        <f>VLOOKUP(B1055,變換清單!E:F,2,0)</f>
        <v>九州</v>
      </c>
      <c r="H1055" s="22" t="str">
        <f t="shared" si="48"/>
        <v>2016</v>
      </c>
      <c r="I1055" s="22">
        <f t="shared" si="49"/>
        <v>4</v>
      </c>
      <c r="J1055" s="22" t="str">
        <f>VLOOKUP(I1055,變換清單!H:I,2,0)</f>
        <v>2Q</v>
      </c>
      <c r="K1055" s="22" t="str">
        <f t="shared" si="50"/>
        <v>啤酒九州20162Q</v>
      </c>
    </row>
    <row r="1056" spans="1:11">
      <c r="A1056" s="23">
        <v>201604</v>
      </c>
      <c r="B1056" s="23" t="s">
        <v>91</v>
      </c>
      <c r="C1056" s="22">
        <v>27350171</v>
      </c>
      <c r="D1056" s="22" t="s">
        <v>42</v>
      </c>
      <c r="E1056" s="23">
        <v>139440</v>
      </c>
      <c r="F1056" s="22" t="str">
        <f>VLOOKUP(C1056,變換清單!A:C,3,0)</f>
        <v>啤酒</v>
      </c>
      <c r="G1056" s="22" t="str">
        <f>VLOOKUP(B1056,變換清單!E:F,2,0)</f>
        <v>九州</v>
      </c>
      <c r="H1056" s="22" t="str">
        <f t="shared" si="48"/>
        <v>2016</v>
      </c>
      <c r="I1056" s="22">
        <f t="shared" si="49"/>
        <v>4</v>
      </c>
      <c r="J1056" s="22" t="str">
        <f>VLOOKUP(I1056,變換清單!H:I,2,0)</f>
        <v>2Q</v>
      </c>
      <c r="K1056" s="22" t="str">
        <f t="shared" si="50"/>
        <v>啤酒九州20162Q</v>
      </c>
    </row>
    <row r="1057" spans="1:11">
      <c r="A1057" s="23">
        <v>201604</v>
      </c>
      <c r="B1057" s="23" t="s">
        <v>91</v>
      </c>
      <c r="C1057" s="22">
        <v>27350921</v>
      </c>
      <c r="D1057" s="22" t="s">
        <v>44</v>
      </c>
      <c r="E1057" s="23">
        <v>8004</v>
      </c>
      <c r="F1057" s="22" t="str">
        <f>VLOOKUP(C1057,變換清單!A:C,3,0)</f>
        <v>發泡酒</v>
      </c>
      <c r="G1057" s="22" t="str">
        <f>VLOOKUP(B1057,變換清單!E:F,2,0)</f>
        <v>九州</v>
      </c>
      <c r="H1057" s="22" t="str">
        <f t="shared" si="48"/>
        <v>2016</v>
      </c>
      <c r="I1057" s="22">
        <f t="shared" si="49"/>
        <v>4</v>
      </c>
      <c r="J1057" s="22" t="str">
        <f>VLOOKUP(I1057,變換清單!H:I,2,0)</f>
        <v>2Q</v>
      </c>
      <c r="K1057" s="22" t="str">
        <f t="shared" si="50"/>
        <v>發泡酒九州20162Q</v>
      </c>
    </row>
    <row r="1058" spans="1:11">
      <c r="A1058" s="23">
        <v>201604</v>
      </c>
      <c r="B1058" s="23" t="s">
        <v>63</v>
      </c>
      <c r="C1058" s="22">
        <v>27210786</v>
      </c>
      <c r="D1058" s="22" t="s">
        <v>103</v>
      </c>
      <c r="E1058" s="23">
        <v>551880</v>
      </c>
      <c r="F1058" s="22" t="str">
        <f>VLOOKUP(C1058,變換清單!A:C,3,0)</f>
        <v>發泡酒</v>
      </c>
      <c r="G1058" s="22" t="str">
        <f>VLOOKUP(B1058,變換清單!E:F,2,0)</f>
        <v>關信越</v>
      </c>
      <c r="H1058" s="22" t="str">
        <f t="shared" si="48"/>
        <v>2016</v>
      </c>
      <c r="I1058" s="22">
        <f t="shared" si="49"/>
        <v>4</v>
      </c>
      <c r="J1058" s="22" t="str">
        <f>VLOOKUP(I1058,變換清單!H:I,2,0)</f>
        <v>2Q</v>
      </c>
      <c r="K1058" s="22" t="str">
        <f t="shared" si="50"/>
        <v>發泡酒關信越20162Q</v>
      </c>
    </row>
    <row r="1059" spans="1:11">
      <c r="A1059" s="23">
        <v>201604</v>
      </c>
      <c r="B1059" s="23" t="s">
        <v>63</v>
      </c>
      <c r="C1059" s="22">
        <v>27220883</v>
      </c>
      <c r="D1059" s="22" t="s">
        <v>101</v>
      </c>
      <c r="E1059" s="23">
        <v>177240</v>
      </c>
      <c r="F1059" s="22" t="str">
        <f>VLOOKUP(C1059,變換清單!A:C,3,0)</f>
        <v>新類型</v>
      </c>
      <c r="G1059" s="22" t="str">
        <f>VLOOKUP(B1059,變換清單!E:F,2,0)</f>
        <v>關信越</v>
      </c>
      <c r="H1059" s="22" t="str">
        <f t="shared" si="48"/>
        <v>2016</v>
      </c>
      <c r="I1059" s="22">
        <f t="shared" si="49"/>
        <v>4</v>
      </c>
      <c r="J1059" s="22" t="str">
        <f>VLOOKUP(I1059,變換清單!H:I,2,0)</f>
        <v>2Q</v>
      </c>
      <c r="K1059" s="22" t="str">
        <f t="shared" si="50"/>
        <v>新類型關信越20162Q</v>
      </c>
    </row>
    <row r="1060" spans="1:11">
      <c r="A1060" s="23">
        <v>201604</v>
      </c>
      <c r="B1060" s="23" t="s">
        <v>63</v>
      </c>
      <c r="C1060" s="22">
        <v>27220957</v>
      </c>
      <c r="D1060" s="22" t="s">
        <v>102</v>
      </c>
      <c r="E1060" s="23">
        <v>200760</v>
      </c>
      <c r="F1060" s="22" t="str">
        <f>VLOOKUP(C1060,變換清單!A:C,3,0)</f>
        <v>新類型</v>
      </c>
      <c r="G1060" s="22" t="str">
        <f>VLOOKUP(B1060,變換清單!E:F,2,0)</f>
        <v>關信越</v>
      </c>
      <c r="H1060" s="22" t="str">
        <f t="shared" si="48"/>
        <v>2016</v>
      </c>
      <c r="I1060" s="22">
        <f t="shared" si="49"/>
        <v>4</v>
      </c>
      <c r="J1060" s="22" t="str">
        <f>VLOOKUP(I1060,變換清單!H:I,2,0)</f>
        <v>2Q</v>
      </c>
      <c r="K1060" s="22" t="str">
        <f t="shared" si="50"/>
        <v>新類型關信越20162Q</v>
      </c>
    </row>
    <row r="1061" spans="1:11">
      <c r="A1061" s="23">
        <v>201604</v>
      </c>
      <c r="B1061" s="23" t="s">
        <v>63</v>
      </c>
      <c r="C1061" s="22">
        <v>27220985</v>
      </c>
      <c r="D1061" s="22" t="s">
        <v>46</v>
      </c>
      <c r="E1061" s="23">
        <v>4032</v>
      </c>
      <c r="F1061" s="22" t="str">
        <f>VLOOKUP(C1061,變換清單!A:C,3,0)</f>
        <v>新類型</v>
      </c>
      <c r="G1061" s="22" t="str">
        <f>VLOOKUP(B1061,變換清單!E:F,2,0)</f>
        <v>關信越</v>
      </c>
      <c r="H1061" s="22" t="str">
        <f t="shared" si="48"/>
        <v>2016</v>
      </c>
      <c r="I1061" s="22">
        <f t="shared" si="49"/>
        <v>4</v>
      </c>
      <c r="J1061" s="22" t="str">
        <f>VLOOKUP(I1061,變換清單!H:I,2,0)</f>
        <v>2Q</v>
      </c>
      <c r="K1061" s="22" t="str">
        <f t="shared" si="50"/>
        <v>新類型關信越20162Q</v>
      </c>
    </row>
    <row r="1062" spans="1:11">
      <c r="A1062" s="23">
        <v>201604</v>
      </c>
      <c r="B1062" s="23" t="s">
        <v>63</v>
      </c>
      <c r="C1062" s="22">
        <v>27260317</v>
      </c>
      <c r="D1062" s="22" t="s">
        <v>40</v>
      </c>
      <c r="E1062" s="23">
        <v>2772</v>
      </c>
      <c r="F1062" s="22" t="str">
        <f>VLOOKUP(C1062,變換清單!A:C,3,0)</f>
        <v>啤酒</v>
      </c>
      <c r="G1062" s="22" t="str">
        <f>VLOOKUP(B1062,變換清單!E:F,2,0)</f>
        <v>關信越</v>
      </c>
      <c r="H1062" s="22" t="str">
        <f t="shared" si="48"/>
        <v>2016</v>
      </c>
      <c r="I1062" s="22">
        <f t="shared" si="49"/>
        <v>4</v>
      </c>
      <c r="J1062" s="22" t="str">
        <f>VLOOKUP(I1062,變換清單!H:I,2,0)</f>
        <v>2Q</v>
      </c>
      <c r="K1062" s="22" t="str">
        <f t="shared" si="50"/>
        <v>啤酒關信越20162Q</v>
      </c>
    </row>
    <row r="1063" spans="1:11">
      <c r="A1063" s="23">
        <v>201604</v>
      </c>
      <c r="B1063" s="23" t="s">
        <v>63</v>
      </c>
      <c r="C1063" s="22">
        <v>27260665</v>
      </c>
      <c r="D1063" s="22" t="s">
        <v>105</v>
      </c>
      <c r="E1063" s="23">
        <v>76440</v>
      </c>
      <c r="F1063" s="22" t="str">
        <f>VLOOKUP(C1063,變換清單!A:C,3,0)</f>
        <v>啤酒</v>
      </c>
      <c r="G1063" s="22" t="str">
        <f>VLOOKUP(B1063,變換清單!E:F,2,0)</f>
        <v>關信越</v>
      </c>
      <c r="H1063" s="22" t="str">
        <f t="shared" si="48"/>
        <v>2016</v>
      </c>
      <c r="I1063" s="22">
        <f t="shared" si="49"/>
        <v>4</v>
      </c>
      <c r="J1063" s="22" t="str">
        <f>VLOOKUP(I1063,變換清單!H:I,2,0)</f>
        <v>2Q</v>
      </c>
      <c r="K1063" s="22" t="str">
        <f t="shared" si="50"/>
        <v>啤酒關信越20162Q</v>
      </c>
    </row>
    <row r="1064" spans="1:11">
      <c r="A1064" s="23">
        <v>201604</v>
      </c>
      <c r="B1064" s="23" t="s">
        <v>63</v>
      </c>
      <c r="C1064" s="22">
        <v>27350171</v>
      </c>
      <c r="D1064" s="22" t="s">
        <v>42</v>
      </c>
      <c r="E1064" s="23">
        <v>14007</v>
      </c>
      <c r="F1064" s="22" t="str">
        <f>VLOOKUP(C1064,變換清單!A:C,3,0)</f>
        <v>啤酒</v>
      </c>
      <c r="G1064" s="22" t="str">
        <f>VLOOKUP(B1064,變換清單!E:F,2,0)</f>
        <v>關信越</v>
      </c>
      <c r="H1064" s="22" t="str">
        <f t="shared" si="48"/>
        <v>2016</v>
      </c>
      <c r="I1064" s="22">
        <f t="shared" si="49"/>
        <v>4</v>
      </c>
      <c r="J1064" s="22" t="str">
        <f>VLOOKUP(I1064,變換清單!H:I,2,0)</f>
        <v>2Q</v>
      </c>
      <c r="K1064" s="22" t="str">
        <f t="shared" si="50"/>
        <v>啤酒關信越20162Q</v>
      </c>
    </row>
    <row r="1065" spans="1:11">
      <c r="A1065" s="23">
        <v>201604</v>
      </c>
      <c r="B1065" s="23" t="s">
        <v>95</v>
      </c>
      <c r="C1065" s="22">
        <v>27350921</v>
      </c>
      <c r="D1065" s="22" t="s">
        <v>44</v>
      </c>
      <c r="E1065" s="23">
        <v>1003800</v>
      </c>
      <c r="F1065" s="22" t="str">
        <f>VLOOKUP(C1065,變換清單!A:C,3,0)</f>
        <v>發泡酒</v>
      </c>
      <c r="G1065" s="22" t="str">
        <f>VLOOKUP(B1065,變換清單!E:F,2,0)</f>
        <v>中四國</v>
      </c>
      <c r="H1065" s="22" t="str">
        <f t="shared" si="48"/>
        <v>2016</v>
      </c>
      <c r="I1065" s="22">
        <f t="shared" si="49"/>
        <v>4</v>
      </c>
      <c r="J1065" s="22" t="str">
        <f>VLOOKUP(I1065,變換清單!H:I,2,0)</f>
        <v>2Q</v>
      </c>
      <c r="K1065" s="22" t="str">
        <f t="shared" si="50"/>
        <v>發泡酒中四國20162Q</v>
      </c>
    </row>
    <row r="1066" spans="1:11">
      <c r="A1066" s="23">
        <v>201604</v>
      </c>
      <c r="B1066" s="23" t="s">
        <v>95</v>
      </c>
      <c r="C1066" s="22">
        <v>27210786</v>
      </c>
      <c r="D1066" s="22" t="s">
        <v>103</v>
      </c>
      <c r="E1066" s="23">
        <v>176400</v>
      </c>
      <c r="F1066" s="22" t="str">
        <f>VLOOKUP(C1066,變換清單!A:C,3,0)</f>
        <v>發泡酒</v>
      </c>
      <c r="G1066" s="22" t="str">
        <f>VLOOKUP(B1066,變換清單!E:F,2,0)</f>
        <v>中四國</v>
      </c>
      <c r="H1066" s="22" t="str">
        <f t="shared" si="48"/>
        <v>2016</v>
      </c>
      <c r="I1066" s="22">
        <f t="shared" si="49"/>
        <v>4</v>
      </c>
      <c r="J1066" s="22" t="str">
        <f>VLOOKUP(I1066,變換清單!H:I,2,0)</f>
        <v>2Q</v>
      </c>
      <c r="K1066" s="22" t="str">
        <f t="shared" si="50"/>
        <v>發泡酒中四國20162Q</v>
      </c>
    </row>
    <row r="1067" spans="1:11">
      <c r="A1067" s="23">
        <v>201604</v>
      </c>
      <c r="B1067" s="23" t="s">
        <v>95</v>
      </c>
      <c r="C1067" s="22">
        <v>27220883</v>
      </c>
      <c r="D1067" s="22" t="s">
        <v>101</v>
      </c>
      <c r="E1067" s="23">
        <v>416640</v>
      </c>
      <c r="F1067" s="22" t="str">
        <f>VLOOKUP(C1067,變換清單!A:C,3,0)</f>
        <v>新類型</v>
      </c>
      <c r="G1067" s="22" t="str">
        <f>VLOOKUP(B1067,變換清單!E:F,2,0)</f>
        <v>中四國</v>
      </c>
      <c r="H1067" s="22" t="str">
        <f t="shared" si="48"/>
        <v>2016</v>
      </c>
      <c r="I1067" s="22">
        <f t="shared" si="49"/>
        <v>4</v>
      </c>
      <c r="J1067" s="22" t="str">
        <f>VLOOKUP(I1067,變換清單!H:I,2,0)</f>
        <v>2Q</v>
      </c>
      <c r="K1067" s="22" t="str">
        <f t="shared" si="50"/>
        <v>新類型中四國20162Q</v>
      </c>
    </row>
    <row r="1068" spans="1:11">
      <c r="A1068" s="23">
        <v>201604</v>
      </c>
      <c r="B1068" s="23" t="s">
        <v>95</v>
      </c>
      <c r="C1068" s="22">
        <v>27220957</v>
      </c>
      <c r="D1068" s="22" t="s">
        <v>102</v>
      </c>
      <c r="E1068" s="23">
        <v>62748</v>
      </c>
      <c r="F1068" s="22" t="str">
        <f>VLOOKUP(C1068,變換清單!A:C,3,0)</f>
        <v>新類型</v>
      </c>
      <c r="G1068" s="22" t="str">
        <f>VLOOKUP(B1068,變換清單!E:F,2,0)</f>
        <v>中四國</v>
      </c>
      <c r="H1068" s="22" t="str">
        <f t="shared" si="48"/>
        <v>2016</v>
      </c>
      <c r="I1068" s="22">
        <f t="shared" si="49"/>
        <v>4</v>
      </c>
      <c r="J1068" s="22" t="str">
        <f>VLOOKUP(I1068,變換清單!H:I,2,0)</f>
        <v>2Q</v>
      </c>
      <c r="K1068" s="22" t="str">
        <f t="shared" si="50"/>
        <v>新類型中四國20162Q</v>
      </c>
    </row>
    <row r="1069" spans="1:11">
      <c r="A1069" s="23">
        <v>201604</v>
      </c>
      <c r="B1069" s="23" t="s">
        <v>95</v>
      </c>
      <c r="C1069" s="22">
        <v>27220985</v>
      </c>
      <c r="D1069" s="22" t="s">
        <v>46</v>
      </c>
      <c r="E1069" s="23">
        <v>11832</v>
      </c>
      <c r="F1069" s="22" t="str">
        <f>VLOOKUP(C1069,變換清單!A:C,3,0)</f>
        <v>新類型</v>
      </c>
      <c r="G1069" s="22" t="str">
        <f>VLOOKUP(B1069,變換清單!E:F,2,0)</f>
        <v>中四國</v>
      </c>
      <c r="H1069" s="22" t="str">
        <f t="shared" si="48"/>
        <v>2016</v>
      </c>
      <c r="I1069" s="22">
        <f t="shared" si="49"/>
        <v>4</v>
      </c>
      <c r="J1069" s="22" t="str">
        <f>VLOOKUP(I1069,變換清單!H:I,2,0)</f>
        <v>2Q</v>
      </c>
      <c r="K1069" s="22" t="str">
        <f t="shared" si="50"/>
        <v>新類型中四國20162Q</v>
      </c>
    </row>
    <row r="1070" spans="1:11">
      <c r="A1070" s="23">
        <v>201604</v>
      </c>
      <c r="B1070" s="23" t="s">
        <v>95</v>
      </c>
      <c r="C1070" s="22">
        <v>27260317</v>
      </c>
      <c r="D1070" s="22" t="s">
        <v>40</v>
      </c>
      <c r="E1070" s="23">
        <v>155400</v>
      </c>
      <c r="F1070" s="22" t="str">
        <f>VLOOKUP(C1070,變換清單!A:C,3,0)</f>
        <v>啤酒</v>
      </c>
      <c r="G1070" s="22" t="str">
        <f>VLOOKUP(B1070,變換清單!E:F,2,0)</f>
        <v>中四國</v>
      </c>
      <c r="H1070" s="22" t="str">
        <f t="shared" si="48"/>
        <v>2016</v>
      </c>
      <c r="I1070" s="22">
        <f t="shared" si="49"/>
        <v>4</v>
      </c>
      <c r="J1070" s="22" t="str">
        <f>VLOOKUP(I1070,變換清單!H:I,2,0)</f>
        <v>2Q</v>
      </c>
      <c r="K1070" s="22" t="str">
        <f t="shared" si="50"/>
        <v>啤酒中四國20162Q</v>
      </c>
    </row>
    <row r="1071" spans="1:11">
      <c r="A1071" s="23">
        <v>201604</v>
      </c>
      <c r="B1071" s="23" t="s">
        <v>85</v>
      </c>
      <c r="C1071" s="22">
        <v>27260665</v>
      </c>
      <c r="D1071" s="22" t="s">
        <v>105</v>
      </c>
      <c r="E1071" s="23">
        <v>294000</v>
      </c>
      <c r="F1071" s="22" t="str">
        <f>VLOOKUP(C1071,變換清單!A:C,3,0)</f>
        <v>啤酒</v>
      </c>
      <c r="G1071" s="22" t="str">
        <f>VLOOKUP(B1071,變換清單!E:F,2,0)</f>
        <v>中四國</v>
      </c>
      <c r="H1071" s="22" t="str">
        <f t="shared" si="48"/>
        <v>2016</v>
      </c>
      <c r="I1071" s="22">
        <f t="shared" si="49"/>
        <v>4</v>
      </c>
      <c r="J1071" s="22" t="str">
        <f>VLOOKUP(I1071,變換清單!H:I,2,0)</f>
        <v>2Q</v>
      </c>
      <c r="K1071" s="22" t="str">
        <f t="shared" si="50"/>
        <v>啤酒中四國20162Q</v>
      </c>
    </row>
    <row r="1072" spans="1:11">
      <c r="A1072" s="23">
        <v>201604</v>
      </c>
      <c r="B1072" s="23" t="s">
        <v>85</v>
      </c>
      <c r="C1072" s="22">
        <v>27350171</v>
      </c>
      <c r="D1072" s="22" t="s">
        <v>42</v>
      </c>
      <c r="E1072" s="23">
        <v>54600</v>
      </c>
      <c r="F1072" s="22" t="str">
        <f>VLOOKUP(C1072,變換清單!A:C,3,0)</f>
        <v>啤酒</v>
      </c>
      <c r="G1072" s="22" t="str">
        <f>VLOOKUP(B1072,變換清單!E:F,2,0)</f>
        <v>中四國</v>
      </c>
      <c r="H1072" s="22" t="str">
        <f t="shared" si="48"/>
        <v>2016</v>
      </c>
      <c r="I1072" s="22">
        <f t="shared" si="49"/>
        <v>4</v>
      </c>
      <c r="J1072" s="22" t="str">
        <f>VLOOKUP(I1072,變換清單!H:I,2,0)</f>
        <v>2Q</v>
      </c>
      <c r="K1072" s="22" t="str">
        <f t="shared" si="50"/>
        <v>啤酒中四國20162Q</v>
      </c>
    </row>
    <row r="1073" spans="1:11">
      <c r="A1073" s="23">
        <v>201604</v>
      </c>
      <c r="B1073" s="23" t="s">
        <v>85</v>
      </c>
      <c r="C1073" s="22">
        <v>27350921</v>
      </c>
      <c r="D1073" s="22" t="s">
        <v>44</v>
      </c>
      <c r="E1073" s="23">
        <v>109200</v>
      </c>
      <c r="F1073" s="22" t="str">
        <f>VLOOKUP(C1073,變換清單!A:C,3,0)</f>
        <v>發泡酒</v>
      </c>
      <c r="G1073" s="22" t="str">
        <f>VLOOKUP(B1073,變換清單!E:F,2,0)</f>
        <v>中四國</v>
      </c>
      <c r="H1073" s="22" t="str">
        <f t="shared" si="48"/>
        <v>2016</v>
      </c>
      <c r="I1073" s="22">
        <f t="shared" si="49"/>
        <v>4</v>
      </c>
      <c r="J1073" s="22" t="str">
        <f>VLOOKUP(I1073,變換清單!H:I,2,0)</f>
        <v>2Q</v>
      </c>
      <c r="K1073" s="22" t="str">
        <f t="shared" si="50"/>
        <v>發泡酒中四國20162Q</v>
      </c>
    </row>
    <row r="1074" spans="1:11">
      <c r="A1074" s="23">
        <v>201604</v>
      </c>
      <c r="B1074" s="23" t="s">
        <v>85</v>
      </c>
      <c r="C1074" s="22">
        <v>27210786</v>
      </c>
      <c r="D1074" s="22" t="s">
        <v>103</v>
      </c>
      <c r="E1074" s="23">
        <v>1764</v>
      </c>
      <c r="F1074" s="22" t="str">
        <f>VLOOKUP(C1074,變換清單!A:C,3,0)</f>
        <v>發泡酒</v>
      </c>
      <c r="G1074" s="22" t="str">
        <f>VLOOKUP(B1074,變換清單!E:F,2,0)</f>
        <v>中四國</v>
      </c>
      <c r="H1074" s="22" t="str">
        <f t="shared" si="48"/>
        <v>2016</v>
      </c>
      <c r="I1074" s="22">
        <f t="shared" si="49"/>
        <v>4</v>
      </c>
      <c r="J1074" s="22" t="str">
        <f>VLOOKUP(I1074,變換清單!H:I,2,0)</f>
        <v>2Q</v>
      </c>
      <c r="K1074" s="22" t="str">
        <f t="shared" si="50"/>
        <v>發泡酒中四國20162Q</v>
      </c>
    </row>
    <row r="1075" spans="1:11">
      <c r="A1075" s="23">
        <v>201604</v>
      </c>
      <c r="B1075" s="23" t="s">
        <v>85</v>
      </c>
      <c r="C1075" s="22">
        <v>27220883</v>
      </c>
      <c r="D1075" s="22" t="s">
        <v>101</v>
      </c>
      <c r="E1075" s="23">
        <v>54600</v>
      </c>
      <c r="F1075" s="22" t="str">
        <f>VLOOKUP(C1075,變換清單!A:C,3,0)</f>
        <v>新類型</v>
      </c>
      <c r="G1075" s="22" t="str">
        <f>VLOOKUP(B1075,變換清單!E:F,2,0)</f>
        <v>中四國</v>
      </c>
      <c r="H1075" s="22" t="str">
        <f t="shared" si="48"/>
        <v>2016</v>
      </c>
      <c r="I1075" s="22">
        <f t="shared" si="49"/>
        <v>4</v>
      </c>
      <c r="J1075" s="22" t="str">
        <f>VLOOKUP(I1075,變換清單!H:I,2,0)</f>
        <v>2Q</v>
      </c>
      <c r="K1075" s="22" t="str">
        <f t="shared" si="50"/>
        <v>新類型中四國20162Q</v>
      </c>
    </row>
    <row r="1076" spans="1:11">
      <c r="A1076" s="23">
        <v>201604</v>
      </c>
      <c r="B1076" s="23" t="s">
        <v>87</v>
      </c>
      <c r="C1076" s="22">
        <v>27220957</v>
      </c>
      <c r="D1076" s="22" t="s">
        <v>102</v>
      </c>
      <c r="E1076" s="23">
        <v>178080</v>
      </c>
      <c r="F1076" s="22" t="str">
        <f>VLOOKUP(C1076,變換清單!A:C,3,0)</f>
        <v>新類型</v>
      </c>
      <c r="G1076" s="22" t="str">
        <f>VLOOKUP(B1076,變換清單!E:F,2,0)</f>
        <v>中四國</v>
      </c>
      <c r="H1076" s="22" t="str">
        <f t="shared" si="48"/>
        <v>2016</v>
      </c>
      <c r="I1076" s="22">
        <f t="shared" si="49"/>
        <v>4</v>
      </c>
      <c r="J1076" s="22" t="str">
        <f>VLOOKUP(I1076,變換清單!H:I,2,0)</f>
        <v>2Q</v>
      </c>
      <c r="K1076" s="22" t="str">
        <f t="shared" si="50"/>
        <v>新類型中四國20162Q</v>
      </c>
    </row>
    <row r="1077" spans="1:11">
      <c r="A1077" s="23">
        <v>201604</v>
      </c>
      <c r="B1077" s="23" t="s">
        <v>87</v>
      </c>
      <c r="C1077" s="22">
        <v>27220985</v>
      </c>
      <c r="D1077" s="22" t="s">
        <v>46</v>
      </c>
      <c r="E1077" s="23">
        <v>32760</v>
      </c>
      <c r="F1077" s="22" t="str">
        <f>VLOOKUP(C1077,變換清單!A:C,3,0)</f>
        <v>新類型</v>
      </c>
      <c r="G1077" s="22" t="str">
        <f>VLOOKUP(B1077,變換清單!E:F,2,0)</f>
        <v>中四國</v>
      </c>
      <c r="H1077" s="22" t="str">
        <f t="shared" si="48"/>
        <v>2016</v>
      </c>
      <c r="I1077" s="22">
        <f t="shared" si="49"/>
        <v>4</v>
      </c>
      <c r="J1077" s="22" t="str">
        <f>VLOOKUP(I1077,變換清單!H:I,2,0)</f>
        <v>2Q</v>
      </c>
      <c r="K1077" s="22" t="str">
        <f t="shared" si="50"/>
        <v>新類型中四國20162Q</v>
      </c>
    </row>
    <row r="1078" spans="1:11">
      <c r="A1078" s="23">
        <v>201604</v>
      </c>
      <c r="B1078" s="23" t="s">
        <v>87</v>
      </c>
      <c r="C1078" s="22">
        <v>27260317</v>
      </c>
      <c r="D1078" s="22" t="s">
        <v>40</v>
      </c>
      <c r="E1078" s="23">
        <v>80640</v>
      </c>
      <c r="F1078" s="22" t="str">
        <f>VLOOKUP(C1078,變換清單!A:C,3,0)</f>
        <v>啤酒</v>
      </c>
      <c r="G1078" s="22" t="str">
        <f>VLOOKUP(B1078,變換清單!E:F,2,0)</f>
        <v>中四國</v>
      </c>
      <c r="H1078" s="22" t="str">
        <f t="shared" si="48"/>
        <v>2016</v>
      </c>
      <c r="I1078" s="22">
        <f t="shared" si="49"/>
        <v>4</v>
      </c>
      <c r="J1078" s="22" t="str">
        <f>VLOOKUP(I1078,變換清單!H:I,2,0)</f>
        <v>2Q</v>
      </c>
      <c r="K1078" s="22" t="str">
        <f t="shared" si="50"/>
        <v>啤酒中四國20162Q</v>
      </c>
    </row>
    <row r="1079" spans="1:11">
      <c r="A1079" s="23">
        <v>201604</v>
      </c>
      <c r="B1079" s="23" t="s">
        <v>87</v>
      </c>
      <c r="C1079" s="22">
        <v>27260665</v>
      </c>
      <c r="D1079" s="22" t="s">
        <v>105</v>
      </c>
      <c r="E1079" s="23">
        <v>42000</v>
      </c>
      <c r="F1079" s="22" t="str">
        <f>VLOOKUP(C1079,變換清單!A:C,3,0)</f>
        <v>啤酒</v>
      </c>
      <c r="G1079" s="22" t="str">
        <f>VLOOKUP(B1079,變換清單!E:F,2,0)</f>
        <v>中四國</v>
      </c>
      <c r="H1079" s="22" t="str">
        <f t="shared" si="48"/>
        <v>2016</v>
      </c>
      <c r="I1079" s="22">
        <f t="shared" si="49"/>
        <v>4</v>
      </c>
      <c r="J1079" s="22" t="str">
        <f>VLOOKUP(I1079,變換清單!H:I,2,0)</f>
        <v>2Q</v>
      </c>
      <c r="K1079" s="22" t="str">
        <f t="shared" si="50"/>
        <v>啤酒中四國20162Q</v>
      </c>
    </row>
    <row r="1080" spans="1:11">
      <c r="A1080" s="23">
        <v>201604</v>
      </c>
      <c r="B1080" s="23" t="s">
        <v>89</v>
      </c>
      <c r="C1080" s="22">
        <v>27350171</v>
      </c>
      <c r="D1080" s="22" t="s">
        <v>42</v>
      </c>
      <c r="E1080" s="23">
        <v>376320</v>
      </c>
      <c r="F1080" s="22" t="str">
        <f>VLOOKUP(C1080,變換清單!A:C,3,0)</f>
        <v>啤酒</v>
      </c>
      <c r="G1080" s="22" t="str">
        <f>VLOOKUP(B1080,變換清單!E:F,2,0)</f>
        <v>九州</v>
      </c>
      <c r="H1080" s="22" t="str">
        <f t="shared" si="48"/>
        <v>2016</v>
      </c>
      <c r="I1080" s="22">
        <f t="shared" si="49"/>
        <v>4</v>
      </c>
      <c r="J1080" s="22" t="str">
        <f>VLOOKUP(I1080,變換清單!H:I,2,0)</f>
        <v>2Q</v>
      </c>
      <c r="K1080" s="22" t="str">
        <f t="shared" si="50"/>
        <v>啤酒九州20162Q</v>
      </c>
    </row>
    <row r="1081" spans="1:11">
      <c r="A1081" s="23">
        <v>201604</v>
      </c>
      <c r="B1081" s="23" t="s">
        <v>89</v>
      </c>
      <c r="C1081" s="22">
        <v>27350921</v>
      </c>
      <c r="D1081" s="22" t="s">
        <v>44</v>
      </c>
      <c r="E1081" s="23">
        <v>89040</v>
      </c>
      <c r="F1081" s="22" t="str">
        <f>VLOOKUP(C1081,變換清單!A:C,3,0)</f>
        <v>發泡酒</v>
      </c>
      <c r="G1081" s="22" t="str">
        <f>VLOOKUP(B1081,變換清單!E:F,2,0)</f>
        <v>九州</v>
      </c>
      <c r="H1081" s="22" t="str">
        <f t="shared" si="48"/>
        <v>2016</v>
      </c>
      <c r="I1081" s="22">
        <f t="shared" si="49"/>
        <v>4</v>
      </c>
      <c r="J1081" s="22" t="str">
        <f>VLOOKUP(I1081,變換清單!H:I,2,0)</f>
        <v>2Q</v>
      </c>
      <c r="K1081" s="22" t="str">
        <f t="shared" si="50"/>
        <v>發泡酒九州20162Q</v>
      </c>
    </row>
    <row r="1082" spans="1:11">
      <c r="A1082" s="23">
        <v>201604</v>
      </c>
      <c r="B1082" s="23" t="s">
        <v>89</v>
      </c>
      <c r="C1082" s="22">
        <v>27210786</v>
      </c>
      <c r="D1082" s="22" t="s">
        <v>103</v>
      </c>
      <c r="E1082" s="23">
        <v>200760</v>
      </c>
      <c r="F1082" s="22" t="str">
        <f>VLOOKUP(C1082,變換清單!A:C,3,0)</f>
        <v>發泡酒</v>
      </c>
      <c r="G1082" s="22" t="str">
        <f>VLOOKUP(B1082,變換清單!E:F,2,0)</f>
        <v>九州</v>
      </c>
      <c r="H1082" s="22" t="str">
        <f t="shared" si="48"/>
        <v>2016</v>
      </c>
      <c r="I1082" s="22">
        <f t="shared" si="49"/>
        <v>4</v>
      </c>
      <c r="J1082" s="22" t="str">
        <f>VLOOKUP(I1082,變換清單!H:I,2,0)</f>
        <v>2Q</v>
      </c>
      <c r="K1082" s="22" t="str">
        <f t="shared" si="50"/>
        <v>發泡酒九州20162Q</v>
      </c>
    </row>
    <row r="1083" spans="1:11">
      <c r="A1083" s="23">
        <v>201604</v>
      </c>
      <c r="B1083" s="23" t="s">
        <v>89</v>
      </c>
      <c r="C1083" s="22">
        <v>27220883</v>
      </c>
      <c r="D1083" s="22" t="s">
        <v>101</v>
      </c>
      <c r="E1083" s="23">
        <v>11340</v>
      </c>
      <c r="F1083" s="22" t="str">
        <f>VLOOKUP(C1083,變換清單!A:C,3,0)</f>
        <v>新類型</v>
      </c>
      <c r="G1083" s="22" t="str">
        <f>VLOOKUP(B1083,變換清單!E:F,2,0)</f>
        <v>九州</v>
      </c>
      <c r="H1083" s="22" t="str">
        <f t="shared" si="48"/>
        <v>2016</v>
      </c>
      <c r="I1083" s="22">
        <f t="shared" si="49"/>
        <v>4</v>
      </c>
      <c r="J1083" s="22" t="str">
        <f>VLOOKUP(I1083,變換清單!H:I,2,0)</f>
        <v>2Q</v>
      </c>
      <c r="K1083" s="22" t="str">
        <f t="shared" si="50"/>
        <v>新類型九州20162Q</v>
      </c>
    </row>
    <row r="1084" spans="1:11">
      <c r="A1084" s="23">
        <v>201604</v>
      </c>
      <c r="B1084" s="23" t="s">
        <v>89</v>
      </c>
      <c r="C1084" s="22">
        <v>27220957</v>
      </c>
      <c r="D1084" s="22" t="s">
        <v>102</v>
      </c>
      <c r="E1084" s="23">
        <v>4788</v>
      </c>
      <c r="F1084" s="22" t="str">
        <f>VLOOKUP(C1084,變換清單!A:C,3,0)</f>
        <v>新類型</v>
      </c>
      <c r="G1084" s="22" t="str">
        <f>VLOOKUP(B1084,變換清單!E:F,2,0)</f>
        <v>九州</v>
      </c>
      <c r="H1084" s="22" t="str">
        <f t="shared" si="48"/>
        <v>2016</v>
      </c>
      <c r="I1084" s="22">
        <f t="shared" si="49"/>
        <v>4</v>
      </c>
      <c r="J1084" s="22" t="str">
        <f>VLOOKUP(I1084,變換清單!H:I,2,0)</f>
        <v>2Q</v>
      </c>
      <c r="K1084" s="22" t="str">
        <f t="shared" si="50"/>
        <v>新類型九州20162Q</v>
      </c>
    </row>
    <row r="1085" spans="1:11">
      <c r="A1085" s="23">
        <v>201604</v>
      </c>
      <c r="B1085" s="23" t="s">
        <v>89</v>
      </c>
      <c r="C1085" s="22">
        <v>27220985</v>
      </c>
      <c r="D1085" s="22" t="s">
        <v>46</v>
      </c>
      <c r="E1085" s="23">
        <v>167160</v>
      </c>
      <c r="F1085" s="22" t="str">
        <f>VLOOKUP(C1085,變換清單!A:C,3,0)</f>
        <v>新類型</v>
      </c>
      <c r="G1085" s="22" t="str">
        <f>VLOOKUP(B1085,變換清單!E:F,2,0)</f>
        <v>九州</v>
      </c>
      <c r="H1085" s="22" t="str">
        <f t="shared" si="48"/>
        <v>2016</v>
      </c>
      <c r="I1085" s="22">
        <f t="shared" si="49"/>
        <v>4</v>
      </c>
      <c r="J1085" s="22" t="str">
        <f>VLOOKUP(I1085,變換清單!H:I,2,0)</f>
        <v>2Q</v>
      </c>
      <c r="K1085" s="22" t="str">
        <f t="shared" si="50"/>
        <v>新類型九州20162Q</v>
      </c>
    </row>
    <row r="1086" spans="1:11">
      <c r="A1086" s="23">
        <v>201604</v>
      </c>
      <c r="B1086" s="23" t="s">
        <v>89</v>
      </c>
      <c r="C1086" s="22">
        <v>27260317</v>
      </c>
      <c r="D1086" s="22" t="s">
        <v>40</v>
      </c>
      <c r="E1086" s="23">
        <v>2001</v>
      </c>
      <c r="F1086" s="22" t="str">
        <f>VLOOKUP(C1086,變換清單!A:C,3,0)</f>
        <v>啤酒</v>
      </c>
      <c r="G1086" s="22" t="str">
        <f>VLOOKUP(B1086,變換清單!E:F,2,0)</f>
        <v>九州</v>
      </c>
      <c r="H1086" s="22" t="str">
        <f t="shared" si="48"/>
        <v>2016</v>
      </c>
      <c r="I1086" s="22">
        <f t="shared" si="49"/>
        <v>4</v>
      </c>
      <c r="J1086" s="22" t="str">
        <f>VLOOKUP(I1086,變換清單!H:I,2,0)</f>
        <v>2Q</v>
      </c>
      <c r="K1086" s="22" t="str">
        <f t="shared" si="50"/>
        <v>啤酒九州20162Q</v>
      </c>
    </row>
    <row r="1087" spans="1:11">
      <c r="A1087" s="23">
        <v>201604</v>
      </c>
      <c r="B1087" s="23" t="s">
        <v>89</v>
      </c>
      <c r="C1087" s="22">
        <v>27260665</v>
      </c>
      <c r="D1087" s="22" t="s">
        <v>105</v>
      </c>
      <c r="E1087" s="23">
        <v>2001</v>
      </c>
      <c r="F1087" s="22" t="str">
        <f>VLOOKUP(C1087,變換清單!A:C,3,0)</f>
        <v>啤酒</v>
      </c>
      <c r="G1087" s="22" t="str">
        <f>VLOOKUP(B1087,變換清單!E:F,2,0)</f>
        <v>九州</v>
      </c>
      <c r="H1087" s="22" t="str">
        <f t="shared" si="48"/>
        <v>2016</v>
      </c>
      <c r="I1087" s="22">
        <f t="shared" si="49"/>
        <v>4</v>
      </c>
      <c r="J1087" s="22" t="str">
        <f>VLOOKUP(I1087,變換清單!H:I,2,0)</f>
        <v>2Q</v>
      </c>
      <c r="K1087" s="22" t="str">
        <f t="shared" si="50"/>
        <v>啤酒九州20162Q</v>
      </c>
    </row>
    <row r="1088" spans="1:11">
      <c r="A1088" s="23">
        <v>201604</v>
      </c>
      <c r="B1088" s="23" t="s">
        <v>64</v>
      </c>
      <c r="C1088" s="22">
        <v>27350171</v>
      </c>
      <c r="D1088" s="22" t="s">
        <v>42</v>
      </c>
      <c r="E1088" s="23">
        <v>3905160</v>
      </c>
      <c r="F1088" s="22" t="str">
        <f>VLOOKUP(C1088,變換清單!A:C,3,0)</f>
        <v>啤酒</v>
      </c>
      <c r="G1088" s="22" t="str">
        <f>VLOOKUP(B1088,變換清單!E:F,2,0)</f>
        <v>首都圏</v>
      </c>
      <c r="H1088" s="22" t="str">
        <f t="shared" si="48"/>
        <v>2016</v>
      </c>
      <c r="I1088" s="22">
        <f t="shared" si="49"/>
        <v>4</v>
      </c>
      <c r="J1088" s="22" t="str">
        <f>VLOOKUP(I1088,變換清單!H:I,2,0)</f>
        <v>2Q</v>
      </c>
      <c r="K1088" s="22" t="str">
        <f t="shared" si="50"/>
        <v>啤酒首都圏20162Q</v>
      </c>
    </row>
    <row r="1089" spans="1:11">
      <c r="A1089" s="23">
        <v>201604</v>
      </c>
      <c r="B1089" s="23" t="s">
        <v>64</v>
      </c>
      <c r="C1089" s="22">
        <v>27350921</v>
      </c>
      <c r="D1089" s="22" t="s">
        <v>44</v>
      </c>
      <c r="E1089" s="23">
        <v>675360</v>
      </c>
      <c r="F1089" s="22" t="str">
        <f>VLOOKUP(C1089,變換清單!A:C,3,0)</f>
        <v>發泡酒</v>
      </c>
      <c r="G1089" s="22" t="str">
        <f>VLOOKUP(B1089,變換清單!E:F,2,0)</f>
        <v>首都圏</v>
      </c>
      <c r="H1089" s="22" t="str">
        <f t="shared" si="48"/>
        <v>2016</v>
      </c>
      <c r="I1089" s="22">
        <f t="shared" si="49"/>
        <v>4</v>
      </c>
      <c r="J1089" s="22" t="str">
        <f>VLOOKUP(I1089,變換清單!H:I,2,0)</f>
        <v>2Q</v>
      </c>
      <c r="K1089" s="22" t="str">
        <f t="shared" si="50"/>
        <v>發泡酒首都圏20162Q</v>
      </c>
    </row>
    <row r="1090" spans="1:11">
      <c r="A1090" s="23">
        <v>201604</v>
      </c>
      <c r="B1090" s="23" t="s">
        <v>64</v>
      </c>
      <c r="C1090" s="22">
        <v>27210786</v>
      </c>
      <c r="D1090" s="22" t="s">
        <v>103</v>
      </c>
      <c r="E1090" s="23">
        <v>1790880</v>
      </c>
      <c r="F1090" s="22" t="str">
        <f>VLOOKUP(C1090,變換清單!A:C,3,0)</f>
        <v>發泡酒</v>
      </c>
      <c r="G1090" s="22" t="str">
        <f>VLOOKUP(B1090,變換清單!E:F,2,0)</f>
        <v>首都圏</v>
      </c>
      <c r="H1090" s="22" t="str">
        <f t="shared" si="48"/>
        <v>2016</v>
      </c>
      <c r="I1090" s="22">
        <f t="shared" si="49"/>
        <v>4</v>
      </c>
      <c r="J1090" s="22" t="str">
        <f>VLOOKUP(I1090,變換清單!H:I,2,0)</f>
        <v>2Q</v>
      </c>
      <c r="K1090" s="22" t="str">
        <f t="shared" si="50"/>
        <v>發泡酒首都圏20162Q</v>
      </c>
    </row>
    <row r="1091" spans="1:11">
      <c r="A1091" s="23">
        <v>201604</v>
      </c>
      <c r="B1091" s="23" t="s">
        <v>64</v>
      </c>
      <c r="C1091" s="22">
        <v>27220883</v>
      </c>
      <c r="D1091" s="22" t="s">
        <v>101</v>
      </c>
      <c r="E1091" s="23">
        <v>101556</v>
      </c>
      <c r="F1091" s="22" t="str">
        <f>VLOOKUP(C1091,變換清單!A:C,3,0)</f>
        <v>新類型</v>
      </c>
      <c r="G1091" s="22" t="str">
        <f>VLOOKUP(B1091,變換清單!E:F,2,0)</f>
        <v>首都圏</v>
      </c>
      <c r="H1091" s="22" t="str">
        <f t="shared" ref="H1091:H1154" si="51">LEFT(A1091,4)</f>
        <v>2016</v>
      </c>
      <c r="I1091" s="22">
        <f t="shared" ref="I1091:I1154" si="52">VALUE(RIGHT(A1091,2))</f>
        <v>4</v>
      </c>
      <c r="J1091" s="22" t="str">
        <f>VLOOKUP(I1091,變換清單!H:I,2,0)</f>
        <v>2Q</v>
      </c>
      <c r="K1091" s="22" t="str">
        <f t="shared" ref="K1091:K1154" si="53">CONCATENATE(F1091,G1091,H1091,J1091)</f>
        <v>新類型首都圏20162Q</v>
      </c>
    </row>
    <row r="1092" spans="1:11">
      <c r="A1092" s="23">
        <v>201604</v>
      </c>
      <c r="B1092" s="23" t="s">
        <v>64</v>
      </c>
      <c r="C1092" s="22">
        <v>27220957</v>
      </c>
      <c r="D1092" s="22" t="s">
        <v>102</v>
      </c>
      <c r="E1092" s="23">
        <v>61740</v>
      </c>
      <c r="F1092" s="22" t="str">
        <f>VLOOKUP(C1092,變換清單!A:C,3,0)</f>
        <v>新類型</v>
      </c>
      <c r="G1092" s="22" t="str">
        <f>VLOOKUP(B1092,變換清單!E:F,2,0)</f>
        <v>首都圏</v>
      </c>
      <c r="H1092" s="22" t="str">
        <f t="shared" si="51"/>
        <v>2016</v>
      </c>
      <c r="I1092" s="22">
        <f t="shared" si="52"/>
        <v>4</v>
      </c>
      <c r="J1092" s="22" t="str">
        <f>VLOOKUP(I1092,變換清單!H:I,2,0)</f>
        <v>2Q</v>
      </c>
      <c r="K1092" s="22" t="str">
        <f t="shared" si="53"/>
        <v>新類型首都圏20162Q</v>
      </c>
    </row>
    <row r="1093" spans="1:11">
      <c r="A1093" s="23">
        <v>201604</v>
      </c>
      <c r="B1093" s="23" t="s">
        <v>64</v>
      </c>
      <c r="C1093" s="22">
        <v>27220985</v>
      </c>
      <c r="D1093" s="22" t="s">
        <v>46</v>
      </c>
      <c r="E1093" s="23">
        <v>932400</v>
      </c>
      <c r="F1093" s="22" t="str">
        <f>VLOOKUP(C1093,變換清單!A:C,3,0)</f>
        <v>新類型</v>
      </c>
      <c r="G1093" s="22" t="str">
        <f>VLOOKUP(B1093,變換清單!E:F,2,0)</f>
        <v>首都圏</v>
      </c>
      <c r="H1093" s="22" t="str">
        <f t="shared" si="51"/>
        <v>2016</v>
      </c>
      <c r="I1093" s="22">
        <f t="shared" si="52"/>
        <v>4</v>
      </c>
      <c r="J1093" s="22" t="str">
        <f>VLOOKUP(I1093,變換清單!H:I,2,0)</f>
        <v>2Q</v>
      </c>
      <c r="K1093" s="22" t="str">
        <f t="shared" si="53"/>
        <v>新類型首都圏20162Q</v>
      </c>
    </row>
    <row r="1094" spans="1:11">
      <c r="A1094" s="23">
        <v>201604</v>
      </c>
      <c r="B1094" s="23" t="s">
        <v>64</v>
      </c>
      <c r="C1094" s="22">
        <v>27260317</v>
      </c>
      <c r="D1094" s="22" t="s">
        <v>40</v>
      </c>
      <c r="E1094" s="23">
        <v>4002</v>
      </c>
      <c r="F1094" s="22" t="str">
        <f>VLOOKUP(C1094,變換清單!A:C,3,0)</f>
        <v>啤酒</v>
      </c>
      <c r="G1094" s="22" t="str">
        <f>VLOOKUP(B1094,變換清單!E:F,2,0)</f>
        <v>首都圏</v>
      </c>
      <c r="H1094" s="22" t="str">
        <f t="shared" si="51"/>
        <v>2016</v>
      </c>
      <c r="I1094" s="22">
        <f t="shared" si="52"/>
        <v>4</v>
      </c>
      <c r="J1094" s="22" t="str">
        <f>VLOOKUP(I1094,變換清單!H:I,2,0)</f>
        <v>2Q</v>
      </c>
      <c r="K1094" s="22" t="str">
        <f t="shared" si="53"/>
        <v>啤酒首都圏20162Q</v>
      </c>
    </row>
    <row r="1095" spans="1:11">
      <c r="A1095" s="23">
        <v>201604</v>
      </c>
      <c r="B1095" s="23" t="s">
        <v>64</v>
      </c>
      <c r="C1095" s="22">
        <v>27260665</v>
      </c>
      <c r="D1095" s="22" t="s">
        <v>105</v>
      </c>
      <c r="E1095" s="23">
        <v>19343</v>
      </c>
      <c r="F1095" s="22" t="str">
        <f>VLOOKUP(C1095,變換清單!A:C,3,0)</f>
        <v>啤酒</v>
      </c>
      <c r="G1095" s="22" t="str">
        <f>VLOOKUP(B1095,變換清單!E:F,2,0)</f>
        <v>首都圏</v>
      </c>
      <c r="H1095" s="22" t="str">
        <f t="shared" si="51"/>
        <v>2016</v>
      </c>
      <c r="I1095" s="22">
        <f t="shared" si="52"/>
        <v>4</v>
      </c>
      <c r="J1095" s="22" t="str">
        <f>VLOOKUP(I1095,變換清單!H:I,2,0)</f>
        <v>2Q</v>
      </c>
      <c r="K1095" s="22" t="str">
        <f t="shared" si="53"/>
        <v>啤酒首都圏20162Q</v>
      </c>
    </row>
    <row r="1096" spans="1:11">
      <c r="A1096" s="23">
        <v>201604</v>
      </c>
      <c r="B1096" s="23" t="s">
        <v>76</v>
      </c>
      <c r="C1096" s="22">
        <v>27350171</v>
      </c>
      <c r="D1096" s="22" t="s">
        <v>42</v>
      </c>
      <c r="E1096" s="23">
        <v>440160</v>
      </c>
      <c r="F1096" s="22" t="str">
        <f>VLOOKUP(C1096,變換清單!A:C,3,0)</f>
        <v>啤酒</v>
      </c>
      <c r="G1096" s="22" t="str">
        <f>VLOOKUP(B1096,變換清單!E:F,2,0)</f>
        <v>中部</v>
      </c>
      <c r="H1096" s="22" t="str">
        <f t="shared" si="51"/>
        <v>2016</v>
      </c>
      <c r="I1096" s="22">
        <f t="shared" si="52"/>
        <v>4</v>
      </c>
      <c r="J1096" s="22" t="str">
        <f>VLOOKUP(I1096,變換清單!H:I,2,0)</f>
        <v>2Q</v>
      </c>
      <c r="K1096" s="22" t="str">
        <f t="shared" si="53"/>
        <v>啤酒中部20162Q</v>
      </c>
    </row>
    <row r="1097" spans="1:11">
      <c r="A1097" s="23">
        <v>201604</v>
      </c>
      <c r="B1097" s="23" t="s">
        <v>76</v>
      </c>
      <c r="C1097" s="22">
        <v>27350921</v>
      </c>
      <c r="D1097" s="22" t="s">
        <v>44</v>
      </c>
      <c r="E1097" s="23">
        <v>15120</v>
      </c>
      <c r="F1097" s="22" t="str">
        <f>VLOOKUP(C1097,變換清單!A:C,3,0)</f>
        <v>發泡酒</v>
      </c>
      <c r="G1097" s="22" t="str">
        <f>VLOOKUP(B1097,變換清單!E:F,2,0)</f>
        <v>中部</v>
      </c>
      <c r="H1097" s="22" t="str">
        <f t="shared" si="51"/>
        <v>2016</v>
      </c>
      <c r="I1097" s="22">
        <f t="shared" si="52"/>
        <v>4</v>
      </c>
      <c r="J1097" s="22" t="str">
        <f>VLOOKUP(I1097,變換清單!H:I,2,0)</f>
        <v>2Q</v>
      </c>
      <c r="K1097" s="22" t="str">
        <f t="shared" si="53"/>
        <v>發泡酒中部20162Q</v>
      </c>
    </row>
    <row r="1098" spans="1:11">
      <c r="A1098" s="23">
        <v>201604</v>
      </c>
      <c r="B1098" s="23" t="s">
        <v>76</v>
      </c>
      <c r="C1098" s="22">
        <v>27210786</v>
      </c>
      <c r="D1098" s="22" t="s">
        <v>103</v>
      </c>
      <c r="E1098" s="23">
        <v>143640</v>
      </c>
      <c r="F1098" s="22" t="str">
        <f>VLOOKUP(C1098,變換清單!A:C,3,0)</f>
        <v>發泡酒</v>
      </c>
      <c r="G1098" s="22" t="str">
        <f>VLOOKUP(B1098,變換清單!E:F,2,0)</f>
        <v>中部</v>
      </c>
      <c r="H1098" s="22" t="str">
        <f t="shared" si="51"/>
        <v>2016</v>
      </c>
      <c r="I1098" s="22">
        <f t="shared" si="52"/>
        <v>4</v>
      </c>
      <c r="J1098" s="22" t="str">
        <f>VLOOKUP(I1098,變換清單!H:I,2,0)</f>
        <v>2Q</v>
      </c>
      <c r="K1098" s="22" t="str">
        <f t="shared" si="53"/>
        <v>發泡酒中部20162Q</v>
      </c>
    </row>
    <row r="1099" spans="1:11">
      <c r="A1099" s="23">
        <v>201604</v>
      </c>
      <c r="B1099" s="23" t="s">
        <v>76</v>
      </c>
      <c r="C1099" s="22">
        <v>27220883</v>
      </c>
      <c r="D1099" s="22" t="s">
        <v>101</v>
      </c>
      <c r="E1099" s="23">
        <v>14364</v>
      </c>
      <c r="F1099" s="22" t="str">
        <f>VLOOKUP(C1099,變換清單!A:C,3,0)</f>
        <v>新類型</v>
      </c>
      <c r="G1099" s="22" t="str">
        <f>VLOOKUP(B1099,變換清單!E:F,2,0)</f>
        <v>中部</v>
      </c>
      <c r="H1099" s="22" t="str">
        <f t="shared" si="51"/>
        <v>2016</v>
      </c>
      <c r="I1099" s="22">
        <f t="shared" si="52"/>
        <v>4</v>
      </c>
      <c r="J1099" s="22" t="str">
        <f>VLOOKUP(I1099,變換清單!H:I,2,0)</f>
        <v>2Q</v>
      </c>
      <c r="K1099" s="22" t="str">
        <f t="shared" si="53"/>
        <v>新類型中部20162Q</v>
      </c>
    </row>
    <row r="1100" spans="1:11">
      <c r="A1100" s="23">
        <v>201604</v>
      </c>
      <c r="B1100" s="23" t="s">
        <v>76</v>
      </c>
      <c r="C1100" s="22">
        <v>27220957</v>
      </c>
      <c r="D1100" s="22" t="s">
        <v>102</v>
      </c>
      <c r="E1100" s="23">
        <v>4032</v>
      </c>
      <c r="F1100" s="22" t="str">
        <f>VLOOKUP(C1100,變換清單!A:C,3,0)</f>
        <v>新類型</v>
      </c>
      <c r="G1100" s="22" t="str">
        <f>VLOOKUP(B1100,變換清單!E:F,2,0)</f>
        <v>中部</v>
      </c>
      <c r="H1100" s="22" t="str">
        <f t="shared" si="51"/>
        <v>2016</v>
      </c>
      <c r="I1100" s="22">
        <f t="shared" si="52"/>
        <v>4</v>
      </c>
      <c r="J1100" s="22" t="str">
        <f>VLOOKUP(I1100,變換清單!H:I,2,0)</f>
        <v>2Q</v>
      </c>
      <c r="K1100" s="22" t="str">
        <f t="shared" si="53"/>
        <v>新類型中部20162Q</v>
      </c>
    </row>
    <row r="1101" spans="1:11">
      <c r="A1101" s="23">
        <v>201604</v>
      </c>
      <c r="B1101" s="23" t="s">
        <v>76</v>
      </c>
      <c r="C1101" s="22">
        <v>27220985</v>
      </c>
      <c r="D1101" s="22" t="s">
        <v>46</v>
      </c>
      <c r="E1101" s="23">
        <v>107520</v>
      </c>
      <c r="F1101" s="22" t="str">
        <f>VLOOKUP(C1101,變換清單!A:C,3,0)</f>
        <v>新類型</v>
      </c>
      <c r="G1101" s="22" t="str">
        <f>VLOOKUP(B1101,變換清單!E:F,2,0)</f>
        <v>中部</v>
      </c>
      <c r="H1101" s="22" t="str">
        <f t="shared" si="51"/>
        <v>2016</v>
      </c>
      <c r="I1101" s="22">
        <f t="shared" si="52"/>
        <v>4</v>
      </c>
      <c r="J1101" s="22" t="str">
        <f>VLOOKUP(I1101,變換清單!H:I,2,0)</f>
        <v>2Q</v>
      </c>
      <c r="K1101" s="22" t="str">
        <f t="shared" si="53"/>
        <v>新類型中部20162Q</v>
      </c>
    </row>
    <row r="1102" spans="1:11">
      <c r="A1102" s="23">
        <v>201604</v>
      </c>
      <c r="B1102" s="23" t="s">
        <v>59</v>
      </c>
      <c r="C1102" s="22">
        <v>27260317</v>
      </c>
      <c r="D1102" s="22" t="s">
        <v>40</v>
      </c>
      <c r="E1102" s="23">
        <v>187320</v>
      </c>
      <c r="F1102" s="22" t="str">
        <f>VLOOKUP(C1102,變換清單!A:C,3,0)</f>
        <v>啤酒</v>
      </c>
      <c r="G1102" s="22" t="str">
        <f>VLOOKUP(B1102,變換清單!E:F,2,0)</f>
        <v>東北</v>
      </c>
      <c r="H1102" s="22" t="str">
        <f t="shared" si="51"/>
        <v>2016</v>
      </c>
      <c r="I1102" s="22">
        <f t="shared" si="52"/>
        <v>4</v>
      </c>
      <c r="J1102" s="22" t="str">
        <f>VLOOKUP(I1102,變換清單!H:I,2,0)</f>
        <v>2Q</v>
      </c>
      <c r="K1102" s="22" t="str">
        <f t="shared" si="53"/>
        <v>啤酒東北20162Q</v>
      </c>
    </row>
    <row r="1103" spans="1:11">
      <c r="A1103" s="23">
        <v>201604</v>
      </c>
      <c r="B1103" s="23" t="s">
        <v>59</v>
      </c>
      <c r="C1103" s="22">
        <v>27260665</v>
      </c>
      <c r="D1103" s="22" t="s">
        <v>105</v>
      </c>
      <c r="E1103" s="23">
        <v>16800</v>
      </c>
      <c r="F1103" s="22" t="str">
        <f>VLOOKUP(C1103,變換清單!A:C,3,0)</f>
        <v>啤酒</v>
      </c>
      <c r="G1103" s="22" t="str">
        <f>VLOOKUP(B1103,變換清單!E:F,2,0)</f>
        <v>東北</v>
      </c>
      <c r="H1103" s="22" t="str">
        <f t="shared" si="51"/>
        <v>2016</v>
      </c>
      <c r="I1103" s="22">
        <f t="shared" si="52"/>
        <v>4</v>
      </c>
      <c r="J1103" s="22" t="str">
        <f>VLOOKUP(I1103,變換清單!H:I,2,0)</f>
        <v>2Q</v>
      </c>
      <c r="K1103" s="22" t="str">
        <f t="shared" si="53"/>
        <v>啤酒東北20162Q</v>
      </c>
    </row>
    <row r="1104" spans="1:11">
      <c r="A1104" s="23">
        <v>201604</v>
      </c>
      <c r="B1104" s="23" t="s">
        <v>59</v>
      </c>
      <c r="C1104" s="22">
        <v>27350171</v>
      </c>
      <c r="D1104" s="22" t="s">
        <v>42</v>
      </c>
      <c r="E1104" s="23">
        <v>76440</v>
      </c>
      <c r="F1104" s="22" t="str">
        <f>VLOOKUP(C1104,變換清單!A:C,3,0)</f>
        <v>啤酒</v>
      </c>
      <c r="G1104" s="22" t="str">
        <f>VLOOKUP(B1104,變換清單!E:F,2,0)</f>
        <v>東北</v>
      </c>
      <c r="H1104" s="22" t="str">
        <f t="shared" si="51"/>
        <v>2016</v>
      </c>
      <c r="I1104" s="22">
        <f t="shared" si="52"/>
        <v>4</v>
      </c>
      <c r="J1104" s="22" t="str">
        <f>VLOOKUP(I1104,變換清單!H:I,2,0)</f>
        <v>2Q</v>
      </c>
      <c r="K1104" s="22" t="str">
        <f t="shared" si="53"/>
        <v>啤酒東北20162Q</v>
      </c>
    </row>
    <row r="1105" spans="1:11">
      <c r="A1105" s="23">
        <v>201604</v>
      </c>
      <c r="B1105" s="23" t="s">
        <v>59</v>
      </c>
      <c r="C1105" s="22">
        <v>27350921</v>
      </c>
      <c r="D1105" s="22" t="s">
        <v>44</v>
      </c>
      <c r="E1105" s="23">
        <v>7560</v>
      </c>
      <c r="F1105" s="22" t="str">
        <f>VLOOKUP(C1105,變換清單!A:C,3,0)</f>
        <v>發泡酒</v>
      </c>
      <c r="G1105" s="22" t="str">
        <f>VLOOKUP(B1105,變換清單!E:F,2,0)</f>
        <v>東北</v>
      </c>
      <c r="H1105" s="22" t="str">
        <f t="shared" si="51"/>
        <v>2016</v>
      </c>
      <c r="I1105" s="22">
        <f t="shared" si="52"/>
        <v>4</v>
      </c>
      <c r="J1105" s="22" t="str">
        <f>VLOOKUP(I1105,變換清單!H:I,2,0)</f>
        <v>2Q</v>
      </c>
      <c r="K1105" s="22" t="str">
        <f t="shared" si="53"/>
        <v>發泡酒東北20162Q</v>
      </c>
    </row>
    <row r="1106" spans="1:11">
      <c r="A1106" s="23">
        <v>201604</v>
      </c>
      <c r="B1106" s="23" t="s">
        <v>59</v>
      </c>
      <c r="C1106" s="22">
        <v>27210786</v>
      </c>
      <c r="D1106" s="22" t="s">
        <v>103</v>
      </c>
      <c r="E1106" s="23">
        <v>3024</v>
      </c>
      <c r="F1106" s="22" t="str">
        <f>VLOOKUP(C1106,變換清單!A:C,3,0)</f>
        <v>發泡酒</v>
      </c>
      <c r="G1106" s="22" t="str">
        <f>VLOOKUP(B1106,變換清單!E:F,2,0)</f>
        <v>東北</v>
      </c>
      <c r="H1106" s="22" t="str">
        <f t="shared" si="51"/>
        <v>2016</v>
      </c>
      <c r="I1106" s="22">
        <f t="shared" si="52"/>
        <v>4</v>
      </c>
      <c r="J1106" s="22" t="str">
        <f>VLOOKUP(I1106,變換清單!H:I,2,0)</f>
        <v>2Q</v>
      </c>
      <c r="K1106" s="22" t="str">
        <f t="shared" si="53"/>
        <v>發泡酒東北20162Q</v>
      </c>
    </row>
    <row r="1107" spans="1:11">
      <c r="A1107" s="23">
        <v>201604</v>
      </c>
      <c r="B1107" s="23" t="s">
        <v>59</v>
      </c>
      <c r="C1107" s="22">
        <v>27220883</v>
      </c>
      <c r="D1107" s="22" t="s">
        <v>101</v>
      </c>
      <c r="E1107" s="23">
        <v>99960</v>
      </c>
      <c r="F1107" s="22" t="str">
        <f>VLOOKUP(C1107,變換清單!A:C,3,0)</f>
        <v>新類型</v>
      </c>
      <c r="G1107" s="22" t="str">
        <f>VLOOKUP(B1107,變換清單!E:F,2,0)</f>
        <v>東北</v>
      </c>
      <c r="H1107" s="22" t="str">
        <f t="shared" si="51"/>
        <v>2016</v>
      </c>
      <c r="I1107" s="22">
        <f t="shared" si="52"/>
        <v>4</v>
      </c>
      <c r="J1107" s="22" t="str">
        <f>VLOOKUP(I1107,變換清單!H:I,2,0)</f>
        <v>2Q</v>
      </c>
      <c r="K1107" s="22" t="str">
        <f t="shared" si="53"/>
        <v>新類型東北20162Q</v>
      </c>
    </row>
    <row r="1108" spans="1:11">
      <c r="A1108" s="23">
        <v>201604</v>
      </c>
      <c r="B1108" s="23" t="s">
        <v>84</v>
      </c>
      <c r="C1108" s="22">
        <v>27220957</v>
      </c>
      <c r="D1108" s="22" t="s">
        <v>102</v>
      </c>
      <c r="E1108" s="23">
        <v>449400</v>
      </c>
      <c r="F1108" s="22" t="str">
        <f>VLOOKUP(C1108,變換清單!A:C,3,0)</f>
        <v>新類型</v>
      </c>
      <c r="G1108" s="22" t="str">
        <f>VLOOKUP(B1108,變換清單!E:F,2,0)</f>
        <v>中四國</v>
      </c>
      <c r="H1108" s="22" t="str">
        <f t="shared" si="51"/>
        <v>2016</v>
      </c>
      <c r="I1108" s="22">
        <f t="shared" si="52"/>
        <v>4</v>
      </c>
      <c r="J1108" s="22" t="str">
        <f>VLOOKUP(I1108,變換清單!H:I,2,0)</f>
        <v>2Q</v>
      </c>
      <c r="K1108" s="22" t="str">
        <f t="shared" si="53"/>
        <v>新類型中四國20162Q</v>
      </c>
    </row>
    <row r="1109" spans="1:11">
      <c r="A1109" s="23">
        <v>201604</v>
      </c>
      <c r="B1109" s="23" t="s">
        <v>84</v>
      </c>
      <c r="C1109" s="22">
        <v>27220985</v>
      </c>
      <c r="D1109" s="22" t="s">
        <v>46</v>
      </c>
      <c r="E1109" s="23">
        <v>53760</v>
      </c>
      <c r="F1109" s="22" t="str">
        <f>VLOOKUP(C1109,變換清單!A:C,3,0)</f>
        <v>新類型</v>
      </c>
      <c r="G1109" s="22" t="str">
        <f>VLOOKUP(B1109,變換清單!E:F,2,0)</f>
        <v>中四國</v>
      </c>
      <c r="H1109" s="22" t="str">
        <f t="shared" si="51"/>
        <v>2016</v>
      </c>
      <c r="I1109" s="22">
        <f t="shared" si="52"/>
        <v>4</v>
      </c>
      <c r="J1109" s="22" t="str">
        <f>VLOOKUP(I1109,變換清單!H:I,2,0)</f>
        <v>2Q</v>
      </c>
      <c r="K1109" s="22" t="str">
        <f t="shared" si="53"/>
        <v>新類型中四國20162Q</v>
      </c>
    </row>
    <row r="1110" spans="1:11">
      <c r="A1110" s="23">
        <v>201604</v>
      </c>
      <c r="B1110" s="23" t="s">
        <v>84</v>
      </c>
      <c r="C1110" s="22">
        <v>27260317</v>
      </c>
      <c r="D1110" s="22" t="s">
        <v>40</v>
      </c>
      <c r="E1110" s="23">
        <v>161280</v>
      </c>
      <c r="F1110" s="22" t="str">
        <f>VLOOKUP(C1110,變換清單!A:C,3,0)</f>
        <v>啤酒</v>
      </c>
      <c r="G1110" s="22" t="str">
        <f>VLOOKUP(B1110,變換清單!E:F,2,0)</f>
        <v>中四國</v>
      </c>
      <c r="H1110" s="22" t="str">
        <f t="shared" si="51"/>
        <v>2016</v>
      </c>
      <c r="I1110" s="22">
        <f t="shared" si="52"/>
        <v>4</v>
      </c>
      <c r="J1110" s="22" t="str">
        <f>VLOOKUP(I1110,變換清單!H:I,2,0)</f>
        <v>2Q</v>
      </c>
      <c r="K1110" s="22" t="str">
        <f t="shared" si="53"/>
        <v>啤酒中四國20162Q</v>
      </c>
    </row>
    <row r="1111" spans="1:11">
      <c r="A1111" s="23">
        <v>201604</v>
      </c>
      <c r="B1111" s="23" t="s">
        <v>84</v>
      </c>
      <c r="C1111" s="22">
        <v>27260665</v>
      </c>
      <c r="D1111" s="22" t="s">
        <v>105</v>
      </c>
      <c r="E1111" s="23">
        <v>53676</v>
      </c>
      <c r="F1111" s="22" t="str">
        <f>VLOOKUP(C1111,變換清單!A:C,3,0)</f>
        <v>啤酒</v>
      </c>
      <c r="G1111" s="22" t="str">
        <f>VLOOKUP(B1111,變換清單!E:F,2,0)</f>
        <v>中四國</v>
      </c>
      <c r="H1111" s="22" t="str">
        <f t="shared" si="51"/>
        <v>2016</v>
      </c>
      <c r="I1111" s="22">
        <f t="shared" si="52"/>
        <v>4</v>
      </c>
      <c r="J1111" s="22" t="str">
        <f>VLOOKUP(I1111,變換清單!H:I,2,0)</f>
        <v>2Q</v>
      </c>
      <c r="K1111" s="22" t="str">
        <f t="shared" si="53"/>
        <v>啤酒中四國20162Q</v>
      </c>
    </row>
    <row r="1112" spans="1:11">
      <c r="A1112" s="23">
        <v>201604</v>
      </c>
      <c r="B1112" s="23" t="s">
        <v>84</v>
      </c>
      <c r="C1112" s="22">
        <v>27350171</v>
      </c>
      <c r="D1112" s="22" t="s">
        <v>42</v>
      </c>
      <c r="E1112" s="23">
        <v>3276</v>
      </c>
      <c r="F1112" s="22" t="str">
        <f>VLOOKUP(C1112,變換清單!A:C,3,0)</f>
        <v>啤酒</v>
      </c>
      <c r="G1112" s="22" t="str">
        <f>VLOOKUP(B1112,變換清單!E:F,2,0)</f>
        <v>中四國</v>
      </c>
      <c r="H1112" s="22" t="str">
        <f t="shared" si="51"/>
        <v>2016</v>
      </c>
      <c r="I1112" s="22">
        <f t="shared" si="52"/>
        <v>4</v>
      </c>
      <c r="J1112" s="22" t="str">
        <f>VLOOKUP(I1112,變換清單!H:I,2,0)</f>
        <v>2Q</v>
      </c>
      <c r="K1112" s="22" t="str">
        <f t="shared" si="53"/>
        <v>啤酒中四國20162Q</v>
      </c>
    </row>
    <row r="1113" spans="1:11">
      <c r="A1113" s="23">
        <v>201604</v>
      </c>
      <c r="B1113" s="23" t="s">
        <v>84</v>
      </c>
      <c r="C1113" s="22">
        <v>27350921</v>
      </c>
      <c r="D1113" s="22" t="s">
        <v>44</v>
      </c>
      <c r="E1113" s="23">
        <v>34440</v>
      </c>
      <c r="F1113" s="22" t="str">
        <f>VLOOKUP(C1113,變換清單!A:C,3,0)</f>
        <v>發泡酒</v>
      </c>
      <c r="G1113" s="22" t="str">
        <f>VLOOKUP(B1113,變換清單!E:F,2,0)</f>
        <v>中四國</v>
      </c>
      <c r="H1113" s="22" t="str">
        <f t="shared" si="51"/>
        <v>2016</v>
      </c>
      <c r="I1113" s="22">
        <f t="shared" si="52"/>
        <v>4</v>
      </c>
      <c r="J1113" s="22" t="str">
        <f>VLOOKUP(I1113,變換清單!H:I,2,0)</f>
        <v>2Q</v>
      </c>
      <c r="K1113" s="22" t="str">
        <f t="shared" si="53"/>
        <v>發泡酒中四國20162Q</v>
      </c>
    </row>
    <row r="1114" spans="1:11">
      <c r="A1114" s="23">
        <v>201604</v>
      </c>
      <c r="B1114" s="23" t="s">
        <v>71</v>
      </c>
      <c r="C1114" s="22">
        <v>27210786</v>
      </c>
      <c r="D1114" s="22" t="s">
        <v>103</v>
      </c>
      <c r="E1114" s="23">
        <v>441840</v>
      </c>
      <c r="F1114" s="22" t="str">
        <f>VLOOKUP(C1114,變換清單!A:C,3,0)</f>
        <v>發泡酒</v>
      </c>
      <c r="G1114" s="22" t="str">
        <f>VLOOKUP(B1114,變換清單!E:F,2,0)</f>
        <v>關信越</v>
      </c>
      <c r="H1114" s="22" t="str">
        <f t="shared" si="51"/>
        <v>2016</v>
      </c>
      <c r="I1114" s="22">
        <f t="shared" si="52"/>
        <v>4</v>
      </c>
      <c r="J1114" s="22" t="str">
        <f>VLOOKUP(I1114,變換清單!H:I,2,0)</f>
        <v>2Q</v>
      </c>
      <c r="K1114" s="22" t="str">
        <f t="shared" si="53"/>
        <v>發泡酒關信越20162Q</v>
      </c>
    </row>
    <row r="1115" spans="1:11">
      <c r="A1115" s="23">
        <v>201604</v>
      </c>
      <c r="B1115" s="23" t="s">
        <v>71</v>
      </c>
      <c r="C1115" s="22">
        <v>27220883</v>
      </c>
      <c r="D1115" s="22" t="s">
        <v>101</v>
      </c>
      <c r="E1115" s="23">
        <v>31920</v>
      </c>
      <c r="F1115" s="22" t="str">
        <f>VLOOKUP(C1115,變換清單!A:C,3,0)</f>
        <v>新類型</v>
      </c>
      <c r="G1115" s="22" t="str">
        <f>VLOOKUP(B1115,變換清單!E:F,2,0)</f>
        <v>關信越</v>
      </c>
      <c r="H1115" s="22" t="str">
        <f t="shared" si="51"/>
        <v>2016</v>
      </c>
      <c r="I1115" s="22">
        <f t="shared" si="52"/>
        <v>4</v>
      </c>
      <c r="J1115" s="22" t="str">
        <f>VLOOKUP(I1115,變換清單!H:I,2,0)</f>
        <v>2Q</v>
      </c>
      <c r="K1115" s="22" t="str">
        <f t="shared" si="53"/>
        <v>新類型關信越20162Q</v>
      </c>
    </row>
    <row r="1116" spans="1:11">
      <c r="A1116" s="23">
        <v>201604</v>
      </c>
      <c r="B1116" s="23" t="s">
        <v>71</v>
      </c>
      <c r="C1116" s="22">
        <v>27220957</v>
      </c>
      <c r="D1116" s="22" t="s">
        <v>102</v>
      </c>
      <c r="E1116" s="23">
        <v>159600</v>
      </c>
      <c r="F1116" s="22" t="str">
        <f>VLOOKUP(C1116,變換清單!A:C,3,0)</f>
        <v>新類型</v>
      </c>
      <c r="G1116" s="22" t="str">
        <f>VLOOKUP(B1116,變換清單!E:F,2,0)</f>
        <v>關信越</v>
      </c>
      <c r="H1116" s="22" t="str">
        <f t="shared" si="51"/>
        <v>2016</v>
      </c>
      <c r="I1116" s="22">
        <f t="shared" si="52"/>
        <v>4</v>
      </c>
      <c r="J1116" s="22" t="str">
        <f>VLOOKUP(I1116,變換清單!H:I,2,0)</f>
        <v>2Q</v>
      </c>
      <c r="K1116" s="22" t="str">
        <f t="shared" si="53"/>
        <v>新類型關信越20162Q</v>
      </c>
    </row>
    <row r="1117" spans="1:11">
      <c r="A1117" s="23">
        <v>201604</v>
      </c>
      <c r="B1117" s="23" t="s">
        <v>71</v>
      </c>
      <c r="C1117" s="22">
        <v>27220985</v>
      </c>
      <c r="D1117" s="22" t="s">
        <v>46</v>
      </c>
      <c r="E1117" s="23">
        <v>24360</v>
      </c>
      <c r="F1117" s="22" t="str">
        <f>VLOOKUP(C1117,變換清單!A:C,3,0)</f>
        <v>新類型</v>
      </c>
      <c r="G1117" s="22" t="str">
        <f>VLOOKUP(B1117,變換清單!E:F,2,0)</f>
        <v>關信越</v>
      </c>
      <c r="H1117" s="22" t="str">
        <f t="shared" si="51"/>
        <v>2016</v>
      </c>
      <c r="I1117" s="22">
        <f t="shared" si="52"/>
        <v>4</v>
      </c>
      <c r="J1117" s="22" t="str">
        <f>VLOOKUP(I1117,變換清單!H:I,2,0)</f>
        <v>2Q</v>
      </c>
      <c r="K1117" s="22" t="str">
        <f t="shared" si="53"/>
        <v>新類型關信越20162Q</v>
      </c>
    </row>
    <row r="1118" spans="1:11">
      <c r="A1118" s="23">
        <v>201604</v>
      </c>
      <c r="B1118" s="23" t="s">
        <v>77</v>
      </c>
      <c r="C1118" s="22">
        <v>27260317</v>
      </c>
      <c r="D1118" s="22" t="s">
        <v>40</v>
      </c>
      <c r="E1118" s="23">
        <v>779520</v>
      </c>
      <c r="F1118" s="22" t="str">
        <f>VLOOKUP(C1118,變換清單!A:C,3,0)</f>
        <v>啤酒</v>
      </c>
      <c r="G1118" s="22" t="str">
        <f>VLOOKUP(B1118,變換清單!E:F,2,0)</f>
        <v>近畿圏</v>
      </c>
      <c r="H1118" s="22" t="str">
        <f t="shared" si="51"/>
        <v>2016</v>
      </c>
      <c r="I1118" s="22">
        <f t="shared" si="52"/>
        <v>4</v>
      </c>
      <c r="J1118" s="22" t="str">
        <f>VLOOKUP(I1118,變換清單!H:I,2,0)</f>
        <v>2Q</v>
      </c>
      <c r="K1118" s="22" t="str">
        <f t="shared" si="53"/>
        <v>啤酒近畿圏20162Q</v>
      </c>
    </row>
    <row r="1119" spans="1:11">
      <c r="A1119" s="23">
        <v>201604</v>
      </c>
      <c r="B1119" s="23" t="s">
        <v>77</v>
      </c>
      <c r="C1119" s="22">
        <v>27260665</v>
      </c>
      <c r="D1119" s="22" t="s">
        <v>105</v>
      </c>
      <c r="E1119" s="23">
        <v>17640</v>
      </c>
      <c r="F1119" s="22" t="str">
        <f>VLOOKUP(C1119,變換清單!A:C,3,0)</f>
        <v>啤酒</v>
      </c>
      <c r="G1119" s="22" t="str">
        <f>VLOOKUP(B1119,變換清單!E:F,2,0)</f>
        <v>近畿圏</v>
      </c>
      <c r="H1119" s="22" t="str">
        <f t="shared" si="51"/>
        <v>2016</v>
      </c>
      <c r="I1119" s="22">
        <f t="shared" si="52"/>
        <v>4</v>
      </c>
      <c r="J1119" s="22" t="str">
        <f>VLOOKUP(I1119,變換清單!H:I,2,0)</f>
        <v>2Q</v>
      </c>
      <c r="K1119" s="22" t="str">
        <f t="shared" si="53"/>
        <v>啤酒近畿圏20162Q</v>
      </c>
    </row>
    <row r="1120" spans="1:11">
      <c r="A1120" s="23">
        <v>201604</v>
      </c>
      <c r="B1120" s="23" t="s">
        <v>77</v>
      </c>
      <c r="C1120" s="22">
        <v>27350171</v>
      </c>
      <c r="D1120" s="22" t="s">
        <v>42</v>
      </c>
      <c r="E1120" s="23">
        <v>404040</v>
      </c>
      <c r="F1120" s="22" t="str">
        <f>VLOOKUP(C1120,變換清單!A:C,3,0)</f>
        <v>啤酒</v>
      </c>
      <c r="G1120" s="22" t="str">
        <f>VLOOKUP(B1120,變換清單!E:F,2,0)</f>
        <v>近畿圏</v>
      </c>
      <c r="H1120" s="22" t="str">
        <f t="shared" si="51"/>
        <v>2016</v>
      </c>
      <c r="I1120" s="22">
        <f t="shared" si="52"/>
        <v>4</v>
      </c>
      <c r="J1120" s="22" t="str">
        <f>VLOOKUP(I1120,變換清單!H:I,2,0)</f>
        <v>2Q</v>
      </c>
      <c r="K1120" s="22" t="str">
        <f t="shared" si="53"/>
        <v>啤酒近畿圏20162Q</v>
      </c>
    </row>
    <row r="1121" spans="1:11">
      <c r="A1121" s="23">
        <v>201604</v>
      </c>
      <c r="B1121" s="23" t="s">
        <v>77</v>
      </c>
      <c r="C1121" s="22">
        <v>27350921</v>
      </c>
      <c r="D1121" s="22" t="s">
        <v>44</v>
      </c>
      <c r="E1121" s="23">
        <v>3276</v>
      </c>
      <c r="F1121" s="22" t="str">
        <f>VLOOKUP(C1121,變換清單!A:C,3,0)</f>
        <v>發泡酒</v>
      </c>
      <c r="G1121" s="22" t="str">
        <f>VLOOKUP(B1121,變換清單!E:F,2,0)</f>
        <v>近畿圏</v>
      </c>
      <c r="H1121" s="22" t="str">
        <f t="shared" si="51"/>
        <v>2016</v>
      </c>
      <c r="I1121" s="22">
        <f t="shared" si="52"/>
        <v>4</v>
      </c>
      <c r="J1121" s="22" t="str">
        <f>VLOOKUP(I1121,變換清單!H:I,2,0)</f>
        <v>2Q</v>
      </c>
      <c r="K1121" s="22" t="str">
        <f t="shared" si="53"/>
        <v>發泡酒近畿圏20162Q</v>
      </c>
    </row>
    <row r="1122" spans="1:11">
      <c r="A1122" s="23">
        <v>201604</v>
      </c>
      <c r="B1122" s="23" t="s">
        <v>77</v>
      </c>
      <c r="C1122" s="22">
        <v>27210786</v>
      </c>
      <c r="D1122" s="22" t="s">
        <v>103</v>
      </c>
      <c r="E1122" s="23">
        <v>2772</v>
      </c>
      <c r="F1122" s="22" t="str">
        <f>VLOOKUP(C1122,變換清單!A:C,3,0)</f>
        <v>發泡酒</v>
      </c>
      <c r="G1122" s="22" t="str">
        <f>VLOOKUP(B1122,變換清單!E:F,2,0)</f>
        <v>近畿圏</v>
      </c>
      <c r="H1122" s="22" t="str">
        <f t="shared" si="51"/>
        <v>2016</v>
      </c>
      <c r="I1122" s="22">
        <f t="shared" si="52"/>
        <v>4</v>
      </c>
      <c r="J1122" s="22" t="str">
        <f>VLOOKUP(I1122,變換清單!H:I,2,0)</f>
        <v>2Q</v>
      </c>
      <c r="K1122" s="22" t="str">
        <f t="shared" si="53"/>
        <v>發泡酒近畿圏20162Q</v>
      </c>
    </row>
    <row r="1123" spans="1:11">
      <c r="A1123" s="23">
        <v>201604</v>
      </c>
      <c r="B1123" s="23" t="s">
        <v>77</v>
      </c>
      <c r="C1123" s="22">
        <v>27220883</v>
      </c>
      <c r="D1123" s="22" t="s">
        <v>101</v>
      </c>
      <c r="E1123" s="23">
        <v>41160</v>
      </c>
      <c r="F1123" s="22" t="str">
        <f>VLOOKUP(C1123,變換清單!A:C,3,0)</f>
        <v>新類型</v>
      </c>
      <c r="G1123" s="22" t="str">
        <f>VLOOKUP(B1123,變換清單!E:F,2,0)</f>
        <v>近畿圏</v>
      </c>
      <c r="H1123" s="22" t="str">
        <f t="shared" si="51"/>
        <v>2016</v>
      </c>
      <c r="I1123" s="22">
        <f t="shared" si="52"/>
        <v>4</v>
      </c>
      <c r="J1123" s="22" t="str">
        <f>VLOOKUP(I1123,變換清單!H:I,2,0)</f>
        <v>2Q</v>
      </c>
      <c r="K1123" s="22" t="str">
        <f t="shared" si="53"/>
        <v>新類型近畿圏20162Q</v>
      </c>
    </row>
    <row r="1124" spans="1:11">
      <c r="A1124" s="23">
        <v>201604</v>
      </c>
      <c r="B1124" s="23" t="s">
        <v>97</v>
      </c>
      <c r="C1124" s="22">
        <v>27220957</v>
      </c>
      <c r="D1124" s="22" t="s">
        <v>102</v>
      </c>
      <c r="E1124" s="23">
        <v>283920</v>
      </c>
      <c r="F1124" s="22" t="str">
        <f>VLOOKUP(C1124,變換清單!A:C,3,0)</f>
        <v>新類型</v>
      </c>
      <c r="G1124" s="22" t="str">
        <f>VLOOKUP(B1124,變換清單!E:F,2,0)</f>
        <v>九州</v>
      </c>
      <c r="H1124" s="22" t="str">
        <f t="shared" si="51"/>
        <v>2016</v>
      </c>
      <c r="I1124" s="22">
        <f t="shared" si="52"/>
        <v>4</v>
      </c>
      <c r="J1124" s="22" t="str">
        <f>VLOOKUP(I1124,變換清單!H:I,2,0)</f>
        <v>2Q</v>
      </c>
      <c r="K1124" s="22" t="str">
        <f t="shared" si="53"/>
        <v>新類型九州20162Q</v>
      </c>
    </row>
    <row r="1125" spans="1:11">
      <c r="A1125" s="23">
        <v>201604</v>
      </c>
      <c r="B1125" s="23" t="s">
        <v>97</v>
      </c>
      <c r="C1125" s="22">
        <v>27220985</v>
      </c>
      <c r="D1125" s="22" t="s">
        <v>46</v>
      </c>
      <c r="E1125" s="23">
        <v>120960</v>
      </c>
      <c r="F1125" s="22" t="str">
        <f>VLOOKUP(C1125,變換清單!A:C,3,0)</f>
        <v>新類型</v>
      </c>
      <c r="G1125" s="22" t="str">
        <f>VLOOKUP(B1125,變換清單!E:F,2,0)</f>
        <v>九州</v>
      </c>
      <c r="H1125" s="22" t="str">
        <f t="shared" si="51"/>
        <v>2016</v>
      </c>
      <c r="I1125" s="22">
        <f t="shared" si="52"/>
        <v>4</v>
      </c>
      <c r="J1125" s="22" t="str">
        <f>VLOOKUP(I1125,變換清單!H:I,2,0)</f>
        <v>2Q</v>
      </c>
      <c r="K1125" s="22" t="str">
        <f t="shared" si="53"/>
        <v>新類型九州20162Q</v>
      </c>
    </row>
    <row r="1126" spans="1:11">
      <c r="A1126" s="23">
        <v>201604</v>
      </c>
      <c r="B1126" s="23" t="s">
        <v>97</v>
      </c>
      <c r="C1126" s="22">
        <v>27260317</v>
      </c>
      <c r="D1126" s="22" t="s">
        <v>40</v>
      </c>
      <c r="E1126" s="23">
        <v>146160</v>
      </c>
      <c r="F1126" s="22" t="str">
        <f>VLOOKUP(C1126,變換清單!A:C,3,0)</f>
        <v>啤酒</v>
      </c>
      <c r="G1126" s="22" t="str">
        <f>VLOOKUP(B1126,變換清單!E:F,2,0)</f>
        <v>九州</v>
      </c>
      <c r="H1126" s="22" t="str">
        <f t="shared" si="51"/>
        <v>2016</v>
      </c>
      <c r="I1126" s="22">
        <f t="shared" si="52"/>
        <v>4</v>
      </c>
      <c r="J1126" s="22" t="str">
        <f>VLOOKUP(I1126,變換清單!H:I,2,0)</f>
        <v>2Q</v>
      </c>
      <c r="K1126" s="22" t="str">
        <f t="shared" si="53"/>
        <v>啤酒九州20162Q</v>
      </c>
    </row>
    <row r="1127" spans="1:11">
      <c r="A1127" s="23">
        <v>201604</v>
      </c>
      <c r="B1127" s="23" t="s">
        <v>97</v>
      </c>
      <c r="C1127" s="22">
        <v>27260665</v>
      </c>
      <c r="D1127" s="22" t="s">
        <v>105</v>
      </c>
      <c r="E1127" s="23">
        <v>6300</v>
      </c>
      <c r="F1127" s="22" t="str">
        <f>VLOOKUP(C1127,變換清單!A:C,3,0)</f>
        <v>啤酒</v>
      </c>
      <c r="G1127" s="22" t="str">
        <f>VLOOKUP(B1127,變換清單!E:F,2,0)</f>
        <v>九州</v>
      </c>
      <c r="H1127" s="22" t="str">
        <f t="shared" si="51"/>
        <v>2016</v>
      </c>
      <c r="I1127" s="22">
        <f t="shared" si="52"/>
        <v>4</v>
      </c>
      <c r="J1127" s="22" t="str">
        <f>VLOOKUP(I1127,變換清單!H:I,2,0)</f>
        <v>2Q</v>
      </c>
      <c r="K1127" s="22" t="str">
        <f t="shared" si="53"/>
        <v>啤酒九州20162Q</v>
      </c>
    </row>
    <row r="1128" spans="1:11">
      <c r="A1128" s="23">
        <v>201604</v>
      </c>
      <c r="B1128" s="23" t="s">
        <v>97</v>
      </c>
      <c r="C1128" s="22">
        <v>27350171</v>
      </c>
      <c r="D1128" s="22" t="s">
        <v>42</v>
      </c>
      <c r="E1128" s="23">
        <v>2520</v>
      </c>
      <c r="F1128" s="22" t="str">
        <f>VLOOKUP(C1128,變換清單!A:C,3,0)</f>
        <v>啤酒</v>
      </c>
      <c r="G1128" s="22" t="str">
        <f>VLOOKUP(B1128,變換清單!E:F,2,0)</f>
        <v>九州</v>
      </c>
      <c r="H1128" s="22" t="str">
        <f t="shared" si="51"/>
        <v>2016</v>
      </c>
      <c r="I1128" s="22">
        <f t="shared" si="52"/>
        <v>4</v>
      </c>
      <c r="J1128" s="22" t="str">
        <f>VLOOKUP(I1128,變換清單!H:I,2,0)</f>
        <v>2Q</v>
      </c>
      <c r="K1128" s="22" t="str">
        <f t="shared" si="53"/>
        <v>啤酒九州20162Q</v>
      </c>
    </row>
    <row r="1129" spans="1:11">
      <c r="A1129" s="23">
        <v>201604</v>
      </c>
      <c r="B1129" s="23" t="s">
        <v>97</v>
      </c>
      <c r="C1129" s="22">
        <v>27350921</v>
      </c>
      <c r="D1129" s="22" t="s">
        <v>44</v>
      </c>
      <c r="E1129" s="23">
        <v>289800</v>
      </c>
      <c r="F1129" s="22" t="str">
        <f>VLOOKUP(C1129,變換清單!A:C,3,0)</f>
        <v>發泡酒</v>
      </c>
      <c r="G1129" s="22" t="str">
        <f>VLOOKUP(B1129,變換清單!E:F,2,0)</f>
        <v>九州</v>
      </c>
      <c r="H1129" s="22" t="str">
        <f t="shared" si="51"/>
        <v>2016</v>
      </c>
      <c r="I1129" s="22">
        <f t="shared" si="52"/>
        <v>4</v>
      </c>
      <c r="J1129" s="22" t="str">
        <f>VLOOKUP(I1129,變換清單!H:I,2,0)</f>
        <v>2Q</v>
      </c>
      <c r="K1129" s="22" t="str">
        <f t="shared" si="53"/>
        <v>發泡酒九州20162Q</v>
      </c>
    </row>
    <row r="1130" spans="1:11">
      <c r="A1130" s="23">
        <v>201604</v>
      </c>
      <c r="B1130" s="23" t="s">
        <v>97</v>
      </c>
      <c r="C1130" s="22">
        <v>27210786</v>
      </c>
      <c r="D1130" s="22" t="s">
        <v>103</v>
      </c>
      <c r="E1130" s="23">
        <v>1334</v>
      </c>
      <c r="F1130" s="22" t="str">
        <f>VLOOKUP(C1130,變換清單!A:C,3,0)</f>
        <v>發泡酒</v>
      </c>
      <c r="G1130" s="22" t="str">
        <f>VLOOKUP(B1130,變換清單!E:F,2,0)</f>
        <v>九州</v>
      </c>
      <c r="H1130" s="22" t="str">
        <f t="shared" si="51"/>
        <v>2016</v>
      </c>
      <c r="I1130" s="22">
        <f t="shared" si="52"/>
        <v>4</v>
      </c>
      <c r="J1130" s="22" t="str">
        <f>VLOOKUP(I1130,變換清單!H:I,2,0)</f>
        <v>2Q</v>
      </c>
      <c r="K1130" s="22" t="str">
        <f t="shared" si="53"/>
        <v>發泡酒九州20162Q</v>
      </c>
    </row>
    <row r="1131" spans="1:11">
      <c r="A1131" s="23">
        <v>201604</v>
      </c>
      <c r="B1131" s="23" t="s">
        <v>58</v>
      </c>
      <c r="C1131" s="22">
        <v>27220883</v>
      </c>
      <c r="D1131" s="22" t="s">
        <v>101</v>
      </c>
      <c r="E1131" s="23">
        <v>429240</v>
      </c>
      <c r="F1131" s="22" t="str">
        <f>VLOOKUP(C1131,變換清單!A:C,3,0)</f>
        <v>新類型</v>
      </c>
      <c r="G1131" s="22" t="str">
        <f>VLOOKUP(B1131,變換清單!E:F,2,0)</f>
        <v>東北</v>
      </c>
      <c r="H1131" s="22" t="str">
        <f t="shared" si="51"/>
        <v>2016</v>
      </c>
      <c r="I1131" s="22">
        <f t="shared" si="52"/>
        <v>4</v>
      </c>
      <c r="J1131" s="22" t="str">
        <f>VLOOKUP(I1131,變換清單!H:I,2,0)</f>
        <v>2Q</v>
      </c>
      <c r="K1131" s="22" t="str">
        <f t="shared" si="53"/>
        <v>新類型東北20162Q</v>
      </c>
    </row>
    <row r="1132" spans="1:11">
      <c r="A1132" s="23">
        <v>201604</v>
      </c>
      <c r="B1132" s="23" t="s">
        <v>58</v>
      </c>
      <c r="C1132" s="22">
        <v>27220957</v>
      </c>
      <c r="D1132" s="22" t="s">
        <v>102</v>
      </c>
      <c r="E1132" s="23">
        <v>175560</v>
      </c>
      <c r="F1132" s="22" t="str">
        <f>VLOOKUP(C1132,變換清單!A:C,3,0)</f>
        <v>新類型</v>
      </c>
      <c r="G1132" s="22" t="str">
        <f>VLOOKUP(B1132,變換清單!E:F,2,0)</f>
        <v>東北</v>
      </c>
      <c r="H1132" s="22" t="str">
        <f t="shared" si="51"/>
        <v>2016</v>
      </c>
      <c r="I1132" s="22">
        <f t="shared" si="52"/>
        <v>4</v>
      </c>
      <c r="J1132" s="22" t="str">
        <f>VLOOKUP(I1132,變換清單!H:I,2,0)</f>
        <v>2Q</v>
      </c>
      <c r="K1132" s="22" t="str">
        <f t="shared" si="53"/>
        <v>新類型東北20162Q</v>
      </c>
    </row>
    <row r="1133" spans="1:11">
      <c r="A1133" s="23">
        <v>201604</v>
      </c>
      <c r="B1133" s="23" t="s">
        <v>58</v>
      </c>
      <c r="C1133" s="22">
        <v>27220985</v>
      </c>
      <c r="D1133" s="22" t="s">
        <v>46</v>
      </c>
      <c r="E1133" s="23">
        <v>135240</v>
      </c>
      <c r="F1133" s="22" t="str">
        <f>VLOOKUP(C1133,變換清單!A:C,3,0)</f>
        <v>新類型</v>
      </c>
      <c r="G1133" s="22" t="str">
        <f>VLOOKUP(B1133,變換清單!E:F,2,0)</f>
        <v>東北</v>
      </c>
      <c r="H1133" s="22" t="str">
        <f t="shared" si="51"/>
        <v>2016</v>
      </c>
      <c r="I1133" s="22">
        <f t="shared" si="52"/>
        <v>4</v>
      </c>
      <c r="J1133" s="22" t="str">
        <f>VLOOKUP(I1133,變換清單!H:I,2,0)</f>
        <v>2Q</v>
      </c>
      <c r="K1133" s="22" t="str">
        <f t="shared" si="53"/>
        <v>新類型東北20162Q</v>
      </c>
    </row>
    <row r="1134" spans="1:11">
      <c r="A1134" s="23">
        <v>201604</v>
      </c>
      <c r="B1134" s="23" t="s">
        <v>58</v>
      </c>
      <c r="C1134" s="22">
        <v>27260317</v>
      </c>
      <c r="D1134" s="22" t="s">
        <v>40</v>
      </c>
      <c r="E1134" s="23">
        <v>16380</v>
      </c>
      <c r="F1134" s="22" t="str">
        <f>VLOOKUP(C1134,變換清單!A:C,3,0)</f>
        <v>啤酒</v>
      </c>
      <c r="G1134" s="22" t="str">
        <f>VLOOKUP(B1134,變換清單!E:F,2,0)</f>
        <v>東北</v>
      </c>
      <c r="H1134" s="22" t="str">
        <f t="shared" si="51"/>
        <v>2016</v>
      </c>
      <c r="I1134" s="22">
        <f t="shared" si="52"/>
        <v>4</v>
      </c>
      <c r="J1134" s="22" t="str">
        <f>VLOOKUP(I1134,變換清單!H:I,2,0)</f>
        <v>2Q</v>
      </c>
      <c r="K1134" s="22" t="str">
        <f t="shared" si="53"/>
        <v>啤酒東北20162Q</v>
      </c>
    </row>
    <row r="1135" spans="1:11">
      <c r="A1135" s="23">
        <v>201604</v>
      </c>
      <c r="B1135" s="23" t="s">
        <v>58</v>
      </c>
      <c r="C1135" s="22">
        <v>27260665</v>
      </c>
      <c r="D1135" s="22" t="s">
        <v>105</v>
      </c>
      <c r="E1135" s="23">
        <v>12036</v>
      </c>
      <c r="F1135" s="22" t="str">
        <f>VLOOKUP(C1135,變換清單!A:C,3,0)</f>
        <v>啤酒</v>
      </c>
      <c r="G1135" s="22" t="str">
        <f>VLOOKUP(B1135,變換清單!E:F,2,0)</f>
        <v>東北</v>
      </c>
      <c r="H1135" s="22" t="str">
        <f t="shared" si="51"/>
        <v>2016</v>
      </c>
      <c r="I1135" s="22">
        <f t="shared" si="52"/>
        <v>4</v>
      </c>
      <c r="J1135" s="22" t="str">
        <f>VLOOKUP(I1135,變換清單!H:I,2,0)</f>
        <v>2Q</v>
      </c>
      <c r="K1135" s="22" t="str">
        <f t="shared" si="53"/>
        <v>啤酒東北20162Q</v>
      </c>
    </row>
    <row r="1136" spans="1:11">
      <c r="A1136" s="23">
        <v>201604</v>
      </c>
      <c r="B1136" s="23" t="s">
        <v>58</v>
      </c>
      <c r="C1136" s="22">
        <v>27350171</v>
      </c>
      <c r="D1136" s="22" t="s">
        <v>42</v>
      </c>
      <c r="E1136" s="23">
        <v>183960</v>
      </c>
      <c r="F1136" s="22" t="str">
        <f>VLOOKUP(C1136,變換清單!A:C,3,0)</f>
        <v>啤酒</v>
      </c>
      <c r="G1136" s="22" t="str">
        <f>VLOOKUP(B1136,變換清單!E:F,2,0)</f>
        <v>東北</v>
      </c>
      <c r="H1136" s="22" t="str">
        <f t="shared" si="51"/>
        <v>2016</v>
      </c>
      <c r="I1136" s="22">
        <f t="shared" si="52"/>
        <v>4</v>
      </c>
      <c r="J1136" s="22" t="str">
        <f>VLOOKUP(I1136,變換清單!H:I,2,0)</f>
        <v>2Q</v>
      </c>
      <c r="K1136" s="22" t="str">
        <f t="shared" si="53"/>
        <v>啤酒東北20162Q</v>
      </c>
    </row>
    <row r="1137" spans="1:11">
      <c r="A1137" s="23">
        <v>201604</v>
      </c>
      <c r="B1137" s="23" t="s">
        <v>67</v>
      </c>
      <c r="C1137" s="22">
        <v>27350921</v>
      </c>
      <c r="D1137" s="22" t="s">
        <v>44</v>
      </c>
      <c r="E1137" s="23">
        <v>567000</v>
      </c>
      <c r="F1137" s="22" t="str">
        <f>VLOOKUP(C1137,變換清單!A:C,3,0)</f>
        <v>發泡酒</v>
      </c>
      <c r="G1137" s="22" t="str">
        <f>VLOOKUP(B1137,變換清單!E:F,2,0)</f>
        <v>關信越</v>
      </c>
      <c r="H1137" s="22" t="str">
        <f t="shared" si="51"/>
        <v>2016</v>
      </c>
      <c r="I1137" s="22">
        <f t="shared" si="52"/>
        <v>4</v>
      </c>
      <c r="J1137" s="22" t="str">
        <f>VLOOKUP(I1137,變換清單!H:I,2,0)</f>
        <v>2Q</v>
      </c>
      <c r="K1137" s="22" t="str">
        <f t="shared" si="53"/>
        <v>發泡酒關信越20162Q</v>
      </c>
    </row>
    <row r="1138" spans="1:11">
      <c r="A1138" s="23">
        <v>201604</v>
      </c>
      <c r="B1138" s="23" t="s">
        <v>67</v>
      </c>
      <c r="C1138" s="22">
        <v>27210786</v>
      </c>
      <c r="D1138" s="22" t="s">
        <v>103</v>
      </c>
      <c r="E1138" s="23">
        <v>140280</v>
      </c>
      <c r="F1138" s="22" t="str">
        <f>VLOOKUP(C1138,變換清單!A:C,3,0)</f>
        <v>發泡酒</v>
      </c>
      <c r="G1138" s="22" t="str">
        <f>VLOOKUP(B1138,變換清單!E:F,2,0)</f>
        <v>關信越</v>
      </c>
      <c r="H1138" s="22" t="str">
        <f t="shared" si="51"/>
        <v>2016</v>
      </c>
      <c r="I1138" s="22">
        <f t="shared" si="52"/>
        <v>4</v>
      </c>
      <c r="J1138" s="22" t="str">
        <f>VLOOKUP(I1138,變換清單!H:I,2,0)</f>
        <v>2Q</v>
      </c>
      <c r="K1138" s="22" t="str">
        <f t="shared" si="53"/>
        <v>發泡酒關信越20162Q</v>
      </c>
    </row>
    <row r="1139" spans="1:11">
      <c r="A1139" s="23">
        <v>201604</v>
      </c>
      <c r="B1139" s="23" t="s">
        <v>67</v>
      </c>
      <c r="C1139" s="22">
        <v>27220883</v>
      </c>
      <c r="D1139" s="22" t="s">
        <v>101</v>
      </c>
      <c r="E1139" s="23">
        <v>270480</v>
      </c>
      <c r="F1139" s="22" t="str">
        <f>VLOOKUP(C1139,變換清單!A:C,3,0)</f>
        <v>新類型</v>
      </c>
      <c r="G1139" s="22" t="str">
        <f>VLOOKUP(B1139,變換清單!E:F,2,0)</f>
        <v>關信越</v>
      </c>
      <c r="H1139" s="22" t="str">
        <f t="shared" si="51"/>
        <v>2016</v>
      </c>
      <c r="I1139" s="22">
        <f t="shared" si="52"/>
        <v>4</v>
      </c>
      <c r="J1139" s="22" t="str">
        <f>VLOOKUP(I1139,變換清單!H:I,2,0)</f>
        <v>2Q</v>
      </c>
      <c r="K1139" s="22" t="str">
        <f t="shared" si="53"/>
        <v>新類型關信越20162Q</v>
      </c>
    </row>
    <row r="1140" spans="1:11">
      <c r="A1140" s="23">
        <v>201604</v>
      </c>
      <c r="B1140" s="23" t="s">
        <v>67</v>
      </c>
      <c r="C1140" s="22">
        <v>27220957</v>
      </c>
      <c r="D1140" s="22" t="s">
        <v>102</v>
      </c>
      <c r="E1140" s="23">
        <v>28224</v>
      </c>
      <c r="F1140" s="22" t="str">
        <f>VLOOKUP(C1140,變換清單!A:C,3,0)</f>
        <v>新類型</v>
      </c>
      <c r="G1140" s="22" t="str">
        <f>VLOOKUP(B1140,變換清單!E:F,2,0)</f>
        <v>關信越</v>
      </c>
      <c r="H1140" s="22" t="str">
        <f t="shared" si="51"/>
        <v>2016</v>
      </c>
      <c r="I1140" s="22">
        <f t="shared" si="52"/>
        <v>4</v>
      </c>
      <c r="J1140" s="22" t="str">
        <f>VLOOKUP(I1140,變換清單!H:I,2,0)</f>
        <v>2Q</v>
      </c>
      <c r="K1140" s="22" t="str">
        <f t="shared" si="53"/>
        <v>新類型關信越20162Q</v>
      </c>
    </row>
    <row r="1141" spans="1:11">
      <c r="A1141" s="23">
        <v>201604</v>
      </c>
      <c r="B1141" s="23" t="s">
        <v>67</v>
      </c>
      <c r="C1141" s="22">
        <v>27220985</v>
      </c>
      <c r="D1141" s="22" t="s">
        <v>46</v>
      </c>
      <c r="E1141" s="23">
        <v>5040</v>
      </c>
      <c r="F1141" s="22" t="str">
        <f>VLOOKUP(C1141,變換清單!A:C,3,0)</f>
        <v>新類型</v>
      </c>
      <c r="G1141" s="22" t="str">
        <f>VLOOKUP(B1141,變換清單!E:F,2,0)</f>
        <v>關信越</v>
      </c>
      <c r="H1141" s="22" t="str">
        <f t="shared" si="51"/>
        <v>2016</v>
      </c>
      <c r="I1141" s="22">
        <f t="shared" si="52"/>
        <v>4</v>
      </c>
      <c r="J1141" s="22" t="str">
        <f>VLOOKUP(I1141,變換清單!H:I,2,0)</f>
        <v>2Q</v>
      </c>
      <c r="K1141" s="22" t="str">
        <f t="shared" si="53"/>
        <v>新類型關信越20162Q</v>
      </c>
    </row>
    <row r="1142" spans="1:11">
      <c r="A1142" s="23">
        <v>201604</v>
      </c>
      <c r="B1142" s="23" t="s">
        <v>67</v>
      </c>
      <c r="C1142" s="22">
        <v>27260317</v>
      </c>
      <c r="D1142" s="22" t="s">
        <v>40</v>
      </c>
      <c r="E1142" s="23">
        <v>356160</v>
      </c>
      <c r="F1142" s="22" t="str">
        <f>VLOOKUP(C1142,變換清單!A:C,3,0)</f>
        <v>啤酒</v>
      </c>
      <c r="G1142" s="22" t="str">
        <f>VLOOKUP(B1142,變換清單!E:F,2,0)</f>
        <v>關信越</v>
      </c>
      <c r="H1142" s="22" t="str">
        <f t="shared" si="51"/>
        <v>2016</v>
      </c>
      <c r="I1142" s="22">
        <f t="shared" si="52"/>
        <v>4</v>
      </c>
      <c r="J1142" s="22" t="str">
        <f>VLOOKUP(I1142,變換清單!H:I,2,0)</f>
        <v>2Q</v>
      </c>
      <c r="K1142" s="22" t="str">
        <f t="shared" si="53"/>
        <v>啤酒關信越20162Q</v>
      </c>
    </row>
    <row r="1143" spans="1:11">
      <c r="A1143" s="23">
        <v>201604</v>
      </c>
      <c r="B1143" s="23" t="s">
        <v>66</v>
      </c>
      <c r="C1143" s="22">
        <v>27260665</v>
      </c>
      <c r="D1143" s="22" t="s">
        <v>105</v>
      </c>
      <c r="E1143" s="23">
        <v>1666</v>
      </c>
      <c r="F1143" s="22" t="str">
        <f>VLOOKUP(C1143,變換清單!A:C,3,0)</f>
        <v>啤酒</v>
      </c>
      <c r="G1143" s="22" t="str">
        <f>VLOOKUP(B1143,變換清單!E:F,2,0)</f>
        <v>首都圏</v>
      </c>
      <c r="H1143" s="22" t="str">
        <f t="shared" si="51"/>
        <v>2016</v>
      </c>
      <c r="I1143" s="22">
        <f t="shared" si="52"/>
        <v>4</v>
      </c>
      <c r="J1143" s="22" t="str">
        <f>VLOOKUP(I1143,變換清單!H:I,2,0)</f>
        <v>2Q</v>
      </c>
      <c r="K1143" s="22" t="str">
        <f t="shared" si="53"/>
        <v>啤酒首都圏20162Q</v>
      </c>
    </row>
    <row r="1144" spans="1:11">
      <c r="A1144" s="23">
        <v>201604</v>
      </c>
      <c r="B1144" s="23" t="s">
        <v>66</v>
      </c>
      <c r="C1144" s="22">
        <v>27350171</v>
      </c>
      <c r="D1144" s="22" t="s">
        <v>42</v>
      </c>
      <c r="E1144" s="23">
        <v>23520</v>
      </c>
      <c r="F1144" s="22" t="str">
        <f>VLOOKUP(C1144,變換清單!A:C,3,0)</f>
        <v>啤酒</v>
      </c>
      <c r="G1144" s="22" t="str">
        <f>VLOOKUP(B1144,變換清單!E:F,2,0)</f>
        <v>首都圏</v>
      </c>
      <c r="H1144" s="22" t="str">
        <f t="shared" si="51"/>
        <v>2016</v>
      </c>
      <c r="I1144" s="22">
        <f t="shared" si="52"/>
        <v>4</v>
      </c>
      <c r="J1144" s="22" t="str">
        <f>VLOOKUP(I1144,變換清單!H:I,2,0)</f>
        <v>2Q</v>
      </c>
      <c r="K1144" s="22" t="str">
        <f t="shared" si="53"/>
        <v>啤酒首都圏20162Q</v>
      </c>
    </row>
    <row r="1145" spans="1:11">
      <c r="A1145" s="23">
        <v>201604</v>
      </c>
      <c r="B1145" s="23" t="s">
        <v>66</v>
      </c>
      <c r="C1145" s="22">
        <v>27350921</v>
      </c>
      <c r="D1145" s="22" t="s">
        <v>44</v>
      </c>
      <c r="E1145" s="23">
        <v>5831</v>
      </c>
      <c r="F1145" s="22" t="str">
        <f>VLOOKUP(C1145,變換清單!A:C,3,0)</f>
        <v>發泡酒</v>
      </c>
      <c r="G1145" s="22" t="str">
        <f>VLOOKUP(B1145,變換清單!E:F,2,0)</f>
        <v>首都圏</v>
      </c>
      <c r="H1145" s="22" t="str">
        <f t="shared" si="51"/>
        <v>2016</v>
      </c>
      <c r="I1145" s="22">
        <f t="shared" si="52"/>
        <v>4</v>
      </c>
      <c r="J1145" s="22" t="str">
        <f>VLOOKUP(I1145,變換清單!H:I,2,0)</f>
        <v>2Q</v>
      </c>
      <c r="K1145" s="22" t="str">
        <f t="shared" si="53"/>
        <v>發泡酒首都圏20162Q</v>
      </c>
    </row>
    <row r="1146" spans="1:11">
      <c r="A1146" s="23">
        <v>201604</v>
      </c>
      <c r="B1146" s="23" t="s">
        <v>66</v>
      </c>
      <c r="C1146" s="22">
        <v>27210786</v>
      </c>
      <c r="D1146" s="22" t="s">
        <v>103</v>
      </c>
      <c r="E1146" s="23">
        <v>10776360</v>
      </c>
      <c r="F1146" s="22" t="str">
        <f>VLOOKUP(C1146,變換清單!A:C,3,0)</f>
        <v>發泡酒</v>
      </c>
      <c r="G1146" s="22" t="str">
        <f>VLOOKUP(B1146,變換清單!E:F,2,0)</f>
        <v>首都圏</v>
      </c>
      <c r="H1146" s="22" t="str">
        <f t="shared" si="51"/>
        <v>2016</v>
      </c>
      <c r="I1146" s="22">
        <f t="shared" si="52"/>
        <v>4</v>
      </c>
      <c r="J1146" s="22" t="str">
        <f>VLOOKUP(I1146,變換清單!H:I,2,0)</f>
        <v>2Q</v>
      </c>
      <c r="K1146" s="22" t="str">
        <f t="shared" si="53"/>
        <v>發泡酒首都圏20162Q</v>
      </c>
    </row>
    <row r="1147" spans="1:11">
      <c r="A1147" s="23">
        <v>201604</v>
      </c>
      <c r="B1147" s="23" t="s">
        <v>66</v>
      </c>
      <c r="C1147" s="22">
        <v>27220883</v>
      </c>
      <c r="D1147" s="22" t="s">
        <v>101</v>
      </c>
      <c r="E1147" s="23">
        <v>2038680</v>
      </c>
      <c r="F1147" s="22" t="str">
        <f>VLOOKUP(C1147,變換清單!A:C,3,0)</f>
        <v>新類型</v>
      </c>
      <c r="G1147" s="22" t="str">
        <f>VLOOKUP(B1147,變換清單!E:F,2,0)</f>
        <v>首都圏</v>
      </c>
      <c r="H1147" s="22" t="str">
        <f t="shared" si="51"/>
        <v>2016</v>
      </c>
      <c r="I1147" s="22">
        <f t="shared" si="52"/>
        <v>4</v>
      </c>
      <c r="J1147" s="22" t="str">
        <f>VLOOKUP(I1147,變換清單!H:I,2,0)</f>
        <v>2Q</v>
      </c>
      <c r="K1147" s="22" t="str">
        <f t="shared" si="53"/>
        <v>新類型首都圏20162Q</v>
      </c>
    </row>
    <row r="1148" spans="1:11">
      <c r="A1148" s="23">
        <v>201604</v>
      </c>
      <c r="B1148" s="23" t="s">
        <v>66</v>
      </c>
      <c r="C1148" s="22">
        <v>27220957</v>
      </c>
      <c r="D1148" s="22" t="s">
        <v>102</v>
      </c>
      <c r="E1148" s="23">
        <v>5706960</v>
      </c>
      <c r="F1148" s="22" t="str">
        <f>VLOOKUP(C1148,變換清單!A:C,3,0)</f>
        <v>新類型</v>
      </c>
      <c r="G1148" s="22" t="str">
        <f>VLOOKUP(B1148,變換清單!E:F,2,0)</f>
        <v>首都圏</v>
      </c>
      <c r="H1148" s="22" t="str">
        <f t="shared" si="51"/>
        <v>2016</v>
      </c>
      <c r="I1148" s="22">
        <f t="shared" si="52"/>
        <v>4</v>
      </c>
      <c r="J1148" s="22" t="str">
        <f>VLOOKUP(I1148,變換清單!H:I,2,0)</f>
        <v>2Q</v>
      </c>
      <c r="K1148" s="22" t="str">
        <f t="shared" si="53"/>
        <v>新類型首都圏20162Q</v>
      </c>
    </row>
    <row r="1149" spans="1:11">
      <c r="A1149" s="23">
        <v>201604</v>
      </c>
      <c r="B1149" s="23" t="s">
        <v>66</v>
      </c>
      <c r="C1149" s="22">
        <v>27220985</v>
      </c>
      <c r="D1149" s="22" t="s">
        <v>46</v>
      </c>
      <c r="E1149" s="23">
        <v>502488</v>
      </c>
      <c r="F1149" s="22" t="str">
        <f>VLOOKUP(C1149,變換清單!A:C,3,0)</f>
        <v>新類型</v>
      </c>
      <c r="G1149" s="22" t="str">
        <f>VLOOKUP(B1149,變換清單!E:F,2,0)</f>
        <v>首都圏</v>
      </c>
      <c r="H1149" s="22" t="str">
        <f t="shared" si="51"/>
        <v>2016</v>
      </c>
      <c r="I1149" s="22">
        <f t="shared" si="52"/>
        <v>4</v>
      </c>
      <c r="J1149" s="22" t="str">
        <f>VLOOKUP(I1149,變換清單!H:I,2,0)</f>
        <v>2Q</v>
      </c>
      <c r="K1149" s="22" t="str">
        <f t="shared" si="53"/>
        <v>新類型首都圏20162Q</v>
      </c>
    </row>
    <row r="1150" spans="1:11">
      <c r="A1150" s="23">
        <v>201604</v>
      </c>
      <c r="B1150" s="23" t="s">
        <v>66</v>
      </c>
      <c r="C1150" s="22">
        <v>27260317</v>
      </c>
      <c r="D1150" s="22" t="s">
        <v>40</v>
      </c>
      <c r="E1150" s="23">
        <v>295334</v>
      </c>
      <c r="F1150" s="22" t="str">
        <f>VLOOKUP(C1150,變換清單!A:C,3,0)</f>
        <v>啤酒</v>
      </c>
      <c r="G1150" s="22" t="str">
        <f>VLOOKUP(B1150,變換清單!E:F,2,0)</f>
        <v>首都圏</v>
      </c>
      <c r="H1150" s="22" t="str">
        <f t="shared" si="51"/>
        <v>2016</v>
      </c>
      <c r="I1150" s="22">
        <f t="shared" si="52"/>
        <v>4</v>
      </c>
      <c r="J1150" s="22" t="str">
        <f>VLOOKUP(I1150,變換清單!H:I,2,0)</f>
        <v>2Q</v>
      </c>
      <c r="K1150" s="22" t="str">
        <f t="shared" si="53"/>
        <v>啤酒首都圏20162Q</v>
      </c>
    </row>
    <row r="1151" spans="1:11">
      <c r="A1151" s="23">
        <v>201604</v>
      </c>
      <c r="B1151" s="23" t="s">
        <v>66</v>
      </c>
      <c r="C1151" s="22">
        <v>27260665</v>
      </c>
      <c r="D1151" s="22" t="s">
        <v>105</v>
      </c>
      <c r="E1151" s="23">
        <v>2720760</v>
      </c>
      <c r="F1151" s="22" t="str">
        <f>VLOOKUP(C1151,變換清單!A:C,3,0)</f>
        <v>啤酒</v>
      </c>
      <c r="G1151" s="22" t="str">
        <f>VLOOKUP(B1151,變換清單!E:F,2,0)</f>
        <v>首都圏</v>
      </c>
      <c r="H1151" s="22" t="str">
        <f t="shared" si="51"/>
        <v>2016</v>
      </c>
      <c r="I1151" s="22">
        <f t="shared" si="52"/>
        <v>4</v>
      </c>
      <c r="J1151" s="22" t="str">
        <f>VLOOKUP(I1151,變換清單!H:I,2,0)</f>
        <v>2Q</v>
      </c>
      <c r="K1151" s="22" t="str">
        <f t="shared" si="53"/>
        <v>啤酒首都圏20162Q</v>
      </c>
    </row>
    <row r="1152" spans="1:11">
      <c r="A1152" s="23">
        <v>201604</v>
      </c>
      <c r="B1152" s="23" t="s">
        <v>66</v>
      </c>
      <c r="C1152" s="22">
        <v>27350171</v>
      </c>
      <c r="D1152" s="22" t="s">
        <v>42</v>
      </c>
      <c r="E1152" s="23">
        <v>815074</v>
      </c>
      <c r="F1152" s="22" t="str">
        <f>VLOOKUP(C1152,變換清單!A:C,3,0)</f>
        <v>啤酒</v>
      </c>
      <c r="G1152" s="22" t="str">
        <f>VLOOKUP(B1152,變換清單!E:F,2,0)</f>
        <v>首都圏</v>
      </c>
      <c r="H1152" s="22" t="str">
        <f t="shared" si="51"/>
        <v>2016</v>
      </c>
      <c r="I1152" s="22">
        <f t="shared" si="52"/>
        <v>4</v>
      </c>
      <c r="J1152" s="22" t="str">
        <f>VLOOKUP(I1152,變換清單!H:I,2,0)</f>
        <v>2Q</v>
      </c>
      <c r="K1152" s="22" t="str">
        <f t="shared" si="53"/>
        <v>啤酒首都圏20162Q</v>
      </c>
    </row>
    <row r="1153" spans="1:11">
      <c r="A1153" s="23">
        <v>201604</v>
      </c>
      <c r="B1153" s="23" t="s">
        <v>66</v>
      </c>
      <c r="C1153" s="22">
        <v>27350921</v>
      </c>
      <c r="D1153" s="22" t="s">
        <v>44</v>
      </c>
      <c r="E1153" s="23">
        <v>256795</v>
      </c>
      <c r="F1153" s="22" t="str">
        <f>VLOOKUP(C1153,變換清單!A:C,3,0)</f>
        <v>發泡酒</v>
      </c>
      <c r="G1153" s="22" t="str">
        <f>VLOOKUP(B1153,變換清單!E:F,2,0)</f>
        <v>首都圏</v>
      </c>
      <c r="H1153" s="22" t="str">
        <f t="shared" si="51"/>
        <v>2016</v>
      </c>
      <c r="I1153" s="22">
        <f t="shared" si="52"/>
        <v>4</v>
      </c>
      <c r="J1153" s="22" t="str">
        <f>VLOOKUP(I1153,變換清單!H:I,2,0)</f>
        <v>2Q</v>
      </c>
      <c r="K1153" s="22" t="str">
        <f t="shared" si="53"/>
        <v>發泡酒首都圏20162Q</v>
      </c>
    </row>
    <row r="1154" spans="1:11">
      <c r="A1154" s="23">
        <v>201604</v>
      </c>
      <c r="B1154" s="23" t="s">
        <v>55</v>
      </c>
      <c r="C1154" s="22">
        <v>27210786</v>
      </c>
      <c r="D1154" s="22" t="s">
        <v>103</v>
      </c>
      <c r="E1154" s="23">
        <v>840</v>
      </c>
      <c r="F1154" s="22" t="str">
        <f>VLOOKUP(C1154,變換清單!A:C,3,0)</f>
        <v>發泡酒</v>
      </c>
      <c r="G1154" s="22" t="str">
        <f>VLOOKUP(B1154,變換清單!E:F,2,0)</f>
        <v>東北</v>
      </c>
      <c r="H1154" s="22" t="str">
        <f t="shared" si="51"/>
        <v>2016</v>
      </c>
      <c r="I1154" s="22">
        <f t="shared" si="52"/>
        <v>4</v>
      </c>
      <c r="J1154" s="22" t="str">
        <f>VLOOKUP(I1154,變換清單!H:I,2,0)</f>
        <v>2Q</v>
      </c>
      <c r="K1154" s="22" t="str">
        <f t="shared" si="53"/>
        <v>發泡酒東北20162Q</v>
      </c>
    </row>
    <row r="1155" spans="1:11">
      <c r="A1155" s="23">
        <v>201604</v>
      </c>
      <c r="B1155" s="23" t="s">
        <v>55</v>
      </c>
      <c r="C1155" s="22">
        <v>27220883</v>
      </c>
      <c r="D1155" s="22" t="s">
        <v>101</v>
      </c>
      <c r="E1155" s="23">
        <v>521640</v>
      </c>
      <c r="F1155" s="22" t="str">
        <f>VLOOKUP(C1155,變換清單!A:C,3,0)</f>
        <v>新類型</v>
      </c>
      <c r="G1155" s="22" t="str">
        <f>VLOOKUP(B1155,變換清單!E:F,2,0)</f>
        <v>東北</v>
      </c>
      <c r="H1155" s="22" t="str">
        <f t="shared" ref="H1155:H1218" si="54">LEFT(A1155,4)</f>
        <v>2016</v>
      </c>
      <c r="I1155" s="22">
        <f t="shared" ref="I1155:I1218" si="55">VALUE(RIGHT(A1155,2))</f>
        <v>4</v>
      </c>
      <c r="J1155" s="22" t="str">
        <f>VLOOKUP(I1155,變換清單!H:I,2,0)</f>
        <v>2Q</v>
      </c>
      <c r="K1155" s="22" t="str">
        <f t="shared" ref="K1155:K1218" si="56">CONCATENATE(F1155,G1155,H1155,J1155)</f>
        <v>新類型東北20162Q</v>
      </c>
    </row>
    <row r="1156" spans="1:11">
      <c r="A1156" s="23">
        <v>201604</v>
      </c>
      <c r="B1156" s="23" t="s">
        <v>55</v>
      </c>
      <c r="C1156" s="22">
        <v>27220957</v>
      </c>
      <c r="D1156" s="22" t="s">
        <v>102</v>
      </c>
      <c r="E1156" s="23">
        <v>250320</v>
      </c>
      <c r="F1156" s="22" t="str">
        <f>VLOOKUP(C1156,變換清單!A:C,3,0)</f>
        <v>新類型</v>
      </c>
      <c r="G1156" s="22" t="str">
        <f>VLOOKUP(B1156,變換清單!E:F,2,0)</f>
        <v>東北</v>
      </c>
      <c r="H1156" s="22" t="str">
        <f t="shared" si="54"/>
        <v>2016</v>
      </c>
      <c r="I1156" s="22">
        <f t="shared" si="55"/>
        <v>4</v>
      </c>
      <c r="J1156" s="22" t="str">
        <f>VLOOKUP(I1156,變換清單!H:I,2,0)</f>
        <v>2Q</v>
      </c>
      <c r="K1156" s="22" t="str">
        <f t="shared" si="56"/>
        <v>新類型東北20162Q</v>
      </c>
    </row>
    <row r="1157" spans="1:11">
      <c r="A1157" s="23">
        <v>201604</v>
      </c>
      <c r="B1157" s="23" t="s">
        <v>55</v>
      </c>
      <c r="C1157" s="22">
        <v>27220985</v>
      </c>
      <c r="D1157" s="22" t="s">
        <v>46</v>
      </c>
      <c r="E1157" s="23">
        <v>114240</v>
      </c>
      <c r="F1157" s="22" t="str">
        <f>VLOOKUP(C1157,變換清單!A:C,3,0)</f>
        <v>新類型</v>
      </c>
      <c r="G1157" s="22" t="str">
        <f>VLOOKUP(B1157,變換清單!E:F,2,0)</f>
        <v>東北</v>
      </c>
      <c r="H1157" s="22" t="str">
        <f t="shared" si="54"/>
        <v>2016</v>
      </c>
      <c r="I1157" s="22">
        <f t="shared" si="55"/>
        <v>4</v>
      </c>
      <c r="J1157" s="22" t="str">
        <f>VLOOKUP(I1157,變換清單!H:I,2,0)</f>
        <v>2Q</v>
      </c>
      <c r="K1157" s="22" t="str">
        <f t="shared" si="56"/>
        <v>新類型東北20162Q</v>
      </c>
    </row>
    <row r="1158" spans="1:11">
      <c r="A1158" s="23">
        <v>201604</v>
      </c>
      <c r="B1158" s="23" t="s">
        <v>55</v>
      </c>
      <c r="C1158" s="22">
        <v>27260317</v>
      </c>
      <c r="D1158" s="22" t="s">
        <v>40</v>
      </c>
      <c r="E1158" s="23">
        <v>5544</v>
      </c>
      <c r="F1158" s="22" t="str">
        <f>VLOOKUP(C1158,變換清單!A:C,3,0)</f>
        <v>啤酒</v>
      </c>
      <c r="G1158" s="22" t="str">
        <f>VLOOKUP(B1158,變換清單!E:F,2,0)</f>
        <v>東北</v>
      </c>
      <c r="H1158" s="22" t="str">
        <f t="shared" si="54"/>
        <v>2016</v>
      </c>
      <c r="I1158" s="22">
        <f t="shared" si="55"/>
        <v>4</v>
      </c>
      <c r="J1158" s="22" t="str">
        <f>VLOOKUP(I1158,變換清單!H:I,2,0)</f>
        <v>2Q</v>
      </c>
      <c r="K1158" s="22" t="str">
        <f t="shared" si="56"/>
        <v>啤酒東北20162Q</v>
      </c>
    </row>
    <row r="1159" spans="1:11">
      <c r="A1159" s="23">
        <v>201604</v>
      </c>
      <c r="B1159" s="23" t="s">
        <v>55</v>
      </c>
      <c r="C1159" s="22">
        <v>27260665</v>
      </c>
      <c r="D1159" s="22" t="s">
        <v>105</v>
      </c>
      <c r="E1159" s="23">
        <v>231840</v>
      </c>
      <c r="F1159" s="22" t="str">
        <f>VLOOKUP(C1159,變換清單!A:C,3,0)</f>
        <v>啤酒</v>
      </c>
      <c r="G1159" s="22" t="str">
        <f>VLOOKUP(B1159,變換清單!E:F,2,0)</f>
        <v>東北</v>
      </c>
      <c r="H1159" s="22" t="str">
        <f t="shared" si="54"/>
        <v>2016</v>
      </c>
      <c r="I1159" s="22">
        <f t="shared" si="55"/>
        <v>4</v>
      </c>
      <c r="J1159" s="22" t="str">
        <f>VLOOKUP(I1159,變換清單!H:I,2,0)</f>
        <v>2Q</v>
      </c>
      <c r="K1159" s="22" t="str">
        <f t="shared" si="56"/>
        <v>啤酒東北20162Q</v>
      </c>
    </row>
    <row r="1160" spans="1:11">
      <c r="A1160" s="23">
        <v>201604</v>
      </c>
      <c r="B1160" s="23" t="s">
        <v>74</v>
      </c>
      <c r="C1160" s="22">
        <v>27350171</v>
      </c>
      <c r="D1160" s="22" t="s">
        <v>42</v>
      </c>
      <c r="E1160" s="23">
        <v>2065560</v>
      </c>
      <c r="F1160" s="22" t="str">
        <f>VLOOKUP(C1160,變換清單!A:C,3,0)</f>
        <v>啤酒</v>
      </c>
      <c r="G1160" s="22" t="str">
        <f>VLOOKUP(B1160,變換清單!E:F,2,0)</f>
        <v>中部</v>
      </c>
      <c r="H1160" s="22" t="str">
        <f t="shared" si="54"/>
        <v>2016</v>
      </c>
      <c r="I1160" s="22">
        <f t="shared" si="55"/>
        <v>4</v>
      </c>
      <c r="J1160" s="22" t="str">
        <f>VLOOKUP(I1160,變換清單!H:I,2,0)</f>
        <v>2Q</v>
      </c>
      <c r="K1160" s="22" t="str">
        <f t="shared" si="56"/>
        <v>啤酒中部20162Q</v>
      </c>
    </row>
    <row r="1161" spans="1:11">
      <c r="A1161" s="23">
        <v>201604</v>
      </c>
      <c r="B1161" s="23" t="s">
        <v>74</v>
      </c>
      <c r="C1161" s="22">
        <v>27350921</v>
      </c>
      <c r="D1161" s="22" t="s">
        <v>44</v>
      </c>
      <c r="E1161" s="23">
        <v>358680</v>
      </c>
      <c r="F1161" s="22" t="str">
        <f>VLOOKUP(C1161,變換清單!A:C,3,0)</f>
        <v>發泡酒</v>
      </c>
      <c r="G1161" s="22" t="str">
        <f>VLOOKUP(B1161,變換清單!E:F,2,0)</f>
        <v>中部</v>
      </c>
      <c r="H1161" s="22" t="str">
        <f t="shared" si="54"/>
        <v>2016</v>
      </c>
      <c r="I1161" s="22">
        <f t="shared" si="55"/>
        <v>4</v>
      </c>
      <c r="J1161" s="22" t="str">
        <f>VLOOKUP(I1161,變換清單!H:I,2,0)</f>
        <v>2Q</v>
      </c>
      <c r="K1161" s="22" t="str">
        <f t="shared" si="56"/>
        <v>發泡酒中部20162Q</v>
      </c>
    </row>
    <row r="1162" spans="1:11">
      <c r="A1162" s="23">
        <v>201604</v>
      </c>
      <c r="B1162" s="23" t="s">
        <v>74</v>
      </c>
      <c r="C1162" s="22">
        <v>27210786</v>
      </c>
      <c r="D1162" s="22" t="s">
        <v>103</v>
      </c>
      <c r="E1162" s="23">
        <v>804720</v>
      </c>
      <c r="F1162" s="22" t="str">
        <f>VLOOKUP(C1162,變換清單!A:C,3,0)</f>
        <v>發泡酒</v>
      </c>
      <c r="G1162" s="22" t="str">
        <f>VLOOKUP(B1162,變換清單!E:F,2,0)</f>
        <v>中部</v>
      </c>
      <c r="H1162" s="22" t="str">
        <f t="shared" si="54"/>
        <v>2016</v>
      </c>
      <c r="I1162" s="22">
        <f t="shared" si="55"/>
        <v>4</v>
      </c>
      <c r="J1162" s="22" t="str">
        <f>VLOOKUP(I1162,變換清單!H:I,2,0)</f>
        <v>2Q</v>
      </c>
      <c r="K1162" s="22" t="str">
        <f t="shared" si="56"/>
        <v>發泡酒中部20162Q</v>
      </c>
    </row>
    <row r="1163" spans="1:11">
      <c r="A1163" s="23">
        <v>201604</v>
      </c>
      <c r="B1163" s="23" t="s">
        <v>74</v>
      </c>
      <c r="C1163" s="22">
        <v>27220883</v>
      </c>
      <c r="D1163" s="22" t="s">
        <v>101</v>
      </c>
      <c r="E1163" s="23">
        <v>48636</v>
      </c>
      <c r="F1163" s="22" t="str">
        <f>VLOOKUP(C1163,變換清單!A:C,3,0)</f>
        <v>新類型</v>
      </c>
      <c r="G1163" s="22" t="str">
        <f>VLOOKUP(B1163,變換清單!E:F,2,0)</f>
        <v>中部</v>
      </c>
      <c r="H1163" s="22" t="str">
        <f t="shared" si="54"/>
        <v>2016</v>
      </c>
      <c r="I1163" s="22">
        <f t="shared" si="55"/>
        <v>4</v>
      </c>
      <c r="J1163" s="22" t="str">
        <f>VLOOKUP(I1163,變換清單!H:I,2,0)</f>
        <v>2Q</v>
      </c>
      <c r="K1163" s="22" t="str">
        <f t="shared" si="56"/>
        <v>新類型中部20162Q</v>
      </c>
    </row>
    <row r="1164" spans="1:11">
      <c r="A1164" s="23">
        <v>201604</v>
      </c>
      <c r="B1164" s="23" t="s">
        <v>74</v>
      </c>
      <c r="C1164" s="22">
        <v>27220957</v>
      </c>
      <c r="D1164" s="22" t="s">
        <v>102</v>
      </c>
      <c r="E1164" s="23">
        <v>27720</v>
      </c>
      <c r="F1164" s="22" t="str">
        <f>VLOOKUP(C1164,變換清單!A:C,3,0)</f>
        <v>新類型</v>
      </c>
      <c r="G1164" s="22" t="str">
        <f>VLOOKUP(B1164,變換清單!E:F,2,0)</f>
        <v>中部</v>
      </c>
      <c r="H1164" s="22" t="str">
        <f t="shared" si="54"/>
        <v>2016</v>
      </c>
      <c r="I1164" s="22">
        <f t="shared" si="55"/>
        <v>4</v>
      </c>
      <c r="J1164" s="22" t="str">
        <f>VLOOKUP(I1164,變換清單!H:I,2,0)</f>
        <v>2Q</v>
      </c>
      <c r="K1164" s="22" t="str">
        <f t="shared" si="56"/>
        <v>新類型中部20162Q</v>
      </c>
    </row>
    <row r="1165" spans="1:11">
      <c r="A1165" s="23">
        <v>201604</v>
      </c>
      <c r="B1165" s="23" t="s">
        <v>74</v>
      </c>
      <c r="C1165" s="22">
        <v>27220985</v>
      </c>
      <c r="D1165" s="22" t="s">
        <v>46</v>
      </c>
      <c r="E1165" s="23">
        <v>356160</v>
      </c>
      <c r="F1165" s="22" t="str">
        <f>VLOOKUP(C1165,變換清單!A:C,3,0)</f>
        <v>新類型</v>
      </c>
      <c r="G1165" s="22" t="str">
        <f>VLOOKUP(B1165,變換清單!E:F,2,0)</f>
        <v>中部</v>
      </c>
      <c r="H1165" s="22" t="str">
        <f t="shared" si="54"/>
        <v>2016</v>
      </c>
      <c r="I1165" s="22">
        <f t="shared" si="55"/>
        <v>4</v>
      </c>
      <c r="J1165" s="22" t="str">
        <f>VLOOKUP(I1165,變換清單!H:I,2,0)</f>
        <v>2Q</v>
      </c>
      <c r="K1165" s="22" t="str">
        <f t="shared" si="56"/>
        <v>新類型中部20162Q</v>
      </c>
    </row>
    <row r="1166" spans="1:11">
      <c r="A1166" s="23">
        <v>201604</v>
      </c>
      <c r="B1166" s="23" t="s">
        <v>74</v>
      </c>
      <c r="C1166" s="22">
        <v>27260317</v>
      </c>
      <c r="D1166" s="22" t="s">
        <v>40</v>
      </c>
      <c r="E1166" s="23">
        <v>16008</v>
      </c>
      <c r="F1166" s="22" t="str">
        <f>VLOOKUP(C1166,變換清單!A:C,3,0)</f>
        <v>啤酒</v>
      </c>
      <c r="G1166" s="22" t="str">
        <f>VLOOKUP(B1166,變換清單!E:F,2,0)</f>
        <v>中部</v>
      </c>
      <c r="H1166" s="22" t="str">
        <f t="shared" si="54"/>
        <v>2016</v>
      </c>
      <c r="I1166" s="22">
        <f t="shared" si="55"/>
        <v>4</v>
      </c>
      <c r="J1166" s="22" t="str">
        <f>VLOOKUP(I1166,變換清單!H:I,2,0)</f>
        <v>2Q</v>
      </c>
      <c r="K1166" s="22" t="str">
        <f t="shared" si="56"/>
        <v>啤酒中部20162Q</v>
      </c>
    </row>
    <row r="1167" spans="1:11">
      <c r="A1167" s="23">
        <v>201604</v>
      </c>
      <c r="B1167" s="23" t="s">
        <v>74</v>
      </c>
      <c r="C1167" s="22">
        <v>27260665</v>
      </c>
      <c r="D1167" s="22" t="s">
        <v>105</v>
      </c>
      <c r="E1167" s="23">
        <v>16008</v>
      </c>
      <c r="F1167" s="22" t="str">
        <f>VLOOKUP(C1167,變換清單!A:C,3,0)</f>
        <v>啤酒</v>
      </c>
      <c r="G1167" s="22" t="str">
        <f>VLOOKUP(B1167,變換清單!E:F,2,0)</f>
        <v>中部</v>
      </c>
      <c r="H1167" s="22" t="str">
        <f t="shared" si="54"/>
        <v>2016</v>
      </c>
      <c r="I1167" s="22">
        <f t="shared" si="55"/>
        <v>4</v>
      </c>
      <c r="J1167" s="22" t="str">
        <f>VLOOKUP(I1167,變換清單!H:I,2,0)</f>
        <v>2Q</v>
      </c>
      <c r="K1167" s="22" t="str">
        <f t="shared" si="56"/>
        <v>啤酒中部20162Q</v>
      </c>
    </row>
    <row r="1168" spans="1:11">
      <c r="A1168" s="23">
        <v>201604</v>
      </c>
      <c r="B1168" s="23" t="s">
        <v>69</v>
      </c>
      <c r="C1168" s="22">
        <v>27350171</v>
      </c>
      <c r="D1168" s="22" t="s">
        <v>42</v>
      </c>
      <c r="E1168" s="23">
        <v>296520</v>
      </c>
      <c r="F1168" s="22" t="str">
        <f>VLOOKUP(C1168,變換清單!A:C,3,0)</f>
        <v>啤酒</v>
      </c>
      <c r="G1168" s="22" t="str">
        <f>VLOOKUP(B1168,變換清單!E:F,2,0)</f>
        <v>中部</v>
      </c>
      <c r="H1168" s="22" t="str">
        <f t="shared" si="54"/>
        <v>2016</v>
      </c>
      <c r="I1168" s="22">
        <f t="shared" si="55"/>
        <v>4</v>
      </c>
      <c r="J1168" s="22" t="str">
        <f>VLOOKUP(I1168,變換清單!H:I,2,0)</f>
        <v>2Q</v>
      </c>
      <c r="K1168" s="22" t="str">
        <f t="shared" si="56"/>
        <v>啤酒中部20162Q</v>
      </c>
    </row>
    <row r="1169" spans="1:11">
      <c r="A1169" s="23">
        <v>201604</v>
      </c>
      <c r="B1169" s="23" t="s">
        <v>69</v>
      </c>
      <c r="C1169" s="22">
        <v>27350921</v>
      </c>
      <c r="D1169" s="22" t="s">
        <v>44</v>
      </c>
      <c r="E1169" s="23">
        <v>63000</v>
      </c>
      <c r="F1169" s="22" t="str">
        <f>VLOOKUP(C1169,變換清單!A:C,3,0)</f>
        <v>發泡酒</v>
      </c>
      <c r="G1169" s="22" t="str">
        <f>VLOOKUP(B1169,變換清單!E:F,2,0)</f>
        <v>中部</v>
      </c>
      <c r="H1169" s="22" t="str">
        <f t="shared" si="54"/>
        <v>2016</v>
      </c>
      <c r="I1169" s="22">
        <f t="shared" si="55"/>
        <v>4</v>
      </c>
      <c r="J1169" s="22" t="str">
        <f>VLOOKUP(I1169,變換清單!H:I,2,0)</f>
        <v>2Q</v>
      </c>
      <c r="K1169" s="22" t="str">
        <f t="shared" si="56"/>
        <v>發泡酒中部20162Q</v>
      </c>
    </row>
    <row r="1170" spans="1:11">
      <c r="A1170" s="23">
        <v>201604</v>
      </c>
      <c r="B1170" s="23" t="s">
        <v>69</v>
      </c>
      <c r="C1170" s="22">
        <v>27210786</v>
      </c>
      <c r="D1170" s="22" t="s">
        <v>103</v>
      </c>
      <c r="E1170" s="23">
        <v>104160</v>
      </c>
      <c r="F1170" s="22" t="str">
        <f>VLOOKUP(C1170,變換清單!A:C,3,0)</f>
        <v>發泡酒</v>
      </c>
      <c r="G1170" s="22" t="str">
        <f>VLOOKUP(B1170,變換清單!E:F,2,0)</f>
        <v>中部</v>
      </c>
      <c r="H1170" s="22" t="str">
        <f t="shared" si="54"/>
        <v>2016</v>
      </c>
      <c r="I1170" s="22">
        <f t="shared" si="55"/>
        <v>4</v>
      </c>
      <c r="J1170" s="22" t="str">
        <f>VLOOKUP(I1170,變換清單!H:I,2,0)</f>
        <v>2Q</v>
      </c>
      <c r="K1170" s="22" t="str">
        <f t="shared" si="56"/>
        <v>發泡酒中部20162Q</v>
      </c>
    </row>
    <row r="1171" spans="1:11">
      <c r="A1171" s="23">
        <v>201604</v>
      </c>
      <c r="B1171" s="23" t="s">
        <v>69</v>
      </c>
      <c r="C1171" s="22">
        <v>27220883</v>
      </c>
      <c r="D1171" s="22" t="s">
        <v>101</v>
      </c>
      <c r="E1171" s="23">
        <v>5040</v>
      </c>
      <c r="F1171" s="22" t="str">
        <f>VLOOKUP(C1171,變換清單!A:C,3,0)</f>
        <v>新類型</v>
      </c>
      <c r="G1171" s="22" t="str">
        <f>VLOOKUP(B1171,變換清單!E:F,2,0)</f>
        <v>中部</v>
      </c>
      <c r="H1171" s="22" t="str">
        <f t="shared" si="54"/>
        <v>2016</v>
      </c>
      <c r="I1171" s="22">
        <f t="shared" si="55"/>
        <v>4</v>
      </c>
      <c r="J1171" s="22" t="str">
        <f>VLOOKUP(I1171,變換清單!H:I,2,0)</f>
        <v>2Q</v>
      </c>
      <c r="K1171" s="22" t="str">
        <f t="shared" si="56"/>
        <v>新類型中部20162Q</v>
      </c>
    </row>
    <row r="1172" spans="1:11">
      <c r="A1172" s="23">
        <v>201604</v>
      </c>
      <c r="B1172" s="23" t="s">
        <v>69</v>
      </c>
      <c r="C1172" s="22">
        <v>27220957</v>
      </c>
      <c r="D1172" s="22" t="s">
        <v>102</v>
      </c>
      <c r="E1172" s="23">
        <v>2772</v>
      </c>
      <c r="F1172" s="22" t="str">
        <f>VLOOKUP(C1172,變換清單!A:C,3,0)</f>
        <v>新類型</v>
      </c>
      <c r="G1172" s="22" t="str">
        <f>VLOOKUP(B1172,變換清單!E:F,2,0)</f>
        <v>中部</v>
      </c>
      <c r="H1172" s="22" t="str">
        <f t="shared" si="54"/>
        <v>2016</v>
      </c>
      <c r="I1172" s="22">
        <f t="shared" si="55"/>
        <v>4</v>
      </c>
      <c r="J1172" s="22" t="str">
        <f>VLOOKUP(I1172,變換清單!H:I,2,0)</f>
        <v>2Q</v>
      </c>
      <c r="K1172" s="22" t="str">
        <f t="shared" si="56"/>
        <v>新類型中部20162Q</v>
      </c>
    </row>
    <row r="1173" spans="1:11">
      <c r="A1173" s="23">
        <v>201604</v>
      </c>
      <c r="B1173" s="23" t="s">
        <v>69</v>
      </c>
      <c r="C1173" s="22">
        <v>27220985</v>
      </c>
      <c r="D1173" s="22" t="s">
        <v>46</v>
      </c>
      <c r="E1173" s="23">
        <v>110040</v>
      </c>
      <c r="F1173" s="22" t="str">
        <f>VLOOKUP(C1173,變換清單!A:C,3,0)</f>
        <v>新類型</v>
      </c>
      <c r="G1173" s="22" t="str">
        <f>VLOOKUP(B1173,變換清單!E:F,2,0)</f>
        <v>中部</v>
      </c>
      <c r="H1173" s="22" t="str">
        <f t="shared" si="54"/>
        <v>2016</v>
      </c>
      <c r="I1173" s="22">
        <f t="shared" si="55"/>
        <v>4</v>
      </c>
      <c r="J1173" s="22" t="str">
        <f>VLOOKUP(I1173,變換清單!H:I,2,0)</f>
        <v>2Q</v>
      </c>
      <c r="K1173" s="22" t="str">
        <f t="shared" si="56"/>
        <v>新類型中部20162Q</v>
      </c>
    </row>
    <row r="1174" spans="1:11">
      <c r="A1174" s="23">
        <v>201604</v>
      </c>
      <c r="B1174" s="23" t="s">
        <v>69</v>
      </c>
      <c r="C1174" s="22">
        <v>27260317</v>
      </c>
      <c r="D1174" s="22" t="s">
        <v>40</v>
      </c>
      <c r="E1174" s="23">
        <v>4002</v>
      </c>
      <c r="F1174" s="22" t="str">
        <f>VLOOKUP(C1174,變換清單!A:C,3,0)</f>
        <v>啤酒</v>
      </c>
      <c r="G1174" s="22" t="str">
        <f>VLOOKUP(B1174,變換清單!E:F,2,0)</f>
        <v>中部</v>
      </c>
      <c r="H1174" s="22" t="str">
        <f t="shared" si="54"/>
        <v>2016</v>
      </c>
      <c r="I1174" s="22">
        <f t="shared" si="55"/>
        <v>4</v>
      </c>
      <c r="J1174" s="22" t="str">
        <f>VLOOKUP(I1174,變換清單!H:I,2,0)</f>
        <v>2Q</v>
      </c>
      <c r="K1174" s="22" t="str">
        <f t="shared" si="56"/>
        <v>啤酒中部20162Q</v>
      </c>
    </row>
    <row r="1175" spans="1:11">
      <c r="A1175" s="23">
        <v>201604</v>
      </c>
      <c r="B1175" s="23" t="s">
        <v>69</v>
      </c>
      <c r="C1175" s="22">
        <v>27260665</v>
      </c>
      <c r="D1175" s="22" t="s">
        <v>105</v>
      </c>
      <c r="E1175" s="23">
        <v>4002</v>
      </c>
      <c r="F1175" s="22" t="str">
        <f>VLOOKUP(C1175,變換清單!A:C,3,0)</f>
        <v>啤酒</v>
      </c>
      <c r="G1175" s="22" t="str">
        <f>VLOOKUP(B1175,變換清單!E:F,2,0)</f>
        <v>中部</v>
      </c>
      <c r="H1175" s="22" t="str">
        <f t="shared" si="54"/>
        <v>2016</v>
      </c>
      <c r="I1175" s="22">
        <f t="shared" si="55"/>
        <v>4</v>
      </c>
      <c r="J1175" s="22" t="str">
        <f>VLOOKUP(I1175,變換清單!H:I,2,0)</f>
        <v>2Q</v>
      </c>
      <c r="K1175" s="22" t="str">
        <f t="shared" si="56"/>
        <v>啤酒中部20162Q</v>
      </c>
    </row>
    <row r="1176" spans="1:11">
      <c r="A1176" s="23">
        <v>201604</v>
      </c>
      <c r="B1176" s="23" t="s">
        <v>65</v>
      </c>
      <c r="C1176" s="22">
        <v>27350171</v>
      </c>
      <c r="D1176" s="22" t="s">
        <v>42</v>
      </c>
      <c r="E1176" s="23">
        <v>833</v>
      </c>
      <c r="F1176" s="22" t="str">
        <f>VLOOKUP(C1176,變換清單!A:C,3,0)</f>
        <v>啤酒</v>
      </c>
      <c r="G1176" s="22" t="str">
        <f>VLOOKUP(B1176,變換清單!E:F,2,0)</f>
        <v>首都圏</v>
      </c>
      <c r="H1176" s="22" t="str">
        <f t="shared" si="54"/>
        <v>2016</v>
      </c>
      <c r="I1176" s="22">
        <f t="shared" si="55"/>
        <v>4</v>
      </c>
      <c r="J1176" s="22" t="str">
        <f>VLOOKUP(I1176,變換清單!H:I,2,0)</f>
        <v>2Q</v>
      </c>
      <c r="K1176" s="22" t="str">
        <f t="shared" si="56"/>
        <v>啤酒首都圏20162Q</v>
      </c>
    </row>
    <row r="1177" spans="1:11">
      <c r="A1177" s="23">
        <v>201604</v>
      </c>
      <c r="B1177" s="23" t="s">
        <v>65</v>
      </c>
      <c r="C1177" s="22">
        <v>27350921</v>
      </c>
      <c r="D1177" s="22" t="s">
        <v>44</v>
      </c>
      <c r="E1177" s="23">
        <v>833</v>
      </c>
      <c r="F1177" s="22" t="str">
        <f>VLOOKUP(C1177,變換清單!A:C,3,0)</f>
        <v>發泡酒</v>
      </c>
      <c r="G1177" s="22" t="str">
        <f>VLOOKUP(B1177,變換清單!E:F,2,0)</f>
        <v>首都圏</v>
      </c>
      <c r="H1177" s="22" t="str">
        <f t="shared" si="54"/>
        <v>2016</v>
      </c>
      <c r="I1177" s="22">
        <f t="shared" si="55"/>
        <v>4</v>
      </c>
      <c r="J1177" s="22" t="str">
        <f>VLOOKUP(I1177,變換清單!H:I,2,0)</f>
        <v>2Q</v>
      </c>
      <c r="K1177" s="22" t="str">
        <f t="shared" si="56"/>
        <v>發泡酒首都圏20162Q</v>
      </c>
    </row>
    <row r="1178" spans="1:11">
      <c r="A1178" s="23">
        <v>201604</v>
      </c>
      <c r="B1178" s="23" t="s">
        <v>65</v>
      </c>
      <c r="C1178" s="22">
        <v>27210786</v>
      </c>
      <c r="D1178" s="22" t="s">
        <v>103</v>
      </c>
      <c r="E1178" s="23">
        <v>4509960</v>
      </c>
      <c r="F1178" s="22" t="str">
        <f>VLOOKUP(C1178,變換清單!A:C,3,0)</f>
        <v>發泡酒</v>
      </c>
      <c r="G1178" s="22" t="str">
        <f>VLOOKUP(B1178,變換清單!E:F,2,0)</f>
        <v>首都圏</v>
      </c>
      <c r="H1178" s="22" t="str">
        <f t="shared" si="54"/>
        <v>2016</v>
      </c>
      <c r="I1178" s="22">
        <f t="shared" si="55"/>
        <v>4</v>
      </c>
      <c r="J1178" s="22" t="str">
        <f>VLOOKUP(I1178,變換清單!H:I,2,0)</f>
        <v>2Q</v>
      </c>
      <c r="K1178" s="22" t="str">
        <f t="shared" si="56"/>
        <v>發泡酒首都圏20162Q</v>
      </c>
    </row>
    <row r="1179" spans="1:11">
      <c r="A1179" s="23">
        <v>201604</v>
      </c>
      <c r="B1179" s="23" t="s">
        <v>65</v>
      </c>
      <c r="C1179" s="22">
        <v>27220883</v>
      </c>
      <c r="D1179" s="22" t="s">
        <v>101</v>
      </c>
      <c r="E1179" s="23">
        <v>536760</v>
      </c>
      <c r="F1179" s="22" t="str">
        <f>VLOOKUP(C1179,變換清單!A:C,3,0)</f>
        <v>新類型</v>
      </c>
      <c r="G1179" s="22" t="str">
        <f>VLOOKUP(B1179,變換清單!E:F,2,0)</f>
        <v>首都圏</v>
      </c>
      <c r="H1179" s="22" t="str">
        <f t="shared" si="54"/>
        <v>2016</v>
      </c>
      <c r="I1179" s="22">
        <f t="shared" si="55"/>
        <v>4</v>
      </c>
      <c r="J1179" s="22" t="str">
        <f>VLOOKUP(I1179,變換清單!H:I,2,0)</f>
        <v>2Q</v>
      </c>
      <c r="K1179" s="22" t="str">
        <f t="shared" si="56"/>
        <v>新類型首都圏20162Q</v>
      </c>
    </row>
    <row r="1180" spans="1:11">
      <c r="A1180" s="23">
        <v>201604</v>
      </c>
      <c r="B1180" s="23" t="s">
        <v>65</v>
      </c>
      <c r="C1180" s="22">
        <v>27220957</v>
      </c>
      <c r="D1180" s="22" t="s">
        <v>102</v>
      </c>
      <c r="E1180" s="23">
        <v>1997520</v>
      </c>
      <c r="F1180" s="22" t="str">
        <f>VLOOKUP(C1180,變換清單!A:C,3,0)</f>
        <v>新類型</v>
      </c>
      <c r="G1180" s="22" t="str">
        <f>VLOOKUP(B1180,變換清單!E:F,2,0)</f>
        <v>首都圏</v>
      </c>
      <c r="H1180" s="22" t="str">
        <f t="shared" si="54"/>
        <v>2016</v>
      </c>
      <c r="I1180" s="22">
        <f t="shared" si="55"/>
        <v>4</v>
      </c>
      <c r="J1180" s="22" t="str">
        <f>VLOOKUP(I1180,變換清單!H:I,2,0)</f>
        <v>2Q</v>
      </c>
      <c r="K1180" s="22" t="str">
        <f t="shared" si="56"/>
        <v>新類型首都圏20162Q</v>
      </c>
    </row>
    <row r="1181" spans="1:11">
      <c r="A1181" s="23">
        <v>201604</v>
      </c>
      <c r="B1181" s="23" t="s">
        <v>65</v>
      </c>
      <c r="C1181" s="22">
        <v>27220985</v>
      </c>
      <c r="D1181" s="22" t="s">
        <v>46</v>
      </c>
      <c r="E1181" s="23">
        <v>93492</v>
      </c>
      <c r="F1181" s="22" t="str">
        <f>VLOOKUP(C1181,變換清單!A:C,3,0)</f>
        <v>新類型</v>
      </c>
      <c r="G1181" s="22" t="str">
        <f>VLOOKUP(B1181,變換清單!E:F,2,0)</f>
        <v>首都圏</v>
      </c>
      <c r="H1181" s="22" t="str">
        <f t="shared" si="54"/>
        <v>2016</v>
      </c>
      <c r="I1181" s="22">
        <f t="shared" si="55"/>
        <v>4</v>
      </c>
      <c r="J1181" s="22" t="str">
        <f>VLOOKUP(I1181,變換清單!H:I,2,0)</f>
        <v>2Q</v>
      </c>
      <c r="K1181" s="22" t="str">
        <f t="shared" si="56"/>
        <v>新類型首都圏20162Q</v>
      </c>
    </row>
    <row r="1182" spans="1:11">
      <c r="A1182" s="23">
        <v>201604</v>
      </c>
      <c r="B1182" s="23" t="s">
        <v>65</v>
      </c>
      <c r="C1182" s="22">
        <v>27260317</v>
      </c>
      <c r="D1182" s="22" t="s">
        <v>40</v>
      </c>
      <c r="E1182" s="23">
        <v>41832</v>
      </c>
      <c r="F1182" s="22" t="str">
        <f>VLOOKUP(C1182,變換清單!A:C,3,0)</f>
        <v>啤酒</v>
      </c>
      <c r="G1182" s="22" t="str">
        <f>VLOOKUP(B1182,變換清單!E:F,2,0)</f>
        <v>首都圏</v>
      </c>
      <c r="H1182" s="22" t="str">
        <f t="shared" si="54"/>
        <v>2016</v>
      </c>
      <c r="I1182" s="22">
        <f t="shared" si="55"/>
        <v>4</v>
      </c>
      <c r="J1182" s="22" t="str">
        <f>VLOOKUP(I1182,變換清單!H:I,2,0)</f>
        <v>2Q</v>
      </c>
      <c r="K1182" s="22" t="str">
        <f t="shared" si="56"/>
        <v>啤酒首都圏20162Q</v>
      </c>
    </row>
    <row r="1183" spans="1:11">
      <c r="A1183" s="23">
        <v>201604</v>
      </c>
      <c r="B1183" s="23" t="s">
        <v>65</v>
      </c>
      <c r="C1183" s="22">
        <v>27260665</v>
      </c>
      <c r="D1183" s="22" t="s">
        <v>105</v>
      </c>
      <c r="E1183" s="23">
        <v>1055880</v>
      </c>
      <c r="F1183" s="22" t="str">
        <f>VLOOKUP(C1183,變換清單!A:C,3,0)</f>
        <v>啤酒</v>
      </c>
      <c r="G1183" s="22" t="str">
        <f>VLOOKUP(B1183,變換清單!E:F,2,0)</f>
        <v>首都圏</v>
      </c>
      <c r="H1183" s="22" t="str">
        <f t="shared" si="54"/>
        <v>2016</v>
      </c>
      <c r="I1183" s="22">
        <f t="shared" si="55"/>
        <v>4</v>
      </c>
      <c r="J1183" s="22" t="str">
        <f>VLOOKUP(I1183,變換清單!H:I,2,0)</f>
        <v>2Q</v>
      </c>
      <c r="K1183" s="22" t="str">
        <f t="shared" si="56"/>
        <v>啤酒首都圏20162Q</v>
      </c>
    </row>
    <row r="1184" spans="1:11">
      <c r="A1184" s="23">
        <v>201604</v>
      </c>
      <c r="B1184" s="23" t="s">
        <v>3</v>
      </c>
      <c r="C1184" s="22">
        <v>27350171</v>
      </c>
      <c r="D1184" s="22" t="s">
        <v>42</v>
      </c>
      <c r="E1184" s="23">
        <v>5549880</v>
      </c>
      <c r="F1184" s="22" t="str">
        <f>VLOOKUP(C1184,變換清單!A:C,3,0)</f>
        <v>啤酒</v>
      </c>
      <c r="G1184" s="22" t="str">
        <f>VLOOKUP(B1184,變換清單!E:F,2,0)</f>
        <v>近畿圏</v>
      </c>
      <c r="H1184" s="22" t="str">
        <f t="shared" si="54"/>
        <v>2016</v>
      </c>
      <c r="I1184" s="22">
        <f t="shared" si="55"/>
        <v>4</v>
      </c>
      <c r="J1184" s="22" t="str">
        <f>VLOOKUP(I1184,變換清單!H:I,2,0)</f>
        <v>2Q</v>
      </c>
      <c r="K1184" s="22" t="str">
        <f t="shared" si="56"/>
        <v>啤酒近畿圏20162Q</v>
      </c>
    </row>
    <row r="1185" spans="1:11">
      <c r="A1185" s="23">
        <v>201604</v>
      </c>
      <c r="B1185" s="23" t="s">
        <v>3</v>
      </c>
      <c r="C1185" s="22">
        <v>27350921</v>
      </c>
      <c r="D1185" s="22" t="s">
        <v>44</v>
      </c>
      <c r="E1185" s="23">
        <v>638400</v>
      </c>
      <c r="F1185" s="22" t="str">
        <f>VLOOKUP(C1185,變換清單!A:C,3,0)</f>
        <v>發泡酒</v>
      </c>
      <c r="G1185" s="22" t="str">
        <f>VLOOKUP(B1185,變換清單!E:F,2,0)</f>
        <v>近畿圏</v>
      </c>
      <c r="H1185" s="22" t="str">
        <f t="shared" si="54"/>
        <v>2016</v>
      </c>
      <c r="I1185" s="22">
        <f t="shared" si="55"/>
        <v>4</v>
      </c>
      <c r="J1185" s="22" t="str">
        <f>VLOOKUP(I1185,變換清單!H:I,2,0)</f>
        <v>2Q</v>
      </c>
      <c r="K1185" s="22" t="str">
        <f t="shared" si="56"/>
        <v>發泡酒近畿圏20162Q</v>
      </c>
    </row>
    <row r="1186" spans="1:11">
      <c r="A1186" s="23">
        <v>201604</v>
      </c>
      <c r="B1186" s="23" t="s">
        <v>3</v>
      </c>
      <c r="C1186" s="22">
        <v>27210786</v>
      </c>
      <c r="D1186" s="22" t="s">
        <v>103</v>
      </c>
      <c r="E1186" s="23">
        <v>2206680</v>
      </c>
      <c r="F1186" s="22" t="str">
        <f>VLOOKUP(C1186,變換清單!A:C,3,0)</f>
        <v>發泡酒</v>
      </c>
      <c r="G1186" s="22" t="str">
        <f>VLOOKUP(B1186,變換清單!E:F,2,0)</f>
        <v>近畿圏</v>
      </c>
      <c r="H1186" s="22" t="str">
        <f t="shared" si="54"/>
        <v>2016</v>
      </c>
      <c r="I1186" s="22">
        <f t="shared" si="55"/>
        <v>4</v>
      </c>
      <c r="J1186" s="22" t="str">
        <f>VLOOKUP(I1186,變換清單!H:I,2,0)</f>
        <v>2Q</v>
      </c>
      <c r="K1186" s="22" t="str">
        <f t="shared" si="56"/>
        <v>發泡酒近畿圏20162Q</v>
      </c>
    </row>
    <row r="1187" spans="1:11">
      <c r="A1187" s="23">
        <v>201604</v>
      </c>
      <c r="B1187" s="23" t="s">
        <v>3</v>
      </c>
      <c r="C1187" s="22">
        <v>27220883</v>
      </c>
      <c r="D1187" s="22" t="s">
        <v>101</v>
      </c>
      <c r="E1187" s="23">
        <v>185724</v>
      </c>
      <c r="F1187" s="22" t="str">
        <f>VLOOKUP(C1187,變換清單!A:C,3,0)</f>
        <v>新類型</v>
      </c>
      <c r="G1187" s="22" t="str">
        <f>VLOOKUP(B1187,變換清單!E:F,2,0)</f>
        <v>近畿圏</v>
      </c>
      <c r="H1187" s="22" t="str">
        <f t="shared" si="54"/>
        <v>2016</v>
      </c>
      <c r="I1187" s="22">
        <f t="shared" si="55"/>
        <v>4</v>
      </c>
      <c r="J1187" s="22" t="str">
        <f>VLOOKUP(I1187,變換清單!H:I,2,0)</f>
        <v>2Q</v>
      </c>
      <c r="K1187" s="22" t="str">
        <f t="shared" si="56"/>
        <v>新類型近畿圏20162Q</v>
      </c>
    </row>
    <row r="1188" spans="1:11">
      <c r="A1188" s="23">
        <v>201604</v>
      </c>
      <c r="B1188" s="23" t="s">
        <v>3</v>
      </c>
      <c r="C1188" s="22">
        <v>27220957</v>
      </c>
      <c r="D1188" s="22" t="s">
        <v>102</v>
      </c>
      <c r="E1188" s="23">
        <v>124960</v>
      </c>
      <c r="F1188" s="22" t="str">
        <f>VLOOKUP(C1188,變換清單!A:C,3,0)</f>
        <v>新類型</v>
      </c>
      <c r="G1188" s="22" t="str">
        <f>VLOOKUP(B1188,變換清單!E:F,2,0)</f>
        <v>近畿圏</v>
      </c>
      <c r="H1188" s="22" t="str">
        <f t="shared" si="54"/>
        <v>2016</v>
      </c>
      <c r="I1188" s="22">
        <f t="shared" si="55"/>
        <v>4</v>
      </c>
      <c r="J1188" s="22" t="str">
        <f>VLOOKUP(I1188,變換清單!H:I,2,0)</f>
        <v>2Q</v>
      </c>
      <c r="K1188" s="22" t="str">
        <f t="shared" si="56"/>
        <v>新類型近畿圏20162Q</v>
      </c>
    </row>
    <row r="1189" spans="1:11">
      <c r="A1189" s="23">
        <v>201604</v>
      </c>
      <c r="B1189" s="23" t="s">
        <v>3</v>
      </c>
      <c r="C1189" s="22">
        <v>27220985</v>
      </c>
      <c r="D1189" s="22" t="s">
        <v>46</v>
      </c>
      <c r="E1189" s="23">
        <v>720720</v>
      </c>
      <c r="F1189" s="22" t="str">
        <f>VLOOKUP(C1189,變換清單!A:C,3,0)</f>
        <v>新類型</v>
      </c>
      <c r="G1189" s="22" t="str">
        <f>VLOOKUP(B1189,變換清單!E:F,2,0)</f>
        <v>近畿圏</v>
      </c>
      <c r="H1189" s="22" t="str">
        <f t="shared" si="54"/>
        <v>2016</v>
      </c>
      <c r="I1189" s="22">
        <f t="shared" si="55"/>
        <v>4</v>
      </c>
      <c r="J1189" s="22" t="str">
        <f>VLOOKUP(I1189,變換清單!H:I,2,0)</f>
        <v>2Q</v>
      </c>
      <c r="K1189" s="22" t="str">
        <f t="shared" si="56"/>
        <v>新類型近畿圏20162Q</v>
      </c>
    </row>
    <row r="1190" spans="1:11">
      <c r="A1190" s="23">
        <v>201604</v>
      </c>
      <c r="B1190" s="23" t="s">
        <v>3</v>
      </c>
      <c r="C1190" s="22">
        <v>27260317</v>
      </c>
      <c r="D1190" s="22" t="s">
        <v>40</v>
      </c>
      <c r="E1190" s="23">
        <v>13340</v>
      </c>
      <c r="F1190" s="22" t="str">
        <f>VLOOKUP(C1190,變換清單!A:C,3,0)</f>
        <v>啤酒</v>
      </c>
      <c r="G1190" s="22" t="str">
        <f>VLOOKUP(B1190,變換清單!E:F,2,0)</f>
        <v>近畿圏</v>
      </c>
      <c r="H1190" s="22" t="str">
        <f t="shared" si="54"/>
        <v>2016</v>
      </c>
      <c r="I1190" s="22">
        <f t="shared" si="55"/>
        <v>4</v>
      </c>
      <c r="J1190" s="22" t="str">
        <f>VLOOKUP(I1190,變換清單!H:I,2,0)</f>
        <v>2Q</v>
      </c>
      <c r="K1190" s="22" t="str">
        <f t="shared" si="56"/>
        <v>啤酒近畿圏20162Q</v>
      </c>
    </row>
    <row r="1191" spans="1:11">
      <c r="A1191" s="23">
        <v>201604</v>
      </c>
      <c r="B1191" s="23" t="s">
        <v>3</v>
      </c>
      <c r="C1191" s="22">
        <v>27260665</v>
      </c>
      <c r="D1191" s="22" t="s">
        <v>105</v>
      </c>
      <c r="E1191" s="23">
        <v>89378</v>
      </c>
      <c r="F1191" s="22" t="str">
        <f>VLOOKUP(C1191,變換清單!A:C,3,0)</f>
        <v>啤酒</v>
      </c>
      <c r="G1191" s="22" t="str">
        <f>VLOOKUP(B1191,變換清單!E:F,2,0)</f>
        <v>近畿圏</v>
      </c>
      <c r="H1191" s="22" t="str">
        <f t="shared" si="54"/>
        <v>2016</v>
      </c>
      <c r="I1191" s="22">
        <f t="shared" si="55"/>
        <v>4</v>
      </c>
      <c r="J1191" s="22" t="str">
        <f>VLOOKUP(I1191,變換清單!H:I,2,0)</f>
        <v>2Q</v>
      </c>
      <c r="K1191" s="22" t="str">
        <f t="shared" si="56"/>
        <v>啤酒近畿圏20162Q</v>
      </c>
    </row>
    <row r="1192" spans="1:11">
      <c r="A1192" s="23">
        <v>201604</v>
      </c>
      <c r="B1192" s="23" t="s">
        <v>92</v>
      </c>
      <c r="C1192" s="22">
        <v>27350171</v>
      </c>
      <c r="D1192" s="22" t="s">
        <v>42</v>
      </c>
      <c r="E1192" s="23">
        <v>614880</v>
      </c>
      <c r="F1192" s="22" t="str">
        <f>VLOOKUP(C1192,變換清單!A:C,3,0)</f>
        <v>啤酒</v>
      </c>
      <c r="G1192" s="22" t="str">
        <f>VLOOKUP(B1192,變換清單!E:F,2,0)</f>
        <v>九州</v>
      </c>
      <c r="H1192" s="22" t="str">
        <f t="shared" si="54"/>
        <v>2016</v>
      </c>
      <c r="I1192" s="22">
        <f t="shared" si="55"/>
        <v>4</v>
      </c>
      <c r="J1192" s="22" t="str">
        <f>VLOOKUP(I1192,變換清單!H:I,2,0)</f>
        <v>2Q</v>
      </c>
      <c r="K1192" s="22" t="str">
        <f t="shared" si="56"/>
        <v>啤酒九州20162Q</v>
      </c>
    </row>
    <row r="1193" spans="1:11">
      <c r="A1193" s="23">
        <v>201604</v>
      </c>
      <c r="B1193" s="23" t="s">
        <v>92</v>
      </c>
      <c r="C1193" s="22">
        <v>27350921</v>
      </c>
      <c r="D1193" s="22" t="s">
        <v>44</v>
      </c>
      <c r="E1193" s="23">
        <v>225960</v>
      </c>
      <c r="F1193" s="22" t="str">
        <f>VLOOKUP(C1193,變換清單!A:C,3,0)</f>
        <v>發泡酒</v>
      </c>
      <c r="G1193" s="22" t="str">
        <f>VLOOKUP(B1193,變換清單!E:F,2,0)</f>
        <v>九州</v>
      </c>
      <c r="H1193" s="22" t="str">
        <f t="shared" si="54"/>
        <v>2016</v>
      </c>
      <c r="I1193" s="22">
        <f t="shared" si="55"/>
        <v>4</v>
      </c>
      <c r="J1193" s="22" t="str">
        <f>VLOOKUP(I1193,變換清單!H:I,2,0)</f>
        <v>2Q</v>
      </c>
      <c r="K1193" s="22" t="str">
        <f t="shared" si="56"/>
        <v>發泡酒九州20162Q</v>
      </c>
    </row>
    <row r="1194" spans="1:11">
      <c r="A1194" s="23">
        <v>201604</v>
      </c>
      <c r="B1194" s="23" t="s">
        <v>92</v>
      </c>
      <c r="C1194" s="22">
        <v>27210786</v>
      </c>
      <c r="D1194" s="22" t="s">
        <v>103</v>
      </c>
      <c r="E1194" s="23">
        <v>272160</v>
      </c>
      <c r="F1194" s="22" t="str">
        <f>VLOOKUP(C1194,變換清單!A:C,3,0)</f>
        <v>發泡酒</v>
      </c>
      <c r="G1194" s="22" t="str">
        <f>VLOOKUP(B1194,變換清單!E:F,2,0)</f>
        <v>九州</v>
      </c>
      <c r="H1194" s="22" t="str">
        <f t="shared" si="54"/>
        <v>2016</v>
      </c>
      <c r="I1194" s="22">
        <f t="shared" si="55"/>
        <v>4</v>
      </c>
      <c r="J1194" s="22" t="str">
        <f>VLOOKUP(I1194,變換清單!H:I,2,0)</f>
        <v>2Q</v>
      </c>
      <c r="K1194" s="22" t="str">
        <f t="shared" si="56"/>
        <v>發泡酒九州20162Q</v>
      </c>
    </row>
    <row r="1195" spans="1:11">
      <c r="A1195" s="23">
        <v>201604</v>
      </c>
      <c r="B1195" s="23" t="s">
        <v>92</v>
      </c>
      <c r="C1195" s="22">
        <v>27220883</v>
      </c>
      <c r="D1195" s="22" t="s">
        <v>101</v>
      </c>
      <c r="E1195" s="23">
        <v>7560</v>
      </c>
      <c r="F1195" s="22" t="str">
        <f>VLOOKUP(C1195,變換清單!A:C,3,0)</f>
        <v>新類型</v>
      </c>
      <c r="G1195" s="22" t="str">
        <f>VLOOKUP(B1195,變換清單!E:F,2,0)</f>
        <v>九州</v>
      </c>
      <c r="H1195" s="22" t="str">
        <f t="shared" si="54"/>
        <v>2016</v>
      </c>
      <c r="I1195" s="22">
        <f t="shared" si="55"/>
        <v>4</v>
      </c>
      <c r="J1195" s="22" t="str">
        <f>VLOOKUP(I1195,變換清單!H:I,2,0)</f>
        <v>2Q</v>
      </c>
      <c r="K1195" s="22" t="str">
        <f t="shared" si="56"/>
        <v>新類型九州20162Q</v>
      </c>
    </row>
    <row r="1196" spans="1:11">
      <c r="A1196" s="23">
        <v>201604</v>
      </c>
      <c r="B1196" s="23" t="s">
        <v>92</v>
      </c>
      <c r="C1196" s="22">
        <v>27220957</v>
      </c>
      <c r="D1196" s="22" t="s">
        <v>102</v>
      </c>
      <c r="E1196" s="23">
        <v>217560</v>
      </c>
      <c r="F1196" s="22" t="str">
        <f>VLOOKUP(C1196,變換清單!A:C,3,0)</f>
        <v>新類型</v>
      </c>
      <c r="G1196" s="22" t="str">
        <f>VLOOKUP(B1196,變換清單!E:F,2,0)</f>
        <v>九州</v>
      </c>
      <c r="H1196" s="22" t="str">
        <f t="shared" si="54"/>
        <v>2016</v>
      </c>
      <c r="I1196" s="22">
        <f t="shared" si="55"/>
        <v>4</v>
      </c>
      <c r="J1196" s="22" t="str">
        <f>VLOOKUP(I1196,變換清單!H:I,2,0)</f>
        <v>2Q</v>
      </c>
      <c r="K1196" s="22" t="str">
        <f t="shared" si="56"/>
        <v>新類型九州20162Q</v>
      </c>
    </row>
    <row r="1197" spans="1:11">
      <c r="A1197" s="23">
        <v>201604</v>
      </c>
      <c r="B1197" s="23" t="s">
        <v>92</v>
      </c>
      <c r="C1197" s="22">
        <v>27220985</v>
      </c>
      <c r="D1197" s="22" t="s">
        <v>46</v>
      </c>
      <c r="E1197" s="23">
        <v>2668</v>
      </c>
      <c r="F1197" s="22" t="str">
        <f>VLOOKUP(C1197,變換清單!A:C,3,0)</f>
        <v>新類型</v>
      </c>
      <c r="G1197" s="22" t="str">
        <f>VLOOKUP(B1197,變換清單!E:F,2,0)</f>
        <v>九州</v>
      </c>
      <c r="H1197" s="22" t="str">
        <f t="shared" si="54"/>
        <v>2016</v>
      </c>
      <c r="I1197" s="22">
        <f t="shared" si="55"/>
        <v>4</v>
      </c>
      <c r="J1197" s="22" t="str">
        <f>VLOOKUP(I1197,變換清單!H:I,2,0)</f>
        <v>2Q</v>
      </c>
      <c r="K1197" s="22" t="str">
        <f t="shared" si="56"/>
        <v>新類型九州20162Q</v>
      </c>
    </row>
    <row r="1198" spans="1:11">
      <c r="A1198" s="23">
        <v>201604</v>
      </c>
      <c r="B1198" s="23" t="s">
        <v>92</v>
      </c>
      <c r="C1198" s="22">
        <v>27260317</v>
      </c>
      <c r="D1198" s="22" t="s">
        <v>40</v>
      </c>
      <c r="E1198" s="23">
        <v>16008</v>
      </c>
      <c r="F1198" s="22" t="str">
        <f>VLOOKUP(C1198,變換清單!A:C,3,0)</f>
        <v>啤酒</v>
      </c>
      <c r="G1198" s="22" t="str">
        <f>VLOOKUP(B1198,變換清單!E:F,2,0)</f>
        <v>九州</v>
      </c>
      <c r="H1198" s="22" t="str">
        <f t="shared" si="54"/>
        <v>2016</v>
      </c>
      <c r="I1198" s="22">
        <f t="shared" si="55"/>
        <v>4</v>
      </c>
      <c r="J1198" s="22" t="str">
        <f>VLOOKUP(I1198,變換清單!H:I,2,0)</f>
        <v>2Q</v>
      </c>
      <c r="K1198" s="22" t="str">
        <f t="shared" si="56"/>
        <v>啤酒九州20162Q</v>
      </c>
    </row>
    <row r="1199" spans="1:11">
      <c r="A1199" s="23">
        <v>201604</v>
      </c>
      <c r="B1199" s="23" t="s">
        <v>90</v>
      </c>
      <c r="C1199" s="22">
        <v>27260665</v>
      </c>
      <c r="D1199" s="22" t="s">
        <v>105</v>
      </c>
      <c r="E1199" s="23">
        <v>669480</v>
      </c>
      <c r="F1199" s="22" t="str">
        <f>VLOOKUP(C1199,變換清單!A:C,3,0)</f>
        <v>啤酒</v>
      </c>
      <c r="G1199" s="22" t="str">
        <f>VLOOKUP(B1199,變換清單!E:F,2,0)</f>
        <v>九州</v>
      </c>
      <c r="H1199" s="22" t="str">
        <f t="shared" si="54"/>
        <v>2016</v>
      </c>
      <c r="I1199" s="22">
        <f t="shared" si="55"/>
        <v>4</v>
      </c>
      <c r="J1199" s="22" t="str">
        <f>VLOOKUP(I1199,變換清單!H:I,2,0)</f>
        <v>2Q</v>
      </c>
      <c r="K1199" s="22" t="str">
        <f t="shared" si="56"/>
        <v>啤酒九州20162Q</v>
      </c>
    </row>
    <row r="1200" spans="1:11">
      <c r="A1200" s="23">
        <v>201604</v>
      </c>
      <c r="B1200" s="23" t="s">
        <v>90</v>
      </c>
      <c r="C1200" s="22">
        <v>27350171</v>
      </c>
      <c r="D1200" s="22" t="s">
        <v>42</v>
      </c>
      <c r="E1200" s="23">
        <v>130200</v>
      </c>
      <c r="F1200" s="22" t="str">
        <f>VLOOKUP(C1200,變換清單!A:C,3,0)</f>
        <v>啤酒</v>
      </c>
      <c r="G1200" s="22" t="str">
        <f>VLOOKUP(B1200,變換清單!E:F,2,0)</f>
        <v>九州</v>
      </c>
      <c r="H1200" s="22" t="str">
        <f t="shared" si="54"/>
        <v>2016</v>
      </c>
      <c r="I1200" s="22">
        <f t="shared" si="55"/>
        <v>4</v>
      </c>
      <c r="J1200" s="22" t="str">
        <f>VLOOKUP(I1200,變換清單!H:I,2,0)</f>
        <v>2Q</v>
      </c>
      <c r="K1200" s="22" t="str">
        <f t="shared" si="56"/>
        <v>啤酒九州20162Q</v>
      </c>
    </row>
    <row r="1201" spans="1:11">
      <c r="A1201" s="23">
        <v>201604</v>
      </c>
      <c r="B1201" s="23" t="s">
        <v>90</v>
      </c>
      <c r="C1201" s="22">
        <v>27350921</v>
      </c>
      <c r="D1201" s="22" t="s">
        <v>44</v>
      </c>
      <c r="E1201" s="23">
        <v>283080</v>
      </c>
      <c r="F1201" s="22" t="str">
        <f>VLOOKUP(C1201,變換清單!A:C,3,0)</f>
        <v>發泡酒</v>
      </c>
      <c r="G1201" s="22" t="str">
        <f>VLOOKUP(B1201,變換清單!E:F,2,0)</f>
        <v>九州</v>
      </c>
      <c r="H1201" s="22" t="str">
        <f t="shared" si="54"/>
        <v>2016</v>
      </c>
      <c r="I1201" s="22">
        <f t="shared" si="55"/>
        <v>4</v>
      </c>
      <c r="J1201" s="22" t="str">
        <f>VLOOKUP(I1201,變換清單!H:I,2,0)</f>
        <v>2Q</v>
      </c>
      <c r="K1201" s="22" t="str">
        <f t="shared" si="56"/>
        <v>發泡酒九州20162Q</v>
      </c>
    </row>
    <row r="1202" spans="1:11">
      <c r="A1202" s="23">
        <v>201604</v>
      </c>
      <c r="B1202" s="23" t="s">
        <v>90</v>
      </c>
      <c r="C1202" s="22">
        <v>27210786</v>
      </c>
      <c r="D1202" s="22" t="s">
        <v>103</v>
      </c>
      <c r="E1202" s="23">
        <v>32004</v>
      </c>
      <c r="F1202" s="22" t="str">
        <f>VLOOKUP(C1202,變換清單!A:C,3,0)</f>
        <v>發泡酒</v>
      </c>
      <c r="G1202" s="22" t="str">
        <f>VLOOKUP(B1202,變換清單!E:F,2,0)</f>
        <v>九州</v>
      </c>
      <c r="H1202" s="22" t="str">
        <f t="shared" si="54"/>
        <v>2016</v>
      </c>
      <c r="I1202" s="22">
        <f t="shared" si="55"/>
        <v>4</v>
      </c>
      <c r="J1202" s="22" t="str">
        <f>VLOOKUP(I1202,變換清單!H:I,2,0)</f>
        <v>2Q</v>
      </c>
      <c r="K1202" s="22" t="str">
        <f t="shared" si="56"/>
        <v>發泡酒九州20162Q</v>
      </c>
    </row>
    <row r="1203" spans="1:11">
      <c r="A1203" s="23">
        <v>201604</v>
      </c>
      <c r="B1203" s="23" t="s">
        <v>90</v>
      </c>
      <c r="C1203" s="22">
        <v>27220883</v>
      </c>
      <c r="D1203" s="22" t="s">
        <v>101</v>
      </c>
      <c r="E1203" s="23">
        <v>13072</v>
      </c>
      <c r="F1203" s="22" t="str">
        <f>VLOOKUP(C1203,變換清單!A:C,3,0)</f>
        <v>新類型</v>
      </c>
      <c r="G1203" s="22" t="str">
        <f>VLOOKUP(B1203,變換清單!E:F,2,0)</f>
        <v>九州</v>
      </c>
      <c r="H1203" s="22" t="str">
        <f t="shared" si="54"/>
        <v>2016</v>
      </c>
      <c r="I1203" s="22">
        <f t="shared" si="55"/>
        <v>4</v>
      </c>
      <c r="J1203" s="22" t="str">
        <f>VLOOKUP(I1203,變換清單!H:I,2,0)</f>
        <v>2Q</v>
      </c>
      <c r="K1203" s="22" t="str">
        <f t="shared" si="56"/>
        <v>新類型九州20162Q</v>
      </c>
    </row>
    <row r="1204" spans="1:11">
      <c r="A1204" s="23">
        <v>201604</v>
      </c>
      <c r="B1204" s="23" t="s">
        <v>90</v>
      </c>
      <c r="C1204" s="22">
        <v>27220957</v>
      </c>
      <c r="D1204" s="22" t="s">
        <v>102</v>
      </c>
      <c r="E1204" s="23">
        <v>134400</v>
      </c>
      <c r="F1204" s="22" t="str">
        <f>VLOOKUP(C1204,變換清單!A:C,3,0)</f>
        <v>新類型</v>
      </c>
      <c r="G1204" s="22" t="str">
        <f>VLOOKUP(B1204,變換清單!E:F,2,0)</f>
        <v>九州</v>
      </c>
      <c r="H1204" s="22" t="str">
        <f t="shared" si="54"/>
        <v>2016</v>
      </c>
      <c r="I1204" s="22">
        <f t="shared" si="55"/>
        <v>4</v>
      </c>
      <c r="J1204" s="22" t="str">
        <f>VLOOKUP(I1204,變換清單!H:I,2,0)</f>
        <v>2Q</v>
      </c>
      <c r="K1204" s="22" t="str">
        <f t="shared" si="56"/>
        <v>新類型九州20162Q</v>
      </c>
    </row>
    <row r="1205" spans="1:11">
      <c r="A1205" s="23">
        <v>201604</v>
      </c>
      <c r="B1205" s="23" t="s">
        <v>90</v>
      </c>
      <c r="C1205" s="22">
        <v>27220985</v>
      </c>
      <c r="D1205" s="22" t="s">
        <v>46</v>
      </c>
      <c r="E1205" s="23">
        <v>17342</v>
      </c>
      <c r="F1205" s="22" t="str">
        <f>VLOOKUP(C1205,變換清單!A:C,3,0)</f>
        <v>新類型</v>
      </c>
      <c r="G1205" s="22" t="str">
        <f>VLOOKUP(B1205,變換清單!E:F,2,0)</f>
        <v>九州</v>
      </c>
      <c r="H1205" s="22" t="str">
        <f t="shared" si="54"/>
        <v>2016</v>
      </c>
      <c r="I1205" s="22">
        <f t="shared" si="55"/>
        <v>4</v>
      </c>
      <c r="J1205" s="22" t="str">
        <f>VLOOKUP(I1205,變換清單!H:I,2,0)</f>
        <v>2Q</v>
      </c>
      <c r="K1205" s="22" t="str">
        <f t="shared" si="56"/>
        <v>新類型九州20162Q</v>
      </c>
    </row>
    <row r="1206" spans="1:11">
      <c r="A1206" s="23">
        <v>201604</v>
      </c>
      <c r="B1206" s="23" t="s">
        <v>72</v>
      </c>
      <c r="C1206" s="22">
        <v>27260317</v>
      </c>
      <c r="D1206" s="22" t="s">
        <v>40</v>
      </c>
      <c r="E1206" s="23">
        <v>1046640</v>
      </c>
      <c r="F1206" s="22" t="str">
        <f>VLOOKUP(C1206,變換清單!A:C,3,0)</f>
        <v>啤酒</v>
      </c>
      <c r="G1206" s="22" t="str">
        <f>VLOOKUP(B1206,變換清單!E:F,2,0)</f>
        <v>關信越</v>
      </c>
      <c r="H1206" s="22" t="str">
        <f t="shared" si="54"/>
        <v>2016</v>
      </c>
      <c r="I1206" s="22">
        <f t="shared" si="55"/>
        <v>4</v>
      </c>
      <c r="J1206" s="22" t="str">
        <f>VLOOKUP(I1206,變換清單!H:I,2,0)</f>
        <v>2Q</v>
      </c>
      <c r="K1206" s="22" t="str">
        <f t="shared" si="56"/>
        <v>啤酒關信越20162Q</v>
      </c>
    </row>
    <row r="1207" spans="1:11">
      <c r="A1207" s="23">
        <v>201604</v>
      </c>
      <c r="B1207" s="23" t="s">
        <v>72</v>
      </c>
      <c r="C1207" s="22">
        <v>27260665</v>
      </c>
      <c r="D1207" s="22" t="s">
        <v>105</v>
      </c>
      <c r="E1207" s="23">
        <v>233520</v>
      </c>
      <c r="F1207" s="22" t="str">
        <f>VLOOKUP(C1207,變換清單!A:C,3,0)</f>
        <v>啤酒</v>
      </c>
      <c r="G1207" s="22" t="str">
        <f>VLOOKUP(B1207,變換清單!E:F,2,0)</f>
        <v>關信越</v>
      </c>
      <c r="H1207" s="22" t="str">
        <f t="shared" si="54"/>
        <v>2016</v>
      </c>
      <c r="I1207" s="22">
        <f t="shared" si="55"/>
        <v>4</v>
      </c>
      <c r="J1207" s="22" t="str">
        <f>VLOOKUP(I1207,變換清單!H:I,2,0)</f>
        <v>2Q</v>
      </c>
      <c r="K1207" s="22" t="str">
        <f t="shared" si="56"/>
        <v>啤酒關信越20162Q</v>
      </c>
    </row>
    <row r="1208" spans="1:11">
      <c r="A1208" s="23">
        <v>201604</v>
      </c>
      <c r="B1208" s="23" t="s">
        <v>72</v>
      </c>
      <c r="C1208" s="22">
        <v>27350171</v>
      </c>
      <c r="D1208" s="22" t="s">
        <v>42</v>
      </c>
      <c r="E1208" s="23">
        <v>433440</v>
      </c>
      <c r="F1208" s="22" t="str">
        <f>VLOOKUP(C1208,變換清單!A:C,3,0)</f>
        <v>啤酒</v>
      </c>
      <c r="G1208" s="22" t="str">
        <f>VLOOKUP(B1208,變換清單!E:F,2,0)</f>
        <v>關信越</v>
      </c>
      <c r="H1208" s="22" t="str">
        <f t="shared" si="54"/>
        <v>2016</v>
      </c>
      <c r="I1208" s="22">
        <f t="shared" si="55"/>
        <v>4</v>
      </c>
      <c r="J1208" s="22" t="str">
        <f>VLOOKUP(I1208,變換清單!H:I,2,0)</f>
        <v>2Q</v>
      </c>
      <c r="K1208" s="22" t="str">
        <f t="shared" si="56"/>
        <v>啤酒關信越20162Q</v>
      </c>
    </row>
    <row r="1209" spans="1:11">
      <c r="A1209" s="23">
        <v>201604</v>
      </c>
      <c r="B1209" s="23" t="s">
        <v>72</v>
      </c>
      <c r="C1209" s="22">
        <v>27350921</v>
      </c>
      <c r="D1209" s="22" t="s">
        <v>44</v>
      </c>
      <c r="E1209" s="23">
        <v>20664</v>
      </c>
      <c r="F1209" s="22" t="str">
        <f>VLOOKUP(C1209,變換清單!A:C,3,0)</f>
        <v>發泡酒</v>
      </c>
      <c r="G1209" s="22" t="str">
        <f>VLOOKUP(B1209,變換清單!E:F,2,0)</f>
        <v>關信越</v>
      </c>
      <c r="H1209" s="22" t="str">
        <f t="shared" si="54"/>
        <v>2016</v>
      </c>
      <c r="I1209" s="22">
        <f t="shared" si="55"/>
        <v>4</v>
      </c>
      <c r="J1209" s="22" t="str">
        <f>VLOOKUP(I1209,變換清單!H:I,2,0)</f>
        <v>2Q</v>
      </c>
      <c r="K1209" s="22" t="str">
        <f t="shared" si="56"/>
        <v>發泡酒關信越20162Q</v>
      </c>
    </row>
    <row r="1210" spans="1:11">
      <c r="A1210" s="23">
        <v>201604</v>
      </c>
      <c r="B1210" s="23" t="s">
        <v>72</v>
      </c>
      <c r="C1210" s="22">
        <v>27210786</v>
      </c>
      <c r="D1210" s="22" t="s">
        <v>103</v>
      </c>
      <c r="E1210" s="23">
        <v>20064</v>
      </c>
      <c r="F1210" s="22" t="str">
        <f>VLOOKUP(C1210,變換清單!A:C,3,0)</f>
        <v>發泡酒</v>
      </c>
      <c r="G1210" s="22" t="str">
        <f>VLOOKUP(B1210,變換清單!E:F,2,0)</f>
        <v>關信越</v>
      </c>
      <c r="H1210" s="22" t="str">
        <f t="shared" si="54"/>
        <v>2016</v>
      </c>
      <c r="I1210" s="22">
        <f t="shared" si="55"/>
        <v>4</v>
      </c>
      <c r="J1210" s="22" t="str">
        <f>VLOOKUP(I1210,變換清單!H:I,2,0)</f>
        <v>2Q</v>
      </c>
      <c r="K1210" s="22" t="str">
        <f t="shared" si="56"/>
        <v>發泡酒關信越20162Q</v>
      </c>
    </row>
    <row r="1211" spans="1:11">
      <c r="A1211" s="23">
        <v>201604</v>
      </c>
      <c r="B1211" s="23" t="s">
        <v>72</v>
      </c>
      <c r="C1211" s="22">
        <v>27220883</v>
      </c>
      <c r="D1211" s="22" t="s">
        <v>101</v>
      </c>
      <c r="E1211" s="23">
        <v>344400</v>
      </c>
      <c r="F1211" s="22" t="str">
        <f>VLOOKUP(C1211,變換清單!A:C,3,0)</f>
        <v>新類型</v>
      </c>
      <c r="G1211" s="22" t="str">
        <f>VLOOKUP(B1211,變換清單!E:F,2,0)</f>
        <v>關信越</v>
      </c>
      <c r="H1211" s="22" t="str">
        <f t="shared" si="54"/>
        <v>2016</v>
      </c>
      <c r="I1211" s="22">
        <f t="shared" si="55"/>
        <v>4</v>
      </c>
      <c r="J1211" s="22" t="str">
        <f>VLOOKUP(I1211,變換清單!H:I,2,0)</f>
        <v>2Q</v>
      </c>
      <c r="K1211" s="22" t="str">
        <f t="shared" si="56"/>
        <v>新類型關信越20162Q</v>
      </c>
    </row>
    <row r="1212" spans="1:11">
      <c r="A1212" s="23">
        <v>201604</v>
      </c>
      <c r="B1212" s="23" t="s">
        <v>81</v>
      </c>
      <c r="C1212" s="22">
        <v>27220957</v>
      </c>
      <c r="D1212" s="22" t="s">
        <v>102</v>
      </c>
      <c r="E1212" s="23">
        <v>68880</v>
      </c>
      <c r="F1212" s="22" t="str">
        <f>VLOOKUP(C1212,變換清單!A:C,3,0)</f>
        <v>新類型</v>
      </c>
      <c r="G1212" s="22" t="str">
        <f>VLOOKUP(B1212,變換清單!E:F,2,0)</f>
        <v>中四國</v>
      </c>
      <c r="H1212" s="22" t="str">
        <f t="shared" si="54"/>
        <v>2016</v>
      </c>
      <c r="I1212" s="22">
        <f t="shared" si="55"/>
        <v>4</v>
      </c>
      <c r="J1212" s="22" t="str">
        <f>VLOOKUP(I1212,變換清單!H:I,2,0)</f>
        <v>2Q</v>
      </c>
      <c r="K1212" s="22" t="str">
        <f t="shared" si="56"/>
        <v>新類型中四國20162Q</v>
      </c>
    </row>
    <row r="1213" spans="1:11">
      <c r="A1213" s="23">
        <v>201604</v>
      </c>
      <c r="B1213" s="23" t="s">
        <v>81</v>
      </c>
      <c r="C1213" s="22">
        <v>27220985</v>
      </c>
      <c r="D1213" s="22" t="s">
        <v>46</v>
      </c>
      <c r="E1213" s="23">
        <v>27720</v>
      </c>
      <c r="F1213" s="22" t="str">
        <f>VLOOKUP(C1213,變換清單!A:C,3,0)</f>
        <v>新類型</v>
      </c>
      <c r="G1213" s="22" t="str">
        <f>VLOOKUP(B1213,變換清單!E:F,2,0)</f>
        <v>中四國</v>
      </c>
      <c r="H1213" s="22" t="str">
        <f t="shared" si="54"/>
        <v>2016</v>
      </c>
      <c r="I1213" s="22">
        <f t="shared" si="55"/>
        <v>4</v>
      </c>
      <c r="J1213" s="22" t="str">
        <f>VLOOKUP(I1213,變換清單!H:I,2,0)</f>
        <v>2Q</v>
      </c>
      <c r="K1213" s="22" t="str">
        <f t="shared" si="56"/>
        <v>新類型中四國20162Q</v>
      </c>
    </row>
    <row r="1214" spans="1:11">
      <c r="A1214" s="23">
        <v>201604</v>
      </c>
      <c r="B1214" s="23" t="s">
        <v>81</v>
      </c>
      <c r="C1214" s="22">
        <v>27260317</v>
      </c>
      <c r="D1214" s="22" t="s">
        <v>40</v>
      </c>
      <c r="E1214" s="23">
        <v>52080</v>
      </c>
      <c r="F1214" s="22" t="str">
        <f>VLOOKUP(C1214,變換清單!A:C,3,0)</f>
        <v>啤酒</v>
      </c>
      <c r="G1214" s="22" t="str">
        <f>VLOOKUP(B1214,變換清單!E:F,2,0)</f>
        <v>中四國</v>
      </c>
      <c r="H1214" s="22" t="str">
        <f t="shared" si="54"/>
        <v>2016</v>
      </c>
      <c r="I1214" s="22">
        <f t="shared" si="55"/>
        <v>4</v>
      </c>
      <c r="J1214" s="22" t="str">
        <f>VLOOKUP(I1214,變換清單!H:I,2,0)</f>
        <v>2Q</v>
      </c>
      <c r="K1214" s="22" t="str">
        <f t="shared" si="56"/>
        <v>啤酒中四國20162Q</v>
      </c>
    </row>
    <row r="1215" spans="1:11">
      <c r="A1215" s="23">
        <v>201604</v>
      </c>
      <c r="B1215" s="23" t="s">
        <v>81</v>
      </c>
      <c r="C1215" s="22">
        <v>27260665</v>
      </c>
      <c r="D1215" s="22" t="s">
        <v>105</v>
      </c>
      <c r="E1215" s="23">
        <v>18144</v>
      </c>
      <c r="F1215" s="22" t="str">
        <f>VLOOKUP(C1215,變換清單!A:C,3,0)</f>
        <v>啤酒</v>
      </c>
      <c r="G1215" s="22" t="str">
        <f>VLOOKUP(B1215,變換清單!E:F,2,0)</f>
        <v>中四國</v>
      </c>
      <c r="H1215" s="22" t="str">
        <f t="shared" si="54"/>
        <v>2016</v>
      </c>
      <c r="I1215" s="22">
        <f t="shared" si="55"/>
        <v>4</v>
      </c>
      <c r="J1215" s="22" t="str">
        <f>VLOOKUP(I1215,變換清單!H:I,2,0)</f>
        <v>2Q</v>
      </c>
      <c r="K1215" s="22" t="str">
        <f t="shared" si="56"/>
        <v>啤酒中四國20162Q</v>
      </c>
    </row>
    <row r="1216" spans="1:11">
      <c r="A1216" s="23">
        <v>201604</v>
      </c>
      <c r="B1216" s="23" t="s">
        <v>81</v>
      </c>
      <c r="C1216" s="22">
        <v>27350171</v>
      </c>
      <c r="D1216" s="22" t="s">
        <v>42</v>
      </c>
      <c r="E1216" s="23">
        <v>18144</v>
      </c>
      <c r="F1216" s="22" t="str">
        <f>VLOOKUP(C1216,變換清單!A:C,3,0)</f>
        <v>啤酒</v>
      </c>
      <c r="G1216" s="22" t="str">
        <f>VLOOKUP(B1216,變換清單!E:F,2,0)</f>
        <v>中四國</v>
      </c>
      <c r="H1216" s="22" t="str">
        <f t="shared" si="54"/>
        <v>2016</v>
      </c>
      <c r="I1216" s="22">
        <f t="shared" si="55"/>
        <v>4</v>
      </c>
      <c r="J1216" s="22" t="str">
        <f>VLOOKUP(I1216,變換清單!H:I,2,0)</f>
        <v>2Q</v>
      </c>
      <c r="K1216" s="22" t="str">
        <f t="shared" si="56"/>
        <v>啤酒中四國20162Q</v>
      </c>
    </row>
    <row r="1217" spans="1:11">
      <c r="A1217" s="23">
        <v>201604</v>
      </c>
      <c r="B1217" s="23" t="s">
        <v>81</v>
      </c>
      <c r="C1217" s="22">
        <v>27350921</v>
      </c>
      <c r="D1217" s="22" t="s">
        <v>44</v>
      </c>
      <c r="E1217" s="23">
        <v>64680</v>
      </c>
      <c r="F1217" s="22" t="str">
        <f>VLOOKUP(C1217,變換清單!A:C,3,0)</f>
        <v>發泡酒</v>
      </c>
      <c r="G1217" s="22" t="str">
        <f>VLOOKUP(B1217,變換清單!E:F,2,0)</f>
        <v>中四國</v>
      </c>
      <c r="H1217" s="22" t="str">
        <f t="shared" si="54"/>
        <v>2016</v>
      </c>
      <c r="I1217" s="22">
        <f t="shared" si="55"/>
        <v>4</v>
      </c>
      <c r="J1217" s="22" t="str">
        <f>VLOOKUP(I1217,變換清單!H:I,2,0)</f>
        <v>2Q</v>
      </c>
      <c r="K1217" s="22" t="str">
        <f t="shared" si="56"/>
        <v>發泡酒中四國20162Q</v>
      </c>
    </row>
    <row r="1218" spans="1:11">
      <c r="A1218" s="23">
        <v>201604</v>
      </c>
      <c r="B1218" s="23" t="s">
        <v>82</v>
      </c>
      <c r="C1218" s="22">
        <v>27210786</v>
      </c>
      <c r="D1218" s="22" t="s">
        <v>103</v>
      </c>
      <c r="E1218" s="23">
        <v>129360</v>
      </c>
      <c r="F1218" s="22" t="str">
        <f>VLOOKUP(C1218,變換清單!A:C,3,0)</f>
        <v>發泡酒</v>
      </c>
      <c r="G1218" s="22" t="str">
        <f>VLOOKUP(B1218,變換清單!E:F,2,0)</f>
        <v>中四國</v>
      </c>
      <c r="H1218" s="22" t="str">
        <f t="shared" si="54"/>
        <v>2016</v>
      </c>
      <c r="I1218" s="22">
        <f t="shared" si="55"/>
        <v>4</v>
      </c>
      <c r="J1218" s="22" t="str">
        <f>VLOOKUP(I1218,變換清單!H:I,2,0)</f>
        <v>2Q</v>
      </c>
      <c r="K1218" s="22" t="str">
        <f t="shared" si="56"/>
        <v>發泡酒中四國20162Q</v>
      </c>
    </row>
    <row r="1219" spans="1:11">
      <c r="A1219" s="23">
        <v>201604</v>
      </c>
      <c r="B1219" s="23" t="s">
        <v>82</v>
      </c>
      <c r="C1219" s="22">
        <v>27220883</v>
      </c>
      <c r="D1219" s="22" t="s">
        <v>101</v>
      </c>
      <c r="E1219" s="23">
        <v>77280</v>
      </c>
      <c r="F1219" s="22" t="str">
        <f>VLOOKUP(C1219,變換清單!A:C,3,0)</f>
        <v>新類型</v>
      </c>
      <c r="G1219" s="22" t="str">
        <f>VLOOKUP(B1219,變換清單!E:F,2,0)</f>
        <v>中四國</v>
      </c>
      <c r="H1219" s="22" t="str">
        <f t="shared" ref="H1219:H1282" si="57">LEFT(A1219,4)</f>
        <v>2016</v>
      </c>
      <c r="I1219" s="22">
        <f t="shared" ref="I1219:I1282" si="58">VALUE(RIGHT(A1219,2))</f>
        <v>4</v>
      </c>
      <c r="J1219" s="22" t="str">
        <f>VLOOKUP(I1219,變換清單!H:I,2,0)</f>
        <v>2Q</v>
      </c>
      <c r="K1219" s="22" t="str">
        <f t="shared" ref="K1219:K1282" si="59">CONCATENATE(F1219,G1219,H1219,J1219)</f>
        <v>新類型中四國20162Q</v>
      </c>
    </row>
    <row r="1220" spans="1:11">
      <c r="A1220" s="23">
        <v>201604</v>
      </c>
      <c r="B1220" s="23" t="s">
        <v>82</v>
      </c>
      <c r="C1220" s="22">
        <v>27220957</v>
      </c>
      <c r="D1220" s="22" t="s">
        <v>102</v>
      </c>
      <c r="E1220" s="23">
        <v>51240</v>
      </c>
      <c r="F1220" s="22" t="str">
        <f>VLOOKUP(C1220,變換清單!A:C,3,0)</f>
        <v>新類型</v>
      </c>
      <c r="G1220" s="22" t="str">
        <f>VLOOKUP(B1220,變換清單!E:F,2,0)</f>
        <v>中四國</v>
      </c>
      <c r="H1220" s="22" t="str">
        <f t="shared" si="57"/>
        <v>2016</v>
      </c>
      <c r="I1220" s="22">
        <f t="shared" si="58"/>
        <v>4</v>
      </c>
      <c r="J1220" s="22" t="str">
        <f>VLOOKUP(I1220,變換清單!H:I,2,0)</f>
        <v>2Q</v>
      </c>
      <c r="K1220" s="22" t="str">
        <f t="shared" si="59"/>
        <v>新類型中四國20162Q</v>
      </c>
    </row>
    <row r="1221" spans="1:11">
      <c r="A1221" s="23">
        <v>201604</v>
      </c>
      <c r="B1221" s="23" t="s">
        <v>82</v>
      </c>
      <c r="C1221" s="22">
        <v>27220985</v>
      </c>
      <c r="D1221" s="22" t="s">
        <v>46</v>
      </c>
      <c r="E1221" s="23">
        <v>4032</v>
      </c>
      <c r="F1221" s="22" t="str">
        <f>VLOOKUP(C1221,變換清單!A:C,3,0)</f>
        <v>新類型</v>
      </c>
      <c r="G1221" s="22" t="str">
        <f>VLOOKUP(B1221,變換清單!E:F,2,0)</f>
        <v>中四國</v>
      </c>
      <c r="H1221" s="22" t="str">
        <f t="shared" si="57"/>
        <v>2016</v>
      </c>
      <c r="I1221" s="22">
        <f t="shared" si="58"/>
        <v>4</v>
      </c>
      <c r="J1221" s="22" t="str">
        <f>VLOOKUP(I1221,變換清單!H:I,2,0)</f>
        <v>2Q</v>
      </c>
      <c r="K1221" s="22" t="str">
        <f t="shared" si="59"/>
        <v>新類型中四國20162Q</v>
      </c>
    </row>
    <row r="1222" spans="1:11">
      <c r="A1222" s="23">
        <v>201604</v>
      </c>
      <c r="B1222" s="23" t="s">
        <v>82</v>
      </c>
      <c r="C1222" s="22">
        <v>27260317</v>
      </c>
      <c r="D1222" s="22" t="s">
        <v>40</v>
      </c>
      <c r="E1222" s="23">
        <v>1764</v>
      </c>
      <c r="F1222" s="22" t="str">
        <f>VLOOKUP(C1222,變換清單!A:C,3,0)</f>
        <v>啤酒</v>
      </c>
      <c r="G1222" s="22" t="str">
        <f>VLOOKUP(B1222,變換清單!E:F,2,0)</f>
        <v>中四國</v>
      </c>
      <c r="H1222" s="22" t="str">
        <f t="shared" si="57"/>
        <v>2016</v>
      </c>
      <c r="I1222" s="22">
        <f t="shared" si="58"/>
        <v>4</v>
      </c>
      <c r="J1222" s="22" t="str">
        <f>VLOOKUP(I1222,變換清單!H:I,2,0)</f>
        <v>2Q</v>
      </c>
      <c r="K1222" s="22" t="str">
        <f t="shared" si="59"/>
        <v>啤酒中四國20162Q</v>
      </c>
    </row>
    <row r="1223" spans="1:11">
      <c r="A1223" s="23">
        <v>201604</v>
      </c>
      <c r="B1223" s="23" t="s">
        <v>82</v>
      </c>
      <c r="C1223" s="22">
        <v>27260665</v>
      </c>
      <c r="D1223" s="22" t="s">
        <v>105</v>
      </c>
      <c r="E1223" s="23">
        <v>52080</v>
      </c>
      <c r="F1223" s="22" t="str">
        <f>VLOOKUP(C1223,變換清單!A:C,3,0)</f>
        <v>啤酒</v>
      </c>
      <c r="G1223" s="22" t="str">
        <f>VLOOKUP(B1223,變換清單!E:F,2,0)</f>
        <v>中四國</v>
      </c>
      <c r="H1223" s="22" t="str">
        <f t="shared" si="57"/>
        <v>2016</v>
      </c>
      <c r="I1223" s="22">
        <f t="shared" si="58"/>
        <v>4</v>
      </c>
      <c r="J1223" s="22" t="str">
        <f>VLOOKUP(I1223,變換清單!H:I,2,0)</f>
        <v>2Q</v>
      </c>
      <c r="K1223" s="22" t="str">
        <f t="shared" si="59"/>
        <v>啤酒中四國20162Q</v>
      </c>
    </row>
    <row r="1224" spans="1:11">
      <c r="A1224" s="23">
        <v>201604</v>
      </c>
      <c r="B1224" s="23" t="s">
        <v>1</v>
      </c>
      <c r="C1224" s="22">
        <v>27350171</v>
      </c>
      <c r="D1224" s="22" t="s">
        <v>42</v>
      </c>
      <c r="E1224" s="23">
        <v>34237</v>
      </c>
      <c r="F1224" s="22" t="str">
        <f>VLOOKUP(C1224,變換清單!A:C,3,0)</f>
        <v>啤酒</v>
      </c>
      <c r="G1224" s="22" t="str">
        <f>VLOOKUP(B1224,變換清單!E:F,2,0)</f>
        <v>首都圏</v>
      </c>
      <c r="H1224" s="22" t="str">
        <f t="shared" si="57"/>
        <v>2016</v>
      </c>
      <c r="I1224" s="22">
        <f t="shared" si="58"/>
        <v>4</v>
      </c>
      <c r="J1224" s="22" t="str">
        <f>VLOOKUP(I1224,變換清單!H:I,2,0)</f>
        <v>2Q</v>
      </c>
      <c r="K1224" s="22" t="str">
        <f t="shared" si="59"/>
        <v>啤酒首都圏20162Q</v>
      </c>
    </row>
    <row r="1225" spans="1:11">
      <c r="A1225" s="23">
        <v>201604</v>
      </c>
      <c r="B1225" s="23" t="s">
        <v>1</v>
      </c>
      <c r="C1225" s="22">
        <v>27350921</v>
      </c>
      <c r="D1225" s="22" t="s">
        <v>44</v>
      </c>
      <c r="E1225" s="23">
        <v>17640</v>
      </c>
      <c r="F1225" s="22" t="str">
        <f>VLOOKUP(C1225,變換清單!A:C,3,0)</f>
        <v>發泡酒</v>
      </c>
      <c r="G1225" s="22" t="str">
        <f>VLOOKUP(B1225,變換清單!E:F,2,0)</f>
        <v>首都圏</v>
      </c>
      <c r="H1225" s="22" t="str">
        <f t="shared" si="57"/>
        <v>2016</v>
      </c>
      <c r="I1225" s="22">
        <f t="shared" si="58"/>
        <v>4</v>
      </c>
      <c r="J1225" s="22" t="str">
        <f>VLOOKUP(I1225,變換清單!H:I,2,0)</f>
        <v>2Q</v>
      </c>
      <c r="K1225" s="22" t="str">
        <f t="shared" si="59"/>
        <v>發泡酒首都圏20162Q</v>
      </c>
    </row>
    <row r="1226" spans="1:11">
      <c r="A1226" s="23">
        <v>201604</v>
      </c>
      <c r="B1226" s="23" t="s">
        <v>1</v>
      </c>
      <c r="C1226" s="22">
        <v>27210786</v>
      </c>
      <c r="D1226" s="22" t="s">
        <v>103</v>
      </c>
      <c r="E1226" s="23">
        <v>20825</v>
      </c>
      <c r="F1226" s="22" t="str">
        <f>VLOOKUP(C1226,變換清單!A:C,3,0)</f>
        <v>發泡酒</v>
      </c>
      <c r="G1226" s="22" t="str">
        <f>VLOOKUP(B1226,變換清單!E:F,2,0)</f>
        <v>首都圏</v>
      </c>
      <c r="H1226" s="22" t="str">
        <f t="shared" si="57"/>
        <v>2016</v>
      </c>
      <c r="I1226" s="22">
        <f t="shared" si="58"/>
        <v>4</v>
      </c>
      <c r="J1226" s="22" t="str">
        <f>VLOOKUP(I1226,變換清單!H:I,2,0)</f>
        <v>2Q</v>
      </c>
      <c r="K1226" s="22" t="str">
        <f t="shared" si="59"/>
        <v>發泡酒首都圏20162Q</v>
      </c>
    </row>
    <row r="1227" spans="1:11">
      <c r="A1227" s="23">
        <v>201604</v>
      </c>
      <c r="B1227" s="23" t="s">
        <v>1</v>
      </c>
      <c r="C1227" s="22">
        <v>27220883</v>
      </c>
      <c r="D1227" s="22" t="s">
        <v>101</v>
      </c>
      <c r="E1227" s="23">
        <v>12096</v>
      </c>
      <c r="F1227" s="22" t="str">
        <f>VLOOKUP(C1227,變換清單!A:C,3,0)</f>
        <v>新類型</v>
      </c>
      <c r="G1227" s="22" t="str">
        <f>VLOOKUP(B1227,變換清單!E:F,2,0)</f>
        <v>首都圏</v>
      </c>
      <c r="H1227" s="22" t="str">
        <f t="shared" si="57"/>
        <v>2016</v>
      </c>
      <c r="I1227" s="22">
        <f t="shared" si="58"/>
        <v>4</v>
      </c>
      <c r="J1227" s="22" t="str">
        <f>VLOOKUP(I1227,變換清單!H:I,2,0)</f>
        <v>2Q</v>
      </c>
      <c r="K1227" s="22" t="str">
        <f t="shared" si="59"/>
        <v>新類型首都圏20162Q</v>
      </c>
    </row>
    <row r="1228" spans="1:11">
      <c r="A1228" s="23">
        <v>201604</v>
      </c>
      <c r="B1228" s="23" t="s">
        <v>1</v>
      </c>
      <c r="C1228" s="22">
        <v>27220957</v>
      </c>
      <c r="D1228" s="22" t="s">
        <v>102</v>
      </c>
      <c r="E1228" s="23">
        <v>6048</v>
      </c>
      <c r="F1228" s="22" t="str">
        <f>VLOOKUP(C1228,變換清單!A:C,3,0)</f>
        <v>新類型</v>
      </c>
      <c r="G1228" s="22" t="str">
        <f>VLOOKUP(B1228,變換清單!E:F,2,0)</f>
        <v>首都圏</v>
      </c>
      <c r="H1228" s="22" t="str">
        <f t="shared" si="57"/>
        <v>2016</v>
      </c>
      <c r="I1228" s="22">
        <f t="shared" si="58"/>
        <v>4</v>
      </c>
      <c r="J1228" s="22" t="str">
        <f>VLOOKUP(I1228,變換清單!H:I,2,0)</f>
        <v>2Q</v>
      </c>
      <c r="K1228" s="22" t="str">
        <f t="shared" si="59"/>
        <v>新類型首都圏20162Q</v>
      </c>
    </row>
    <row r="1229" spans="1:11">
      <c r="A1229" s="23">
        <v>201604</v>
      </c>
      <c r="B1229" s="23" t="s">
        <v>1</v>
      </c>
      <c r="C1229" s="22">
        <v>27220985</v>
      </c>
      <c r="D1229" s="22" t="s">
        <v>46</v>
      </c>
      <c r="E1229" s="23">
        <v>27487207</v>
      </c>
      <c r="F1229" s="22" t="str">
        <f>VLOOKUP(C1229,變換清單!A:C,3,0)</f>
        <v>新類型</v>
      </c>
      <c r="G1229" s="22" t="str">
        <f>VLOOKUP(B1229,變換清單!E:F,2,0)</f>
        <v>首都圏</v>
      </c>
      <c r="H1229" s="22" t="str">
        <f t="shared" si="57"/>
        <v>2016</v>
      </c>
      <c r="I1229" s="22">
        <f t="shared" si="58"/>
        <v>4</v>
      </c>
      <c r="J1229" s="22" t="str">
        <f>VLOOKUP(I1229,變換清單!H:I,2,0)</f>
        <v>2Q</v>
      </c>
      <c r="K1229" s="22" t="str">
        <f t="shared" si="59"/>
        <v>新類型首都圏20162Q</v>
      </c>
    </row>
    <row r="1230" spans="1:11">
      <c r="A1230" s="23">
        <v>201604</v>
      </c>
      <c r="B1230" s="23" t="s">
        <v>1</v>
      </c>
      <c r="C1230" s="22">
        <v>27260317</v>
      </c>
      <c r="D1230" s="22" t="s">
        <v>40</v>
      </c>
      <c r="E1230" s="23">
        <v>3794053</v>
      </c>
      <c r="F1230" s="22" t="str">
        <f>VLOOKUP(C1230,變換清單!A:C,3,0)</f>
        <v>啤酒</v>
      </c>
      <c r="G1230" s="22" t="str">
        <f>VLOOKUP(B1230,變換清單!E:F,2,0)</f>
        <v>首都圏</v>
      </c>
      <c r="H1230" s="22" t="str">
        <f t="shared" si="57"/>
        <v>2016</v>
      </c>
      <c r="I1230" s="22">
        <f t="shared" si="58"/>
        <v>4</v>
      </c>
      <c r="J1230" s="22" t="str">
        <f>VLOOKUP(I1230,變換清單!H:I,2,0)</f>
        <v>2Q</v>
      </c>
      <c r="K1230" s="22" t="str">
        <f t="shared" si="59"/>
        <v>啤酒首都圏20162Q</v>
      </c>
    </row>
    <row r="1231" spans="1:11">
      <c r="A1231" s="23">
        <v>201604</v>
      </c>
      <c r="B1231" s="23" t="s">
        <v>1</v>
      </c>
      <c r="C1231" s="22">
        <v>27260665</v>
      </c>
      <c r="D1231" s="22" t="s">
        <v>105</v>
      </c>
      <c r="E1231" s="23">
        <v>13789033</v>
      </c>
      <c r="F1231" s="22" t="str">
        <f>VLOOKUP(C1231,變換清單!A:C,3,0)</f>
        <v>啤酒</v>
      </c>
      <c r="G1231" s="22" t="str">
        <f>VLOOKUP(B1231,變換清單!E:F,2,0)</f>
        <v>首都圏</v>
      </c>
      <c r="H1231" s="22" t="str">
        <f t="shared" si="57"/>
        <v>2016</v>
      </c>
      <c r="I1231" s="22">
        <f t="shared" si="58"/>
        <v>4</v>
      </c>
      <c r="J1231" s="22" t="str">
        <f>VLOOKUP(I1231,變換清單!H:I,2,0)</f>
        <v>2Q</v>
      </c>
      <c r="K1231" s="22" t="str">
        <f t="shared" si="59"/>
        <v>啤酒首都圏20162Q</v>
      </c>
    </row>
    <row r="1232" spans="1:11">
      <c r="A1232" s="23">
        <v>201604</v>
      </c>
      <c r="B1232" s="23" t="s">
        <v>1</v>
      </c>
      <c r="C1232" s="22">
        <v>27350171</v>
      </c>
      <c r="D1232" s="22" t="s">
        <v>42</v>
      </c>
      <c r="E1232" s="23">
        <v>1892184</v>
      </c>
      <c r="F1232" s="22" t="str">
        <f>VLOOKUP(C1232,變換清單!A:C,3,0)</f>
        <v>啤酒</v>
      </c>
      <c r="G1232" s="22" t="str">
        <f>VLOOKUP(B1232,變換清單!E:F,2,0)</f>
        <v>首都圏</v>
      </c>
      <c r="H1232" s="22" t="str">
        <f t="shared" si="57"/>
        <v>2016</v>
      </c>
      <c r="I1232" s="22">
        <f t="shared" si="58"/>
        <v>4</v>
      </c>
      <c r="J1232" s="22" t="str">
        <f>VLOOKUP(I1232,變換清單!H:I,2,0)</f>
        <v>2Q</v>
      </c>
      <c r="K1232" s="22" t="str">
        <f t="shared" si="59"/>
        <v>啤酒首都圏20162Q</v>
      </c>
    </row>
    <row r="1233" spans="1:11">
      <c r="A1233" s="23">
        <v>201604</v>
      </c>
      <c r="B1233" s="23" t="s">
        <v>1</v>
      </c>
      <c r="C1233" s="22">
        <v>27350921</v>
      </c>
      <c r="D1233" s="22" t="s">
        <v>44</v>
      </c>
      <c r="E1233" s="23">
        <v>1104048</v>
      </c>
      <c r="F1233" s="22" t="str">
        <f>VLOOKUP(C1233,變換清單!A:C,3,0)</f>
        <v>發泡酒</v>
      </c>
      <c r="G1233" s="22" t="str">
        <f>VLOOKUP(B1233,變換清單!E:F,2,0)</f>
        <v>首都圏</v>
      </c>
      <c r="H1233" s="22" t="str">
        <f t="shared" si="57"/>
        <v>2016</v>
      </c>
      <c r="I1233" s="22">
        <f t="shared" si="58"/>
        <v>4</v>
      </c>
      <c r="J1233" s="22" t="str">
        <f>VLOOKUP(I1233,變換清單!H:I,2,0)</f>
        <v>2Q</v>
      </c>
      <c r="K1233" s="22" t="str">
        <f t="shared" si="59"/>
        <v>發泡酒首都圏20162Q</v>
      </c>
    </row>
    <row r="1234" spans="1:11">
      <c r="A1234" s="23">
        <v>201604</v>
      </c>
      <c r="B1234" s="23" t="s">
        <v>1</v>
      </c>
      <c r="C1234" s="22">
        <v>27210786</v>
      </c>
      <c r="D1234" s="22" t="s">
        <v>103</v>
      </c>
      <c r="E1234" s="23">
        <v>4972573</v>
      </c>
      <c r="F1234" s="22" t="str">
        <f>VLOOKUP(C1234,變換清單!A:C,3,0)</f>
        <v>發泡酒</v>
      </c>
      <c r="G1234" s="22" t="str">
        <f>VLOOKUP(B1234,變換清單!E:F,2,0)</f>
        <v>首都圏</v>
      </c>
      <c r="H1234" s="22" t="str">
        <f t="shared" si="57"/>
        <v>2016</v>
      </c>
      <c r="I1234" s="22">
        <f t="shared" si="58"/>
        <v>4</v>
      </c>
      <c r="J1234" s="22" t="str">
        <f>VLOOKUP(I1234,變換清單!H:I,2,0)</f>
        <v>2Q</v>
      </c>
      <c r="K1234" s="22" t="str">
        <f t="shared" si="59"/>
        <v>發泡酒首都圏20162Q</v>
      </c>
    </row>
    <row r="1235" spans="1:11">
      <c r="A1235" s="23">
        <v>201604</v>
      </c>
      <c r="B1235" s="23" t="s">
        <v>1</v>
      </c>
      <c r="C1235" s="22">
        <v>27220883</v>
      </c>
      <c r="D1235" s="22" t="s">
        <v>101</v>
      </c>
      <c r="E1235" s="23">
        <v>979823</v>
      </c>
      <c r="F1235" s="22" t="str">
        <f>VLOOKUP(C1235,變換清單!A:C,3,0)</f>
        <v>新類型</v>
      </c>
      <c r="G1235" s="22" t="str">
        <f>VLOOKUP(B1235,變換清單!E:F,2,0)</f>
        <v>首都圏</v>
      </c>
      <c r="H1235" s="22" t="str">
        <f t="shared" si="57"/>
        <v>2016</v>
      </c>
      <c r="I1235" s="22">
        <f t="shared" si="58"/>
        <v>4</v>
      </c>
      <c r="J1235" s="22" t="str">
        <f>VLOOKUP(I1235,變換清單!H:I,2,0)</f>
        <v>2Q</v>
      </c>
      <c r="K1235" s="22" t="str">
        <f t="shared" si="59"/>
        <v>新類型首都圏20162Q</v>
      </c>
    </row>
    <row r="1236" spans="1:11">
      <c r="A1236" s="23">
        <v>201604</v>
      </c>
      <c r="B1236" s="23" t="s">
        <v>1</v>
      </c>
      <c r="C1236" s="22">
        <v>27220957</v>
      </c>
      <c r="D1236" s="22" t="s">
        <v>102</v>
      </c>
      <c r="E1236" s="23">
        <v>1354677</v>
      </c>
      <c r="F1236" s="22" t="str">
        <f>VLOOKUP(C1236,變換清單!A:C,3,0)</f>
        <v>新類型</v>
      </c>
      <c r="G1236" s="22" t="str">
        <f>VLOOKUP(B1236,變換清單!E:F,2,0)</f>
        <v>首都圏</v>
      </c>
      <c r="H1236" s="22" t="str">
        <f t="shared" si="57"/>
        <v>2016</v>
      </c>
      <c r="I1236" s="22">
        <f t="shared" si="58"/>
        <v>4</v>
      </c>
      <c r="J1236" s="22" t="str">
        <f>VLOOKUP(I1236,變換清單!H:I,2,0)</f>
        <v>2Q</v>
      </c>
      <c r="K1236" s="22" t="str">
        <f t="shared" si="59"/>
        <v>新類型首都圏20162Q</v>
      </c>
    </row>
    <row r="1237" spans="1:11">
      <c r="A1237" s="23">
        <v>201604</v>
      </c>
      <c r="B1237" s="23" t="s">
        <v>96</v>
      </c>
      <c r="C1237" s="22">
        <v>27220985</v>
      </c>
      <c r="D1237" s="22" t="s">
        <v>46</v>
      </c>
      <c r="E1237" s="23">
        <v>201600</v>
      </c>
      <c r="F1237" s="22" t="str">
        <f>VLOOKUP(C1237,變換清單!A:C,3,0)</f>
        <v>新類型</v>
      </c>
      <c r="G1237" s="22" t="str">
        <f>VLOOKUP(B1237,變換清單!E:F,2,0)</f>
        <v>中四國</v>
      </c>
      <c r="H1237" s="22" t="str">
        <f t="shared" si="57"/>
        <v>2016</v>
      </c>
      <c r="I1237" s="22">
        <f t="shared" si="58"/>
        <v>4</v>
      </c>
      <c r="J1237" s="22" t="str">
        <f>VLOOKUP(I1237,變換清單!H:I,2,0)</f>
        <v>2Q</v>
      </c>
      <c r="K1237" s="22" t="str">
        <f t="shared" si="59"/>
        <v>新類型中四國20162Q</v>
      </c>
    </row>
    <row r="1238" spans="1:11">
      <c r="A1238" s="23">
        <v>201604</v>
      </c>
      <c r="B1238" s="23" t="s">
        <v>96</v>
      </c>
      <c r="C1238" s="22">
        <v>27260317</v>
      </c>
      <c r="D1238" s="22" t="s">
        <v>40</v>
      </c>
      <c r="E1238" s="23">
        <v>40320</v>
      </c>
      <c r="F1238" s="22" t="str">
        <f>VLOOKUP(C1238,變換清單!A:C,3,0)</f>
        <v>啤酒</v>
      </c>
      <c r="G1238" s="22" t="str">
        <f>VLOOKUP(B1238,變換清單!E:F,2,0)</f>
        <v>中四國</v>
      </c>
      <c r="H1238" s="22" t="str">
        <f t="shared" si="57"/>
        <v>2016</v>
      </c>
      <c r="I1238" s="22">
        <f t="shared" si="58"/>
        <v>4</v>
      </c>
      <c r="J1238" s="22" t="str">
        <f>VLOOKUP(I1238,變換清單!H:I,2,0)</f>
        <v>2Q</v>
      </c>
      <c r="K1238" s="22" t="str">
        <f t="shared" si="59"/>
        <v>啤酒中四國20162Q</v>
      </c>
    </row>
    <row r="1239" spans="1:11">
      <c r="A1239" s="23">
        <v>201604</v>
      </c>
      <c r="B1239" s="23" t="s">
        <v>96</v>
      </c>
      <c r="C1239" s="22">
        <v>27260665</v>
      </c>
      <c r="D1239" s="22" t="s">
        <v>105</v>
      </c>
      <c r="E1239" s="23">
        <v>52080</v>
      </c>
      <c r="F1239" s="22" t="str">
        <f>VLOOKUP(C1239,變換清單!A:C,3,0)</f>
        <v>啤酒</v>
      </c>
      <c r="G1239" s="22" t="str">
        <f>VLOOKUP(B1239,變換清單!E:F,2,0)</f>
        <v>中四國</v>
      </c>
      <c r="H1239" s="22" t="str">
        <f t="shared" si="57"/>
        <v>2016</v>
      </c>
      <c r="I1239" s="22">
        <f t="shared" si="58"/>
        <v>4</v>
      </c>
      <c r="J1239" s="22" t="str">
        <f>VLOOKUP(I1239,變換清單!H:I,2,0)</f>
        <v>2Q</v>
      </c>
      <c r="K1239" s="22" t="str">
        <f t="shared" si="59"/>
        <v>啤酒中四國20162Q</v>
      </c>
    </row>
    <row r="1240" spans="1:11">
      <c r="A1240" s="23">
        <v>201604</v>
      </c>
      <c r="B1240" s="23" t="s">
        <v>96</v>
      </c>
      <c r="C1240" s="22">
        <v>27350171</v>
      </c>
      <c r="D1240" s="22" t="s">
        <v>42</v>
      </c>
      <c r="E1240" s="23">
        <v>46200</v>
      </c>
      <c r="F1240" s="22" t="str">
        <f>VLOOKUP(C1240,變換清單!A:C,3,0)</f>
        <v>啤酒</v>
      </c>
      <c r="G1240" s="22" t="str">
        <f>VLOOKUP(B1240,變換清單!E:F,2,0)</f>
        <v>中四國</v>
      </c>
      <c r="H1240" s="22" t="str">
        <f t="shared" si="57"/>
        <v>2016</v>
      </c>
      <c r="I1240" s="22">
        <f t="shared" si="58"/>
        <v>4</v>
      </c>
      <c r="J1240" s="22" t="str">
        <f>VLOOKUP(I1240,變換清單!H:I,2,0)</f>
        <v>2Q</v>
      </c>
      <c r="K1240" s="22" t="str">
        <f t="shared" si="59"/>
        <v>啤酒中四國20162Q</v>
      </c>
    </row>
    <row r="1241" spans="1:11">
      <c r="A1241" s="23">
        <v>201604</v>
      </c>
      <c r="B1241" s="23" t="s">
        <v>62</v>
      </c>
      <c r="C1241" s="22">
        <v>27350921</v>
      </c>
      <c r="D1241" s="22" t="s">
        <v>44</v>
      </c>
      <c r="E1241" s="23">
        <v>887040</v>
      </c>
      <c r="F1241" s="22" t="str">
        <f>VLOOKUP(C1241,變換清單!A:C,3,0)</f>
        <v>發泡酒</v>
      </c>
      <c r="G1241" s="22" t="str">
        <f>VLOOKUP(B1241,變換清單!E:F,2,0)</f>
        <v>關信越</v>
      </c>
      <c r="H1241" s="22" t="str">
        <f t="shared" si="57"/>
        <v>2016</v>
      </c>
      <c r="I1241" s="22">
        <f t="shared" si="58"/>
        <v>4</v>
      </c>
      <c r="J1241" s="22" t="str">
        <f>VLOOKUP(I1241,變換清單!H:I,2,0)</f>
        <v>2Q</v>
      </c>
      <c r="K1241" s="22" t="str">
        <f t="shared" si="59"/>
        <v>發泡酒關信越20162Q</v>
      </c>
    </row>
    <row r="1242" spans="1:11">
      <c r="A1242" s="23">
        <v>201604</v>
      </c>
      <c r="B1242" s="23" t="s">
        <v>62</v>
      </c>
      <c r="C1242" s="22">
        <v>27210786</v>
      </c>
      <c r="D1242" s="22" t="s">
        <v>103</v>
      </c>
      <c r="E1242" s="23">
        <v>132720</v>
      </c>
      <c r="F1242" s="22" t="str">
        <f>VLOOKUP(C1242,變換清單!A:C,3,0)</f>
        <v>發泡酒</v>
      </c>
      <c r="G1242" s="22" t="str">
        <f>VLOOKUP(B1242,變換清單!E:F,2,0)</f>
        <v>關信越</v>
      </c>
      <c r="H1242" s="22" t="str">
        <f t="shared" si="57"/>
        <v>2016</v>
      </c>
      <c r="I1242" s="22">
        <f t="shared" si="58"/>
        <v>4</v>
      </c>
      <c r="J1242" s="22" t="str">
        <f>VLOOKUP(I1242,變換清單!H:I,2,0)</f>
        <v>2Q</v>
      </c>
      <c r="K1242" s="22" t="str">
        <f t="shared" si="59"/>
        <v>發泡酒關信越20162Q</v>
      </c>
    </row>
    <row r="1243" spans="1:11">
      <c r="A1243" s="23">
        <v>201604</v>
      </c>
      <c r="B1243" s="23" t="s">
        <v>62</v>
      </c>
      <c r="C1243" s="22">
        <v>27220883</v>
      </c>
      <c r="D1243" s="22" t="s">
        <v>101</v>
      </c>
      <c r="E1243" s="23">
        <v>315840</v>
      </c>
      <c r="F1243" s="22" t="str">
        <f>VLOOKUP(C1243,變換清單!A:C,3,0)</f>
        <v>新類型</v>
      </c>
      <c r="G1243" s="22" t="str">
        <f>VLOOKUP(B1243,變換清單!E:F,2,0)</f>
        <v>關信越</v>
      </c>
      <c r="H1243" s="22" t="str">
        <f t="shared" si="57"/>
        <v>2016</v>
      </c>
      <c r="I1243" s="22">
        <f t="shared" si="58"/>
        <v>4</v>
      </c>
      <c r="J1243" s="22" t="str">
        <f>VLOOKUP(I1243,變換清單!H:I,2,0)</f>
        <v>2Q</v>
      </c>
      <c r="K1243" s="22" t="str">
        <f t="shared" si="59"/>
        <v>新類型關信越20162Q</v>
      </c>
    </row>
    <row r="1244" spans="1:11">
      <c r="A1244" s="23">
        <v>201604</v>
      </c>
      <c r="B1244" s="23" t="s">
        <v>62</v>
      </c>
      <c r="C1244" s="22">
        <v>27220957</v>
      </c>
      <c r="D1244" s="22" t="s">
        <v>102</v>
      </c>
      <c r="E1244" s="23">
        <v>24192</v>
      </c>
      <c r="F1244" s="22" t="str">
        <f>VLOOKUP(C1244,變換清單!A:C,3,0)</f>
        <v>新類型</v>
      </c>
      <c r="G1244" s="22" t="str">
        <f>VLOOKUP(B1244,變換清單!E:F,2,0)</f>
        <v>關信越</v>
      </c>
      <c r="H1244" s="22" t="str">
        <f t="shared" si="57"/>
        <v>2016</v>
      </c>
      <c r="I1244" s="22">
        <f t="shared" si="58"/>
        <v>4</v>
      </c>
      <c r="J1244" s="22" t="str">
        <f>VLOOKUP(I1244,變換清單!H:I,2,0)</f>
        <v>2Q</v>
      </c>
      <c r="K1244" s="22" t="str">
        <f t="shared" si="59"/>
        <v>新類型關信越20162Q</v>
      </c>
    </row>
    <row r="1245" spans="1:11">
      <c r="A1245" s="23">
        <v>201604</v>
      </c>
      <c r="B1245" s="23" t="s">
        <v>62</v>
      </c>
      <c r="C1245" s="22">
        <v>27220985</v>
      </c>
      <c r="D1245" s="22" t="s">
        <v>46</v>
      </c>
      <c r="E1245" s="23">
        <v>1512</v>
      </c>
      <c r="F1245" s="22" t="str">
        <f>VLOOKUP(C1245,變換清單!A:C,3,0)</f>
        <v>新類型</v>
      </c>
      <c r="G1245" s="22" t="str">
        <f>VLOOKUP(B1245,變換清單!E:F,2,0)</f>
        <v>關信越</v>
      </c>
      <c r="H1245" s="22" t="str">
        <f t="shared" si="57"/>
        <v>2016</v>
      </c>
      <c r="I1245" s="22">
        <f t="shared" si="58"/>
        <v>4</v>
      </c>
      <c r="J1245" s="22" t="str">
        <f>VLOOKUP(I1245,變換清單!H:I,2,0)</f>
        <v>2Q</v>
      </c>
      <c r="K1245" s="22" t="str">
        <f t="shared" si="59"/>
        <v>新類型關信越20162Q</v>
      </c>
    </row>
    <row r="1246" spans="1:11">
      <c r="A1246" s="23">
        <v>201604</v>
      </c>
      <c r="B1246" s="23" t="s">
        <v>62</v>
      </c>
      <c r="C1246" s="22">
        <v>27260317</v>
      </c>
      <c r="D1246" s="22" t="s">
        <v>40</v>
      </c>
      <c r="E1246" s="23">
        <v>156240</v>
      </c>
      <c r="F1246" s="22" t="str">
        <f>VLOOKUP(C1246,變換清單!A:C,3,0)</f>
        <v>啤酒</v>
      </c>
      <c r="G1246" s="22" t="str">
        <f>VLOOKUP(B1246,變換清單!E:F,2,0)</f>
        <v>關信越</v>
      </c>
      <c r="H1246" s="22" t="str">
        <f t="shared" si="57"/>
        <v>2016</v>
      </c>
      <c r="I1246" s="22">
        <f t="shared" si="58"/>
        <v>4</v>
      </c>
      <c r="J1246" s="22" t="str">
        <f>VLOOKUP(I1246,變換清單!H:I,2,0)</f>
        <v>2Q</v>
      </c>
      <c r="K1246" s="22" t="str">
        <f t="shared" si="59"/>
        <v>啤酒關信越20162Q</v>
      </c>
    </row>
    <row r="1247" spans="1:11">
      <c r="A1247" s="23">
        <v>201604</v>
      </c>
      <c r="B1247" s="23" t="s">
        <v>62</v>
      </c>
      <c r="C1247" s="22">
        <v>27260665</v>
      </c>
      <c r="D1247" s="22" t="s">
        <v>105</v>
      </c>
      <c r="E1247" s="23">
        <v>20010</v>
      </c>
      <c r="F1247" s="22" t="str">
        <f>VLOOKUP(C1247,變換清單!A:C,3,0)</f>
        <v>啤酒</v>
      </c>
      <c r="G1247" s="22" t="str">
        <f>VLOOKUP(B1247,變換清單!E:F,2,0)</f>
        <v>關信越</v>
      </c>
      <c r="H1247" s="22" t="str">
        <f t="shared" si="57"/>
        <v>2016</v>
      </c>
      <c r="I1247" s="22">
        <f t="shared" si="58"/>
        <v>4</v>
      </c>
      <c r="J1247" s="22" t="str">
        <f>VLOOKUP(I1247,變換清單!H:I,2,0)</f>
        <v>2Q</v>
      </c>
      <c r="K1247" s="22" t="str">
        <f t="shared" si="59"/>
        <v>啤酒關信越20162Q</v>
      </c>
    </row>
    <row r="1248" spans="1:11">
      <c r="A1248" s="23">
        <v>201604</v>
      </c>
      <c r="B1248" s="23" t="s">
        <v>62</v>
      </c>
      <c r="C1248" s="22">
        <v>27350171</v>
      </c>
      <c r="D1248" s="22" t="s">
        <v>42</v>
      </c>
      <c r="E1248" s="23">
        <v>24012</v>
      </c>
      <c r="F1248" s="22" t="str">
        <f>VLOOKUP(C1248,變換清單!A:C,3,0)</f>
        <v>啤酒</v>
      </c>
      <c r="G1248" s="22" t="str">
        <f>VLOOKUP(B1248,變換清單!E:F,2,0)</f>
        <v>關信越</v>
      </c>
      <c r="H1248" s="22" t="str">
        <f t="shared" si="57"/>
        <v>2016</v>
      </c>
      <c r="I1248" s="22">
        <f t="shared" si="58"/>
        <v>4</v>
      </c>
      <c r="J1248" s="22" t="str">
        <f>VLOOKUP(I1248,變換清單!H:I,2,0)</f>
        <v>2Q</v>
      </c>
      <c r="K1248" s="22" t="str">
        <f t="shared" si="59"/>
        <v>啤酒關信越20162Q</v>
      </c>
    </row>
    <row r="1249" spans="1:11">
      <c r="A1249" s="23">
        <v>201604</v>
      </c>
      <c r="B1249" s="23" t="s">
        <v>79</v>
      </c>
      <c r="C1249" s="22">
        <v>27350921</v>
      </c>
      <c r="D1249" s="22" t="s">
        <v>44</v>
      </c>
      <c r="E1249" s="23">
        <v>451920</v>
      </c>
      <c r="F1249" s="22" t="str">
        <f>VLOOKUP(C1249,變換清單!A:C,3,0)</f>
        <v>發泡酒</v>
      </c>
      <c r="G1249" s="22" t="str">
        <f>VLOOKUP(B1249,變換清單!E:F,2,0)</f>
        <v>近畿圏</v>
      </c>
      <c r="H1249" s="22" t="str">
        <f t="shared" si="57"/>
        <v>2016</v>
      </c>
      <c r="I1249" s="22">
        <f t="shared" si="58"/>
        <v>4</v>
      </c>
      <c r="J1249" s="22" t="str">
        <f>VLOOKUP(I1249,變換清單!H:I,2,0)</f>
        <v>2Q</v>
      </c>
      <c r="K1249" s="22" t="str">
        <f t="shared" si="59"/>
        <v>發泡酒近畿圏20162Q</v>
      </c>
    </row>
    <row r="1250" spans="1:11">
      <c r="A1250" s="23">
        <v>201604</v>
      </c>
      <c r="B1250" s="23" t="s">
        <v>79</v>
      </c>
      <c r="C1250" s="22">
        <v>27210786</v>
      </c>
      <c r="D1250" s="22" t="s">
        <v>103</v>
      </c>
      <c r="E1250" s="23">
        <v>32760</v>
      </c>
      <c r="F1250" s="22" t="str">
        <f>VLOOKUP(C1250,變換清單!A:C,3,0)</f>
        <v>發泡酒</v>
      </c>
      <c r="G1250" s="22" t="str">
        <f>VLOOKUP(B1250,變換清單!E:F,2,0)</f>
        <v>近畿圏</v>
      </c>
      <c r="H1250" s="22" t="str">
        <f t="shared" si="57"/>
        <v>2016</v>
      </c>
      <c r="I1250" s="22">
        <f t="shared" si="58"/>
        <v>4</v>
      </c>
      <c r="J1250" s="22" t="str">
        <f>VLOOKUP(I1250,變換清單!H:I,2,0)</f>
        <v>2Q</v>
      </c>
      <c r="K1250" s="22" t="str">
        <f t="shared" si="59"/>
        <v>發泡酒近畿圏20162Q</v>
      </c>
    </row>
    <row r="1251" spans="1:11">
      <c r="A1251" s="23">
        <v>201604</v>
      </c>
      <c r="B1251" s="23" t="s">
        <v>79</v>
      </c>
      <c r="C1251" s="22">
        <v>27220883</v>
      </c>
      <c r="D1251" s="22" t="s">
        <v>101</v>
      </c>
      <c r="E1251" s="23">
        <v>181440</v>
      </c>
      <c r="F1251" s="22" t="str">
        <f>VLOOKUP(C1251,變換清單!A:C,3,0)</f>
        <v>新類型</v>
      </c>
      <c r="G1251" s="22" t="str">
        <f>VLOOKUP(B1251,變換清單!E:F,2,0)</f>
        <v>近畿圏</v>
      </c>
      <c r="H1251" s="22" t="str">
        <f t="shared" si="57"/>
        <v>2016</v>
      </c>
      <c r="I1251" s="22">
        <f t="shared" si="58"/>
        <v>4</v>
      </c>
      <c r="J1251" s="22" t="str">
        <f>VLOOKUP(I1251,變換清單!H:I,2,0)</f>
        <v>2Q</v>
      </c>
      <c r="K1251" s="22" t="str">
        <f t="shared" si="59"/>
        <v>新類型近畿圏20162Q</v>
      </c>
    </row>
    <row r="1252" spans="1:11">
      <c r="A1252" s="23">
        <v>201604</v>
      </c>
      <c r="B1252" s="23" t="s">
        <v>79</v>
      </c>
      <c r="C1252" s="22">
        <v>27220957</v>
      </c>
      <c r="D1252" s="22" t="s">
        <v>102</v>
      </c>
      <c r="E1252" s="23">
        <v>5292</v>
      </c>
      <c r="F1252" s="22" t="str">
        <f>VLOOKUP(C1252,變換清單!A:C,3,0)</f>
        <v>新類型</v>
      </c>
      <c r="G1252" s="22" t="str">
        <f>VLOOKUP(B1252,變換清單!E:F,2,0)</f>
        <v>近畿圏</v>
      </c>
      <c r="H1252" s="22" t="str">
        <f t="shared" si="57"/>
        <v>2016</v>
      </c>
      <c r="I1252" s="22">
        <f t="shared" si="58"/>
        <v>4</v>
      </c>
      <c r="J1252" s="22" t="str">
        <f>VLOOKUP(I1252,變換清單!H:I,2,0)</f>
        <v>2Q</v>
      </c>
      <c r="K1252" s="22" t="str">
        <f t="shared" si="59"/>
        <v>新類型近畿圏20162Q</v>
      </c>
    </row>
    <row r="1253" spans="1:11">
      <c r="A1253" s="23">
        <v>201604</v>
      </c>
      <c r="B1253" s="23" t="s">
        <v>79</v>
      </c>
      <c r="C1253" s="22">
        <v>27220985</v>
      </c>
      <c r="D1253" s="22" t="s">
        <v>46</v>
      </c>
      <c r="E1253" s="23">
        <v>756</v>
      </c>
      <c r="F1253" s="22" t="str">
        <f>VLOOKUP(C1253,變換清單!A:C,3,0)</f>
        <v>新類型</v>
      </c>
      <c r="G1253" s="22" t="str">
        <f>VLOOKUP(B1253,變換清單!E:F,2,0)</f>
        <v>近畿圏</v>
      </c>
      <c r="H1253" s="22" t="str">
        <f t="shared" si="57"/>
        <v>2016</v>
      </c>
      <c r="I1253" s="22">
        <f t="shared" si="58"/>
        <v>4</v>
      </c>
      <c r="J1253" s="22" t="str">
        <f>VLOOKUP(I1253,變換清單!H:I,2,0)</f>
        <v>2Q</v>
      </c>
      <c r="K1253" s="22" t="str">
        <f t="shared" si="59"/>
        <v>新類型近畿圏20162Q</v>
      </c>
    </row>
    <row r="1254" spans="1:11">
      <c r="A1254" s="23">
        <v>201604</v>
      </c>
      <c r="B1254" s="23" t="s">
        <v>79</v>
      </c>
      <c r="C1254" s="22">
        <v>27260317</v>
      </c>
      <c r="D1254" s="22" t="s">
        <v>40</v>
      </c>
      <c r="E1254" s="23">
        <v>76440</v>
      </c>
      <c r="F1254" s="22" t="str">
        <f>VLOOKUP(C1254,變換清單!A:C,3,0)</f>
        <v>啤酒</v>
      </c>
      <c r="G1254" s="22" t="str">
        <f>VLOOKUP(B1254,變換清單!E:F,2,0)</f>
        <v>近畿圏</v>
      </c>
      <c r="H1254" s="22" t="str">
        <f t="shared" si="57"/>
        <v>2016</v>
      </c>
      <c r="I1254" s="22">
        <f t="shared" si="58"/>
        <v>4</v>
      </c>
      <c r="J1254" s="22" t="str">
        <f>VLOOKUP(I1254,變換清單!H:I,2,0)</f>
        <v>2Q</v>
      </c>
      <c r="K1254" s="22" t="str">
        <f t="shared" si="59"/>
        <v>啤酒近畿圏20162Q</v>
      </c>
    </row>
    <row r="1255" spans="1:11">
      <c r="A1255" s="23">
        <v>201604</v>
      </c>
      <c r="B1255" s="23" t="s">
        <v>79</v>
      </c>
      <c r="C1255" s="22">
        <v>27260665</v>
      </c>
      <c r="D1255" s="22" t="s">
        <v>105</v>
      </c>
      <c r="E1255" s="23">
        <v>667</v>
      </c>
      <c r="F1255" s="22" t="str">
        <f>VLOOKUP(C1255,變換清單!A:C,3,0)</f>
        <v>啤酒</v>
      </c>
      <c r="G1255" s="22" t="str">
        <f>VLOOKUP(B1255,變換清單!E:F,2,0)</f>
        <v>近畿圏</v>
      </c>
      <c r="H1255" s="22" t="str">
        <f t="shared" si="57"/>
        <v>2016</v>
      </c>
      <c r="I1255" s="22">
        <f t="shared" si="58"/>
        <v>4</v>
      </c>
      <c r="J1255" s="22" t="str">
        <f>VLOOKUP(I1255,變換清單!H:I,2,0)</f>
        <v>2Q</v>
      </c>
      <c r="K1255" s="22" t="str">
        <f t="shared" si="59"/>
        <v>啤酒近畿圏20162Q</v>
      </c>
    </row>
    <row r="1256" spans="1:11">
      <c r="A1256" s="23">
        <v>201604</v>
      </c>
      <c r="B1256" s="23" t="s">
        <v>79</v>
      </c>
      <c r="C1256" s="22">
        <v>27350171</v>
      </c>
      <c r="D1256" s="22" t="s">
        <v>42</v>
      </c>
      <c r="E1256" s="23">
        <v>10005</v>
      </c>
      <c r="F1256" s="22" t="str">
        <f>VLOOKUP(C1256,變換清單!A:C,3,0)</f>
        <v>啤酒</v>
      </c>
      <c r="G1256" s="22" t="str">
        <f>VLOOKUP(B1256,變換清單!E:F,2,0)</f>
        <v>近畿圏</v>
      </c>
      <c r="H1256" s="22" t="str">
        <f t="shared" si="57"/>
        <v>2016</v>
      </c>
      <c r="I1256" s="22">
        <f t="shared" si="58"/>
        <v>4</v>
      </c>
      <c r="J1256" s="22" t="str">
        <f>VLOOKUP(I1256,變換清單!H:I,2,0)</f>
        <v>2Q</v>
      </c>
      <c r="K1256" s="22" t="str">
        <f t="shared" si="59"/>
        <v>啤酒近畿圏20162Q</v>
      </c>
    </row>
    <row r="1257" spans="1:11">
      <c r="A1257" s="23">
        <v>201604</v>
      </c>
      <c r="B1257" s="23" t="s">
        <v>68</v>
      </c>
      <c r="C1257" s="22">
        <v>27350921</v>
      </c>
      <c r="D1257" s="22" t="s">
        <v>44</v>
      </c>
      <c r="E1257" s="23">
        <v>437640</v>
      </c>
      <c r="F1257" s="22" t="str">
        <f>VLOOKUP(C1257,變換清單!A:C,3,0)</f>
        <v>發泡酒</v>
      </c>
      <c r="G1257" s="22" t="str">
        <f>VLOOKUP(B1257,變換清單!E:F,2,0)</f>
        <v>中部</v>
      </c>
      <c r="H1257" s="22" t="str">
        <f t="shared" si="57"/>
        <v>2016</v>
      </c>
      <c r="I1257" s="22">
        <f t="shared" si="58"/>
        <v>4</v>
      </c>
      <c r="J1257" s="22" t="str">
        <f>VLOOKUP(I1257,變換清單!H:I,2,0)</f>
        <v>2Q</v>
      </c>
      <c r="K1257" s="22" t="str">
        <f t="shared" si="59"/>
        <v>發泡酒中部20162Q</v>
      </c>
    </row>
    <row r="1258" spans="1:11">
      <c r="A1258" s="23">
        <v>201604</v>
      </c>
      <c r="B1258" s="23" t="s">
        <v>68</v>
      </c>
      <c r="C1258" s="22">
        <v>27210786</v>
      </c>
      <c r="D1258" s="22" t="s">
        <v>103</v>
      </c>
      <c r="E1258" s="23">
        <v>46200</v>
      </c>
      <c r="F1258" s="22" t="str">
        <f>VLOOKUP(C1258,變換清單!A:C,3,0)</f>
        <v>發泡酒</v>
      </c>
      <c r="G1258" s="22" t="str">
        <f>VLOOKUP(B1258,變換清單!E:F,2,0)</f>
        <v>中部</v>
      </c>
      <c r="H1258" s="22" t="str">
        <f t="shared" si="57"/>
        <v>2016</v>
      </c>
      <c r="I1258" s="22">
        <f t="shared" si="58"/>
        <v>4</v>
      </c>
      <c r="J1258" s="22" t="str">
        <f>VLOOKUP(I1258,變換清單!H:I,2,0)</f>
        <v>2Q</v>
      </c>
      <c r="K1258" s="22" t="str">
        <f t="shared" si="59"/>
        <v>發泡酒中部20162Q</v>
      </c>
    </row>
    <row r="1259" spans="1:11">
      <c r="A1259" s="23">
        <v>201604</v>
      </c>
      <c r="B1259" s="23" t="s">
        <v>68</v>
      </c>
      <c r="C1259" s="22">
        <v>27220883</v>
      </c>
      <c r="D1259" s="22" t="s">
        <v>101</v>
      </c>
      <c r="E1259" s="23">
        <v>126840</v>
      </c>
      <c r="F1259" s="22" t="str">
        <f>VLOOKUP(C1259,變換清單!A:C,3,0)</f>
        <v>新類型</v>
      </c>
      <c r="G1259" s="22" t="str">
        <f>VLOOKUP(B1259,變換清單!E:F,2,0)</f>
        <v>中部</v>
      </c>
      <c r="H1259" s="22" t="str">
        <f t="shared" si="57"/>
        <v>2016</v>
      </c>
      <c r="I1259" s="22">
        <f t="shared" si="58"/>
        <v>4</v>
      </c>
      <c r="J1259" s="22" t="str">
        <f>VLOOKUP(I1259,變換清單!H:I,2,0)</f>
        <v>2Q</v>
      </c>
      <c r="K1259" s="22" t="str">
        <f t="shared" si="59"/>
        <v>新類型中部20162Q</v>
      </c>
    </row>
    <row r="1260" spans="1:11">
      <c r="A1260" s="23">
        <v>201604</v>
      </c>
      <c r="B1260" s="23" t="s">
        <v>68</v>
      </c>
      <c r="C1260" s="22">
        <v>27220957</v>
      </c>
      <c r="D1260" s="22" t="s">
        <v>102</v>
      </c>
      <c r="E1260" s="23">
        <v>8316</v>
      </c>
      <c r="F1260" s="22" t="str">
        <f>VLOOKUP(C1260,變換清單!A:C,3,0)</f>
        <v>新類型</v>
      </c>
      <c r="G1260" s="22" t="str">
        <f>VLOOKUP(B1260,變換清單!E:F,2,0)</f>
        <v>中部</v>
      </c>
      <c r="H1260" s="22" t="str">
        <f t="shared" si="57"/>
        <v>2016</v>
      </c>
      <c r="I1260" s="22">
        <f t="shared" si="58"/>
        <v>4</v>
      </c>
      <c r="J1260" s="22" t="str">
        <f>VLOOKUP(I1260,變換清單!H:I,2,0)</f>
        <v>2Q</v>
      </c>
      <c r="K1260" s="22" t="str">
        <f t="shared" si="59"/>
        <v>新類型中部20162Q</v>
      </c>
    </row>
    <row r="1261" spans="1:11">
      <c r="A1261" s="23">
        <v>201604</v>
      </c>
      <c r="B1261" s="23" t="s">
        <v>68</v>
      </c>
      <c r="C1261" s="22">
        <v>27220985</v>
      </c>
      <c r="D1261" s="22" t="s">
        <v>46</v>
      </c>
      <c r="E1261" s="23">
        <v>756</v>
      </c>
      <c r="F1261" s="22" t="str">
        <f>VLOOKUP(C1261,變換清單!A:C,3,0)</f>
        <v>新類型</v>
      </c>
      <c r="G1261" s="22" t="str">
        <f>VLOOKUP(B1261,變換清單!E:F,2,0)</f>
        <v>中部</v>
      </c>
      <c r="H1261" s="22" t="str">
        <f t="shared" si="57"/>
        <v>2016</v>
      </c>
      <c r="I1261" s="22">
        <f t="shared" si="58"/>
        <v>4</v>
      </c>
      <c r="J1261" s="22" t="str">
        <f>VLOOKUP(I1261,變換清單!H:I,2,0)</f>
        <v>2Q</v>
      </c>
      <c r="K1261" s="22" t="str">
        <f t="shared" si="59"/>
        <v>新類型中部20162Q</v>
      </c>
    </row>
    <row r="1262" spans="1:11">
      <c r="A1262" s="23">
        <v>201604</v>
      </c>
      <c r="B1262" s="23" t="s">
        <v>68</v>
      </c>
      <c r="C1262" s="22">
        <v>27260317</v>
      </c>
      <c r="D1262" s="22" t="s">
        <v>40</v>
      </c>
      <c r="E1262" s="23">
        <v>50400</v>
      </c>
      <c r="F1262" s="22" t="str">
        <f>VLOOKUP(C1262,變換清單!A:C,3,0)</f>
        <v>啤酒</v>
      </c>
      <c r="G1262" s="22" t="str">
        <f>VLOOKUP(B1262,變換清單!E:F,2,0)</f>
        <v>中部</v>
      </c>
      <c r="H1262" s="22" t="str">
        <f t="shared" si="57"/>
        <v>2016</v>
      </c>
      <c r="I1262" s="22">
        <f t="shared" si="58"/>
        <v>4</v>
      </c>
      <c r="J1262" s="22" t="str">
        <f>VLOOKUP(I1262,變換清單!H:I,2,0)</f>
        <v>2Q</v>
      </c>
      <c r="K1262" s="22" t="str">
        <f t="shared" si="59"/>
        <v>啤酒中部20162Q</v>
      </c>
    </row>
    <row r="1263" spans="1:11">
      <c r="A1263" s="23">
        <v>201604</v>
      </c>
      <c r="B1263" s="23" t="s">
        <v>68</v>
      </c>
      <c r="C1263" s="22">
        <v>27260665</v>
      </c>
      <c r="D1263" s="22" t="s">
        <v>105</v>
      </c>
      <c r="E1263" s="23">
        <v>8004</v>
      </c>
      <c r="F1263" s="22" t="str">
        <f>VLOOKUP(C1263,變換清單!A:C,3,0)</f>
        <v>啤酒</v>
      </c>
      <c r="G1263" s="22" t="str">
        <f>VLOOKUP(B1263,變換清單!E:F,2,0)</f>
        <v>中部</v>
      </c>
      <c r="H1263" s="22" t="str">
        <f t="shared" si="57"/>
        <v>2016</v>
      </c>
      <c r="I1263" s="22">
        <f t="shared" si="58"/>
        <v>4</v>
      </c>
      <c r="J1263" s="22" t="str">
        <f>VLOOKUP(I1263,變換清單!H:I,2,0)</f>
        <v>2Q</v>
      </c>
      <c r="K1263" s="22" t="str">
        <f t="shared" si="59"/>
        <v>啤酒中部20162Q</v>
      </c>
    </row>
    <row r="1264" spans="1:11">
      <c r="A1264" s="23">
        <v>201604</v>
      </c>
      <c r="B1264" s="23" t="s">
        <v>68</v>
      </c>
      <c r="C1264" s="22">
        <v>27350171</v>
      </c>
      <c r="D1264" s="22" t="s">
        <v>42</v>
      </c>
      <c r="E1264" s="23">
        <v>8004</v>
      </c>
      <c r="F1264" s="22" t="str">
        <f>VLOOKUP(C1264,變換清單!A:C,3,0)</f>
        <v>啤酒</v>
      </c>
      <c r="G1264" s="22" t="str">
        <f>VLOOKUP(B1264,變換清單!E:F,2,0)</f>
        <v>中部</v>
      </c>
      <c r="H1264" s="22" t="str">
        <f t="shared" si="57"/>
        <v>2016</v>
      </c>
      <c r="I1264" s="22">
        <f t="shared" si="58"/>
        <v>4</v>
      </c>
      <c r="J1264" s="22" t="str">
        <f>VLOOKUP(I1264,變換清單!H:I,2,0)</f>
        <v>2Q</v>
      </c>
      <c r="K1264" s="22" t="str">
        <f t="shared" si="59"/>
        <v>啤酒中部20162Q</v>
      </c>
    </row>
    <row r="1265" spans="1:11">
      <c r="A1265" s="23">
        <v>201604</v>
      </c>
      <c r="B1265" s="23" t="s">
        <v>70</v>
      </c>
      <c r="C1265" s="22">
        <v>27350921</v>
      </c>
      <c r="D1265" s="22" t="s">
        <v>44</v>
      </c>
      <c r="E1265" s="23">
        <v>228480</v>
      </c>
      <c r="F1265" s="22" t="str">
        <f>VLOOKUP(C1265,變換清單!A:C,3,0)</f>
        <v>發泡酒</v>
      </c>
      <c r="G1265" s="22" t="str">
        <f>VLOOKUP(B1265,變換清單!E:F,2,0)</f>
        <v>中部</v>
      </c>
      <c r="H1265" s="22" t="str">
        <f t="shared" si="57"/>
        <v>2016</v>
      </c>
      <c r="I1265" s="22">
        <f t="shared" si="58"/>
        <v>4</v>
      </c>
      <c r="J1265" s="22" t="str">
        <f>VLOOKUP(I1265,變換清單!H:I,2,0)</f>
        <v>2Q</v>
      </c>
      <c r="K1265" s="22" t="str">
        <f t="shared" si="59"/>
        <v>發泡酒中部20162Q</v>
      </c>
    </row>
    <row r="1266" spans="1:11">
      <c r="A1266" s="23">
        <v>201604</v>
      </c>
      <c r="B1266" s="23" t="s">
        <v>70</v>
      </c>
      <c r="C1266" s="22">
        <v>27210786</v>
      </c>
      <c r="D1266" s="22" t="s">
        <v>103</v>
      </c>
      <c r="E1266" s="23">
        <v>23520</v>
      </c>
      <c r="F1266" s="22" t="str">
        <f>VLOOKUP(C1266,變換清單!A:C,3,0)</f>
        <v>發泡酒</v>
      </c>
      <c r="G1266" s="22" t="str">
        <f>VLOOKUP(B1266,變換清單!E:F,2,0)</f>
        <v>中部</v>
      </c>
      <c r="H1266" s="22" t="str">
        <f t="shared" si="57"/>
        <v>2016</v>
      </c>
      <c r="I1266" s="22">
        <f t="shared" si="58"/>
        <v>4</v>
      </c>
      <c r="J1266" s="22" t="str">
        <f>VLOOKUP(I1266,變換清單!H:I,2,0)</f>
        <v>2Q</v>
      </c>
      <c r="K1266" s="22" t="str">
        <f t="shared" si="59"/>
        <v>發泡酒中部20162Q</v>
      </c>
    </row>
    <row r="1267" spans="1:11">
      <c r="A1267" s="23">
        <v>201604</v>
      </c>
      <c r="B1267" s="23" t="s">
        <v>70</v>
      </c>
      <c r="C1267" s="22">
        <v>27220883</v>
      </c>
      <c r="D1267" s="22" t="s">
        <v>101</v>
      </c>
      <c r="E1267" s="23">
        <v>85680</v>
      </c>
      <c r="F1267" s="22" t="str">
        <f>VLOOKUP(C1267,變換清單!A:C,3,0)</f>
        <v>新類型</v>
      </c>
      <c r="G1267" s="22" t="str">
        <f>VLOOKUP(B1267,變換清單!E:F,2,0)</f>
        <v>中部</v>
      </c>
      <c r="H1267" s="22" t="str">
        <f t="shared" si="57"/>
        <v>2016</v>
      </c>
      <c r="I1267" s="22">
        <f t="shared" si="58"/>
        <v>4</v>
      </c>
      <c r="J1267" s="22" t="str">
        <f>VLOOKUP(I1267,變換清單!H:I,2,0)</f>
        <v>2Q</v>
      </c>
      <c r="K1267" s="22" t="str">
        <f t="shared" si="59"/>
        <v>新類型中部20162Q</v>
      </c>
    </row>
    <row r="1268" spans="1:11">
      <c r="A1268" s="23">
        <v>201604</v>
      </c>
      <c r="B1268" s="23" t="s">
        <v>70</v>
      </c>
      <c r="C1268" s="22">
        <v>27220957</v>
      </c>
      <c r="D1268" s="22" t="s">
        <v>102</v>
      </c>
      <c r="E1268" s="23">
        <v>5544</v>
      </c>
      <c r="F1268" s="22" t="str">
        <f>VLOOKUP(C1268,變換清單!A:C,3,0)</f>
        <v>新類型</v>
      </c>
      <c r="G1268" s="22" t="str">
        <f>VLOOKUP(B1268,變換清單!E:F,2,0)</f>
        <v>中部</v>
      </c>
      <c r="H1268" s="22" t="str">
        <f t="shared" si="57"/>
        <v>2016</v>
      </c>
      <c r="I1268" s="22">
        <f t="shared" si="58"/>
        <v>4</v>
      </c>
      <c r="J1268" s="22" t="str">
        <f>VLOOKUP(I1268,變換清單!H:I,2,0)</f>
        <v>2Q</v>
      </c>
      <c r="K1268" s="22" t="str">
        <f t="shared" si="59"/>
        <v>新類型中部20162Q</v>
      </c>
    </row>
    <row r="1269" spans="1:11">
      <c r="A1269" s="23">
        <v>201604</v>
      </c>
      <c r="B1269" s="23" t="s">
        <v>70</v>
      </c>
      <c r="C1269" s="22">
        <v>27220985</v>
      </c>
      <c r="D1269" s="22" t="s">
        <v>46</v>
      </c>
      <c r="E1269" s="23">
        <v>3780</v>
      </c>
      <c r="F1269" s="22" t="str">
        <f>VLOOKUP(C1269,變換清單!A:C,3,0)</f>
        <v>新類型</v>
      </c>
      <c r="G1269" s="22" t="str">
        <f>VLOOKUP(B1269,變換清單!E:F,2,0)</f>
        <v>中部</v>
      </c>
      <c r="H1269" s="22" t="str">
        <f t="shared" si="57"/>
        <v>2016</v>
      </c>
      <c r="I1269" s="22">
        <f t="shared" si="58"/>
        <v>4</v>
      </c>
      <c r="J1269" s="22" t="str">
        <f>VLOOKUP(I1269,變換清單!H:I,2,0)</f>
        <v>2Q</v>
      </c>
      <c r="K1269" s="22" t="str">
        <f t="shared" si="59"/>
        <v>新類型中部20162Q</v>
      </c>
    </row>
    <row r="1270" spans="1:11">
      <c r="A1270" s="23">
        <v>201604</v>
      </c>
      <c r="B1270" s="23" t="s">
        <v>70</v>
      </c>
      <c r="C1270" s="22">
        <v>27260317</v>
      </c>
      <c r="D1270" s="22" t="s">
        <v>40</v>
      </c>
      <c r="E1270" s="23">
        <v>11760</v>
      </c>
      <c r="F1270" s="22" t="str">
        <f>VLOOKUP(C1270,變換清單!A:C,3,0)</f>
        <v>啤酒</v>
      </c>
      <c r="G1270" s="22" t="str">
        <f>VLOOKUP(B1270,變換清單!E:F,2,0)</f>
        <v>中部</v>
      </c>
      <c r="H1270" s="22" t="str">
        <f t="shared" si="57"/>
        <v>2016</v>
      </c>
      <c r="I1270" s="22">
        <f t="shared" si="58"/>
        <v>4</v>
      </c>
      <c r="J1270" s="22" t="str">
        <f>VLOOKUP(I1270,變換清單!H:I,2,0)</f>
        <v>2Q</v>
      </c>
      <c r="K1270" s="22" t="str">
        <f t="shared" si="59"/>
        <v>啤酒中部20162Q</v>
      </c>
    </row>
    <row r="1271" spans="1:11">
      <c r="A1271" s="23">
        <v>201604</v>
      </c>
      <c r="B1271" s="23" t="s">
        <v>70</v>
      </c>
      <c r="C1271" s="22">
        <v>27260665</v>
      </c>
      <c r="D1271" s="22" t="s">
        <v>105</v>
      </c>
      <c r="E1271" s="23">
        <v>2668</v>
      </c>
      <c r="F1271" s="22" t="str">
        <f>VLOOKUP(C1271,變換清單!A:C,3,0)</f>
        <v>啤酒</v>
      </c>
      <c r="G1271" s="22" t="str">
        <f>VLOOKUP(B1271,變換清單!E:F,2,0)</f>
        <v>中部</v>
      </c>
      <c r="H1271" s="22" t="str">
        <f t="shared" si="57"/>
        <v>2016</v>
      </c>
      <c r="I1271" s="22">
        <f t="shared" si="58"/>
        <v>4</v>
      </c>
      <c r="J1271" s="22" t="str">
        <f>VLOOKUP(I1271,變換清單!H:I,2,0)</f>
        <v>2Q</v>
      </c>
      <c r="K1271" s="22" t="str">
        <f t="shared" si="59"/>
        <v>啤酒中部20162Q</v>
      </c>
    </row>
    <row r="1272" spans="1:11">
      <c r="A1272" s="23">
        <v>201604</v>
      </c>
      <c r="B1272" s="23" t="s">
        <v>88</v>
      </c>
      <c r="C1272" s="22">
        <v>27350171</v>
      </c>
      <c r="D1272" s="22" t="s">
        <v>42</v>
      </c>
      <c r="E1272" s="23">
        <v>3138240</v>
      </c>
      <c r="F1272" s="22" t="str">
        <f>VLOOKUP(C1272,變換清單!A:C,3,0)</f>
        <v>啤酒</v>
      </c>
      <c r="G1272" s="22" t="str">
        <f>VLOOKUP(B1272,變換清單!E:F,2,0)</f>
        <v>九州</v>
      </c>
      <c r="H1272" s="22" t="str">
        <f t="shared" si="57"/>
        <v>2016</v>
      </c>
      <c r="I1272" s="22">
        <f t="shared" si="58"/>
        <v>4</v>
      </c>
      <c r="J1272" s="22" t="str">
        <f>VLOOKUP(I1272,變換清單!H:I,2,0)</f>
        <v>2Q</v>
      </c>
      <c r="K1272" s="22" t="str">
        <f t="shared" si="59"/>
        <v>啤酒九州20162Q</v>
      </c>
    </row>
    <row r="1273" spans="1:11">
      <c r="A1273" s="23">
        <v>201604</v>
      </c>
      <c r="B1273" s="23" t="s">
        <v>88</v>
      </c>
      <c r="C1273" s="22">
        <v>27350921</v>
      </c>
      <c r="D1273" s="22" t="s">
        <v>44</v>
      </c>
      <c r="E1273" s="23">
        <v>350280</v>
      </c>
      <c r="F1273" s="22" t="str">
        <f>VLOOKUP(C1273,變換清單!A:C,3,0)</f>
        <v>發泡酒</v>
      </c>
      <c r="G1273" s="22" t="str">
        <f>VLOOKUP(B1273,變換清單!E:F,2,0)</f>
        <v>九州</v>
      </c>
      <c r="H1273" s="22" t="str">
        <f t="shared" si="57"/>
        <v>2016</v>
      </c>
      <c r="I1273" s="22">
        <f t="shared" si="58"/>
        <v>4</v>
      </c>
      <c r="J1273" s="22" t="str">
        <f>VLOOKUP(I1273,變換清單!H:I,2,0)</f>
        <v>2Q</v>
      </c>
      <c r="K1273" s="22" t="str">
        <f t="shared" si="59"/>
        <v>發泡酒九州20162Q</v>
      </c>
    </row>
    <row r="1274" spans="1:11">
      <c r="A1274" s="23">
        <v>201604</v>
      </c>
      <c r="B1274" s="23" t="s">
        <v>88</v>
      </c>
      <c r="C1274" s="22">
        <v>27210786</v>
      </c>
      <c r="D1274" s="22" t="s">
        <v>103</v>
      </c>
      <c r="E1274" s="23">
        <v>1191120</v>
      </c>
      <c r="F1274" s="22" t="str">
        <f>VLOOKUP(C1274,變換清單!A:C,3,0)</f>
        <v>發泡酒</v>
      </c>
      <c r="G1274" s="22" t="str">
        <f>VLOOKUP(B1274,變換清單!E:F,2,0)</f>
        <v>九州</v>
      </c>
      <c r="H1274" s="22" t="str">
        <f t="shared" si="57"/>
        <v>2016</v>
      </c>
      <c r="I1274" s="22">
        <f t="shared" si="58"/>
        <v>4</v>
      </c>
      <c r="J1274" s="22" t="str">
        <f>VLOOKUP(I1274,變換清單!H:I,2,0)</f>
        <v>2Q</v>
      </c>
      <c r="K1274" s="22" t="str">
        <f t="shared" si="59"/>
        <v>發泡酒九州20162Q</v>
      </c>
    </row>
    <row r="1275" spans="1:11">
      <c r="A1275" s="23">
        <v>201604</v>
      </c>
      <c r="B1275" s="23" t="s">
        <v>88</v>
      </c>
      <c r="C1275" s="22">
        <v>27220883</v>
      </c>
      <c r="D1275" s="22" t="s">
        <v>101</v>
      </c>
      <c r="E1275" s="23">
        <v>137088</v>
      </c>
      <c r="F1275" s="22" t="str">
        <f>VLOOKUP(C1275,變換清單!A:C,3,0)</f>
        <v>新類型</v>
      </c>
      <c r="G1275" s="22" t="str">
        <f>VLOOKUP(B1275,變換清單!E:F,2,0)</f>
        <v>九州</v>
      </c>
      <c r="H1275" s="22" t="str">
        <f t="shared" si="57"/>
        <v>2016</v>
      </c>
      <c r="I1275" s="22">
        <f t="shared" si="58"/>
        <v>4</v>
      </c>
      <c r="J1275" s="22" t="str">
        <f>VLOOKUP(I1275,變換清單!H:I,2,0)</f>
        <v>2Q</v>
      </c>
      <c r="K1275" s="22" t="str">
        <f t="shared" si="59"/>
        <v>新類型九州20162Q</v>
      </c>
    </row>
    <row r="1276" spans="1:11">
      <c r="A1276" s="23">
        <v>201604</v>
      </c>
      <c r="B1276" s="23" t="s">
        <v>88</v>
      </c>
      <c r="C1276" s="22">
        <v>27220957</v>
      </c>
      <c r="D1276" s="22" t="s">
        <v>102</v>
      </c>
      <c r="E1276" s="23">
        <v>48620</v>
      </c>
      <c r="F1276" s="22" t="str">
        <f>VLOOKUP(C1276,變換清單!A:C,3,0)</f>
        <v>新類型</v>
      </c>
      <c r="G1276" s="22" t="str">
        <f>VLOOKUP(B1276,變換清單!E:F,2,0)</f>
        <v>九州</v>
      </c>
      <c r="H1276" s="22" t="str">
        <f t="shared" si="57"/>
        <v>2016</v>
      </c>
      <c r="I1276" s="22">
        <f t="shared" si="58"/>
        <v>4</v>
      </c>
      <c r="J1276" s="22" t="str">
        <f>VLOOKUP(I1276,變換清單!H:I,2,0)</f>
        <v>2Q</v>
      </c>
      <c r="K1276" s="22" t="str">
        <f t="shared" si="59"/>
        <v>新類型九州20162Q</v>
      </c>
    </row>
    <row r="1277" spans="1:11">
      <c r="A1277" s="23">
        <v>201604</v>
      </c>
      <c r="B1277" s="23" t="s">
        <v>88</v>
      </c>
      <c r="C1277" s="22">
        <v>27220985</v>
      </c>
      <c r="D1277" s="22" t="s">
        <v>46</v>
      </c>
      <c r="E1277" s="23">
        <v>444360</v>
      </c>
      <c r="F1277" s="22" t="str">
        <f>VLOOKUP(C1277,變換清單!A:C,3,0)</f>
        <v>新類型</v>
      </c>
      <c r="G1277" s="22" t="str">
        <f>VLOOKUP(B1277,變換清單!E:F,2,0)</f>
        <v>九州</v>
      </c>
      <c r="H1277" s="22" t="str">
        <f t="shared" si="57"/>
        <v>2016</v>
      </c>
      <c r="I1277" s="22">
        <f t="shared" si="58"/>
        <v>4</v>
      </c>
      <c r="J1277" s="22" t="str">
        <f>VLOOKUP(I1277,變換清單!H:I,2,0)</f>
        <v>2Q</v>
      </c>
      <c r="K1277" s="22" t="str">
        <f t="shared" si="59"/>
        <v>新類型九州20162Q</v>
      </c>
    </row>
    <row r="1278" spans="1:11">
      <c r="A1278" s="23">
        <v>201604</v>
      </c>
      <c r="B1278" s="23" t="s">
        <v>88</v>
      </c>
      <c r="C1278" s="22">
        <v>27260317</v>
      </c>
      <c r="D1278" s="22" t="s">
        <v>40</v>
      </c>
      <c r="E1278" s="23">
        <v>428214</v>
      </c>
      <c r="F1278" s="22" t="str">
        <f>VLOOKUP(C1278,變換清單!A:C,3,0)</f>
        <v>啤酒</v>
      </c>
      <c r="G1278" s="22" t="str">
        <f>VLOOKUP(B1278,變換清單!E:F,2,0)</f>
        <v>九州</v>
      </c>
      <c r="H1278" s="22" t="str">
        <f t="shared" si="57"/>
        <v>2016</v>
      </c>
      <c r="I1278" s="22">
        <f t="shared" si="58"/>
        <v>4</v>
      </c>
      <c r="J1278" s="22" t="str">
        <f>VLOOKUP(I1278,變換清單!H:I,2,0)</f>
        <v>2Q</v>
      </c>
      <c r="K1278" s="22" t="str">
        <f t="shared" si="59"/>
        <v>啤酒九州20162Q</v>
      </c>
    </row>
    <row r="1279" spans="1:11">
      <c r="A1279" s="23">
        <v>201604</v>
      </c>
      <c r="B1279" s="23" t="s">
        <v>88</v>
      </c>
      <c r="C1279" s="22">
        <v>27260665</v>
      </c>
      <c r="D1279" s="22" t="s">
        <v>105</v>
      </c>
      <c r="E1279" s="23">
        <v>324162</v>
      </c>
      <c r="F1279" s="22" t="str">
        <f>VLOOKUP(C1279,變換清單!A:C,3,0)</f>
        <v>啤酒</v>
      </c>
      <c r="G1279" s="22" t="str">
        <f>VLOOKUP(B1279,變換清單!E:F,2,0)</f>
        <v>九州</v>
      </c>
      <c r="H1279" s="22" t="str">
        <f t="shared" si="57"/>
        <v>2016</v>
      </c>
      <c r="I1279" s="22">
        <f t="shared" si="58"/>
        <v>4</v>
      </c>
      <c r="J1279" s="22" t="str">
        <f>VLOOKUP(I1279,變換清單!H:I,2,0)</f>
        <v>2Q</v>
      </c>
      <c r="K1279" s="22" t="str">
        <f t="shared" si="59"/>
        <v>啤酒九州20162Q</v>
      </c>
    </row>
    <row r="1280" spans="1:11">
      <c r="A1280" s="23">
        <v>201604</v>
      </c>
      <c r="B1280" s="23" t="s">
        <v>60</v>
      </c>
      <c r="C1280" s="22">
        <v>27350171</v>
      </c>
      <c r="D1280" s="22" t="s">
        <v>42</v>
      </c>
      <c r="E1280" s="23">
        <v>511560</v>
      </c>
      <c r="F1280" s="22" t="str">
        <f>VLOOKUP(C1280,變換清單!A:C,3,0)</f>
        <v>啤酒</v>
      </c>
      <c r="G1280" s="22" t="str">
        <f>VLOOKUP(B1280,變換清單!E:F,2,0)</f>
        <v>東北</v>
      </c>
      <c r="H1280" s="22" t="str">
        <f t="shared" si="57"/>
        <v>2016</v>
      </c>
      <c r="I1280" s="22">
        <f t="shared" si="58"/>
        <v>4</v>
      </c>
      <c r="J1280" s="22" t="str">
        <f>VLOOKUP(I1280,變換清單!H:I,2,0)</f>
        <v>2Q</v>
      </c>
      <c r="K1280" s="22" t="str">
        <f t="shared" si="59"/>
        <v>啤酒東北20162Q</v>
      </c>
    </row>
    <row r="1281" spans="1:11">
      <c r="A1281" s="23">
        <v>201604</v>
      </c>
      <c r="B1281" s="23" t="s">
        <v>60</v>
      </c>
      <c r="C1281" s="22">
        <v>27350921</v>
      </c>
      <c r="D1281" s="22" t="s">
        <v>44</v>
      </c>
      <c r="E1281" s="23">
        <v>101640</v>
      </c>
      <c r="F1281" s="22" t="str">
        <f>VLOOKUP(C1281,變換清單!A:C,3,0)</f>
        <v>發泡酒</v>
      </c>
      <c r="G1281" s="22" t="str">
        <f>VLOOKUP(B1281,變換清單!E:F,2,0)</f>
        <v>東北</v>
      </c>
      <c r="H1281" s="22" t="str">
        <f t="shared" si="57"/>
        <v>2016</v>
      </c>
      <c r="I1281" s="22">
        <f t="shared" si="58"/>
        <v>4</v>
      </c>
      <c r="J1281" s="22" t="str">
        <f>VLOOKUP(I1281,變換清單!H:I,2,0)</f>
        <v>2Q</v>
      </c>
      <c r="K1281" s="22" t="str">
        <f t="shared" si="59"/>
        <v>發泡酒東北20162Q</v>
      </c>
    </row>
    <row r="1282" spans="1:11">
      <c r="A1282" s="23">
        <v>201604</v>
      </c>
      <c r="B1282" s="23" t="s">
        <v>60</v>
      </c>
      <c r="C1282" s="22">
        <v>27210786</v>
      </c>
      <c r="D1282" s="22" t="s">
        <v>103</v>
      </c>
      <c r="E1282" s="23">
        <v>225120</v>
      </c>
      <c r="F1282" s="22" t="str">
        <f>VLOOKUP(C1282,變換清單!A:C,3,0)</f>
        <v>發泡酒</v>
      </c>
      <c r="G1282" s="22" t="str">
        <f>VLOOKUP(B1282,變換清單!E:F,2,0)</f>
        <v>東北</v>
      </c>
      <c r="H1282" s="22" t="str">
        <f t="shared" si="57"/>
        <v>2016</v>
      </c>
      <c r="I1282" s="22">
        <f t="shared" si="58"/>
        <v>4</v>
      </c>
      <c r="J1282" s="22" t="str">
        <f>VLOOKUP(I1282,變換清單!H:I,2,0)</f>
        <v>2Q</v>
      </c>
      <c r="K1282" s="22" t="str">
        <f t="shared" si="59"/>
        <v>發泡酒東北20162Q</v>
      </c>
    </row>
    <row r="1283" spans="1:11">
      <c r="A1283" s="23">
        <v>201604</v>
      </c>
      <c r="B1283" s="23" t="s">
        <v>60</v>
      </c>
      <c r="C1283" s="22">
        <v>27220883</v>
      </c>
      <c r="D1283" s="22" t="s">
        <v>101</v>
      </c>
      <c r="E1283" s="23">
        <v>18900</v>
      </c>
      <c r="F1283" s="22" t="str">
        <f>VLOOKUP(C1283,變換清單!A:C,3,0)</f>
        <v>新類型</v>
      </c>
      <c r="G1283" s="22" t="str">
        <f>VLOOKUP(B1283,變換清單!E:F,2,0)</f>
        <v>東北</v>
      </c>
      <c r="H1283" s="22" t="str">
        <f t="shared" ref="H1283:H1346" si="60">LEFT(A1283,4)</f>
        <v>2016</v>
      </c>
      <c r="I1283" s="22">
        <f t="shared" ref="I1283:I1346" si="61">VALUE(RIGHT(A1283,2))</f>
        <v>4</v>
      </c>
      <c r="J1283" s="22" t="str">
        <f>VLOOKUP(I1283,變換清單!H:I,2,0)</f>
        <v>2Q</v>
      </c>
      <c r="K1283" s="22" t="str">
        <f t="shared" ref="K1283:K1346" si="62">CONCATENATE(F1283,G1283,H1283,J1283)</f>
        <v>新類型東北20162Q</v>
      </c>
    </row>
    <row r="1284" spans="1:11">
      <c r="A1284" s="23">
        <v>201604</v>
      </c>
      <c r="B1284" s="23" t="s">
        <v>60</v>
      </c>
      <c r="C1284" s="22">
        <v>27220957</v>
      </c>
      <c r="D1284" s="22" t="s">
        <v>102</v>
      </c>
      <c r="E1284" s="23">
        <v>252</v>
      </c>
      <c r="F1284" s="22" t="str">
        <f>VLOOKUP(C1284,變換清單!A:C,3,0)</f>
        <v>新類型</v>
      </c>
      <c r="G1284" s="22" t="str">
        <f>VLOOKUP(B1284,變換清單!E:F,2,0)</f>
        <v>東北</v>
      </c>
      <c r="H1284" s="22" t="str">
        <f t="shared" si="60"/>
        <v>2016</v>
      </c>
      <c r="I1284" s="22">
        <f t="shared" si="61"/>
        <v>4</v>
      </c>
      <c r="J1284" s="22" t="str">
        <f>VLOOKUP(I1284,變換清單!H:I,2,0)</f>
        <v>2Q</v>
      </c>
      <c r="K1284" s="22" t="str">
        <f t="shared" si="62"/>
        <v>新類型東北20162Q</v>
      </c>
    </row>
    <row r="1285" spans="1:11">
      <c r="A1285" s="23">
        <v>201604</v>
      </c>
      <c r="B1285" s="23" t="s">
        <v>60</v>
      </c>
      <c r="C1285" s="22">
        <v>27220985</v>
      </c>
      <c r="D1285" s="22" t="s">
        <v>46</v>
      </c>
      <c r="E1285" s="23">
        <v>241920</v>
      </c>
      <c r="F1285" s="22" t="str">
        <f>VLOOKUP(C1285,變換清單!A:C,3,0)</f>
        <v>新類型</v>
      </c>
      <c r="G1285" s="22" t="str">
        <f>VLOOKUP(B1285,變換清單!E:F,2,0)</f>
        <v>東北</v>
      </c>
      <c r="H1285" s="22" t="str">
        <f t="shared" si="60"/>
        <v>2016</v>
      </c>
      <c r="I1285" s="22">
        <f t="shared" si="61"/>
        <v>4</v>
      </c>
      <c r="J1285" s="22" t="str">
        <f>VLOOKUP(I1285,變換清單!H:I,2,0)</f>
        <v>2Q</v>
      </c>
      <c r="K1285" s="22" t="str">
        <f t="shared" si="62"/>
        <v>新類型東北20162Q</v>
      </c>
    </row>
    <row r="1286" spans="1:11">
      <c r="A1286" s="23">
        <v>201604</v>
      </c>
      <c r="B1286" s="23" t="s">
        <v>60</v>
      </c>
      <c r="C1286" s="22">
        <v>27260317</v>
      </c>
      <c r="D1286" s="22" t="s">
        <v>40</v>
      </c>
      <c r="E1286" s="23">
        <v>24012</v>
      </c>
      <c r="F1286" s="22" t="str">
        <f>VLOOKUP(C1286,變換清單!A:C,3,0)</f>
        <v>啤酒</v>
      </c>
      <c r="G1286" s="22" t="str">
        <f>VLOOKUP(B1286,變換清單!E:F,2,0)</f>
        <v>東北</v>
      </c>
      <c r="H1286" s="22" t="str">
        <f t="shared" si="60"/>
        <v>2016</v>
      </c>
      <c r="I1286" s="22">
        <f t="shared" si="61"/>
        <v>4</v>
      </c>
      <c r="J1286" s="22" t="str">
        <f>VLOOKUP(I1286,變換清單!H:I,2,0)</f>
        <v>2Q</v>
      </c>
      <c r="K1286" s="22" t="str">
        <f t="shared" si="62"/>
        <v>啤酒東北20162Q</v>
      </c>
    </row>
    <row r="1287" spans="1:11">
      <c r="A1287" s="23">
        <v>201604</v>
      </c>
      <c r="B1287" s="23" t="s">
        <v>60</v>
      </c>
      <c r="C1287" s="22">
        <v>27260665</v>
      </c>
      <c r="D1287" s="22" t="s">
        <v>105</v>
      </c>
      <c r="E1287" s="23">
        <v>30015</v>
      </c>
      <c r="F1287" s="22" t="str">
        <f>VLOOKUP(C1287,變換清單!A:C,3,0)</f>
        <v>啤酒</v>
      </c>
      <c r="G1287" s="22" t="str">
        <f>VLOOKUP(B1287,變換清單!E:F,2,0)</f>
        <v>東北</v>
      </c>
      <c r="H1287" s="22" t="str">
        <f t="shared" si="60"/>
        <v>2016</v>
      </c>
      <c r="I1287" s="22">
        <f t="shared" si="61"/>
        <v>4</v>
      </c>
      <c r="J1287" s="22" t="str">
        <f>VLOOKUP(I1287,變換清單!H:I,2,0)</f>
        <v>2Q</v>
      </c>
      <c r="K1287" s="22" t="str">
        <f t="shared" si="62"/>
        <v>啤酒東北20162Q</v>
      </c>
    </row>
    <row r="1288" spans="1:11">
      <c r="A1288" s="23">
        <v>201604</v>
      </c>
      <c r="B1288" s="23" t="s">
        <v>78</v>
      </c>
      <c r="C1288" s="22">
        <v>27350171</v>
      </c>
      <c r="D1288" s="22" t="s">
        <v>42</v>
      </c>
      <c r="E1288" s="23">
        <v>2915640</v>
      </c>
      <c r="F1288" s="22" t="str">
        <f>VLOOKUP(C1288,變換清單!A:C,3,0)</f>
        <v>啤酒</v>
      </c>
      <c r="G1288" s="22" t="str">
        <f>VLOOKUP(B1288,變換清單!E:F,2,0)</f>
        <v>近畿圏</v>
      </c>
      <c r="H1288" s="22" t="str">
        <f t="shared" si="60"/>
        <v>2016</v>
      </c>
      <c r="I1288" s="22">
        <f t="shared" si="61"/>
        <v>4</v>
      </c>
      <c r="J1288" s="22" t="str">
        <f>VLOOKUP(I1288,變換清單!H:I,2,0)</f>
        <v>2Q</v>
      </c>
      <c r="K1288" s="22" t="str">
        <f t="shared" si="62"/>
        <v>啤酒近畿圏20162Q</v>
      </c>
    </row>
    <row r="1289" spans="1:11">
      <c r="A1289" s="23">
        <v>201604</v>
      </c>
      <c r="B1289" s="23" t="s">
        <v>78</v>
      </c>
      <c r="C1289" s="22">
        <v>27350921</v>
      </c>
      <c r="D1289" s="22" t="s">
        <v>44</v>
      </c>
      <c r="E1289" s="23">
        <v>186480</v>
      </c>
      <c r="F1289" s="22" t="str">
        <f>VLOOKUP(C1289,變換清單!A:C,3,0)</f>
        <v>發泡酒</v>
      </c>
      <c r="G1289" s="22" t="str">
        <f>VLOOKUP(B1289,變換清單!E:F,2,0)</f>
        <v>近畿圏</v>
      </c>
      <c r="H1289" s="22" t="str">
        <f t="shared" si="60"/>
        <v>2016</v>
      </c>
      <c r="I1289" s="22">
        <f t="shared" si="61"/>
        <v>4</v>
      </c>
      <c r="J1289" s="22" t="str">
        <f>VLOOKUP(I1289,變換清單!H:I,2,0)</f>
        <v>2Q</v>
      </c>
      <c r="K1289" s="22" t="str">
        <f t="shared" si="62"/>
        <v>發泡酒近畿圏20162Q</v>
      </c>
    </row>
    <row r="1290" spans="1:11">
      <c r="A1290" s="23">
        <v>201604</v>
      </c>
      <c r="B1290" s="23" t="s">
        <v>78</v>
      </c>
      <c r="C1290" s="22">
        <v>27210786</v>
      </c>
      <c r="D1290" s="22" t="s">
        <v>103</v>
      </c>
      <c r="E1290" s="23">
        <v>1404480</v>
      </c>
      <c r="F1290" s="22" t="str">
        <f>VLOOKUP(C1290,變換清單!A:C,3,0)</f>
        <v>發泡酒</v>
      </c>
      <c r="G1290" s="22" t="str">
        <f>VLOOKUP(B1290,變換清單!E:F,2,0)</f>
        <v>近畿圏</v>
      </c>
      <c r="H1290" s="22" t="str">
        <f t="shared" si="60"/>
        <v>2016</v>
      </c>
      <c r="I1290" s="22">
        <f t="shared" si="61"/>
        <v>4</v>
      </c>
      <c r="J1290" s="22" t="str">
        <f>VLOOKUP(I1290,變換清單!H:I,2,0)</f>
        <v>2Q</v>
      </c>
      <c r="K1290" s="22" t="str">
        <f t="shared" si="62"/>
        <v>發泡酒近畿圏20162Q</v>
      </c>
    </row>
    <row r="1291" spans="1:11">
      <c r="A1291" s="23">
        <v>201604</v>
      </c>
      <c r="B1291" s="23" t="s">
        <v>78</v>
      </c>
      <c r="C1291" s="22">
        <v>27220883</v>
      </c>
      <c r="D1291" s="22" t="s">
        <v>101</v>
      </c>
      <c r="E1291" s="23">
        <v>148428</v>
      </c>
      <c r="F1291" s="22" t="str">
        <f>VLOOKUP(C1291,變換清單!A:C,3,0)</f>
        <v>新類型</v>
      </c>
      <c r="G1291" s="22" t="str">
        <f>VLOOKUP(B1291,變換清單!E:F,2,0)</f>
        <v>近畿圏</v>
      </c>
      <c r="H1291" s="22" t="str">
        <f t="shared" si="60"/>
        <v>2016</v>
      </c>
      <c r="I1291" s="22">
        <f t="shared" si="61"/>
        <v>4</v>
      </c>
      <c r="J1291" s="22" t="str">
        <f>VLOOKUP(I1291,變換清單!H:I,2,0)</f>
        <v>2Q</v>
      </c>
      <c r="K1291" s="22" t="str">
        <f t="shared" si="62"/>
        <v>新類型近畿圏20162Q</v>
      </c>
    </row>
    <row r="1292" spans="1:11">
      <c r="A1292" s="23">
        <v>201604</v>
      </c>
      <c r="B1292" s="23" t="s">
        <v>78</v>
      </c>
      <c r="C1292" s="22">
        <v>27220957</v>
      </c>
      <c r="D1292" s="22" t="s">
        <v>102</v>
      </c>
      <c r="E1292" s="23">
        <v>72054</v>
      </c>
      <c r="F1292" s="22" t="str">
        <f>VLOOKUP(C1292,變換清單!A:C,3,0)</f>
        <v>新類型</v>
      </c>
      <c r="G1292" s="22" t="str">
        <f>VLOOKUP(B1292,變換清單!E:F,2,0)</f>
        <v>近畿圏</v>
      </c>
      <c r="H1292" s="22" t="str">
        <f t="shared" si="60"/>
        <v>2016</v>
      </c>
      <c r="I1292" s="22">
        <f t="shared" si="61"/>
        <v>4</v>
      </c>
      <c r="J1292" s="22" t="str">
        <f>VLOOKUP(I1292,變換清單!H:I,2,0)</f>
        <v>2Q</v>
      </c>
      <c r="K1292" s="22" t="str">
        <f t="shared" si="62"/>
        <v>新類型近畿圏20162Q</v>
      </c>
    </row>
    <row r="1293" spans="1:11">
      <c r="A1293" s="23">
        <v>201604</v>
      </c>
      <c r="B1293" s="23" t="s">
        <v>78</v>
      </c>
      <c r="C1293" s="22">
        <v>27220985</v>
      </c>
      <c r="D1293" s="22" t="s">
        <v>46</v>
      </c>
      <c r="E1293" s="23">
        <v>615720</v>
      </c>
      <c r="F1293" s="22" t="str">
        <f>VLOOKUP(C1293,變換清單!A:C,3,0)</f>
        <v>新類型</v>
      </c>
      <c r="G1293" s="22" t="str">
        <f>VLOOKUP(B1293,變換清單!E:F,2,0)</f>
        <v>近畿圏</v>
      </c>
      <c r="H1293" s="22" t="str">
        <f t="shared" si="60"/>
        <v>2016</v>
      </c>
      <c r="I1293" s="22">
        <f t="shared" si="61"/>
        <v>4</v>
      </c>
      <c r="J1293" s="22" t="str">
        <f>VLOOKUP(I1293,變換清單!H:I,2,0)</f>
        <v>2Q</v>
      </c>
      <c r="K1293" s="22" t="str">
        <f t="shared" si="62"/>
        <v>新類型近畿圏20162Q</v>
      </c>
    </row>
    <row r="1294" spans="1:11">
      <c r="A1294" s="23">
        <v>201604</v>
      </c>
      <c r="B1294" s="23" t="s">
        <v>78</v>
      </c>
      <c r="C1294" s="22">
        <v>27260317</v>
      </c>
      <c r="D1294" s="22" t="s">
        <v>40</v>
      </c>
      <c r="E1294" s="23">
        <v>24012</v>
      </c>
      <c r="F1294" s="22" t="str">
        <f>VLOOKUP(C1294,變換清單!A:C,3,0)</f>
        <v>啤酒</v>
      </c>
      <c r="G1294" s="22" t="str">
        <f>VLOOKUP(B1294,變換清單!E:F,2,0)</f>
        <v>近畿圏</v>
      </c>
      <c r="H1294" s="22" t="str">
        <f t="shared" si="60"/>
        <v>2016</v>
      </c>
      <c r="I1294" s="22">
        <f t="shared" si="61"/>
        <v>4</v>
      </c>
      <c r="J1294" s="22" t="str">
        <f>VLOOKUP(I1294,變換清單!H:I,2,0)</f>
        <v>2Q</v>
      </c>
      <c r="K1294" s="22" t="str">
        <f t="shared" si="62"/>
        <v>啤酒近畿圏20162Q</v>
      </c>
    </row>
    <row r="1295" spans="1:11">
      <c r="A1295" s="23">
        <v>201604</v>
      </c>
      <c r="B1295" s="23" t="s">
        <v>78</v>
      </c>
      <c r="C1295" s="22">
        <v>27260665</v>
      </c>
      <c r="D1295" s="22" t="s">
        <v>105</v>
      </c>
      <c r="E1295" s="23">
        <v>48024</v>
      </c>
      <c r="F1295" s="22" t="str">
        <f>VLOOKUP(C1295,變換清單!A:C,3,0)</f>
        <v>啤酒</v>
      </c>
      <c r="G1295" s="22" t="str">
        <f>VLOOKUP(B1295,變換清單!E:F,2,0)</f>
        <v>近畿圏</v>
      </c>
      <c r="H1295" s="22" t="str">
        <f t="shared" si="60"/>
        <v>2016</v>
      </c>
      <c r="I1295" s="22">
        <f t="shared" si="61"/>
        <v>4</v>
      </c>
      <c r="J1295" s="22" t="str">
        <f>VLOOKUP(I1295,變換清單!H:I,2,0)</f>
        <v>2Q</v>
      </c>
      <c r="K1295" s="22" t="str">
        <f t="shared" si="62"/>
        <v>啤酒近畿圏20162Q</v>
      </c>
    </row>
    <row r="1296" spans="1:11">
      <c r="A1296" s="23">
        <v>201604</v>
      </c>
      <c r="B1296" s="23" t="s">
        <v>0</v>
      </c>
      <c r="C1296" s="22">
        <v>27350171</v>
      </c>
      <c r="D1296" s="22" t="s">
        <v>42</v>
      </c>
      <c r="E1296" s="23">
        <v>1452360</v>
      </c>
      <c r="F1296" s="22" t="str">
        <f>VLOOKUP(C1296,變換清單!A:C,3,0)</f>
        <v>啤酒</v>
      </c>
      <c r="G1296" s="22" t="str">
        <f>VLOOKUP(B1296,變換清單!E:F,2,0)</f>
        <v>北海道</v>
      </c>
      <c r="H1296" s="22" t="str">
        <f t="shared" si="60"/>
        <v>2016</v>
      </c>
      <c r="I1296" s="22">
        <f t="shared" si="61"/>
        <v>4</v>
      </c>
      <c r="J1296" s="22" t="str">
        <f>VLOOKUP(I1296,變換清單!H:I,2,0)</f>
        <v>2Q</v>
      </c>
      <c r="K1296" s="22" t="str">
        <f t="shared" si="62"/>
        <v>啤酒北海道20162Q</v>
      </c>
    </row>
    <row r="1297" spans="1:11">
      <c r="A1297" s="23">
        <v>201604</v>
      </c>
      <c r="B1297" s="23" t="s">
        <v>0</v>
      </c>
      <c r="C1297" s="22">
        <v>27350921</v>
      </c>
      <c r="D1297" s="22" t="s">
        <v>44</v>
      </c>
      <c r="E1297" s="23">
        <v>297360</v>
      </c>
      <c r="F1297" s="22" t="str">
        <f>VLOOKUP(C1297,變換清單!A:C,3,0)</f>
        <v>發泡酒</v>
      </c>
      <c r="G1297" s="22" t="str">
        <f>VLOOKUP(B1297,變換清單!E:F,2,0)</f>
        <v>北海道</v>
      </c>
      <c r="H1297" s="22" t="str">
        <f t="shared" si="60"/>
        <v>2016</v>
      </c>
      <c r="I1297" s="22">
        <f t="shared" si="61"/>
        <v>4</v>
      </c>
      <c r="J1297" s="22" t="str">
        <f>VLOOKUP(I1297,變換清單!H:I,2,0)</f>
        <v>2Q</v>
      </c>
      <c r="K1297" s="22" t="str">
        <f t="shared" si="62"/>
        <v>發泡酒北海道20162Q</v>
      </c>
    </row>
    <row r="1298" spans="1:11">
      <c r="A1298" s="23">
        <v>201604</v>
      </c>
      <c r="B1298" s="23" t="s">
        <v>0</v>
      </c>
      <c r="C1298" s="22">
        <v>27210786</v>
      </c>
      <c r="D1298" s="22" t="s">
        <v>103</v>
      </c>
      <c r="E1298" s="23">
        <v>550200</v>
      </c>
      <c r="F1298" s="22" t="str">
        <f>VLOOKUP(C1298,變換清單!A:C,3,0)</f>
        <v>發泡酒</v>
      </c>
      <c r="G1298" s="22" t="str">
        <f>VLOOKUP(B1298,變換清單!E:F,2,0)</f>
        <v>北海道</v>
      </c>
      <c r="H1298" s="22" t="str">
        <f t="shared" si="60"/>
        <v>2016</v>
      </c>
      <c r="I1298" s="22">
        <f t="shared" si="61"/>
        <v>4</v>
      </c>
      <c r="J1298" s="22" t="str">
        <f>VLOOKUP(I1298,變換清單!H:I,2,0)</f>
        <v>2Q</v>
      </c>
      <c r="K1298" s="22" t="str">
        <f t="shared" si="62"/>
        <v>發泡酒北海道20162Q</v>
      </c>
    </row>
    <row r="1299" spans="1:11">
      <c r="A1299" s="23">
        <v>201604</v>
      </c>
      <c r="B1299" s="23" t="s">
        <v>0</v>
      </c>
      <c r="C1299" s="22">
        <v>27220883</v>
      </c>
      <c r="D1299" s="22" t="s">
        <v>101</v>
      </c>
      <c r="E1299" s="23">
        <v>64008</v>
      </c>
      <c r="F1299" s="22" t="str">
        <f>VLOOKUP(C1299,變換清單!A:C,3,0)</f>
        <v>新類型</v>
      </c>
      <c r="G1299" s="22" t="str">
        <f>VLOOKUP(B1299,變換清單!E:F,2,0)</f>
        <v>北海道</v>
      </c>
      <c r="H1299" s="22" t="str">
        <f t="shared" si="60"/>
        <v>2016</v>
      </c>
      <c r="I1299" s="22">
        <f t="shared" si="61"/>
        <v>4</v>
      </c>
      <c r="J1299" s="22" t="str">
        <f>VLOOKUP(I1299,變換清單!H:I,2,0)</f>
        <v>2Q</v>
      </c>
      <c r="K1299" s="22" t="str">
        <f t="shared" si="62"/>
        <v>新類型北海道20162Q</v>
      </c>
    </row>
    <row r="1300" spans="1:11">
      <c r="A1300" s="23">
        <v>201604</v>
      </c>
      <c r="B1300" s="23" t="s">
        <v>0</v>
      </c>
      <c r="C1300" s="22">
        <v>27220957</v>
      </c>
      <c r="D1300" s="22" t="s">
        <v>102</v>
      </c>
      <c r="E1300" s="23">
        <v>12552</v>
      </c>
      <c r="F1300" s="22" t="str">
        <f>VLOOKUP(C1300,變換清單!A:C,3,0)</f>
        <v>新類型</v>
      </c>
      <c r="G1300" s="22" t="str">
        <f>VLOOKUP(B1300,變換清單!E:F,2,0)</f>
        <v>北海道</v>
      </c>
      <c r="H1300" s="22" t="str">
        <f t="shared" si="60"/>
        <v>2016</v>
      </c>
      <c r="I1300" s="22">
        <f t="shared" si="61"/>
        <v>4</v>
      </c>
      <c r="J1300" s="22" t="str">
        <f>VLOOKUP(I1300,變換清單!H:I,2,0)</f>
        <v>2Q</v>
      </c>
      <c r="K1300" s="22" t="str">
        <f t="shared" si="62"/>
        <v>新類型北海道20162Q</v>
      </c>
    </row>
    <row r="1301" spans="1:11">
      <c r="A1301" s="23">
        <v>201604</v>
      </c>
      <c r="B1301" s="23" t="s">
        <v>0</v>
      </c>
      <c r="C1301" s="22">
        <v>27220985</v>
      </c>
      <c r="D1301" s="22" t="s">
        <v>46</v>
      </c>
      <c r="E1301" s="23">
        <v>361200</v>
      </c>
      <c r="F1301" s="22" t="str">
        <f>VLOOKUP(C1301,變換清單!A:C,3,0)</f>
        <v>新類型</v>
      </c>
      <c r="G1301" s="22" t="str">
        <f>VLOOKUP(B1301,變換清單!E:F,2,0)</f>
        <v>北海道</v>
      </c>
      <c r="H1301" s="22" t="str">
        <f t="shared" si="60"/>
        <v>2016</v>
      </c>
      <c r="I1301" s="22">
        <f t="shared" si="61"/>
        <v>4</v>
      </c>
      <c r="J1301" s="22" t="str">
        <f>VLOOKUP(I1301,變換清單!H:I,2,0)</f>
        <v>2Q</v>
      </c>
      <c r="K1301" s="22" t="str">
        <f t="shared" si="62"/>
        <v>新類型北海道20162Q</v>
      </c>
    </row>
    <row r="1302" spans="1:11">
      <c r="A1302" s="23">
        <v>201604</v>
      </c>
      <c r="B1302" s="23" t="s">
        <v>0</v>
      </c>
      <c r="C1302" s="22">
        <v>27260317</v>
      </c>
      <c r="D1302" s="22" t="s">
        <v>40</v>
      </c>
      <c r="E1302" s="23">
        <v>5336</v>
      </c>
      <c r="F1302" s="22" t="str">
        <f>VLOOKUP(C1302,變換清單!A:C,3,0)</f>
        <v>啤酒</v>
      </c>
      <c r="G1302" s="22" t="str">
        <f>VLOOKUP(B1302,變換清單!E:F,2,0)</f>
        <v>北海道</v>
      </c>
      <c r="H1302" s="22" t="str">
        <f t="shared" si="60"/>
        <v>2016</v>
      </c>
      <c r="I1302" s="22">
        <f t="shared" si="61"/>
        <v>4</v>
      </c>
      <c r="J1302" s="22" t="str">
        <f>VLOOKUP(I1302,變換清單!H:I,2,0)</f>
        <v>2Q</v>
      </c>
      <c r="K1302" s="22" t="str">
        <f t="shared" si="62"/>
        <v>啤酒北海道20162Q</v>
      </c>
    </row>
    <row r="1303" spans="1:11">
      <c r="A1303" s="23">
        <v>201604</v>
      </c>
      <c r="B1303" s="23" t="s">
        <v>80</v>
      </c>
      <c r="C1303" s="22">
        <v>27260665</v>
      </c>
      <c r="D1303" s="22" t="s">
        <v>105</v>
      </c>
      <c r="E1303" s="23">
        <v>315000</v>
      </c>
      <c r="F1303" s="22" t="str">
        <f>VLOOKUP(C1303,變換清單!A:C,3,0)</f>
        <v>啤酒</v>
      </c>
      <c r="G1303" s="22" t="str">
        <f>VLOOKUP(B1303,變換清單!E:F,2,0)</f>
        <v>近畿圏</v>
      </c>
      <c r="H1303" s="22" t="str">
        <f t="shared" si="60"/>
        <v>2016</v>
      </c>
      <c r="I1303" s="22">
        <f t="shared" si="61"/>
        <v>4</v>
      </c>
      <c r="J1303" s="22" t="str">
        <f>VLOOKUP(I1303,變換清單!H:I,2,0)</f>
        <v>2Q</v>
      </c>
      <c r="K1303" s="22" t="str">
        <f t="shared" si="62"/>
        <v>啤酒近畿圏20162Q</v>
      </c>
    </row>
    <row r="1304" spans="1:11">
      <c r="A1304" s="23">
        <v>201604</v>
      </c>
      <c r="B1304" s="23" t="s">
        <v>80</v>
      </c>
      <c r="C1304" s="22">
        <v>27350171</v>
      </c>
      <c r="D1304" s="22" t="s">
        <v>42</v>
      </c>
      <c r="E1304" s="23">
        <v>37800</v>
      </c>
      <c r="F1304" s="22" t="str">
        <f>VLOOKUP(C1304,變換清單!A:C,3,0)</f>
        <v>啤酒</v>
      </c>
      <c r="G1304" s="22" t="str">
        <f>VLOOKUP(B1304,變換清單!E:F,2,0)</f>
        <v>近畿圏</v>
      </c>
      <c r="H1304" s="22" t="str">
        <f t="shared" si="60"/>
        <v>2016</v>
      </c>
      <c r="I1304" s="22">
        <f t="shared" si="61"/>
        <v>4</v>
      </c>
      <c r="J1304" s="22" t="str">
        <f>VLOOKUP(I1304,變換清單!H:I,2,0)</f>
        <v>2Q</v>
      </c>
      <c r="K1304" s="22" t="str">
        <f t="shared" si="62"/>
        <v>啤酒近畿圏20162Q</v>
      </c>
    </row>
    <row r="1305" spans="1:11">
      <c r="A1305" s="23">
        <v>201604</v>
      </c>
      <c r="B1305" s="23" t="s">
        <v>80</v>
      </c>
      <c r="C1305" s="22">
        <v>27350921</v>
      </c>
      <c r="D1305" s="22" t="s">
        <v>44</v>
      </c>
      <c r="E1305" s="23">
        <v>103320</v>
      </c>
      <c r="F1305" s="22" t="str">
        <f>VLOOKUP(C1305,變換清單!A:C,3,0)</f>
        <v>發泡酒</v>
      </c>
      <c r="G1305" s="22" t="str">
        <f>VLOOKUP(B1305,變換清單!E:F,2,0)</f>
        <v>近畿圏</v>
      </c>
      <c r="H1305" s="22" t="str">
        <f t="shared" si="60"/>
        <v>2016</v>
      </c>
      <c r="I1305" s="22">
        <f t="shared" si="61"/>
        <v>4</v>
      </c>
      <c r="J1305" s="22" t="str">
        <f>VLOOKUP(I1305,變換清單!H:I,2,0)</f>
        <v>2Q</v>
      </c>
      <c r="K1305" s="22" t="str">
        <f t="shared" si="62"/>
        <v>發泡酒近畿圏20162Q</v>
      </c>
    </row>
    <row r="1306" spans="1:11">
      <c r="A1306" s="23">
        <v>201604</v>
      </c>
      <c r="B1306" s="23" t="s">
        <v>80</v>
      </c>
      <c r="C1306" s="22">
        <v>27210786</v>
      </c>
      <c r="D1306" s="22" t="s">
        <v>103</v>
      </c>
      <c r="E1306" s="23">
        <v>1512</v>
      </c>
      <c r="F1306" s="22" t="str">
        <f>VLOOKUP(C1306,變換清單!A:C,3,0)</f>
        <v>發泡酒</v>
      </c>
      <c r="G1306" s="22" t="str">
        <f>VLOOKUP(B1306,變換清單!E:F,2,0)</f>
        <v>近畿圏</v>
      </c>
      <c r="H1306" s="22" t="str">
        <f t="shared" si="60"/>
        <v>2016</v>
      </c>
      <c r="I1306" s="22">
        <f t="shared" si="61"/>
        <v>4</v>
      </c>
      <c r="J1306" s="22" t="str">
        <f>VLOOKUP(I1306,變換清單!H:I,2,0)</f>
        <v>2Q</v>
      </c>
      <c r="K1306" s="22" t="str">
        <f t="shared" si="62"/>
        <v>發泡酒近畿圏20162Q</v>
      </c>
    </row>
    <row r="1307" spans="1:11">
      <c r="A1307" s="23">
        <v>201604</v>
      </c>
      <c r="B1307" s="23" t="s">
        <v>80</v>
      </c>
      <c r="C1307" s="22">
        <v>27220883</v>
      </c>
      <c r="D1307" s="22" t="s">
        <v>101</v>
      </c>
      <c r="E1307" s="23">
        <v>2268</v>
      </c>
      <c r="F1307" s="22" t="str">
        <f>VLOOKUP(C1307,變換清單!A:C,3,0)</f>
        <v>新類型</v>
      </c>
      <c r="G1307" s="22" t="str">
        <f>VLOOKUP(B1307,變換清單!E:F,2,0)</f>
        <v>近畿圏</v>
      </c>
      <c r="H1307" s="22" t="str">
        <f t="shared" si="60"/>
        <v>2016</v>
      </c>
      <c r="I1307" s="22">
        <f t="shared" si="61"/>
        <v>4</v>
      </c>
      <c r="J1307" s="22" t="str">
        <f>VLOOKUP(I1307,變換清單!H:I,2,0)</f>
        <v>2Q</v>
      </c>
      <c r="K1307" s="22" t="str">
        <f t="shared" si="62"/>
        <v>新類型近畿圏20162Q</v>
      </c>
    </row>
    <row r="1308" spans="1:11">
      <c r="A1308" s="23">
        <v>201604</v>
      </c>
      <c r="B1308" s="23" t="s">
        <v>80</v>
      </c>
      <c r="C1308" s="22">
        <v>27220957</v>
      </c>
      <c r="D1308" s="22" t="s">
        <v>102</v>
      </c>
      <c r="E1308" s="23">
        <v>10920</v>
      </c>
      <c r="F1308" s="22" t="str">
        <f>VLOOKUP(C1308,變換清單!A:C,3,0)</f>
        <v>新類型</v>
      </c>
      <c r="G1308" s="22" t="str">
        <f>VLOOKUP(B1308,變換清單!E:F,2,0)</f>
        <v>近畿圏</v>
      </c>
      <c r="H1308" s="22" t="str">
        <f t="shared" si="60"/>
        <v>2016</v>
      </c>
      <c r="I1308" s="22">
        <f t="shared" si="61"/>
        <v>4</v>
      </c>
      <c r="J1308" s="22" t="str">
        <f>VLOOKUP(I1308,變換清單!H:I,2,0)</f>
        <v>2Q</v>
      </c>
      <c r="K1308" s="22" t="str">
        <f t="shared" si="62"/>
        <v>新類型近畿圏20162Q</v>
      </c>
    </row>
    <row r="1309" spans="1:11">
      <c r="A1309" s="23">
        <v>201605</v>
      </c>
      <c r="B1309" s="23" t="s">
        <v>75</v>
      </c>
      <c r="C1309" s="22">
        <v>27220985</v>
      </c>
      <c r="D1309" s="22" t="s">
        <v>46</v>
      </c>
      <c r="E1309" s="23">
        <v>2354520</v>
      </c>
      <c r="F1309" s="22" t="str">
        <f>VLOOKUP(C1309,變換清單!A:C,3,0)</f>
        <v>新類型</v>
      </c>
      <c r="G1309" s="22" t="str">
        <f>VLOOKUP(B1309,變換清單!E:F,2,0)</f>
        <v>中部</v>
      </c>
      <c r="H1309" s="22" t="str">
        <f t="shared" si="60"/>
        <v>2016</v>
      </c>
      <c r="I1309" s="22">
        <f t="shared" si="61"/>
        <v>5</v>
      </c>
      <c r="J1309" s="22" t="str">
        <f>VLOOKUP(I1309,變換清單!H:I,2,0)</f>
        <v>2Q</v>
      </c>
      <c r="K1309" s="22" t="str">
        <f t="shared" si="62"/>
        <v>新類型中部20162Q</v>
      </c>
    </row>
    <row r="1310" spans="1:11">
      <c r="A1310" s="23">
        <v>201605</v>
      </c>
      <c r="B1310" s="23" t="s">
        <v>75</v>
      </c>
      <c r="C1310" s="22">
        <v>27260317</v>
      </c>
      <c r="D1310" s="22" t="s">
        <v>40</v>
      </c>
      <c r="E1310" s="23">
        <v>144480</v>
      </c>
      <c r="F1310" s="22" t="str">
        <f>VLOOKUP(C1310,變換清單!A:C,3,0)</f>
        <v>啤酒</v>
      </c>
      <c r="G1310" s="22" t="str">
        <f>VLOOKUP(B1310,變換清單!E:F,2,0)</f>
        <v>中部</v>
      </c>
      <c r="H1310" s="22" t="str">
        <f t="shared" si="60"/>
        <v>2016</v>
      </c>
      <c r="I1310" s="22">
        <f t="shared" si="61"/>
        <v>5</v>
      </c>
      <c r="J1310" s="22" t="str">
        <f>VLOOKUP(I1310,變換清單!H:I,2,0)</f>
        <v>2Q</v>
      </c>
      <c r="K1310" s="22" t="str">
        <f t="shared" si="62"/>
        <v>啤酒中部20162Q</v>
      </c>
    </row>
    <row r="1311" spans="1:11">
      <c r="A1311" s="23">
        <v>201605</v>
      </c>
      <c r="B1311" s="23" t="s">
        <v>75</v>
      </c>
      <c r="C1311" s="22">
        <v>27260665</v>
      </c>
      <c r="D1311" s="22" t="s">
        <v>105</v>
      </c>
      <c r="E1311" s="23">
        <v>886200</v>
      </c>
      <c r="F1311" s="22" t="str">
        <f>VLOOKUP(C1311,變換清單!A:C,3,0)</f>
        <v>啤酒</v>
      </c>
      <c r="G1311" s="22" t="str">
        <f>VLOOKUP(B1311,變換清單!E:F,2,0)</f>
        <v>中部</v>
      </c>
      <c r="H1311" s="22" t="str">
        <f t="shared" si="60"/>
        <v>2016</v>
      </c>
      <c r="I1311" s="22">
        <f t="shared" si="61"/>
        <v>5</v>
      </c>
      <c r="J1311" s="22" t="str">
        <f>VLOOKUP(I1311,變換清單!H:I,2,0)</f>
        <v>2Q</v>
      </c>
      <c r="K1311" s="22" t="str">
        <f t="shared" si="62"/>
        <v>啤酒中部20162Q</v>
      </c>
    </row>
    <row r="1312" spans="1:11">
      <c r="A1312" s="23">
        <v>201605</v>
      </c>
      <c r="B1312" s="23" t="s">
        <v>75</v>
      </c>
      <c r="C1312" s="22">
        <v>27350171</v>
      </c>
      <c r="D1312" s="22" t="s">
        <v>42</v>
      </c>
      <c r="E1312" s="23">
        <v>78372</v>
      </c>
      <c r="F1312" s="22" t="str">
        <f>VLOOKUP(C1312,變換清單!A:C,3,0)</f>
        <v>啤酒</v>
      </c>
      <c r="G1312" s="22" t="str">
        <f>VLOOKUP(B1312,變換清單!E:F,2,0)</f>
        <v>中部</v>
      </c>
      <c r="H1312" s="22" t="str">
        <f t="shared" si="60"/>
        <v>2016</v>
      </c>
      <c r="I1312" s="22">
        <f t="shared" si="61"/>
        <v>5</v>
      </c>
      <c r="J1312" s="22" t="str">
        <f>VLOOKUP(I1312,變換清單!H:I,2,0)</f>
        <v>2Q</v>
      </c>
      <c r="K1312" s="22" t="str">
        <f t="shared" si="62"/>
        <v>啤酒中部20162Q</v>
      </c>
    </row>
    <row r="1313" spans="1:11">
      <c r="A1313" s="23">
        <v>201605</v>
      </c>
      <c r="B1313" s="23" t="s">
        <v>75</v>
      </c>
      <c r="C1313" s="22">
        <v>27350921</v>
      </c>
      <c r="D1313" s="22" t="s">
        <v>44</v>
      </c>
      <c r="E1313" s="23">
        <v>48636</v>
      </c>
      <c r="F1313" s="22" t="str">
        <f>VLOOKUP(C1313,變換清單!A:C,3,0)</f>
        <v>發泡酒</v>
      </c>
      <c r="G1313" s="22" t="str">
        <f>VLOOKUP(B1313,變換清單!E:F,2,0)</f>
        <v>中部</v>
      </c>
      <c r="H1313" s="22" t="str">
        <f t="shared" si="60"/>
        <v>2016</v>
      </c>
      <c r="I1313" s="22">
        <f t="shared" si="61"/>
        <v>5</v>
      </c>
      <c r="J1313" s="22" t="str">
        <f>VLOOKUP(I1313,變換清單!H:I,2,0)</f>
        <v>2Q</v>
      </c>
      <c r="K1313" s="22" t="str">
        <f t="shared" si="62"/>
        <v>發泡酒中部20162Q</v>
      </c>
    </row>
    <row r="1314" spans="1:11">
      <c r="A1314" s="23">
        <v>201605</v>
      </c>
      <c r="B1314" s="23" t="s">
        <v>75</v>
      </c>
      <c r="C1314" s="22">
        <v>27210786</v>
      </c>
      <c r="D1314" s="22" t="s">
        <v>103</v>
      </c>
      <c r="E1314" s="23">
        <v>514080</v>
      </c>
      <c r="F1314" s="22" t="str">
        <f>VLOOKUP(C1314,變換清單!A:C,3,0)</f>
        <v>發泡酒</v>
      </c>
      <c r="G1314" s="22" t="str">
        <f>VLOOKUP(B1314,變換清單!E:F,2,0)</f>
        <v>中部</v>
      </c>
      <c r="H1314" s="22" t="str">
        <f t="shared" si="60"/>
        <v>2016</v>
      </c>
      <c r="I1314" s="22">
        <f t="shared" si="61"/>
        <v>5</v>
      </c>
      <c r="J1314" s="22" t="str">
        <f>VLOOKUP(I1314,變換清單!H:I,2,0)</f>
        <v>2Q</v>
      </c>
      <c r="K1314" s="22" t="str">
        <f t="shared" si="62"/>
        <v>發泡酒中部20162Q</v>
      </c>
    </row>
    <row r="1315" spans="1:11">
      <c r="A1315" s="23">
        <v>201605</v>
      </c>
      <c r="B1315" s="23" t="s">
        <v>75</v>
      </c>
      <c r="C1315" s="22">
        <v>27220883</v>
      </c>
      <c r="D1315" s="22" t="s">
        <v>101</v>
      </c>
      <c r="E1315" s="23">
        <v>13340</v>
      </c>
      <c r="F1315" s="22" t="str">
        <f>VLOOKUP(C1315,變換清單!A:C,3,0)</f>
        <v>新類型</v>
      </c>
      <c r="G1315" s="22" t="str">
        <f>VLOOKUP(B1315,變換清單!E:F,2,0)</f>
        <v>中部</v>
      </c>
      <c r="H1315" s="22" t="str">
        <f t="shared" si="60"/>
        <v>2016</v>
      </c>
      <c r="I1315" s="22">
        <f t="shared" si="61"/>
        <v>5</v>
      </c>
      <c r="J1315" s="22" t="str">
        <f>VLOOKUP(I1315,變換清單!H:I,2,0)</f>
        <v>2Q</v>
      </c>
      <c r="K1315" s="22" t="str">
        <f t="shared" si="62"/>
        <v>新類型中部20162Q</v>
      </c>
    </row>
    <row r="1316" spans="1:11">
      <c r="A1316" s="23">
        <v>201605</v>
      </c>
      <c r="B1316" s="23" t="s">
        <v>75</v>
      </c>
      <c r="C1316" s="22">
        <v>27220957</v>
      </c>
      <c r="D1316" s="22" t="s">
        <v>102</v>
      </c>
      <c r="E1316" s="23">
        <v>11339</v>
      </c>
      <c r="F1316" s="22" t="str">
        <f>VLOOKUP(C1316,變換清單!A:C,3,0)</f>
        <v>新類型</v>
      </c>
      <c r="G1316" s="22" t="str">
        <f>VLOOKUP(B1316,變換清單!E:F,2,0)</f>
        <v>中部</v>
      </c>
      <c r="H1316" s="22" t="str">
        <f t="shared" si="60"/>
        <v>2016</v>
      </c>
      <c r="I1316" s="22">
        <f t="shared" si="61"/>
        <v>5</v>
      </c>
      <c r="J1316" s="22" t="str">
        <f>VLOOKUP(I1316,變換清單!H:I,2,0)</f>
        <v>2Q</v>
      </c>
      <c r="K1316" s="22" t="str">
        <f t="shared" si="62"/>
        <v>新類型中部20162Q</v>
      </c>
    </row>
    <row r="1317" spans="1:11">
      <c r="A1317" s="23">
        <v>201605</v>
      </c>
      <c r="B1317" s="23" t="s">
        <v>86</v>
      </c>
      <c r="C1317" s="22">
        <v>27220985</v>
      </c>
      <c r="D1317" s="22" t="s">
        <v>46</v>
      </c>
      <c r="E1317" s="23">
        <v>218400</v>
      </c>
      <c r="F1317" s="22" t="str">
        <f>VLOOKUP(C1317,變換清單!A:C,3,0)</f>
        <v>新類型</v>
      </c>
      <c r="G1317" s="22" t="str">
        <f>VLOOKUP(B1317,變換清單!E:F,2,0)</f>
        <v>中四國</v>
      </c>
      <c r="H1317" s="22" t="str">
        <f t="shared" si="60"/>
        <v>2016</v>
      </c>
      <c r="I1317" s="22">
        <f t="shared" si="61"/>
        <v>5</v>
      </c>
      <c r="J1317" s="22" t="str">
        <f>VLOOKUP(I1317,變換清單!H:I,2,0)</f>
        <v>2Q</v>
      </c>
      <c r="K1317" s="22" t="str">
        <f t="shared" si="62"/>
        <v>新類型中四國20162Q</v>
      </c>
    </row>
    <row r="1318" spans="1:11">
      <c r="A1318" s="23">
        <v>201605</v>
      </c>
      <c r="B1318" s="23" t="s">
        <v>86</v>
      </c>
      <c r="C1318" s="22">
        <v>27260317</v>
      </c>
      <c r="D1318" s="22" t="s">
        <v>40</v>
      </c>
      <c r="E1318" s="23">
        <v>64680</v>
      </c>
      <c r="F1318" s="22" t="str">
        <f>VLOOKUP(C1318,變換清單!A:C,3,0)</f>
        <v>啤酒</v>
      </c>
      <c r="G1318" s="22" t="str">
        <f>VLOOKUP(B1318,變換清單!E:F,2,0)</f>
        <v>中四國</v>
      </c>
      <c r="H1318" s="22" t="str">
        <f t="shared" si="60"/>
        <v>2016</v>
      </c>
      <c r="I1318" s="22">
        <f t="shared" si="61"/>
        <v>5</v>
      </c>
      <c r="J1318" s="22" t="str">
        <f>VLOOKUP(I1318,變換清單!H:I,2,0)</f>
        <v>2Q</v>
      </c>
      <c r="K1318" s="22" t="str">
        <f t="shared" si="62"/>
        <v>啤酒中四國20162Q</v>
      </c>
    </row>
    <row r="1319" spans="1:11">
      <c r="A1319" s="23">
        <v>201605</v>
      </c>
      <c r="B1319" s="23" t="s">
        <v>86</v>
      </c>
      <c r="C1319" s="22">
        <v>27260665</v>
      </c>
      <c r="D1319" s="22" t="s">
        <v>105</v>
      </c>
      <c r="E1319" s="23">
        <v>60480</v>
      </c>
      <c r="F1319" s="22" t="str">
        <f>VLOOKUP(C1319,變換清單!A:C,3,0)</f>
        <v>啤酒</v>
      </c>
      <c r="G1319" s="22" t="str">
        <f>VLOOKUP(B1319,變換清單!E:F,2,0)</f>
        <v>中四國</v>
      </c>
      <c r="H1319" s="22" t="str">
        <f t="shared" si="60"/>
        <v>2016</v>
      </c>
      <c r="I1319" s="22">
        <f t="shared" si="61"/>
        <v>5</v>
      </c>
      <c r="J1319" s="22" t="str">
        <f>VLOOKUP(I1319,變換清單!H:I,2,0)</f>
        <v>2Q</v>
      </c>
      <c r="K1319" s="22" t="str">
        <f t="shared" si="62"/>
        <v>啤酒中四國20162Q</v>
      </c>
    </row>
    <row r="1320" spans="1:11">
      <c r="A1320" s="23">
        <v>201605</v>
      </c>
      <c r="B1320" s="23" t="s">
        <v>86</v>
      </c>
      <c r="C1320" s="22">
        <v>27350171</v>
      </c>
      <c r="D1320" s="22" t="s">
        <v>42</v>
      </c>
      <c r="E1320" s="23">
        <v>252</v>
      </c>
      <c r="F1320" s="22" t="str">
        <f>VLOOKUP(C1320,變換清單!A:C,3,0)</f>
        <v>啤酒</v>
      </c>
      <c r="G1320" s="22" t="str">
        <f>VLOOKUP(B1320,變換清單!E:F,2,0)</f>
        <v>中四國</v>
      </c>
      <c r="H1320" s="22" t="str">
        <f t="shared" si="60"/>
        <v>2016</v>
      </c>
      <c r="I1320" s="22">
        <f t="shared" si="61"/>
        <v>5</v>
      </c>
      <c r="J1320" s="22" t="str">
        <f>VLOOKUP(I1320,變換清單!H:I,2,0)</f>
        <v>2Q</v>
      </c>
      <c r="K1320" s="22" t="str">
        <f t="shared" si="62"/>
        <v>啤酒中四國20162Q</v>
      </c>
    </row>
    <row r="1321" spans="1:11">
      <c r="A1321" s="23">
        <v>201605</v>
      </c>
      <c r="B1321" s="23" t="s">
        <v>86</v>
      </c>
      <c r="C1321" s="22">
        <v>27350921</v>
      </c>
      <c r="D1321" s="22" t="s">
        <v>44</v>
      </c>
      <c r="E1321" s="23">
        <v>1512</v>
      </c>
      <c r="F1321" s="22" t="str">
        <f>VLOOKUP(C1321,變換清單!A:C,3,0)</f>
        <v>發泡酒</v>
      </c>
      <c r="G1321" s="22" t="str">
        <f>VLOOKUP(B1321,變換清單!E:F,2,0)</f>
        <v>中四國</v>
      </c>
      <c r="H1321" s="22" t="str">
        <f t="shared" si="60"/>
        <v>2016</v>
      </c>
      <c r="I1321" s="22">
        <f t="shared" si="61"/>
        <v>5</v>
      </c>
      <c r="J1321" s="22" t="str">
        <f>VLOOKUP(I1321,變換清單!H:I,2,0)</f>
        <v>2Q</v>
      </c>
      <c r="K1321" s="22" t="str">
        <f t="shared" si="62"/>
        <v>發泡酒中四國20162Q</v>
      </c>
    </row>
    <row r="1322" spans="1:11">
      <c r="A1322" s="23">
        <v>201605</v>
      </c>
      <c r="B1322" s="23" t="s">
        <v>86</v>
      </c>
      <c r="C1322" s="22">
        <v>27210786</v>
      </c>
      <c r="D1322" s="22" t="s">
        <v>103</v>
      </c>
      <c r="E1322" s="23">
        <v>39480</v>
      </c>
      <c r="F1322" s="22" t="str">
        <f>VLOOKUP(C1322,變換清單!A:C,3,0)</f>
        <v>發泡酒</v>
      </c>
      <c r="G1322" s="22" t="str">
        <f>VLOOKUP(B1322,變換清單!E:F,2,0)</f>
        <v>中四國</v>
      </c>
      <c r="H1322" s="22" t="str">
        <f t="shared" si="60"/>
        <v>2016</v>
      </c>
      <c r="I1322" s="22">
        <f t="shared" si="61"/>
        <v>5</v>
      </c>
      <c r="J1322" s="22" t="str">
        <f>VLOOKUP(I1322,變換清單!H:I,2,0)</f>
        <v>2Q</v>
      </c>
      <c r="K1322" s="22" t="str">
        <f t="shared" si="62"/>
        <v>發泡酒中四國20162Q</v>
      </c>
    </row>
    <row r="1323" spans="1:11">
      <c r="A1323" s="23">
        <v>201605</v>
      </c>
      <c r="B1323" s="23" t="s">
        <v>61</v>
      </c>
      <c r="C1323" s="22">
        <v>27220883</v>
      </c>
      <c r="D1323" s="22" t="s">
        <v>101</v>
      </c>
      <c r="E1323" s="23">
        <v>1103760</v>
      </c>
      <c r="F1323" s="22" t="str">
        <f>VLOOKUP(C1323,變換清單!A:C,3,0)</f>
        <v>新類型</v>
      </c>
      <c r="G1323" s="22" t="str">
        <f>VLOOKUP(B1323,變換清單!E:F,2,0)</f>
        <v>關信越</v>
      </c>
      <c r="H1323" s="22" t="str">
        <f t="shared" si="60"/>
        <v>2016</v>
      </c>
      <c r="I1323" s="22">
        <f t="shared" si="61"/>
        <v>5</v>
      </c>
      <c r="J1323" s="22" t="str">
        <f>VLOOKUP(I1323,變換清單!H:I,2,0)</f>
        <v>2Q</v>
      </c>
      <c r="K1323" s="22" t="str">
        <f t="shared" si="62"/>
        <v>新類型關信越20162Q</v>
      </c>
    </row>
    <row r="1324" spans="1:11">
      <c r="A1324" s="23">
        <v>201605</v>
      </c>
      <c r="B1324" s="23" t="s">
        <v>61</v>
      </c>
      <c r="C1324" s="22">
        <v>27220957</v>
      </c>
      <c r="D1324" s="22" t="s">
        <v>102</v>
      </c>
      <c r="E1324" s="23">
        <v>157080</v>
      </c>
      <c r="F1324" s="22" t="str">
        <f>VLOOKUP(C1324,變換清單!A:C,3,0)</f>
        <v>新類型</v>
      </c>
      <c r="G1324" s="22" t="str">
        <f>VLOOKUP(B1324,變換清單!E:F,2,0)</f>
        <v>關信越</v>
      </c>
      <c r="H1324" s="22" t="str">
        <f t="shared" si="60"/>
        <v>2016</v>
      </c>
      <c r="I1324" s="22">
        <f t="shared" si="61"/>
        <v>5</v>
      </c>
      <c r="J1324" s="22" t="str">
        <f>VLOOKUP(I1324,變換清單!H:I,2,0)</f>
        <v>2Q</v>
      </c>
      <c r="K1324" s="22" t="str">
        <f t="shared" si="62"/>
        <v>新類型關信越20162Q</v>
      </c>
    </row>
    <row r="1325" spans="1:11">
      <c r="A1325" s="23">
        <v>201605</v>
      </c>
      <c r="B1325" s="23" t="s">
        <v>61</v>
      </c>
      <c r="C1325" s="22">
        <v>27220985</v>
      </c>
      <c r="D1325" s="22" t="s">
        <v>46</v>
      </c>
      <c r="E1325" s="23">
        <v>519960</v>
      </c>
      <c r="F1325" s="22" t="str">
        <f>VLOOKUP(C1325,變換清單!A:C,3,0)</f>
        <v>新類型</v>
      </c>
      <c r="G1325" s="22" t="str">
        <f>VLOOKUP(B1325,變換清單!E:F,2,0)</f>
        <v>關信越</v>
      </c>
      <c r="H1325" s="22" t="str">
        <f t="shared" si="60"/>
        <v>2016</v>
      </c>
      <c r="I1325" s="22">
        <f t="shared" si="61"/>
        <v>5</v>
      </c>
      <c r="J1325" s="22" t="str">
        <f>VLOOKUP(I1325,變換清單!H:I,2,0)</f>
        <v>2Q</v>
      </c>
      <c r="K1325" s="22" t="str">
        <f t="shared" si="62"/>
        <v>新類型關信越20162Q</v>
      </c>
    </row>
    <row r="1326" spans="1:11">
      <c r="A1326" s="23">
        <v>201605</v>
      </c>
      <c r="B1326" s="23" t="s">
        <v>61</v>
      </c>
      <c r="C1326" s="22">
        <v>27260317</v>
      </c>
      <c r="D1326" s="22" t="s">
        <v>40</v>
      </c>
      <c r="E1326" s="23">
        <v>18144</v>
      </c>
      <c r="F1326" s="22" t="str">
        <f>VLOOKUP(C1326,變換清單!A:C,3,0)</f>
        <v>啤酒</v>
      </c>
      <c r="G1326" s="22" t="str">
        <f>VLOOKUP(B1326,變換清單!E:F,2,0)</f>
        <v>關信越</v>
      </c>
      <c r="H1326" s="22" t="str">
        <f t="shared" si="60"/>
        <v>2016</v>
      </c>
      <c r="I1326" s="22">
        <f t="shared" si="61"/>
        <v>5</v>
      </c>
      <c r="J1326" s="22" t="str">
        <f>VLOOKUP(I1326,變換清單!H:I,2,0)</f>
        <v>2Q</v>
      </c>
      <c r="K1326" s="22" t="str">
        <f t="shared" si="62"/>
        <v>啤酒關信越20162Q</v>
      </c>
    </row>
    <row r="1327" spans="1:11">
      <c r="A1327" s="23">
        <v>201605</v>
      </c>
      <c r="B1327" s="23" t="s">
        <v>61</v>
      </c>
      <c r="C1327" s="22">
        <v>27260665</v>
      </c>
      <c r="D1327" s="22" t="s">
        <v>105</v>
      </c>
      <c r="E1327" s="23">
        <v>3528</v>
      </c>
      <c r="F1327" s="22" t="str">
        <f>VLOOKUP(C1327,變換清單!A:C,3,0)</f>
        <v>啤酒</v>
      </c>
      <c r="G1327" s="22" t="str">
        <f>VLOOKUP(B1327,變換清單!E:F,2,0)</f>
        <v>關信越</v>
      </c>
      <c r="H1327" s="22" t="str">
        <f t="shared" si="60"/>
        <v>2016</v>
      </c>
      <c r="I1327" s="22">
        <f t="shared" si="61"/>
        <v>5</v>
      </c>
      <c r="J1327" s="22" t="str">
        <f>VLOOKUP(I1327,變換清單!H:I,2,0)</f>
        <v>2Q</v>
      </c>
      <c r="K1327" s="22" t="str">
        <f t="shared" si="62"/>
        <v>啤酒關信越20162Q</v>
      </c>
    </row>
    <row r="1328" spans="1:11">
      <c r="A1328" s="23">
        <v>201605</v>
      </c>
      <c r="B1328" s="23" t="s">
        <v>61</v>
      </c>
      <c r="C1328" s="22">
        <v>27350171</v>
      </c>
      <c r="D1328" s="22" t="s">
        <v>42</v>
      </c>
      <c r="E1328" s="23">
        <v>304080</v>
      </c>
      <c r="F1328" s="22" t="str">
        <f>VLOOKUP(C1328,變換清單!A:C,3,0)</f>
        <v>啤酒</v>
      </c>
      <c r="G1328" s="22" t="str">
        <f>VLOOKUP(B1328,變換清單!E:F,2,0)</f>
        <v>關信越</v>
      </c>
      <c r="H1328" s="22" t="str">
        <f t="shared" si="60"/>
        <v>2016</v>
      </c>
      <c r="I1328" s="22">
        <f t="shared" si="61"/>
        <v>5</v>
      </c>
      <c r="J1328" s="22" t="str">
        <f>VLOOKUP(I1328,變換清單!H:I,2,0)</f>
        <v>2Q</v>
      </c>
      <c r="K1328" s="22" t="str">
        <f t="shared" si="62"/>
        <v>啤酒關信越20162Q</v>
      </c>
    </row>
    <row r="1329" spans="1:11">
      <c r="A1329" s="23">
        <v>201605</v>
      </c>
      <c r="B1329" s="23" t="s">
        <v>61</v>
      </c>
      <c r="C1329" s="22">
        <v>27350921</v>
      </c>
      <c r="D1329" s="22" t="s">
        <v>44</v>
      </c>
      <c r="E1329" s="23">
        <v>40020</v>
      </c>
      <c r="F1329" s="22" t="str">
        <f>VLOOKUP(C1329,變換清單!A:C,3,0)</f>
        <v>發泡酒</v>
      </c>
      <c r="G1329" s="22" t="str">
        <f>VLOOKUP(B1329,變換清單!E:F,2,0)</f>
        <v>關信越</v>
      </c>
      <c r="H1329" s="22" t="str">
        <f t="shared" si="60"/>
        <v>2016</v>
      </c>
      <c r="I1329" s="22">
        <f t="shared" si="61"/>
        <v>5</v>
      </c>
      <c r="J1329" s="22" t="str">
        <f>VLOOKUP(I1329,變換清單!H:I,2,0)</f>
        <v>2Q</v>
      </c>
      <c r="K1329" s="22" t="str">
        <f t="shared" si="62"/>
        <v>發泡酒關信越20162Q</v>
      </c>
    </row>
    <row r="1330" spans="1:11">
      <c r="A1330" s="23">
        <v>201605</v>
      </c>
      <c r="B1330" s="23" t="s">
        <v>61</v>
      </c>
      <c r="C1330" s="22">
        <v>27210786</v>
      </c>
      <c r="D1330" s="22" t="s">
        <v>103</v>
      </c>
      <c r="E1330" s="23">
        <v>4002</v>
      </c>
      <c r="F1330" s="22" t="str">
        <f>VLOOKUP(C1330,變換清單!A:C,3,0)</f>
        <v>發泡酒</v>
      </c>
      <c r="G1330" s="22" t="str">
        <f>VLOOKUP(B1330,變換清單!E:F,2,0)</f>
        <v>關信越</v>
      </c>
      <c r="H1330" s="22" t="str">
        <f t="shared" si="60"/>
        <v>2016</v>
      </c>
      <c r="I1330" s="22">
        <f t="shared" si="61"/>
        <v>5</v>
      </c>
      <c r="J1330" s="22" t="str">
        <f>VLOOKUP(I1330,變換清單!H:I,2,0)</f>
        <v>2Q</v>
      </c>
      <c r="K1330" s="22" t="str">
        <f t="shared" si="62"/>
        <v>發泡酒關信越20162Q</v>
      </c>
    </row>
    <row r="1331" spans="1:11">
      <c r="A1331" s="23">
        <v>201605</v>
      </c>
      <c r="B1331" s="23" t="s">
        <v>83</v>
      </c>
      <c r="C1331" s="22">
        <v>27220883</v>
      </c>
      <c r="D1331" s="22" t="s">
        <v>101</v>
      </c>
      <c r="E1331" s="23">
        <v>10080</v>
      </c>
      <c r="F1331" s="22" t="str">
        <f>VLOOKUP(C1331,變換清單!A:C,3,0)</f>
        <v>新類型</v>
      </c>
      <c r="G1331" s="22" t="str">
        <f>VLOOKUP(B1331,變換清單!E:F,2,0)</f>
        <v>中四國</v>
      </c>
      <c r="H1331" s="22" t="str">
        <f t="shared" si="60"/>
        <v>2016</v>
      </c>
      <c r="I1331" s="22">
        <f t="shared" si="61"/>
        <v>5</v>
      </c>
      <c r="J1331" s="22" t="str">
        <f>VLOOKUP(I1331,變換清單!H:I,2,0)</f>
        <v>2Q</v>
      </c>
      <c r="K1331" s="22" t="str">
        <f t="shared" si="62"/>
        <v>新類型中四國20162Q</v>
      </c>
    </row>
    <row r="1332" spans="1:11">
      <c r="A1332" s="23">
        <v>201605</v>
      </c>
      <c r="B1332" s="23" t="s">
        <v>83</v>
      </c>
      <c r="C1332" s="22">
        <v>27220957</v>
      </c>
      <c r="D1332" s="22" t="s">
        <v>102</v>
      </c>
      <c r="E1332" s="23">
        <v>386400</v>
      </c>
      <c r="F1332" s="22" t="str">
        <f>VLOOKUP(C1332,變換清單!A:C,3,0)</f>
        <v>新類型</v>
      </c>
      <c r="G1332" s="22" t="str">
        <f>VLOOKUP(B1332,變換清單!E:F,2,0)</f>
        <v>中四國</v>
      </c>
      <c r="H1332" s="22" t="str">
        <f t="shared" si="60"/>
        <v>2016</v>
      </c>
      <c r="I1332" s="22">
        <f t="shared" si="61"/>
        <v>5</v>
      </c>
      <c r="J1332" s="22" t="str">
        <f>VLOOKUP(I1332,變換清單!H:I,2,0)</f>
        <v>2Q</v>
      </c>
      <c r="K1332" s="22" t="str">
        <f t="shared" si="62"/>
        <v>新類型中四國20162Q</v>
      </c>
    </row>
    <row r="1333" spans="1:11">
      <c r="A1333" s="23">
        <v>201605</v>
      </c>
      <c r="B1333" s="23" t="s">
        <v>83</v>
      </c>
      <c r="C1333" s="22">
        <v>27220985</v>
      </c>
      <c r="D1333" s="22" t="s">
        <v>46</v>
      </c>
      <c r="E1333" s="23">
        <v>32760</v>
      </c>
      <c r="F1333" s="22" t="str">
        <f>VLOOKUP(C1333,變換清單!A:C,3,0)</f>
        <v>新類型</v>
      </c>
      <c r="G1333" s="22" t="str">
        <f>VLOOKUP(B1333,變換清單!E:F,2,0)</f>
        <v>中四國</v>
      </c>
      <c r="H1333" s="22" t="str">
        <f t="shared" si="60"/>
        <v>2016</v>
      </c>
      <c r="I1333" s="22">
        <f t="shared" si="61"/>
        <v>5</v>
      </c>
      <c r="J1333" s="22" t="str">
        <f>VLOOKUP(I1333,變換清單!H:I,2,0)</f>
        <v>2Q</v>
      </c>
      <c r="K1333" s="22" t="str">
        <f t="shared" si="62"/>
        <v>新類型中四國20162Q</v>
      </c>
    </row>
    <row r="1334" spans="1:11">
      <c r="A1334" s="23">
        <v>201605</v>
      </c>
      <c r="B1334" s="23" t="s">
        <v>83</v>
      </c>
      <c r="C1334" s="22">
        <v>27260317</v>
      </c>
      <c r="D1334" s="22" t="s">
        <v>40</v>
      </c>
      <c r="E1334" s="23">
        <v>114240</v>
      </c>
      <c r="F1334" s="22" t="str">
        <f>VLOOKUP(C1334,變換清單!A:C,3,0)</f>
        <v>啤酒</v>
      </c>
      <c r="G1334" s="22" t="str">
        <f>VLOOKUP(B1334,變換清單!E:F,2,0)</f>
        <v>中四國</v>
      </c>
      <c r="H1334" s="22" t="str">
        <f t="shared" si="60"/>
        <v>2016</v>
      </c>
      <c r="I1334" s="22">
        <f t="shared" si="61"/>
        <v>5</v>
      </c>
      <c r="J1334" s="22" t="str">
        <f>VLOOKUP(I1334,變換清單!H:I,2,0)</f>
        <v>2Q</v>
      </c>
      <c r="K1334" s="22" t="str">
        <f t="shared" si="62"/>
        <v>啤酒中四國20162Q</v>
      </c>
    </row>
    <row r="1335" spans="1:11">
      <c r="A1335" s="23">
        <v>201605</v>
      </c>
      <c r="B1335" s="23" t="s">
        <v>83</v>
      </c>
      <c r="C1335" s="22">
        <v>27260665</v>
      </c>
      <c r="D1335" s="22" t="s">
        <v>105</v>
      </c>
      <c r="E1335" s="23">
        <v>27720</v>
      </c>
      <c r="F1335" s="22" t="str">
        <f>VLOOKUP(C1335,變換清單!A:C,3,0)</f>
        <v>啤酒</v>
      </c>
      <c r="G1335" s="22" t="str">
        <f>VLOOKUP(B1335,變換清單!E:F,2,0)</f>
        <v>中四國</v>
      </c>
      <c r="H1335" s="22" t="str">
        <f t="shared" si="60"/>
        <v>2016</v>
      </c>
      <c r="I1335" s="22">
        <f t="shared" si="61"/>
        <v>5</v>
      </c>
      <c r="J1335" s="22" t="str">
        <f>VLOOKUP(I1335,變換清單!H:I,2,0)</f>
        <v>2Q</v>
      </c>
      <c r="K1335" s="22" t="str">
        <f t="shared" si="62"/>
        <v>啤酒中四國20162Q</v>
      </c>
    </row>
    <row r="1336" spans="1:11">
      <c r="A1336" s="23">
        <v>201605</v>
      </c>
      <c r="B1336" s="23" t="s">
        <v>83</v>
      </c>
      <c r="C1336" s="22">
        <v>27350171</v>
      </c>
      <c r="D1336" s="22" t="s">
        <v>42</v>
      </c>
      <c r="E1336" s="23">
        <v>15332</v>
      </c>
      <c r="F1336" s="22" t="str">
        <f>VLOOKUP(C1336,變換清單!A:C,3,0)</f>
        <v>啤酒</v>
      </c>
      <c r="G1336" s="22" t="str">
        <f>VLOOKUP(B1336,變換清單!E:F,2,0)</f>
        <v>中四國</v>
      </c>
      <c r="H1336" s="22" t="str">
        <f t="shared" si="60"/>
        <v>2016</v>
      </c>
      <c r="I1336" s="22">
        <f t="shared" si="61"/>
        <v>5</v>
      </c>
      <c r="J1336" s="22" t="str">
        <f>VLOOKUP(I1336,變換清單!H:I,2,0)</f>
        <v>2Q</v>
      </c>
      <c r="K1336" s="22" t="str">
        <f t="shared" si="62"/>
        <v>啤酒中四國20162Q</v>
      </c>
    </row>
    <row r="1337" spans="1:11">
      <c r="A1337" s="23">
        <v>201605</v>
      </c>
      <c r="B1337" s="23" t="s">
        <v>83</v>
      </c>
      <c r="C1337" s="22">
        <v>27350921</v>
      </c>
      <c r="D1337" s="22" t="s">
        <v>44</v>
      </c>
      <c r="E1337" s="23">
        <v>101640</v>
      </c>
      <c r="F1337" s="22" t="str">
        <f>VLOOKUP(C1337,變換清單!A:C,3,0)</f>
        <v>發泡酒</v>
      </c>
      <c r="G1337" s="22" t="str">
        <f>VLOOKUP(B1337,變換清單!E:F,2,0)</f>
        <v>中四國</v>
      </c>
      <c r="H1337" s="22" t="str">
        <f t="shared" si="60"/>
        <v>2016</v>
      </c>
      <c r="I1337" s="22">
        <f t="shared" si="61"/>
        <v>5</v>
      </c>
      <c r="J1337" s="22" t="str">
        <f>VLOOKUP(I1337,變換清單!H:I,2,0)</f>
        <v>2Q</v>
      </c>
      <c r="K1337" s="22" t="str">
        <f t="shared" si="62"/>
        <v>發泡酒中四國20162Q</v>
      </c>
    </row>
    <row r="1338" spans="1:11">
      <c r="A1338" s="23">
        <v>201605</v>
      </c>
      <c r="B1338" s="23" t="s">
        <v>98</v>
      </c>
      <c r="C1338" s="22">
        <v>27210786</v>
      </c>
      <c r="D1338" s="22" t="s">
        <v>103</v>
      </c>
      <c r="E1338" s="23">
        <v>3360</v>
      </c>
      <c r="F1338" s="22" t="str">
        <f>VLOOKUP(C1338,變換清單!A:C,3,0)</f>
        <v>發泡酒</v>
      </c>
      <c r="G1338" s="22" t="str">
        <f>VLOOKUP(B1338,變換清單!E:F,2,0)</f>
        <v>沖繩</v>
      </c>
      <c r="H1338" s="22" t="str">
        <f t="shared" si="60"/>
        <v>2016</v>
      </c>
      <c r="I1338" s="22">
        <f t="shared" si="61"/>
        <v>5</v>
      </c>
      <c r="J1338" s="22" t="str">
        <f>VLOOKUP(I1338,變換清單!H:I,2,0)</f>
        <v>2Q</v>
      </c>
      <c r="K1338" s="22" t="str">
        <f t="shared" si="62"/>
        <v>發泡酒沖繩20162Q</v>
      </c>
    </row>
    <row r="1339" spans="1:11">
      <c r="A1339" s="23">
        <v>201605</v>
      </c>
      <c r="B1339" s="23" t="s">
        <v>98</v>
      </c>
      <c r="C1339" s="22">
        <v>27220883</v>
      </c>
      <c r="D1339" s="22" t="s">
        <v>101</v>
      </c>
      <c r="E1339" s="23">
        <v>24360</v>
      </c>
      <c r="F1339" s="22" t="str">
        <f>VLOOKUP(C1339,變換清單!A:C,3,0)</f>
        <v>新類型</v>
      </c>
      <c r="G1339" s="22" t="str">
        <f>VLOOKUP(B1339,變換清單!E:F,2,0)</f>
        <v>沖繩</v>
      </c>
      <c r="H1339" s="22" t="str">
        <f t="shared" si="60"/>
        <v>2016</v>
      </c>
      <c r="I1339" s="22">
        <f t="shared" si="61"/>
        <v>5</v>
      </c>
      <c r="J1339" s="22" t="str">
        <f>VLOOKUP(I1339,變換清單!H:I,2,0)</f>
        <v>2Q</v>
      </c>
      <c r="K1339" s="22" t="str">
        <f t="shared" si="62"/>
        <v>新類型沖繩20162Q</v>
      </c>
    </row>
    <row r="1340" spans="1:11">
      <c r="A1340" s="23">
        <v>201605</v>
      </c>
      <c r="B1340" s="23" t="s">
        <v>98</v>
      </c>
      <c r="C1340" s="22">
        <v>27220957</v>
      </c>
      <c r="D1340" s="22" t="s">
        <v>102</v>
      </c>
      <c r="E1340" s="23">
        <v>403200</v>
      </c>
      <c r="F1340" s="22" t="str">
        <f>VLOOKUP(C1340,變換清單!A:C,3,0)</f>
        <v>新類型</v>
      </c>
      <c r="G1340" s="22" t="str">
        <f>VLOOKUP(B1340,變換清單!E:F,2,0)</f>
        <v>沖繩</v>
      </c>
      <c r="H1340" s="22" t="str">
        <f t="shared" si="60"/>
        <v>2016</v>
      </c>
      <c r="I1340" s="22">
        <f t="shared" si="61"/>
        <v>5</v>
      </c>
      <c r="J1340" s="22" t="str">
        <f>VLOOKUP(I1340,變換清單!H:I,2,0)</f>
        <v>2Q</v>
      </c>
      <c r="K1340" s="22" t="str">
        <f t="shared" si="62"/>
        <v>新類型沖繩20162Q</v>
      </c>
    </row>
    <row r="1341" spans="1:11">
      <c r="A1341" s="23">
        <v>201605</v>
      </c>
      <c r="B1341" s="23" t="s">
        <v>98</v>
      </c>
      <c r="C1341" s="22">
        <v>27220985</v>
      </c>
      <c r="D1341" s="22" t="s">
        <v>46</v>
      </c>
      <c r="E1341" s="23">
        <v>30240</v>
      </c>
      <c r="F1341" s="22" t="str">
        <f>VLOOKUP(C1341,變換清單!A:C,3,0)</f>
        <v>新類型</v>
      </c>
      <c r="G1341" s="22" t="str">
        <f>VLOOKUP(B1341,變換清單!E:F,2,0)</f>
        <v>沖繩</v>
      </c>
      <c r="H1341" s="22" t="str">
        <f t="shared" si="60"/>
        <v>2016</v>
      </c>
      <c r="I1341" s="22">
        <f t="shared" si="61"/>
        <v>5</v>
      </c>
      <c r="J1341" s="22" t="str">
        <f>VLOOKUP(I1341,變換清單!H:I,2,0)</f>
        <v>2Q</v>
      </c>
      <c r="K1341" s="22" t="str">
        <f t="shared" si="62"/>
        <v>新類型沖繩20162Q</v>
      </c>
    </row>
    <row r="1342" spans="1:11">
      <c r="A1342" s="23">
        <v>201605</v>
      </c>
      <c r="B1342" s="23" t="s">
        <v>98</v>
      </c>
      <c r="C1342" s="22">
        <v>27260317</v>
      </c>
      <c r="D1342" s="22" t="s">
        <v>40</v>
      </c>
      <c r="E1342" s="23">
        <v>46200</v>
      </c>
      <c r="F1342" s="22" t="str">
        <f>VLOOKUP(C1342,變換清單!A:C,3,0)</f>
        <v>啤酒</v>
      </c>
      <c r="G1342" s="22" t="str">
        <f>VLOOKUP(B1342,變換清單!E:F,2,0)</f>
        <v>沖繩</v>
      </c>
      <c r="H1342" s="22" t="str">
        <f t="shared" si="60"/>
        <v>2016</v>
      </c>
      <c r="I1342" s="22">
        <f t="shared" si="61"/>
        <v>5</v>
      </c>
      <c r="J1342" s="22" t="str">
        <f>VLOOKUP(I1342,變換清單!H:I,2,0)</f>
        <v>2Q</v>
      </c>
      <c r="K1342" s="22" t="str">
        <f t="shared" si="62"/>
        <v>啤酒沖繩20162Q</v>
      </c>
    </row>
    <row r="1343" spans="1:11">
      <c r="A1343" s="23">
        <v>201605</v>
      </c>
      <c r="B1343" s="23" t="s">
        <v>98</v>
      </c>
      <c r="C1343" s="22">
        <v>27260665</v>
      </c>
      <c r="D1343" s="22" t="s">
        <v>105</v>
      </c>
      <c r="E1343" s="23">
        <v>148680</v>
      </c>
      <c r="F1343" s="22" t="str">
        <f>VLOOKUP(C1343,變換清單!A:C,3,0)</f>
        <v>啤酒</v>
      </c>
      <c r="G1343" s="22" t="str">
        <f>VLOOKUP(B1343,變換清單!E:F,2,0)</f>
        <v>沖繩</v>
      </c>
      <c r="H1343" s="22" t="str">
        <f t="shared" si="60"/>
        <v>2016</v>
      </c>
      <c r="I1343" s="22">
        <f t="shared" si="61"/>
        <v>5</v>
      </c>
      <c r="J1343" s="22" t="str">
        <f>VLOOKUP(I1343,變換清單!H:I,2,0)</f>
        <v>2Q</v>
      </c>
      <c r="K1343" s="22" t="str">
        <f t="shared" si="62"/>
        <v>啤酒沖繩20162Q</v>
      </c>
    </row>
    <row r="1344" spans="1:11">
      <c r="A1344" s="23">
        <v>201605</v>
      </c>
      <c r="B1344" s="23" t="s">
        <v>56</v>
      </c>
      <c r="C1344" s="22">
        <v>27350171</v>
      </c>
      <c r="D1344" s="22" t="s">
        <v>42</v>
      </c>
      <c r="E1344" s="23">
        <v>239400</v>
      </c>
      <c r="F1344" s="22" t="str">
        <f>VLOOKUP(C1344,變換清單!A:C,3,0)</f>
        <v>啤酒</v>
      </c>
      <c r="G1344" s="22" t="str">
        <f>VLOOKUP(B1344,變換清單!E:F,2,0)</f>
        <v>東北</v>
      </c>
      <c r="H1344" s="22" t="str">
        <f t="shared" si="60"/>
        <v>2016</v>
      </c>
      <c r="I1344" s="22">
        <f t="shared" si="61"/>
        <v>5</v>
      </c>
      <c r="J1344" s="22" t="str">
        <f>VLOOKUP(I1344,變換清單!H:I,2,0)</f>
        <v>2Q</v>
      </c>
      <c r="K1344" s="22" t="str">
        <f t="shared" si="62"/>
        <v>啤酒東北20162Q</v>
      </c>
    </row>
    <row r="1345" spans="1:11">
      <c r="A1345" s="23">
        <v>201605</v>
      </c>
      <c r="B1345" s="23" t="s">
        <v>56</v>
      </c>
      <c r="C1345" s="22">
        <v>27350921</v>
      </c>
      <c r="D1345" s="22" t="s">
        <v>44</v>
      </c>
      <c r="E1345" s="23">
        <v>98280</v>
      </c>
      <c r="F1345" s="22" t="str">
        <f>VLOOKUP(C1345,變換清單!A:C,3,0)</f>
        <v>發泡酒</v>
      </c>
      <c r="G1345" s="22" t="str">
        <f>VLOOKUP(B1345,變換清單!E:F,2,0)</f>
        <v>東北</v>
      </c>
      <c r="H1345" s="22" t="str">
        <f t="shared" si="60"/>
        <v>2016</v>
      </c>
      <c r="I1345" s="22">
        <f t="shared" si="61"/>
        <v>5</v>
      </c>
      <c r="J1345" s="22" t="str">
        <f>VLOOKUP(I1345,變換清單!H:I,2,0)</f>
        <v>2Q</v>
      </c>
      <c r="K1345" s="22" t="str">
        <f t="shared" si="62"/>
        <v>發泡酒東北20162Q</v>
      </c>
    </row>
    <row r="1346" spans="1:11">
      <c r="A1346" s="23">
        <v>201605</v>
      </c>
      <c r="B1346" s="23" t="s">
        <v>56</v>
      </c>
      <c r="C1346" s="22">
        <v>27210786</v>
      </c>
      <c r="D1346" s="22" t="s">
        <v>103</v>
      </c>
      <c r="E1346" s="23">
        <v>89040</v>
      </c>
      <c r="F1346" s="22" t="str">
        <f>VLOOKUP(C1346,變換清單!A:C,3,0)</f>
        <v>發泡酒</v>
      </c>
      <c r="G1346" s="22" t="str">
        <f>VLOOKUP(B1346,變換清單!E:F,2,0)</f>
        <v>東北</v>
      </c>
      <c r="H1346" s="22" t="str">
        <f t="shared" si="60"/>
        <v>2016</v>
      </c>
      <c r="I1346" s="22">
        <f t="shared" si="61"/>
        <v>5</v>
      </c>
      <c r="J1346" s="22" t="str">
        <f>VLOOKUP(I1346,變換清單!H:I,2,0)</f>
        <v>2Q</v>
      </c>
      <c r="K1346" s="22" t="str">
        <f t="shared" si="62"/>
        <v>發泡酒東北20162Q</v>
      </c>
    </row>
    <row r="1347" spans="1:11">
      <c r="A1347" s="23">
        <v>201605</v>
      </c>
      <c r="B1347" s="23" t="s">
        <v>56</v>
      </c>
      <c r="C1347" s="22">
        <v>27220883</v>
      </c>
      <c r="D1347" s="22" t="s">
        <v>101</v>
      </c>
      <c r="E1347" s="23">
        <v>11088</v>
      </c>
      <c r="F1347" s="22" t="str">
        <f>VLOOKUP(C1347,變換清單!A:C,3,0)</f>
        <v>新類型</v>
      </c>
      <c r="G1347" s="22" t="str">
        <f>VLOOKUP(B1347,變換清單!E:F,2,0)</f>
        <v>東北</v>
      </c>
      <c r="H1347" s="22" t="str">
        <f t="shared" ref="H1347:H1410" si="63">LEFT(A1347,4)</f>
        <v>2016</v>
      </c>
      <c r="I1347" s="22">
        <f t="shared" ref="I1347:I1410" si="64">VALUE(RIGHT(A1347,2))</f>
        <v>5</v>
      </c>
      <c r="J1347" s="22" t="str">
        <f>VLOOKUP(I1347,變換清單!H:I,2,0)</f>
        <v>2Q</v>
      </c>
      <c r="K1347" s="22" t="str">
        <f t="shared" ref="K1347:K1410" si="65">CONCATENATE(F1347,G1347,H1347,J1347)</f>
        <v>新類型東北20162Q</v>
      </c>
    </row>
    <row r="1348" spans="1:11">
      <c r="A1348" s="23">
        <v>201605</v>
      </c>
      <c r="B1348" s="23" t="s">
        <v>56</v>
      </c>
      <c r="C1348" s="22">
        <v>27220957</v>
      </c>
      <c r="D1348" s="22" t="s">
        <v>102</v>
      </c>
      <c r="E1348" s="23">
        <v>8316</v>
      </c>
      <c r="F1348" s="22" t="str">
        <f>VLOOKUP(C1348,變換清單!A:C,3,0)</f>
        <v>新類型</v>
      </c>
      <c r="G1348" s="22" t="str">
        <f>VLOOKUP(B1348,變換清單!E:F,2,0)</f>
        <v>東北</v>
      </c>
      <c r="H1348" s="22" t="str">
        <f t="shared" si="63"/>
        <v>2016</v>
      </c>
      <c r="I1348" s="22">
        <f t="shared" si="64"/>
        <v>5</v>
      </c>
      <c r="J1348" s="22" t="str">
        <f>VLOOKUP(I1348,變換清單!H:I,2,0)</f>
        <v>2Q</v>
      </c>
      <c r="K1348" s="22" t="str">
        <f t="shared" si="65"/>
        <v>新類型東北20162Q</v>
      </c>
    </row>
    <row r="1349" spans="1:11">
      <c r="A1349" s="23">
        <v>201605</v>
      </c>
      <c r="B1349" s="23" t="s">
        <v>56</v>
      </c>
      <c r="C1349" s="22">
        <v>27220985</v>
      </c>
      <c r="D1349" s="22" t="s">
        <v>46</v>
      </c>
      <c r="E1349" s="23">
        <v>90720</v>
      </c>
      <c r="F1349" s="22" t="str">
        <f>VLOOKUP(C1349,變換清單!A:C,3,0)</f>
        <v>新類型</v>
      </c>
      <c r="G1349" s="22" t="str">
        <f>VLOOKUP(B1349,變換清單!E:F,2,0)</f>
        <v>東北</v>
      </c>
      <c r="H1349" s="22" t="str">
        <f t="shared" si="63"/>
        <v>2016</v>
      </c>
      <c r="I1349" s="22">
        <f t="shared" si="64"/>
        <v>5</v>
      </c>
      <c r="J1349" s="22" t="str">
        <f>VLOOKUP(I1349,變換清單!H:I,2,0)</f>
        <v>2Q</v>
      </c>
      <c r="K1349" s="22" t="str">
        <f t="shared" si="65"/>
        <v>新類型東北20162Q</v>
      </c>
    </row>
    <row r="1350" spans="1:11">
      <c r="A1350" s="23">
        <v>201605</v>
      </c>
      <c r="B1350" s="23" t="s">
        <v>73</v>
      </c>
      <c r="C1350" s="22">
        <v>27260317</v>
      </c>
      <c r="D1350" s="22" t="s">
        <v>40</v>
      </c>
      <c r="E1350" s="23">
        <v>351120</v>
      </c>
      <c r="F1350" s="22" t="str">
        <f>VLOOKUP(C1350,變換清單!A:C,3,0)</f>
        <v>啤酒</v>
      </c>
      <c r="G1350" s="22" t="str">
        <f>VLOOKUP(B1350,變換清單!E:F,2,0)</f>
        <v>中部</v>
      </c>
      <c r="H1350" s="22" t="str">
        <f t="shared" si="63"/>
        <v>2016</v>
      </c>
      <c r="I1350" s="22">
        <f t="shared" si="64"/>
        <v>5</v>
      </c>
      <c r="J1350" s="22" t="str">
        <f>VLOOKUP(I1350,變換清單!H:I,2,0)</f>
        <v>2Q</v>
      </c>
      <c r="K1350" s="22" t="str">
        <f t="shared" si="65"/>
        <v>啤酒中部20162Q</v>
      </c>
    </row>
    <row r="1351" spans="1:11">
      <c r="A1351" s="23">
        <v>201605</v>
      </c>
      <c r="B1351" s="23" t="s">
        <v>73</v>
      </c>
      <c r="C1351" s="22">
        <v>27260665</v>
      </c>
      <c r="D1351" s="22" t="s">
        <v>105</v>
      </c>
      <c r="E1351" s="23">
        <v>12600</v>
      </c>
      <c r="F1351" s="22" t="str">
        <f>VLOOKUP(C1351,變換清單!A:C,3,0)</f>
        <v>啤酒</v>
      </c>
      <c r="G1351" s="22" t="str">
        <f>VLOOKUP(B1351,變換清單!E:F,2,0)</f>
        <v>中部</v>
      </c>
      <c r="H1351" s="22" t="str">
        <f t="shared" si="63"/>
        <v>2016</v>
      </c>
      <c r="I1351" s="22">
        <f t="shared" si="64"/>
        <v>5</v>
      </c>
      <c r="J1351" s="22" t="str">
        <f>VLOOKUP(I1351,變換清單!H:I,2,0)</f>
        <v>2Q</v>
      </c>
      <c r="K1351" s="22" t="str">
        <f t="shared" si="65"/>
        <v>啤酒中部20162Q</v>
      </c>
    </row>
    <row r="1352" spans="1:11">
      <c r="A1352" s="23">
        <v>201605</v>
      </c>
      <c r="B1352" s="23" t="s">
        <v>73</v>
      </c>
      <c r="C1352" s="22">
        <v>27350171</v>
      </c>
      <c r="D1352" s="22" t="s">
        <v>42</v>
      </c>
      <c r="E1352" s="23">
        <v>103320</v>
      </c>
      <c r="F1352" s="22" t="str">
        <f>VLOOKUP(C1352,變換清單!A:C,3,0)</f>
        <v>啤酒</v>
      </c>
      <c r="G1352" s="22" t="str">
        <f>VLOOKUP(B1352,變換清單!E:F,2,0)</f>
        <v>中部</v>
      </c>
      <c r="H1352" s="22" t="str">
        <f t="shared" si="63"/>
        <v>2016</v>
      </c>
      <c r="I1352" s="22">
        <f t="shared" si="64"/>
        <v>5</v>
      </c>
      <c r="J1352" s="22" t="str">
        <f>VLOOKUP(I1352,變換清單!H:I,2,0)</f>
        <v>2Q</v>
      </c>
      <c r="K1352" s="22" t="str">
        <f t="shared" si="65"/>
        <v>啤酒中部20162Q</v>
      </c>
    </row>
    <row r="1353" spans="1:11">
      <c r="A1353" s="23">
        <v>201605</v>
      </c>
      <c r="B1353" s="23" t="s">
        <v>73</v>
      </c>
      <c r="C1353" s="22">
        <v>27350921</v>
      </c>
      <c r="D1353" s="22" t="s">
        <v>44</v>
      </c>
      <c r="E1353" s="23">
        <v>4284</v>
      </c>
      <c r="F1353" s="22" t="str">
        <f>VLOOKUP(C1353,變換清單!A:C,3,0)</f>
        <v>發泡酒</v>
      </c>
      <c r="G1353" s="22" t="str">
        <f>VLOOKUP(B1353,變換清單!E:F,2,0)</f>
        <v>中部</v>
      </c>
      <c r="H1353" s="22" t="str">
        <f t="shared" si="63"/>
        <v>2016</v>
      </c>
      <c r="I1353" s="22">
        <f t="shared" si="64"/>
        <v>5</v>
      </c>
      <c r="J1353" s="22" t="str">
        <f>VLOOKUP(I1353,變換清單!H:I,2,0)</f>
        <v>2Q</v>
      </c>
      <c r="K1353" s="22" t="str">
        <f t="shared" si="65"/>
        <v>發泡酒中部20162Q</v>
      </c>
    </row>
    <row r="1354" spans="1:11">
      <c r="A1354" s="23">
        <v>201605</v>
      </c>
      <c r="B1354" s="23" t="s">
        <v>73</v>
      </c>
      <c r="C1354" s="22">
        <v>27210786</v>
      </c>
      <c r="D1354" s="22" t="s">
        <v>103</v>
      </c>
      <c r="E1354" s="23">
        <v>1764</v>
      </c>
      <c r="F1354" s="22" t="str">
        <f>VLOOKUP(C1354,變換清單!A:C,3,0)</f>
        <v>發泡酒</v>
      </c>
      <c r="G1354" s="22" t="str">
        <f>VLOOKUP(B1354,變換清單!E:F,2,0)</f>
        <v>中部</v>
      </c>
      <c r="H1354" s="22" t="str">
        <f t="shared" si="63"/>
        <v>2016</v>
      </c>
      <c r="I1354" s="22">
        <f t="shared" si="64"/>
        <v>5</v>
      </c>
      <c r="J1354" s="22" t="str">
        <f>VLOOKUP(I1354,變換清單!H:I,2,0)</f>
        <v>2Q</v>
      </c>
      <c r="K1354" s="22" t="str">
        <f t="shared" si="65"/>
        <v>發泡酒中部20162Q</v>
      </c>
    </row>
    <row r="1355" spans="1:11">
      <c r="A1355" s="23">
        <v>201605</v>
      </c>
      <c r="B1355" s="23" t="s">
        <v>73</v>
      </c>
      <c r="C1355" s="22">
        <v>27220883</v>
      </c>
      <c r="D1355" s="22" t="s">
        <v>101</v>
      </c>
      <c r="E1355" s="23">
        <v>74760</v>
      </c>
      <c r="F1355" s="22" t="str">
        <f>VLOOKUP(C1355,變換清單!A:C,3,0)</f>
        <v>新類型</v>
      </c>
      <c r="G1355" s="22" t="str">
        <f>VLOOKUP(B1355,變換清單!E:F,2,0)</f>
        <v>中部</v>
      </c>
      <c r="H1355" s="22" t="str">
        <f t="shared" si="63"/>
        <v>2016</v>
      </c>
      <c r="I1355" s="22">
        <f t="shared" si="64"/>
        <v>5</v>
      </c>
      <c r="J1355" s="22" t="str">
        <f>VLOOKUP(I1355,變換清單!H:I,2,0)</f>
        <v>2Q</v>
      </c>
      <c r="K1355" s="22" t="str">
        <f t="shared" si="65"/>
        <v>新類型中部20162Q</v>
      </c>
    </row>
    <row r="1356" spans="1:11">
      <c r="A1356" s="23">
        <v>201605</v>
      </c>
      <c r="B1356" s="23" t="s">
        <v>93</v>
      </c>
      <c r="C1356" s="22">
        <v>27220957</v>
      </c>
      <c r="D1356" s="22" t="s">
        <v>102</v>
      </c>
      <c r="E1356" s="23">
        <v>252840</v>
      </c>
      <c r="F1356" s="22" t="str">
        <f>VLOOKUP(C1356,變換清單!A:C,3,0)</f>
        <v>新類型</v>
      </c>
      <c r="G1356" s="22" t="str">
        <f>VLOOKUP(B1356,變換清單!E:F,2,0)</f>
        <v>九州</v>
      </c>
      <c r="H1356" s="22" t="str">
        <f t="shared" si="63"/>
        <v>2016</v>
      </c>
      <c r="I1356" s="22">
        <f t="shared" si="64"/>
        <v>5</v>
      </c>
      <c r="J1356" s="22" t="str">
        <f>VLOOKUP(I1356,變換清單!H:I,2,0)</f>
        <v>2Q</v>
      </c>
      <c r="K1356" s="22" t="str">
        <f t="shared" si="65"/>
        <v>新類型九州20162Q</v>
      </c>
    </row>
    <row r="1357" spans="1:11">
      <c r="A1357" s="23">
        <v>201605</v>
      </c>
      <c r="B1357" s="23" t="s">
        <v>93</v>
      </c>
      <c r="C1357" s="22">
        <v>27220985</v>
      </c>
      <c r="D1357" s="22" t="s">
        <v>46</v>
      </c>
      <c r="E1357" s="23">
        <v>52080</v>
      </c>
      <c r="F1357" s="22" t="str">
        <f>VLOOKUP(C1357,變換清單!A:C,3,0)</f>
        <v>新類型</v>
      </c>
      <c r="G1357" s="22" t="str">
        <f>VLOOKUP(B1357,變換清單!E:F,2,0)</f>
        <v>九州</v>
      </c>
      <c r="H1357" s="22" t="str">
        <f t="shared" si="63"/>
        <v>2016</v>
      </c>
      <c r="I1357" s="22">
        <f t="shared" si="64"/>
        <v>5</v>
      </c>
      <c r="J1357" s="22" t="str">
        <f>VLOOKUP(I1357,變換清單!H:I,2,0)</f>
        <v>2Q</v>
      </c>
      <c r="K1357" s="22" t="str">
        <f t="shared" si="65"/>
        <v>新類型九州20162Q</v>
      </c>
    </row>
    <row r="1358" spans="1:11">
      <c r="A1358" s="23">
        <v>201605</v>
      </c>
      <c r="B1358" s="23" t="s">
        <v>93</v>
      </c>
      <c r="C1358" s="22">
        <v>27260317</v>
      </c>
      <c r="D1358" s="22" t="s">
        <v>40</v>
      </c>
      <c r="E1358" s="23">
        <v>111720</v>
      </c>
      <c r="F1358" s="22" t="str">
        <f>VLOOKUP(C1358,變換清單!A:C,3,0)</f>
        <v>啤酒</v>
      </c>
      <c r="G1358" s="22" t="str">
        <f>VLOOKUP(B1358,變換清單!E:F,2,0)</f>
        <v>九州</v>
      </c>
      <c r="H1358" s="22" t="str">
        <f t="shared" si="63"/>
        <v>2016</v>
      </c>
      <c r="I1358" s="22">
        <f t="shared" si="64"/>
        <v>5</v>
      </c>
      <c r="J1358" s="22" t="str">
        <f>VLOOKUP(I1358,變換清單!H:I,2,0)</f>
        <v>2Q</v>
      </c>
      <c r="K1358" s="22" t="str">
        <f t="shared" si="65"/>
        <v>啤酒九州20162Q</v>
      </c>
    </row>
    <row r="1359" spans="1:11">
      <c r="A1359" s="23">
        <v>201605</v>
      </c>
      <c r="B1359" s="23" t="s">
        <v>93</v>
      </c>
      <c r="C1359" s="22">
        <v>27260665</v>
      </c>
      <c r="D1359" s="22" t="s">
        <v>105</v>
      </c>
      <c r="E1359" s="23">
        <v>504</v>
      </c>
      <c r="F1359" s="22" t="str">
        <f>VLOOKUP(C1359,變換清單!A:C,3,0)</f>
        <v>啤酒</v>
      </c>
      <c r="G1359" s="22" t="str">
        <f>VLOOKUP(B1359,變換清單!E:F,2,0)</f>
        <v>九州</v>
      </c>
      <c r="H1359" s="22" t="str">
        <f t="shared" si="63"/>
        <v>2016</v>
      </c>
      <c r="I1359" s="22">
        <f t="shared" si="64"/>
        <v>5</v>
      </c>
      <c r="J1359" s="22" t="str">
        <f>VLOOKUP(I1359,變換清單!H:I,2,0)</f>
        <v>2Q</v>
      </c>
      <c r="K1359" s="22" t="str">
        <f t="shared" si="65"/>
        <v>啤酒九州20162Q</v>
      </c>
    </row>
    <row r="1360" spans="1:11">
      <c r="A1360" s="23">
        <v>201605</v>
      </c>
      <c r="B1360" s="23" t="s">
        <v>93</v>
      </c>
      <c r="C1360" s="22">
        <v>27350171</v>
      </c>
      <c r="D1360" s="22" t="s">
        <v>42</v>
      </c>
      <c r="E1360" s="23">
        <v>504</v>
      </c>
      <c r="F1360" s="22" t="str">
        <f>VLOOKUP(C1360,變換清單!A:C,3,0)</f>
        <v>啤酒</v>
      </c>
      <c r="G1360" s="22" t="str">
        <f>VLOOKUP(B1360,變換清單!E:F,2,0)</f>
        <v>九州</v>
      </c>
      <c r="H1360" s="22" t="str">
        <f t="shared" si="63"/>
        <v>2016</v>
      </c>
      <c r="I1360" s="22">
        <f t="shared" si="64"/>
        <v>5</v>
      </c>
      <c r="J1360" s="22" t="str">
        <f>VLOOKUP(I1360,變換清單!H:I,2,0)</f>
        <v>2Q</v>
      </c>
      <c r="K1360" s="22" t="str">
        <f t="shared" si="65"/>
        <v>啤酒九州20162Q</v>
      </c>
    </row>
    <row r="1361" spans="1:11">
      <c r="A1361" s="23">
        <v>201605</v>
      </c>
      <c r="B1361" s="23" t="s">
        <v>93</v>
      </c>
      <c r="C1361" s="22">
        <v>27350921</v>
      </c>
      <c r="D1361" s="22" t="s">
        <v>44</v>
      </c>
      <c r="E1361" s="23">
        <v>88200</v>
      </c>
      <c r="F1361" s="22" t="str">
        <f>VLOOKUP(C1361,變換清單!A:C,3,0)</f>
        <v>發泡酒</v>
      </c>
      <c r="G1361" s="22" t="str">
        <f>VLOOKUP(B1361,變換清單!E:F,2,0)</f>
        <v>九州</v>
      </c>
      <c r="H1361" s="22" t="str">
        <f t="shared" si="63"/>
        <v>2016</v>
      </c>
      <c r="I1361" s="22">
        <f t="shared" si="64"/>
        <v>5</v>
      </c>
      <c r="J1361" s="22" t="str">
        <f>VLOOKUP(I1361,變換清單!H:I,2,0)</f>
        <v>2Q</v>
      </c>
      <c r="K1361" s="22" t="str">
        <f t="shared" si="65"/>
        <v>發泡酒九州20162Q</v>
      </c>
    </row>
    <row r="1362" spans="1:11">
      <c r="A1362" s="23">
        <v>201605</v>
      </c>
      <c r="B1362" s="23" t="s">
        <v>93</v>
      </c>
      <c r="C1362" s="22">
        <v>27210786</v>
      </c>
      <c r="D1362" s="22" t="s">
        <v>103</v>
      </c>
      <c r="E1362" s="23">
        <v>4002</v>
      </c>
      <c r="F1362" s="22" t="str">
        <f>VLOOKUP(C1362,變換清單!A:C,3,0)</f>
        <v>發泡酒</v>
      </c>
      <c r="G1362" s="22" t="str">
        <f>VLOOKUP(B1362,變換清單!E:F,2,0)</f>
        <v>九州</v>
      </c>
      <c r="H1362" s="22" t="str">
        <f t="shared" si="63"/>
        <v>2016</v>
      </c>
      <c r="I1362" s="22">
        <f t="shared" si="64"/>
        <v>5</v>
      </c>
      <c r="J1362" s="22" t="str">
        <f>VLOOKUP(I1362,變換清單!H:I,2,0)</f>
        <v>2Q</v>
      </c>
      <c r="K1362" s="22" t="str">
        <f t="shared" si="65"/>
        <v>發泡酒九州20162Q</v>
      </c>
    </row>
    <row r="1363" spans="1:11">
      <c r="A1363" s="23">
        <v>201605</v>
      </c>
      <c r="B1363" s="23" t="s">
        <v>93</v>
      </c>
      <c r="C1363" s="22">
        <v>27220883</v>
      </c>
      <c r="D1363" s="22" t="s">
        <v>101</v>
      </c>
      <c r="E1363" s="23">
        <v>16008</v>
      </c>
      <c r="F1363" s="22" t="str">
        <f>VLOOKUP(C1363,變換清單!A:C,3,0)</f>
        <v>新類型</v>
      </c>
      <c r="G1363" s="22" t="str">
        <f>VLOOKUP(B1363,變換清單!E:F,2,0)</f>
        <v>九州</v>
      </c>
      <c r="H1363" s="22" t="str">
        <f t="shared" si="63"/>
        <v>2016</v>
      </c>
      <c r="I1363" s="22">
        <f t="shared" si="64"/>
        <v>5</v>
      </c>
      <c r="J1363" s="22" t="str">
        <f>VLOOKUP(I1363,變換清單!H:I,2,0)</f>
        <v>2Q</v>
      </c>
      <c r="K1363" s="22" t="str">
        <f t="shared" si="65"/>
        <v>新類型九州20162Q</v>
      </c>
    </row>
    <row r="1364" spans="1:11">
      <c r="A1364" s="23">
        <v>201605</v>
      </c>
      <c r="B1364" s="23" t="s">
        <v>57</v>
      </c>
      <c r="C1364" s="22">
        <v>27220957</v>
      </c>
      <c r="D1364" s="22" t="s">
        <v>102</v>
      </c>
      <c r="E1364" s="23">
        <v>6300</v>
      </c>
      <c r="F1364" s="22" t="str">
        <f>VLOOKUP(C1364,變換清單!A:C,3,0)</f>
        <v>新類型</v>
      </c>
      <c r="G1364" s="22" t="str">
        <f>VLOOKUP(B1364,變換清單!E:F,2,0)</f>
        <v>東北</v>
      </c>
      <c r="H1364" s="22" t="str">
        <f t="shared" si="63"/>
        <v>2016</v>
      </c>
      <c r="I1364" s="22">
        <f t="shared" si="64"/>
        <v>5</v>
      </c>
      <c r="J1364" s="22" t="str">
        <f>VLOOKUP(I1364,變換清單!H:I,2,0)</f>
        <v>2Q</v>
      </c>
      <c r="K1364" s="22" t="str">
        <f t="shared" si="65"/>
        <v>新類型東北20162Q</v>
      </c>
    </row>
    <row r="1365" spans="1:11">
      <c r="A1365" s="23">
        <v>201605</v>
      </c>
      <c r="B1365" s="23" t="s">
        <v>57</v>
      </c>
      <c r="C1365" s="22">
        <v>27220985</v>
      </c>
      <c r="D1365" s="22" t="s">
        <v>46</v>
      </c>
      <c r="E1365" s="23">
        <v>1029840</v>
      </c>
      <c r="F1365" s="22" t="str">
        <f>VLOOKUP(C1365,變換清單!A:C,3,0)</f>
        <v>新類型</v>
      </c>
      <c r="G1365" s="22" t="str">
        <f>VLOOKUP(B1365,變換清單!E:F,2,0)</f>
        <v>東北</v>
      </c>
      <c r="H1365" s="22" t="str">
        <f t="shared" si="63"/>
        <v>2016</v>
      </c>
      <c r="I1365" s="22">
        <f t="shared" si="64"/>
        <v>5</v>
      </c>
      <c r="J1365" s="22" t="str">
        <f>VLOOKUP(I1365,變換清單!H:I,2,0)</f>
        <v>2Q</v>
      </c>
      <c r="K1365" s="22" t="str">
        <f t="shared" si="65"/>
        <v>新類型東北20162Q</v>
      </c>
    </row>
    <row r="1366" spans="1:11">
      <c r="A1366" s="23">
        <v>201605</v>
      </c>
      <c r="B1366" s="23" t="s">
        <v>57</v>
      </c>
      <c r="C1366" s="22">
        <v>27260317</v>
      </c>
      <c r="D1366" s="22" t="s">
        <v>40</v>
      </c>
      <c r="E1366" s="23">
        <v>208320</v>
      </c>
      <c r="F1366" s="22" t="str">
        <f>VLOOKUP(C1366,變換清單!A:C,3,0)</f>
        <v>啤酒</v>
      </c>
      <c r="G1366" s="22" t="str">
        <f>VLOOKUP(B1366,變換清單!E:F,2,0)</f>
        <v>東北</v>
      </c>
      <c r="H1366" s="22" t="str">
        <f t="shared" si="63"/>
        <v>2016</v>
      </c>
      <c r="I1366" s="22">
        <f t="shared" si="64"/>
        <v>5</v>
      </c>
      <c r="J1366" s="22" t="str">
        <f>VLOOKUP(I1366,變換清單!H:I,2,0)</f>
        <v>2Q</v>
      </c>
      <c r="K1366" s="22" t="str">
        <f t="shared" si="65"/>
        <v>啤酒東北20162Q</v>
      </c>
    </row>
    <row r="1367" spans="1:11">
      <c r="A1367" s="23">
        <v>201605</v>
      </c>
      <c r="B1367" s="23" t="s">
        <v>57</v>
      </c>
      <c r="C1367" s="22">
        <v>27260665</v>
      </c>
      <c r="D1367" s="22" t="s">
        <v>105</v>
      </c>
      <c r="E1367" s="23">
        <v>441840</v>
      </c>
      <c r="F1367" s="22" t="str">
        <f>VLOOKUP(C1367,變換清單!A:C,3,0)</f>
        <v>啤酒</v>
      </c>
      <c r="G1367" s="22" t="str">
        <f>VLOOKUP(B1367,變換清單!E:F,2,0)</f>
        <v>東北</v>
      </c>
      <c r="H1367" s="22" t="str">
        <f t="shared" si="63"/>
        <v>2016</v>
      </c>
      <c r="I1367" s="22">
        <f t="shared" si="64"/>
        <v>5</v>
      </c>
      <c r="J1367" s="22" t="str">
        <f>VLOOKUP(I1367,變換清單!H:I,2,0)</f>
        <v>2Q</v>
      </c>
      <c r="K1367" s="22" t="str">
        <f t="shared" si="65"/>
        <v>啤酒東北20162Q</v>
      </c>
    </row>
    <row r="1368" spans="1:11">
      <c r="A1368" s="23">
        <v>201605</v>
      </c>
      <c r="B1368" s="23" t="s">
        <v>57</v>
      </c>
      <c r="C1368" s="22">
        <v>27350171</v>
      </c>
      <c r="D1368" s="22" t="s">
        <v>42</v>
      </c>
      <c r="E1368" s="23">
        <v>42588</v>
      </c>
      <c r="F1368" s="22" t="str">
        <f>VLOOKUP(C1368,變換清單!A:C,3,0)</f>
        <v>啤酒</v>
      </c>
      <c r="G1368" s="22" t="str">
        <f>VLOOKUP(B1368,變換清單!E:F,2,0)</f>
        <v>東北</v>
      </c>
      <c r="H1368" s="22" t="str">
        <f t="shared" si="63"/>
        <v>2016</v>
      </c>
      <c r="I1368" s="22">
        <f t="shared" si="64"/>
        <v>5</v>
      </c>
      <c r="J1368" s="22" t="str">
        <f>VLOOKUP(I1368,變換清單!H:I,2,0)</f>
        <v>2Q</v>
      </c>
      <c r="K1368" s="22" t="str">
        <f t="shared" si="65"/>
        <v>啤酒東北20162Q</v>
      </c>
    </row>
    <row r="1369" spans="1:11">
      <c r="A1369" s="23">
        <v>201605</v>
      </c>
      <c r="B1369" s="23" t="s">
        <v>57</v>
      </c>
      <c r="C1369" s="22">
        <v>27350921</v>
      </c>
      <c r="D1369" s="22" t="s">
        <v>44</v>
      </c>
      <c r="E1369" s="23">
        <v>9072</v>
      </c>
      <c r="F1369" s="22" t="str">
        <f>VLOOKUP(C1369,變換清單!A:C,3,0)</f>
        <v>發泡酒</v>
      </c>
      <c r="G1369" s="22" t="str">
        <f>VLOOKUP(B1369,變換清單!E:F,2,0)</f>
        <v>東北</v>
      </c>
      <c r="H1369" s="22" t="str">
        <f t="shared" si="63"/>
        <v>2016</v>
      </c>
      <c r="I1369" s="22">
        <f t="shared" si="64"/>
        <v>5</v>
      </c>
      <c r="J1369" s="22" t="str">
        <f>VLOOKUP(I1369,變換清單!H:I,2,0)</f>
        <v>2Q</v>
      </c>
      <c r="K1369" s="22" t="str">
        <f t="shared" si="65"/>
        <v>發泡酒東北20162Q</v>
      </c>
    </row>
    <row r="1370" spans="1:11">
      <c r="A1370" s="23">
        <v>201605</v>
      </c>
      <c r="B1370" s="23" t="s">
        <v>57</v>
      </c>
      <c r="C1370" s="22">
        <v>27210786</v>
      </c>
      <c r="D1370" s="22" t="s">
        <v>103</v>
      </c>
      <c r="E1370" s="23">
        <v>240240</v>
      </c>
      <c r="F1370" s="22" t="str">
        <f>VLOOKUP(C1370,變換清單!A:C,3,0)</f>
        <v>發泡酒</v>
      </c>
      <c r="G1370" s="22" t="str">
        <f>VLOOKUP(B1370,變換清單!E:F,2,0)</f>
        <v>東北</v>
      </c>
      <c r="H1370" s="22" t="str">
        <f t="shared" si="63"/>
        <v>2016</v>
      </c>
      <c r="I1370" s="22">
        <f t="shared" si="64"/>
        <v>5</v>
      </c>
      <c r="J1370" s="22" t="str">
        <f>VLOOKUP(I1370,變換清單!H:I,2,0)</f>
        <v>2Q</v>
      </c>
      <c r="K1370" s="22" t="str">
        <f t="shared" si="65"/>
        <v>發泡酒東北20162Q</v>
      </c>
    </row>
    <row r="1371" spans="1:11">
      <c r="A1371" s="23">
        <v>201605</v>
      </c>
      <c r="B1371" s="23" t="s">
        <v>57</v>
      </c>
      <c r="C1371" s="22">
        <v>27220883</v>
      </c>
      <c r="D1371" s="22" t="s">
        <v>101</v>
      </c>
      <c r="E1371" s="23">
        <v>6670</v>
      </c>
      <c r="F1371" s="22" t="str">
        <f>VLOOKUP(C1371,變換清單!A:C,3,0)</f>
        <v>新類型</v>
      </c>
      <c r="G1371" s="22" t="str">
        <f>VLOOKUP(B1371,變換清單!E:F,2,0)</f>
        <v>東北</v>
      </c>
      <c r="H1371" s="22" t="str">
        <f t="shared" si="63"/>
        <v>2016</v>
      </c>
      <c r="I1371" s="22">
        <f t="shared" si="64"/>
        <v>5</v>
      </c>
      <c r="J1371" s="22" t="str">
        <f>VLOOKUP(I1371,變換清單!H:I,2,0)</f>
        <v>2Q</v>
      </c>
      <c r="K1371" s="22" t="str">
        <f t="shared" si="65"/>
        <v>新類型東北20162Q</v>
      </c>
    </row>
    <row r="1372" spans="1:11">
      <c r="A1372" s="23">
        <v>201605</v>
      </c>
      <c r="B1372" s="23" t="s">
        <v>57</v>
      </c>
      <c r="C1372" s="22">
        <v>27220957</v>
      </c>
      <c r="D1372" s="22" t="s">
        <v>102</v>
      </c>
      <c r="E1372" s="23">
        <v>25346</v>
      </c>
      <c r="F1372" s="22" t="str">
        <f>VLOOKUP(C1372,變換清單!A:C,3,0)</f>
        <v>新類型</v>
      </c>
      <c r="G1372" s="22" t="str">
        <f>VLOOKUP(B1372,變換清單!E:F,2,0)</f>
        <v>東北</v>
      </c>
      <c r="H1372" s="22" t="str">
        <f t="shared" si="63"/>
        <v>2016</v>
      </c>
      <c r="I1372" s="22">
        <f t="shared" si="64"/>
        <v>5</v>
      </c>
      <c r="J1372" s="22" t="str">
        <f>VLOOKUP(I1372,變換清單!H:I,2,0)</f>
        <v>2Q</v>
      </c>
      <c r="K1372" s="22" t="str">
        <f t="shared" si="65"/>
        <v>新類型東北20162Q</v>
      </c>
    </row>
    <row r="1373" spans="1:11">
      <c r="A1373" s="23">
        <v>201605</v>
      </c>
      <c r="B1373" s="23" t="s">
        <v>2</v>
      </c>
      <c r="C1373" s="22">
        <v>27220985</v>
      </c>
      <c r="D1373" s="22" t="s">
        <v>46</v>
      </c>
      <c r="E1373" s="23">
        <v>1320480</v>
      </c>
      <c r="F1373" s="22" t="str">
        <f>VLOOKUP(C1373,變換清單!A:C,3,0)</f>
        <v>新類型</v>
      </c>
      <c r="G1373" s="22" t="str">
        <f>VLOOKUP(B1373,變換清單!E:F,2,0)</f>
        <v>近畿圏</v>
      </c>
      <c r="H1373" s="22" t="str">
        <f t="shared" si="63"/>
        <v>2016</v>
      </c>
      <c r="I1373" s="22">
        <f t="shared" si="64"/>
        <v>5</v>
      </c>
      <c r="J1373" s="22" t="str">
        <f>VLOOKUP(I1373,變換清單!H:I,2,0)</f>
        <v>2Q</v>
      </c>
      <c r="K1373" s="22" t="str">
        <f t="shared" si="65"/>
        <v>新類型近畿圏20162Q</v>
      </c>
    </row>
    <row r="1374" spans="1:11">
      <c r="A1374" s="23">
        <v>201605</v>
      </c>
      <c r="B1374" s="23" t="s">
        <v>2</v>
      </c>
      <c r="C1374" s="22">
        <v>27260317</v>
      </c>
      <c r="D1374" s="22" t="s">
        <v>40</v>
      </c>
      <c r="E1374" s="23">
        <v>75600</v>
      </c>
      <c r="F1374" s="22" t="str">
        <f>VLOOKUP(C1374,變換清單!A:C,3,0)</f>
        <v>啤酒</v>
      </c>
      <c r="G1374" s="22" t="str">
        <f>VLOOKUP(B1374,變換清單!E:F,2,0)</f>
        <v>近畿圏</v>
      </c>
      <c r="H1374" s="22" t="str">
        <f t="shared" si="63"/>
        <v>2016</v>
      </c>
      <c r="I1374" s="22">
        <f t="shared" si="64"/>
        <v>5</v>
      </c>
      <c r="J1374" s="22" t="str">
        <f>VLOOKUP(I1374,變換清單!H:I,2,0)</f>
        <v>2Q</v>
      </c>
      <c r="K1374" s="22" t="str">
        <f t="shared" si="65"/>
        <v>啤酒近畿圏20162Q</v>
      </c>
    </row>
    <row r="1375" spans="1:11">
      <c r="A1375" s="23">
        <v>201605</v>
      </c>
      <c r="B1375" s="23" t="s">
        <v>2</v>
      </c>
      <c r="C1375" s="22">
        <v>27260665</v>
      </c>
      <c r="D1375" s="22" t="s">
        <v>105</v>
      </c>
      <c r="E1375" s="23">
        <v>514920</v>
      </c>
      <c r="F1375" s="22" t="str">
        <f>VLOOKUP(C1375,變換清單!A:C,3,0)</f>
        <v>啤酒</v>
      </c>
      <c r="G1375" s="22" t="str">
        <f>VLOOKUP(B1375,變換清單!E:F,2,0)</f>
        <v>近畿圏</v>
      </c>
      <c r="H1375" s="22" t="str">
        <f t="shared" si="63"/>
        <v>2016</v>
      </c>
      <c r="I1375" s="22">
        <f t="shared" si="64"/>
        <v>5</v>
      </c>
      <c r="J1375" s="22" t="str">
        <f>VLOOKUP(I1375,變換清單!H:I,2,0)</f>
        <v>2Q</v>
      </c>
      <c r="K1375" s="22" t="str">
        <f t="shared" si="65"/>
        <v>啤酒近畿圏20162Q</v>
      </c>
    </row>
    <row r="1376" spans="1:11">
      <c r="A1376" s="23">
        <v>201605</v>
      </c>
      <c r="B1376" s="23" t="s">
        <v>2</v>
      </c>
      <c r="C1376" s="22">
        <v>27350171</v>
      </c>
      <c r="D1376" s="22" t="s">
        <v>42</v>
      </c>
      <c r="E1376" s="23">
        <v>17136</v>
      </c>
      <c r="F1376" s="22" t="str">
        <f>VLOOKUP(C1376,變換清單!A:C,3,0)</f>
        <v>啤酒</v>
      </c>
      <c r="G1376" s="22" t="str">
        <f>VLOOKUP(B1376,變換清單!E:F,2,0)</f>
        <v>近畿圏</v>
      </c>
      <c r="H1376" s="22" t="str">
        <f t="shared" si="63"/>
        <v>2016</v>
      </c>
      <c r="I1376" s="22">
        <f t="shared" si="64"/>
        <v>5</v>
      </c>
      <c r="J1376" s="22" t="str">
        <f>VLOOKUP(I1376,變換清單!H:I,2,0)</f>
        <v>2Q</v>
      </c>
      <c r="K1376" s="22" t="str">
        <f t="shared" si="65"/>
        <v>啤酒近畿圏20162Q</v>
      </c>
    </row>
    <row r="1377" spans="1:11">
      <c r="A1377" s="23">
        <v>201605</v>
      </c>
      <c r="B1377" s="23" t="s">
        <v>2</v>
      </c>
      <c r="C1377" s="22">
        <v>27350921</v>
      </c>
      <c r="D1377" s="22" t="s">
        <v>44</v>
      </c>
      <c r="E1377" s="23">
        <v>13608</v>
      </c>
      <c r="F1377" s="22" t="str">
        <f>VLOOKUP(C1377,變換清單!A:C,3,0)</f>
        <v>發泡酒</v>
      </c>
      <c r="G1377" s="22" t="str">
        <f>VLOOKUP(B1377,變換清單!E:F,2,0)</f>
        <v>近畿圏</v>
      </c>
      <c r="H1377" s="22" t="str">
        <f t="shared" si="63"/>
        <v>2016</v>
      </c>
      <c r="I1377" s="22">
        <f t="shared" si="64"/>
        <v>5</v>
      </c>
      <c r="J1377" s="22" t="str">
        <f>VLOOKUP(I1377,變換清單!H:I,2,0)</f>
        <v>2Q</v>
      </c>
      <c r="K1377" s="22" t="str">
        <f t="shared" si="65"/>
        <v>發泡酒近畿圏20162Q</v>
      </c>
    </row>
    <row r="1378" spans="1:11">
      <c r="A1378" s="23">
        <v>201605</v>
      </c>
      <c r="B1378" s="23" t="s">
        <v>2</v>
      </c>
      <c r="C1378" s="22">
        <v>27210786</v>
      </c>
      <c r="D1378" s="22" t="s">
        <v>103</v>
      </c>
      <c r="E1378" s="23">
        <v>221760</v>
      </c>
      <c r="F1378" s="22" t="str">
        <f>VLOOKUP(C1378,變換清單!A:C,3,0)</f>
        <v>發泡酒</v>
      </c>
      <c r="G1378" s="22" t="str">
        <f>VLOOKUP(B1378,變換清單!E:F,2,0)</f>
        <v>近畿圏</v>
      </c>
      <c r="H1378" s="22" t="str">
        <f t="shared" si="63"/>
        <v>2016</v>
      </c>
      <c r="I1378" s="22">
        <f t="shared" si="64"/>
        <v>5</v>
      </c>
      <c r="J1378" s="22" t="str">
        <f>VLOOKUP(I1378,變換清單!H:I,2,0)</f>
        <v>2Q</v>
      </c>
      <c r="K1378" s="22" t="str">
        <f t="shared" si="65"/>
        <v>發泡酒近畿圏20162Q</v>
      </c>
    </row>
    <row r="1379" spans="1:11">
      <c r="A1379" s="23">
        <v>201605</v>
      </c>
      <c r="B1379" s="23" t="s">
        <v>2</v>
      </c>
      <c r="C1379" s="22">
        <v>27220883</v>
      </c>
      <c r="D1379" s="22" t="s">
        <v>101</v>
      </c>
      <c r="E1379" s="23">
        <v>17342</v>
      </c>
      <c r="F1379" s="22" t="str">
        <f>VLOOKUP(C1379,變換清單!A:C,3,0)</f>
        <v>新類型</v>
      </c>
      <c r="G1379" s="22" t="str">
        <f>VLOOKUP(B1379,變換清單!E:F,2,0)</f>
        <v>近畿圏</v>
      </c>
      <c r="H1379" s="22" t="str">
        <f t="shared" si="63"/>
        <v>2016</v>
      </c>
      <c r="I1379" s="22">
        <f t="shared" si="64"/>
        <v>5</v>
      </c>
      <c r="J1379" s="22" t="str">
        <f>VLOOKUP(I1379,變換清單!H:I,2,0)</f>
        <v>2Q</v>
      </c>
      <c r="K1379" s="22" t="str">
        <f t="shared" si="65"/>
        <v>新類型近畿圏20162Q</v>
      </c>
    </row>
    <row r="1380" spans="1:11">
      <c r="A1380" s="23">
        <v>201605</v>
      </c>
      <c r="B1380" s="23" t="s">
        <v>91</v>
      </c>
      <c r="C1380" s="22">
        <v>27220957</v>
      </c>
      <c r="D1380" s="22" t="s">
        <v>102</v>
      </c>
      <c r="E1380" s="23">
        <v>840</v>
      </c>
      <c r="F1380" s="22" t="str">
        <f>VLOOKUP(C1380,變換清單!A:C,3,0)</f>
        <v>新類型</v>
      </c>
      <c r="G1380" s="22" t="str">
        <f>VLOOKUP(B1380,變換清單!E:F,2,0)</f>
        <v>九州</v>
      </c>
      <c r="H1380" s="22" t="str">
        <f t="shared" si="63"/>
        <v>2016</v>
      </c>
      <c r="I1380" s="22">
        <f t="shared" si="64"/>
        <v>5</v>
      </c>
      <c r="J1380" s="22" t="str">
        <f>VLOOKUP(I1380,變換清單!H:I,2,0)</f>
        <v>2Q</v>
      </c>
      <c r="K1380" s="22" t="str">
        <f t="shared" si="65"/>
        <v>新類型九州20162Q</v>
      </c>
    </row>
    <row r="1381" spans="1:11">
      <c r="A1381" s="23">
        <v>201605</v>
      </c>
      <c r="B1381" s="23" t="s">
        <v>91</v>
      </c>
      <c r="C1381" s="22">
        <v>27220985</v>
      </c>
      <c r="D1381" s="22" t="s">
        <v>46</v>
      </c>
      <c r="E1381" s="23">
        <v>567840</v>
      </c>
      <c r="F1381" s="22" t="str">
        <f>VLOOKUP(C1381,變換清單!A:C,3,0)</f>
        <v>新類型</v>
      </c>
      <c r="G1381" s="22" t="str">
        <f>VLOOKUP(B1381,變換清單!E:F,2,0)</f>
        <v>九州</v>
      </c>
      <c r="H1381" s="22" t="str">
        <f t="shared" si="63"/>
        <v>2016</v>
      </c>
      <c r="I1381" s="22">
        <f t="shared" si="64"/>
        <v>5</v>
      </c>
      <c r="J1381" s="22" t="str">
        <f>VLOOKUP(I1381,變換清單!H:I,2,0)</f>
        <v>2Q</v>
      </c>
      <c r="K1381" s="22" t="str">
        <f t="shared" si="65"/>
        <v>新類型九州20162Q</v>
      </c>
    </row>
    <row r="1382" spans="1:11">
      <c r="A1382" s="23">
        <v>201605</v>
      </c>
      <c r="B1382" s="23" t="s">
        <v>91</v>
      </c>
      <c r="C1382" s="22">
        <v>27260317</v>
      </c>
      <c r="D1382" s="22" t="s">
        <v>40</v>
      </c>
      <c r="E1382" s="23">
        <v>89880</v>
      </c>
      <c r="F1382" s="22" t="str">
        <f>VLOOKUP(C1382,變換清單!A:C,3,0)</f>
        <v>啤酒</v>
      </c>
      <c r="G1382" s="22" t="str">
        <f>VLOOKUP(B1382,變換清單!E:F,2,0)</f>
        <v>九州</v>
      </c>
      <c r="H1382" s="22" t="str">
        <f t="shared" si="63"/>
        <v>2016</v>
      </c>
      <c r="I1382" s="22">
        <f t="shared" si="64"/>
        <v>5</v>
      </c>
      <c r="J1382" s="22" t="str">
        <f>VLOOKUP(I1382,變換清單!H:I,2,0)</f>
        <v>2Q</v>
      </c>
      <c r="K1382" s="22" t="str">
        <f t="shared" si="65"/>
        <v>啤酒九州20162Q</v>
      </c>
    </row>
    <row r="1383" spans="1:11">
      <c r="A1383" s="23">
        <v>201605</v>
      </c>
      <c r="B1383" s="23" t="s">
        <v>91</v>
      </c>
      <c r="C1383" s="22">
        <v>27260665</v>
      </c>
      <c r="D1383" s="22" t="s">
        <v>105</v>
      </c>
      <c r="E1383" s="23">
        <v>142800</v>
      </c>
      <c r="F1383" s="22" t="str">
        <f>VLOOKUP(C1383,變換清單!A:C,3,0)</f>
        <v>啤酒</v>
      </c>
      <c r="G1383" s="22" t="str">
        <f>VLOOKUP(B1383,變換清單!E:F,2,0)</f>
        <v>九州</v>
      </c>
      <c r="H1383" s="22" t="str">
        <f t="shared" si="63"/>
        <v>2016</v>
      </c>
      <c r="I1383" s="22">
        <f t="shared" si="64"/>
        <v>5</v>
      </c>
      <c r="J1383" s="22" t="str">
        <f>VLOOKUP(I1383,變換清單!H:I,2,0)</f>
        <v>2Q</v>
      </c>
      <c r="K1383" s="22" t="str">
        <f t="shared" si="65"/>
        <v>啤酒九州20162Q</v>
      </c>
    </row>
    <row r="1384" spans="1:11">
      <c r="A1384" s="23">
        <v>201605</v>
      </c>
      <c r="B1384" s="23" t="s">
        <v>91</v>
      </c>
      <c r="C1384" s="22">
        <v>27350171</v>
      </c>
      <c r="D1384" s="22" t="s">
        <v>42</v>
      </c>
      <c r="E1384" s="23">
        <v>7056</v>
      </c>
      <c r="F1384" s="22" t="str">
        <f>VLOOKUP(C1384,變換清單!A:C,3,0)</f>
        <v>啤酒</v>
      </c>
      <c r="G1384" s="22" t="str">
        <f>VLOOKUP(B1384,變換清單!E:F,2,0)</f>
        <v>九州</v>
      </c>
      <c r="H1384" s="22" t="str">
        <f t="shared" si="63"/>
        <v>2016</v>
      </c>
      <c r="I1384" s="22">
        <f t="shared" si="64"/>
        <v>5</v>
      </c>
      <c r="J1384" s="22" t="str">
        <f>VLOOKUP(I1384,變換清單!H:I,2,0)</f>
        <v>2Q</v>
      </c>
      <c r="K1384" s="22" t="str">
        <f t="shared" si="65"/>
        <v>啤酒九州20162Q</v>
      </c>
    </row>
    <row r="1385" spans="1:11">
      <c r="A1385" s="23">
        <v>201605</v>
      </c>
      <c r="B1385" s="23" t="s">
        <v>91</v>
      </c>
      <c r="C1385" s="22">
        <v>27350921</v>
      </c>
      <c r="D1385" s="22" t="s">
        <v>44</v>
      </c>
      <c r="E1385" s="23">
        <v>7308</v>
      </c>
      <c r="F1385" s="22" t="str">
        <f>VLOOKUP(C1385,變換清單!A:C,3,0)</f>
        <v>發泡酒</v>
      </c>
      <c r="G1385" s="22" t="str">
        <f>VLOOKUP(B1385,變換清單!E:F,2,0)</f>
        <v>九州</v>
      </c>
      <c r="H1385" s="22" t="str">
        <f t="shared" si="63"/>
        <v>2016</v>
      </c>
      <c r="I1385" s="22">
        <f t="shared" si="64"/>
        <v>5</v>
      </c>
      <c r="J1385" s="22" t="str">
        <f>VLOOKUP(I1385,變換清單!H:I,2,0)</f>
        <v>2Q</v>
      </c>
      <c r="K1385" s="22" t="str">
        <f t="shared" si="65"/>
        <v>發泡酒九州20162Q</v>
      </c>
    </row>
    <row r="1386" spans="1:11">
      <c r="A1386" s="23">
        <v>201605</v>
      </c>
      <c r="B1386" s="23" t="s">
        <v>91</v>
      </c>
      <c r="C1386" s="22">
        <v>27210786</v>
      </c>
      <c r="D1386" s="22" t="s">
        <v>103</v>
      </c>
      <c r="E1386" s="23">
        <v>113400</v>
      </c>
      <c r="F1386" s="22" t="str">
        <f>VLOOKUP(C1386,變換清單!A:C,3,0)</f>
        <v>發泡酒</v>
      </c>
      <c r="G1386" s="22" t="str">
        <f>VLOOKUP(B1386,變換清單!E:F,2,0)</f>
        <v>九州</v>
      </c>
      <c r="H1386" s="22" t="str">
        <f t="shared" si="63"/>
        <v>2016</v>
      </c>
      <c r="I1386" s="22">
        <f t="shared" si="64"/>
        <v>5</v>
      </c>
      <c r="J1386" s="22" t="str">
        <f>VLOOKUP(I1386,變換清單!H:I,2,0)</f>
        <v>2Q</v>
      </c>
      <c r="K1386" s="22" t="str">
        <f t="shared" si="65"/>
        <v>發泡酒九州20162Q</v>
      </c>
    </row>
    <row r="1387" spans="1:11">
      <c r="A1387" s="23">
        <v>201605</v>
      </c>
      <c r="B1387" s="23" t="s">
        <v>91</v>
      </c>
      <c r="C1387" s="22">
        <v>27220883</v>
      </c>
      <c r="D1387" s="22" t="s">
        <v>101</v>
      </c>
      <c r="E1387" s="23">
        <v>12006</v>
      </c>
      <c r="F1387" s="22" t="str">
        <f>VLOOKUP(C1387,變換清單!A:C,3,0)</f>
        <v>新類型</v>
      </c>
      <c r="G1387" s="22" t="str">
        <f>VLOOKUP(B1387,變換清單!E:F,2,0)</f>
        <v>九州</v>
      </c>
      <c r="H1387" s="22" t="str">
        <f t="shared" si="63"/>
        <v>2016</v>
      </c>
      <c r="I1387" s="22">
        <f t="shared" si="64"/>
        <v>5</v>
      </c>
      <c r="J1387" s="22" t="str">
        <f>VLOOKUP(I1387,變換清單!H:I,2,0)</f>
        <v>2Q</v>
      </c>
      <c r="K1387" s="22" t="str">
        <f t="shared" si="65"/>
        <v>新類型九州20162Q</v>
      </c>
    </row>
    <row r="1388" spans="1:11">
      <c r="A1388" s="23">
        <v>201605</v>
      </c>
      <c r="B1388" s="23" t="s">
        <v>63</v>
      </c>
      <c r="C1388" s="22">
        <v>27220957</v>
      </c>
      <c r="D1388" s="22" t="s">
        <v>102</v>
      </c>
      <c r="E1388" s="23">
        <v>504</v>
      </c>
      <c r="F1388" s="22" t="str">
        <f>VLOOKUP(C1388,變換清單!A:C,3,0)</f>
        <v>新類型</v>
      </c>
      <c r="G1388" s="22" t="str">
        <f>VLOOKUP(B1388,變換清單!E:F,2,0)</f>
        <v>關信越</v>
      </c>
      <c r="H1388" s="22" t="str">
        <f t="shared" si="63"/>
        <v>2016</v>
      </c>
      <c r="I1388" s="22">
        <f t="shared" si="64"/>
        <v>5</v>
      </c>
      <c r="J1388" s="22" t="str">
        <f>VLOOKUP(I1388,變換清單!H:I,2,0)</f>
        <v>2Q</v>
      </c>
      <c r="K1388" s="22" t="str">
        <f t="shared" si="65"/>
        <v>新類型關信越20162Q</v>
      </c>
    </row>
    <row r="1389" spans="1:11">
      <c r="A1389" s="23">
        <v>201605</v>
      </c>
      <c r="B1389" s="23" t="s">
        <v>63</v>
      </c>
      <c r="C1389" s="22">
        <v>27220985</v>
      </c>
      <c r="D1389" s="22" t="s">
        <v>46</v>
      </c>
      <c r="E1389" s="23">
        <v>609000</v>
      </c>
      <c r="F1389" s="22" t="str">
        <f>VLOOKUP(C1389,變換清單!A:C,3,0)</f>
        <v>新類型</v>
      </c>
      <c r="G1389" s="22" t="str">
        <f>VLOOKUP(B1389,變換清單!E:F,2,0)</f>
        <v>關信越</v>
      </c>
      <c r="H1389" s="22" t="str">
        <f t="shared" si="63"/>
        <v>2016</v>
      </c>
      <c r="I1389" s="22">
        <f t="shared" si="64"/>
        <v>5</v>
      </c>
      <c r="J1389" s="22" t="str">
        <f>VLOOKUP(I1389,變換清單!H:I,2,0)</f>
        <v>2Q</v>
      </c>
      <c r="K1389" s="22" t="str">
        <f t="shared" si="65"/>
        <v>新類型關信越20162Q</v>
      </c>
    </row>
    <row r="1390" spans="1:11">
      <c r="A1390" s="23">
        <v>201605</v>
      </c>
      <c r="B1390" s="23" t="s">
        <v>63</v>
      </c>
      <c r="C1390" s="22">
        <v>27260317</v>
      </c>
      <c r="D1390" s="22" t="s">
        <v>40</v>
      </c>
      <c r="E1390" s="23">
        <v>210840</v>
      </c>
      <c r="F1390" s="22" t="str">
        <f>VLOOKUP(C1390,變換清單!A:C,3,0)</f>
        <v>啤酒</v>
      </c>
      <c r="G1390" s="22" t="str">
        <f>VLOOKUP(B1390,變換清單!E:F,2,0)</f>
        <v>關信越</v>
      </c>
      <c r="H1390" s="22" t="str">
        <f t="shared" si="63"/>
        <v>2016</v>
      </c>
      <c r="I1390" s="22">
        <f t="shared" si="64"/>
        <v>5</v>
      </c>
      <c r="J1390" s="22" t="str">
        <f>VLOOKUP(I1390,變換清單!H:I,2,0)</f>
        <v>2Q</v>
      </c>
      <c r="K1390" s="22" t="str">
        <f t="shared" si="65"/>
        <v>啤酒關信越20162Q</v>
      </c>
    </row>
    <row r="1391" spans="1:11">
      <c r="A1391" s="23">
        <v>201605</v>
      </c>
      <c r="B1391" s="23" t="s">
        <v>63</v>
      </c>
      <c r="C1391" s="22">
        <v>27260665</v>
      </c>
      <c r="D1391" s="22" t="s">
        <v>105</v>
      </c>
      <c r="E1391" s="23">
        <v>244440</v>
      </c>
      <c r="F1391" s="22" t="str">
        <f>VLOOKUP(C1391,變換清單!A:C,3,0)</f>
        <v>啤酒</v>
      </c>
      <c r="G1391" s="22" t="str">
        <f>VLOOKUP(B1391,變換清單!E:F,2,0)</f>
        <v>關信越</v>
      </c>
      <c r="H1391" s="22" t="str">
        <f t="shared" si="63"/>
        <v>2016</v>
      </c>
      <c r="I1391" s="22">
        <f t="shared" si="64"/>
        <v>5</v>
      </c>
      <c r="J1391" s="22" t="str">
        <f>VLOOKUP(I1391,變換清單!H:I,2,0)</f>
        <v>2Q</v>
      </c>
      <c r="K1391" s="22" t="str">
        <f t="shared" si="65"/>
        <v>啤酒關信越20162Q</v>
      </c>
    </row>
    <row r="1392" spans="1:11">
      <c r="A1392" s="23">
        <v>201605</v>
      </c>
      <c r="B1392" s="23" t="s">
        <v>63</v>
      </c>
      <c r="C1392" s="22">
        <v>27350171</v>
      </c>
      <c r="D1392" s="22" t="s">
        <v>42</v>
      </c>
      <c r="E1392" s="23">
        <v>1512</v>
      </c>
      <c r="F1392" s="22" t="str">
        <f>VLOOKUP(C1392,變換清單!A:C,3,0)</f>
        <v>啤酒</v>
      </c>
      <c r="G1392" s="22" t="str">
        <f>VLOOKUP(B1392,變換清單!E:F,2,0)</f>
        <v>關信越</v>
      </c>
      <c r="H1392" s="22" t="str">
        <f t="shared" si="63"/>
        <v>2016</v>
      </c>
      <c r="I1392" s="22">
        <f t="shared" si="64"/>
        <v>5</v>
      </c>
      <c r="J1392" s="22" t="str">
        <f>VLOOKUP(I1392,變換清單!H:I,2,0)</f>
        <v>2Q</v>
      </c>
      <c r="K1392" s="22" t="str">
        <f t="shared" si="65"/>
        <v>啤酒關信越20162Q</v>
      </c>
    </row>
    <row r="1393" spans="1:11">
      <c r="A1393" s="23">
        <v>201605</v>
      </c>
      <c r="B1393" s="23" t="s">
        <v>63</v>
      </c>
      <c r="C1393" s="22">
        <v>27350921</v>
      </c>
      <c r="D1393" s="22" t="s">
        <v>44</v>
      </c>
      <c r="E1393" s="23">
        <v>3024</v>
      </c>
      <c r="F1393" s="22" t="str">
        <f>VLOOKUP(C1393,變換清單!A:C,3,0)</f>
        <v>發泡酒</v>
      </c>
      <c r="G1393" s="22" t="str">
        <f>VLOOKUP(B1393,變換清單!E:F,2,0)</f>
        <v>關信越</v>
      </c>
      <c r="H1393" s="22" t="str">
        <f t="shared" si="63"/>
        <v>2016</v>
      </c>
      <c r="I1393" s="22">
        <f t="shared" si="64"/>
        <v>5</v>
      </c>
      <c r="J1393" s="22" t="str">
        <f>VLOOKUP(I1393,變換清單!H:I,2,0)</f>
        <v>2Q</v>
      </c>
      <c r="K1393" s="22" t="str">
        <f t="shared" si="65"/>
        <v>發泡酒關信越20162Q</v>
      </c>
    </row>
    <row r="1394" spans="1:11">
      <c r="A1394" s="23">
        <v>201605</v>
      </c>
      <c r="B1394" s="23" t="s">
        <v>63</v>
      </c>
      <c r="C1394" s="22">
        <v>27210786</v>
      </c>
      <c r="D1394" s="22" t="s">
        <v>103</v>
      </c>
      <c r="E1394" s="23">
        <v>116760</v>
      </c>
      <c r="F1394" s="22" t="str">
        <f>VLOOKUP(C1394,變換清單!A:C,3,0)</f>
        <v>發泡酒</v>
      </c>
      <c r="G1394" s="22" t="str">
        <f>VLOOKUP(B1394,變換清單!E:F,2,0)</f>
        <v>關信越</v>
      </c>
      <c r="H1394" s="22" t="str">
        <f t="shared" si="63"/>
        <v>2016</v>
      </c>
      <c r="I1394" s="22">
        <f t="shared" si="64"/>
        <v>5</v>
      </c>
      <c r="J1394" s="22" t="str">
        <f>VLOOKUP(I1394,變換清單!H:I,2,0)</f>
        <v>2Q</v>
      </c>
      <c r="K1394" s="22" t="str">
        <f t="shared" si="65"/>
        <v>發泡酒關信越20162Q</v>
      </c>
    </row>
    <row r="1395" spans="1:11">
      <c r="A1395" s="23">
        <v>201605</v>
      </c>
      <c r="B1395" s="23" t="s">
        <v>95</v>
      </c>
      <c r="C1395" s="22">
        <v>27220883</v>
      </c>
      <c r="D1395" s="22" t="s">
        <v>101</v>
      </c>
      <c r="E1395" s="23">
        <v>981120</v>
      </c>
      <c r="F1395" s="22" t="str">
        <f>VLOOKUP(C1395,變換清單!A:C,3,0)</f>
        <v>新類型</v>
      </c>
      <c r="G1395" s="22" t="str">
        <f>VLOOKUP(B1395,變換清單!E:F,2,0)</f>
        <v>中四國</v>
      </c>
      <c r="H1395" s="22" t="str">
        <f t="shared" si="63"/>
        <v>2016</v>
      </c>
      <c r="I1395" s="22">
        <f t="shared" si="64"/>
        <v>5</v>
      </c>
      <c r="J1395" s="22" t="str">
        <f>VLOOKUP(I1395,變換清單!H:I,2,0)</f>
        <v>2Q</v>
      </c>
      <c r="K1395" s="22" t="str">
        <f t="shared" si="65"/>
        <v>新類型中四國20162Q</v>
      </c>
    </row>
    <row r="1396" spans="1:11">
      <c r="A1396" s="23">
        <v>201605</v>
      </c>
      <c r="B1396" s="23" t="s">
        <v>95</v>
      </c>
      <c r="C1396" s="22">
        <v>27220957</v>
      </c>
      <c r="D1396" s="22" t="s">
        <v>102</v>
      </c>
      <c r="E1396" s="23">
        <v>257880</v>
      </c>
      <c r="F1396" s="22" t="str">
        <f>VLOOKUP(C1396,變換清單!A:C,3,0)</f>
        <v>新類型</v>
      </c>
      <c r="G1396" s="22" t="str">
        <f>VLOOKUP(B1396,變換清單!E:F,2,0)</f>
        <v>中四國</v>
      </c>
      <c r="H1396" s="22" t="str">
        <f t="shared" si="63"/>
        <v>2016</v>
      </c>
      <c r="I1396" s="22">
        <f t="shared" si="64"/>
        <v>5</v>
      </c>
      <c r="J1396" s="22" t="str">
        <f>VLOOKUP(I1396,變換清單!H:I,2,0)</f>
        <v>2Q</v>
      </c>
      <c r="K1396" s="22" t="str">
        <f t="shared" si="65"/>
        <v>新類型中四國20162Q</v>
      </c>
    </row>
    <row r="1397" spans="1:11">
      <c r="A1397" s="23">
        <v>201605</v>
      </c>
      <c r="B1397" s="23" t="s">
        <v>95</v>
      </c>
      <c r="C1397" s="22">
        <v>27220985</v>
      </c>
      <c r="D1397" s="22" t="s">
        <v>46</v>
      </c>
      <c r="E1397" s="23">
        <v>403200</v>
      </c>
      <c r="F1397" s="22" t="str">
        <f>VLOOKUP(C1397,變換清單!A:C,3,0)</f>
        <v>新類型</v>
      </c>
      <c r="G1397" s="22" t="str">
        <f>VLOOKUP(B1397,變換清單!E:F,2,0)</f>
        <v>中四國</v>
      </c>
      <c r="H1397" s="22" t="str">
        <f t="shared" si="63"/>
        <v>2016</v>
      </c>
      <c r="I1397" s="22">
        <f t="shared" si="64"/>
        <v>5</v>
      </c>
      <c r="J1397" s="22" t="str">
        <f>VLOOKUP(I1397,變換清單!H:I,2,0)</f>
        <v>2Q</v>
      </c>
      <c r="K1397" s="22" t="str">
        <f t="shared" si="65"/>
        <v>新類型中四國20162Q</v>
      </c>
    </row>
    <row r="1398" spans="1:11">
      <c r="A1398" s="23">
        <v>201605</v>
      </c>
      <c r="B1398" s="23" t="s">
        <v>95</v>
      </c>
      <c r="C1398" s="22">
        <v>27260317</v>
      </c>
      <c r="D1398" s="22" t="s">
        <v>40</v>
      </c>
      <c r="E1398" s="23">
        <v>61236</v>
      </c>
      <c r="F1398" s="22" t="str">
        <f>VLOOKUP(C1398,變換清單!A:C,3,0)</f>
        <v>啤酒</v>
      </c>
      <c r="G1398" s="22" t="str">
        <f>VLOOKUP(B1398,變換清單!E:F,2,0)</f>
        <v>中四國</v>
      </c>
      <c r="H1398" s="22" t="str">
        <f t="shared" si="63"/>
        <v>2016</v>
      </c>
      <c r="I1398" s="22">
        <f t="shared" si="64"/>
        <v>5</v>
      </c>
      <c r="J1398" s="22" t="str">
        <f>VLOOKUP(I1398,變換清單!H:I,2,0)</f>
        <v>2Q</v>
      </c>
      <c r="K1398" s="22" t="str">
        <f t="shared" si="65"/>
        <v>啤酒中四國20162Q</v>
      </c>
    </row>
    <row r="1399" spans="1:11">
      <c r="A1399" s="23">
        <v>201605</v>
      </c>
      <c r="B1399" s="23" t="s">
        <v>95</v>
      </c>
      <c r="C1399" s="22">
        <v>27260665</v>
      </c>
      <c r="D1399" s="22" t="s">
        <v>105</v>
      </c>
      <c r="E1399" s="23">
        <v>9816</v>
      </c>
      <c r="F1399" s="22" t="str">
        <f>VLOOKUP(C1399,變換清單!A:C,3,0)</f>
        <v>啤酒</v>
      </c>
      <c r="G1399" s="22" t="str">
        <f>VLOOKUP(B1399,變換清單!E:F,2,0)</f>
        <v>中四國</v>
      </c>
      <c r="H1399" s="22" t="str">
        <f t="shared" si="63"/>
        <v>2016</v>
      </c>
      <c r="I1399" s="22">
        <f t="shared" si="64"/>
        <v>5</v>
      </c>
      <c r="J1399" s="22" t="str">
        <f>VLOOKUP(I1399,變換清單!H:I,2,0)</f>
        <v>2Q</v>
      </c>
      <c r="K1399" s="22" t="str">
        <f t="shared" si="65"/>
        <v>啤酒中四國20162Q</v>
      </c>
    </row>
    <row r="1400" spans="1:11">
      <c r="A1400" s="23">
        <v>201605</v>
      </c>
      <c r="B1400" s="23" t="s">
        <v>95</v>
      </c>
      <c r="C1400" s="22">
        <v>27350171</v>
      </c>
      <c r="D1400" s="22" t="s">
        <v>42</v>
      </c>
      <c r="E1400" s="23">
        <v>169680</v>
      </c>
      <c r="F1400" s="22" t="str">
        <f>VLOOKUP(C1400,變換清單!A:C,3,0)</f>
        <v>啤酒</v>
      </c>
      <c r="G1400" s="22" t="str">
        <f>VLOOKUP(B1400,變換清單!E:F,2,0)</f>
        <v>中四國</v>
      </c>
      <c r="H1400" s="22" t="str">
        <f t="shared" si="63"/>
        <v>2016</v>
      </c>
      <c r="I1400" s="22">
        <f t="shared" si="64"/>
        <v>5</v>
      </c>
      <c r="J1400" s="22" t="str">
        <f>VLOOKUP(I1400,變換清單!H:I,2,0)</f>
        <v>2Q</v>
      </c>
      <c r="K1400" s="22" t="str">
        <f t="shared" si="65"/>
        <v>啤酒中四國20162Q</v>
      </c>
    </row>
    <row r="1401" spans="1:11">
      <c r="A1401" s="23">
        <v>201605</v>
      </c>
      <c r="B1401" s="23" t="s">
        <v>85</v>
      </c>
      <c r="C1401" s="22">
        <v>27350921</v>
      </c>
      <c r="D1401" s="22" t="s">
        <v>44</v>
      </c>
      <c r="E1401" s="23">
        <v>201600</v>
      </c>
      <c r="F1401" s="22" t="str">
        <f>VLOOKUP(C1401,變換清單!A:C,3,0)</f>
        <v>發泡酒</v>
      </c>
      <c r="G1401" s="22" t="str">
        <f>VLOOKUP(B1401,變換清單!E:F,2,0)</f>
        <v>中四國</v>
      </c>
      <c r="H1401" s="22" t="str">
        <f t="shared" si="63"/>
        <v>2016</v>
      </c>
      <c r="I1401" s="22">
        <f t="shared" si="64"/>
        <v>5</v>
      </c>
      <c r="J1401" s="22" t="str">
        <f>VLOOKUP(I1401,變換清單!H:I,2,0)</f>
        <v>2Q</v>
      </c>
      <c r="K1401" s="22" t="str">
        <f t="shared" si="65"/>
        <v>發泡酒中四國20162Q</v>
      </c>
    </row>
    <row r="1402" spans="1:11">
      <c r="A1402" s="23">
        <v>201605</v>
      </c>
      <c r="B1402" s="23" t="s">
        <v>85</v>
      </c>
      <c r="C1402" s="22">
        <v>27210786</v>
      </c>
      <c r="D1402" s="22" t="s">
        <v>103</v>
      </c>
      <c r="E1402" s="23">
        <v>59640</v>
      </c>
      <c r="F1402" s="22" t="str">
        <f>VLOOKUP(C1402,變換清單!A:C,3,0)</f>
        <v>發泡酒</v>
      </c>
      <c r="G1402" s="22" t="str">
        <f>VLOOKUP(B1402,變換清單!E:F,2,0)</f>
        <v>中四國</v>
      </c>
      <c r="H1402" s="22" t="str">
        <f t="shared" si="63"/>
        <v>2016</v>
      </c>
      <c r="I1402" s="22">
        <f t="shared" si="64"/>
        <v>5</v>
      </c>
      <c r="J1402" s="22" t="str">
        <f>VLOOKUP(I1402,變換清單!H:I,2,0)</f>
        <v>2Q</v>
      </c>
      <c r="K1402" s="22" t="str">
        <f t="shared" si="65"/>
        <v>發泡酒中四國20162Q</v>
      </c>
    </row>
    <row r="1403" spans="1:11">
      <c r="A1403" s="23">
        <v>201605</v>
      </c>
      <c r="B1403" s="23" t="s">
        <v>85</v>
      </c>
      <c r="C1403" s="22">
        <v>27220883</v>
      </c>
      <c r="D1403" s="22" t="s">
        <v>101</v>
      </c>
      <c r="E1403" s="23">
        <v>54600</v>
      </c>
      <c r="F1403" s="22" t="str">
        <f>VLOOKUP(C1403,變換清單!A:C,3,0)</f>
        <v>新類型</v>
      </c>
      <c r="G1403" s="22" t="str">
        <f>VLOOKUP(B1403,變換清單!E:F,2,0)</f>
        <v>中四國</v>
      </c>
      <c r="H1403" s="22" t="str">
        <f t="shared" si="63"/>
        <v>2016</v>
      </c>
      <c r="I1403" s="22">
        <f t="shared" si="64"/>
        <v>5</v>
      </c>
      <c r="J1403" s="22" t="str">
        <f>VLOOKUP(I1403,變換清單!H:I,2,0)</f>
        <v>2Q</v>
      </c>
      <c r="K1403" s="22" t="str">
        <f t="shared" si="65"/>
        <v>新類型中四國20162Q</v>
      </c>
    </row>
    <row r="1404" spans="1:11">
      <c r="A1404" s="23">
        <v>201605</v>
      </c>
      <c r="B1404" s="23" t="s">
        <v>85</v>
      </c>
      <c r="C1404" s="22">
        <v>27220957</v>
      </c>
      <c r="D1404" s="22" t="s">
        <v>102</v>
      </c>
      <c r="E1404" s="23">
        <v>1260</v>
      </c>
      <c r="F1404" s="22" t="str">
        <f>VLOOKUP(C1404,變換清單!A:C,3,0)</f>
        <v>新類型</v>
      </c>
      <c r="G1404" s="22" t="str">
        <f>VLOOKUP(B1404,變換清單!E:F,2,0)</f>
        <v>中四國</v>
      </c>
      <c r="H1404" s="22" t="str">
        <f t="shared" si="63"/>
        <v>2016</v>
      </c>
      <c r="I1404" s="22">
        <f t="shared" si="64"/>
        <v>5</v>
      </c>
      <c r="J1404" s="22" t="str">
        <f>VLOOKUP(I1404,變換清單!H:I,2,0)</f>
        <v>2Q</v>
      </c>
      <c r="K1404" s="22" t="str">
        <f t="shared" si="65"/>
        <v>新類型中四國20162Q</v>
      </c>
    </row>
    <row r="1405" spans="1:11">
      <c r="A1405" s="23">
        <v>201605</v>
      </c>
      <c r="B1405" s="23" t="s">
        <v>85</v>
      </c>
      <c r="C1405" s="22">
        <v>27220985</v>
      </c>
      <c r="D1405" s="22" t="s">
        <v>46</v>
      </c>
      <c r="E1405" s="23">
        <v>3024</v>
      </c>
      <c r="F1405" s="22" t="str">
        <f>VLOOKUP(C1405,變換清單!A:C,3,0)</f>
        <v>新類型</v>
      </c>
      <c r="G1405" s="22" t="str">
        <f>VLOOKUP(B1405,變換清單!E:F,2,0)</f>
        <v>中四國</v>
      </c>
      <c r="H1405" s="22" t="str">
        <f t="shared" si="63"/>
        <v>2016</v>
      </c>
      <c r="I1405" s="22">
        <f t="shared" si="64"/>
        <v>5</v>
      </c>
      <c r="J1405" s="22" t="str">
        <f>VLOOKUP(I1405,變換清單!H:I,2,0)</f>
        <v>2Q</v>
      </c>
      <c r="K1405" s="22" t="str">
        <f t="shared" si="65"/>
        <v>新類型中四國20162Q</v>
      </c>
    </row>
    <row r="1406" spans="1:11">
      <c r="A1406" s="23">
        <v>201605</v>
      </c>
      <c r="B1406" s="23" t="s">
        <v>85</v>
      </c>
      <c r="C1406" s="22">
        <v>27260317</v>
      </c>
      <c r="D1406" s="22" t="s">
        <v>40</v>
      </c>
      <c r="E1406" s="23">
        <v>45360</v>
      </c>
      <c r="F1406" s="22" t="str">
        <f>VLOOKUP(C1406,變換清單!A:C,3,0)</f>
        <v>啤酒</v>
      </c>
      <c r="G1406" s="22" t="str">
        <f>VLOOKUP(B1406,變換清單!E:F,2,0)</f>
        <v>中四國</v>
      </c>
      <c r="H1406" s="22" t="str">
        <f t="shared" si="63"/>
        <v>2016</v>
      </c>
      <c r="I1406" s="22">
        <f t="shared" si="64"/>
        <v>5</v>
      </c>
      <c r="J1406" s="22" t="str">
        <f>VLOOKUP(I1406,變換清單!H:I,2,0)</f>
        <v>2Q</v>
      </c>
      <c r="K1406" s="22" t="str">
        <f t="shared" si="65"/>
        <v>啤酒中四國20162Q</v>
      </c>
    </row>
    <row r="1407" spans="1:11">
      <c r="A1407" s="23">
        <v>201605</v>
      </c>
      <c r="B1407" s="23" t="s">
        <v>87</v>
      </c>
      <c r="C1407" s="22">
        <v>27260665</v>
      </c>
      <c r="D1407" s="22" t="s">
        <v>105</v>
      </c>
      <c r="E1407" s="23">
        <v>168000</v>
      </c>
      <c r="F1407" s="22" t="str">
        <f>VLOOKUP(C1407,變換清單!A:C,3,0)</f>
        <v>啤酒</v>
      </c>
      <c r="G1407" s="22" t="str">
        <f>VLOOKUP(B1407,變換清單!E:F,2,0)</f>
        <v>中四國</v>
      </c>
      <c r="H1407" s="22" t="str">
        <f t="shared" si="63"/>
        <v>2016</v>
      </c>
      <c r="I1407" s="22">
        <f t="shared" si="64"/>
        <v>5</v>
      </c>
      <c r="J1407" s="22" t="str">
        <f>VLOOKUP(I1407,變換清單!H:I,2,0)</f>
        <v>2Q</v>
      </c>
      <c r="K1407" s="22" t="str">
        <f t="shared" si="65"/>
        <v>啤酒中四國20162Q</v>
      </c>
    </row>
    <row r="1408" spans="1:11">
      <c r="A1408" s="23">
        <v>201605</v>
      </c>
      <c r="B1408" s="23" t="s">
        <v>87</v>
      </c>
      <c r="C1408" s="22">
        <v>27350171</v>
      </c>
      <c r="D1408" s="22" t="s">
        <v>42</v>
      </c>
      <c r="E1408" s="23">
        <v>47880</v>
      </c>
      <c r="F1408" s="22" t="str">
        <f>VLOOKUP(C1408,變換清單!A:C,3,0)</f>
        <v>啤酒</v>
      </c>
      <c r="G1408" s="22" t="str">
        <f>VLOOKUP(B1408,變換清單!E:F,2,0)</f>
        <v>中四國</v>
      </c>
      <c r="H1408" s="22" t="str">
        <f t="shared" si="63"/>
        <v>2016</v>
      </c>
      <c r="I1408" s="22">
        <f t="shared" si="64"/>
        <v>5</v>
      </c>
      <c r="J1408" s="22" t="str">
        <f>VLOOKUP(I1408,變換清單!H:I,2,0)</f>
        <v>2Q</v>
      </c>
      <c r="K1408" s="22" t="str">
        <f t="shared" si="65"/>
        <v>啤酒中四國20162Q</v>
      </c>
    </row>
    <row r="1409" spans="1:11">
      <c r="A1409" s="23">
        <v>201605</v>
      </c>
      <c r="B1409" s="23" t="s">
        <v>87</v>
      </c>
      <c r="C1409" s="22">
        <v>27350921</v>
      </c>
      <c r="D1409" s="22" t="s">
        <v>44</v>
      </c>
      <c r="E1409" s="23">
        <v>91560</v>
      </c>
      <c r="F1409" s="22" t="str">
        <f>VLOOKUP(C1409,變換清單!A:C,3,0)</f>
        <v>發泡酒</v>
      </c>
      <c r="G1409" s="22" t="str">
        <f>VLOOKUP(B1409,變換清單!E:F,2,0)</f>
        <v>中四國</v>
      </c>
      <c r="H1409" s="22" t="str">
        <f t="shared" si="63"/>
        <v>2016</v>
      </c>
      <c r="I1409" s="22">
        <f t="shared" si="64"/>
        <v>5</v>
      </c>
      <c r="J1409" s="22" t="str">
        <f>VLOOKUP(I1409,變換清單!H:I,2,0)</f>
        <v>2Q</v>
      </c>
      <c r="K1409" s="22" t="str">
        <f t="shared" si="65"/>
        <v>發泡酒中四國20162Q</v>
      </c>
    </row>
    <row r="1410" spans="1:11">
      <c r="A1410" s="23">
        <v>201605</v>
      </c>
      <c r="B1410" s="23" t="s">
        <v>87</v>
      </c>
      <c r="C1410" s="22">
        <v>27210786</v>
      </c>
      <c r="D1410" s="22" t="s">
        <v>103</v>
      </c>
      <c r="E1410" s="23">
        <v>41160</v>
      </c>
      <c r="F1410" s="22" t="str">
        <f>VLOOKUP(C1410,變換清單!A:C,3,0)</f>
        <v>發泡酒</v>
      </c>
      <c r="G1410" s="22" t="str">
        <f>VLOOKUP(B1410,變換清單!E:F,2,0)</f>
        <v>中四國</v>
      </c>
      <c r="H1410" s="22" t="str">
        <f t="shared" si="63"/>
        <v>2016</v>
      </c>
      <c r="I1410" s="22">
        <f t="shared" si="64"/>
        <v>5</v>
      </c>
      <c r="J1410" s="22" t="str">
        <f>VLOOKUP(I1410,變換清單!H:I,2,0)</f>
        <v>2Q</v>
      </c>
      <c r="K1410" s="22" t="str">
        <f t="shared" si="65"/>
        <v>發泡酒中四國20162Q</v>
      </c>
    </row>
    <row r="1411" spans="1:11">
      <c r="A1411" s="23">
        <v>201605</v>
      </c>
      <c r="B1411" s="23" t="s">
        <v>89</v>
      </c>
      <c r="C1411" s="22">
        <v>27220883</v>
      </c>
      <c r="D1411" s="22" t="s">
        <v>101</v>
      </c>
      <c r="E1411" s="23">
        <v>296520</v>
      </c>
      <c r="F1411" s="22" t="str">
        <f>VLOOKUP(C1411,變換清單!A:C,3,0)</f>
        <v>新類型</v>
      </c>
      <c r="G1411" s="22" t="str">
        <f>VLOOKUP(B1411,變換清單!E:F,2,0)</f>
        <v>九州</v>
      </c>
      <c r="H1411" s="22" t="str">
        <f t="shared" ref="H1411:H1474" si="66">LEFT(A1411,4)</f>
        <v>2016</v>
      </c>
      <c r="I1411" s="22">
        <f t="shared" ref="I1411:I1474" si="67">VALUE(RIGHT(A1411,2))</f>
        <v>5</v>
      </c>
      <c r="J1411" s="22" t="str">
        <f>VLOOKUP(I1411,變換清單!H:I,2,0)</f>
        <v>2Q</v>
      </c>
      <c r="K1411" s="22" t="str">
        <f t="shared" ref="K1411:K1474" si="68">CONCATENATE(F1411,G1411,H1411,J1411)</f>
        <v>新類型九州20162Q</v>
      </c>
    </row>
    <row r="1412" spans="1:11">
      <c r="A1412" s="23">
        <v>201605</v>
      </c>
      <c r="B1412" s="23" t="s">
        <v>89</v>
      </c>
      <c r="C1412" s="22">
        <v>27220957</v>
      </c>
      <c r="D1412" s="22" t="s">
        <v>102</v>
      </c>
      <c r="E1412" s="23">
        <v>84840</v>
      </c>
      <c r="F1412" s="22" t="str">
        <f>VLOOKUP(C1412,變換清單!A:C,3,0)</f>
        <v>新類型</v>
      </c>
      <c r="G1412" s="22" t="str">
        <f>VLOOKUP(B1412,變換清單!E:F,2,0)</f>
        <v>九州</v>
      </c>
      <c r="H1412" s="22" t="str">
        <f t="shared" si="66"/>
        <v>2016</v>
      </c>
      <c r="I1412" s="22">
        <f t="shared" si="67"/>
        <v>5</v>
      </c>
      <c r="J1412" s="22" t="str">
        <f>VLOOKUP(I1412,變換清單!H:I,2,0)</f>
        <v>2Q</v>
      </c>
      <c r="K1412" s="22" t="str">
        <f t="shared" si="68"/>
        <v>新類型九州20162Q</v>
      </c>
    </row>
    <row r="1413" spans="1:11">
      <c r="A1413" s="23">
        <v>201605</v>
      </c>
      <c r="B1413" s="23" t="s">
        <v>89</v>
      </c>
      <c r="C1413" s="22">
        <v>27220985</v>
      </c>
      <c r="D1413" s="22" t="s">
        <v>46</v>
      </c>
      <c r="E1413" s="23">
        <v>193200</v>
      </c>
      <c r="F1413" s="22" t="str">
        <f>VLOOKUP(C1413,變換清單!A:C,3,0)</f>
        <v>新類型</v>
      </c>
      <c r="G1413" s="22" t="str">
        <f>VLOOKUP(B1413,變換清單!E:F,2,0)</f>
        <v>九州</v>
      </c>
      <c r="H1413" s="22" t="str">
        <f t="shared" si="66"/>
        <v>2016</v>
      </c>
      <c r="I1413" s="22">
        <f t="shared" si="67"/>
        <v>5</v>
      </c>
      <c r="J1413" s="22" t="str">
        <f>VLOOKUP(I1413,變換清單!H:I,2,0)</f>
        <v>2Q</v>
      </c>
      <c r="K1413" s="22" t="str">
        <f t="shared" si="68"/>
        <v>新類型九州20162Q</v>
      </c>
    </row>
    <row r="1414" spans="1:11">
      <c r="A1414" s="23">
        <v>201605</v>
      </c>
      <c r="B1414" s="23" t="s">
        <v>89</v>
      </c>
      <c r="C1414" s="22">
        <v>27260317</v>
      </c>
      <c r="D1414" s="22" t="s">
        <v>40</v>
      </c>
      <c r="E1414" s="23">
        <v>12600</v>
      </c>
      <c r="F1414" s="22" t="str">
        <f>VLOOKUP(C1414,變換清單!A:C,3,0)</f>
        <v>啤酒</v>
      </c>
      <c r="G1414" s="22" t="str">
        <f>VLOOKUP(B1414,變換清單!E:F,2,0)</f>
        <v>九州</v>
      </c>
      <c r="H1414" s="22" t="str">
        <f t="shared" si="66"/>
        <v>2016</v>
      </c>
      <c r="I1414" s="22">
        <f t="shared" si="67"/>
        <v>5</v>
      </c>
      <c r="J1414" s="22" t="str">
        <f>VLOOKUP(I1414,變換清單!H:I,2,0)</f>
        <v>2Q</v>
      </c>
      <c r="K1414" s="22" t="str">
        <f t="shared" si="68"/>
        <v>啤酒九州20162Q</v>
      </c>
    </row>
    <row r="1415" spans="1:11">
      <c r="A1415" s="23">
        <v>201605</v>
      </c>
      <c r="B1415" s="23" t="s">
        <v>89</v>
      </c>
      <c r="C1415" s="22">
        <v>27260665</v>
      </c>
      <c r="D1415" s="22" t="s">
        <v>105</v>
      </c>
      <c r="E1415" s="23">
        <v>4536</v>
      </c>
      <c r="F1415" s="22" t="str">
        <f>VLOOKUP(C1415,變換清單!A:C,3,0)</f>
        <v>啤酒</v>
      </c>
      <c r="G1415" s="22" t="str">
        <f>VLOOKUP(B1415,變換清單!E:F,2,0)</f>
        <v>九州</v>
      </c>
      <c r="H1415" s="22" t="str">
        <f t="shared" si="66"/>
        <v>2016</v>
      </c>
      <c r="I1415" s="22">
        <f t="shared" si="67"/>
        <v>5</v>
      </c>
      <c r="J1415" s="22" t="str">
        <f>VLOOKUP(I1415,變換清單!H:I,2,0)</f>
        <v>2Q</v>
      </c>
      <c r="K1415" s="22" t="str">
        <f t="shared" si="68"/>
        <v>啤酒九州20162Q</v>
      </c>
    </row>
    <row r="1416" spans="1:11">
      <c r="A1416" s="23">
        <v>201605</v>
      </c>
      <c r="B1416" s="23" t="s">
        <v>89</v>
      </c>
      <c r="C1416" s="22">
        <v>27350171</v>
      </c>
      <c r="D1416" s="22" t="s">
        <v>42</v>
      </c>
      <c r="E1416" s="23">
        <v>120120</v>
      </c>
      <c r="F1416" s="22" t="str">
        <f>VLOOKUP(C1416,變換清單!A:C,3,0)</f>
        <v>啤酒</v>
      </c>
      <c r="G1416" s="22" t="str">
        <f>VLOOKUP(B1416,變換清單!E:F,2,0)</f>
        <v>九州</v>
      </c>
      <c r="H1416" s="22" t="str">
        <f t="shared" si="66"/>
        <v>2016</v>
      </c>
      <c r="I1416" s="22">
        <f t="shared" si="67"/>
        <v>5</v>
      </c>
      <c r="J1416" s="22" t="str">
        <f>VLOOKUP(I1416,變換清單!H:I,2,0)</f>
        <v>2Q</v>
      </c>
      <c r="K1416" s="22" t="str">
        <f t="shared" si="68"/>
        <v>啤酒九州20162Q</v>
      </c>
    </row>
    <row r="1417" spans="1:11">
      <c r="A1417" s="23">
        <v>201605</v>
      </c>
      <c r="B1417" s="23" t="s">
        <v>64</v>
      </c>
      <c r="C1417" s="22">
        <v>27350921</v>
      </c>
      <c r="D1417" s="22" t="s">
        <v>44</v>
      </c>
      <c r="E1417" s="23">
        <v>3625440</v>
      </c>
      <c r="F1417" s="22" t="str">
        <f>VLOOKUP(C1417,變換清單!A:C,3,0)</f>
        <v>發泡酒</v>
      </c>
      <c r="G1417" s="22" t="str">
        <f>VLOOKUP(B1417,變換清單!E:F,2,0)</f>
        <v>首都圏</v>
      </c>
      <c r="H1417" s="22" t="str">
        <f t="shared" si="66"/>
        <v>2016</v>
      </c>
      <c r="I1417" s="22">
        <f t="shared" si="67"/>
        <v>5</v>
      </c>
      <c r="J1417" s="22" t="str">
        <f>VLOOKUP(I1417,變換清單!H:I,2,0)</f>
        <v>2Q</v>
      </c>
      <c r="K1417" s="22" t="str">
        <f t="shared" si="68"/>
        <v>發泡酒首都圏20162Q</v>
      </c>
    </row>
    <row r="1418" spans="1:11">
      <c r="A1418" s="23">
        <v>201605</v>
      </c>
      <c r="B1418" s="23" t="s">
        <v>64</v>
      </c>
      <c r="C1418" s="22">
        <v>27210786</v>
      </c>
      <c r="D1418" s="22" t="s">
        <v>103</v>
      </c>
      <c r="E1418" s="23">
        <v>450240</v>
      </c>
      <c r="F1418" s="22" t="str">
        <f>VLOOKUP(C1418,變換清單!A:C,3,0)</f>
        <v>發泡酒</v>
      </c>
      <c r="G1418" s="22" t="str">
        <f>VLOOKUP(B1418,變換清單!E:F,2,0)</f>
        <v>首都圏</v>
      </c>
      <c r="H1418" s="22" t="str">
        <f t="shared" si="66"/>
        <v>2016</v>
      </c>
      <c r="I1418" s="22">
        <f t="shared" si="67"/>
        <v>5</v>
      </c>
      <c r="J1418" s="22" t="str">
        <f>VLOOKUP(I1418,變換清單!H:I,2,0)</f>
        <v>2Q</v>
      </c>
      <c r="K1418" s="22" t="str">
        <f t="shared" si="68"/>
        <v>發泡酒首都圏20162Q</v>
      </c>
    </row>
    <row r="1419" spans="1:11">
      <c r="A1419" s="23">
        <v>201605</v>
      </c>
      <c r="B1419" s="23" t="s">
        <v>64</v>
      </c>
      <c r="C1419" s="22">
        <v>27220883</v>
      </c>
      <c r="D1419" s="22" t="s">
        <v>101</v>
      </c>
      <c r="E1419" s="23">
        <v>1863960</v>
      </c>
      <c r="F1419" s="22" t="str">
        <f>VLOOKUP(C1419,變換清單!A:C,3,0)</f>
        <v>新類型</v>
      </c>
      <c r="G1419" s="22" t="str">
        <f>VLOOKUP(B1419,變換清單!E:F,2,0)</f>
        <v>首都圏</v>
      </c>
      <c r="H1419" s="22" t="str">
        <f t="shared" si="66"/>
        <v>2016</v>
      </c>
      <c r="I1419" s="22">
        <f t="shared" si="67"/>
        <v>5</v>
      </c>
      <c r="J1419" s="22" t="str">
        <f>VLOOKUP(I1419,變換清單!H:I,2,0)</f>
        <v>2Q</v>
      </c>
      <c r="K1419" s="22" t="str">
        <f t="shared" si="68"/>
        <v>新類型首都圏20162Q</v>
      </c>
    </row>
    <row r="1420" spans="1:11">
      <c r="A1420" s="23">
        <v>201605</v>
      </c>
      <c r="B1420" s="23" t="s">
        <v>64</v>
      </c>
      <c r="C1420" s="22">
        <v>27220957</v>
      </c>
      <c r="D1420" s="22" t="s">
        <v>102</v>
      </c>
      <c r="E1420" s="23">
        <v>136080</v>
      </c>
      <c r="F1420" s="22" t="str">
        <f>VLOOKUP(C1420,變換清單!A:C,3,0)</f>
        <v>新類型</v>
      </c>
      <c r="G1420" s="22" t="str">
        <f>VLOOKUP(B1420,變換清單!E:F,2,0)</f>
        <v>首都圏</v>
      </c>
      <c r="H1420" s="22" t="str">
        <f t="shared" si="66"/>
        <v>2016</v>
      </c>
      <c r="I1420" s="22">
        <f t="shared" si="67"/>
        <v>5</v>
      </c>
      <c r="J1420" s="22" t="str">
        <f>VLOOKUP(I1420,變換清單!H:I,2,0)</f>
        <v>2Q</v>
      </c>
      <c r="K1420" s="22" t="str">
        <f t="shared" si="68"/>
        <v>新類型首都圏20162Q</v>
      </c>
    </row>
    <row r="1421" spans="1:11">
      <c r="A1421" s="23">
        <v>201605</v>
      </c>
      <c r="B1421" s="23" t="s">
        <v>64</v>
      </c>
      <c r="C1421" s="22">
        <v>27220985</v>
      </c>
      <c r="D1421" s="22" t="s">
        <v>46</v>
      </c>
      <c r="E1421" s="23">
        <v>85908</v>
      </c>
      <c r="F1421" s="22" t="str">
        <f>VLOOKUP(C1421,變換清單!A:C,3,0)</f>
        <v>新類型</v>
      </c>
      <c r="G1421" s="22" t="str">
        <f>VLOOKUP(B1421,變換清單!E:F,2,0)</f>
        <v>首都圏</v>
      </c>
      <c r="H1421" s="22" t="str">
        <f t="shared" si="66"/>
        <v>2016</v>
      </c>
      <c r="I1421" s="22">
        <f t="shared" si="67"/>
        <v>5</v>
      </c>
      <c r="J1421" s="22" t="str">
        <f>VLOOKUP(I1421,變換清單!H:I,2,0)</f>
        <v>2Q</v>
      </c>
      <c r="K1421" s="22" t="str">
        <f t="shared" si="68"/>
        <v>新類型首都圏20162Q</v>
      </c>
    </row>
    <row r="1422" spans="1:11">
      <c r="A1422" s="23">
        <v>201605</v>
      </c>
      <c r="B1422" s="23" t="s">
        <v>64</v>
      </c>
      <c r="C1422" s="22">
        <v>27260317</v>
      </c>
      <c r="D1422" s="22" t="s">
        <v>40</v>
      </c>
      <c r="E1422" s="23">
        <v>1030680</v>
      </c>
      <c r="F1422" s="22" t="str">
        <f>VLOOKUP(C1422,變換清單!A:C,3,0)</f>
        <v>啤酒</v>
      </c>
      <c r="G1422" s="22" t="str">
        <f>VLOOKUP(B1422,變換清單!E:F,2,0)</f>
        <v>首都圏</v>
      </c>
      <c r="H1422" s="22" t="str">
        <f t="shared" si="66"/>
        <v>2016</v>
      </c>
      <c r="I1422" s="22">
        <f t="shared" si="67"/>
        <v>5</v>
      </c>
      <c r="J1422" s="22" t="str">
        <f>VLOOKUP(I1422,變換清單!H:I,2,0)</f>
        <v>2Q</v>
      </c>
      <c r="K1422" s="22" t="str">
        <f t="shared" si="68"/>
        <v>啤酒首都圏20162Q</v>
      </c>
    </row>
    <row r="1423" spans="1:11">
      <c r="A1423" s="23">
        <v>201605</v>
      </c>
      <c r="B1423" s="23" t="s">
        <v>64</v>
      </c>
      <c r="C1423" s="22">
        <v>27260665</v>
      </c>
      <c r="D1423" s="22" t="s">
        <v>105</v>
      </c>
      <c r="E1423" s="23">
        <v>10005</v>
      </c>
      <c r="F1423" s="22" t="str">
        <f>VLOOKUP(C1423,變換清單!A:C,3,0)</f>
        <v>啤酒</v>
      </c>
      <c r="G1423" s="22" t="str">
        <f>VLOOKUP(B1423,變換清單!E:F,2,0)</f>
        <v>首都圏</v>
      </c>
      <c r="H1423" s="22" t="str">
        <f t="shared" si="66"/>
        <v>2016</v>
      </c>
      <c r="I1423" s="22">
        <f t="shared" si="67"/>
        <v>5</v>
      </c>
      <c r="J1423" s="22" t="str">
        <f>VLOOKUP(I1423,變換清單!H:I,2,0)</f>
        <v>2Q</v>
      </c>
      <c r="K1423" s="22" t="str">
        <f t="shared" si="68"/>
        <v>啤酒首都圏20162Q</v>
      </c>
    </row>
    <row r="1424" spans="1:11">
      <c r="A1424" s="23">
        <v>201605</v>
      </c>
      <c r="B1424" s="23" t="s">
        <v>64</v>
      </c>
      <c r="C1424" s="22">
        <v>27350171</v>
      </c>
      <c r="D1424" s="22" t="s">
        <v>42</v>
      </c>
      <c r="E1424" s="23">
        <v>27347</v>
      </c>
      <c r="F1424" s="22" t="str">
        <f>VLOOKUP(C1424,變換清單!A:C,3,0)</f>
        <v>啤酒</v>
      </c>
      <c r="G1424" s="22" t="str">
        <f>VLOOKUP(B1424,變換清單!E:F,2,0)</f>
        <v>首都圏</v>
      </c>
      <c r="H1424" s="22" t="str">
        <f t="shared" si="66"/>
        <v>2016</v>
      </c>
      <c r="I1424" s="22">
        <f t="shared" si="67"/>
        <v>5</v>
      </c>
      <c r="J1424" s="22" t="str">
        <f>VLOOKUP(I1424,變換清單!H:I,2,0)</f>
        <v>2Q</v>
      </c>
      <c r="K1424" s="22" t="str">
        <f t="shared" si="68"/>
        <v>啤酒首都圏20162Q</v>
      </c>
    </row>
    <row r="1425" spans="1:11">
      <c r="A1425" s="23">
        <v>201605</v>
      </c>
      <c r="B1425" s="23" t="s">
        <v>76</v>
      </c>
      <c r="C1425" s="22">
        <v>27350921</v>
      </c>
      <c r="D1425" s="22" t="s">
        <v>44</v>
      </c>
      <c r="E1425" s="23">
        <v>421680</v>
      </c>
      <c r="F1425" s="22" t="str">
        <f>VLOOKUP(C1425,變換清單!A:C,3,0)</f>
        <v>發泡酒</v>
      </c>
      <c r="G1425" s="22" t="str">
        <f>VLOOKUP(B1425,變換清單!E:F,2,0)</f>
        <v>中部</v>
      </c>
      <c r="H1425" s="22" t="str">
        <f t="shared" si="66"/>
        <v>2016</v>
      </c>
      <c r="I1425" s="22">
        <f t="shared" si="67"/>
        <v>5</v>
      </c>
      <c r="J1425" s="22" t="str">
        <f>VLOOKUP(I1425,變換清單!H:I,2,0)</f>
        <v>2Q</v>
      </c>
      <c r="K1425" s="22" t="str">
        <f t="shared" si="68"/>
        <v>發泡酒中部20162Q</v>
      </c>
    </row>
    <row r="1426" spans="1:11">
      <c r="A1426" s="23">
        <v>201605</v>
      </c>
      <c r="B1426" s="23" t="s">
        <v>76</v>
      </c>
      <c r="C1426" s="22">
        <v>27210786</v>
      </c>
      <c r="D1426" s="22" t="s">
        <v>103</v>
      </c>
      <c r="E1426" s="23">
        <v>6720</v>
      </c>
      <c r="F1426" s="22" t="str">
        <f>VLOOKUP(C1426,變換清單!A:C,3,0)</f>
        <v>發泡酒</v>
      </c>
      <c r="G1426" s="22" t="str">
        <f>VLOOKUP(B1426,變換清單!E:F,2,0)</f>
        <v>中部</v>
      </c>
      <c r="H1426" s="22" t="str">
        <f t="shared" si="66"/>
        <v>2016</v>
      </c>
      <c r="I1426" s="22">
        <f t="shared" si="67"/>
        <v>5</v>
      </c>
      <c r="J1426" s="22" t="str">
        <f>VLOOKUP(I1426,變換清單!H:I,2,0)</f>
        <v>2Q</v>
      </c>
      <c r="K1426" s="22" t="str">
        <f t="shared" si="68"/>
        <v>發泡酒中部20162Q</v>
      </c>
    </row>
    <row r="1427" spans="1:11">
      <c r="A1427" s="23">
        <v>201605</v>
      </c>
      <c r="B1427" s="23" t="s">
        <v>76</v>
      </c>
      <c r="C1427" s="22">
        <v>27220883</v>
      </c>
      <c r="D1427" s="22" t="s">
        <v>101</v>
      </c>
      <c r="E1427" s="23">
        <v>99960</v>
      </c>
      <c r="F1427" s="22" t="str">
        <f>VLOOKUP(C1427,變換清單!A:C,3,0)</f>
        <v>新類型</v>
      </c>
      <c r="G1427" s="22" t="str">
        <f>VLOOKUP(B1427,變換清單!E:F,2,0)</f>
        <v>中部</v>
      </c>
      <c r="H1427" s="22" t="str">
        <f t="shared" si="66"/>
        <v>2016</v>
      </c>
      <c r="I1427" s="22">
        <f t="shared" si="67"/>
        <v>5</v>
      </c>
      <c r="J1427" s="22" t="str">
        <f>VLOOKUP(I1427,變換清單!H:I,2,0)</f>
        <v>2Q</v>
      </c>
      <c r="K1427" s="22" t="str">
        <f t="shared" si="68"/>
        <v>新類型中部20162Q</v>
      </c>
    </row>
    <row r="1428" spans="1:11">
      <c r="A1428" s="23">
        <v>201605</v>
      </c>
      <c r="B1428" s="23" t="s">
        <v>76</v>
      </c>
      <c r="C1428" s="22">
        <v>27220957</v>
      </c>
      <c r="D1428" s="22" t="s">
        <v>102</v>
      </c>
      <c r="E1428" s="23">
        <v>18144</v>
      </c>
      <c r="F1428" s="22" t="str">
        <f>VLOOKUP(C1428,變換清單!A:C,3,0)</f>
        <v>新類型</v>
      </c>
      <c r="G1428" s="22" t="str">
        <f>VLOOKUP(B1428,變換清單!E:F,2,0)</f>
        <v>中部</v>
      </c>
      <c r="H1428" s="22" t="str">
        <f t="shared" si="66"/>
        <v>2016</v>
      </c>
      <c r="I1428" s="22">
        <f t="shared" si="67"/>
        <v>5</v>
      </c>
      <c r="J1428" s="22" t="str">
        <f>VLOOKUP(I1428,變換清單!H:I,2,0)</f>
        <v>2Q</v>
      </c>
      <c r="K1428" s="22" t="str">
        <f t="shared" si="68"/>
        <v>新類型中部20162Q</v>
      </c>
    </row>
    <row r="1429" spans="1:11">
      <c r="A1429" s="23">
        <v>201605</v>
      </c>
      <c r="B1429" s="23" t="s">
        <v>76</v>
      </c>
      <c r="C1429" s="22">
        <v>27220985</v>
      </c>
      <c r="D1429" s="22" t="s">
        <v>46</v>
      </c>
      <c r="E1429" s="23">
        <v>11844</v>
      </c>
      <c r="F1429" s="22" t="str">
        <f>VLOOKUP(C1429,變換清單!A:C,3,0)</f>
        <v>新類型</v>
      </c>
      <c r="G1429" s="22" t="str">
        <f>VLOOKUP(B1429,變換清單!E:F,2,0)</f>
        <v>中部</v>
      </c>
      <c r="H1429" s="22" t="str">
        <f t="shared" si="66"/>
        <v>2016</v>
      </c>
      <c r="I1429" s="22">
        <f t="shared" si="67"/>
        <v>5</v>
      </c>
      <c r="J1429" s="22" t="str">
        <f>VLOOKUP(I1429,變換清單!H:I,2,0)</f>
        <v>2Q</v>
      </c>
      <c r="K1429" s="22" t="str">
        <f t="shared" si="68"/>
        <v>新類型中部20162Q</v>
      </c>
    </row>
    <row r="1430" spans="1:11">
      <c r="A1430" s="23">
        <v>201605</v>
      </c>
      <c r="B1430" s="23" t="s">
        <v>76</v>
      </c>
      <c r="C1430" s="22">
        <v>27260317</v>
      </c>
      <c r="D1430" s="22" t="s">
        <v>40</v>
      </c>
      <c r="E1430" s="23">
        <v>132720</v>
      </c>
      <c r="F1430" s="22" t="str">
        <f>VLOOKUP(C1430,變換清單!A:C,3,0)</f>
        <v>啤酒</v>
      </c>
      <c r="G1430" s="22" t="str">
        <f>VLOOKUP(B1430,變換清單!E:F,2,0)</f>
        <v>中部</v>
      </c>
      <c r="H1430" s="22" t="str">
        <f t="shared" si="66"/>
        <v>2016</v>
      </c>
      <c r="I1430" s="22">
        <f t="shared" si="67"/>
        <v>5</v>
      </c>
      <c r="J1430" s="22" t="str">
        <f>VLOOKUP(I1430,變換清單!H:I,2,0)</f>
        <v>2Q</v>
      </c>
      <c r="K1430" s="22" t="str">
        <f t="shared" si="68"/>
        <v>啤酒中部20162Q</v>
      </c>
    </row>
    <row r="1431" spans="1:11">
      <c r="A1431" s="23">
        <v>201605</v>
      </c>
      <c r="B1431" s="23" t="s">
        <v>59</v>
      </c>
      <c r="C1431" s="22">
        <v>27260665</v>
      </c>
      <c r="D1431" s="22" t="s">
        <v>105</v>
      </c>
      <c r="E1431" s="23">
        <v>166320</v>
      </c>
      <c r="F1431" s="22" t="str">
        <f>VLOOKUP(C1431,變換清單!A:C,3,0)</f>
        <v>啤酒</v>
      </c>
      <c r="G1431" s="22" t="str">
        <f>VLOOKUP(B1431,變換清單!E:F,2,0)</f>
        <v>東北</v>
      </c>
      <c r="H1431" s="22" t="str">
        <f t="shared" si="66"/>
        <v>2016</v>
      </c>
      <c r="I1431" s="22">
        <f t="shared" si="67"/>
        <v>5</v>
      </c>
      <c r="J1431" s="22" t="str">
        <f>VLOOKUP(I1431,變換清單!H:I,2,0)</f>
        <v>2Q</v>
      </c>
      <c r="K1431" s="22" t="str">
        <f t="shared" si="68"/>
        <v>啤酒東北20162Q</v>
      </c>
    </row>
    <row r="1432" spans="1:11">
      <c r="A1432" s="23">
        <v>201605</v>
      </c>
      <c r="B1432" s="23" t="s">
        <v>59</v>
      </c>
      <c r="C1432" s="22">
        <v>27350171</v>
      </c>
      <c r="D1432" s="22" t="s">
        <v>42</v>
      </c>
      <c r="E1432" s="23">
        <v>70560</v>
      </c>
      <c r="F1432" s="22" t="str">
        <f>VLOOKUP(C1432,變換清單!A:C,3,0)</f>
        <v>啤酒</v>
      </c>
      <c r="G1432" s="22" t="str">
        <f>VLOOKUP(B1432,變換清單!E:F,2,0)</f>
        <v>東北</v>
      </c>
      <c r="H1432" s="22" t="str">
        <f t="shared" si="66"/>
        <v>2016</v>
      </c>
      <c r="I1432" s="22">
        <f t="shared" si="67"/>
        <v>5</v>
      </c>
      <c r="J1432" s="22" t="str">
        <f>VLOOKUP(I1432,變換清單!H:I,2,0)</f>
        <v>2Q</v>
      </c>
      <c r="K1432" s="22" t="str">
        <f t="shared" si="68"/>
        <v>啤酒東北20162Q</v>
      </c>
    </row>
    <row r="1433" spans="1:11">
      <c r="A1433" s="23">
        <v>201605</v>
      </c>
      <c r="B1433" s="23" t="s">
        <v>59</v>
      </c>
      <c r="C1433" s="22">
        <v>27350921</v>
      </c>
      <c r="D1433" s="22" t="s">
        <v>44</v>
      </c>
      <c r="E1433" s="23">
        <v>66360</v>
      </c>
      <c r="F1433" s="22" t="str">
        <f>VLOOKUP(C1433,變換清單!A:C,3,0)</f>
        <v>發泡酒</v>
      </c>
      <c r="G1433" s="22" t="str">
        <f>VLOOKUP(B1433,變換清單!E:F,2,0)</f>
        <v>東北</v>
      </c>
      <c r="H1433" s="22" t="str">
        <f t="shared" si="66"/>
        <v>2016</v>
      </c>
      <c r="I1433" s="22">
        <f t="shared" si="67"/>
        <v>5</v>
      </c>
      <c r="J1433" s="22" t="str">
        <f>VLOOKUP(I1433,變換清單!H:I,2,0)</f>
        <v>2Q</v>
      </c>
      <c r="K1433" s="22" t="str">
        <f t="shared" si="68"/>
        <v>發泡酒東北20162Q</v>
      </c>
    </row>
    <row r="1434" spans="1:11">
      <c r="A1434" s="23">
        <v>201605</v>
      </c>
      <c r="B1434" s="23" t="s">
        <v>59</v>
      </c>
      <c r="C1434" s="22">
        <v>27210786</v>
      </c>
      <c r="D1434" s="22" t="s">
        <v>103</v>
      </c>
      <c r="E1434" s="23">
        <v>6552</v>
      </c>
      <c r="F1434" s="22" t="str">
        <f>VLOOKUP(C1434,變換清單!A:C,3,0)</f>
        <v>發泡酒</v>
      </c>
      <c r="G1434" s="22" t="str">
        <f>VLOOKUP(B1434,變換清單!E:F,2,0)</f>
        <v>東北</v>
      </c>
      <c r="H1434" s="22" t="str">
        <f t="shared" si="66"/>
        <v>2016</v>
      </c>
      <c r="I1434" s="22">
        <f t="shared" si="67"/>
        <v>5</v>
      </c>
      <c r="J1434" s="22" t="str">
        <f>VLOOKUP(I1434,變換清單!H:I,2,0)</f>
        <v>2Q</v>
      </c>
      <c r="K1434" s="22" t="str">
        <f t="shared" si="68"/>
        <v>發泡酒東北20162Q</v>
      </c>
    </row>
    <row r="1435" spans="1:11">
      <c r="A1435" s="23">
        <v>201605</v>
      </c>
      <c r="B1435" s="23" t="s">
        <v>59</v>
      </c>
      <c r="C1435" s="22">
        <v>27220883</v>
      </c>
      <c r="D1435" s="22" t="s">
        <v>101</v>
      </c>
      <c r="E1435" s="23">
        <v>3024</v>
      </c>
      <c r="F1435" s="22" t="str">
        <f>VLOOKUP(C1435,變換清單!A:C,3,0)</f>
        <v>新類型</v>
      </c>
      <c r="G1435" s="22" t="str">
        <f>VLOOKUP(B1435,變換清單!E:F,2,0)</f>
        <v>東北</v>
      </c>
      <c r="H1435" s="22" t="str">
        <f t="shared" si="66"/>
        <v>2016</v>
      </c>
      <c r="I1435" s="22">
        <f t="shared" si="67"/>
        <v>5</v>
      </c>
      <c r="J1435" s="22" t="str">
        <f>VLOOKUP(I1435,變換清單!H:I,2,0)</f>
        <v>2Q</v>
      </c>
      <c r="K1435" s="22" t="str">
        <f t="shared" si="68"/>
        <v>新類型東北20162Q</v>
      </c>
    </row>
    <row r="1436" spans="1:11">
      <c r="A1436" s="23">
        <v>201605</v>
      </c>
      <c r="B1436" s="23" t="s">
        <v>59</v>
      </c>
      <c r="C1436" s="22">
        <v>27220957</v>
      </c>
      <c r="D1436" s="22" t="s">
        <v>102</v>
      </c>
      <c r="E1436" s="23">
        <v>66360</v>
      </c>
      <c r="F1436" s="22" t="str">
        <f>VLOOKUP(C1436,變換清單!A:C,3,0)</f>
        <v>新類型</v>
      </c>
      <c r="G1436" s="22" t="str">
        <f>VLOOKUP(B1436,變換清單!E:F,2,0)</f>
        <v>東北</v>
      </c>
      <c r="H1436" s="22" t="str">
        <f t="shared" si="66"/>
        <v>2016</v>
      </c>
      <c r="I1436" s="22">
        <f t="shared" si="67"/>
        <v>5</v>
      </c>
      <c r="J1436" s="22" t="str">
        <f>VLOOKUP(I1436,變換清單!H:I,2,0)</f>
        <v>2Q</v>
      </c>
      <c r="K1436" s="22" t="str">
        <f t="shared" si="68"/>
        <v>新類型東北20162Q</v>
      </c>
    </row>
    <row r="1437" spans="1:11">
      <c r="A1437" s="23">
        <v>201605</v>
      </c>
      <c r="B1437" s="23" t="s">
        <v>59</v>
      </c>
      <c r="C1437" s="22">
        <v>27220985</v>
      </c>
      <c r="D1437" s="22" t="s">
        <v>46</v>
      </c>
      <c r="E1437" s="23">
        <v>8004</v>
      </c>
      <c r="F1437" s="22" t="str">
        <f>VLOOKUP(C1437,變換清單!A:C,3,0)</f>
        <v>新類型</v>
      </c>
      <c r="G1437" s="22" t="str">
        <f>VLOOKUP(B1437,變換清單!E:F,2,0)</f>
        <v>東北</v>
      </c>
      <c r="H1437" s="22" t="str">
        <f t="shared" si="66"/>
        <v>2016</v>
      </c>
      <c r="I1437" s="22">
        <f t="shared" si="67"/>
        <v>5</v>
      </c>
      <c r="J1437" s="22" t="str">
        <f>VLOOKUP(I1437,變換清單!H:I,2,0)</f>
        <v>2Q</v>
      </c>
      <c r="K1437" s="22" t="str">
        <f t="shared" si="68"/>
        <v>新類型東北20162Q</v>
      </c>
    </row>
    <row r="1438" spans="1:11">
      <c r="A1438" s="23">
        <v>201605</v>
      </c>
      <c r="B1438" s="23" t="s">
        <v>59</v>
      </c>
      <c r="C1438" s="22">
        <v>27260317</v>
      </c>
      <c r="D1438" s="22" t="s">
        <v>40</v>
      </c>
      <c r="E1438" s="23">
        <v>10005</v>
      </c>
      <c r="F1438" s="22" t="str">
        <f>VLOOKUP(C1438,變換清單!A:C,3,0)</f>
        <v>啤酒</v>
      </c>
      <c r="G1438" s="22" t="str">
        <f>VLOOKUP(B1438,變換清單!E:F,2,0)</f>
        <v>東北</v>
      </c>
      <c r="H1438" s="22" t="str">
        <f t="shared" si="66"/>
        <v>2016</v>
      </c>
      <c r="I1438" s="22">
        <f t="shared" si="67"/>
        <v>5</v>
      </c>
      <c r="J1438" s="22" t="str">
        <f>VLOOKUP(I1438,變換清單!H:I,2,0)</f>
        <v>2Q</v>
      </c>
      <c r="K1438" s="22" t="str">
        <f t="shared" si="68"/>
        <v>啤酒東北20162Q</v>
      </c>
    </row>
    <row r="1439" spans="1:11">
      <c r="A1439" s="23">
        <v>201605</v>
      </c>
      <c r="B1439" s="23" t="s">
        <v>84</v>
      </c>
      <c r="C1439" s="22">
        <v>27260665</v>
      </c>
      <c r="D1439" s="22" t="s">
        <v>105</v>
      </c>
      <c r="E1439" s="23">
        <v>413280</v>
      </c>
      <c r="F1439" s="22" t="str">
        <f>VLOOKUP(C1439,變換清單!A:C,3,0)</f>
        <v>啤酒</v>
      </c>
      <c r="G1439" s="22" t="str">
        <f>VLOOKUP(B1439,變換清單!E:F,2,0)</f>
        <v>中四國</v>
      </c>
      <c r="H1439" s="22" t="str">
        <f t="shared" si="66"/>
        <v>2016</v>
      </c>
      <c r="I1439" s="22">
        <f t="shared" si="67"/>
        <v>5</v>
      </c>
      <c r="J1439" s="22" t="str">
        <f>VLOOKUP(I1439,變換清單!H:I,2,0)</f>
        <v>2Q</v>
      </c>
      <c r="K1439" s="22" t="str">
        <f t="shared" si="68"/>
        <v>啤酒中四國20162Q</v>
      </c>
    </row>
    <row r="1440" spans="1:11">
      <c r="A1440" s="23">
        <v>201605</v>
      </c>
      <c r="B1440" s="23" t="s">
        <v>84</v>
      </c>
      <c r="C1440" s="22">
        <v>27350171</v>
      </c>
      <c r="D1440" s="22" t="s">
        <v>42</v>
      </c>
      <c r="E1440" s="23">
        <v>84840</v>
      </c>
      <c r="F1440" s="22" t="str">
        <f>VLOOKUP(C1440,變換清單!A:C,3,0)</f>
        <v>啤酒</v>
      </c>
      <c r="G1440" s="22" t="str">
        <f>VLOOKUP(B1440,變換清單!E:F,2,0)</f>
        <v>中四國</v>
      </c>
      <c r="H1440" s="22" t="str">
        <f t="shared" si="66"/>
        <v>2016</v>
      </c>
      <c r="I1440" s="22">
        <f t="shared" si="67"/>
        <v>5</v>
      </c>
      <c r="J1440" s="22" t="str">
        <f>VLOOKUP(I1440,變換清單!H:I,2,0)</f>
        <v>2Q</v>
      </c>
      <c r="K1440" s="22" t="str">
        <f t="shared" si="68"/>
        <v>啤酒中四國20162Q</v>
      </c>
    </row>
    <row r="1441" spans="1:11">
      <c r="A1441" s="23">
        <v>201605</v>
      </c>
      <c r="B1441" s="23" t="s">
        <v>84</v>
      </c>
      <c r="C1441" s="22">
        <v>27350921</v>
      </c>
      <c r="D1441" s="22" t="s">
        <v>44</v>
      </c>
      <c r="E1441" s="23">
        <v>224280</v>
      </c>
      <c r="F1441" s="22" t="str">
        <f>VLOOKUP(C1441,變換清單!A:C,3,0)</f>
        <v>發泡酒</v>
      </c>
      <c r="G1441" s="22" t="str">
        <f>VLOOKUP(B1441,變換清單!E:F,2,0)</f>
        <v>中四國</v>
      </c>
      <c r="H1441" s="22" t="str">
        <f t="shared" si="66"/>
        <v>2016</v>
      </c>
      <c r="I1441" s="22">
        <f t="shared" si="67"/>
        <v>5</v>
      </c>
      <c r="J1441" s="22" t="str">
        <f>VLOOKUP(I1441,變換清單!H:I,2,0)</f>
        <v>2Q</v>
      </c>
      <c r="K1441" s="22" t="str">
        <f t="shared" si="68"/>
        <v>發泡酒中四國20162Q</v>
      </c>
    </row>
    <row r="1442" spans="1:11">
      <c r="A1442" s="23">
        <v>201605</v>
      </c>
      <c r="B1442" s="23" t="s">
        <v>84</v>
      </c>
      <c r="C1442" s="22">
        <v>27210786</v>
      </c>
      <c r="D1442" s="22" t="s">
        <v>103</v>
      </c>
      <c r="E1442" s="23">
        <v>67032</v>
      </c>
      <c r="F1442" s="22" t="str">
        <f>VLOOKUP(C1442,變換清單!A:C,3,0)</f>
        <v>發泡酒</v>
      </c>
      <c r="G1442" s="22" t="str">
        <f>VLOOKUP(B1442,變換清單!E:F,2,0)</f>
        <v>中四國</v>
      </c>
      <c r="H1442" s="22" t="str">
        <f t="shared" si="66"/>
        <v>2016</v>
      </c>
      <c r="I1442" s="22">
        <f t="shared" si="67"/>
        <v>5</v>
      </c>
      <c r="J1442" s="22" t="str">
        <f>VLOOKUP(I1442,變換清單!H:I,2,0)</f>
        <v>2Q</v>
      </c>
      <c r="K1442" s="22" t="str">
        <f t="shared" si="68"/>
        <v>發泡酒中四國20162Q</v>
      </c>
    </row>
    <row r="1443" spans="1:11">
      <c r="A1443" s="23">
        <v>201605</v>
      </c>
      <c r="B1443" s="23" t="s">
        <v>84</v>
      </c>
      <c r="C1443" s="22">
        <v>27220883</v>
      </c>
      <c r="D1443" s="22" t="s">
        <v>101</v>
      </c>
      <c r="E1443" s="23">
        <v>8568</v>
      </c>
      <c r="F1443" s="22" t="str">
        <f>VLOOKUP(C1443,變換清單!A:C,3,0)</f>
        <v>新類型</v>
      </c>
      <c r="G1443" s="22" t="str">
        <f>VLOOKUP(B1443,變換清單!E:F,2,0)</f>
        <v>中四國</v>
      </c>
      <c r="H1443" s="22" t="str">
        <f t="shared" si="66"/>
        <v>2016</v>
      </c>
      <c r="I1443" s="22">
        <f t="shared" si="67"/>
        <v>5</v>
      </c>
      <c r="J1443" s="22" t="str">
        <f>VLOOKUP(I1443,變換清單!H:I,2,0)</f>
        <v>2Q</v>
      </c>
      <c r="K1443" s="22" t="str">
        <f t="shared" si="68"/>
        <v>新類型中四國20162Q</v>
      </c>
    </row>
    <row r="1444" spans="1:11">
      <c r="A1444" s="23">
        <v>201605</v>
      </c>
      <c r="B1444" s="23" t="s">
        <v>84</v>
      </c>
      <c r="C1444" s="22">
        <v>27220957</v>
      </c>
      <c r="D1444" s="22" t="s">
        <v>102</v>
      </c>
      <c r="E1444" s="23">
        <v>78120</v>
      </c>
      <c r="F1444" s="22" t="str">
        <f>VLOOKUP(C1444,變換清單!A:C,3,0)</f>
        <v>新類型</v>
      </c>
      <c r="G1444" s="22" t="str">
        <f>VLOOKUP(B1444,變換清單!E:F,2,0)</f>
        <v>中四國</v>
      </c>
      <c r="H1444" s="22" t="str">
        <f t="shared" si="66"/>
        <v>2016</v>
      </c>
      <c r="I1444" s="22">
        <f t="shared" si="67"/>
        <v>5</v>
      </c>
      <c r="J1444" s="22" t="str">
        <f>VLOOKUP(I1444,變換清單!H:I,2,0)</f>
        <v>2Q</v>
      </c>
      <c r="K1444" s="22" t="str">
        <f t="shared" si="68"/>
        <v>新類型中四國20162Q</v>
      </c>
    </row>
    <row r="1445" spans="1:11">
      <c r="A1445" s="23">
        <v>201605</v>
      </c>
      <c r="B1445" s="23" t="s">
        <v>71</v>
      </c>
      <c r="C1445" s="22">
        <v>27220985</v>
      </c>
      <c r="D1445" s="22" t="s">
        <v>46</v>
      </c>
      <c r="E1445" s="23">
        <v>378840</v>
      </c>
      <c r="F1445" s="22" t="str">
        <f>VLOOKUP(C1445,變換清單!A:C,3,0)</f>
        <v>新類型</v>
      </c>
      <c r="G1445" s="22" t="str">
        <f>VLOOKUP(B1445,變換清單!E:F,2,0)</f>
        <v>關信越</v>
      </c>
      <c r="H1445" s="22" t="str">
        <f t="shared" si="66"/>
        <v>2016</v>
      </c>
      <c r="I1445" s="22">
        <f t="shared" si="67"/>
        <v>5</v>
      </c>
      <c r="J1445" s="22" t="str">
        <f>VLOOKUP(I1445,變換清單!H:I,2,0)</f>
        <v>2Q</v>
      </c>
      <c r="K1445" s="22" t="str">
        <f t="shared" si="68"/>
        <v>新類型關信越20162Q</v>
      </c>
    </row>
    <row r="1446" spans="1:11">
      <c r="A1446" s="23">
        <v>201605</v>
      </c>
      <c r="B1446" s="23" t="s">
        <v>71</v>
      </c>
      <c r="C1446" s="22">
        <v>27260317</v>
      </c>
      <c r="D1446" s="22" t="s">
        <v>40</v>
      </c>
      <c r="E1446" s="23">
        <v>29400</v>
      </c>
      <c r="F1446" s="22" t="str">
        <f>VLOOKUP(C1446,變換清單!A:C,3,0)</f>
        <v>啤酒</v>
      </c>
      <c r="G1446" s="22" t="str">
        <f>VLOOKUP(B1446,變換清單!E:F,2,0)</f>
        <v>關信越</v>
      </c>
      <c r="H1446" s="22" t="str">
        <f t="shared" si="66"/>
        <v>2016</v>
      </c>
      <c r="I1446" s="22">
        <f t="shared" si="67"/>
        <v>5</v>
      </c>
      <c r="J1446" s="22" t="str">
        <f>VLOOKUP(I1446,變換清單!H:I,2,0)</f>
        <v>2Q</v>
      </c>
      <c r="K1446" s="22" t="str">
        <f t="shared" si="68"/>
        <v>啤酒關信越20162Q</v>
      </c>
    </row>
    <row r="1447" spans="1:11">
      <c r="A1447" s="23">
        <v>201605</v>
      </c>
      <c r="B1447" s="23" t="s">
        <v>71</v>
      </c>
      <c r="C1447" s="22">
        <v>27260665</v>
      </c>
      <c r="D1447" s="22" t="s">
        <v>105</v>
      </c>
      <c r="E1447" s="23">
        <v>100800</v>
      </c>
      <c r="F1447" s="22" t="str">
        <f>VLOOKUP(C1447,變換清單!A:C,3,0)</f>
        <v>啤酒</v>
      </c>
      <c r="G1447" s="22" t="str">
        <f>VLOOKUP(B1447,變換清單!E:F,2,0)</f>
        <v>關信越</v>
      </c>
      <c r="H1447" s="22" t="str">
        <f t="shared" si="66"/>
        <v>2016</v>
      </c>
      <c r="I1447" s="22">
        <f t="shared" si="67"/>
        <v>5</v>
      </c>
      <c r="J1447" s="22" t="str">
        <f>VLOOKUP(I1447,變換清單!H:I,2,0)</f>
        <v>2Q</v>
      </c>
      <c r="K1447" s="22" t="str">
        <f t="shared" si="68"/>
        <v>啤酒關信越20162Q</v>
      </c>
    </row>
    <row r="1448" spans="1:11">
      <c r="A1448" s="23">
        <v>201605</v>
      </c>
      <c r="B1448" s="23" t="s">
        <v>71</v>
      </c>
      <c r="C1448" s="22">
        <v>27350171</v>
      </c>
      <c r="D1448" s="22" t="s">
        <v>42</v>
      </c>
      <c r="E1448" s="23">
        <v>42840</v>
      </c>
      <c r="F1448" s="22" t="str">
        <f>VLOOKUP(C1448,變換清單!A:C,3,0)</f>
        <v>啤酒</v>
      </c>
      <c r="G1448" s="22" t="str">
        <f>VLOOKUP(B1448,變換清單!E:F,2,0)</f>
        <v>關信越</v>
      </c>
      <c r="H1448" s="22" t="str">
        <f t="shared" si="66"/>
        <v>2016</v>
      </c>
      <c r="I1448" s="22">
        <f t="shared" si="67"/>
        <v>5</v>
      </c>
      <c r="J1448" s="22" t="str">
        <f>VLOOKUP(I1448,變換清單!H:I,2,0)</f>
        <v>2Q</v>
      </c>
      <c r="K1448" s="22" t="str">
        <f t="shared" si="68"/>
        <v>啤酒關信越20162Q</v>
      </c>
    </row>
    <row r="1449" spans="1:11">
      <c r="A1449" s="23">
        <v>201605</v>
      </c>
      <c r="B1449" s="23" t="s">
        <v>71</v>
      </c>
      <c r="C1449" s="22">
        <v>27350921</v>
      </c>
      <c r="D1449" s="22" t="s">
        <v>44</v>
      </c>
      <c r="E1449" s="23">
        <v>24012</v>
      </c>
      <c r="F1449" s="22" t="str">
        <f>VLOOKUP(C1449,變換清單!A:C,3,0)</f>
        <v>發泡酒</v>
      </c>
      <c r="G1449" s="22" t="str">
        <f>VLOOKUP(B1449,變換清單!E:F,2,0)</f>
        <v>關信越</v>
      </c>
      <c r="H1449" s="22" t="str">
        <f t="shared" si="66"/>
        <v>2016</v>
      </c>
      <c r="I1449" s="22">
        <f t="shared" si="67"/>
        <v>5</v>
      </c>
      <c r="J1449" s="22" t="str">
        <f>VLOOKUP(I1449,變換清單!H:I,2,0)</f>
        <v>2Q</v>
      </c>
      <c r="K1449" s="22" t="str">
        <f t="shared" si="68"/>
        <v>發泡酒關信越20162Q</v>
      </c>
    </row>
    <row r="1450" spans="1:11">
      <c r="A1450" s="23">
        <v>201605</v>
      </c>
      <c r="B1450" s="23" t="s">
        <v>77</v>
      </c>
      <c r="C1450" s="22">
        <v>27210786</v>
      </c>
      <c r="D1450" s="22" t="s">
        <v>103</v>
      </c>
      <c r="E1450" s="23">
        <v>508200</v>
      </c>
      <c r="F1450" s="22" t="str">
        <f>VLOOKUP(C1450,變換清單!A:C,3,0)</f>
        <v>發泡酒</v>
      </c>
      <c r="G1450" s="22" t="str">
        <f>VLOOKUP(B1450,變換清單!E:F,2,0)</f>
        <v>近畿圏</v>
      </c>
      <c r="H1450" s="22" t="str">
        <f t="shared" si="66"/>
        <v>2016</v>
      </c>
      <c r="I1450" s="22">
        <f t="shared" si="67"/>
        <v>5</v>
      </c>
      <c r="J1450" s="22" t="str">
        <f>VLOOKUP(I1450,變換清單!H:I,2,0)</f>
        <v>2Q</v>
      </c>
      <c r="K1450" s="22" t="str">
        <f t="shared" si="68"/>
        <v>發泡酒近畿圏20162Q</v>
      </c>
    </row>
    <row r="1451" spans="1:11">
      <c r="A1451" s="23">
        <v>201605</v>
      </c>
      <c r="B1451" s="23" t="s">
        <v>77</v>
      </c>
      <c r="C1451" s="22">
        <v>27220883</v>
      </c>
      <c r="D1451" s="22" t="s">
        <v>101</v>
      </c>
      <c r="E1451" s="23">
        <v>6720</v>
      </c>
      <c r="F1451" s="22" t="str">
        <f>VLOOKUP(C1451,變換清單!A:C,3,0)</f>
        <v>新類型</v>
      </c>
      <c r="G1451" s="22" t="str">
        <f>VLOOKUP(B1451,變換清單!E:F,2,0)</f>
        <v>近畿圏</v>
      </c>
      <c r="H1451" s="22" t="str">
        <f t="shared" si="66"/>
        <v>2016</v>
      </c>
      <c r="I1451" s="22">
        <f t="shared" si="67"/>
        <v>5</v>
      </c>
      <c r="J1451" s="22" t="str">
        <f>VLOOKUP(I1451,變換清單!H:I,2,0)</f>
        <v>2Q</v>
      </c>
      <c r="K1451" s="22" t="str">
        <f t="shared" si="68"/>
        <v>新類型近畿圏20162Q</v>
      </c>
    </row>
    <row r="1452" spans="1:11">
      <c r="A1452" s="23">
        <v>201605</v>
      </c>
      <c r="B1452" s="23" t="s">
        <v>77</v>
      </c>
      <c r="C1452" s="22">
        <v>27220957</v>
      </c>
      <c r="D1452" s="22" t="s">
        <v>102</v>
      </c>
      <c r="E1452" s="23">
        <v>316680</v>
      </c>
      <c r="F1452" s="22" t="str">
        <f>VLOOKUP(C1452,變換清單!A:C,3,0)</f>
        <v>新類型</v>
      </c>
      <c r="G1452" s="22" t="str">
        <f>VLOOKUP(B1452,變換清單!E:F,2,0)</f>
        <v>近畿圏</v>
      </c>
      <c r="H1452" s="22" t="str">
        <f t="shared" si="66"/>
        <v>2016</v>
      </c>
      <c r="I1452" s="22">
        <f t="shared" si="67"/>
        <v>5</v>
      </c>
      <c r="J1452" s="22" t="str">
        <f>VLOOKUP(I1452,變換清單!H:I,2,0)</f>
        <v>2Q</v>
      </c>
      <c r="K1452" s="22" t="str">
        <f t="shared" si="68"/>
        <v>新類型近畿圏20162Q</v>
      </c>
    </row>
    <row r="1453" spans="1:11">
      <c r="A1453" s="23">
        <v>201605</v>
      </c>
      <c r="B1453" s="23" t="s">
        <v>77</v>
      </c>
      <c r="C1453" s="22">
        <v>27220985</v>
      </c>
      <c r="D1453" s="22" t="s">
        <v>46</v>
      </c>
      <c r="E1453" s="23">
        <v>5544</v>
      </c>
      <c r="F1453" s="22" t="str">
        <f>VLOOKUP(C1453,變換清單!A:C,3,0)</f>
        <v>新類型</v>
      </c>
      <c r="G1453" s="22" t="str">
        <f>VLOOKUP(B1453,變換清單!E:F,2,0)</f>
        <v>近畿圏</v>
      </c>
      <c r="H1453" s="22" t="str">
        <f t="shared" si="66"/>
        <v>2016</v>
      </c>
      <c r="I1453" s="22">
        <f t="shared" si="67"/>
        <v>5</v>
      </c>
      <c r="J1453" s="22" t="str">
        <f>VLOOKUP(I1453,變換清單!H:I,2,0)</f>
        <v>2Q</v>
      </c>
      <c r="K1453" s="22" t="str">
        <f t="shared" si="68"/>
        <v>新類型近畿圏20162Q</v>
      </c>
    </row>
    <row r="1454" spans="1:11">
      <c r="A1454" s="23">
        <v>201605</v>
      </c>
      <c r="B1454" s="23" t="s">
        <v>77</v>
      </c>
      <c r="C1454" s="22">
        <v>27260317</v>
      </c>
      <c r="D1454" s="22" t="s">
        <v>40</v>
      </c>
      <c r="E1454" s="23">
        <v>2016</v>
      </c>
      <c r="F1454" s="22" t="str">
        <f>VLOOKUP(C1454,變換清單!A:C,3,0)</f>
        <v>啤酒</v>
      </c>
      <c r="G1454" s="22" t="str">
        <f>VLOOKUP(B1454,變換清單!E:F,2,0)</f>
        <v>近畿圏</v>
      </c>
      <c r="H1454" s="22" t="str">
        <f t="shared" si="66"/>
        <v>2016</v>
      </c>
      <c r="I1454" s="22">
        <f t="shared" si="67"/>
        <v>5</v>
      </c>
      <c r="J1454" s="22" t="str">
        <f>VLOOKUP(I1454,變換清單!H:I,2,0)</f>
        <v>2Q</v>
      </c>
      <c r="K1454" s="22" t="str">
        <f t="shared" si="68"/>
        <v>啤酒近畿圏20162Q</v>
      </c>
    </row>
    <row r="1455" spans="1:11">
      <c r="A1455" s="23">
        <v>201605</v>
      </c>
      <c r="B1455" s="23" t="s">
        <v>77</v>
      </c>
      <c r="C1455" s="22">
        <v>27260665</v>
      </c>
      <c r="D1455" s="22" t="s">
        <v>105</v>
      </c>
      <c r="E1455" s="23">
        <v>42000</v>
      </c>
      <c r="F1455" s="22" t="str">
        <f>VLOOKUP(C1455,變換清單!A:C,3,0)</f>
        <v>啤酒</v>
      </c>
      <c r="G1455" s="22" t="str">
        <f>VLOOKUP(B1455,變換清單!E:F,2,0)</f>
        <v>近畿圏</v>
      </c>
      <c r="H1455" s="22" t="str">
        <f t="shared" si="66"/>
        <v>2016</v>
      </c>
      <c r="I1455" s="22">
        <f t="shared" si="67"/>
        <v>5</v>
      </c>
      <c r="J1455" s="22" t="str">
        <f>VLOOKUP(I1455,變換清單!H:I,2,0)</f>
        <v>2Q</v>
      </c>
      <c r="K1455" s="22" t="str">
        <f t="shared" si="68"/>
        <v>啤酒近畿圏20162Q</v>
      </c>
    </row>
    <row r="1456" spans="1:11">
      <c r="A1456" s="23">
        <v>201605</v>
      </c>
      <c r="B1456" s="23" t="s">
        <v>97</v>
      </c>
      <c r="C1456" s="22">
        <v>27350171</v>
      </c>
      <c r="D1456" s="22" t="s">
        <v>42</v>
      </c>
      <c r="E1456" s="23">
        <v>222600</v>
      </c>
      <c r="F1456" s="22" t="str">
        <f>VLOOKUP(C1456,變換清單!A:C,3,0)</f>
        <v>啤酒</v>
      </c>
      <c r="G1456" s="22" t="str">
        <f>VLOOKUP(B1456,變換清單!E:F,2,0)</f>
        <v>九州</v>
      </c>
      <c r="H1456" s="22" t="str">
        <f t="shared" si="66"/>
        <v>2016</v>
      </c>
      <c r="I1456" s="22">
        <f t="shared" si="67"/>
        <v>5</v>
      </c>
      <c r="J1456" s="22" t="str">
        <f>VLOOKUP(I1456,變換清單!H:I,2,0)</f>
        <v>2Q</v>
      </c>
      <c r="K1456" s="22" t="str">
        <f t="shared" si="68"/>
        <v>啤酒九州20162Q</v>
      </c>
    </row>
    <row r="1457" spans="1:11">
      <c r="A1457" s="23">
        <v>201605</v>
      </c>
      <c r="B1457" s="23" t="s">
        <v>97</v>
      </c>
      <c r="C1457" s="22">
        <v>27350921</v>
      </c>
      <c r="D1457" s="22" t="s">
        <v>44</v>
      </c>
      <c r="E1457" s="23">
        <v>293160</v>
      </c>
      <c r="F1457" s="22" t="str">
        <f>VLOOKUP(C1457,變換清單!A:C,3,0)</f>
        <v>發泡酒</v>
      </c>
      <c r="G1457" s="22" t="str">
        <f>VLOOKUP(B1457,變換清單!E:F,2,0)</f>
        <v>九州</v>
      </c>
      <c r="H1457" s="22" t="str">
        <f t="shared" si="66"/>
        <v>2016</v>
      </c>
      <c r="I1457" s="22">
        <f t="shared" si="67"/>
        <v>5</v>
      </c>
      <c r="J1457" s="22" t="str">
        <f>VLOOKUP(I1457,變換清單!H:I,2,0)</f>
        <v>2Q</v>
      </c>
      <c r="K1457" s="22" t="str">
        <f t="shared" si="68"/>
        <v>發泡酒九州20162Q</v>
      </c>
    </row>
    <row r="1458" spans="1:11">
      <c r="A1458" s="23">
        <v>201605</v>
      </c>
      <c r="B1458" s="23" t="s">
        <v>97</v>
      </c>
      <c r="C1458" s="22">
        <v>27210786</v>
      </c>
      <c r="D1458" s="22" t="s">
        <v>103</v>
      </c>
      <c r="E1458" s="23">
        <v>102480</v>
      </c>
      <c r="F1458" s="22" t="str">
        <f>VLOOKUP(C1458,變換清單!A:C,3,0)</f>
        <v>發泡酒</v>
      </c>
      <c r="G1458" s="22" t="str">
        <f>VLOOKUP(B1458,變換清單!E:F,2,0)</f>
        <v>九州</v>
      </c>
      <c r="H1458" s="22" t="str">
        <f t="shared" si="66"/>
        <v>2016</v>
      </c>
      <c r="I1458" s="22">
        <f t="shared" si="67"/>
        <v>5</v>
      </c>
      <c r="J1458" s="22" t="str">
        <f>VLOOKUP(I1458,變換清單!H:I,2,0)</f>
        <v>2Q</v>
      </c>
      <c r="K1458" s="22" t="str">
        <f t="shared" si="68"/>
        <v>發泡酒九州20162Q</v>
      </c>
    </row>
    <row r="1459" spans="1:11">
      <c r="A1459" s="23">
        <v>201605</v>
      </c>
      <c r="B1459" s="23" t="s">
        <v>97</v>
      </c>
      <c r="C1459" s="22">
        <v>27220883</v>
      </c>
      <c r="D1459" s="22" t="s">
        <v>101</v>
      </c>
      <c r="E1459" s="23">
        <v>4032</v>
      </c>
      <c r="F1459" s="22" t="str">
        <f>VLOOKUP(C1459,變換清單!A:C,3,0)</f>
        <v>新類型</v>
      </c>
      <c r="G1459" s="22" t="str">
        <f>VLOOKUP(B1459,變換清單!E:F,2,0)</f>
        <v>九州</v>
      </c>
      <c r="H1459" s="22" t="str">
        <f t="shared" si="66"/>
        <v>2016</v>
      </c>
      <c r="I1459" s="22">
        <f t="shared" si="67"/>
        <v>5</v>
      </c>
      <c r="J1459" s="22" t="str">
        <f>VLOOKUP(I1459,變換清單!H:I,2,0)</f>
        <v>2Q</v>
      </c>
      <c r="K1459" s="22" t="str">
        <f t="shared" si="68"/>
        <v>新類型九州20162Q</v>
      </c>
    </row>
    <row r="1460" spans="1:11">
      <c r="A1460" s="23">
        <v>201605</v>
      </c>
      <c r="B1460" s="23" t="s">
        <v>97</v>
      </c>
      <c r="C1460" s="22">
        <v>27220957</v>
      </c>
      <c r="D1460" s="22" t="s">
        <v>102</v>
      </c>
      <c r="E1460" s="23">
        <v>2016</v>
      </c>
      <c r="F1460" s="22" t="str">
        <f>VLOOKUP(C1460,變換清單!A:C,3,0)</f>
        <v>新類型</v>
      </c>
      <c r="G1460" s="22" t="str">
        <f>VLOOKUP(B1460,變換清單!E:F,2,0)</f>
        <v>九州</v>
      </c>
      <c r="H1460" s="22" t="str">
        <f t="shared" si="66"/>
        <v>2016</v>
      </c>
      <c r="I1460" s="22">
        <f t="shared" si="67"/>
        <v>5</v>
      </c>
      <c r="J1460" s="22" t="str">
        <f>VLOOKUP(I1460,變換清單!H:I,2,0)</f>
        <v>2Q</v>
      </c>
      <c r="K1460" s="22" t="str">
        <f t="shared" si="68"/>
        <v>新類型九州20162Q</v>
      </c>
    </row>
    <row r="1461" spans="1:11">
      <c r="A1461" s="23">
        <v>201605</v>
      </c>
      <c r="B1461" s="23" t="s">
        <v>97</v>
      </c>
      <c r="C1461" s="22">
        <v>27220985</v>
      </c>
      <c r="D1461" s="22" t="s">
        <v>46</v>
      </c>
      <c r="E1461" s="23">
        <v>84000</v>
      </c>
      <c r="F1461" s="22" t="str">
        <f>VLOOKUP(C1461,變換清單!A:C,3,0)</f>
        <v>新類型</v>
      </c>
      <c r="G1461" s="22" t="str">
        <f>VLOOKUP(B1461,變換清單!E:F,2,0)</f>
        <v>九州</v>
      </c>
      <c r="H1461" s="22" t="str">
        <f t="shared" si="66"/>
        <v>2016</v>
      </c>
      <c r="I1461" s="22">
        <f t="shared" si="67"/>
        <v>5</v>
      </c>
      <c r="J1461" s="22" t="str">
        <f>VLOOKUP(I1461,變換清單!H:I,2,0)</f>
        <v>2Q</v>
      </c>
      <c r="K1461" s="22" t="str">
        <f t="shared" si="68"/>
        <v>新類型九州20162Q</v>
      </c>
    </row>
    <row r="1462" spans="1:11">
      <c r="A1462" s="23">
        <v>201605</v>
      </c>
      <c r="B1462" s="23" t="s">
        <v>97</v>
      </c>
      <c r="C1462" s="22">
        <v>27260317</v>
      </c>
      <c r="D1462" s="22" t="s">
        <v>40</v>
      </c>
      <c r="E1462" s="23">
        <v>3335</v>
      </c>
      <c r="F1462" s="22" t="str">
        <f>VLOOKUP(C1462,變換清單!A:C,3,0)</f>
        <v>啤酒</v>
      </c>
      <c r="G1462" s="22" t="str">
        <f>VLOOKUP(B1462,變換清單!E:F,2,0)</f>
        <v>九州</v>
      </c>
      <c r="H1462" s="22" t="str">
        <f t="shared" si="66"/>
        <v>2016</v>
      </c>
      <c r="I1462" s="22">
        <f t="shared" si="67"/>
        <v>5</v>
      </c>
      <c r="J1462" s="22" t="str">
        <f>VLOOKUP(I1462,變換清單!H:I,2,0)</f>
        <v>2Q</v>
      </c>
      <c r="K1462" s="22" t="str">
        <f t="shared" si="68"/>
        <v>啤酒九州20162Q</v>
      </c>
    </row>
    <row r="1463" spans="1:11">
      <c r="A1463" s="23">
        <v>201605</v>
      </c>
      <c r="B1463" s="23" t="s">
        <v>58</v>
      </c>
      <c r="C1463" s="22">
        <v>27260665</v>
      </c>
      <c r="D1463" s="22" t="s">
        <v>105</v>
      </c>
      <c r="E1463" s="23">
        <v>366240</v>
      </c>
      <c r="F1463" s="22" t="str">
        <f>VLOOKUP(C1463,變換清單!A:C,3,0)</f>
        <v>啤酒</v>
      </c>
      <c r="G1463" s="22" t="str">
        <f>VLOOKUP(B1463,變換清單!E:F,2,0)</f>
        <v>東北</v>
      </c>
      <c r="H1463" s="22" t="str">
        <f t="shared" si="66"/>
        <v>2016</v>
      </c>
      <c r="I1463" s="22">
        <f t="shared" si="67"/>
        <v>5</v>
      </c>
      <c r="J1463" s="22" t="str">
        <f>VLOOKUP(I1463,變換清單!H:I,2,0)</f>
        <v>2Q</v>
      </c>
      <c r="K1463" s="22" t="str">
        <f t="shared" si="68"/>
        <v>啤酒東北20162Q</v>
      </c>
    </row>
    <row r="1464" spans="1:11">
      <c r="A1464" s="23">
        <v>201605</v>
      </c>
      <c r="B1464" s="23" t="s">
        <v>58</v>
      </c>
      <c r="C1464" s="22">
        <v>27350171</v>
      </c>
      <c r="D1464" s="22" t="s">
        <v>42</v>
      </c>
      <c r="E1464" s="23">
        <v>115920</v>
      </c>
      <c r="F1464" s="22" t="str">
        <f>VLOOKUP(C1464,變換清單!A:C,3,0)</f>
        <v>啤酒</v>
      </c>
      <c r="G1464" s="22" t="str">
        <f>VLOOKUP(B1464,變換清單!E:F,2,0)</f>
        <v>東北</v>
      </c>
      <c r="H1464" s="22" t="str">
        <f t="shared" si="66"/>
        <v>2016</v>
      </c>
      <c r="I1464" s="22">
        <f t="shared" si="67"/>
        <v>5</v>
      </c>
      <c r="J1464" s="22" t="str">
        <f>VLOOKUP(I1464,變換清單!H:I,2,0)</f>
        <v>2Q</v>
      </c>
      <c r="K1464" s="22" t="str">
        <f t="shared" si="68"/>
        <v>啤酒東北20162Q</v>
      </c>
    </row>
    <row r="1465" spans="1:11">
      <c r="A1465" s="23">
        <v>201605</v>
      </c>
      <c r="B1465" s="23" t="s">
        <v>58</v>
      </c>
      <c r="C1465" s="22">
        <v>27350921</v>
      </c>
      <c r="D1465" s="22" t="s">
        <v>44</v>
      </c>
      <c r="E1465" s="23">
        <v>113400</v>
      </c>
      <c r="F1465" s="22" t="str">
        <f>VLOOKUP(C1465,變換清單!A:C,3,0)</f>
        <v>發泡酒</v>
      </c>
      <c r="G1465" s="22" t="str">
        <f>VLOOKUP(B1465,變換清單!E:F,2,0)</f>
        <v>東北</v>
      </c>
      <c r="H1465" s="22" t="str">
        <f t="shared" si="66"/>
        <v>2016</v>
      </c>
      <c r="I1465" s="22">
        <f t="shared" si="67"/>
        <v>5</v>
      </c>
      <c r="J1465" s="22" t="str">
        <f>VLOOKUP(I1465,變換清單!H:I,2,0)</f>
        <v>2Q</v>
      </c>
      <c r="K1465" s="22" t="str">
        <f t="shared" si="68"/>
        <v>發泡酒東北20162Q</v>
      </c>
    </row>
    <row r="1466" spans="1:11">
      <c r="A1466" s="23">
        <v>201605</v>
      </c>
      <c r="B1466" s="23" t="s">
        <v>58</v>
      </c>
      <c r="C1466" s="22">
        <v>27210786</v>
      </c>
      <c r="D1466" s="22" t="s">
        <v>103</v>
      </c>
      <c r="E1466" s="23">
        <v>8820</v>
      </c>
      <c r="F1466" s="22" t="str">
        <f>VLOOKUP(C1466,變換清單!A:C,3,0)</f>
        <v>發泡酒</v>
      </c>
      <c r="G1466" s="22" t="str">
        <f>VLOOKUP(B1466,變換清單!E:F,2,0)</f>
        <v>東北</v>
      </c>
      <c r="H1466" s="22" t="str">
        <f t="shared" si="66"/>
        <v>2016</v>
      </c>
      <c r="I1466" s="22">
        <f t="shared" si="67"/>
        <v>5</v>
      </c>
      <c r="J1466" s="22" t="str">
        <f>VLOOKUP(I1466,變換清單!H:I,2,0)</f>
        <v>2Q</v>
      </c>
      <c r="K1466" s="22" t="str">
        <f t="shared" si="68"/>
        <v>發泡酒東北20162Q</v>
      </c>
    </row>
    <row r="1467" spans="1:11">
      <c r="A1467" s="23">
        <v>201605</v>
      </c>
      <c r="B1467" s="23" t="s">
        <v>58</v>
      </c>
      <c r="C1467" s="22">
        <v>27220883</v>
      </c>
      <c r="D1467" s="22" t="s">
        <v>101</v>
      </c>
      <c r="E1467" s="23">
        <v>2760</v>
      </c>
      <c r="F1467" s="22" t="str">
        <f>VLOOKUP(C1467,變換清單!A:C,3,0)</f>
        <v>新類型</v>
      </c>
      <c r="G1467" s="22" t="str">
        <f>VLOOKUP(B1467,變換清單!E:F,2,0)</f>
        <v>東北</v>
      </c>
      <c r="H1467" s="22" t="str">
        <f t="shared" si="66"/>
        <v>2016</v>
      </c>
      <c r="I1467" s="22">
        <f t="shared" si="67"/>
        <v>5</v>
      </c>
      <c r="J1467" s="22" t="str">
        <f>VLOOKUP(I1467,變換清單!H:I,2,0)</f>
        <v>2Q</v>
      </c>
      <c r="K1467" s="22" t="str">
        <f t="shared" si="68"/>
        <v>新類型東北20162Q</v>
      </c>
    </row>
    <row r="1468" spans="1:11">
      <c r="A1468" s="23">
        <v>201605</v>
      </c>
      <c r="B1468" s="23" t="s">
        <v>58</v>
      </c>
      <c r="C1468" s="22">
        <v>27220957</v>
      </c>
      <c r="D1468" s="22" t="s">
        <v>102</v>
      </c>
      <c r="E1468" s="23">
        <v>97440</v>
      </c>
      <c r="F1468" s="22" t="str">
        <f>VLOOKUP(C1468,變換清單!A:C,3,0)</f>
        <v>新類型</v>
      </c>
      <c r="G1468" s="22" t="str">
        <f>VLOOKUP(B1468,變換清單!E:F,2,0)</f>
        <v>東北</v>
      </c>
      <c r="H1468" s="22" t="str">
        <f t="shared" si="66"/>
        <v>2016</v>
      </c>
      <c r="I1468" s="22">
        <f t="shared" si="67"/>
        <v>5</v>
      </c>
      <c r="J1468" s="22" t="str">
        <f>VLOOKUP(I1468,變換清單!H:I,2,0)</f>
        <v>2Q</v>
      </c>
      <c r="K1468" s="22" t="str">
        <f t="shared" si="68"/>
        <v>新類型東北20162Q</v>
      </c>
    </row>
    <row r="1469" spans="1:11">
      <c r="A1469" s="23">
        <v>201605</v>
      </c>
      <c r="B1469" s="23" t="s">
        <v>67</v>
      </c>
      <c r="C1469" s="22">
        <v>27220985</v>
      </c>
      <c r="D1469" s="22" t="s">
        <v>46</v>
      </c>
      <c r="E1469" s="23">
        <v>605640</v>
      </c>
      <c r="F1469" s="22" t="str">
        <f>VLOOKUP(C1469,變換清單!A:C,3,0)</f>
        <v>新類型</v>
      </c>
      <c r="G1469" s="22" t="str">
        <f>VLOOKUP(B1469,變換清單!E:F,2,0)</f>
        <v>關信越</v>
      </c>
      <c r="H1469" s="22" t="str">
        <f t="shared" si="66"/>
        <v>2016</v>
      </c>
      <c r="I1469" s="22">
        <f t="shared" si="67"/>
        <v>5</v>
      </c>
      <c r="J1469" s="22" t="str">
        <f>VLOOKUP(I1469,變換清單!H:I,2,0)</f>
        <v>2Q</v>
      </c>
      <c r="K1469" s="22" t="str">
        <f t="shared" si="68"/>
        <v>新類型關信越20162Q</v>
      </c>
    </row>
    <row r="1470" spans="1:11">
      <c r="A1470" s="23">
        <v>201605</v>
      </c>
      <c r="B1470" s="23" t="s">
        <v>67</v>
      </c>
      <c r="C1470" s="22">
        <v>27260317</v>
      </c>
      <c r="D1470" s="22" t="s">
        <v>40</v>
      </c>
      <c r="E1470" s="23">
        <v>147840</v>
      </c>
      <c r="F1470" s="22" t="str">
        <f>VLOOKUP(C1470,變換清單!A:C,3,0)</f>
        <v>啤酒</v>
      </c>
      <c r="G1470" s="22" t="str">
        <f>VLOOKUP(B1470,變換清單!E:F,2,0)</f>
        <v>關信越</v>
      </c>
      <c r="H1470" s="22" t="str">
        <f t="shared" si="66"/>
        <v>2016</v>
      </c>
      <c r="I1470" s="22">
        <f t="shared" si="67"/>
        <v>5</v>
      </c>
      <c r="J1470" s="22" t="str">
        <f>VLOOKUP(I1470,變換清單!H:I,2,0)</f>
        <v>2Q</v>
      </c>
      <c r="K1470" s="22" t="str">
        <f t="shared" si="68"/>
        <v>啤酒關信越20162Q</v>
      </c>
    </row>
    <row r="1471" spans="1:11">
      <c r="A1471" s="23">
        <v>201605</v>
      </c>
      <c r="B1471" s="23" t="s">
        <v>67</v>
      </c>
      <c r="C1471" s="22">
        <v>27260665</v>
      </c>
      <c r="D1471" s="22" t="s">
        <v>105</v>
      </c>
      <c r="E1471" s="23">
        <v>253680</v>
      </c>
      <c r="F1471" s="22" t="str">
        <f>VLOOKUP(C1471,變換清單!A:C,3,0)</f>
        <v>啤酒</v>
      </c>
      <c r="G1471" s="22" t="str">
        <f>VLOOKUP(B1471,變換清單!E:F,2,0)</f>
        <v>關信越</v>
      </c>
      <c r="H1471" s="22" t="str">
        <f t="shared" si="66"/>
        <v>2016</v>
      </c>
      <c r="I1471" s="22">
        <f t="shared" si="67"/>
        <v>5</v>
      </c>
      <c r="J1471" s="22" t="str">
        <f>VLOOKUP(I1471,變換清單!H:I,2,0)</f>
        <v>2Q</v>
      </c>
      <c r="K1471" s="22" t="str">
        <f t="shared" si="68"/>
        <v>啤酒關信越20162Q</v>
      </c>
    </row>
    <row r="1472" spans="1:11">
      <c r="A1472" s="23">
        <v>201605</v>
      </c>
      <c r="B1472" s="23" t="s">
        <v>67</v>
      </c>
      <c r="C1472" s="22">
        <v>27350171</v>
      </c>
      <c r="D1472" s="22" t="s">
        <v>42</v>
      </c>
      <c r="E1472" s="23">
        <v>17892</v>
      </c>
      <c r="F1472" s="22" t="str">
        <f>VLOOKUP(C1472,變換清單!A:C,3,0)</f>
        <v>啤酒</v>
      </c>
      <c r="G1472" s="22" t="str">
        <f>VLOOKUP(B1472,變換清單!E:F,2,0)</f>
        <v>關信越</v>
      </c>
      <c r="H1472" s="22" t="str">
        <f t="shared" si="66"/>
        <v>2016</v>
      </c>
      <c r="I1472" s="22">
        <f t="shared" si="67"/>
        <v>5</v>
      </c>
      <c r="J1472" s="22" t="str">
        <f>VLOOKUP(I1472,變換清單!H:I,2,0)</f>
        <v>2Q</v>
      </c>
      <c r="K1472" s="22" t="str">
        <f t="shared" si="68"/>
        <v>啤酒關信越20162Q</v>
      </c>
    </row>
    <row r="1473" spans="1:11">
      <c r="A1473" s="23">
        <v>201605</v>
      </c>
      <c r="B1473" s="23" t="s">
        <v>67</v>
      </c>
      <c r="C1473" s="22">
        <v>27350921</v>
      </c>
      <c r="D1473" s="22" t="s">
        <v>44</v>
      </c>
      <c r="E1473" s="23">
        <v>5544</v>
      </c>
      <c r="F1473" s="22" t="str">
        <f>VLOOKUP(C1473,變換清單!A:C,3,0)</f>
        <v>發泡酒</v>
      </c>
      <c r="G1473" s="22" t="str">
        <f>VLOOKUP(B1473,變換清單!E:F,2,0)</f>
        <v>關信越</v>
      </c>
      <c r="H1473" s="22" t="str">
        <f t="shared" si="66"/>
        <v>2016</v>
      </c>
      <c r="I1473" s="22">
        <f t="shared" si="67"/>
        <v>5</v>
      </c>
      <c r="J1473" s="22" t="str">
        <f>VLOOKUP(I1473,變換清單!H:I,2,0)</f>
        <v>2Q</v>
      </c>
      <c r="K1473" s="22" t="str">
        <f t="shared" si="68"/>
        <v>發泡酒關信越20162Q</v>
      </c>
    </row>
    <row r="1474" spans="1:11">
      <c r="A1474" s="23">
        <v>201605</v>
      </c>
      <c r="B1474" s="23" t="s">
        <v>67</v>
      </c>
      <c r="C1474" s="22">
        <v>27210786</v>
      </c>
      <c r="D1474" s="22" t="s">
        <v>103</v>
      </c>
      <c r="E1474" s="23">
        <v>264600</v>
      </c>
      <c r="F1474" s="22" t="str">
        <f>VLOOKUP(C1474,變換清單!A:C,3,0)</f>
        <v>發泡酒</v>
      </c>
      <c r="G1474" s="22" t="str">
        <f>VLOOKUP(B1474,變換清單!E:F,2,0)</f>
        <v>關信越</v>
      </c>
      <c r="H1474" s="22" t="str">
        <f t="shared" si="66"/>
        <v>2016</v>
      </c>
      <c r="I1474" s="22">
        <f t="shared" si="67"/>
        <v>5</v>
      </c>
      <c r="J1474" s="22" t="str">
        <f>VLOOKUP(I1474,變換清單!H:I,2,0)</f>
        <v>2Q</v>
      </c>
      <c r="K1474" s="22" t="str">
        <f t="shared" si="68"/>
        <v>發泡酒關信越20162Q</v>
      </c>
    </row>
    <row r="1475" spans="1:11">
      <c r="A1475" s="23">
        <v>201605</v>
      </c>
      <c r="B1475" s="23" t="s">
        <v>67</v>
      </c>
      <c r="C1475" s="22">
        <v>27220883</v>
      </c>
      <c r="D1475" s="22" t="s">
        <v>101</v>
      </c>
      <c r="E1475" s="23">
        <v>8671</v>
      </c>
      <c r="F1475" s="22" t="str">
        <f>VLOOKUP(C1475,變換清單!A:C,3,0)</f>
        <v>新類型</v>
      </c>
      <c r="G1475" s="22" t="str">
        <f>VLOOKUP(B1475,變換清單!E:F,2,0)</f>
        <v>關信越</v>
      </c>
      <c r="H1475" s="22" t="str">
        <f t="shared" ref="H1475:H1538" si="69">LEFT(A1475,4)</f>
        <v>2016</v>
      </c>
      <c r="I1475" s="22">
        <f t="shared" ref="I1475:I1538" si="70">VALUE(RIGHT(A1475,2))</f>
        <v>5</v>
      </c>
      <c r="J1475" s="22" t="str">
        <f>VLOOKUP(I1475,變換清單!H:I,2,0)</f>
        <v>2Q</v>
      </c>
      <c r="K1475" s="22" t="str">
        <f t="shared" ref="K1475:K1538" si="71">CONCATENATE(F1475,G1475,H1475,J1475)</f>
        <v>新類型關信越20162Q</v>
      </c>
    </row>
    <row r="1476" spans="1:11">
      <c r="A1476" s="23">
        <v>201605</v>
      </c>
      <c r="B1476" s="23" t="s">
        <v>67</v>
      </c>
      <c r="C1476" s="22">
        <v>27220957</v>
      </c>
      <c r="D1476" s="22" t="s">
        <v>102</v>
      </c>
      <c r="E1476" s="23">
        <v>30682</v>
      </c>
      <c r="F1476" s="22" t="str">
        <f>VLOOKUP(C1476,變換清單!A:C,3,0)</f>
        <v>新類型</v>
      </c>
      <c r="G1476" s="22" t="str">
        <f>VLOOKUP(B1476,變換清單!E:F,2,0)</f>
        <v>關信越</v>
      </c>
      <c r="H1476" s="22" t="str">
        <f t="shared" si="69"/>
        <v>2016</v>
      </c>
      <c r="I1476" s="22">
        <f t="shared" si="70"/>
        <v>5</v>
      </c>
      <c r="J1476" s="22" t="str">
        <f>VLOOKUP(I1476,變換清單!H:I,2,0)</f>
        <v>2Q</v>
      </c>
      <c r="K1476" s="22" t="str">
        <f t="shared" si="71"/>
        <v>新類型關信越20162Q</v>
      </c>
    </row>
    <row r="1477" spans="1:11">
      <c r="A1477" s="23">
        <v>201605</v>
      </c>
      <c r="B1477" s="23" t="s">
        <v>66</v>
      </c>
      <c r="C1477" s="22">
        <v>27220985</v>
      </c>
      <c r="D1477" s="22" t="s">
        <v>46</v>
      </c>
      <c r="E1477" s="23">
        <v>4998</v>
      </c>
      <c r="F1477" s="22" t="str">
        <f>VLOOKUP(C1477,變換清單!A:C,3,0)</f>
        <v>新類型</v>
      </c>
      <c r="G1477" s="22" t="str">
        <f>VLOOKUP(B1477,變換清單!E:F,2,0)</f>
        <v>首都圏</v>
      </c>
      <c r="H1477" s="22" t="str">
        <f t="shared" si="69"/>
        <v>2016</v>
      </c>
      <c r="I1477" s="22">
        <f t="shared" si="70"/>
        <v>5</v>
      </c>
      <c r="J1477" s="22" t="str">
        <f>VLOOKUP(I1477,變換清單!H:I,2,0)</f>
        <v>2Q</v>
      </c>
      <c r="K1477" s="22" t="str">
        <f t="shared" si="71"/>
        <v>新類型首都圏20162Q</v>
      </c>
    </row>
    <row r="1478" spans="1:11">
      <c r="A1478" s="23">
        <v>201605</v>
      </c>
      <c r="B1478" s="23" t="s">
        <v>66</v>
      </c>
      <c r="C1478" s="22">
        <v>27260317</v>
      </c>
      <c r="D1478" s="22" t="s">
        <v>40</v>
      </c>
      <c r="E1478" s="23">
        <v>17640</v>
      </c>
      <c r="F1478" s="22" t="str">
        <f>VLOOKUP(C1478,變換清單!A:C,3,0)</f>
        <v>啤酒</v>
      </c>
      <c r="G1478" s="22" t="str">
        <f>VLOOKUP(B1478,變換清單!E:F,2,0)</f>
        <v>首都圏</v>
      </c>
      <c r="H1478" s="22" t="str">
        <f t="shared" si="69"/>
        <v>2016</v>
      </c>
      <c r="I1478" s="22">
        <f t="shared" si="70"/>
        <v>5</v>
      </c>
      <c r="J1478" s="22" t="str">
        <f>VLOOKUP(I1478,變換清單!H:I,2,0)</f>
        <v>2Q</v>
      </c>
      <c r="K1478" s="22" t="str">
        <f t="shared" si="71"/>
        <v>啤酒首都圏20162Q</v>
      </c>
    </row>
    <row r="1479" spans="1:11">
      <c r="A1479" s="23">
        <v>201605</v>
      </c>
      <c r="B1479" s="23" t="s">
        <v>66</v>
      </c>
      <c r="C1479" s="22">
        <v>27260665</v>
      </c>
      <c r="D1479" s="22" t="s">
        <v>105</v>
      </c>
      <c r="E1479" s="23">
        <v>7497</v>
      </c>
      <c r="F1479" s="22" t="str">
        <f>VLOOKUP(C1479,變換清單!A:C,3,0)</f>
        <v>啤酒</v>
      </c>
      <c r="G1479" s="22" t="str">
        <f>VLOOKUP(B1479,變換清單!E:F,2,0)</f>
        <v>首都圏</v>
      </c>
      <c r="H1479" s="22" t="str">
        <f t="shared" si="69"/>
        <v>2016</v>
      </c>
      <c r="I1479" s="22">
        <f t="shared" si="70"/>
        <v>5</v>
      </c>
      <c r="J1479" s="22" t="str">
        <f>VLOOKUP(I1479,變換清單!H:I,2,0)</f>
        <v>2Q</v>
      </c>
      <c r="K1479" s="22" t="str">
        <f t="shared" si="71"/>
        <v>啤酒首都圏20162Q</v>
      </c>
    </row>
    <row r="1480" spans="1:11">
      <c r="A1480" s="23">
        <v>201605</v>
      </c>
      <c r="B1480" s="23" t="s">
        <v>66</v>
      </c>
      <c r="C1480" s="22">
        <v>27350171</v>
      </c>
      <c r="D1480" s="22" t="s">
        <v>42</v>
      </c>
      <c r="E1480" s="23">
        <v>10459680</v>
      </c>
      <c r="F1480" s="22" t="str">
        <f>VLOOKUP(C1480,變換清單!A:C,3,0)</f>
        <v>啤酒</v>
      </c>
      <c r="G1480" s="22" t="str">
        <f>VLOOKUP(B1480,變換清單!E:F,2,0)</f>
        <v>首都圏</v>
      </c>
      <c r="H1480" s="22" t="str">
        <f t="shared" si="69"/>
        <v>2016</v>
      </c>
      <c r="I1480" s="22">
        <f t="shared" si="70"/>
        <v>5</v>
      </c>
      <c r="J1480" s="22" t="str">
        <f>VLOOKUP(I1480,變換清單!H:I,2,0)</f>
        <v>2Q</v>
      </c>
      <c r="K1480" s="22" t="str">
        <f t="shared" si="71"/>
        <v>啤酒首都圏20162Q</v>
      </c>
    </row>
    <row r="1481" spans="1:11">
      <c r="A1481" s="23">
        <v>201605</v>
      </c>
      <c r="B1481" s="23" t="s">
        <v>66</v>
      </c>
      <c r="C1481" s="22">
        <v>27350921</v>
      </c>
      <c r="D1481" s="22" t="s">
        <v>44</v>
      </c>
      <c r="E1481" s="23">
        <v>2091600</v>
      </c>
      <c r="F1481" s="22" t="str">
        <f>VLOOKUP(C1481,變換清單!A:C,3,0)</f>
        <v>發泡酒</v>
      </c>
      <c r="G1481" s="22" t="str">
        <f>VLOOKUP(B1481,變換清單!E:F,2,0)</f>
        <v>首都圏</v>
      </c>
      <c r="H1481" s="22" t="str">
        <f t="shared" si="69"/>
        <v>2016</v>
      </c>
      <c r="I1481" s="22">
        <f t="shared" si="70"/>
        <v>5</v>
      </c>
      <c r="J1481" s="22" t="str">
        <f>VLOOKUP(I1481,變換清單!H:I,2,0)</f>
        <v>2Q</v>
      </c>
      <c r="K1481" s="22" t="str">
        <f t="shared" si="71"/>
        <v>發泡酒首都圏20162Q</v>
      </c>
    </row>
    <row r="1482" spans="1:11">
      <c r="A1482" s="23">
        <v>201605</v>
      </c>
      <c r="B1482" s="23" t="s">
        <v>66</v>
      </c>
      <c r="C1482" s="22">
        <v>27210786</v>
      </c>
      <c r="D1482" s="22" t="s">
        <v>103</v>
      </c>
      <c r="E1482" s="23">
        <v>6011880</v>
      </c>
      <c r="F1482" s="22" t="str">
        <f>VLOOKUP(C1482,變換清單!A:C,3,0)</f>
        <v>發泡酒</v>
      </c>
      <c r="G1482" s="22" t="str">
        <f>VLOOKUP(B1482,變換清單!E:F,2,0)</f>
        <v>首都圏</v>
      </c>
      <c r="H1482" s="22" t="str">
        <f t="shared" si="69"/>
        <v>2016</v>
      </c>
      <c r="I1482" s="22">
        <f t="shared" si="70"/>
        <v>5</v>
      </c>
      <c r="J1482" s="22" t="str">
        <f>VLOOKUP(I1482,變換清單!H:I,2,0)</f>
        <v>2Q</v>
      </c>
      <c r="K1482" s="22" t="str">
        <f t="shared" si="71"/>
        <v>發泡酒首都圏20162Q</v>
      </c>
    </row>
    <row r="1483" spans="1:11">
      <c r="A1483" s="23">
        <v>201605</v>
      </c>
      <c r="B1483" s="23" t="s">
        <v>66</v>
      </c>
      <c r="C1483" s="22">
        <v>27220883</v>
      </c>
      <c r="D1483" s="22" t="s">
        <v>101</v>
      </c>
      <c r="E1483" s="23">
        <v>492660</v>
      </c>
      <c r="F1483" s="22" t="str">
        <f>VLOOKUP(C1483,變換清單!A:C,3,0)</f>
        <v>新類型</v>
      </c>
      <c r="G1483" s="22" t="str">
        <f>VLOOKUP(B1483,變換清單!E:F,2,0)</f>
        <v>首都圏</v>
      </c>
      <c r="H1483" s="22" t="str">
        <f t="shared" si="69"/>
        <v>2016</v>
      </c>
      <c r="I1483" s="22">
        <f t="shared" si="70"/>
        <v>5</v>
      </c>
      <c r="J1483" s="22" t="str">
        <f>VLOOKUP(I1483,變換清單!H:I,2,0)</f>
        <v>2Q</v>
      </c>
      <c r="K1483" s="22" t="str">
        <f t="shared" si="71"/>
        <v>新類型首都圏20162Q</v>
      </c>
    </row>
    <row r="1484" spans="1:11">
      <c r="A1484" s="23">
        <v>201605</v>
      </c>
      <c r="B1484" s="23" t="s">
        <v>66</v>
      </c>
      <c r="C1484" s="22">
        <v>27220957</v>
      </c>
      <c r="D1484" s="22" t="s">
        <v>102</v>
      </c>
      <c r="E1484" s="23">
        <v>298104</v>
      </c>
      <c r="F1484" s="22" t="str">
        <f>VLOOKUP(C1484,變換清單!A:C,3,0)</f>
        <v>新類型</v>
      </c>
      <c r="G1484" s="22" t="str">
        <f>VLOOKUP(B1484,變換清單!E:F,2,0)</f>
        <v>首都圏</v>
      </c>
      <c r="H1484" s="22" t="str">
        <f t="shared" si="69"/>
        <v>2016</v>
      </c>
      <c r="I1484" s="22">
        <f t="shared" si="70"/>
        <v>5</v>
      </c>
      <c r="J1484" s="22" t="str">
        <f>VLOOKUP(I1484,變換清單!H:I,2,0)</f>
        <v>2Q</v>
      </c>
      <c r="K1484" s="22" t="str">
        <f t="shared" si="71"/>
        <v>新類型首都圏20162Q</v>
      </c>
    </row>
    <row r="1485" spans="1:11">
      <c r="A1485" s="23">
        <v>201605</v>
      </c>
      <c r="B1485" s="23" t="s">
        <v>66</v>
      </c>
      <c r="C1485" s="22">
        <v>27220985</v>
      </c>
      <c r="D1485" s="22" t="s">
        <v>46</v>
      </c>
      <c r="E1485" s="23">
        <v>2731680</v>
      </c>
      <c r="F1485" s="22" t="str">
        <f>VLOOKUP(C1485,變換清單!A:C,3,0)</f>
        <v>新類型</v>
      </c>
      <c r="G1485" s="22" t="str">
        <f>VLOOKUP(B1485,變換清單!E:F,2,0)</f>
        <v>首都圏</v>
      </c>
      <c r="H1485" s="22" t="str">
        <f t="shared" si="69"/>
        <v>2016</v>
      </c>
      <c r="I1485" s="22">
        <f t="shared" si="70"/>
        <v>5</v>
      </c>
      <c r="J1485" s="22" t="str">
        <f>VLOOKUP(I1485,變換清單!H:I,2,0)</f>
        <v>2Q</v>
      </c>
      <c r="K1485" s="22" t="str">
        <f t="shared" si="71"/>
        <v>新類型首都圏20162Q</v>
      </c>
    </row>
    <row r="1486" spans="1:11">
      <c r="A1486" s="23">
        <v>201605</v>
      </c>
      <c r="B1486" s="23" t="s">
        <v>66</v>
      </c>
      <c r="C1486" s="22">
        <v>27260317</v>
      </c>
      <c r="D1486" s="22" t="s">
        <v>40</v>
      </c>
      <c r="E1486" s="23">
        <v>659663</v>
      </c>
      <c r="F1486" s="22" t="str">
        <f>VLOOKUP(C1486,變換清單!A:C,3,0)</f>
        <v>啤酒</v>
      </c>
      <c r="G1486" s="22" t="str">
        <f>VLOOKUP(B1486,變換清單!E:F,2,0)</f>
        <v>首都圏</v>
      </c>
      <c r="H1486" s="22" t="str">
        <f t="shared" si="69"/>
        <v>2016</v>
      </c>
      <c r="I1486" s="22">
        <f t="shared" si="70"/>
        <v>5</v>
      </c>
      <c r="J1486" s="22" t="str">
        <f>VLOOKUP(I1486,變換清單!H:I,2,0)</f>
        <v>2Q</v>
      </c>
      <c r="K1486" s="22" t="str">
        <f t="shared" si="71"/>
        <v>啤酒首都圏20162Q</v>
      </c>
    </row>
    <row r="1487" spans="1:11">
      <c r="A1487" s="23">
        <v>201605</v>
      </c>
      <c r="B1487" s="23" t="s">
        <v>66</v>
      </c>
      <c r="C1487" s="22">
        <v>27260665</v>
      </c>
      <c r="D1487" s="22" t="s">
        <v>105</v>
      </c>
      <c r="E1487" s="23">
        <v>264799</v>
      </c>
      <c r="F1487" s="22" t="str">
        <f>VLOOKUP(C1487,變換清單!A:C,3,0)</f>
        <v>啤酒</v>
      </c>
      <c r="G1487" s="22" t="str">
        <f>VLOOKUP(B1487,變換清單!E:F,2,0)</f>
        <v>首都圏</v>
      </c>
      <c r="H1487" s="22" t="str">
        <f t="shared" si="69"/>
        <v>2016</v>
      </c>
      <c r="I1487" s="22">
        <f t="shared" si="70"/>
        <v>5</v>
      </c>
      <c r="J1487" s="22" t="str">
        <f>VLOOKUP(I1487,變換清單!H:I,2,0)</f>
        <v>2Q</v>
      </c>
      <c r="K1487" s="22" t="str">
        <f t="shared" si="71"/>
        <v>啤酒首都圏20162Q</v>
      </c>
    </row>
    <row r="1488" spans="1:11">
      <c r="A1488" s="23">
        <v>201605</v>
      </c>
      <c r="B1488" s="23" t="s">
        <v>55</v>
      </c>
      <c r="C1488" s="22">
        <v>27350171</v>
      </c>
      <c r="D1488" s="22" t="s">
        <v>42</v>
      </c>
      <c r="E1488" s="23">
        <v>2520</v>
      </c>
      <c r="F1488" s="22" t="str">
        <f>VLOOKUP(C1488,變換清單!A:C,3,0)</f>
        <v>啤酒</v>
      </c>
      <c r="G1488" s="22" t="str">
        <f>VLOOKUP(B1488,變換清單!E:F,2,0)</f>
        <v>東北</v>
      </c>
      <c r="H1488" s="22" t="str">
        <f t="shared" si="69"/>
        <v>2016</v>
      </c>
      <c r="I1488" s="22">
        <f t="shared" si="70"/>
        <v>5</v>
      </c>
      <c r="J1488" s="22" t="str">
        <f>VLOOKUP(I1488,變換清單!H:I,2,0)</f>
        <v>2Q</v>
      </c>
      <c r="K1488" s="22" t="str">
        <f t="shared" si="71"/>
        <v>啤酒東北20162Q</v>
      </c>
    </row>
    <row r="1489" spans="1:11">
      <c r="A1489" s="23">
        <v>201605</v>
      </c>
      <c r="B1489" s="23" t="s">
        <v>55</v>
      </c>
      <c r="C1489" s="22">
        <v>27350921</v>
      </c>
      <c r="D1489" s="22" t="s">
        <v>44</v>
      </c>
      <c r="E1489" s="23">
        <v>547680</v>
      </c>
      <c r="F1489" s="22" t="str">
        <f>VLOOKUP(C1489,變換清單!A:C,3,0)</f>
        <v>發泡酒</v>
      </c>
      <c r="G1489" s="22" t="str">
        <f>VLOOKUP(B1489,變換清單!E:F,2,0)</f>
        <v>東北</v>
      </c>
      <c r="H1489" s="22" t="str">
        <f t="shared" si="69"/>
        <v>2016</v>
      </c>
      <c r="I1489" s="22">
        <f t="shared" si="70"/>
        <v>5</v>
      </c>
      <c r="J1489" s="22" t="str">
        <f>VLOOKUP(I1489,變換清單!H:I,2,0)</f>
        <v>2Q</v>
      </c>
      <c r="K1489" s="22" t="str">
        <f t="shared" si="71"/>
        <v>發泡酒東北20162Q</v>
      </c>
    </row>
    <row r="1490" spans="1:11">
      <c r="A1490" s="23">
        <v>201605</v>
      </c>
      <c r="B1490" s="23" t="s">
        <v>55</v>
      </c>
      <c r="C1490" s="22">
        <v>27210786</v>
      </c>
      <c r="D1490" s="22" t="s">
        <v>103</v>
      </c>
      <c r="E1490" s="23">
        <v>216720</v>
      </c>
      <c r="F1490" s="22" t="str">
        <f>VLOOKUP(C1490,變換清單!A:C,3,0)</f>
        <v>發泡酒</v>
      </c>
      <c r="G1490" s="22" t="str">
        <f>VLOOKUP(B1490,變換清單!E:F,2,0)</f>
        <v>東北</v>
      </c>
      <c r="H1490" s="22" t="str">
        <f t="shared" si="69"/>
        <v>2016</v>
      </c>
      <c r="I1490" s="22">
        <f t="shared" si="70"/>
        <v>5</v>
      </c>
      <c r="J1490" s="22" t="str">
        <f>VLOOKUP(I1490,變換清單!H:I,2,0)</f>
        <v>2Q</v>
      </c>
      <c r="K1490" s="22" t="str">
        <f t="shared" si="71"/>
        <v>發泡酒東北20162Q</v>
      </c>
    </row>
    <row r="1491" spans="1:11">
      <c r="A1491" s="23">
        <v>201605</v>
      </c>
      <c r="B1491" s="23" t="s">
        <v>55</v>
      </c>
      <c r="C1491" s="22">
        <v>27220883</v>
      </c>
      <c r="D1491" s="22" t="s">
        <v>101</v>
      </c>
      <c r="E1491" s="23">
        <v>168840</v>
      </c>
      <c r="F1491" s="22" t="str">
        <f>VLOOKUP(C1491,變換清單!A:C,3,0)</f>
        <v>新類型</v>
      </c>
      <c r="G1491" s="22" t="str">
        <f>VLOOKUP(B1491,變換清單!E:F,2,0)</f>
        <v>東北</v>
      </c>
      <c r="H1491" s="22" t="str">
        <f t="shared" si="69"/>
        <v>2016</v>
      </c>
      <c r="I1491" s="22">
        <f t="shared" si="70"/>
        <v>5</v>
      </c>
      <c r="J1491" s="22" t="str">
        <f>VLOOKUP(I1491,變換清單!H:I,2,0)</f>
        <v>2Q</v>
      </c>
      <c r="K1491" s="22" t="str">
        <f t="shared" si="71"/>
        <v>新類型東北20162Q</v>
      </c>
    </row>
    <row r="1492" spans="1:11">
      <c r="A1492" s="23">
        <v>201605</v>
      </c>
      <c r="B1492" s="23" t="s">
        <v>55</v>
      </c>
      <c r="C1492" s="22">
        <v>27220957</v>
      </c>
      <c r="D1492" s="22" t="s">
        <v>102</v>
      </c>
      <c r="E1492" s="23">
        <v>8568</v>
      </c>
      <c r="F1492" s="22" t="str">
        <f>VLOOKUP(C1492,變換清單!A:C,3,0)</f>
        <v>新類型</v>
      </c>
      <c r="G1492" s="22" t="str">
        <f>VLOOKUP(B1492,變換清單!E:F,2,0)</f>
        <v>東北</v>
      </c>
      <c r="H1492" s="22" t="str">
        <f t="shared" si="69"/>
        <v>2016</v>
      </c>
      <c r="I1492" s="22">
        <f t="shared" si="70"/>
        <v>5</v>
      </c>
      <c r="J1492" s="22" t="str">
        <f>VLOOKUP(I1492,變換清單!H:I,2,0)</f>
        <v>2Q</v>
      </c>
      <c r="K1492" s="22" t="str">
        <f t="shared" si="71"/>
        <v>新類型東北20162Q</v>
      </c>
    </row>
    <row r="1493" spans="1:11">
      <c r="A1493" s="23">
        <v>201605</v>
      </c>
      <c r="B1493" s="23" t="s">
        <v>55</v>
      </c>
      <c r="C1493" s="22">
        <v>27220985</v>
      </c>
      <c r="D1493" s="22" t="s">
        <v>46</v>
      </c>
      <c r="E1493" s="23">
        <v>2250</v>
      </c>
      <c r="F1493" s="22" t="str">
        <f>VLOOKUP(C1493,變換清單!A:C,3,0)</f>
        <v>新類型</v>
      </c>
      <c r="G1493" s="22" t="str">
        <f>VLOOKUP(B1493,變換清單!E:F,2,0)</f>
        <v>東北</v>
      </c>
      <c r="H1493" s="22" t="str">
        <f t="shared" si="69"/>
        <v>2016</v>
      </c>
      <c r="I1493" s="22">
        <f t="shared" si="70"/>
        <v>5</v>
      </c>
      <c r="J1493" s="22" t="str">
        <f>VLOOKUP(I1493,變換清單!H:I,2,0)</f>
        <v>2Q</v>
      </c>
      <c r="K1493" s="22" t="str">
        <f t="shared" si="71"/>
        <v>新類型東北20162Q</v>
      </c>
    </row>
    <row r="1494" spans="1:11">
      <c r="A1494" s="23">
        <v>201605</v>
      </c>
      <c r="B1494" s="23" t="s">
        <v>55</v>
      </c>
      <c r="C1494" s="22">
        <v>27260317</v>
      </c>
      <c r="D1494" s="22" t="s">
        <v>40</v>
      </c>
      <c r="E1494" s="23">
        <v>176400</v>
      </c>
      <c r="F1494" s="22" t="str">
        <f>VLOOKUP(C1494,變換清單!A:C,3,0)</f>
        <v>啤酒</v>
      </c>
      <c r="G1494" s="22" t="str">
        <f>VLOOKUP(B1494,變換清單!E:F,2,0)</f>
        <v>東北</v>
      </c>
      <c r="H1494" s="22" t="str">
        <f t="shared" si="69"/>
        <v>2016</v>
      </c>
      <c r="I1494" s="22">
        <f t="shared" si="70"/>
        <v>5</v>
      </c>
      <c r="J1494" s="22" t="str">
        <f>VLOOKUP(I1494,變換清單!H:I,2,0)</f>
        <v>2Q</v>
      </c>
      <c r="K1494" s="22" t="str">
        <f t="shared" si="71"/>
        <v>啤酒東北20162Q</v>
      </c>
    </row>
    <row r="1495" spans="1:11">
      <c r="A1495" s="23">
        <v>201605</v>
      </c>
      <c r="B1495" s="23" t="s">
        <v>55</v>
      </c>
      <c r="C1495" s="22">
        <v>27260665</v>
      </c>
      <c r="D1495" s="22" t="s">
        <v>105</v>
      </c>
      <c r="E1495" s="23">
        <v>2001</v>
      </c>
      <c r="F1495" s="22" t="str">
        <f>VLOOKUP(C1495,變換清單!A:C,3,0)</f>
        <v>啤酒</v>
      </c>
      <c r="G1495" s="22" t="str">
        <f>VLOOKUP(B1495,變換清單!E:F,2,0)</f>
        <v>東北</v>
      </c>
      <c r="H1495" s="22" t="str">
        <f t="shared" si="69"/>
        <v>2016</v>
      </c>
      <c r="I1495" s="22">
        <f t="shared" si="70"/>
        <v>5</v>
      </c>
      <c r="J1495" s="22" t="str">
        <f>VLOOKUP(I1495,變換清單!H:I,2,0)</f>
        <v>2Q</v>
      </c>
      <c r="K1495" s="22" t="str">
        <f t="shared" si="71"/>
        <v>啤酒東北20162Q</v>
      </c>
    </row>
    <row r="1496" spans="1:11">
      <c r="A1496" s="23">
        <v>201605</v>
      </c>
      <c r="B1496" s="23" t="s">
        <v>74</v>
      </c>
      <c r="C1496" s="22">
        <v>27350171</v>
      </c>
      <c r="D1496" s="22" t="s">
        <v>42</v>
      </c>
      <c r="E1496" s="23">
        <v>1872360</v>
      </c>
      <c r="F1496" s="22" t="str">
        <f>VLOOKUP(C1496,變換清單!A:C,3,0)</f>
        <v>啤酒</v>
      </c>
      <c r="G1496" s="22" t="str">
        <f>VLOOKUP(B1496,變換清單!E:F,2,0)</f>
        <v>中部</v>
      </c>
      <c r="H1496" s="22" t="str">
        <f t="shared" si="69"/>
        <v>2016</v>
      </c>
      <c r="I1496" s="22">
        <f t="shared" si="70"/>
        <v>5</v>
      </c>
      <c r="J1496" s="22" t="str">
        <f>VLOOKUP(I1496,變換清單!H:I,2,0)</f>
        <v>2Q</v>
      </c>
      <c r="K1496" s="22" t="str">
        <f t="shared" si="71"/>
        <v>啤酒中部20162Q</v>
      </c>
    </row>
    <row r="1497" spans="1:11">
      <c r="A1497" s="23">
        <v>201605</v>
      </c>
      <c r="B1497" s="23" t="s">
        <v>74</v>
      </c>
      <c r="C1497" s="22">
        <v>27350921</v>
      </c>
      <c r="D1497" s="22" t="s">
        <v>44</v>
      </c>
      <c r="E1497" s="23">
        <v>301560</v>
      </c>
      <c r="F1497" s="22" t="str">
        <f>VLOOKUP(C1497,變換清單!A:C,3,0)</f>
        <v>發泡酒</v>
      </c>
      <c r="G1497" s="22" t="str">
        <f>VLOOKUP(B1497,變換清單!E:F,2,0)</f>
        <v>中部</v>
      </c>
      <c r="H1497" s="22" t="str">
        <f t="shared" si="69"/>
        <v>2016</v>
      </c>
      <c r="I1497" s="22">
        <f t="shared" si="70"/>
        <v>5</v>
      </c>
      <c r="J1497" s="22" t="str">
        <f>VLOOKUP(I1497,變換清單!H:I,2,0)</f>
        <v>2Q</v>
      </c>
      <c r="K1497" s="22" t="str">
        <f t="shared" si="71"/>
        <v>發泡酒中部20162Q</v>
      </c>
    </row>
    <row r="1498" spans="1:11">
      <c r="A1498" s="23">
        <v>201605</v>
      </c>
      <c r="B1498" s="23" t="s">
        <v>74</v>
      </c>
      <c r="C1498" s="22">
        <v>27210786</v>
      </c>
      <c r="D1498" s="22" t="s">
        <v>103</v>
      </c>
      <c r="E1498" s="23">
        <v>735000</v>
      </c>
      <c r="F1498" s="22" t="str">
        <f>VLOOKUP(C1498,變換清單!A:C,3,0)</f>
        <v>發泡酒</v>
      </c>
      <c r="G1498" s="22" t="str">
        <f>VLOOKUP(B1498,變換清單!E:F,2,0)</f>
        <v>中部</v>
      </c>
      <c r="H1498" s="22" t="str">
        <f t="shared" si="69"/>
        <v>2016</v>
      </c>
      <c r="I1498" s="22">
        <f t="shared" si="70"/>
        <v>5</v>
      </c>
      <c r="J1498" s="22" t="str">
        <f>VLOOKUP(I1498,變換清單!H:I,2,0)</f>
        <v>2Q</v>
      </c>
      <c r="K1498" s="22" t="str">
        <f t="shared" si="71"/>
        <v>發泡酒中部20162Q</v>
      </c>
    </row>
    <row r="1499" spans="1:11">
      <c r="A1499" s="23">
        <v>201605</v>
      </c>
      <c r="B1499" s="23" t="s">
        <v>74</v>
      </c>
      <c r="C1499" s="22">
        <v>27220883</v>
      </c>
      <c r="D1499" s="22" t="s">
        <v>101</v>
      </c>
      <c r="E1499" s="23">
        <v>32760</v>
      </c>
      <c r="F1499" s="22" t="str">
        <f>VLOOKUP(C1499,變換清單!A:C,3,0)</f>
        <v>新類型</v>
      </c>
      <c r="G1499" s="22" t="str">
        <f>VLOOKUP(B1499,變換清單!E:F,2,0)</f>
        <v>中部</v>
      </c>
      <c r="H1499" s="22" t="str">
        <f t="shared" si="69"/>
        <v>2016</v>
      </c>
      <c r="I1499" s="22">
        <f t="shared" si="70"/>
        <v>5</v>
      </c>
      <c r="J1499" s="22" t="str">
        <f>VLOOKUP(I1499,變換清單!H:I,2,0)</f>
        <v>2Q</v>
      </c>
      <c r="K1499" s="22" t="str">
        <f t="shared" si="71"/>
        <v>新類型中部20162Q</v>
      </c>
    </row>
    <row r="1500" spans="1:11">
      <c r="A1500" s="23">
        <v>201605</v>
      </c>
      <c r="B1500" s="23" t="s">
        <v>74</v>
      </c>
      <c r="C1500" s="22">
        <v>27220957</v>
      </c>
      <c r="D1500" s="22" t="s">
        <v>102</v>
      </c>
      <c r="E1500" s="23">
        <v>22680</v>
      </c>
      <c r="F1500" s="22" t="str">
        <f>VLOOKUP(C1500,變換清單!A:C,3,0)</f>
        <v>新類型</v>
      </c>
      <c r="G1500" s="22" t="str">
        <f>VLOOKUP(B1500,變換清單!E:F,2,0)</f>
        <v>中部</v>
      </c>
      <c r="H1500" s="22" t="str">
        <f t="shared" si="69"/>
        <v>2016</v>
      </c>
      <c r="I1500" s="22">
        <f t="shared" si="70"/>
        <v>5</v>
      </c>
      <c r="J1500" s="22" t="str">
        <f>VLOOKUP(I1500,變換清單!H:I,2,0)</f>
        <v>2Q</v>
      </c>
      <c r="K1500" s="22" t="str">
        <f t="shared" si="71"/>
        <v>新類型中部20162Q</v>
      </c>
    </row>
    <row r="1501" spans="1:11">
      <c r="A1501" s="23">
        <v>201605</v>
      </c>
      <c r="B1501" s="23" t="s">
        <v>74</v>
      </c>
      <c r="C1501" s="22">
        <v>27220985</v>
      </c>
      <c r="D1501" s="22" t="s">
        <v>46</v>
      </c>
      <c r="E1501" s="23">
        <v>261240</v>
      </c>
      <c r="F1501" s="22" t="str">
        <f>VLOOKUP(C1501,變換清單!A:C,3,0)</f>
        <v>新類型</v>
      </c>
      <c r="G1501" s="22" t="str">
        <f>VLOOKUP(B1501,變換清單!E:F,2,0)</f>
        <v>中部</v>
      </c>
      <c r="H1501" s="22" t="str">
        <f t="shared" si="69"/>
        <v>2016</v>
      </c>
      <c r="I1501" s="22">
        <f t="shared" si="70"/>
        <v>5</v>
      </c>
      <c r="J1501" s="22" t="str">
        <f>VLOOKUP(I1501,變換清單!H:I,2,0)</f>
        <v>2Q</v>
      </c>
      <c r="K1501" s="22" t="str">
        <f t="shared" si="71"/>
        <v>新類型中部20162Q</v>
      </c>
    </row>
    <row r="1502" spans="1:11">
      <c r="A1502" s="23">
        <v>201605</v>
      </c>
      <c r="B1502" s="23" t="s">
        <v>69</v>
      </c>
      <c r="C1502" s="22">
        <v>27260317</v>
      </c>
      <c r="D1502" s="22" t="s">
        <v>40</v>
      </c>
      <c r="E1502" s="23">
        <v>309960</v>
      </c>
      <c r="F1502" s="22" t="str">
        <f>VLOOKUP(C1502,變換清單!A:C,3,0)</f>
        <v>啤酒</v>
      </c>
      <c r="G1502" s="22" t="str">
        <f>VLOOKUP(B1502,變換清單!E:F,2,0)</f>
        <v>中部</v>
      </c>
      <c r="H1502" s="22" t="str">
        <f t="shared" si="69"/>
        <v>2016</v>
      </c>
      <c r="I1502" s="22">
        <f t="shared" si="70"/>
        <v>5</v>
      </c>
      <c r="J1502" s="22" t="str">
        <f>VLOOKUP(I1502,變換清單!H:I,2,0)</f>
        <v>2Q</v>
      </c>
      <c r="K1502" s="22" t="str">
        <f t="shared" si="71"/>
        <v>啤酒中部20162Q</v>
      </c>
    </row>
    <row r="1503" spans="1:11">
      <c r="A1503" s="23">
        <v>201605</v>
      </c>
      <c r="B1503" s="23" t="s">
        <v>69</v>
      </c>
      <c r="C1503" s="22">
        <v>27260665</v>
      </c>
      <c r="D1503" s="22" t="s">
        <v>105</v>
      </c>
      <c r="E1503" s="23">
        <v>59640</v>
      </c>
      <c r="F1503" s="22" t="str">
        <f>VLOOKUP(C1503,變換清單!A:C,3,0)</f>
        <v>啤酒</v>
      </c>
      <c r="G1503" s="22" t="str">
        <f>VLOOKUP(B1503,變換清單!E:F,2,0)</f>
        <v>中部</v>
      </c>
      <c r="H1503" s="22" t="str">
        <f t="shared" si="69"/>
        <v>2016</v>
      </c>
      <c r="I1503" s="22">
        <f t="shared" si="70"/>
        <v>5</v>
      </c>
      <c r="J1503" s="22" t="str">
        <f>VLOOKUP(I1503,變換清單!H:I,2,0)</f>
        <v>2Q</v>
      </c>
      <c r="K1503" s="22" t="str">
        <f t="shared" si="71"/>
        <v>啤酒中部20162Q</v>
      </c>
    </row>
    <row r="1504" spans="1:11">
      <c r="A1504" s="23">
        <v>201605</v>
      </c>
      <c r="B1504" s="23" t="s">
        <v>69</v>
      </c>
      <c r="C1504" s="22">
        <v>27350171</v>
      </c>
      <c r="D1504" s="22" t="s">
        <v>42</v>
      </c>
      <c r="E1504" s="23">
        <v>100800</v>
      </c>
      <c r="F1504" s="22" t="str">
        <f>VLOOKUP(C1504,變換清單!A:C,3,0)</f>
        <v>啤酒</v>
      </c>
      <c r="G1504" s="22" t="str">
        <f>VLOOKUP(B1504,變換清單!E:F,2,0)</f>
        <v>中部</v>
      </c>
      <c r="H1504" s="22" t="str">
        <f t="shared" si="69"/>
        <v>2016</v>
      </c>
      <c r="I1504" s="22">
        <f t="shared" si="70"/>
        <v>5</v>
      </c>
      <c r="J1504" s="22" t="str">
        <f>VLOOKUP(I1504,變換清單!H:I,2,0)</f>
        <v>2Q</v>
      </c>
      <c r="K1504" s="22" t="str">
        <f t="shared" si="71"/>
        <v>啤酒中部20162Q</v>
      </c>
    </row>
    <row r="1505" spans="1:11">
      <c r="A1505" s="23">
        <v>201605</v>
      </c>
      <c r="B1505" s="23" t="s">
        <v>69</v>
      </c>
      <c r="C1505" s="22">
        <v>27350921</v>
      </c>
      <c r="D1505" s="22" t="s">
        <v>44</v>
      </c>
      <c r="E1505" s="23">
        <v>7056</v>
      </c>
      <c r="F1505" s="22" t="str">
        <f>VLOOKUP(C1505,變換清單!A:C,3,0)</f>
        <v>發泡酒</v>
      </c>
      <c r="G1505" s="22" t="str">
        <f>VLOOKUP(B1505,變換清單!E:F,2,0)</f>
        <v>中部</v>
      </c>
      <c r="H1505" s="22" t="str">
        <f t="shared" si="69"/>
        <v>2016</v>
      </c>
      <c r="I1505" s="22">
        <f t="shared" si="70"/>
        <v>5</v>
      </c>
      <c r="J1505" s="22" t="str">
        <f>VLOOKUP(I1505,變換清單!H:I,2,0)</f>
        <v>2Q</v>
      </c>
      <c r="K1505" s="22" t="str">
        <f t="shared" si="71"/>
        <v>發泡酒中部20162Q</v>
      </c>
    </row>
    <row r="1506" spans="1:11">
      <c r="A1506" s="23">
        <v>201605</v>
      </c>
      <c r="B1506" s="23" t="s">
        <v>69</v>
      </c>
      <c r="C1506" s="22">
        <v>27210786</v>
      </c>
      <c r="D1506" s="22" t="s">
        <v>103</v>
      </c>
      <c r="E1506" s="23">
        <v>6804</v>
      </c>
      <c r="F1506" s="22" t="str">
        <f>VLOOKUP(C1506,變換清單!A:C,3,0)</f>
        <v>發泡酒</v>
      </c>
      <c r="G1506" s="22" t="str">
        <f>VLOOKUP(B1506,變換清單!E:F,2,0)</f>
        <v>中部</v>
      </c>
      <c r="H1506" s="22" t="str">
        <f t="shared" si="69"/>
        <v>2016</v>
      </c>
      <c r="I1506" s="22">
        <f t="shared" si="70"/>
        <v>5</v>
      </c>
      <c r="J1506" s="22" t="str">
        <f>VLOOKUP(I1506,變換清單!H:I,2,0)</f>
        <v>2Q</v>
      </c>
      <c r="K1506" s="22" t="str">
        <f t="shared" si="71"/>
        <v>發泡酒中部20162Q</v>
      </c>
    </row>
    <row r="1507" spans="1:11">
      <c r="A1507" s="23">
        <v>201605</v>
      </c>
      <c r="B1507" s="23" t="s">
        <v>69</v>
      </c>
      <c r="C1507" s="22">
        <v>27220883</v>
      </c>
      <c r="D1507" s="22" t="s">
        <v>101</v>
      </c>
      <c r="E1507" s="23">
        <v>72240</v>
      </c>
      <c r="F1507" s="22" t="str">
        <f>VLOOKUP(C1507,變換清單!A:C,3,0)</f>
        <v>新類型</v>
      </c>
      <c r="G1507" s="22" t="str">
        <f>VLOOKUP(B1507,變換清單!E:F,2,0)</f>
        <v>中部</v>
      </c>
      <c r="H1507" s="22" t="str">
        <f t="shared" si="69"/>
        <v>2016</v>
      </c>
      <c r="I1507" s="22">
        <f t="shared" si="70"/>
        <v>5</v>
      </c>
      <c r="J1507" s="22" t="str">
        <f>VLOOKUP(I1507,變換清單!H:I,2,0)</f>
        <v>2Q</v>
      </c>
      <c r="K1507" s="22" t="str">
        <f t="shared" si="71"/>
        <v>新類型中部20162Q</v>
      </c>
    </row>
    <row r="1508" spans="1:11">
      <c r="A1508" s="23">
        <v>201605</v>
      </c>
      <c r="B1508" s="23" t="s">
        <v>69</v>
      </c>
      <c r="C1508" s="22">
        <v>27220957</v>
      </c>
      <c r="D1508" s="22" t="s">
        <v>102</v>
      </c>
      <c r="E1508" s="23">
        <v>8004</v>
      </c>
      <c r="F1508" s="22" t="str">
        <f>VLOOKUP(C1508,變換清單!A:C,3,0)</f>
        <v>新類型</v>
      </c>
      <c r="G1508" s="22" t="str">
        <f>VLOOKUP(B1508,變換清單!E:F,2,0)</f>
        <v>中部</v>
      </c>
      <c r="H1508" s="22" t="str">
        <f t="shared" si="69"/>
        <v>2016</v>
      </c>
      <c r="I1508" s="22">
        <f t="shared" si="70"/>
        <v>5</v>
      </c>
      <c r="J1508" s="22" t="str">
        <f>VLOOKUP(I1508,變換清單!H:I,2,0)</f>
        <v>2Q</v>
      </c>
      <c r="K1508" s="22" t="str">
        <f t="shared" si="71"/>
        <v>新類型中部20162Q</v>
      </c>
    </row>
    <row r="1509" spans="1:11">
      <c r="A1509" s="23">
        <v>201605</v>
      </c>
      <c r="B1509" s="23" t="s">
        <v>69</v>
      </c>
      <c r="C1509" s="22">
        <v>27220985</v>
      </c>
      <c r="D1509" s="22" t="s">
        <v>46</v>
      </c>
      <c r="E1509" s="23">
        <v>8004</v>
      </c>
      <c r="F1509" s="22" t="str">
        <f>VLOOKUP(C1509,變換清單!A:C,3,0)</f>
        <v>新類型</v>
      </c>
      <c r="G1509" s="22" t="str">
        <f>VLOOKUP(B1509,變換清單!E:F,2,0)</f>
        <v>中部</v>
      </c>
      <c r="H1509" s="22" t="str">
        <f t="shared" si="69"/>
        <v>2016</v>
      </c>
      <c r="I1509" s="22">
        <f t="shared" si="70"/>
        <v>5</v>
      </c>
      <c r="J1509" s="22" t="str">
        <f>VLOOKUP(I1509,變換清單!H:I,2,0)</f>
        <v>2Q</v>
      </c>
      <c r="K1509" s="22" t="str">
        <f t="shared" si="71"/>
        <v>新類型中部20162Q</v>
      </c>
    </row>
    <row r="1510" spans="1:11">
      <c r="A1510" s="23">
        <v>201605</v>
      </c>
      <c r="B1510" s="23" t="s">
        <v>65</v>
      </c>
      <c r="C1510" s="22">
        <v>27260317</v>
      </c>
      <c r="D1510" s="22" t="s">
        <v>40</v>
      </c>
      <c r="E1510" s="23">
        <v>4417560</v>
      </c>
      <c r="F1510" s="22" t="str">
        <f>VLOOKUP(C1510,變換清單!A:C,3,0)</f>
        <v>啤酒</v>
      </c>
      <c r="G1510" s="22" t="str">
        <f>VLOOKUP(B1510,變換清單!E:F,2,0)</f>
        <v>首都圏</v>
      </c>
      <c r="H1510" s="22" t="str">
        <f t="shared" si="69"/>
        <v>2016</v>
      </c>
      <c r="I1510" s="22">
        <f t="shared" si="70"/>
        <v>5</v>
      </c>
      <c r="J1510" s="22" t="str">
        <f>VLOOKUP(I1510,變換清單!H:I,2,0)</f>
        <v>2Q</v>
      </c>
      <c r="K1510" s="22" t="str">
        <f t="shared" si="71"/>
        <v>啤酒首都圏20162Q</v>
      </c>
    </row>
    <row r="1511" spans="1:11">
      <c r="A1511" s="23">
        <v>201605</v>
      </c>
      <c r="B1511" s="23" t="s">
        <v>65</v>
      </c>
      <c r="C1511" s="22">
        <v>27260665</v>
      </c>
      <c r="D1511" s="22" t="s">
        <v>105</v>
      </c>
      <c r="E1511" s="23">
        <v>644280</v>
      </c>
      <c r="F1511" s="22" t="str">
        <f>VLOOKUP(C1511,變換清單!A:C,3,0)</f>
        <v>啤酒</v>
      </c>
      <c r="G1511" s="22" t="str">
        <f>VLOOKUP(B1511,變換清單!E:F,2,0)</f>
        <v>首都圏</v>
      </c>
      <c r="H1511" s="22" t="str">
        <f t="shared" si="69"/>
        <v>2016</v>
      </c>
      <c r="I1511" s="22">
        <f t="shared" si="70"/>
        <v>5</v>
      </c>
      <c r="J1511" s="22" t="str">
        <f>VLOOKUP(I1511,變換清單!H:I,2,0)</f>
        <v>2Q</v>
      </c>
      <c r="K1511" s="22" t="str">
        <f t="shared" si="71"/>
        <v>啤酒首都圏20162Q</v>
      </c>
    </row>
    <row r="1512" spans="1:11">
      <c r="A1512" s="23">
        <v>201605</v>
      </c>
      <c r="B1512" s="23" t="s">
        <v>65</v>
      </c>
      <c r="C1512" s="22">
        <v>27350171</v>
      </c>
      <c r="D1512" s="22" t="s">
        <v>42</v>
      </c>
      <c r="E1512" s="23">
        <v>1957200</v>
      </c>
      <c r="F1512" s="22" t="str">
        <f>VLOOKUP(C1512,變換清單!A:C,3,0)</f>
        <v>啤酒</v>
      </c>
      <c r="G1512" s="22" t="str">
        <f>VLOOKUP(B1512,變換清單!E:F,2,0)</f>
        <v>首都圏</v>
      </c>
      <c r="H1512" s="22" t="str">
        <f t="shared" si="69"/>
        <v>2016</v>
      </c>
      <c r="I1512" s="22">
        <f t="shared" si="70"/>
        <v>5</v>
      </c>
      <c r="J1512" s="22" t="str">
        <f>VLOOKUP(I1512,變換清單!H:I,2,0)</f>
        <v>2Q</v>
      </c>
      <c r="K1512" s="22" t="str">
        <f t="shared" si="71"/>
        <v>啤酒首都圏20162Q</v>
      </c>
    </row>
    <row r="1513" spans="1:11">
      <c r="A1513" s="23">
        <v>201605</v>
      </c>
      <c r="B1513" s="23" t="s">
        <v>65</v>
      </c>
      <c r="C1513" s="22">
        <v>27350921</v>
      </c>
      <c r="D1513" s="22" t="s">
        <v>44</v>
      </c>
      <c r="E1513" s="23">
        <v>105588</v>
      </c>
      <c r="F1513" s="22" t="str">
        <f>VLOOKUP(C1513,變換清單!A:C,3,0)</f>
        <v>發泡酒</v>
      </c>
      <c r="G1513" s="22" t="str">
        <f>VLOOKUP(B1513,變換清單!E:F,2,0)</f>
        <v>首都圏</v>
      </c>
      <c r="H1513" s="22" t="str">
        <f t="shared" si="69"/>
        <v>2016</v>
      </c>
      <c r="I1513" s="22">
        <f t="shared" si="70"/>
        <v>5</v>
      </c>
      <c r="J1513" s="22" t="str">
        <f>VLOOKUP(I1513,變換清單!H:I,2,0)</f>
        <v>2Q</v>
      </c>
      <c r="K1513" s="22" t="str">
        <f t="shared" si="71"/>
        <v>發泡酒首都圏20162Q</v>
      </c>
    </row>
    <row r="1514" spans="1:11">
      <c r="A1514" s="23">
        <v>201605</v>
      </c>
      <c r="B1514" s="23" t="s">
        <v>65</v>
      </c>
      <c r="C1514" s="22">
        <v>27210786</v>
      </c>
      <c r="D1514" s="22" t="s">
        <v>103</v>
      </c>
      <c r="E1514" s="23">
        <v>50904</v>
      </c>
      <c r="F1514" s="22" t="str">
        <f>VLOOKUP(C1514,變換清單!A:C,3,0)</f>
        <v>發泡酒</v>
      </c>
      <c r="G1514" s="22" t="str">
        <f>VLOOKUP(B1514,變換清單!E:F,2,0)</f>
        <v>首都圏</v>
      </c>
      <c r="H1514" s="22" t="str">
        <f t="shared" si="69"/>
        <v>2016</v>
      </c>
      <c r="I1514" s="22">
        <f t="shared" si="70"/>
        <v>5</v>
      </c>
      <c r="J1514" s="22" t="str">
        <f>VLOOKUP(I1514,變換清單!H:I,2,0)</f>
        <v>2Q</v>
      </c>
      <c r="K1514" s="22" t="str">
        <f t="shared" si="71"/>
        <v>發泡酒首都圏20162Q</v>
      </c>
    </row>
    <row r="1515" spans="1:11">
      <c r="A1515" s="23">
        <v>201605</v>
      </c>
      <c r="B1515" s="23" t="s">
        <v>65</v>
      </c>
      <c r="C1515" s="22">
        <v>27220883</v>
      </c>
      <c r="D1515" s="22" t="s">
        <v>101</v>
      </c>
      <c r="E1515" s="23">
        <v>1195320</v>
      </c>
      <c r="F1515" s="22" t="str">
        <f>VLOOKUP(C1515,變換清單!A:C,3,0)</f>
        <v>新類型</v>
      </c>
      <c r="G1515" s="22" t="str">
        <f>VLOOKUP(B1515,變換清單!E:F,2,0)</f>
        <v>首都圏</v>
      </c>
      <c r="H1515" s="22" t="str">
        <f t="shared" si="69"/>
        <v>2016</v>
      </c>
      <c r="I1515" s="22">
        <f t="shared" si="70"/>
        <v>5</v>
      </c>
      <c r="J1515" s="22" t="str">
        <f>VLOOKUP(I1515,變換清單!H:I,2,0)</f>
        <v>2Q</v>
      </c>
      <c r="K1515" s="22" t="str">
        <f t="shared" si="71"/>
        <v>新類型首都圏20162Q</v>
      </c>
    </row>
    <row r="1516" spans="1:11">
      <c r="A1516" s="23">
        <v>201605</v>
      </c>
      <c r="B1516" s="23" t="s">
        <v>65</v>
      </c>
      <c r="C1516" s="22">
        <v>27220957</v>
      </c>
      <c r="D1516" s="22" t="s">
        <v>102</v>
      </c>
      <c r="E1516" s="23">
        <v>40020</v>
      </c>
      <c r="F1516" s="22" t="str">
        <f>VLOOKUP(C1516,變換清單!A:C,3,0)</f>
        <v>新類型</v>
      </c>
      <c r="G1516" s="22" t="str">
        <f>VLOOKUP(B1516,變換清單!E:F,2,0)</f>
        <v>首都圏</v>
      </c>
      <c r="H1516" s="22" t="str">
        <f t="shared" si="69"/>
        <v>2016</v>
      </c>
      <c r="I1516" s="22">
        <f t="shared" si="70"/>
        <v>5</v>
      </c>
      <c r="J1516" s="22" t="str">
        <f>VLOOKUP(I1516,變換清單!H:I,2,0)</f>
        <v>2Q</v>
      </c>
      <c r="K1516" s="22" t="str">
        <f t="shared" si="71"/>
        <v>新類型首都圏20162Q</v>
      </c>
    </row>
    <row r="1517" spans="1:11">
      <c r="A1517" s="23">
        <v>201605</v>
      </c>
      <c r="B1517" s="23" t="s">
        <v>65</v>
      </c>
      <c r="C1517" s="22">
        <v>27220985</v>
      </c>
      <c r="D1517" s="22" t="s">
        <v>46</v>
      </c>
      <c r="E1517" s="23">
        <v>49358</v>
      </c>
      <c r="F1517" s="22" t="str">
        <f>VLOOKUP(C1517,變換清單!A:C,3,0)</f>
        <v>新類型</v>
      </c>
      <c r="G1517" s="22" t="str">
        <f>VLOOKUP(B1517,變換清單!E:F,2,0)</f>
        <v>首都圏</v>
      </c>
      <c r="H1517" s="22" t="str">
        <f t="shared" si="69"/>
        <v>2016</v>
      </c>
      <c r="I1517" s="22">
        <f t="shared" si="70"/>
        <v>5</v>
      </c>
      <c r="J1517" s="22" t="str">
        <f>VLOOKUP(I1517,變換清單!H:I,2,0)</f>
        <v>2Q</v>
      </c>
      <c r="K1517" s="22" t="str">
        <f t="shared" si="71"/>
        <v>新類型首都圏20162Q</v>
      </c>
    </row>
    <row r="1518" spans="1:11">
      <c r="A1518" s="23">
        <v>201605</v>
      </c>
      <c r="B1518" s="23" t="s">
        <v>3</v>
      </c>
      <c r="C1518" s="22">
        <v>27260317</v>
      </c>
      <c r="D1518" s="22" t="s">
        <v>40</v>
      </c>
      <c r="E1518" s="23">
        <v>3024</v>
      </c>
      <c r="F1518" s="22" t="str">
        <f>VLOOKUP(C1518,變換清單!A:C,3,0)</f>
        <v>啤酒</v>
      </c>
      <c r="G1518" s="22" t="str">
        <f>VLOOKUP(B1518,變換清單!E:F,2,0)</f>
        <v>近畿圏</v>
      </c>
      <c r="H1518" s="22" t="str">
        <f t="shared" si="69"/>
        <v>2016</v>
      </c>
      <c r="I1518" s="22">
        <f t="shared" si="70"/>
        <v>5</v>
      </c>
      <c r="J1518" s="22" t="str">
        <f>VLOOKUP(I1518,變換清單!H:I,2,0)</f>
        <v>2Q</v>
      </c>
      <c r="K1518" s="22" t="str">
        <f t="shared" si="71"/>
        <v>啤酒近畿圏20162Q</v>
      </c>
    </row>
    <row r="1519" spans="1:11">
      <c r="A1519" s="23">
        <v>201605</v>
      </c>
      <c r="B1519" s="23" t="s">
        <v>3</v>
      </c>
      <c r="C1519" s="22">
        <v>27260665</v>
      </c>
      <c r="D1519" s="22" t="s">
        <v>105</v>
      </c>
      <c r="E1519" s="23">
        <v>4943400</v>
      </c>
      <c r="F1519" s="22" t="str">
        <f>VLOOKUP(C1519,變換清單!A:C,3,0)</f>
        <v>啤酒</v>
      </c>
      <c r="G1519" s="22" t="str">
        <f>VLOOKUP(B1519,變換清單!E:F,2,0)</f>
        <v>近畿圏</v>
      </c>
      <c r="H1519" s="22" t="str">
        <f t="shared" si="69"/>
        <v>2016</v>
      </c>
      <c r="I1519" s="22">
        <f t="shared" si="70"/>
        <v>5</v>
      </c>
      <c r="J1519" s="22" t="str">
        <f>VLOOKUP(I1519,變換清單!H:I,2,0)</f>
        <v>2Q</v>
      </c>
      <c r="K1519" s="22" t="str">
        <f t="shared" si="71"/>
        <v>啤酒近畿圏20162Q</v>
      </c>
    </row>
    <row r="1520" spans="1:11">
      <c r="A1520" s="23">
        <v>201605</v>
      </c>
      <c r="B1520" s="23" t="s">
        <v>3</v>
      </c>
      <c r="C1520" s="22">
        <v>27350171</v>
      </c>
      <c r="D1520" s="22" t="s">
        <v>42</v>
      </c>
      <c r="E1520" s="23">
        <v>484680</v>
      </c>
      <c r="F1520" s="22" t="str">
        <f>VLOOKUP(C1520,變換清單!A:C,3,0)</f>
        <v>啤酒</v>
      </c>
      <c r="G1520" s="22" t="str">
        <f>VLOOKUP(B1520,變換清單!E:F,2,0)</f>
        <v>近畿圏</v>
      </c>
      <c r="H1520" s="22" t="str">
        <f t="shared" si="69"/>
        <v>2016</v>
      </c>
      <c r="I1520" s="22">
        <f t="shared" si="70"/>
        <v>5</v>
      </c>
      <c r="J1520" s="22" t="str">
        <f>VLOOKUP(I1520,變換清單!H:I,2,0)</f>
        <v>2Q</v>
      </c>
      <c r="K1520" s="22" t="str">
        <f t="shared" si="71"/>
        <v>啤酒近畿圏20162Q</v>
      </c>
    </row>
    <row r="1521" spans="1:11">
      <c r="A1521" s="23">
        <v>201605</v>
      </c>
      <c r="B1521" s="23" t="s">
        <v>3</v>
      </c>
      <c r="C1521" s="22">
        <v>27350921</v>
      </c>
      <c r="D1521" s="22" t="s">
        <v>44</v>
      </c>
      <c r="E1521" s="23">
        <v>1653120</v>
      </c>
      <c r="F1521" s="22" t="str">
        <f>VLOOKUP(C1521,變換清單!A:C,3,0)</f>
        <v>發泡酒</v>
      </c>
      <c r="G1521" s="22" t="str">
        <f>VLOOKUP(B1521,變換清單!E:F,2,0)</f>
        <v>近畿圏</v>
      </c>
      <c r="H1521" s="22" t="str">
        <f t="shared" si="69"/>
        <v>2016</v>
      </c>
      <c r="I1521" s="22">
        <f t="shared" si="70"/>
        <v>5</v>
      </c>
      <c r="J1521" s="22" t="str">
        <f>VLOOKUP(I1521,變換清單!H:I,2,0)</f>
        <v>2Q</v>
      </c>
      <c r="K1521" s="22" t="str">
        <f t="shared" si="71"/>
        <v>發泡酒近畿圏20162Q</v>
      </c>
    </row>
    <row r="1522" spans="1:11">
      <c r="A1522" s="23">
        <v>201605</v>
      </c>
      <c r="B1522" s="23" t="s">
        <v>3</v>
      </c>
      <c r="C1522" s="22">
        <v>27210786</v>
      </c>
      <c r="D1522" s="22" t="s">
        <v>103</v>
      </c>
      <c r="E1522" s="23">
        <v>167076</v>
      </c>
      <c r="F1522" s="22" t="str">
        <f>VLOOKUP(C1522,變換清單!A:C,3,0)</f>
        <v>發泡酒</v>
      </c>
      <c r="G1522" s="22" t="str">
        <f>VLOOKUP(B1522,變換清單!E:F,2,0)</f>
        <v>近畿圏</v>
      </c>
      <c r="H1522" s="22" t="str">
        <f t="shared" si="69"/>
        <v>2016</v>
      </c>
      <c r="I1522" s="22">
        <f t="shared" si="70"/>
        <v>5</v>
      </c>
      <c r="J1522" s="22" t="str">
        <f>VLOOKUP(I1522,變換清單!H:I,2,0)</f>
        <v>2Q</v>
      </c>
      <c r="K1522" s="22" t="str">
        <f t="shared" si="71"/>
        <v>發泡酒近畿圏20162Q</v>
      </c>
    </row>
    <row r="1523" spans="1:11">
      <c r="A1523" s="23">
        <v>201605</v>
      </c>
      <c r="B1523" s="23" t="s">
        <v>3</v>
      </c>
      <c r="C1523" s="22">
        <v>27220883</v>
      </c>
      <c r="D1523" s="22" t="s">
        <v>101</v>
      </c>
      <c r="E1523" s="23">
        <v>86916</v>
      </c>
      <c r="F1523" s="22" t="str">
        <f>VLOOKUP(C1523,變換清單!A:C,3,0)</f>
        <v>新類型</v>
      </c>
      <c r="G1523" s="22" t="str">
        <f>VLOOKUP(B1523,變換清單!E:F,2,0)</f>
        <v>近畿圏</v>
      </c>
      <c r="H1523" s="22" t="str">
        <f t="shared" si="69"/>
        <v>2016</v>
      </c>
      <c r="I1523" s="22">
        <f t="shared" si="70"/>
        <v>5</v>
      </c>
      <c r="J1523" s="22" t="str">
        <f>VLOOKUP(I1523,變換清單!H:I,2,0)</f>
        <v>2Q</v>
      </c>
      <c r="K1523" s="22" t="str">
        <f t="shared" si="71"/>
        <v>新類型近畿圏20162Q</v>
      </c>
    </row>
    <row r="1524" spans="1:11">
      <c r="A1524" s="23">
        <v>201605</v>
      </c>
      <c r="B1524" s="23" t="s">
        <v>3</v>
      </c>
      <c r="C1524" s="22">
        <v>27220957</v>
      </c>
      <c r="D1524" s="22" t="s">
        <v>102</v>
      </c>
      <c r="E1524" s="23">
        <v>623280</v>
      </c>
      <c r="F1524" s="22" t="str">
        <f>VLOOKUP(C1524,變換清單!A:C,3,0)</f>
        <v>新類型</v>
      </c>
      <c r="G1524" s="22" t="str">
        <f>VLOOKUP(B1524,變換清單!E:F,2,0)</f>
        <v>近畿圏</v>
      </c>
      <c r="H1524" s="22" t="str">
        <f t="shared" si="69"/>
        <v>2016</v>
      </c>
      <c r="I1524" s="22">
        <f t="shared" si="70"/>
        <v>5</v>
      </c>
      <c r="J1524" s="22" t="str">
        <f>VLOOKUP(I1524,變換清單!H:I,2,0)</f>
        <v>2Q</v>
      </c>
      <c r="K1524" s="22" t="str">
        <f t="shared" si="71"/>
        <v>新類型近畿圏20162Q</v>
      </c>
    </row>
    <row r="1525" spans="1:11">
      <c r="A1525" s="23">
        <v>201605</v>
      </c>
      <c r="B1525" s="23" t="s">
        <v>3</v>
      </c>
      <c r="C1525" s="22">
        <v>27220985</v>
      </c>
      <c r="D1525" s="22" t="s">
        <v>46</v>
      </c>
      <c r="E1525" s="23">
        <v>58696</v>
      </c>
      <c r="F1525" s="22" t="str">
        <f>VLOOKUP(C1525,變換清單!A:C,3,0)</f>
        <v>新類型</v>
      </c>
      <c r="G1525" s="22" t="str">
        <f>VLOOKUP(B1525,變換清單!E:F,2,0)</f>
        <v>近畿圏</v>
      </c>
      <c r="H1525" s="22" t="str">
        <f t="shared" si="69"/>
        <v>2016</v>
      </c>
      <c r="I1525" s="22">
        <f t="shared" si="70"/>
        <v>5</v>
      </c>
      <c r="J1525" s="22" t="str">
        <f>VLOOKUP(I1525,變換清單!H:I,2,0)</f>
        <v>2Q</v>
      </c>
      <c r="K1525" s="22" t="str">
        <f t="shared" si="71"/>
        <v>新類型近畿圏20162Q</v>
      </c>
    </row>
    <row r="1526" spans="1:11">
      <c r="A1526" s="23">
        <v>201605</v>
      </c>
      <c r="B1526" s="23" t="s">
        <v>3</v>
      </c>
      <c r="C1526" s="22">
        <v>27260317</v>
      </c>
      <c r="D1526" s="22" t="s">
        <v>40</v>
      </c>
      <c r="E1526" s="23">
        <v>95381</v>
      </c>
      <c r="F1526" s="22" t="str">
        <f>VLOOKUP(C1526,變換清單!A:C,3,0)</f>
        <v>啤酒</v>
      </c>
      <c r="G1526" s="22" t="str">
        <f>VLOOKUP(B1526,變換清單!E:F,2,0)</f>
        <v>近畿圏</v>
      </c>
      <c r="H1526" s="22" t="str">
        <f t="shared" si="69"/>
        <v>2016</v>
      </c>
      <c r="I1526" s="22">
        <f t="shared" si="70"/>
        <v>5</v>
      </c>
      <c r="J1526" s="22" t="str">
        <f>VLOOKUP(I1526,變換清單!H:I,2,0)</f>
        <v>2Q</v>
      </c>
      <c r="K1526" s="22" t="str">
        <f t="shared" si="71"/>
        <v>啤酒近畿圏20162Q</v>
      </c>
    </row>
    <row r="1527" spans="1:11">
      <c r="A1527" s="23">
        <v>201605</v>
      </c>
      <c r="B1527" s="23" t="s">
        <v>92</v>
      </c>
      <c r="C1527" s="22">
        <v>27260665</v>
      </c>
      <c r="D1527" s="22" t="s">
        <v>105</v>
      </c>
      <c r="E1527" s="23">
        <v>434280</v>
      </c>
      <c r="F1527" s="22" t="str">
        <f>VLOOKUP(C1527,變換清單!A:C,3,0)</f>
        <v>啤酒</v>
      </c>
      <c r="G1527" s="22" t="str">
        <f>VLOOKUP(B1527,變換清單!E:F,2,0)</f>
        <v>九州</v>
      </c>
      <c r="H1527" s="22" t="str">
        <f t="shared" si="69"/>
        <v>2016</v>
      </c>
      <c r="I1527" s="22">
        <f t="shared" si="70"/>
        <v>5</v>
      </c>
      <c r="J1527" s="22" t="str">
        <f>VLOOKUP(I1527,變換清單!H:I,2,0)</f>
        <v>2Q</v>
      </c>
      <c r="K1527" s="22" t="str">
        <f t="shared" si="71"/>
        <v>啤酒九州20162Q</v>
      </c>
    </row>
    <row r="1528" spans="1:11">
      <c r="A1528" s="23">
        <v>201605</v>
      </c>
      <c r="B1528" s="23" t="s">
        <v>92</v>
      </c>
      <c r="C1528" s="22">
        <v>27350171</v>
      </c>
      <c r="D1528" s="22" t="s">
        <v>42</v>
      </c>
      <c r="E1528" s="23">
        <v>106680</v>
      </c>
      <c r="F1528" s="22" t="str">
        <f>VLOOKUP(C1528,變換清單!A:C,3,0)</f>
        <v>啤酒</v>
      </c>
      <c r="G1528" s="22" t="str">
        <f>VLOOKUP(B1528,變換清單!E:F,2,0)</f>
        <v>九州</v>
      </c>
      <c r="H1528" s="22" t="str">
        <f t="shared" si="69"/>
        <v>2016</v>
      </c>
      <c r="I1528" s="22">
        <f t="shared" si="70"/>
        <v>5</v>
      </c>
      <c r="J1528" s="22" t="str">
        <f>VLOOKUP(I1528,變換清單!H:I,2,0)</f>
        <v>2Q</v>
      </c>
      <c r="K1528" s="22" t="str">
        <f t="shared" si="71"/>
        <v>啤酒九州20162Q</v>
      </c>
    </row>
    <row r="1529" spans="1:11">
      <c r="A1529" s="23">
        <v>201605</v>
      </c>
      <c r="B1529" s="23" t="s">
        <v>92</v>
      </c>
      <c r="C1529" s="22">
        <v>27350921</v>
      </c>
      <c r="D1529" s="22" t="s">
        <v>44</v>
      </c>
      <c r="E1529" s="23">
        <v>88200</v>
      </c>
      <c r="F1529" s="22" t="str">
        <f>VLOOKUP(C1529,變換清單!A:C,3,0)</f>
        <v>發泡酒</v>
      </c>
      <c r="G1529" s="22" t="str">
        <f>VLOOKUP(B1529,變換清單!E:F,2,0)</f>
        <v>九州</v>
      </c>
      <c r="H1529" s="22" t="str">
        <f t="shared" si="69"/>
        <v>2016</v>
      </c>
      <c r="I1529" s="22">
        <f t="shared" si="70"/>
        <v>5</v>
      </c>
      <c r="J1529" s="22" t="str">
        <f>VLOOKUP(I1529,變換清單!H:I,2,0)</f>
        <v>2Q</v>
      </c>
      <c r="K1529" s="22" t="str">
        <f t="shared" si="71"/>
        <v>發泡酒九州20162Q</v>
      </c>
    </row>
    <row r="1530" spans="1:11">
      <c r="A1530" s="23">
        <v>201605</v>
      </c>
      <c r="B1530" s="23" t="s">
        <v>92</v>
      </c>
      <c r="C1530" s="22">
        <v>27210786</v>
      </c>
      <c r="D1530" s="22" t="s">
        <v>103</v>
      </c>
      <c r="E1530" s="23">
        <v>756</v>
      </c>
      <c r="F1530" s="22" t="str">
        <f>VLOOKUP(C1530,變換清單!A:C,3,0)</f>
        <v>發泡酒</v>
      </c>
      <c r="G1530" s="22" t="str">
        <f>VLOOKUP(B1530,變換清單!E:F,2,0)</f>
        <v>九州</v>
      </c>
      <c r="H1530" s="22" t="str">
        <f t="shared" si="69"/>
        <v>2016</v>
      </c>
      <c r="I1530" s="22">
        <f t="shared" si="70"/>
        <v>5</v>
      </c>
      <c r="J1530" s="22" t="str">
        <f>VLOOKUP(I1530,變換清單!H:I,2,0)</f>
        <v>2Q</v>
      </c>
      <c r="K1530" s="22" t="str">
        <f t="shared" si="71"/>
        <v>發泡酒九州20162Q</v>
      </c>
    </row>
    <row r="1531" spans="1:11">
      <c r="A1531" s="23">
        <v>201605</v>
      </c>
      <c r="B1531" s="23" t="s">
        <v>92</v>
      </c>
      <c r="C1531" s="22">
        <v>27220883</v>
      </c>
      <c r="D1531" s="22" t="s">
        <v>101</v>
      </c>
      <c r="E1531" s="23">
        <v>8250</v>
      </c>
      <c r="F1531" s="22" t="str">
        <f>VLOOKUP(C1531,變換清單!A:C,3,0)</f>
        <v>新類型</v>
      </c>
      <c r="G1531" s="22" t="str">
        <f>VLOOKUP(B1531,變換清單!E:F,2,0)</f>
        <v>九州</v>
      </c>
      <c r="H1531" s="22" t="str">
        <f t="shared" si="69"/>
        <v>2016</v>
      </c>
      <c r="I1531" s="22">
        <f t="shared" si="70"/>
        <v>5</v>
      </c>
      <c r="J1531" s="22" t="str">
        <f>VLOOKUP(I1531,變換清單!H:I,2,0)</f>
        <v>2Q</v>
      </c>
      <c r="K1531" s="22" t="str">
        <f t="shared" si="71"/>
        <v>新類型九州20162Q</v>
      </c>
    </row>
    <row r="1532" spans="1:11">
      <c r="A1532" s="23">
        <v>201605</v>
      </c>
      <c r="B1532" s="23" t="s">
        <v>92</v>
      </c>
      <c r="C1532" s="22">
        <v>27220957</v>
      </c>
      <c r="D1532" s="22" t="s">
        <v>102</v>
      </c>
      <c r="E1532" s="23">
        <v>110040</v>
      </c>
      <c r="F1532" s="22" t="str">
        <f>VLOOKUP(C1532,變換清單!A:C,3,0)</f>
        <v>新類型</v>
      </c>
      <c r="G1532" s="22" t="str">
        <f>VLOOKUP(B1532,變換清單!E:F,2,0)</f>
        <v>九州</v>
      </c>
      <c r="H1532" s="22" t="str">
        <f t="shared" si="69"/>
        <v>2016</v>
      </c>
      <c r="I1532" s="22">
        <f t="shared" si="70"/>
        <v>5</v>
      </c>
      <c r="J1532" s="22" t="str">
        <f>VLOOKUP(I1532,變換清單!H:I,2,0)</f>
        <v>2Q</v>
      </c>
      <c r="K1532" s="22" t="str">
        <f t="shared" si="71"/>
        <v>新類型九州20162Q</v>
      </c>
    </row>
    <row r="1533" spans="1:11">
      <c r="A1533" s="23">
        <v>201605</v>
      </c>
      <c r="B1533" s="23" t="s">
        <v>92</v>
      </c>
      <c r="C1533" s="22">
        <v>27220985</v>
      </c>
      <c r="D1533" s="22" t="s">
        <v>46</v>
      </c>
      <c r="E1533" s="23">
        <v>4002</v>
      </c>
      <c r="F1533" s="22" t="str">
        <f>VLOOKUP(C1533,變換清單!A:C,3,0)</f>
        <v>新類型</v>
      </c>
      <c r="G1533" s="22" t="str">
        <f>VLOOKUP(B1533,變換清單!E:F,2,0)</f>
        <v>九州</v>
      </c>
      <c r="H1533" s="22" t="str">
        <f t="shared" si="69"/>
        <v>2016</v>
      </c>
      <c r="I1533" s="22">
        <f t="shared" si="70"/>
        <v>5</v>
      </c>
      <c r="J1533" s="22" t="str">
        <f>VLOOKUP(I1533,變換清單!H:I,2,0)</f>
        <v>2Q</v>
      </c>
      <c r="K1533" s="22" t="str">
        <f t="shared" si="71"/>
        <v>新類型九州20162Q</v>
      </c>
    </row>
    <row r="1534" spans="1:11">
      <c r="A1534" s="23">
        <v>201605</v>
      </c>
      <c r="B1534" s="23" t="s">
        <v>92</v>
      </c>
      <c r="C1534" s="22">
        <v>27260317</v>
      </c>
      <c r="D1534" s="22" t="s">
        <v>40</v>
      </c>
      <c r="E1534" s="23">
        <v>4002</v>
      </c>
      <c r="F1534" s="22" t="str">
        <f>VLOOKUP(C1534,變換清單!A:C,3,0)</f>
        <v>啤酒</v>
      </c>
      <c r="G1534" s="22" t="str">
        <f>VLOOKUP(B1534,變換清單!E:F,2,0)</f>
        <v>九州</v>
      </c>
      <c r="H1534" s="22" t="str">
        <f t="shared" si="69"/>
        <v>2016</v>
      </c>
      <c r="I1534" s="22">
        <f t="shared" si="70"/>
        <v>5</v>
      </c>
      <c r="J1534" s="22" t="str">
        <f>VLOOKUP(I1534,變換清單!H:I,2,0)</f>
        <v>2Q</v>
      </c>
      <c r="K1534" s="22" t="str">
        <f t="shared" si="71"/>
        <v>啤酒九州20162Q</v>
      </c>
    </row>
    <row r="1535" spans="1:11">
      <c r="A1535" s="23">
        <v>201605</v>
      </c>
      <c r="B1535" s="23" t="s">
        <v>90</v>
      </c>
      <c r="C1535" s="22">
        <v>27260665</v>
      </c>
      <c r="D1535" s="22" t="s">
        <v>105</v>
      </c>
      <c r="E1535" s="23">
        <v>527520</v>
      </c>
      <c r="F1535" s="22" t="str">
        <f>VLOOKUP(C1535,變換清單!A:C,3,0)</f>
        <v>啤酒</v>
      </c>
      <c r="G1535" s="22" t="str">
        <f>VLOOKUP(B1535,變換清單!E:F,2,0)</f>
        <v>九州</v>
      </c>
      <c r="H1535" s="22" t="str">
        <f t="shared" si="69"/>
        <v>2016</v>
      </c>
      <c r="I1535" s="22">
        <f t="shared" si="70"/>
        <v>5</v>
      </c>
      <c r="J1535" s="22" t="str">
        <f>VLOOKUP(I1535,變換清單!H:I,2,0)</f>
        <v>2Q</v>
      </c>
      <c r="K1535" s="22" t="str">
        <f t="shared" si="71"/>
        <v>啤酒九州20162Q</v>
      </c>
    </row>
    <row r="1536" spans="1:11">
      <c r="A1536" s="23">
        <v>201605</v>
      </c>
      <c r="B1536" s="23" t="s">
        <v>90</v>
      </c>
      <c r="C1536" s="22">
        <v>27350171</v>
      </c>
      <c r="D1536" s="22" t="s">
        <v>42</v>
      </c>
      <c r="E1536" s="23">
        <v>105840</v>
      </c>
      <c r="F1536" s="22" t="str">
        <f>VLOOKUP(C1536,變換清單!A:C,3,0)</f>
        <v>啤酒</v>
      </c>
      <c r="G1536" s="22" t="str">
        <f>VLOOKUP(B1536,變換清單!E:F,2,0)</f>
        <v>九州</v>
      </c>
      <c r="H1536" s="22" t="str">
        <f t="shared" si="69"/>
        <v>2016</v>
      </c>
      <c r="I1536" s="22">
        <f t="shared" si="70"/>
        <v>5</v>
      </c>
      <c r="J1536" s="22" t="str">
        <f>VLOOKUP(I1536,變換清單!H:I,2,0)</f>
        <v>2Q</v>
      </c>
      <c r="K1536" s="22" t="str">
        <f t="shared" si="71"/>
        <v>啤酒九州20162Q</v>
      </c>
    </row>
    <row r="1537" spans="1:11">
      <c r="A1537" s="23">
        <v>201605</v>
      </c>
      <c r="B1537" s="23" t="s">
        <v>90</v>
      </c>
      <c r="C1537" s="22">
        <v>27350921</v>
      </c>
      <c r="D1537" s="22" t="s">
        <v>44</v>
      </c>
      <c r="E1537" s="23">
        <v>272160</v>
      </c>
      <c r="F1537" s="22" t="str">
        <f>VLOOKUP(C1537,變換清單!A:C,3,0)</f>
        <v>發泡酒</v>
      </c>
      <c r="G1537" s="22" t="str">
        <f>VLOOKUP(B1537,變換清單!E:F,2,0)</f>
        <v>九州</v>
      </c>
      <c r="H1537" s="22" t="str">
        <f t="shared" si="69"/>
        <v>2016</v>
      </c>
      <c r="I1537" s="22">
        <f t="shared" si="70"/>
        <v>5</v>
      </c>
      <c r="J1537" s="22" t="str">
        <f>VLOOKUP(I1537,變換清單!H:I,2,0)</f>
        <v>2Q</v>
      </c>
      <c r="K1537" s="22" t="str">
        <f t="shared" si="71"/>
        <v>發泡酒九州20162Q</v>
      </c>
    </row>
    <row r="1538" spans="1:11">
      <c r="A1538" s="23">
        <v>201605</v>
      </c>
      <c r="B1538" s="23" t="s">
        <v>90</v>
      </c>
      <c r="C1538" s="22">
        <v>27210786</v>
      </c>
      <c r="D1538" s="22" t="s">
        <v>103</v>
      </c>
      <c r="E1538" s="23">
        <v>32004</v>
      </c>
      <c r="F1538" s="22" t="str">
        <f>VLOOKUP(C1538,變換清單!A:C,3,0)</f>
        <v>發泡酒</v>
      </c>
      <c r="G1538" s="22" t="str">
        <f>VLOOKUP(B1538,變換清單!E:F,2,0)</f>
        <v>九州</v>
      </c>
      <c r="H1538" s="22" t="str">
        <f t="shared" si="69"/>
        <v>2016</v>
      </c>
      <c r="I1538" s="22">
        <f t="shared" si="70"/>
        <v>5</v>
      </c>
      <c r="J1538" s="22" t="str">
        <f>VLOOKUP(I1538,變換清單!H:I,2,0)</f>
        <v>2Q</v>
      </c>
      <c r="K1538" s="22" t="str">
        <f t="shared" si="71"/>
        <v>發泡酒九州20162Q</v>
      </c>
    </row>
    <row r="1539" spans="1:11">
      <c r="A1539" s="23">
        <v>201605</v>
      </c>
      <c r="B1539" s="23" t="s">
        <v>90</v>
      </c>
      <c r="C1539" s="22">
        <v>27220883</v>
      </c>
      <c r="D1539" s="22" t="s">
        <v>101</v>
      </c>
      <c r="E1539" s="23">
        <v>15868</v>
      </c>
      <c r="F1539" s="22" t="str">
        <f>VLOOKUP(C1539,變換清單!A:C,3,0)</f>
        <v>新類型</v>
      </c>
      <c r="G1539" s="22" t="str">
        <f>VLOOKUP(B1539,變換清單!E:F,2,0)</f>
        <v>九州</v>
      </c>
      <c r="H1539" s="22" t="str">
        <f t="shared" ref="H1539:H1602" si="72">LEFT(A1539,4)</f>
        <v>2016</v>
      </c>
      <c r="I1539" s="22">
        <f t="shared" ref="I1539:I1602" si="73">VALUE(RIGHT(A1539,2))</f>
        <v>5</v>
      </c>
      <c r="J1539" s="22" t="str">
        <f>VLOOKUP(I1539,變換清單!H:I,2,0)</f>
        <v>2Q</v>
      </c>
      <c r="K1539" s="22" t="str">
        <f t="shared" ref="K1539:K1602" si="74">CONCATENATE(F1539,G1539,H1539,J1539)</f>
        <v>新類型九州20162Q</v>
      </c>
    </row>
    <row r="1540" spans="1:11">
      <c r="A1540" s="23">
        <v>201605</v>
      </c>
      <c r="B1540" s="23" t="s">
        <v>90</v>
      </c>
      <c r="C1540" s="22">
        <v>27220957</v>
      </c>
      <c r="D1540" s="22" t="s">
        <v>102</v>
      </c>
      <c r="E1540" s="23">
        <v>134400</v>
      </c>
      <c r="F1540" s="22" t="str">
        <f>VLOOKUP(C1540,變換清單!A:C,3,0)</f>
        <v>新類型</v>
      </c>
      <c r="G1540" s="22" t="str">
        <f>VLOOKUP(B1540,變換清單!E:F,2,0)</f>
        <v>九州</v>
      </c>
      <c r="H1540" s="22" t="str">
        <f t="shared" si="72"/>
        <v>2016</v>
      </c>
      <c r="I1540" s="22">
        <f t="shared" si="73"/>
        <v>5</v>
      </c>
      <c r="J1540" s="22" t="str">
        <f>VLOOKUP(I1540,變換清單!H:I,2,0)</f>
        <v>2Q</v>
      </c>
      <c r="K1540" s="22" t="str">
        <f t="shared" si="74"/>
        <v>新類型九州20162Q</v>
      </c>
    </row>
    <row r="1541" spans="1:11">
      <c r="A1541" s="23">
        <v>201605</v>
      </c>
      <c r="B1541" s="23" t="s">
        <v>90</v>
      </c>
      <c r="C1541" s="22">
        <v>27220985</v>
      </c>
      <c r="D1541" s="22" t="s">
        <v>46</v>
      </c>
      <c r="E1541" s="23">
        <v>6003</v>
      </c>
      <c r="F1541" s="22" t="str">
        <f>VLOOKUP(C1541,變換清單!A:C,3,0)</f>
        <v>新類型</v>
      </c>
      <c r="G1541" s="22" t="str">
        <f>VLOOKUP(B1541,變換清單!E:F,2,0)</f>
        <v>九州</v>
      </c>
      <c r="H1541" s="22" t="str">
        <f t="shared" si="72"/>
        <v>2016</v>
      </c>
      <c r="I1541" s="22">
        <f t="shared" si="73"/>
        <v>5</v>
      </c>
      <c r="J1541" s="22" t="str">
        <f>VLOOKUP(I1541,變換清單!H:I,2,0)</f>
        <v>2Q</v>
      </c>
      <c r="K1541" s="22" t="str">
        <f t="shared" si="74"/>
        <v>新類型九州20162Q</v>
      </c>
    </row>
    <row r="1542" spans="1:11">
      <c r="A1542" s="23">
        <v>201605</v>
      </c>
      <c r="B1542" s="23" t="s">
        <v>72</v>
      </c>
      <c r="C1542" s="22">
        <v>27260317</v>
      </c>
      <c r="D1542" s="22" t="s">
        <v>40</v>
      </c>
      <c r="E1542" s="23">
        <v>1077720</v>
      </c>
      <c r="F1542" s="22" t="str">
        <f>VLOOKUP(C1542,變換清單!A:C,3,0)</f>
        <v>啤酒</v>
      </c>
      <c r="G1542" s="22" t="str">
        <f>VLOOKUP(B1542,變換清單!E:F,2,0)</f>
        <v>關信越</v>
      </c>
      <c r="H1542" s="22" t="str">
        <f t="shared" si="72"/>
        <v>2016</v>
      </c>
      <c r="I1542" s="22">
        <f t="shared" si="73"/>
        <v>5</v>
      </c>
      <c r="J1542" s="22" t="str">
        <f>VLOOKUP(I1542,變換清單!H:I,2,0)</f>
        <v>2Q</v>
      </c>
      <c r="K1542" s="22" t="str">
        <f t="shared" si="74"/>
        <v>啤酒關信越20162Q</v>
      </c>
    </row>
    <row r="1543" spans="1:11">
      <c r="A1543" s="23">
        <v>201605</v>
      </c>
      <c r="B1543" s="23" t="s">
        <v>72</v>
      </c>
      <c r="C1543" s="22">
        <v>27260665</v>
      </c>
      <c r="D1543" s="22" t="s">
        <v>105</v>
      </c>
      <c r="E1543" s="23">
        <v>206640</v>
      </c>
      <c r="F1543" s="22" t="str">
        <f>VLOOKUP(C1543,變換清單!A:C,3,0)</f>
        <v>啤酒</v>
      </c>
      <c r="G1543" s="22" t="str">
        <f>VLOOKUP(B1543,變換清單!E:F,2,0)</f>
        <v>關信越</v>
      </c>
      <c r="H1543" s="22" t="str">
        <f t="shared" si="72"/>
        <v>2016</v>
      </c>
      <c r="I1543" s="22">
        <f t="shared" si="73"/>
        <v>5</v>
      </c>
      <c r="J1543" s="22" t="str">
        <f>VLOOKUP(I1543,變換清單!H:I,2,0)</f>
        <v>2Q</v>
      </c>
      <c r="K1543" s="22" t="str">
        <f t="shared" si="74"/>
        <v>啤酒關信越20162Q</v>
      </c>
    </row>
    <row r="1544" spans="1:11">
      <c r="A1544" s="23">
        <v>201605</v>
      </c>
      <c r="B1544" s="23" t="s">
        <v>72</v>
      </c>
      <c r="C1544" s="22">
        <v>27350171</v>
      </c>
      <c r="D1544" s="22" t="s">
        <v>42</v>
      </c>
      <c r="E1544" s="23">
        <v>389760</v>
      </c>
      <c r="F1544" s="22" t="str">
        <f>VLOOKUP(C1544,變換清單!A:C,3,0)</f>
        <v>啤酒</v>
      </c>
      <c r="G1544" s="22" t="str">
        <f>VLOOKUP(B1544,變換清單!E:F,2,0)</f>
        <v>關信越</v>
      </c>
      <c r="H1544" s="22" t="str">
        <f t="shared" si="72"/>
        <v>2016</v>
      </c>
      <c r="I1544" s="22">
        <f t="shared" si="73"/>
        <v>5</v>
      </c>
      <c r="J1544" s="22" t="str">
        <f>VLOOKUP(I1544,變換清單!H:I,2,0)</f>
        <v>2Q</v>
      </c>
      <c r="K1544" s="22" t="str">
        <f t="shared" si="74"/>
        <v>啤酒關信越20162Q</v>
      </c>
    </row>
    <row r="1545" spans="1:11">
      <c r="A1545" s="23">
        <v>201605</v>
      </c>
      <c r="B1545" s="23" t="s">
        <v>72</v>
      </c>
      <c r="C1545" s="22">
        <v>27350921</v>
      </c>
      <c r="D1545" s="22" t="s">
        <v>44</v>
      </c>
      <c r="E1545" s="23">
        <v>31752</v>
      </c>
      <c r="F1545" s="22" t="str">
        <f>VLOOKUP(C1545,變換清單!A:C,3,0)</f>
        <v>發泡酒</v>
      </c>
      <c r="G1545" s="22" t="str">
        <f>VLOOKUP(B1545,變換清單!E:F,2,0)</f>
        <v>關信越</v>
      </c>
      <c r="H1545" s="22" t="str">
        <f t="shared" si="72"/>
        <v>2016</v>
      </c>
      <c r="I1545" s="22">
        <f t="shared" si="73"/>
        <v>5</v>
      </c>
      <c r="J1545" s="22" t="str">
        <f>VLOOKUP(I1545,變換清單!H:I,2,0)</f>
        <v>2Q</v>
      </c>
      <c r="K1545" s="22" t="str">
        <f t="shared" si="74"/>
        <v>發泡酒關信越20162Q</v>
      </c>
    </row>
    <row r="1546" spans="1:11">
      <c r="A1546" s="23">
        <v>201605</v>
      </c>
      <c r="B1546" s="23" t="s">
        <v>72</v>
      </c>
      <c r="C1546" s="22">
        <v>27210786</v>
      </c>
      <c r="D1546" s="22" t="s">
        <v>103</v>
      </c>
      <c r="E1546" s="23">
        <v>11592</v>
      </c>
      <c r="F1546" s="22" t="str">
        <f>VLOOKUP(C1546,變換清單!A:C,3,0)</f>
        <v>發泡酒</v>
      </c>
      <c r="G1546" s="22" t="str">
        <f>VLOOKUP(B1546,變換清單!E:F,2,0)</f>
        <v>關信越</v>
      </c>
      <c r="H1546" s="22" t="str">
        <f t="shared" si="72"/>
        <v>2016</v>
      </c>
      <c r="I1546" s="22">
        <f t="shared" si="73"/>
        <v>5</v>
      </c>
      <c r="J1546" s="22" t="str">
        <f>VLOOKUP(I1546,變換清單!H:I,2,0)</f>
        <v>2Q</v>
      </c>
      <c r="K1546" s="22" t="str">
        <f t="shared" si="74"/>
        <v>發泡酒關信越20162Q</v>
      </c>
    </row>
    <row r="1547" spans="1:11">
      <c r="A1547" s="23">
        <v>201605</v>
      </c>
      <c r="B1547" s="23" t="s">
        <v>72</v>
      </c>
      <c r="C1547" s="22">
        <v>27220883</v>
      </c>
      <c r="D1547" s="22" t="s">
        <v>101</v>
      </c>
      <c r="E1547" s="23">
        <v>357840</v>
      </c>
      <c r="F1547" s="22" t="str">
        <f>VLOOKUP(C1547,變換清單!A:C,3,0)</f>
        <v>新類型</v>
      </c>
      <c r="G1547" s="22" t="str">
        <f>VLOOKUP(B1547,變換清單!E:F,2,0)</f>
        <v>關信越</v>
      </c>
      <c r="H1547" s="22" t="str">
        <f t="shared" si="72"/>
        <v>2016</v>
      </c>
      <c r="I1547" s="22">
        <f t="shared" si="73"/>
        <v>5</v>
      </c>
      <c r="J1547" s="22" t="str">
        <f>VLOOKUP(I1547,變換清單!H:I,2,0)</f>
        <v>2Q</v>
      </c>
      <c r="K1547" s="22" t="str">
        <f t="shared" si="74"/>
        <v>新類型關信越20162Q</v>
      </c>
    </row>
    <row r="1548" spans="1:11">
      <c r="A1548" s="23">
        <v>201605</v>
      </c>
      <c r="B1548" s="23" t="s">
        <v>81</v>
      </c>
      <c r="C1548" s="22">
        <v>27220957</v>
      </c>
      <c r="D1548" s="22" t="s">
        <v>102</v>
      </c>
      <c r="E1548" s="23">
        <v>162120</v>
      </c>
      <c r="F1548" s="22" t="str">
        <f>VLOOKUP(C1548,變換清單!A:C,3,0)</f>
        <v>新類型</v>
      </c>
      <c r="G1548" s="22" t="str">
        <f>VLOOKUP(B1548,變換清單!E:F,2,0)</f>
        <v>中四國</v>
      </c>
      <c r="H1548" s="22" t="str">
        <f t="shared" si="72"/>
        <v>2016</v>
      </c>
      <c r="I1548" s="22">
        <f t="shared" si="73"/>
        <v>5</v>
      </c>
      <c r="J1548" s="22" t="str">
        <f>VLOOKUP(I1548,變換清單!H:I,2,0)</f>
        <v>2Q</v>
      </c>
      <c r="K1548" s="22" t="str">
        <f t="shared" si="74"/>
        <v>新類型中四國20162Q</v>
      </c>
    </row>
    <row r="1549" spans="1:11">
      <c r="A1549" s="23">
        <v>201605</v>
      </c>
      <c r="B1549" s="23" t="s">
        <v>81</v>
      </c>
      <c r="C1549" s="22">
        <v>27220985</v>
      </c>
      <c r="D1549" s="22" t="s">
        <v>46</v>
      </c>
      <c r="E1549" s="23">
        <v>92400</v>
      </c>
      <c r="F1549" s="22" t="str">
        <f>VLOOKUP(C1549,變換清單!A:C,3,0)</f>
        <v>新類型</v>
      </c>
      <c r="G1549" s="22" t="str">
        <f>VLOOKUP(B1549,變換清單!E:F,2,0)</f>
        <v>中四國</v>
      </c>
      <c r="H1549" s="22" t="str">
        <f t="shared" si="72"/>
        <v>2016</v>
      </c>
      <c r="I1549" s="22">
        <f t="shared" si="73"/>
        <v>5</v>
      </c>
      <c r="J1549" s="22" t="str">
        <f>VLOOKUP(I1549,變換清單!H:I,2,0)</f>
        <v>2Q</v>
      </c>
      <c r="K1549" s="22" t="str">
        <f t="shared" si="74"/>
        <v>新類型中四國20162Q</v>
      </c>
    </row>
    <row r="1550" spans="1:11">
      <c r="A1550" s="23">
        <v>201605</v>
      </c>
      <c r="B1550" s="23" t="s">
        <v>81</v>
      </c>
      <c r="C1550" s="22">
        <v>27260317</v>
      </c>
      <c r="D1550" s="22" t="s">
        <v>40</v>
      </c>
      <c r="E1550" s="23">
        <v>96600</v>
      </c>
      <c r="F1550" s="22" t="str">
        <f>VLOOKUP(C1550,變換清單!A:C,3,0)</f>
        <v>啤酒</v>
      </c>
      <c r="G1550" s="22" t="str">
        <f>VLOOKUP(B1550,變換清單!E:F,2,0)</f>
        <v>中四國</v>
      </c>
      <c r="H1550" s="22" t="str">
        <f t="shared" si="72"/>
        <v>2016</v>
      </c>
      <c r="I1550" s="22">
        <f t="shared" si="73"/>
        <v>5</v>
      </c>
      <c r="J1550" s="22" t="str">
        <f>VLOOKUP(I1550,變換清單!H:I,2,0)</f>
        <v>2Q</v>
      </c>
      <c r="K1550" s="22" t="str">
        <f t="shared" si="74"/>
        <v>啤酒中四國20162Q</v>
      </c>
    </row>
    <row r="1551" spans="1:11">
      <c r="A1551" s="23">
        <v>201605</v>
      </c>
      <c r="B1551" s="23" t="s">
        <v>81</v>
      </c>
      <c r="C1551" s="22">
        <v>27260665</v>
      </c>
      <c r="D1551" s="22" t="s">
        <v>105</v>
      </c>
      <c r="E1551" s="23">
        <v>2016</v>
      </c>
      <c r="F1551" s="22" t="str">
        <f>VLOOKUP(C1551,變換清單!A:C,3,0)</f>
        <v>啤酒</v>
      </c>
      <c r="G1551" s="22" t="str">
        <f>VLOOKUP(B1551,變換清單!E:F,2,0)</f>
        <v>中四國</v>
      </c>
      <c r="H1551" s="22" t="str">
        <f t="shared" si="72"/>
        <v>2016</v>
      </c>
      <c r="I1551" s="22">
        <f t="shared" si="73"/>
        <v>5</v>
      </c>
      <c r="J1551" s="22" t="str">
        <f>VLOOKUP(I1551,變換清單!H:I,2,0)</f>
        <v>2Q</v>
      </c>
      <c r="K1551" s="22" t="str">
        <f t="shared" si="74"/>
        <v>啤酒中四國20162Q</v>
      </c>
    </row>
    <row r="1552" spans="1:11">
      <c r="A1552" s="23">
        <v>201605</v>
      </c>
      <c r="B1552" s="23" t="s">
        <v>81</v>
      </c>
      <c r="C1552" s="22">
        <v>27350171</v>
      </c>
      <c r="D1552" s="22" t="s">
        <v>42</v>
      </c>
      <c r="E1552" s="23">
        <v>113400</v>
      </c>
      <c r="F1552" s="22" t="str">
        <f>VLOOKUP(C1552,變換清單!A:C,3,0)</f>
        <v>啤酒</v>
      </c>
      <c r="G1552" s="22" t="str">
        <f>VLOOKUP(B1552,變換清單!E:F,2,0)</f>
        <v>中四國</v>
      </c>
      <c r="H1552" s="22" t="str">
        <f t="shared" si="72"/>
        <v>2016</v>
      </c>
      <c r="I1552" s="22">
        <f t="shared" si="73"/>
        <v>5</v>
      </c>
      <c r="J1552" s="22" t="str">
        <f>VLOOKUP(I1552,變換清單!H:I,2,0)</f>
        <v>2Q</v>
      </c>
      <c r="K1552" s="22" t="str">
        <f t="shared" si="74"/>
        <v>啤酒中四國20162Q</v>
      </c>
    </row>
    <row r="1553" spans="1:11">
      <c r="A1553" s="23">
        <v>201605</v>
      </c>
      <c r="B1553" s="23" t="s">
        <v>82</v>
      </c>
      <c r="C1553" s="22">
        <v>27350921</v>
      </c>
      <c r="D1553" s="22" t="s">
        <v>44</v>
      </c>
      <c r="E1553" s="23">
        <v>104160</v>
      </c>
      <c r="F1553" s="22" t="str">
        <f>VLOOKUP(C1553,變換清單!A:C,3,0)</f>
        <v>發泡酒</v>
      </c>
      <c r="G1553" s="22" t="str">
        <f>VLOOKUP(B1553,變換清單!E:F,2,0)</f>
        <v>中四國</v>
      </c>
      <c r="H1553" s="22" t="str">
        <f t="shared" si="72"/>
        <v>2016</v>
      </c>
      <c r="I1553" s="22">
        <f t="shared" si="73"/>
        <v>5</v>
      </c>
      <c r="J1553" s="22" t="str">
        <f>VLOOKUP(I1553,變換清單!H:I,2,0)</f>
        <v>2Q</v>
      </c>
      <c r="K1553" s="22" t="str">
        <f t="shared" si="74"/>
        <v>發泡酒中四國20162Q</v>
      </c>
    </row>
    <row r="1554" spans="1:11">
      <c r="A1554" s="23">
        <v>201605</v>
      </c>
      <c r="B1554" s="23" t="s">
        <v>82</v>
      </c>
      <c r="C1554" s="22">
        <v>27210786</v>
      </c>
      <c r="D1554" s="22" t="s">
        <v>103</v>
      </c>
      <c r="E1554" s="23">
        <v>69720</v>
      </c>
      <c r="F1554" s="22" t="str">
        <f>VLOOKUP(C1554,變換清單!A:C,3,0)</f>
        <v>發泡酒</v>
      </c>
      <c r="G1554" s="22" t="str">
        <f>VLOOKUP(B1554,變換清單!E:F,2,0)</f>
        <v>中四國</v>
      </c>
      <c r="H1554" s="22" t="str">
        <f t="shared" si="72"/>
        <v>2016</v>
      </c>
      <c r="I1554" s="22">
        <f t="shared" si="73"/>
        <v>5</v>
      </c>
      <c r="J1554" s="22" t="str">
        <f>VLOOKUP(I1554,變換清單!H:I,2,0)</f>
        <v>2Q</v>
      </c>
      <c r="K1554" s="22" t="str">
        <f t="shared" si="74"/>
        <v>發泡酒中四國20162Q</v>
      </c>
    </row>
    <row r="1555" spans="1:11">
      <c r="A1555" s="23">
        <v>201605</v>
      </c>
      <c r="B1555" s="23" t="s">
        <v>82</v>
      </c>
      <c r="C1555" s="22">
        <v>27220883</v>
      </c>
      <c r="D1555" s="22" t="s">
        <v>101</v>
      </c>
      <c r="E1555" s="23">
        <v>39480</v>
      </c>
      <c r="F1555" s="22" t="str">
        <f>VLOOKUP(C1555,變換清單!A:C,3,0)</f>
        <v>新類型</v>
      </c>
      <c r="G1555" s="22" t="str">
        <f>VLOOKUP(B1555,變換清單!E:F,2,0)</f>
        <v>中四國</v>
      </c>
      <c r="H1555" s="22" t="str">
        <f t="shared" si="72"/>
        <v>2016</v>
      </c>
      <c r="I1555" s="22">
        <f t="shared" si="73"/>
        <v>5</v>
      </c>
      <c r="J1555" s="22" t="str">
        <f>VLOOKUP(I1555,變換清單!H:I,2,0)</f>
        <v>2Q</v>
      </c>
      <c r="K1555" s="22" t="str">
        <f t="shared" si="74"/>
        <v>新類型中四國20162Q</v>
      </c>
    </row>
    <row r="1556" spans="1:11">
      <c r="A1556" s="23">
        <v>201605</v>
      </c>
      <c r="B1556" s="23" t="s">
        <v>82</v>
      </c>
      <c r="C1556" s="22">
        <v>27220957</v>
      </c>
      <c r="D1556" s="22" t="s">
        <v>102</v>
      </c>
      <c r="E1556" s="23">
        <v>2520</v>
      </c>
      <c r="F1556" s="22" t="str">
        <f>VLOOKUP(C1556,變換清單!A:C,3,0)</f>
        <v>新類型</v>
      </c>
      <c r="G1556" s="22" t="str">
        <f>VLOOKUP(B1556,變換清單!E:F,2,0)</f>
        <v>中四國</v>
      </c>
      <c r="H1556" s="22" t="str">
        <f t="shared" si="72"/>
        <v>2016</v>
      </c>
      <c r="I1556" s="22">
        <f t="shared" si="73"/>
        <v>5</v>
      </c>
      <c r="J1556" s="22" t="str">
        <f>VLOOKUP(I1556,變換清單!H:I,2,0)</f>
        <v>2Q</v>
      </c>
      <c r="K1556" s="22" t="str">
        <f t="shared" si="74"/>
        <v>新類型中四國20162Q</v>
      </c>
    </row>
    <row r="1557" spans="1:11">
      <c r="A1557" s="23">
        <v>201605</v>
      </c>
      <c r="B1557" s="23" t="s">
        <v>82</v>
      </c>
      <c r="C1557" s="22">
        <v>27220985</v>
      </c>
      <c r="D1557" s="22" t="s">
        <v>46</v>
      </c>
      <c r="E1557" s="23">
        <v>43680</v>
      </c>
      <c r="F1557" s="22" t="str">
        <f>VLOOKUP(C1557,變換清單!A:C,3,0)</f>
        <v>新類型</v>
      </c>
      <c r="G1557" s="22" t="str">
        <f>VLOOKUP(B1557,變換清單!E:F,2,0)</f>
        <v>中四國</v>
      </c>
      <c r="H1557" s="22" t="str">
        <f t="shared" si="72"/>
        <v>2016</v>
      </c>
      <c r="I1557" s="22">
        <f t="shared" si="73"/>
        <v>5</v>
      </c>
      <c r="J1557" s="22" t="str">
        <f>VLOOKUP(I1557,變換清單!H:I,2,0)</f>
        <v>2Q</v>
      </c>
      <c r="K1557" s="22" t="str">
        <f t="shared" si="74"/>
        <v>新類型中四國20162Q</v>
      </c>
    </row>
    <row r="1558" spans="1:11">
      <c r="A1558" s="23">
        <v>201605</v>
      </c>
      <c r="B1558" s="23" t="s">
        <v>1</v>
      </c>
      <c r="C1558" s="22">
        <v>27260317</v>
      </c>
      <c r="D1558" s="22" t="s">
        <v>40</v>
      </c>
      <c r="E1558" s="23">
        <v>10850</v>
      </c>
      <c r="F1558" s="22" t="str">
        <f>VLOOKUP(C1558,變換清單!A:C,3,0)</f>
        <v>啤酒</v>
      </c>
      <c r="G1558" s="22" t="str">
        <f>VLOOKUP(B1558,變換清單!E:F,2,0)</f>
        <v>首都圏</v>
      </c>
      <c r="H1558" s="22" t="str">
        <f t="shared" si="72"/>
        <v>2016</v>
      </c>
      <c r="I1558" s="22">
        <f t="shared" si="73"/>
        <v>5</v>
      </c>
      <c r="J1558" s="22" t="str">
        <f>VLOOKUP(I1558,變換清單!H:I,2,0)</f>
        <v>2Q</v>
      </c>
      <c r="K1558" s="22" t="str">
        <f t="shared" si="74"/>
        <v>啤酒首都圏20162Q</v>
      </c>
    </row>
    <row r="1559" spans="1:11">
      <c r="A1559" s="23">
        <v>201605</v>
      </c>
      <c r="B1559" s="23" t="s">
        <v>1</v>
      </c>
      <c r="C1559" s="22">
        <v>27260665</v>
      </c>
      <c r="D1559" s="22" t="s">
        <v>105</v>
      </c>
      <c r="E1559" s="23">
        <v>13482</v>
      </c>
      <c r="F1559" s="22" t="str">
        <f>VLOOKUP(C1559,變換清單!A:C,3,0)</f>
        <v>啤酒</v>
      </c>
      <c r="G1559" s="22" t="str">
        <f>VLOOKUP(B1559,變換清單!E:F,2,0)</f>
        <v>首都圏</v>
      </c>
      <c r="H1559" s="22" t="str">
        <f t="shared" si="72"/>
        <v>2016</v>
      </c>
      <c r="I1559" s="22">
        <f t="shared" si="73"/>
        <v>5</v>
      </c>
      <c r="J1559" s="22" t="str">
        <f>VLOOKUP(I1559,變換清單!H:I,2,0)</f>
        <v>2Q</v>
      </c>
      <c r="K1559" s="22" t="str">
        <f t="shared" si="74"/>
        <v>啤酒首都圏20162Q</v>
      </c>
    </row>
    <row r="1560" spans="1:11">
      <c r="A1560" s="23">
        <v>201605</v>
      </c>
      <c r="B1560" s="23" t="s">
        <v>1</v>
      </c>
      <c r="C1560" s="22">
        <v>27350171</v>
      </c>
      <c r="D1560" s="22" t="s">
        <v>42</v>
      </c>
      <c r="E1560" s="23">
        <v>15827</v>
      </c>
      <c r="F1560" s="22" t="str">
        <f>VLOOKUP(C1560,變換清單!A:C,3,0)</f>
        <v>啤酒</v>
      </c>
      <c r="G1560" s="22" t="str">
        <f>VLOOKUP(B1560,變換清單!E:F,2,0)</f>
        <v>首都圏</v>
      </c>
      <c r="H1560" s="22" t="str">
        <f t="shared" si="72"/>
        <v>2016</v>
      </c>
      <c r="I1560" s="22">
        <f t="shared" si="73"/>
        <v>5</v>
      </c>
      <c r="J1560" s="22" t="str">
        <f>VLOOKUP(I1560,變換清單!H:I,2,0)</f>
        <v>2Q</v>
      </c>
      <c r="K1560" s="22" t="str">
        <f t="shared" si="74"/>
        <v>啤酒首都圏20162Q</v>
      </c>
    </row>
    <row r="1561" spans="1:11">
      <c r="A1561" s="23">
        <v>201605</v>
      </c>
      <c r="B1561" s="23" t="s">
        <v>1</v>
      </c>
      <c r="C1561" s="22">
        <v>27350921</v>
      </c>
      <c r="D1561" s="22" t="s">
        <v>44</v>
      </c>
      <c r="E1561" s="23">
        <v>6048</v>
      </c>
      <c r="F1561" s="22" t="str">
        <f>VLOOKUP(C1561,變換清單!A:C,3,0)</f>
        <v>發泡酒</v>
      </c>
      <c r="G1561" s="22" t="str">
        <f>VLOOKUP(B1561,變換清單!E:F,2,0)</f>
        <v>首都圏</v>
      </c>
      <c r="H1561" s="22" t="str">
        <f t="shared" si="72"/>
        <v>2016</v>
      </c>
      <c r="I1561" s="22">
        <f t="shared" si="73"/>
        <v>5</v>
      </c>
      <c r="J1561" s="22" t="str">
        <f>VLOOKUP(I1561,變換清單!H:I,2,0)</f>
        <v>2Q</v>
      </c>
      <c r="K1561" s="22" t="str">
        <f t="shared" si="74"/>
        <v>發泡酒首都圏20162Q</v>
      </c>
    </row>
    <row r="1562" spans="1:11">
      <c r="A1562" s="23">
        <v>201605</v>
      </c>
      <c r="B1562" s="23" t="s">
        <v>1</v>
      </c>
      <c r="C1562" s="22">
        <v>27210786</v>
      </c>
      <c r="D1562" s="22" t="s">
        <v>103</v>
      </c>
      <c r="E1562" s="23">
        <v>12096</v>
      </c>
      <c r="F1562" s="22" t="str">
        <f>VLOOKUP(C1562,變換清單!A:C,3,0)</f>
        <v>發泡酒</v>
      </c>
      <c r="G1562" s="22" t="str">
        <f>VLOOKUP(B1562,變換清單!E:F,2,0)</f>
        <v>首都圏</v>
      </c>
      <c r="H1562" s="22" t="str">
        <f t="shared" si="72"/>
        <v>2016</v>
      </c>
      <c r="I1562" s="22">
        <f t="shared" si="73"/>
        <v>5</v>
      </c>
      <c r="J1562" s="22" t="str">
        <f>VLOOKUP(I1562,變換清單!H:I,2,0)</f>
        <v>2Q</v>
      </c>
      <c r="K1562" s="22" t="str">
        <f t="shared" si="74"/>
        <v>發泡酒首都圏20162Q</v>
      </c>
    </row>
    <row r="1563" spans="1:11">
      <c r="A1563" s="23">
        <v>201605</v>
      </c>
      <c r="B1563" s="23" t="s">
        <v>1</v>
      </c>
      <c r="C1563" s="22">
        <v>27220883</v>
      </c>
      <c r="D1563" s="22" t="s">
        <v>101</v>
      </c>
      <c r="E1563" s="23">
        <v>25024213</v>
      </c>
      <c r="F1563" s="22" t="str">
        <f>VLOOKUP(C1563,變換清單!A:C,3,0)</f>
        <v>新類型</v>
      </c>
      <c r="G1563" s="22" t="str">
        <f>VLOOKUP(B1563,變換清單!E:F,2,0)</f>
        <v>首都圏</v>
      </c>
      <c r="H1563" s="22" t="str">
        <f t="shared" si="72"/>
        <v>2016</v>
      </c>
      <c r="I1563" s="22">
        <f t="shared" si="73"/>
        <v>5</v>
      </c>
      <c r="J1563" s="22" t="str">
        <f>VLOOKUP(I1563,變換清單!H:I,2,0)</f>
        <v>2Q</v>
      </c>
      <c r="K1563" s="22" t="str">
        <f t="shared" si="74"/>
        <v>新類型首都圏20162Q</v>
      </c>
    </row>
    <row r="1564" spans="1:11">
      <c r="A1564" s="23">
        <v>201605</v>
      </c>
      <c r="B1564" s="23" t="s">
        <v>1</v>
      </c>
      <c r="C1564" s="22">
        <v>27220957</v>
      </c>
      <c r="D1564" s="22" t="s">
        <v>102</v>
      </c>
      <c r="E1564" s="23">
        <v>3546912</v>
      </c>
      <c r="F1564" s="22" t="str">
        <f>VLOOKUP(C1564,變換清單!A:C,3,0)</f>
        <v>新類型</v>
      </c>
      <c r="G1564" s="22" t="str">
        <f>VLOOKUP(B1564,變換清單!E:F,2,0)</f>
        <v>首都圏</v>
      </c>
      <c r="H1564" s="22" t="str">
        <f t="shared" si="72"/>
        <v>2016</v>
      </c>
      <c r="I1564" s="22">
        <f t="shared" si="73"/>
        <v>5</v>
      </c>
      <c r="J1564" s="22" t="str">
        <f>VLOOKUP(I1564,變換清單!H:I,2,0)</f>
        <v>2Q</v>
      </c>
      <c r="K1564" s="22" t="str">
        <f t="shared" si="74"/>
        <v>新類型首都圏20162Q</v>
      </c>
    </row>
    <row r="1565" spans="1:11">
      <c r="A1565" s="23">
        <v>201605</v>
      </c>
      <c r="B1565" s="23" t="s">
        <v>1</v>
      </c>
      <c r="C1565" s="22">
        <v>27220985</v>
      </c>
      <c r="D1565" s="22" t="s">
        <v>46</v>
      </c>
      <c r="E1565" s="23">
        <v>12547080</v>
      </c>
      <c r="F1565" s="22" t="str">
        <f>VLOOKUP(C1565,變換清單!A:C,3,0)</f>
        <v>新類型</v>
      </c>
      <c r="G1565" s="22" t="str">
        <f>VLOOKUP(B1565,變換清單!E:F,2,0)</f>
        <v>首都圏</v>
      </c>
      <c r="H1565" s="22" t="str">
        <f t="shared" si="72"/>
        <v>2016</v>
      </c>
      <c r="I1565" s="22">
        <f t="shared" si="73"/>
        <v>5</v>
      </c>
      <c r="J1565" s="22" t="str">
        <f>VLOOKUP(I1565,變換清單!H:I,2,0)</f>
        <v>2Q</v>
      </c>
      <c r="K1565" s="22" t="str">
        <f t="shared" si="74"/>
        <v>新類型首都圏20162Q</v>
      </c>
    </row>
    <row r="1566" spans="1:11">
      <c r="A1566" s="23">
        <v>201605</v>
      </c>
      <c r="B1566" s="23" t="s">
        <v>1</v>
      </c>
      <c r="C1566" s="22">
        <v>27260317</v>
      </c>
      <c r="D1566" s="22" t="s">
        <v>40</v>
      </c>
      <c r="E1566" s="23">
        <v>1686384</v>
      </c>
      <c r="F1566" s="22" t="str">
        <f>VLOOKUP(C1566,變換清單!A:C,3,0)</f>
        <v>啤酒</v>
      </c>
      <c r="G1566" s="22" t="str">
        <f>VLOOKUP(B1566,變換清單!E:F,2,0)</f>
        <v>首都圏</v>
      </c>
      <c r="H1566" s="22" t="str">
        <f t="shared" si="72"/>
        <v>2016</v>
      </c>
      <c r="I1566" s="22">
        <f t="shared" si="73"/>
        <v>5</v>
      </c>
      <c r="J1566" s="22" t="str">
        <f>VLOOKUP(I1566,變換清單!H:I,2,0)</f>
        <v>2Q</v>
      </c>
      <c r="K1566" s="22" t="str">
        <f t="shared" si="74"/>
        <v>啤酒首都圏20162Q</v>
      </c>
    </row>
    <row r="1567" spans="1:11">
      <c r="A1567" s="23">
        <v>201605</v>
      </c>
      <c r="B1567" s="23" t="s">
        <v>1</v>
      </c>
      <c r="C1567" s="22">
        <v>27260665</v>
      </c>
      <c r="D1567" s="22" t="s">
        <v>105</v>
      </c>
      <c r="E1567" s="23">
        <v>933024</v>
      </c>
      <c r="F1567" s="22" t="str">
        <f>VLOOKUP(C1567,變換清單!A:C,3,0)</f>
        <v>啤酒</v>
      </c>
      <c r="G1567" s="22" t="str">
        <f>VLOOKUP(B1567,變換清單!E:F,2,0)</f>
        <v>首都圏</v>
      </c>
      <c r="H1567" s="22" t="str">
        <f t="shared" si="72"/>
        <v>2016</v>
      </c>
      <c r="I1567" s="22">
        <f t="shared" si="73"/>
        <v>5</v>
      </c>
      <c r="J1567" s="22" t="str">
        <f>VLOOKUP(I1567,變換清單!H:I,2,0)</f>
        <v>2Q</v>
      </c>
      <c r="K1567" s="22" t="str">
        <f t="shared" si="74"/>
        <v>啤酒首都圏20162Q</v>
      </c>
    </row>
    <row r="1568" spans="1:11">
      <c r="A1568" s="23">
        <v>201605</v>
      </c>
      <c r="B1568" s="23" t="s">
        <v>1</v>
      </c>
      <c r="C1568" s="22">
        <v>27350171</v>
      </c>
      <c r="D1568" s="22" t="s">
        <v>42</v>
      </c>
      <c r="E1568" s="23">
        <v>4849956</v>
      </c>
      <c r="F1568" s="22" t="str">
        <f>VLOOKUP(C1568,變換清單!A:C,3,0)</f>
        <v>啤酒</v>
      </c>
      <c r="G1568" s="22" t="str">
        <f>VLOOKUP(B1568,變換清單!E:F,2,0)</f>
        <v>首都圏</v>
      </c>
      <c r="H1568" s="22" t="str">
        <f t="shared" si="72"/>
        <v>2016</v>
      </c>
      <c r="I1568" s="22">
        <f t="shared" si="73"/>
        <v>5</v>
      </c>
      <c r="J1568" s="22" t="str">
        <f>VLOOKUP(I1568,變換清單!H:I,2,0)</f>
        <v>2Q</v>
      </c>
      <c r="K1568" s="22" t="str">
        <f t="shared" si="74"/>
        <v>啤酒首都圏20162Q</v>
      </c>
    </row>
    <row r="1569" spans="1:11">
      <c r="A1569" s="23">
        <v>201605</v>
      </c>
      <c r="B1569" s="23" t="s">
        <v>1</v>
      </c>
      <c r="C1569" s="22">
        <v>27350921</v>
      </c>
      <c r="D1569" s="22" t="s">
        <v>44</v>
      </c>
      <c r="E1569" s="23">
        <v>3360</v>
      </c>
      <c r="F1569" s="22" t="str">
        <f>VLOOKUP(C1569,變換清單!A:C,3,0)</f>
        <v>發泡酒</v>
      </c>
      <c r="G1569" s="22" t="str">
        <f>VLOOKUP(B1569,變換清單!E:F,2,0)</f>
        <v>首都圏</v>
      </c>
      <c r="H1569" s="22" t="str">
        <f t="shared" si="72"/>
        <v>2016</v>
      </c>
      <c r="I1569" s="22">
        <f t="shared" si="73"/>
        <v>5</v>
      </c>
      <c r="J1569" s="22" t="str">
        <f>VLOOKUP(I1569,變換清單!H:I,2,0)</f>
        <v>2Q</v>
      </c>
      <c r="K1569" s="22" t="str">
        <f t="shared" si="74"/>
        <v>發泡酒首都圏20162Q</v>
      </c>
    </row>
    <row r="1570" spans="1:11">
      <c r="A1570" s="23">
        <v>201605</v>
      </c>
      <c r="B1570" s="23" t="s">
        <v>1</v>
      </c>
      <c r="C1570" s="22">
        <v>27210786</v>
      </c>
      <c r="D1570" s="22" t="s">
        <v>103</v>
      </c>
      <c r="E1570" s="23">
        <v>771719</v>
      </c>
      <c r="F1570" s="22" t="str">
        <f>VLOOKUP(C1570,變換清單!A:C,3,0)</f>
        <v>發泡酒</v>
      </c>
      <c r="G1570" s="22" t="str">
        <f>VLOOKUP(B1570,變換清單!E:F,2,0)</f>
        <v>首都圏</v>
      </c>
      <c r="H1570" s="22" t="str">
        <f t="shared" si="72"/>
        <v>2016</v>
      </c>
      <c r="I1570" s="22">
        <f t="shared" si="73"/>
        <v>5</v>
      </c>
      <c r="J1570" s="22" t="str">
        <f>VLOOKUP(I1570,變換清單!H:I,2,0)</f>
        <v>2Q</v>
      </c>
      <c r="K1570" s="22" t="str">
        <f t="shared" si="74"/>
        <v>發泡酒首都圏20162Q</v>
      </c>
    </row>
    <row r="1571" spans="1:11">
      <c r="A1571" s="23">
        <v>201605</v>
      </c>
      <c r="B1571" s="23" t="s">
        <v>1</v>
      </c>
      <c r="C1571" s="22">
        <v>27220883</v>
      </c>
      <c r="D1571" s="22" t="s">
        <v>101</v>
      </c>
      <c r="E1571" s="23">
        <v>950475</v>
      </c>
      <c r="F1571" s="22" t="str">
        <f>VLOOKUP(C1571,變換清單!A:C,3,0)</f>
        <v>新類型</v>
      </c>
      <c r="G1571" s="22" t="str">
        <f>VLOOKUP(B1571,變換清單!E:F,2,0)</f>
        <v>首都圏</v>
      </c>
      <c r="H1571" s="22" t="str">
        <f t="shared" si="72"/>
        <v>2016</v>
      </c>
      <c r="I1571" s="22">
        <f t="shared" si="73"/>
        <v>5</v>
      </c>
      <c r="J1571" s="22" t="str">
        <f>VLOOKUP(I1571,變換清單!H:I,2,0)</f>
        <v>2Q</v>
      </c>
      <c r="K1571" s="22" t="str">
        <f t="shared" si="74"/>
        <v>新類型首都圏20162Q</v>
      </c>
    </row>
    <row r="1572" spans="1:11">
      <c r="A1572" s="23">
        <v>201605</v>
      </c>
      <c r="B1572" s="23" t="s">
        <v>96</v>
      </c>
      <c r="C1572" s="22">
        <v>27220957</v>
      </c>
      <c r="D1572" s="22" t="s">
        <v>102</v>
      </c>
      <c r="E1572" s="23">
        <v>134400</v>
      </c>
      <c r="F1572" s="22" t="str">
        <f>VLOOKUP(C1572,變換清單!A:C,3,0)</f>
        <v>新類型</v>
      </c>
      <c r="G1572" s="22" t="str">
        <f>VLOOKUP(B1572,變換清單!E:F,2,0)</f>
        <v>中四國</v>
      </c>
      <c r="H1572" s="22" t="str">
        <f t="shared" si="72"/>
        <v>2016</v>
      </c>
      <c r="I1572" s="22">
        <f t="shared" si="73"/>
        <v>5</v>
      </c>
      <c r="J1572" s="22" t="str">
        <f>VLOOKUP(I1572,變換清單!H:I,2,0)</f>
        <v>2Q</v>
      </c>
      <c r="K1572" s="22" t="str">
        <f t="shared" si="74"/>
        <v>新類型中四國20162Q</v>
      </c>
    </row>
    <row r="1573" spans="1:11">
      <c r="A1573" s="23">
        <v>201605</v>
      </c>
      <c r="B1573" s="23" t="s">
        <v>96</v>
      </c>
      <c r="C1573" s="22">
        <v>27220985</v>
      </c>
      <c r="D1573" s="22" t="s">
        <v>46</v>
      </c>
      <c r="E1573" s="23">
        <v>27720</v>
      </c>
      <c r="F1573" s="22" t="str">
        <f>VLOOKUP(C1573,變換清單!A:C,3,0)</f>
        <v>新類型</v>
      </c>
      <c r="G1573" s="22" t="str">
        <f>VLOOKUP(B1573,變換清單!E:F,2,0)</f>
        <v>中四國</v>
      </c>
      <c r="H1573" s="22" t="str">
        <f t="shared" si="72"/>
        <v>2016</v>
      </c>
      <c r="I1573" s="22">
        <f t="shared" si="73"/>
        <v>5</v>
      </c>
      <c r="J1573" s="22" t="str">
        <f>VLOOKUP(I1573,變換清單!H:I,2,0)</f>
        <v>2Q</v>
      </c>
      <c r="K1573" s="22" t="str">
        <f t="shared" si="74"/>
        <v>新類型中四國20162Q</v>
      </c>
    </row>
    <row r="1574" spans="1:11">
      <c r="A1574" s="23">
        <v>201605</v>
      </c>
      <c r="B1574" s="23" t="s">
        <v>96</v>
      </c>
      <c r="C1574" s="22">
        <v>27260317</v>
      </c>
      <c r="D1574" s="22" t="s">
        <v>40</v>
      </c>
      <c r="E1574" s="23">
        <v>24360</v>
      </c>
      <c r="F1574" s="22" t="str">
        <f>VLOOKUP(C1574,變換清單!A:C,3,0)</f>
        <v>啤酒</v>
      </c>
      <c r="G1574" s="22" t="str">
        <f>VLOOKUP(B1574,變換清單!E:F,2,0)</f>
        <v>中四國</v>
      </c>
      <c r="H1574" s="22" t="str">
        <f t="shared" si="72"/>
        <v>2016</v>
      </c>
      <c r="I1574" s="22">
        <f t="shared" si="73"/>
        <v>5</v>
      </c>
      <c r="J1574" s="22" t="str">
        <f>VLOOKUP(I1574,變換清單!H:I,2,0)</f>
        <v>2Q</v>
      </c>
      <c r="K1574" s="22" t="str">
        <f t="shared" si="74"/>
        <v>啤酒中四國20162Q</v>
      </c>
    </row>
    <row r="1575" spans="1:11">
      <c r="A1575" s="23">
        <v>201605</v>
      </c>
      <c r="B1575" s="23" t="s">
        <v>96</v>
      </c>
      <c r="C1575" s="22">
        <v>27260665</v>
      </c>
      <c r="D1575" s="22" t="s">
        <v>105</v>
      </c>
      <c r="E1575" s="23">
        <v>252</v>
      </c>
      <c r="F1575" s="22" t="str">
        <f>VLOOKUP(C1575,變換清單!A:C,3,0)</f>
        <v>啤酒</v>
      </c>
      <c r="G1575" s="22" t="str">
        <f>VLOOKUP(B1575,變換清單!E:F,2,0)</f>
        <v>中四國</v>
      </c>
      <c r="H1575" s="22" t="str">
        <f t="shared" si="72"/>
        <v>2016</v>
      </c>
      <c r="I1575" s="22">
        <f t="shared" si="73"/>
        <v>5</v>
      </c>
      <c r="J1575" s="22" t="str">
        <f>VLOOKUP(I1575,變換清單!H:I,2,0)</f>
        <v>2Q</v>
      </c>
      <c r="K1575" s="22" t="str">
        <f t="shared" si="74"/>
        <v>啤酒中四國20162Q</v>
      </c>
    </row>
    <row r="1576" spans="1:11">
      <c r="A1576" s="23">
        <v>201605</v>
      </c>
      <c r="B1576" s="23" t="s">
        <v>96</v>
      </c>
      <c r="C1576" s="22">
        <v>27350171</v>
      </c>
      <c r="D1576" s="22" t="s">
        <v>42</v>
      </c>
      <c r="E1576" s="23">
        <v>37800</v>
      </c>
      <c r="F1576" s="22" t="str">
        <f>VLOOKUP(C1576,變換清單!A:C,3,0)</f>
        <v>啤酒</v>
      </c>
      <c r="G1576" s="22" t="str">
        <f>VLOOKUP(B1576,變換清單!E:F,2,0)</f>
        <v>中四國</v>
      </c>
      <c r="H1576" s="22" t="str">
        <f t="shared" si="72"/>
        <v>2016</v>
      </c>
      <c r="I1576" s="22">
        <f t="shared" si="73"/>
        <v>5</v>
      </c>
      <c r="J1576" s="22" t="str">
        <f>VLOOKUP(I1576,變換清單!H:I,2,0)</f>
        <v>2Q</v>
      </c>
      <c r="K1576" s="22" t="str">
        <f t="shared" si="74"/>
        <v>啤酒中四國20162Q</v>
      </c>
    </row>
    <row r="1577" spans="1:11">
      <c r="A1577" s="23">
        <v>201605</v>
      </c>
      <c r="B1577" s="23" t="s">
        <v>62</v>
      </c>
      <c r="C1577" s="22">
        <v>27350921</v>
      </c>
      <c r="D1577" s="22" t="s">
        <v>44</v>
      </c>
      <c r="E1577" s="23">
        <v>961800</v>
      </c>
      <c r="F1577" s="22" t="str">
        <f>VLOOKUP(C1577,變換清單!A:C,3,0)</f>
        <v>發泡酒</v>
      </c>
      <c r="G1577" s="22" t="str">
        <f>VLOOKUP(B1577,變換清單!E:F,2,0)</f>
        <v>關信越</v>
      </c>
      <c r="H1577" s="22" t="str">
        <f t="shared" si="72"/>
        <v>2016</v>
      </c>
      <c r="I1577" s="22">
        <f t="shared" si="73"/>
        <v>5</v>
      </c>
      <c r="J1577" s="22" t="str">
        <f>VLOOKUP(I1577,變換清單!H:I,2,0)</f>
        <v>2Q</v>
      </c>
      <c r="K1577" s="22" t="str">
        <f t="shared" si="74"/>
        <v>發泡酒關信越20162Q</v>
      </c>
    </row>
    <row r="1578" spans="1:11">
      <c r="A1578" s="23">
        <v>201605</v>
      </c>
      <c r="B1578" s="23" t="s">
        <v>62</v>
      </c>
      <c r="C1578" s="22">
        <v>27210786</v>
      </c>
      <c r="D1578" s="22" t="s">
        <v>103</v>
      </c>
      <c r="E1578" s="23">
        <v>186480</v>
      </c>
      <c r="F1578" s="22" t="str">
        <f>VLOOKUP(C1578,變換清單!A:C,3,0)</f>
        <v>發泡酒</v>
      </c>
      <c r="G1578" s="22" t="str">
        <f>VLOOKUP(B1578,變換清單!E:F,2,0)</f>
        <v>關信越</v>
      </c>
      <c r="H1578" s="22" t="str">
        <f t="shared" si="72"/>
        <v>2016</v>
      </c>
      <c r="I1578" s="22">
        <f t="shared" si="73"/>
        <v>5</v>
      </c>
      <c r="J1578" s="22" t="str">
        <f>VLOOKUP(I1578,變換清單!H:I,2,0)</f>
        <v>2Q</v>
      </c>
      <c r="K1578" s="22" t="str">
        <f t="shared" si="74"/>
        <v>發泡酒關信越20162Q</v>
      </c>
    </row>
    <row r="1579" spans="1:11">
      <c r="A1579" s="23">
        <v>201605</v>
      </c>
      <c r="B1579" s="23" t="s">
        <v>62</v>
      </c>
      <c r="C1579" s="22">
        <v>27220883</v>
      </c>
      <c r="D1579" s="22" t="s">
        <v>101</v>
      </c>
      <c r="E1579" s="23">
        <v>368760</v>
      </c>
      <c r="F1579" s="22" t="str">
        <f>VLOOKUP(C1579,變換清單!A:C,3,0)</f>
        <v>新類型</v>
      </c>
      <c r="G1579" s="22" t="str">
        <f>VLOOKUP(B1579,變換清單!E:F,2,0)</f>
        <v>關信越</v>
      </c>
      <c r="H1579" s="22" t="str">
        <f t="shared" si="72"/>
        <v>2016</v>
      </c>
      <c r="I1579" s="22">
        <f t="shared" si="73"/>
        <v>5</v>
      </c>
      <c r="J1579" s="22" t="str">
        <f>VLOOKUP(I1579,變換清單!H:I,2,0)</f>
        <v>2Q</v>
      </c>
      <c r="K1579" s="22" t="str">
        <f t="shared" si="74"/>
        <v>新類型關信越20162Q</v>
      </c>
    </row>
    <row r="1580" spans="1:11">
      <c r="A1580" s="23">
        <v>201605</v>
      </c>
      <c r="B1580" s="23" t="s">
        <v>62</v>
      </c>
      <c r="C1580" s="22">
        <v>27220957</v>
      </c>
      <c r="D1580" s="22" t="s">
        <v>102</v>
      </c>
      <c r="E1580" s="23">
        <v>21168</v>
      </c>
      <c r="F1580" s="22" t="str">
        <f>VLOOKUP(C1580,變換清單!A:C,3,0)</f>
        <v>新類型</v>
      </c>
      <c r="G1580" s="22" t="str">
        <f>VLOOKUP(B1580,變換清單!E:F,2,0)</f>
        <v>關信越</v>
      </c>
      <c r="H1580" s="22" t="str">
        <f t="shared" si="72"/>
        <v>2016</v>
      </c>
      <c r="I1580" s="22">
        <f t="shared" si="73"/>
        <v>5</v>
      </c>
      <c r="J1580" s="22" t="str">
        <f>VLOOKUP(I1580,變換清單!H:I,2,0)</f>
        <v>2Q</v>
      </c>
      <c r="K1580" s="22" t="str">
        <f t="shared" si="74"/>
        <v>新類型關信越20162Q</v>
      </c>
    </row>
    <row r="1581" spans="1:11">
      <c r="A1581" s="23">
        <v>201605</v>
      </c>
      <c r="B1581" s="23" t="s">
        <v>62</v>
      </c>
      <c r="C1581" s="22">
        <v>27220985</v>
      </c>
      <c r="D1581" s="22" t="s">
        <v>46</v>
      </c>
      <c r="E1581" s="23">
        <v>3528</v>
      </c>
      <c r="F1581" s="22" t="str">
        <f>VLOOKUP(C1581,變換清單!A:C,3,0)</f>
        <v>新類型</v>
      </c>
      <c r="G1581" s="22" t="str">
        <f>VLOOKUP(B1581,變換清單!E:F,2,0)</f>
        <v>關信越</v>
      </c>
      <c r="H1581" s="22" t="str">
        <f t="shared" si="72"/>
        <v>2016</v>
      </c>
      <c r="I1581" s="22">
        <f t="shared" si="73"/>
        <v>5</v>
      </c>
      <c r="J1581" s="22" t="str">
        <f>VLOOKUP(I1581,變換清單!H:I,2,0)</f>
        <v>2Q</v>
      </c>
      <c r="K1581" s="22" t="str">
        <f t="shared" si="74"/>
        <v>新類型關信越20162Q</v>
      </c>
    </row>
    <row r="1582" spans="1:11">
      <c r="A1582" s="23">
        <v>201605</v>
      </c>
      <c r="B1582" s="23" t="s">
        <v>62</v>
      </c>
      <c r="C1582" s="22">
        <v>27260317</v>
      </c>
      <c r="D1582" s="22" t="s">
        <v>40</v>
      </c>
      <c r="E1582" s="23">
        <v>221760</v>
      </c>
      <c r="F1582" s="22" t="str">
        <f>VLOOKUP(C1582,變換清單!A:C,3,0)</f>
        <v>啤酒</v>
      </c>
      <c r="G1582" s="22" t="str">
        <f>VLOOKUP(B1582,變換清單!E:F,2,0)</f>
        <v>關信越</v>
      </c>
      <c r="H1582" s="22" t="str">
        <f t="shared" si="72"/>
        <v>2016</v>
      </c>
      <c r="I1582" s="22">
        <f t="shared" si="73"/>
        <v>5</v>
      </c>
      <c r="J1582" s="22" t="str">
        <f>VLOOKUP(I1582,變換清單!H:I,2,0)</f>
        <v>2Q</v>
      </c>
      <c r="K1582" s="22" t="str">
        <f t="shared" si="74"/>
        <v>啤酒關信越20162Q</v>
      </c>
    </row>
    <row r="1583" spans="1:11">
      <c r="A1583" s="23">
        <v>201605</v>
      </c>
      <c r="B1583" s="23" t="s">
        <v>79</v>
      </c>
      <c r="C1583" s="22">
        <v>27260665</v>
      </c>
      <c r="D1583" s="22" t="s">
        <v>105</v>
      </c>
      <c r="E1583" s="23">
        <v>407400</v>
      </c>
      <c r="F1583" s="22" t="str">
        <f>VLOOKUP(C1583,變換清單!A:C,3,0)</f>
        <v>啤酒</v>
      </c>
      <c r="G1583" s="22" t="str">
        <f>VLOOKUP(B1583,變換清單!E:F,2,0)</f>
        <v>近畿圏</v>
      </c>
      <c r="H1583" s="22" t="str">
        <f t="shared" si="72"/>
        <v>2016</v>
      </c>
      <c r="I1583" s="22">
        <f t="shared" si="73"/>
        <v>5</v>
      </c>
      <c r="J1583" s="22" t="str">
        <f>VLOOKUP(I1583,變換清單!H:I,2,0)</f>
        <v>2Q</v>
      </c>
      <c r="K1583" s="22" t="str">
        <f t="shared" si="74"/>
        <v>啤酒近畿圏20162Q</v>
      </c>
    </row>
    <row r="1584" spans="1:11">
      <c r="A1584" s="23">
        <v>201605</v>
      </c>
      <c r="B1584" s="23" t="s">
        <v>79</v>
      </c>
      <c r="C1584" s="22">
        <v>27350171</v>
      </c>
      <c r="D1584" s="22" t="s">
        <v>42</v>
      </c>
      <c r="E1584" s="23">
        <v>40320</v>
      </c>
      <c r="F1584" s="22" t="str">
        <f>VLOOKUP(C1584,變換清單!A:C,3,0)</f>
        <v>啤酒</v>
      </c>
      <c r="G1584" s="22" t="str">
        <f>VLOOKUP(B1584,變換清單!E:F,2,0)</f>
        <v>近畿圏</v>
      </c>
      <c r="H1584" s="22" t="str">
        <f t="shared" si="72"/>
        <v>2016</v>
      </c>
      <c r="I1584" s="22">
        <f t="shared" si="73"/>
        <v>5</v>
      </c>
      <c r="J1584" s="22" t="str">
        <f>VLOOKUP(I1584,變換清單!H:I,2,0)</f>
        <v>2Q</v>
      </c>
      <c r="K1584" s="22" t="str">
        <f t="shared" si="74"/>
        <v>啤酒近畿圏20162Q</v>
      </c>
    </row>
    <row r="1585" spans="1:11">
      <c r="A1585" s="23">
        <v>201605</v>
      </c>
      <c r="B1585" s="23" t="s">
        <v>79</v>
      </c>
      <c r="C1585" s="22">
        <v>27350921</v>
      </c>
      <c r="D1585" s="22" t="s">
        <v>44</v>
      </c>
      <c r="E1585" s="23">
        <v>183960</v>
      </c>
      <c r="F1585" s="22" t="str">
        <f>VLOOKUP(C1585,變換清單!A:C,3,0)</f>
        <v>發泡酒</v>
      </c>
      <c r="G1585" s="22" t="str">
        <f>VLOOKUP(B1585,變換清單!E:F,2,0)</f>
        <v>近畿圏</v>
      </c>
      <c r="H1585" s="22" t="str">
        <f t="shared" si="72"/>
        <v>2016</v>
      </c>
      <c r="I1585" s="22">
        <f t="shared" si="73"/>
        <v>5</v>
      </c>
      <c r="J1585" s="22" t="str">
        <f>VLOOKUP(I1585,變換清單!H:I,2,0)</f>
        <v>2Q</v>
      </c>
      <c r="K1585" s="22" t="str">
        <f t="shared" si="74"/>
        <v>發泡酒近畿圏20162Q</v>
      </c>
    </row>
    <row r="1586" spans="1:11">
      <c r="A1586" s="23">
        <v>201605</v>
      </c>
      <c r="B1586" s="23" t="s">
        <v>79</v>
      </c>
      <c r="C1586" s="22">
        <v>27210786</v>
      </c>
      <c r="D1586" s="22" t="s">
        <v>103</v>
      </c>
      <c r="E1586" s="23">
        <v>6552</v>
      </c>
      <c r="F1586" s="22" t="str">
        <f>VLOOKUP(C1586,變換清單!A:C,3,0)</f>
        <v>發泡酒</v>
      </c>
      <c r="G1586" s="22" t="str">
        <f>VLOOKUP(B1586,變換清單!E:F,2,0)</f>
        <v>近畿圏</v>
      </c>
      <c r="H1586" s="22" t="str">
        <f t="shared" si="72"/>
        <v>2016</v>
      </c>
      <c r="I1586" s="22">
        <f t="shared" si="73"/>
        <v>5</v>
      </c>
      <c r="J1586" s="22" t="str">
        <f>VLOOKUP(I1586,變換清單!H:I,2,0)</f>
        <v>2Q</v>
      </c>
      <c r="K1586" s="22" t="str">
        <f t="shared" si="74"/>
        <v>發泡酒近畿圏20162Q</v>
      </c>
    </row>
    <row r="1587" spans="1:11">
      <c r="A1587" s="23">
        <v>201605</v>
      </c>
      <c r="B1587" s="23" t="s">
        <v>79</v>
      </c>
      <c r="C1587" s="22">
        <v>27220883</v>
      </c>
      <c r="D1587" s="22" t="s">
        <v>101</v>
      </c>
      <c r="E1587" s="23">
        <v>2772</v>
      </c>
      <c r="F1587" s="22" t="str">
        <f>VLOOKUP(C1587,變換清單!A:C,3,0)</f>
        <v>新類型</v>
      </c>
      <c r="G1587" s="22" t="str">
        <f>VLOOKUP(B1587,變換清單!E:F,2,0)</f>
        <v>近畿圏</v>
      </c>
      <c r="H1587" s="22" t="str">
        <f t="shared" si="72"/>
        <v>2016</v>
      </c>
      <c r="I1587" s="22">
        <f t="shared" si="73"/>
        <v>5</v>
      </c>
      <c r="J1587" s="22" t="str">
        <f>VLOOKUP(I1587,變換清單!H:I,2,0)</f>
        <v>2Q</v>
      </c>
      <c r="K1587" s="22" t="str">
        <f t="shared" si="74"/>
        <v>新類型近畿圏20162Q</v>
      </c>
    </row>
    <row r="1588" spans="1:11">
      <c r="A1588" s="23">
        <v>201605</v>
      </c>
      <c r="B1588" s="23" t="s">
        <v>79</v>
      </c>
      <c r="C1588" s="22">
        <v>27220957</v>
      </c>
      <c r="D1588" s="22" t="s">
        <v>102</v>
      </c>
      <c r="E1588" s="23">
        <v>62160</v>
      </c>
      <c r="F1588" s="22" t="str">
        <f>VLOOKUP(C1588,變換清單!A:C,3,0)</f>
        <v>新類型</v>
      </c>
      <c r="G1588" s="22" t="str">
        <f>VLOOKUP(B1588,變換清單!E:F,2,0)</f>
        <v>近畿圏</v>
      </c>
      <c r="H1588" s="22" t="str">
        <f t="shared" si="72"/>
        <v>2016</v>
      </c>
      <c r="I1588" s="22">
        <f t="shared" si="73"/>
        <v>5</v>
      </c>
      <c r="J1588" s="22" t="str">
        <f>VLOOKUP(I1588,變換清單!H:I,2,0)</f>
        <v>2Q</v>
      </c>
      <c r="K1588" s="22" t="str">
        <f t="shared" si="74"/>
        <v>新類型近畿圏20162Q</v>
      </c>
    </row>
    <row r="1589" spans="1:11">
      <c r="A1589" s="23">
        <v>201605</v>
      </c>
      <c r="B1589" s="23" t="s">
        <v>79</v>
      </c>
      <c r="C1589" s="22">
        <v>27220985</v>
      </c>
      <c r="D1589" s="22" t="s">
        <v>46</v>
      </c>
      <c r="E1589" s="23">
        <v>13340</v>
      </c>
      <c r="F1589" s="22" t="str">
        <f>VLOOKUP(C1589,變換清單!A:C,3,0)</f>
        <v>新類型</v>
      </c>
      <c r="G1589" s="22" t="str">
        <f>VLOOKUP(B1589,變換清單!E:F,2,0)</f>
        <v>近畿圏</v>
      </c>
      <c r="H1589" s="22" t="str">
        <f t="shared" si="72"/>
        <v>2016</v>
      </c>
      <c r="I1589" s="22">
        <f t="shared" si="73"/>
        <v>5</v>
      </c>
      <c r="J1589" s="22" t="str">
        <f>VLOOKUP(I1589,變換清單!H:I,2,0)</f>
        <v>2Q</v>
      </c>
      <c r="K1589" s="22" t="str">
        <f t="shared" si="74"/>
        <v>新類型近畿圏20162Q</v>
      </c>
    </row>
    <row r="1590" spans="1:11">
      <c r="A1590" s="23">
        <v>201605</v>
      </c>
      <c r="B1590" s="23" t="s">
        <v>68</v>
      </c>
      <c r="C1590" s="22">
        <v>27260317</v>
      </c>
      <c r="D1590" s="22" t="s">
        <v>40</v>
      </c>
      <c r="E1590" s="23">
        <v>336000</v>
      </c>
      <c r="F1590" s="22" t="str">
        <f>VLOOKUP(C1590,變換清單!A:C,3,0)</f>
        <v>啤酒</v>
      </c>
      <c r="G1590" s="22" t="str">
        <f>VLOOKUP(B1590,變換清單!E:F,2,0)</f>
        <v>中部</v>
      </c>
      <c r="H1590" s="22" t="str">
        <f t="shared" si="72"/>
        <v>2016</v>
      </c>
      <c r="I1590" s="22">
        <f t="shared" si="73"/>
        <v>5</v>
      </c>
      <c r="J1590" s="22" t="str">
        <f>VLOOKUP(I1590,變換清單!H:I,2,0)</f>
        <v>2Q</v>
      </c>
      <c r="K1590" s="22" t="str">
        <f t="shared" si="74"/>
        <v>啤酒中部20162Q</v>
      </c>
    </row>
    <row r="1591" spans="1:11">
      <c r="A1591" s="23">
        <v>201605</v>
      </c>
      <c r="B1591" s="23" t="s">
        <v>68</v>
      </c>
      <c r="C1591" s="22">
        <v>27260665</v>
      </c>
      <c r="D1591" s="22" t="s">
        <v>105</v>
      </c>
      <c r="E1591" s="23">
        <v>54600</v>
      </c>
      <c r="F1591" s="22" t="str">
        <f>VLOOKUP(C1591,變換清單!A:C,3,0)</f>
        <v>啤酒</v>
      </c>
      <c r="G1591" s="22" t="str">
        <f>VLOOKUP(B1591,變換清單!E:F,2,0)</f>
        <v>中部</v>
      </c>
      <c r="H1591" s="22" t="str">
        <f t="shared" si="72"/>
        <v>2016</v>
      </c>
      <c r="I1591" s="22">
        <f t="shared" si="73"/>
        <v>5</v>
      </c>
      <c r="J1591" s="22" t="str">
        <f>VLOOKUP(I1591,變換清單!H:I,2,0)</f>
        <v>2Q</v>
      </c>
      <c r="K1591" s="22" t="str">
        <f t="shared" si="74"/>
        <v>啤酒中部20162Q</v>
      </c>
    </row>
    <row r="1592" spans="1:11">
      <c r="A1592" s="23">
        <v>201605</v>
      </c>
      <c r="B1592" s="23" t="s">
        <v>68</v>
      </c>
      <c r="C1592" s="22">
        <v>27350171</v>
      </c>
      <c r="D1592" s="22" t="s">
        <v>42</v>
      </c>
      <c r="E1592" s="23">
        <v>108360</v>
      </c>
      <c r="F1592" s="22" t="str">
        <f>VLOOKUP(C1592,變換清單!A:C,3,0)</f>
        <v>啤酒</v>
      </c>
      <c r="G1592" s="22" t="str">
        <f>VLOOKUP(B1592,變換清單!E:F,2,0)</f>
        <v>中部</v>
      </c>
      <c r="H1592" s="22" t="str">
        <f t="shared" si="72"/>
        <v>2016</v>
      </c>
      <c r="I1592" s="22">
        <f t="shared" si="73"/>
        <v>5</v>
      </c>
      <c r="J1592" s="22" t="str">
        <f>VLOOKUP(I1592,變換清單!H:I,2,0)</f>
        <v>2Q</v>
      </c>
      <c r="K1592" s="22" t="str">
        <f t="shared" si="74"/>
        <v>啤酒中部20162Q</v>
      </c>
    </row>
    <row r="1593" spans="1:11">
      <c r="A1593" s="23">
        <v>201605</v>
      </c>
      <c r="B1593" s="23" t="s">
        <v>68</v>
      </c>
      <c r="C1593" s="22">
        <v>27350921</v>
      </c>
      <c r="D1593" s="22" t="s">
        <v>44</v>
      </c>
      <c r="E1593" s="23">
        <v>756</v>
      </c>
      <c r="F1593" s="22" t="str">
        <f>VLOOKUP(C1593,變換清單!A:C,3,0)</f>
        <v>發泡酒</v>
      </c>
      <c r="G1593" s="22" t="str">
        <f>VLOOKUP(B1593,變換清單!E:F,2,0)</f>
        <v>中部</v>
      </c>
      <c r="H1593" s="22" t="str">
        <f t="shared" si="72"/>
        <v>2016</v>
      </c>
      <c r="I1593" s="22">
        <f t="shared" si="73"/>
        <v>5</v>
      </c>
      <c r="J1593" s="22" t="str">
        <f>VLOOKUP(I1593,變換清單!H:I,2,0)</f>
        <v>2Q</v>
      </c>
      <c r="K1593" s="22" t="str">
        <f t="shared" si="74"/>
        <v>發泡酒中部20162Q</v>
      </c>
    </row>
    <row r="1594" spans="1:11">
      <c r="A1594" s="23">
        <v>201605</v>
      </c>
      <c r="B1594" s="23" t="s">
        <v>68</v>
      </c>
      <c r="C1594" s="22">
        <v>27210786</v>
      </c>
      <c r="D1594" s="22" t="s">
        <v>103</v>
      </c>
      <c r="E1594" s="23">
        <v>504</v>
      </c>
      <c r="F1594" s="22" t="str">
        <f>VLOOKUP(C1594,變換清單!A:C,3,0)</f>
        <v>發泡酒</v>
      </c>
      <c r="G1594" s="22" t="str">
        <f>VLOOKUP(B1594,變換清單!E:F,2,0)</f>
        <v>中部</v>
      </c>
      <c r="H1594" s="22" t="str">
        <f t="shared" si="72"/>
        <v>2016</v>
      </c>
      <c r="I1594" s="22">
        <f t="shared" si="73"/>
        <v>5</v>
      </c>
      <c r="J1594" s="22" t="str">
        <f>VLOOKUP(I1594,變換清單!H:I,2,0)</f>
        <v>2Q</v>
      </c>
      <c r="K1594" s="22" t="str">
        <f t="shared" si="74"/>
        <v>發泡酒中部20162Q</v>
      </c>
    </row>
    <row r="1595" spans="1:11">
      <c r="A1595" s="23">
        <v>201605</v>
      </c>
      <c r="B1595" s="23" t="s">
        <v>68</v>
      </c>
      <c r="C1595" s="22">
        <v>27220883</v>
      </c>
      <c r="D1595" s="22" t="s">
        <v>101</v>
      </c>
      <c r="E1595" s="23">
        <v>48720</v>
      </c>
      <c r="F1595" s="22" t="str">
        <f>VLOOKUP(C1595,變換清單!A:C,3,0)</f>
        <v>新類型</v>
      </c>
      <c r="G1595" s="22" t="str">
        <f>VLOOKUP(B1595,變換清單!E:F,2,0)</f>
        <v>中部</v>
      </c>
      <c r="H1595" s="22" t="str">
        <f t="shared" si="72"/>
        <v>2016</v>
      </c>
      <c r="I1595" s="22">
        <f t="shared" si="73"/>
        <v>5</v>
      </c>
      <c r="J1595" s="22" t="str">
        <f>VLOOKUP(I1595,變換清單!H:I,2,0)</f>
        <v>2Q</v>
      </c>
      <c r="K1595" s="22" t="str">
        <f t="shared" si="74"/>
        <v>新類型中部20162Q</v>
      </c>
    </row>
    <row r="1596" spans="1:11">
      <c r="A1596" s="23">
        <v>201605</v>
      </c>
      <c r="B1596" s="23" t="s">
        <v>68</v>
      </c>
      <c r="C1596" s="22">
        <v>27220957</v>
      </c>
      <c r="D1596" s="22" t="s">
        <v>102</v>
      </c>
      <c r="E1596" s="23">
        <v>8004</v>
      </c>
      <c r="F1596" s="22" t="str">
        <f>VLOOKUP(C1596,變換清單!A:C,3,0)</f>
        <v>新類型</v>
      </c>
      <c r="G1596" s="22" t="str">
        <f>VLOOKUP(B1596,變換清單!E:F,2,0)</f>
        <v>中部</v>
      </c>
      <c r="H1596" s="22" t="str">
        <f t="shared" si="72"/>
        <v>2016</v>
      </c>
      <c r="I1596" s="22">
        <f t="shared" si="73"/>
        <v>5</v>
      </c>
      <c r="J1596" s="22" t="str">
        <f>VLOOKUP(I1596,變換清單!H:I,2,0)</f>
        <v>2Q</v>
      </c>
      <c r="K1596" s="22" t="str">
        <f t="shared" si="74"/>
        <v>新類型中部20162Q</v>
      </c>
    </row>
    <row r="1597" spans="1:11">
      <c r="A1597" s="23">
        <v>201605</v>
      </c>
      <c r="B1597" s="23" t="s">
        <v>70</v>
      </c>
      <c r="C1597" s="22">
        <v>27220985</v>
      </c>
      <c r="D1597" s="22" t="s">
        <v>46</v>
      </c>
      <c r="E1597" s="23">
        <v>169680</v>
      </c>
      <c r="F1597" s="22" t="str">
        <f>VLOOKUP(C1597,變換清單!A:C,3,0)</f>
        <v>新類型</v>
      </c>
      <c r="G1597" s="22" t="str">
        <f>VLOOKUP(B1597,變換清單!E:F,2,0)</f>
        <v>中部</v>
      </c>
      <c r="H1597" s="22" t="str">
        <f t="shared" si="72"/>
        <v>2016</v>
      </c>
      <c r="I1597" s="22">
        <f t="shared" si="73"/>
        <v>5</v>
      </c>
      <c r="J1597" s="22" t="str">
        <f>VLOOKUP(I1597,變換清單!H:I,2,0)</f>
        <v>2Q</v>
      </c>
      <c r="K1597" s="22" t="str">
        <f t="shared" si="74"/>
        <v>新類型中部20162Q</v>
      </c>
    </row>
    <row r="1598" spans="1:11">
      <c r="A1598" s="23">
        <v>201605</v>
      </c>
      <c r="B1598" s="23" t="s">
        <v>70</v>
      </c>
      <c r="C1598" s="22">
        <v>27260317</v>
      </c>
      <c r="D1598" s="22" t="s">
        <v>40</v>
      </c>
      <c r="E1598" s="23">
        <v>19320</v>
      </c>
      <c r="F1598" s="22" t="str">
        <f>VLOOKUP(C1598,變換清單!A:C,3,0)</f>
        <v>啤酒</v>
      </c>
      <c r="G1598" s="22" t="str">
        <f>VLOOKUP(B1598,變換清單!E:F,2,0)</f>
        <v>中部</v>
      </c>
      <c r="H1598" s="22" t="str">
        <f t="shared" si="72"/>
        <v>2016</v>
      </c>
      <c r="I1598" s="22">
        <f t="shared" si="73"/>
        <v>5</v>
      </c>
      <c r="J1598" s="22" t="str">
        <f>VLOOKUP(I1598,變換清單!H:I,2,0)</f>
        <v>2Q</v>
      </c>
      <c r="K1598" s="22" t="str">
        <f t="shared" si="74"/>
        <v>啤酒中部20162Q</v>
      </c>
    </row>
    <row r="1599" spans="1:11">
      <c r="A1599" s="23">
        <v>201605</v>
      </c>
      <c r="B1599" s="23" t="s">
        <v>70</v>
      </c>
      <c r="C1599" s="22">
        <v>27260665</v>
      </c>
      <c r="D1599" s="22" t="s">
        <v>105</v>
      </c>
      <c r="E1599" s="23">
        <v>47880</v>
      </c>
      <c r="F1599" s="22" t="str">
        <f>VLOOKUP(C1599,變換清單!A:C,3,0)</f>
        <v>啤酒</v>
      </c>
      <c r="G1599" s="22" t="str">
        <f>VLOOKUP(B1599,變換清單!E:F,2,0)</f>
        <v>中部</v>
      </c>
      <c r="H1599" s="22" t="str">
        <f t="shared" si="72"/>
        <v>2016</v>
      </c>
      <c r="I1599" s="22">
        <f t="shared" si="73"/>
        <v>5</v>
      </c>
      <c r="J1599" s="22" t="str">
        <f>VLOOKUP(I1599,變換清單!H:I,2,0)</f>
        <v>2Q</v>
      </c>
      <c r="K1599" s="22" t="str">
        <f t="shared" si="74"/>
        <v>啤酒中部20162Q</v>
      </c>
    </row>
    <row r="1600" spans="1:11">
      <c r="A1600" s="23">
        <v>201605</v>
      </c>
      <c r="B1600" s="23" t="s">
        <v>70</v>
      </c>
      <c r="C1600" s="22">
        <v>27350171</v>
      </c>
      <c r="D1600" s="22" t="s">
        <v>42</v>
      </c>
      <c r="E1600" s="23">
        <v>6048</v>
      </c>
      <c r="F1600" s="22" t="str">
        <f>VLOOKUP(C1600,變換清單!A:C,3,0)</f>
        <v>啤酒</v>
      </c>
      <c r="G1600" s="22" t="str">
        <f>VLOOKUP(B1600,變換清單!E:F,2,0)</f>
        <v>中部</v>
      </c>
      <c r="H1600" s="22" t="str">
        <f t="shared" si="72"/>
        <v>2016</v>
      </c>
      <c r="I1600" s="22">
        <f t="shared" si="73"/>
        <v>5</v>
      </c>
      <c r="J1600" s="22" t="str">
        <f>VLOOKUP(I1600,變換清單!H:I,2,0)</f>
        <v>2Q</v>
      </c>
      <c r="K1600" s="22" t="str">
        <f t="shared" si="74"/>
        <v>啤酒中部20162Q</v>
      </c>
    </row>
    <row r="1601" spans="1:11">
      <c r="A1601" s="23">
        <v>201605</v>
      </c>
      <c r="B1601" s="23" t="s">
        <v>70</v>
      </c>
      <c r="C1601" s="22">
        <v>27350921</v>
      </c>
      <c r="D1601" s="22" t="s">
        <v>44</v>
      </c>
      <c r="E1601" s="23">
        <v>2268</v>
      </c>
      <c r="F1601" s="22" t="str">
        <f>VLOOKUP(C1601,變換清單!A:C,3,0)</f>
        <v>發泡酒</v>
      </c>
      <c r="G1601" s="22" t="str">
        <f>VLOOKUP(B1601,變換清單!E:F,2,0)</f>
        <v>中部</v>
      </c>
      <c r="H1601" s="22" t="str">
        <f t="shared" si="72"/>
        <v>2016</v>
      </c>
      <c r="I1601" s="22">
        <f t="shared" si="73"/>
        <v>5</v>
      </c>
      <c r="J1601" s="22" t="str">
        <f>VLOOKUP(I1601,變換清單!H:I,2,0)</f>
        <v>2Q</v>
      </c>
      <c r="K1601" s="22" t="str">
        <f t="shared" si="74"/>
        <v>發泡酒中部20162Q</v>
      </c>
    </row>
    <row r="1602" spans="1:11">
      <c r="A1602" s="23">
        <v>201605</v>
      </c>
      <c r="B1602" s="23" t="s">
        <v>70</v>
      </c>
      <c r="C1602" s="22">
        <v>27210786</v>
      </c>
      <c r="D1602" s="22" t="s">
        <v>103</v>
      </c>
      <c r="E1602" s="23">
        <v>21000</v>
      </c>
      <c r="F1602" s="22" t="str">
        <f>VLOOKUP(C1602,變換清單!A:C,3,0)</f>
        <v>發泡酒</v>
      </c>
      <c r="G1602" s="22" t="str">
        <f>VLOOKUP(B1602,變換清單!E:F,2,0)</f>
        <v>中部</v>
      </c>
      <c r="H1602" s="22" t="str">
        <f t="shared" si="72"/>
        <v>2016</v>
      </c>
      <c r="I1602" s="22">
        <f t="shared" si="73"/>
        <v>5</v>
      </c>
      <c r="J1602" s="22" t="str">
        <f>VLOOKUP(I1602,變換清單!H:I,2,0)</f>
        <v>2Q</v>
      </c>
      <c r="K1602" s="22" t="str">
        <f t="shared" si="74"/>
        <v>發泡酒中部20162Q</v>
      </c>
    </row>
    <row r="1603" spans="1:11">
      <c r="A1603" s="23">
        <v>201605</v>
      </c>
      <c r="B1603" s="23" t="s">
        <v>88</v>
      </c>
      <c r="C1603" s="22">
        <v>27220883</v>
      </c>
      <c r="D1603" s="22" t="s">
        <v>101</v>
      </c>
      <c r="E1603" s="23">
        <v>2643480</v>
      </c>
      <c r="F1603" s="22" t="str">
        <f>VLOOKUP(C1603,變換清單!A:C,3,0)</f>
        <v>新類型</v>
      </c>
      <c r="G1603" s="22" t="str">
        <f>VLOOKUP(B1603,變換清單!E:F,2,0)</f>
        <v>九州</v>
      </c>
      <c r="H1603" s="22" t="str">
        <f t="shared" ref="H1603:H1666" si="75">LEFT(A1603,4)</f>
        <v>2016</v>
      </c>
      <c r="I1603" s="22">
        <f t="shared" ref="I1603:I1666" si="76">VALUE(RIGHT(A1603,2))</f>
        <v>5</v>
      </c>
      <c r="J1603" s="22" t="str">
        <f>VLOOKUP(I1603,變換清單!H:I,2,0)</f>
        <v>2Q</v>
      </c>
      <c r="K1603" s="22" t="str">
        <f t="shared" ref="K1603:K1666" si="77">CONCATENATE(F1603,G1603,H1603,J1603)</f>
        <v>新類型九州20162Q</v>
      </c>
    </row>
    <row r="1604" spans="1:11">
      <c r="A1604" s="23">
        <v>201605</v>
      </c>
      <c r="B1604" s="23" t="s">
        <v>88</v>
      </c>
      <c r="C1604" s="22">
        <v>27220957</v>
      </c>
      <c r="D1604" s="22" t="s">
        <v>102</v>
      </c>
      <c r="E1604" s="23">
        <v>331800</v>
      </c>
      <c r="F1604" s="22" t="str">
        <f>VLOOKUP(C1604,變換清單!A:C,3,0)</f>
        <v>新類型</v>
      </c>
      <c r="G1604" s="22" t="str">
        <f>VLOOKUP(B1604,變換清單!E:F,2,0)</f>
        <v>九州</v>
      </c>
      <c r="H1604" s="22" t="str">
        <f t="shared" si="75"/>
        <v>2016</v>
      </c>
      <c r="I1604" s="22">
        <f t="shared" si="76"/>
        <v>5</v>
      </c>
      <c r="J1604" s="22" t="str">
        <f>VLOOKUP(I1604,變換清單!H:I,2,0)</f>
        <v>2Q</v>
      </c>
      <c r="K1604" s="22" t="str">
        <f t="shared" si="77"/>
        <v>新類型九州20162Q</v>
      </c>
    </row>
    <row r="1605" spans="1:11">
      <c r="A1605" s="23">
        <v>201605</v>
      </c>
      <c r="B1605" s="23" t="s">
        <v>88</v>
      </c>
      <c r="C1605" s="22">
        <v>27220985</v>
      </c>
      <c r="D1605" s="22" t="s">
        <v>46</v>
      </c>
      <c r="E1605" s="23">
        <v>1112160</v>
      </c>
      <c r="F1605" s="22" t="str">
        <f>VLOOKUP(C1605,變換清單!A:C,3,0)</f>
        <v>新類型</v>
      </c>
      <c r="G1605" s="22" t="str">
        <f>VLOOKUP(B1605,變換清單!E:F,2,0)</f>
        <v>九州</v>
      </c>
      <c r="H1605" s="22" t="str">
        <f t="shared" si="75"/>
        <v>2016</v>
      </c>
      <c r="I1605" s="22">
        <f t="shared" si="76"/>
        <v>5</v>
      </c>
      <c r="J1605" s="22" t="str">
        <f>VLOOKUP(I1605,變換清單!H:I,2,0)</f>
        <v>2Q</v>
      </c>
      <c r="K1605" s="22" t="str">
        <f t="shared" si="77"/>
        <v>新類型九州20162Q</v>
      </c>
    </row>
    <row r="1606" spans="1:11">
      <c r="A1606" s="23">
        <v>201605</v>
      </c>
      <c r="B1606" s="23" t="s">
        <v>88</v>
      </c>
      <c r="C1606" s="22">
        <v>27260317</v>
      </c>
      <c r="D1606" s="22" t="s">
        <v>40</v>
      </c>
      <c r="E1606" s="23">
        <v>109368</v>
      </c>
      <c r="F1606" s="22" t="str">
        <f>VLOOKUP(C1606,變換清單!A:C,3,0)</f>
        <v>啤酒</v>
      </c>
      <c r="G1606" s="22" t="str">
        <f>VLOOKUP(B1606,變換清單!E:F,2,0)</f>
        <v>九州</v>
      </c>
      <c r="H1606" s="22" t="str">
        <f t="shared" si="75"/>
        <v>2016</v>
      </c>
      <c r="I1606" s="22">
        <f t="shared" si="76"/>
        <v>5</v>
      </c>
      <c r="J1606" s="22" t="str">
        <f>VLOOKUP(I1606,變換清單!H:I,2,0)</f>
        <v>2Q</v>
      </c>
      <c r="K1606" s="22" t="str">
        <f t="shared" si="77"/>
        <v>啤酒九州20162Q</v>
      </c>
    </row>
    <row r="1607" spans="1:11">
      <c r="A1607" s="23">
        <v>201605</v>
      </c>
      <c r="B1607" s="23" t="s">
        <v>88</v>
      </c>
      <c r="C1607" s="22">
        <v>27260665</v>
      </c>
      <c r="D1607" s="22" t="s">
        <v>105</v>
      </c>
      <c r="E1607" s="23">
        <v>79806</v>
      </c>
      <c r="F1607" s="22" t="str">
        <f>VLOOKUP(C1607,變換清單!A:C,3,0)</f>
        <v>啤酒</v>
      </c>
      <c r="G1607" s="22" t="str">
        <f>VLOOKUP(B1607,變換清單!E:F,2,0)</f>
        <v>九州</v>
      </c>
      <c r="H1607" s="22" t="str">
        <f t="shared" si="75"/>
        <v>2016</v>
      </c>
      <c r="I1607" s="22">
        <f t="shared" si="76"/>
        <v>5</v>
      </c>
      <c r="J1607" s="22" t="str">
        <f>VLOOKUP(I1607,變換清單!H:I,2,0)</f>
        <v>2Q</v>
      </c>
      <c r="K1607" s="22" t="str">
        <f t="shared" si="77"/>
        <v>啤酒九州20162Q</v>
      </c>
    </row>
    <row r="1608" spans="1:11">
      <c r="A1608" s="23">
        <v>201605</v>
      </c>
      <c r="B1608" s="23" t="s">
        <v>88</v>
      </c>
      <c r="C1608" s="22">
        <v>27350171</v>
      </c>
      <c r="D1608" s="22" t="s">
        <v>42</v>
      </c>
      <c r="E1608" s="23">
        <v>502320</v>
      </c>
      <c r="F1608" s="22" t="str">
        <f>VLOOKUP(C1608,變換清單!A:C,3,0)</f>
        <v>啤酒</v>
      </c>
      <c r="G1608" s="22" t="str">
        <f>VLOOKUP(B1608,變換清單!E:F,2,0)</f>
        <v>九州</v>
      </c>
      <c r="H1608" s="22" t="str">
        <f t="shared" si="75"/>
        <v>2016</v>
      </c>
      <c r="I1608" s="22">
        <f t="shared" si="76"/>
        <v>5</v>
      </c>
      <c r="J1608" s="22" t="str">
        <f>VLOOKUP(I1608,變換清單!H:I,2,0)</f>
        <v>2Q</v>
      </c>
      <c r="K1608" s="22" t="str">
        <f t="shared" si="77"/>
        <v>啤酒九州20162Q</v>
      </c>
    </row>
    <row r="1609" spans="1:11">
      <c r="A1609" s="23">
        <v>201605</v>
      </c>
      <c r="B1609" s="23" t="s">
        <v>88</v>
      </c>
      <c r="C1609" s="22">
        <v>27350921</v>
      </c>
      <c r="D1609" s="22" t="s">
        <v>44</v>
      </c>
      <c r="E1609" s="23">
        <v>314157</v>
      </c>
      <c r="F1609" s="22" t="str">
        <f>VLOOKUP(C1609,變換清單!A:C,3,0)</f>
        <v>發泡酒</v>
      </c>
      <c r="G1609" s="22" t="str">
        <f>VLOOKUP(B1609,變換清單!E:F,2,0)</f>
        <v>九州</v>
      </c>
      <c r="H1609" s="22" t="str">
        <f t="shared" si="75"/>
        <v>2016</v>
      </c>
      <c r="I1609" s="22">
        <f t="shared" si="76"/>
        <v>5</v>
      </c>
      <c r="J1609" s="22" t="str">
        <f>VLOOKUP(I1609,變換清單!H:I,2,0)</f>
        <v>2Q</v>
      </c>
      <c r="K1609" s="22" t="str">
        <f t="shared" si="77"/>
        <v>發泡酒九州20162Q</v>
      </c>
    </row>
    <row r="1610" spans="1:11">
      <c r="A1610" s="23">
        <v>201605</v>
      </c>
      <c r="B1610" s="23" t="s">
        <v>88</v>
      </c>
      <c r="C1610" s="22">
        <v>27210786</v>
      </c>
      <c r="D1610" s="22" t="s">
        <v>103</v>
      </c>
      <c r="E1610" s="23">
        <v>189428</v>
      </c>
      <c r="F1610" s="22" t="str">
        <f>VLOOKUP(C1610,變換清單!A:C,3,0)</f>
        <v>發泡酒</v>
      </c>
      <c r="G1610" s="22" t="str">
        <f>VLOOKUP(B1610,變換清單!E:F,2,0)</f>
        <v>九州</v>
      </c>
      <c r="H1610" s="22" t="str">
        <f t="shared" si="75"/>
        <v>2016</v>
      </c>
      <c r="I1610" s="22">
        <f t="shared" si="76"/>
        <v>5</v>
      </c>
      <c r="J1610" s="22" t="str">
        <f>VLOOKUP(I1610,變換清單!H:I,2,0)</f>
        <v>2Q</v>
      </c>
      <c r="K1610" s="22" t="str">
        <f t="shared" si="77"/>
        <v>發泡酒九州20162Q</v>
      </c>
    </row>
    <row r="1611" spans="1:11">
      <c r="A1611" s="23">
        <v>201605</v>
      </c>
      <c r="B1611" s="23" t="s">
        <v>60</v>
      </c>
      <c r="C1611" s="22">
        <v>27220883</v>
      </c>
      <c r="D1611" s="22" t="s">
        <v>101</v>
      </c>
      <c r="E1611" s="23">
        <v>530880</v>
      </c>
      <c r="F1611" s="22" t="str">
        <f>VLOOKUP(C1611,變換清單!A:C,3,0)</f>
        <v>新類型</v>
      </c>
      <c r="G1611" s="22" t="str">
        <f>VLOOKUP(B1611,變換清單!E:F,2,0)</f>
        <v>東北</v>
      </c>
      <c r="H1611" s="22" t="str">
        <f t="shared" si="75"/>
        <v>2016</v>
      </c>
      <c r="I1611" s="22">
        <f t="shared" si="76"/>
        <v>5</v>
      </c>
      <c r="J1611" s="22" t="str">
        <f>VLOOKUP(I1611,變換清單!H:I,2,0)</f>
        <v>2Q</v>
      </c>
      <c r="K1611" s="22" t="str">
        <f t="shared" si="77"/>
        <v>新類型東北20162Q</v>
      </c>
    </row>
    <row r="1612" spans="1:11">
      <c r="A1612" s="23">
        <v>201605</v>
      </c>
      <c r="B1612" s="23" t="s">
        <v>60</v>
      </c>
      <c r="C1612" s="22">
        <v>27220957</v>
      </c>
      <c r="D1612" s="22" t="s">
        <v>102</v>
      </c>
      <c r="E1612" s="23">
        <v>125160</v>
      </c>
      <c r="F1612" s="22" t="str">
        <f>VLOOKUP(C1612,變換清單!A:C,3,0)</f>
        <v>新類型</v>
      </c>
      <c r="G1612" s="22" t="str">
        <f>VLOOKUP(B1612,變換清單!E:F,2,0)</f>
        <v>東北</v>
      </c>
      <c r="H1612" s="22" t="str">
        <f t="shared" si="75"/>
        <v>2016</v>
      </c>
      <c r="I1612" s="22">
        <f t="shared" si="76"/>
        <v>5</v>
      </c>
      <c r="J1612" s="22" t="str">
        <f>VLOOKUP(I1612,變換清單!H:I,2,0)</f>
        <v>2Q</v>
      </c>
      <c r="K1612" s="22" t="str">
        <f t="shared" si="77"/>
        <v>新類型東北20162Q</v>
      </c>
    </row>
    <row r="1613" spans="1:11">
      <c r="A1613" s="23">
        <v>201605</v>
      </c>
      <c r="B1613" s="23" t="s">
        <v>60</v>
      </c>
      <c r="C1613" s="22">
        <v>27220985</v>
      </c>
      <c r="D1613" s="22" t="s">
        <v>46</v>
      </c>
      <c r="E1613" s="23">
        <v>214200</v>
      </c>
      <c r="F1613" s="22" t="str">
        <f>VLOOKUP(C1613,變換清單!A:C,3,0)</f>
        <v>新類型</v>
      </c>
      <c r="G1613" s="22" t="str">
        <f>VLOOKUP(B1613,變換清單!E:F,2,0)</f>
        <v>東北</v>
      </c>
      <c r="H1613" s="22" t="str">
        <f t="shared" si="75"/>
        <v>2016</v>
      </c>
      <c r="I1613" s="22">
        <f t="shared" si="76"/>
        <v>5</v>
      </c>
      <c r="J1613" s="22" t="str">
        <f>VLOOKUP(I1613,變換清單!H:I,2,0)</f>
        <v>2Q</v>
      </c>
      <c r="K1613" s="22" t="str">
        <f t="shared" si="77"/>
        <v>新類型東北20162Q</v>
      </c>
    </row>
    <row r="1614" spans="1:11">
      <c r="A1614" s="23">
        <v>201605</v>
      </c>
      <c r="B1614" s="23" t="s">
        <v>60</v>
      </c>
      <c r="C1614" s="22">
        <v>27260317</v>
      </c>
      <c r="D1614" s="22" t="s">
        <v>40</v>
      </c>
      <c r="E1614" s="23">
        <v>20412</v>
      </c>
      <c r="F1614" s="22" t="str">
        <f>VLOOKUP(C1614,變換清單!A:C,3,0)</f>
        <v>啤酒</v>
      </c>
      <c r="G1614" s="22" t="str">
        <f>VLOOKUP(B1614,變換清單!E:F,2,0)</f>
        <v>東北</v>
      </c>
      <c r="H1614" s="22" t="str">
        <f t="shared" si="75"/>
        <v>2016</v>
      </c>
      <c r="I1614" s="22">
        <f t="shared" si="76"/>
        <v>5</v>
      </c>
      <c r="J1614" s="22" t="str">
        <f>VLOOKUP(I1614,變換清單!H:I,2,0)</f>
        <v>2Q</v>
      </c>
      <c r="K1614" s="22" t="str">
        <f t="shared" si="77"/>
        <v>啤酒東北20162Q</v>
      </c>
    </row>
    <row r="1615" spans="1:11">
      <c r="A1615" s="23">
        <v>201605</v>
      </c>
      <c r="B1615" s="23" t="s">
        <v>60</v>
      </c>
      <c r="C1615" s="22">
        <v>27260665</v>
      </c>
      <c r="D1615" s="22" t="s">
        <v>105</v>
      </c>
      <c r="E1615" s="23">
        <v>252</v>
      </c>
      <c r="F1615" s="22" t="str">
        <f>VLOOKUP(C1615,變換清單!A:C,3,0)</f>
        <v>啤酒</v>
      </c>
      <c r="G1615" s="22" t="str">
        <f>VLOOKUP(B1615,變換清單!E:F,2,0)</f>
        <v>東北</v>
      </c>
      <c r="H1615" s="22" t="str">
        <f t="shared" si="75"/>
        <v>2016</v>
      </c>
      <c r="I1615" s="22">
        <f t="shared" si="76"/>
        <v>5</v>
      </c>
      <c r="J1615" s="22" t="str">
        <f>VLOOKUP(I1615,變換清單!H:I,2,0)</f>
        <v>2Q</v>
      </c>
      <c r="K1615" s="22" t="str">
        <f t="shared" si="77"/>
        <v>啤酒東北20162Q</v>
      </c>
    </row>
    <row r="1616" spans="1:11">
      <c r="A1616" s="23">
        <v>201605</v>
      </c>
      <c r="B1616" s="23" t="s">
        <v>60</v>
      </c>
      <c r="C1616" s="22">
        <v>27350171</v>
      </c>
      <c r="D1616" s="22" t="s">
        <v>42</v>
      </c>
      <c r="E1616" s="23">
        <v>235200</v>
      </c>
      <c r="F1616" s="22" t="str">
        <f>VLOOKUP(C1616,變換清單!A:C,3,0)</f>
        <v>啤酒</v>
      </c>
      <c r="G1616" s="22" t="str">
        <f>VLOOKUP(B1616,變換清單!E:F,2,0)</f>
        <v>東北</v>
      </c>
      <c r="H1616" s="22" t="str">
        <f t="shared" si="75"/>
        <v>2016</v>
      </c>
      <c r="I1616" s="22">
        <f t="shared" si="76"/>
        <v>5</v>
      </c>
      <c r="J1616" s="22" t="str">
        <f>VLOOKUP(I1616,變換清單!H:I,2,0)</f>
        <v>2Q</v>
      </c>
      <c r="K1616" s="22" t="str">
        <f t="shared" si="77"/>
        <v>啤酒東北20162Q</v>
      </c>
    </row>
    <row r="1617" spans="1:11">
      <c r="A1617" s="23">
        <v>201605</v>
      </c>
      <c r="B1617" s="23" t="s">
        <v>60</v>
      </c>
      <c r="C1617" s="22">
        <v>27350921</v>
      </c>
      <c r="D1617" s="22" t="s">
        <v>44</v>
      </c>
      <c r="E1617" s="23">
        <v>8004</v>
      </c>
      <c r="F1617" s="22" t="str">
        <f>VLOOKUP(C1617,變換清單!A:C,3,0)</f>
        <v>發泡酒</v>
      </c>
      <c r="G1617" s="22" t="str">
        <f>VLOOKUP(B1617,變換清單!E:F,2,0)</f>
        <v>東北</v>
      </c>
      <c r="H1617" s="22" t="str">
        <f t="shared" si="75"/>
        <v>2016</v>
      </c>
      <c r="I1617" s="22">
        <f t="shared" si="76"/>
        <v>5</v>
      </c>
      <c r="J1617" s="22" t="str">
        <f>VLOOKUP(I1617,變換清單!H:I,2,0)</f>
        <v>2Q</v>
      </c>
      <c r="K1617" s="22" t="str">
        <f t="shared" si="77"/>
        <v>發泡酒東北20162Q</v>
      </c>
    </row>
    <row r="1618" spans="1:11">
      <c r="A1618" s="23">
        <v>201605</v>
      </c>
      <c r="B1618" s="23" t="s">
        <v>60</v>
      </c>
      <c r="C1618" s="22">
        <v>27210786</v>
      </c>
      <c r="D1618" s="22" t="s">
        <v>103</v>
      </c>
      <c r="E1618" s="23">
        <v>32016</v>
      </c>
      <c r="F1618" s="22" t="str">
        <f>VLOOKUP(C1618,變換清單!A:C,3,0)</f>
        <v>發泡酒</v>
      </c>
      <c r="G1618" s="22" t="str">
        <f>VLOOKUP(B1618,變換清單!E:F,2,0)</f>
        <v>東北</v>
      </c>
      <c r="H1618" s="22" t="str">
        <f t="shared" si="75"/>
        <v>2016</v>
      </c>
      <c r="I1618" s="22">
        <f t="shared" si="76"/>
        <v>5</v>
      </c>
      <c r="J1618" s="22" t="str">
        <f>VLOOKUP(I1618,變換清單!H:I,2,0)</f>
        <v>2Q</v>
      </c>
      <c r="K1618" s="22" t="str">
        <f t="shared" si="77"/>
        <v>發泡酒東北20162Q</v>
      </c>
    </row>
    <row r="1619" spans="1:11">
      <c r="A1619" s="23">
        <v>201605</v>
      </c>
      <c r="B1619" s="23" t="s">
        <v>78</v>
      </c>
      <c r="C1619" s="22">
        <v>27220883</v>
      </c>
      <c r="D1619" s="22" t="s">
        <v>101</v>
      </c>
      <c r="E1619" s="23">
        <v>2532600</v>
      </c>
      <c r="F1619" s="22" t="str">
        <f>VLOOKUP(C1619,變換清單!A:C,3,0)</f>
        <v>新類型</v>
      </c>
      <c r="G1619" s="22" t="str">
        <f>VLOOKUP(B1619,變換清單!E:F,2,0)</f>
        <v>近畿圏</v>
      </c>
      <c r="H1619" s="22" t="str">
        <f t="shared" si="75"/>
        <v>2016</v>
      </c>
      <c r="I1619" s="22">
        <f t="shared" si="76"/>
        <v>5</v>
      </c>
      <c r="J1619" s="22" t="str">
        <f>VLOOKUP(I1619,變換清單!H:I,2,0)</f>
        <v>2Q</v>
      </c>
      <c r="K1619" s="22" t="str">
        <f t="shared" si="77"/>
        <v>新類型近畿圏20162Q</v>
      </c>
    </row>
    <row r="1620" spans="1:11">
      <c r="A1620" s="23">
        <v>201605</v>
      </c>
      <c r="B1620" s="23" t="s">
        <v>78</v>
      </c>
      <c r="C1620" s="22">
        <v>27220957</v>
      </c>
      <c r="D1620" s="22" t="s">
        <v>102</v>
      </c>
      <c r="E1620" s="23">
        <v>290640</v>
      </c>
      <c r="F1620" s="22" t="str">
        <f>VLOOKUP(C1620,變換清單!A:C,3,0)</f>
        <v>新類型</v>
      </c>
      <c r="G1620" s="22" t="str">
        <f>VLOOKUP(B1620,變換清單!E:F,2,0)</f>
        <v>近畿圏</v>
      </c>
      <c r="H1620" s="22" t="str">
        <f t="shared" si="75"/>
        <v>2016</v>
      </c>
      <c r="I1620" s="22">
        <f t="shared" si="76"/>
        <v>5</v>
      </c>
      <c r="J1620" s="22" t="str">
        <f>VLOOKUP(I1620,變換清單!H:I,2,0)</f>
        <v>2Q</v>
      </c>
      <c r="K1620" s="22" t="str">
        <f t="shared" si="77"/>
        <v>新類型近畿圏20162Q</v>
      </c>
    </row>
    <row r="1621" spans="1:11">
      <c r="A1621" s="23">
        <v>201605</v>
      </c>
      <c r="B1621" s="23" t="s">
        <v>78</v>
      </c>
      <c r="C1621" s="22">
        <v>27220985</v>
      </c>
      <c r="D1621" s="22" t="s">
        <v>46</v>
      </c>
      <c r="E1621" s="23">
        <v>1286880</v>
      </c>
      <c r="F1621" s="22" t="str">
        <f>VLOOKUP(C1621,變換清單!A:C,3,0)</f>
        <v>新類型</v>
      </c>
      <c r="G1621" s="22" t="str">
        <f>VLOOKUP(B1621,變換清單!E:F,2,0)</f>
        <v>近畿圏</v>
      </c>
      <c r="H1621" s="22" t="str">
        <f t="shared" si="75"/>
        <v>2016</v>
      </c>
      <c r="I1621" s="22">
        <f t="shared" si="76"/>
        <v>5</v>
      </c>
      <c r="J1621" s="22" t="str">
        <f>VLOOKUP(I1621,變換清單!H:I,2,0)</f>
        <v>2Q</v>
      </c>
      <c r="K1621" s="22" t="str">
        <f t="shared" si="77"/>
        <v>新類型近畿圏20162Q</v>
      </c>
    </row>
    <row r="1622" spans="1:11">
      <c r="A1622" s="23">
        <v>201605</v>
      </c>
      <c r="B1622" s="23" t="s">
        <v>78</v>
      </c>
      <c r="C1622" s="22">
        <v>27260317</v>
      </c>
      <c r="D1622" s="22" t="s">
        <v>40</v>
      </c>
      <c r="E1622" s="23">
        <v>121716</v>
      </c>
      <c r="F1622" s="22" t="str">
        <f>VLOOKUP(C1622,變換清單!A:C,3,0)</f>
        <v>啤酒</v>
      </c>
      <c r="G1622" s="22" t="str">
        <f>VLOOKUP(B1622,變換清單!E:F,2,0)</f>
        <v>近畿圏</v>
      </c>
      <c r="H1622" s="22" t="str">
        <f t="shared" si="75"/>
        <v>2016</v>
      </c>
      <c r="I1622" s="22">
        <f t="shared" si="76"/>
        <v>5</v>
      </c>
      <c r="J1622" s="22" t="str">
        <f>VLOOKUP(I1622,變換清單!H:I,2,0)</f>
        <v>2Q</v>
      </c>
      <c r="K1622" s="22" t="str">
        <f t="shared" si="77"/>
        <v>啤酒近畿圏20162Q</v>
      </c>
    </row>
    <row r="1623" spans="1:11">
      <c r="A1623" s="23">
        <v>201605</v>
      </c>
      <c r="B1623" s="23" t="s">
        <v>78</v>
      </c>
      <c r="C1623" s="22">
        <v>27260665</v>
      </c>
      <c r="D1623" s="22" t="s">
        <v>105</v>
      </c>
      <c r="E1623" s="23">
        <v>70558</v>
      </c>
      <c r="F1623" s="22" t="str">
        <f>VLOOKUP(C1623,變換清單!A:C,3,0)</f>
        <v>啤酒</v>
      </c>
      <c r="G1623" s="22" t="str">
        <f>VLOOKUP(B1623,變換清單!E:F,2,0)</f>
        <v>近畿圏</v>
      </c>
      <c r="H1623" s="22" t="str">
        <f t="shared" si="75"/>
        <v>2016</v>
      </c>
      <c r="I1623" s="22">
        <f t="shared" si="76"/>
        <v>5</v>
      </c>
      <c r="J1623" s="22" t="str">
        <f>VLOOKUP(I1623,變換清單!H:I,2,0)</f>
        <v>2Q</v>
      </c>
      <c r="K1623" s="22" t="str">
        <f t="shared" si="77"/>
        <v>啤酒近畿圏20162Q</v>
      </c>
    </row>
    <row r="1624" spans="1:11">
      <c r="A1624" s="23">
        <v>201605</v>
      </c>
      <c r="B1624" s="23" t="s">
        <v>78</v>
      </c>
      <c r="C1624" s="22">
        <v>27350171</v>
      </c>
      <c r="D1624" s="22" t="s">
        <v>42</v>
      </c>
      <c r="E1624" s="23">
        <v>524160</v>
      </c>
      <c r="F1624" s="22" t="str">
        <f>VLOOKUP(C1624,變換清單!A:C,3,0)</f>
        <v>啤酒</v>
      </c>
      <c r="G1624" s="22" t="str">
        <f>VLOOKUP(B1624,變換清單!E:F,2,0)</f>
        <v>近畿圏</v>
      </c>
      <c r="H1624" s="22" t="str">
        <f t="shared" si="75"/>
        <v>2016</v>
      </c>
      <c r="I1624" s="22">
        <f t="shared" si="76"/>
        <v>5</v>
      </c>
      <c r="J1624" s="22" t="str">
        <f>VLOOKUP(I1624,變換清單!H:I,2,0)</f>
        <v>2Q</v>
      </c>
      <c r="K1624" s="22" t="str">
        <f t="shared" si="77"/>
        <v>啤酒近畿圏20162Q</v>
      </c>
    </row>
    <row r="1625" spans="1:11">
      <c r="A1625" s="23">
        <v>201605</v>
      </c>
      <c r="B1625" s="23" t="s">
        <v>78</v>
      </c>
      <c r="C1625" s="22">
        <v>27350921</v>
      </c>
      <c r="D1625" s="22" t="s">
        <v>44</v>
      </c>
      <c r="E1625" s="23">
        <v>47357</v>
      </c>
      <c r="F1625" s="22" t="str">
        <f>VLOOKUP(C1625,變換清單!A:C,3,0)</f>
        <v>發泡酒</v>
      </c>
      <c r="G1625" s="22" t="str">
        <f>VLOOKUP(B1625,變換清單!E:F,2,0)</f>
        <v>近畿圏</v>
      </c>
      <c r="H1625" s="22" t="str">
        <f t="shared" si="75"/>
        <v>2016</v>
      </c>
      <c r="I1625" s="22">
        <f t="shared" si="76"/>
        <v>5</v>
      </c>
      <c r="J1625" s="22" t="str">
        <f>VLOOKUP(I1625,變換清單!H:I,2,0)</f>
        <v>2Q</v>
      </c>
      <c r="K1625" s="22" t="str">
        <f t="shared" si="77"/>
        <v>發泡酒近畿圏20162Q</v>
      </c>
    </row>
    <row r="1626" spans="1:11">
      <c r="A1626" s="23">
        <v>201605</v>
      </c>
      <c r="B1626" s="23" t="s">
        <v>78</v>
      </c>
      <c r="C1626" s="22">
        <v>27210786</v>
      </c>
      <c r="D1626" s="22" t="s">
        <v>103</v>
      </c>
      <c r="E1626" s="23">
        <v>54694</v>
      </c>
      <c r="F1626" s="22" t="str">
        <f>VLOOKUP(C1626,變換清單!A:C,3,0)</f>
        <v>發泡酒</v>
      </c>
      <c r="G1626" s="22" t="str">
        <f>VLOOKUP(B1626,變換清單!E:F,2,0)</f>
        <v>近畿圏</v>
      </c>
      <c r="H1626" s="22" t="str">
        <f t="shared" si="75"/>
        <v>2016</v>
      </c>
      <c r="I1626" s="22">
        <f t="shared" si="76"/>
        <v>5</v>
      </c>
      <c r="J1626" s="22" t="str">
        <f>VLOOKUP(I1626,變換清單!H:I,2,0)</f>
        <v>2Q</v>
      </c>
      <c r="K1626" s="22" t="str">
        <f t="shared" si="77"/>
        <v>發泡酒近畿圏20162Q</v>
      </c>
    </row>
    <row r="1627" spans="1:11">
      <c r="A1627" s="23">
        <v>201605</v>
      </c>
      <c r="B1627" s="23" t="s">
        <v>0</v>
      </c>
      <c r="C1627" s="22">
        <v>27220883</v>
      </c>
      <c r="D1627" s="22" t="s">
        <v>101</v>
      </c>
      <c r="E1627" s="23">
        <v>1858920</v>
      </c>
      <c r="F1627" s="22" t="str">
        <f>VLOOKUP(C1627,變換清單!A:C,3,0)</f>
        <v>新類型</v>
      </c>
      <c r="G1627" s="22" t="str">
        <f>VLOOKUP(B1627,變換清單!E:F,2,0)</f>
        <v>北海道</v>
      </c>
      <c r="H1627" s="22" t="str">
        <f t="shared" si="75"/>
        <v>2016</v>
      </c>
      <c r="I1627" s="22">
        <f t="shared" si="76"/>
        <v>5</v>
      </c>
      <c r="J1627" s="22" t="str">
        <f>VLOOKUP(I1627,變換清單!H:I,2,0)</f>
        <v>2Q</v>
      </c>
      <c r="K1627" s="22" t="str">
        <f t="shared" si="77"/>
        <v>新類型北海道20162Q</v>
      </c>
    </row>
    <row r="1628" spans="1:11">
      <c r="A1628" s="23">
        <v>201605</v>
      </c>
      <c r="B1628" s="23" t="s">
        <v>0</v>
      </c>
      <c r="C1628" s="22">
        <v>27220957</v>
      </c>
      <c r="D1628" s="22" t="s">
        <v>102</v>
      </c>
      <c r="E1628" s="23">
        <v>278880</v>
      </c>
      <c r="F1628" s="22" t="str">
        <f>VLOOKUP(C1628,變換清單!A:C,3,0)</f>
        <v>新類型</v>
      </c>
      <c r="G1628" s="22" t="str">
        <f>VLOOKUP(B1628,變換清單!E:F,2,0)</f>
        <v>北海道</v>
      </c>
      <c r="H1628" s="22" t="str">
        <f t="shared" si="75"/>
        <v>2016</v>
      </c>
      <c r="I1628" s="22">
        <f t="shared" si="76"/>
        <v>5</v>
      </c>
      <c r="J1628" s="22" t="str">
        <f>VLOOKUP(I1628,變換清單!H:I,2,0)</f>
        <v>2Q</v>
      </c>
      <c r="K1628" s="22" t="str">
        <f t="shared" si="77"/>
        <v>新類型北海道20162Q</v>
      </c>
    </row>
    <row r="1629" spans="1:11">
      <c r="A1629" s="23">
        <v>201605</v>
      </c>
      <c r="B1629" s="23" t="s">
        <v>0</v>
      </c>
      <c r="C1629" s="22">
        <v>27220985</v>
      </c>
      <c r="D1629" s="22" t="s">
        <v>46</v>
      </c>
      <c r="E1629" s="23">
        <v>534240</v>
      </c>
      <c r="F1629" s="22" t="str">
        <f>VLOOKUP(C1629,變換清單!A:C,3,0)</f>
        <v>新類型</v>
      </c>
      <c r="G1629" s="22" t="str">
        <f>VLOOKUP(B1629,變換清單!E:F,2,0)</f>
        <v>北海道</v>
      </c>
      <c r="H1629" s="22" t="str">
        <f t="shared" si="75"/>
        <v>2016</v>
      </c>
      <c r="I1629" s="22">
        <f t="shared" si="76"/>
        <v>5</v>
      </c>
      <c r="J1629" s="22" t="str">
        <f>VLOOKUP(I1629,變換清單!H:I,2,0)</f>
        <v>2Q</v>
      </c>
      <c r="K1629" s="22" t="str">
        <f t="shared" si="77"/>
        <v>新類型北海道20162Q</v>
      </c>
    </row>
    <row r="1630" spans="1:11">
      <c r="A1630" s="23">
        <v>201605</v>
      </c>
      <c r="B1630" s="23" t="s">
        <v>0</v>
      </c>
      <c r="C1630" s="22">
        <v>27260317</v>
      </c>
      <c r="D1630" s="22" t="s">
        <v>40</v>
      </c>
      <c r="E1630" s="23">
        <v>45864</v>
      </c>
      <c r="F1630" s="22" t="str">
        <f>VLOOKUP(C1630,變換清單!A:C,3,0)</f>
        <v>啤酒</v>
      </c>
      <c r="G1630" s="22" t="str">
        <f>VLOOKUP(B1630,變換清單!E:F,2,0)</f>
        <v>北海道</v>
      </c>
      <c r="H1630" s="22" t="str">
        <f t="shared" si="75"/>
        <v>2016</v>
      </c>
      <c r="I1630" s="22">
        <f t="shared" si="76"/>
        <v>5</v>
      </c>
      <c r="J1630" s="22" t="str">
        <f>VLOOKUP(I1630,變換清單!H:I,2,0)</f>
        <v>2Q</v>
      </c>
      <c r="K1630" s="22" t="str">
        <f t="shared" si="77"/>
        <v>啤酒北海道20162Q</v>
      </c>
    </row>
    <row r="1631" spans="1:11">
      <c r="A1631" s="23">
        <v>201605</v>
      </c>
      <c r="B1631" s="23" t="s">
        <v>0</v>
      </c>
      <c r="C1631" s="22">
        <v>27260665</v>
      </c>
      <c r="D1631" s="22" t="s">
        <v>105</v>
      </c>
      <c r="E1631" s="23">
        <v>11808</v>
      </c>
      <c r="F1631" s="22" t="str">
        <f>VLOOKUP(C1631,變換清單!A:C,3,0)</f>
        <v>啤酒</v>
      </c>
      <c r="G1631" s="22" t="str">
        <f>VLOOKUP(B1631,變換清單!E:F,2,0)</f>
        <v>北海道</v>
      </c>
      <c r="H1631" s="22" t="str">
        <f t="shared" si="75"/>
        <v>2016</v>
      </c>
      <c r="I1631" s="22">
        <f t="shared" si="76"/>
        <v>5</v>
      </c>
      <c r="J1631" s="22" t="str">
        <f>VLOOKUP(I1631,變換清單!H:I,2,0)</f>
        <v>2Q</v>
      </c>
      <c r="K1631" s="22" t="str">
        <f t="shared" si="77"/>
        <v>啤酒北海道20162Q</v>
      </c>
    </row>
    <row r="1632" spans="1:11">
      <c r="A1632" s="23">
        <v>201605</v>
      </c>
      <c r="B1632" s="23" t="s">
        <v>0</v>
      </c>
      <c r="C1632" s="22">
        <v>27350171</v>
      </c>
      <c r="D1632" s="22" t="s">
        <v>42</v>
      </c>
      <c r="E1632" s="23">
        <v>326760</v>
      </c>
      <c r="F1632" s="22" t="str">
        <f>VLOOKUP(C1632,變換清單!A:C,3,0)</f>
        <v>啤酒</v>
      </c>
      <c r="G1632" s="22" t="str">
        <f>VLOOKUP(B1632,變換清單!E:F,2,0)</f>
        <v>北海道</v>
      </c>
      <c r="H1632" s="22" t="str">
        <f t="shared" si="75"/>
        <v>2016</v>
      </c>
      <c r="I1632" s="22">
        <f t="shared" si="76"/>
        <v>5</v>
      </c>
      <c r="J1632" s="22" t="str">
        <f>VLOOKUP(I1632,變換清單!H:I,2,0)</f>
        <v>2Q</v>
      </c>
      <c r="K1632" s="22" t="str">
        <f t="shared" si="77"/>
        <v>啤酒北海道20162Q</v>
      </c>
    </row>
    <row r="1633" spans="1:11">
      <c r="A1633" s="23">
        <v>201605</v>
      </c>
      <c r="B1633" s="23" t="s">
        <v>0</v>
      </c>
      <c r="C1633" s="22">
        <v>27350921</v>
      </c>
      <c r="D1633" s="22" t="s">
        <v>44</v>
      </c>
      <c r="E1633" s="23">
        <v>667</v>
      </c>
      <c r="F1633" s="22" t="str">
        <f>VLOOKUP(C1633,變換清單!A:C,3,0)</f>
        <v>發泡酒</v>
      </c>
      <c r="G1633" s="22" t="str">
        <f>VLOOKUP(B1633,變換清單!E:F,2,0)</f>
        <v>北海道</v>
      </c>
      <c r="H1633" s="22" t="str">
        <f t="shared" si="75"/>
        <v>2016</v>
      </c>
      <c r="I1633" s="22">
        <f t="shared" si="76"/>
        <v>5</v>
      </c>
      <c r="J1633" s="22" t="str">
        <f>VLOOKUP(I1633,變換清單!H:I,2,0)</f>
        <v>2Q</v>
      </c>
      <c r="K1633" s="22" t="str">
        <f t="shared" si="77"/>
        <v>發泡酒北海道20162Q</v>
      </c>
    </row>
    <row r="1634" spans="1:11">
      <c r="A1634" s="23">
        <v>201605</v>
      </c>
      <c r="B1634" s="23" t="s">
        <v>80</v>
      </c>
      <c r="C1634" s="22">
        <v>27210786</v>
      </c>
      <c r="D1634" s="22" t="s">
        <v>103</v>
      </c>
      <c r="E1634" s="23">
        <v>239400</v>
      </c>
      <c r="F1634" s="22" t="str">
        <f>VLOOKUP(C1634,變換清單!A:C,3,0)</f>
        <v>發泡酒</v>
      </c>
      <c r="G1634" s="22" t="str">
        <f>VLOOKUP(B1634,變換清單!E:F,2,0)</f>
        <v>近畿圏</v>
      </c>
      <c r="H1634" s="22" t="str">
        <f t="shared" si="75"/>
        <v>2016</v>
      </c>
      <c r="I1634" s="22">
        <f t="shared" si="76"/>
        <v>5</v>
      </c>
      <c r="J1634" s="22" t="str">
        <f>VLOOKUP(I1634,變換清單!H:I,2,0)</f>
        <v>2Q</v>
      </c>
      <c r="K1634" s="22" t="str">
        <f t="shared" si="77"/>
        <v>發泡酒近畿圏20162Q</v>
      </c>
    </row>
    <row r="1635" spans="1:11">
      <c r="A1635" s="23">
        <v>201605</v>
      </c>
      <c r="B1635" s="23" t="s">
        <v>80</v>
      </c>
      <c r="C1635" s="22">
        <v>27220883</v>
      </c>
      <c r="D1635" s="22" t="s">
        <v>101</v>
      </c>
      <c r="E1635" s="23">
        <v>47880</v>
      </c>
      <c r="F1635" s="22" t="str">
        <f>VLOOKUP(C1635,變換清單!A:C,3,0)</f>
        <v>新類型</v>
      </c>
      <c r="G1635" s="22" t="str">
        <f>VLOOKUP(B1635,變換清單!E:F,2,0)</f>
        <v>近畿圏</v>
      </c>
      <c r="H1635" s="22" t="str">
        <f t="shared" si="75"/>
        <v>2016</v>
      </c>
      <c r="I1635" s="22">
        <f t="shared" si="76"/>
        <v>5</v>
      </c>
      <c r="J1635" s="22" t="str">
        <f>VLOOKUP(I1635,變換清單!H:I,2,0)</f>
        <v>2Q</v>
      </c>
      <c r="K1635" s="22" t="str">
        <f t="shared" si="77"/>
        <v>新類型近畿圏20162Q</v>
      </c>
    </row>
    <row r="1636" spans="1:11">
      <c r="A1636" s="23">
        <v>201605</v>
      </c>
      <c r="B1636" s="23" t="s">
        <v>80</v>
      </c>
      <c r="C1636" s="22">
        <v>27220957</v>
      </c>
      <c r="D1636" s="22" t="s">
        <v>102</v>
      </c>
      <c r="E1636" s="23">
        <v>53760</v>
      </c>
      <c r="F1636" s="22" t="str">
        <f>VLOOKUP(C1636,變換清單!A:C,3,0)</f>
        <v>新類型</v>
      </c>
      <c r="G1636" s="22" t="str">
        <f>VLOOKUP(B1636,變換清單!E:F,2,0)</f>
        <v>近畿圏</v>
      </c>
      <c r="H1636" s="22" t="str">
        <f t="shared" si="75"/>
        <v>2016</v>
      </c>
      <c r="I1636" s="22">
        <f t="shared" si="76"/>
        <v>5</v>
      </c>
      <c r="J1636" s="22" t="str">
        <f>VLOOKUP(I1636,變換清單!H:I,2,0)</f>
        <v>2Q</v>
      </c>
      <c r="K1636" s="22" t="str">
        <f t="shared" si="77"/>
        <v>新類型近畿圏20162Q</v>
      </c>
    </row>
    <row r="1637" spans="1:11">
      <c r="A1637" s="23">
        <v>201605</v>
      </c>
      <c r="B1637" s="23" t="s">
        <v>80</v>
      </c>
      <c r="C1637" s="22">
        <v>27220985</v>
      </c>
      <c r="D1637" s="22" t="s">
        <v>46</v>
      </c>
      <c r="E1637" s="23">
        <v>756</v>
      </c>
      <c r="F1637" s="22" t="str">
        <f>VLOOKUP(C1637,變換清單!A:C,3,0)</f>
        <v>新類型</v>
      </c>
      <c r="G1637" s="22" t="str">
        <f>VLOOKUP(B1637,變換清單!E:F,2,0)</f>
        <v>近畿圏</v>
      </c>
      <c r="H1637" s="22" t="str">
        <f t="shared" si="75"/>
        <v>2016</v>
      </c>
      <c r="I1637" s="22">
        <f t="shared" si="76"/>
        <v>5</v>
      </c>
      <c r="J1637" s="22" t="str">
        <f>VLOOKUP(I1637,變換清單!H:I,2,0)</f>
        <v>2Q</v>
      </c>
      <c r="K1637" s="22" t="str">
        <f t="shared" si="77"/>
        <v>新類型近畿圏20162Q</v>
      </c>
    </row>
    <row r="1638" spans="1:11">
      <c r="A1638" s="23">
        <v>201605</v>
      </c>
      <c r="B1638" s="23" t="s">
        <v>80</v>
      </c>
      <c r="C1638" s="22">
        <v>27260317</v>
      </c>
      <c r="D1638" s="22" t="s">
        <v>40</v>
      </c>
      <c r="E1638" s="23">
        <v>15960</v>
      </c>
      <c r="F1638" s="22" t="str">
        <f>VLOOKUP(C1638,變換清單!A:C,3,0)</f>
        <v>啤酒</v>
      </c>
      <c r="G1638" s="22" t="str">
        <f>VLOOKUP(B1638,變換清單!E:F,2,0)</f>
        <v>近畿圏</v>
      </c>
      <c r="H1638" s="22" t="str">
        <f t="shared" si="75"/>
        <v>2016</v>
      </c>
      <c r="I1638" s="22">
        <f t="shared" si="76"/>
        <v>5</v>
      </c>
      <c r="J1638" s="22" t="str">
        <f>VLOOKUP(I1638,變換清單!H:I,2,0)</f>
        <v>2Q</v>
      </c>
      <c r="K1638" s="22" t="str">
        <f t="shared" si="77"/>
        <v>啤酒近畿圏20162Q</v>
      </c>
    </row>
    <row r="1639" spans="1:11">
      <c r="A1639" s="23">
        <v>201606</v>
      </c>
      <c r="B1639" s="23" t="s">
        <v>75</v>
      </c>
      <c r="C1639" s="22">
        <v>27260665</v>
      </c>
      <c r="D1639" s="22" t="s">
        <v>105</v>
      </c>
      <c r="E1639" s="23">
        <v>2510760</v>
      </c>
      <c r="F1639" s="22" t="str">
        <f>VLOOKUP(C1639,變換清單!A:C,3,0)</f>
        <v>啤酒</v>
      </c>
      <c r="G1639" s="22" t="str">
        <f>VLOOKUP(B1639,變換清單!E:F,2,0)</f>
        <v>中部</v>
      </c>
      <c r="H1639" s="22" t="str">
        <f t="shared" si="75"/>
        <v>2016</v>
      </c>
      <c r="I1639" s="22">
        <f t="shared" si="76"/>
        <v>6</v>
      </c>
      <c r="J1639" s="22" t="str">
        <f>VLOOKUP(I1639,變換清單!H:I,2,0)</f>
        <v>2Q</v>
      </c>
      <c r="K1639" s="22" t="str">
        <f t="shared" si="77"/>
        <v>啤酒中部20162Q</v>
      </c>
    </row>
    <row r="1640" spans="1:11">
      <c r="A1640" s="23">
        <v>201606</v>
      </c>
      <c r="B1640" s="23" t="s">
        <v>75</v>
      </c>
      <c r="C1640" s="22">
        <v>27350171</v>
      </c>
      <c r="D1640" s="22" t="s">
        <v>42</v>
      </c>
      <c r="E1640" s="23">
        <v>155400</v>
      </c>
      <c r="F1640" s="22" t="str">
        <f>VLOOKUP(C1640,變換清單!A:C,3,0)</f>
        <v>啤酒</v>
      </c>
      <c r="G1640" s="22" t="str">
        <f>VLOOKUP(B1640,變換清單!E:F,2,0)</f>
        <v>中部</v>
      </c>
      <c r="H1640" s="22" t="str">
        <f t="shared" si="75"/>
        <v>2016</v>
      </c>
      <c r="I1640" s="22">
        <f t="shared" si="76"/>
        <v>6</v>
      </c>
      <c r="J1640" s="22" t="str">
        <f>VLOOKUP(I1640,變換清單!H:I,2,0)</f>
        <v>2Q</v>
      </c>
      <c r="K1640" s="22" t="str">
        <f t="shared" si="77"/>
        <v>啤酒中部20162Q</v>
      </c>
    </row>
    <row r="1641" spans="1:11">
      <c r="A1641" s="23">
        <v>201606</v>
      </c>
      <c r="B1641" s="23" t="s">
        <v>75</v>
      </c>
      <c r="C1641" s="22">
        <v>27350921</v>
      </c>
      <c r="D1641" s="22" t="s">
        <v>44</v>
      </c>
      <c r="E1641" s="23">
        <v>1097880</v>
      </c>
      <c r="F1641" s="22" t="str">
        <f>VLOOKUP(C1641,變換清單!A:C,3,0)</f>
        <v>發泡酒</v>
      </c>
      <c r="G1641" s="22" t="str">
        <f>VLOOKUP(B1641,變換清單!E:F,2,0)</f>
        <v>中部</v>
      </c>
      <c r="H1641" s="22" t="str">
        <f t="shared" si="75"/>
        <v>2016</v>
      </c>
      <c r="I1641" s="22">
        <f t="shared" si="76"/>
        <v>6</v>
      </c>
      <c r="J1641" s="22" t="str">
        <f>VLOOKUP(I1641,變換清單!H:I,2,0)</f>
        <v>2Q</v>
      </c>
      <c r="K1641" s="22" t="str">
        <f t="shared" si="77"/>
        <v>發泡酒中部20162Q</v>
      </c>
    </row>
    <row r="1642" spans="1:11">
      <c r="A1642" s="23">
        <v>201606</v>
      </c>
      <c r="B1642" s="23" t="s">
        <v>75</v>
      </c>
      <c r="C1642" s="22">
        <v>27210786</v>
      </c>
      <c r="D1642" s="22" t="s">
        <v>103</v>
      </c>
      <c r="E1642" s="23">
        <v>73584</v>
      </c>
      <c r="F1642" s="22" t="str">
        <f>VLOOKUP(C1642,變換清單!A:C,3,0)</f>
        <v>發泡酒</v>
      </c>
      <c r="G1642" s="22" t="str">
        <f>VLOOKUP(B1642,變換清單!E:F,2,0)</f>
        <v>中部</v>
      </c>
      <c r="H1642" s="22" t="str">
        <f t="shared" si="75"/>
        <v>2016</v>
      </c>
      <c r="I1642" s="22">
        <f t="shared" si="76"/>
        <v>6</v>
      </c>
      <c r="J1642" s="22" t="str">
        <f>VLOOKUP(I1642,變換清單!H:I,2,0)</f>
        <v>2Q</v>
      </c>
      <c r="K1642" s="22" t="str">
        <f t="shared" si="77"/>
        <v>發泡酒中部20162Q</v>
      </c>
    </row>
    <row r="1643" spans="1:11">
      <c r="A1643" s="23">
        <v>201606</v>
      </c>
      <c r="B1643" s="23" t="s">
        <v>75</v>
      </c>
      <c r="C1643" s="22">
        <v>27220883</v>
      </c>
      <c r="D1643" s="22" t="s">
        <v>101</v>
      </c>
      <c r="E1643" s="23">
        <v>43596</v>
      </c>
      <c r="F1643" s="22" t="str">
        <f>VLOOKUP(C1643,變換清單!A:C,3,0)</f>
        <v>新類型</v>
      </c>
      <c r="G1643" s="22" t="str">
        <f>VLOOKUP(B1643,變換清單!E:F,2,0)</f>
        <v>中部</v>
      </c>
      <c r="H1643" s="22" t="str">
        <f t="shared" si="75"/>
        <v>2016</v>
      </c>
      <c r="I1643" s="22">
        <f t="shared" si="76"/>
        <v>6</v>
      </c>
      <c r="J1643" s="22" t="str">
        <f>VLOOKUP(I1643,變換清單!H:I,2,0)</f>
        <v>2Q</v>
      </c>
      <c r="K1643" s="22" t="str">
        <f t="shared" si="77"/>
        <v>新類型中部20162Q</v>
      </c>
    </row>
    <row r="1644" spans="1:11">
      <c r="A1644" s="23">
        <v>201606</v>
      </c>
      <c r="B1644" s="23" t="s">
        <v>75</v>
      </c>
      <c r="C1644" s="22">
        <v>27220957</v>
      </c>
      <c r="D1644" s="22" t="s">
        <v>102</v>
      </c>
      <c r="E1644" s="23">
        <v>476280</v>
      </c>
      <c r="F1644" s="22" t="str">
        <f>VLOOKUP(C1644,變換清單!A:C,3,0)</f>
        <v>新類型</v>
      </c>
      <c r="G1644" s="22" t="str">
        <f>VLOOKUP(B1644,變換清單!E:F,2,0)</f>
        <v>中部</v>
      </c>
      <c r="H1644" s="22" t="str">
        <f t="shared" si="75"/>
        <v>2016</v>
      </c>
      <c r="I1644" s="22">
        <f t="shared" si="76"/>
        <v>6</v>
      </c>
      <c r="J1644" s="22" t="str">
        <f>VLOOKUP(I1644,變換清單!H:I,2,0)</f>
        <v>2Q</v>
      </c>
      <c r="K1644" s="22" t="str">
        <f t="shared" si="77"/>
        <v>新類型中部20162Q</v>
      </c>
    </row>
    <row r="1645" spans="1:11">
      <c r="A1645" s="23">
        <v>201606</v>
      </c>
      <c r="B1645" s="23" t="s">
        <v>75</v>
      </c>
      <c r="C1645" s="22">
        <v>27220985</v>
      </c>
      <c r="D1645" s="22" t="s">
        <v>46</v>
      </c>
      <c r="E1645" s="23">
        <v>12006</v>
      </c>
      <c r="F1645" s="22" t="str">
        <f>VLOOKUP(C1645,變換清單!A:C,3,0)</f>
        <v>新類型</v>
      </c>
      <c r="G1645" s="22" t="str">
        <f>VLOOKUP(B1645,變換清單!E:F,2,0)</f>
        <v>中部</v>
      </c>
      <c r="H1645" s="22" t="str">
        <f t="shared" si="75"/>
        <v>2016</v>
      </c>
      <c r="I1645" s="22">
        <f t="shared" si="76"/>
        <v>6</v>
      </c>
      <c r="J1645" s="22" t="str">
        <f>VLOOKUP(I1645,變換清單!H:I,2,0)</f>
        <v>2Q</v>
      </c>
      <c r="K1645" s="22" t="str">
        <f t="shared" si="77"/>
        <v>新類型中部20162Q</v>
      </c>
    </row>
    <row r="1646" spans="1:11">
      <c r="A1646" s="23">
        <v>201606</v>
      </c>
      <c r="B1646" s="23" t="s">
        <v>75</v>
      </c>
      <c r="C1646" s="22">
        <v>27260317</v>
      </c>
      <c r="D1646" s="22" t="s">
        <v>40</v>
      </c>
      <c r="E1646" s="23">
        <v>8004</v>
      </c>
      <c r="F1646" s="22" t="str">
        <f>VLOOKUP(C1646,變換清單!A:C,3,0)</f>
        <v>啤酒</v>
      </c>
      <c r="G1646" s="22" t="str">
        <f>VLOOKUP(B1646,變換清單!E:F,2,0)</f>
        <v>中部</v>
      </c>
      <c r="H1646" s="22" t="str">
        <f t="shared" si="75"/>
        <v>2016</v>
      </c>
      <c r="I1646" s="22">
        <f t="shared" si="76"/>
        <v>6</v>
      </c>
      <c r="J1646" s="22" t="str">
        <f>VLOOKUP(I1646,變換清單!H:I,2,0)</f>
        <v>2Q</v>
      </c>
      <c r="K1646" s="22" t="str">
        <f t="shared" si="77"/>
        <v>啤酒中部20162Q</v>
      </c>
    </row>
    <row r="1647" spans="1:11">
      <c r="A1647" s="23">
        <v>201606</v>
      </c>
      <c r="B1647" s="23" t="s">
        <v>86</v>
      </c>
      <c r="C1647" s="22">
        <v>27260665</v>
      </c>
      <c r="D1647" s="22" t="s">
        <v>105</v>
      </c>
      <c r="E1647" s="23">
        <v>188160</v>
      </c>
      <c r="F1647" s="22" t="str">
        <f>VLOOKUP(C1647,變換清單!A:C,3,0)</f>
        <v>啤酒</v>
      </c>
      <c r="G1647" s="22" t="str">
        <f>VLOOKUP(B1647,變換清單!E:F,2,0)</f>
        <v>中四國</v>
      </c>
      <c r="H1647" s="22" t="str">
        <f t="shared" si="75"/>
        <v>2016</v>
      </c>
      <c r="I1647" s="22">
        <f t="shared" si="76"/>
        <v>6</v>
      </c>
      <c r="J1647" s="22" t="str">
        <f>VLOOKUP(I1647,變換清單!H:I,2,0)</f>
        <v>2Q</v>
      </c>
      <c r="K1647" s="22" t="str">
        <f t="shared" si="77"/>
        <v>啤酒中四國20162Q</v>
      </c>
    </row>
    <row r="1648" spans="1:11">
      <c r="A1648" s="23">
        <v>201606</v>
      </c>
      <c r="B1648" s="23" t="s">
        <v>86</v>
      </c>
      <c r="C1648" s="22">
        <v>27350171</v>
      </c>
      <c r="D1648" s="22" t="s">
        <v>42</v>
      </c>
      <c r="E1648" s="23">
        <v>36120</v>
      </c>
      <c r="F1648" s="22" t="str">
        <f>VLOOKUP(C1648,變換清單!A:C,3,0)</f>
        <v>啤酒</v>
      </c>
      <c r="G1648" s="22" t="str">
        <f>VLOOKUP(B1648,變換清單!E:F,2,0)</f>
        <v>中四國</v>
      </c>
      <c r="H1648" s="22" t="str">
        <f t="shared" si="75"/>
        <v>2016</v>
      </c>
      <c r="I1648" s="22">
        <f t="shared" si="76"/>
        <v>6</v>
      </c>
      <c r="J1648" s="22" t="str">
        <f>VLOOKUP(I1648,變換清單!H:I,2,0)</f>
        <v>2Q</v>
      </c>
      <c r="K1648" s="22" t="str">
        <f t="shared" si="77"/>
        <v>啤酒中四國20162Q</v>
      </c>
    </row>
    <row r="1649" spans="1:11">
      <c r="A1649" s="23">
        <v>201606</v>
      </c>
      <c r="B1649" s="23" t="s">
        <v>86</v>
      </c>
      <c r="C1649" s="22">
        <v>27350921</v>
      </c>
      <c r="D1649" s="22" t="s">
        <v>44</v>
      </c>
      <c r="E1649" s="23">
        <v>63000</v>
      </c>
      <c r="F1649" s="22" t="str">
        <f>VLOOKUP(C1649,變換清單!A:C,3,0)</f>
        <v>發泡酒</v>
      </c>
      <c r="G1649" s="22" t="str">
        <f>VLOOKUP(B1649,變換清單!E:F,2,0)</f>
        <v>中四國</v>
      </c>
      <c r="H1649" s="22" t="str">
        <f t="shared" si="75"/>
        <v>2016</v>
      </c>
      <c r="I1649" s="22">
        <f t="shared" si="76"/>
        <v>6</v>
      </c>
      <c r="J1649" s="22" t="str">
        <f>VLOOKUP(I1649,變換清單!H:I,2,0)</f>
        <v>2Q</v>
      </c>
      <c r="K1649" s="22" t="str">
        <f t="shared" si="77"/>
        <v>發泡酒中四國20162Q</v>
      </c>
    </row>
    <row r="1650" spans="1:11">
      <c r="A1650" s="23">
        <v>201606</v>
      </c>
      <c r="B1650" s="23" t="s">
        <v>86</v>
      </c>
      <c r="C1650" s="22">
        <v>27210786</v>
      </c>
      <c r="D1650" s="22" t="s">
        <v>103</v>
      </c>
      <c r="E1650" s="23">
        <v>1512</v>
      </c>
      <c r="F1650" s="22" t="str">
        <f>VLOOKUP(C1650,變換清單!A:C,3,0)</f>
        <v>發泡酒</v>
      </c>
      <c r="G1650" s="22" t="str">
        <f>VLOOKUP(B1650,變換清單!E:F,2,0)</f>
        <v>中四國</v>
      </c>
      <c r="H1650" s="22" t="str">
        <f t="shared" si="75"/>
        <v>2016</v>
      </c>
      <c r="I1650" s="22">
        <f t="shared" si="76"/>
        <v>6</v>
      </c>
      <c r="J1650" s="22" t="str">
        <f>VLOOKUP(I1650,變換清單!H:I,2,0)</f>
        <v>2Q</v>
      </c>
      <c r="K1650" s="22" t="str">
        <f t="shared" si="77"/>
        <v>發泡酒中四國20162Q</v>
      </c>
    </row>
    <row r="1651" spans="1:11">
      <c r="A1651" s="23">
        <v>201606</v>
      </c>
      <c r="B1651" s="23" t="s">
        <v>86</v>
      </c>
      <c r="C1651" s="22">
        <v>27220883</v>
      </c>
      <c r="D1651" s="22" t="s">
        <v>101</v>
      </c>
      <c r="E1651" s="23">
        <v>33600</v>
      </c>
      <c r="F1651" s="22" t="str">
        <f>VLOOKUP(C1651,變換清單!A:C,3,0)</f>
        <v>新類型</v>
      </c>
      <c r="G1651" s="22" t="str">
        <f>VLOOKUP(B1651,變換清單!E:F,2,0)</f>
        <v>中四國</v>
      </c>
      <c r="H1651" s="22" t="str">
        <f t="shared" si="75"/>
        <v>2016</v>
      </c>
      <c r="I1651" s="22">
        <f t="shared" si="76"/>
        <v>6</v>
      </c>
      <c r="J1651" s="22" t="str">
        <f>VLOOKUP(I1651,變換清單!H:I,2,0)</f>
        <v>2Q</v>
      </c>
      <c r="K1651" s="22" t="str">
        <f t="shared" si="77"/>
        <v>新類型中四國20162Q</v>
      </c>
    </row>
    <row r="1652" spans="1:11">
      <c r="A1652" s="23">
        <v>201606</v>
      </c>
      <c r="B1652" s="23" t="s">
        <v>61</v>
      </c>
      <c r="C1652" s="22">
        <v>27220957</v>
      </c>
      <c r="D1652" s="22" t="s">
        <v>102</v>
      </c>
      <c r="E1652" s="23">
        <v>793800</v>
      </c>
      <c r="F1652" s="22" t="str">
        <f>VLOOKUP(C1652,變換清單!A:C,3,0)</f>
        <v>新類型</v>
      </c>
      <c r="G1652" s="22" t="str">
        <f>VLOOKUP(B1652,變換清單!E:F,2,0)</f>
        <v>關信越</v>
      </c>
      <c r="H1652" s="22" t="str">
        <f t="shared" si="75"/>
        <v>2016</v>
      </c>
      <c r="I1652" s="22">
        <f t="shared" si="76"/>
        <v>6</v>
      </c>
      <c r="J1652" s="22" t="str">
        <f>VLOOKUP(I1652,變換清單!H:I,2,0)</f>
        <v>2Q</v>
      </c>
      <c r="K1652" s="22" t="str">
        <f t="shared" si="77"/>
        <v>新類型關信越20162Q</v>
      </c>
    </row>
    <row r="1653" spans="1:11">
      <c r="A1653" s="23">
        <v>201606</v>
      </c>
      <c r="B1653" s="23" t="s">
        <v>61</v>
      </c>
      <c r="C1653" s="22">
        <v>27220985</v>
      </c>
      <c r="D1653" s="22" t="s">
        <v>46</v>
      </c>
      <c r="E1653" s="23">
        <v>75600</v>
      </c>
      <c r="F1653" s="22" t="str">
        <f>VLOOKUP(C1653,變換清單!A:C,3,0)</f>
        <v>新類型</v>
      </c>
      <c r="G1653" s="22" t="str">
        <f>VLOOKUP(B1653,變換清單!E:F,2,0)</f>
        <v>關信越</v>
      </c>
      <c r="H1653" s="22" t="str">
        <f t="shared" si="75"/>
        <v>2016</v>
      </c>
      <c r="I1653" s="22">
        <f t="shared" si="76"/>
        <v>6</v>
      </c>
      <c r="J1653" s="22" t="str">
        <f>VLOOKUP(I1653,變換清單!H:I,2,0)</f>
        <v>2Q</v>
      </c>
      <c r="K1653" s="22" t="str">
        <f t="shared" si="77"/>
        <v>新類型關信越20162Q</v>
      </c>
    </row>
    <row r="1654" spans="1:11">
      <c r="A1654" s="23">
        <v>201606</v>
      </c>
      <c r="B1654" s="23" t="s">
        <v>61</v>
      </c>
      <c r="C1654" s="22">
        <v>27260317</v>
      </c>
      <c r="D1654" s="22" t="s">
        <v>40</v>
      </c>
      <c r="E1654" s="23">
        <v>389760</v>
      </c>
      <c r="F1654" s="22" t="str">
        <f>VLOOKUP(C1654,變換清單!A:C,3,0)</f>
        <v>啤酒</v>
      </c>
      <c r="G1654" s="22" t="str">
        <f>VLOOKUP(B1654,變換清單!E:F,2,0)</f>
        <v>關信越</v>
      </c>
      <c r="H1654" s="22" t="str">
        <f t="shared" si="75"/>
        <v>2016</v>
      </c>
      <c r="I1654" s="22">
        <f t="shared" si="76"/>
        <v>6</v>
      </c>
      <c r="J1654" s="22" t="str">
        <f>VLOOKUP(I1654,變換清單!H:I,2,0)</f>
        <v>2Q</v>
      </c>
      <c r="K1654" s="22" t="str">
        <f t="shared" si="77"/>
        <v>啤酒關信越20162Q</v>
      </c>
    </row>
    <row r="1655" spans="1:11">
      <c r="A1655" s="23">
        <v>201606</v>
      </c>
      <c r="B1655" s="23" t="s">
        <v>61</v>
      </c>
      <c r="C1655" s="22">
        <v>27260665</v>
      </c>
      <c r="D1655" s="22" t="s">
        <v>105</v>
      </c>
      <c r="E1655" s="23">
        <v>18900</v>
      </c>
      <c r="F1655" s="22" t="str">
        <f>VLOOKUP(C1655,變換清單!A:C,3,0)</f>
        <v>啤酒</v>
      </c>
      <c r="G1655" s="22" t="str">
        <f>VLOOKUP(B1655,變換清單!E:F,2,0)</f>
        <v>關信越</v>
      </c>
      <c r="H1655" s="22" t="str">
        <f t="shared" si="75"/>
        <v>2016</v>
      </c>
      <c r="I1655" s="22">
        <f t="shared" si="76"/>
        <v>6</v>
      </c>
      <c r="J1655" s="22" t="str">
        <f>VLOOKUP(I1655,變換清單!H:I,2,0)</f>
        <v>2Q</v>
      </c>
      <c r="K1655" s="22" t="str">
        <f t="shared" si="77"/>
        <v>啤酒關信越20162Q</v>
      </c>
    </row>
    <row r="1656" spans="1:11">
      <c r="A1656" s="23">
        <v>201606</v>
      </c>
      <c r="B1656" s="23" t="s">
        <v>61</v>
      </c>
      <c r="C1656" s="22">
        <v>27350171</v>
      </c>
      <c r="D1656" s="22" t="s">
        <v>42</v>
      </c>
      <c r="E1656" s="23">
        <v>3276</v>
      </c>
      <c r="F1656" s="22" t="str">
        <f>VLOOKUP(C1656,變換清單!A:C,3,0)</f>
        <v>啤酒</v>
      </c>
      <c r="G1656" s="22" t="str">
        <f>VLOOKUP(B1656,變換清單!E:F,2,0)</f>
        <v>關信越</v>
      </c>
      <c r="H1656" s="22" t="str">
        <f t="shared" si="75"/>
        <v>2016</v>
      </c>
      <c r="I1656" s="22">
        <f t="shared" si="76"/>
        <v>6</v>
      </c>
      <c r="J1656" s="22" t="str">
        <f>VLOOKUP(I1656,變換清單!H:I,2,0)</f>
        <v>2Q</v>
      </c>
      <c r="K1656" s="22" t="str">
        <f t="shared" si="77"/>
        <v>啤酒關信越20162Q</v>
      </c>
    </row>
    <row r="1657" spans="1:11">
      <c r="A1657" s="23">
        <v>201606</v>
      </c>
      <c r="B1657" s="23" t="s">
        <v>61</v>
      </c>
      <c r="C1657" s="22">
        <v>27350921</v>
      </c>
      <c r="D1657" s="22" t="s">
        <v>44</v>
      </c>
      <c r="E1657" s="23">
        <v>234360</v>
      </c>
      <c r="F1657" s="22" t="str">
        <f>VLOOKUP(C1657,變換清單!A:C,3,0)</f>
        <v>發泡酒</v>
      </c>
      <c r="G1657" s="22" t="str">
        <f>VLOOKUP(B1657,變換清單!E:F,2,0)</f>
        <v>關信越</v>
      </c>
      <c r="H1657" s="22" t="str">
        <f t="shared" si="75"/>
        <v>2016</v>
      </c>
      <c r="I1657" s="22">
        <f t="shared" si="76"/>
        <v>6</v>
      </c>
      <c r="J1657" s="22" t="str">
        <f>VLOOKUP(I1657,變換清單!H:I,2,0)</f>
        <v>2Q</v>
      </c>
      <c r="K1657" s="22" t="str">
        <f t="shared" si="77"/>
        <v>發泡酒關信越20162Q</v>
      </c>
    </row>
    <row r="1658" spans="1:11">
      <c r="A1658" s="23">
        <v>201606</v>
      </c>
      <c r="B1658" s="23" t="s">
        <v>61</v>
      </c>
      <c r="C1658" s="22">
        <v>27210786</v>
      </c>
      <c r="D1658" s="22" t="s">
        <v>103</v>
      </c>
      <c r="E1658" s="23">
        <v>41354</v>
      </c>
      <c r="F1658" s="22" t="str">
        <f>VLOOKUP(C1658,變換清單!A:C,3,0)</f>
        <v>發泡酒</v>
      </c>
      <c r="G1658" s="22" t="str">
        <f>VLOOKUP(B1658,變換清單!E:F,2,0)</f>
        <v>關信越</v>
      </c>
      <c r="H1658" s="22" t="str">
        <f t="shared" si="75"/>
        <v>2016</v>
      </c>
      <c r="I1658" s="22">
        <f t="shared" si="76"/>
        <v>6</v>
      </c>
      <c r="J1658" s="22" t="str">
        <f>VLOOKUP(I1658,變換清單!H:I,2,0)</f>
        <v>2Q</v>
      </c>
      <c r="K1658" s="22" t="str">
        <f t="shared" si="77"/>
        <v>發泡酒關信越20162Q</v>
      </c>
    </row>
    <row r="1659" spans="1:11">
      <c r="A1659" s="23">
        <v>201606</v>
      </c>
      <c r="B1659" s="23" t="s">
        <v>61</v>
      </c>
      <c r="C1659" s="22">
        <v>27220883</v>
      </c>
      <c r="D1659" s="22" t="s">
        <v>101</v>
      </c>
      <c r="E1659" s="23">
        <v>4002</v>
      </c>
      <c r="F1659" s="22" t="str">
        <f>VLOOKUP(C1659,變換清單!A:C,3,0)</f>
        <v>新類型</v>
      </c>
      <c r="G1659" s="22" t="str">
        <f>VLOOKUP(B1659,變換清單!E:F,2,0)</f>
        <v>關信越</v>
      </c>
      <c r="H1659" s="22" t="str">
        <f t="shared" si="75"/>
        <v>2016</v>
      </c>
      <c r="I1659" s="22">
        <f t="shared" si="76"/>
        <v>6</v>
      </c>
      <c r="J1659" s="22" t="str">
        <f>VLOOKUP(I1659,變換清單!H:I,2,0)</f>
        <v>2Q</v>
      </c>
      <c r="K1659" s="22" t="str">
        <f t="shared" si="77"/>
        <v>新類型關信越20162Q</v>
      </c>
    </row>
    <row r="1660" spans="1:11">
      <c r="A1660" s="23">
        <v>201606</v>
      </c>
      <c r="B1660" s="23" t="s">
        <v>83</v>
      </c>
      <c r="C1660" s="22">
        <v>27220957</v>
      </c>
      <c r="D1660" s="22" t="s">
        <v>102</v>
      </c>
      <c r="E1660" s="23">
        <v>2520</v>
      </c>
      <c r="F1660" s="22" t="str">
        <f>VLOOKUP(C1660,變換清單!A:C,3,0)</f>
        <v>新類型</v>
      </c>
      <c r="G1660" s="22" t="str">
        <f>VLOOKUP(B1660,變換清單!E:F,2,0)</f>
        <v>中四國</v>
      </c>
      <c r="H1660" s="22" t="str">
        <f t="shared" si="75"/>
        <v>2016</v>
      </c>
      <c r="I1660" s="22">
        <f t="shared" si="76"/>
        <v>6</v>
      </c>
      <c r="J1660" s="22" t="str">
        <f>VLOOKUP(I1660,變換清單!H:I,2,0)</f>
        <v>2Q</v>
      </c>
      <c r="K1660" s="22" t="str">
        <f t="shared" si="77"/>
        <v>新類型中四國20162Q</v>
      </c>
    </row>
    <row r="1661" spans="1:11">
      <c r="A1661" s="23">
        <v>201606</v>
      </c>
      <c r="B1661" s="23" t="s">
        <v>83</v>
      </c>
      <c r="C1661" s="22">
        <v>27220985</v>
      </c>
      <c r="D1661" s="22" t="s">
        <v>46</v>
      </c>
      <c r="E1661" s="23">
        <v>354480</v>
      </c>
      <c r="F1661" s="22" t="str">
        <f>VLOOKUP(C1661,變換清單!A:C,3,0)</f>
        <v>新類型</v>
      </c>
      <c r="G1661" s="22" t="str">
        <f>VLOOKUP(B1661,變換清單!E:F,2,0)</f>
        <v>中四國</v>
      </c>
      <c r="H1661" s="22" t="str">
        <f t="shared" si="75"/>
        <v>2016</v>
      </c>
      <c r="I1661" s="22">
        <f t="shared" si="76"/>
        <v>6</v>
      </c>
      <c r="J1661" s="22" t="str">
        <f>VLOOKUP(I1661,變換清單!H:I,2,0)</f>
        <v>2Q</v>
      </c>
      <c r="K1661" s="22" t="str">
        <f t="shared" si="77"/>
        <v>新類型中四國20162Q</v>
      </c>
    </row>
    <row r="1662" spans="1:11">
      <c r="A1662" s="23">
        <v>201606</v>
      </c>
      <c r="B1662" s="23" t="s">
        <v>83</v>
      </c>
      <c r="C1662" s="22">
        <v>27260317</v>
      </c>
      <c r="D1662" s="22" t="s">
        <v>40</v>
      </c>
      <c r="E1662" s="23">
        <v>50400</v>
      </c>
      <c r="F1662" s="22" t="str">
        <f>VLOOKUP(C1662,變換清單!A:C,3,0)</f>
        <v>啤酒</v>
      </c>
      <c r="G1662" s="22" t="str">
        <f>VLOOKUP(B1662,變換清單!E:F,2,0)</f>
        <v>中四國</v>
      </c>
      <c r="H1662" s="22" t="str">
        <f t="shared" si="75"/>
        <v>2016</v>
      </c>
      <c r="I1662" s="22">
        <f t="shared" si="76"/>
        <v>6</v>
      </c>
      <c r="J1662" s="22" t="str">
        <f>VLOOKUP(I1662,變換清單!H:I,2,0)</f>
        <v>2Q</v>
      </c>
      <c r="K1662" s="22" t="str">
        <f t="shared" si="77"/>
        <v>啤酒中四國20162Q</v>
      </c>
    </row>
    <row r="1663" spans="1:11">
      <c r="A1663" s="23">
        <v>201606</v>
      </c>
      <c r="B1663" s="23" t="s">
        <v>83</v>
      </c>
      <c r="C1663" s="22">
        <v>27260665</v>
      </c>
      <c r="D1663" s="22" t="s">
        <v>105</v>
      </c>
      <c r="E1663" s="23">
        <v>143640</v>
      </c>
      <c r="F1663" s="22" t="str">
        <f>VLOOKUP(C1663,變換清單!A:C,3,0)</f>
        <v>啤酒</v>
      </c>
      <c r="G1663" s="22" t="str">
        <f>VLOOKUP(B1663,變換清單!E:F,2,0)</f>
        <v>中四國</v>
      </c>
      <c r="H1663" s="22" t="str">
        <f t="shared" si="75"/>
        <v>2016</v>
      </c>
      <c r="I1663" s="22">
        <f t="shared" si="76"/>
        <v>6</v>
      </c>
      <c r="J1663" s="22" t="str">
        <f>VLOOKUP(I1663,變換清單!H:I,2,0)</f>
        <v>2Q</v>
      </c>
      <c r="K1663" s="22" t="str">
        <f t="shared" si="77"/>
        <v>啤酒中四國20162Q</v>
      </c>
    </row>
    <row r="1664" spans="1:11">
      <c r="A1664" s="23">
        <v>201606</v>
      </c>
      <c r="B1664" s="23" t="s">
        <v>83</v>
      </c>
      <c r="C1664" s="22">
        <v>27350171</v>
      </c>
      <c r="D1664" s="22" t="s">
        <v>42</v>
      </c>
      <c r="E1664" s="23">
        <v>25452</v>
      </c>
      <c r="F1664" s="22" t="str">
        <f>VLOOKUP(C1664,變換清單!A:C,3,0)</f>
        <v>啤酒</v>
      </c>
      <c r="G1664" s="22" t="str">
        <f>VLOOKUP(B1664,變換清單!E:F,2,0)</f>
        <v>中四國</v>
      </c>
      <c r="H1664" s="22" t="str">
        <f t="shared" si="75"/>
        <v>2016</v>
      </c>
      <c r="I1664" s="22">
        <f t="shared" si="76"/>
        <v>6</v>
      </c>
      <c r="J1664" s="22" t="str">
        <f>VLOOKUP(I1664,變換清單!H:I,2,0)</f>
        <v>2Q</v>
      </c>
      <c r="K1664" s="22" t="str">
        <f t="shared" si="77"/>
        <v>啤酒中四國20162Q</v>
      </c>
    </row>
    <row r="1665" spans="1:11">
      <c r="A1665" s="23">
        <v>201606</v>
      </c>
      <c r="B1665" s="23" t="s">
        <v>83</v>
      </c>
      <c r="C1665" s="22">
        <v>27350921</v>
      </c>
      <c r="D1665" s="22" t="s">
        <v>44</v>
      </c>
      <c r="E1665" s="23">
        <v>15342</v>
      </c>
      <c r="F1665" s="22" t="str">
        <f>VLOOKUP(C1665,變換清單!A:C,3,0)</f>
        <v>發泡酒</v>
      </c>
      <c r="G1665" s="22" t="str">
        <f>VLOOKUP(B1665,變換清單!E:F,2,0)</f>
        <v>中四國</v>
      </c>
      <c r="H1665" s="22" t="str">
        <f t="shared" si="75"/>
        <v>2016</v>
      </c>
      <c r="I1665" s="22">
        <f t="shared" si="76"/>
        <v>6</v>
      </c>
      <c r="J1665" s="22" t="str">
        <f>VLOOKUP(I1665,變換清單!H:I,2,0)</f>
        <v>2Q</v>
      </c>
      <c r="K1665" s="22" t="str">
        <f t="shared" si="77"/>
        <v>發泡酒中四國20162Q</v>
      </c>
    </row>
    <row r="1666" spans="1:11">
      <c r="A1666" s="23">
        <v>201606</v>
      </c>
      <c r="B1666" s="23" t="s">
        <v>83</v>
      </c>
      <c r="C1666" s="22">
        <v>27210786</v>
      </c>
      <c r="D1666" s="22" t="s">
        <v>103</v>
      </c>
      <c r="E1666" s="23">
        <v>57960</v>
      </c>
      <c r="F1666" s="22" t="str">
        <f>VLOOKUP(C1666,變換清單!A:C,3,0)</f>
        <v>發泡酒</v>
      </c>
      <c r="G1666" s="22" t="str">
        <f>VLOOKUP(B1666,變換清單!E:F,2,0)</f>
        <v>中四國</v>
      </c>
      <c r="H1666" s="22" t="str">
        <f t="shared" si="75"/>
        <v>2016</v>
      </c>
      <c r="I1666" s="22">
        <f t="shared" si="76"/>
        <v>6</v>
      </c>
      <c r="J1666" s="22" t="str">
        <f>VLOOKUP(I1666,變換清單!H:I,2,0)</f>
        <v>2Q</v>
      </c>
      <c r="K1666" s="22" t="str">
        <f t="shared" si="77"/>
        <v>發泡酒中四國20162Q</v>
      </c>
    </row>
    <row r="1667" spans="1:11">
      <c r="A1667" s="23">
        <v>201606</v>
      </c>
      <c r="B1667" s="23" t="s">
        <v>83</v>
      </c>
      <c r="C1667" s="22">
        <v>27220883</v>
      </c>
      <c r="D1667" s="22" t="s">
        <v>101</v>
      </c>
      <c r="E1667" s="23">
        <v>4002</v>
      </c>
      <c r="F1667" s="22" t="str">
        <f>VLOOKUP(C1667,變換清單!A:C,3,0)</f>
        <v>新類型</v>
      </c>
      <c r="G1667" s="22" t="str">
        <f>VLOOKUP(B1667,變換清單!E:F,2,0)</f>
        <v>中四國</v>
      </c>
      <c r="H1667" s="22" t="str">
        <f t="shared" ref="H1667:H1730" si="78">LEFT(A1667,4)</f>
        <v>2016</v>
      </c>
      <c r="I1667" s="22">
        <f t="shared" ref="I1667:I1730" si="79">VALUE(RIGHT(A1667,2))</f>
        <v>6</v>
      </c>
      <c r="J1667" s="22" t="str">
        <f>VLOOKUP(I1667,變換清單!H:I,2,0)</f>
        <v>2Q</v>
      </c>
      <c r="K1667" s="22" t="str">
        <f t="shared" ref="K1667:K1730" si="80">CONCATENATE(F1667,G1667,H1667,J1667)</f>
        <v>新類型中四國20162Q</v>
      </c>
    </row>
    <row r="1668" spans="1:11">
      <c r="A1668" s="23">
        <v>201606</v>
      </c>
      <c r="B1668" s="23" t="s">
        <v>98</v>
      </c>
      <c r="C1668" s="22">
        <v>27220957</v>
      </c>
      <c r="D1668" s="22" t="s">
        <v>102</v>
      </c>
      <c r="E1668" s="23">
        <v>22680</v>
      </c>
      <c r="F1668" s="22" t="str">
        <f>VLOOKUP(C1668,變換清單!A:C,3,0)</f>
        <v>新類型</v>
      </c>
      <c r="G1668" s="22" t="str">
        <f>VLOOKUP(B1668,變換清單!E:F,2,0)</f>
        <v>沖繩</v>
      </c>
      <c r="H1668" s="22" t="str">
        <f t="shared" si="78"/>
        <v>2016</v>
      </c>
      <c r="I1668" s="22">
        <f t="shared" si="79"/>
        <v>6</v>
      </c>
      <c r="J1668" s="22" t="str">
        <f>VLOOKUP(I1668,變換清單!H:I,2,0)</f>
        <v>2Q</v>
      </c>
      <c r="K1668" s="22" t="str">
        <f t="shared" si="80"/>
        <v>新類型沖繩20162Q</v>
      </c>
    </row>
    <row r="1669" spans="1:11">
      <c r="A1669" s="23">
        <v>201606</v>
      </c>
      <c r="B1669" s="23" t="s">
        <v>98</v>
      </c>
      <c r="C1669" s="22">
        <v>27220985</v>
      </c>
      <c r="D1669" s="22" t="s">
        <v>46</v>
      </c>
      <c r="E1669" s="23">
        <v>564480</v>
      </c>
      <c r="F1669" s="22" t="str">
        <f>VLOOKUP(C1669,變換清單!A:C,3,0)</f>
        <v>新類型</v>
      </c>
      <c r="G1669" s="22" t="str">
        <f>VLOOKUP(B1669,變換清單!E:F,2,0)</f>
        <v>沖繩</v>
      </c>
      <c r="H1669" s="22" t="str">
        <f t="shared" si="78"/>
        <v>2016</v>
      </c>
      <c r="I1669" s="22">
        <f t="shared" si="79"/>
        <v>6</v>
      </c>
      <c r="J1669" s="22" t="str">
        <f>VLOOKUP(I1669,變換清單!H:I,2,0)</f>
        <v>2Q</v>
      </c>
      <c r="K1669" s="22" t="str">
        <f t="shared" si="80"/>
        <v>新類型沖繩20162Q</v>
      </c>
    </row>
    <row r="1670" spans="1:11">
      <c r="A1670" s="23">
        <v>201606</v>
      </c>
      <c r="B1670" s="23" t="s">
        <v>98</v>
      </c>
      <c r="C1670" s="22">
        <v>27260317</v>
      </c>
      <c r="D1670" s="22" t="s">
        <v>40</v>
      </c>
      <c r="E1670" s="23">
        <v>120960</v>
      </c>
      <c r="F1670" s="22" t="str">
        <f>VLOOKUP(C1670,變換清單!A:C,3,0)</f>
        <v>啤酒</v>
      </c>
      <c r="G1670" s="22" t="str">
        <f>VLOOKUP(B1670,變換清單!E:F,2,0)</f>
        <v>沖繩</v>
      </c>
      <c r="H1670" s="22" t="str">
        <f t="shared" si="78"/>
        <v>2016</v>
      </c>
      <c r="I1670" s="22">
        <f t="shared" si="79"/>
        <v>6</v>
      </c>
      <c r="J1670" s="22" t="str">
        <f>VLOOKUP(I1670,變換清單!H:I,2,0)</f>
        <v>2Q</v>
      </c>
      <c r="K1670" s="22" t="str">
        <f t="shared" si="80"/>
        <v>啤酒沖繩20162Q</v>
      </c>
    </row>
    <row r="1671" spans="1:11">
      <c r="A1671" s="23">
        <v>201606</v>
      </c>
      <c r="B1671" s="23" t="s">
        <v>98</v>
      </c>
      <c r="C1671" s="22">
        <v>27260665</v>
      </c>
      <c r="D1671" s="22" t="s">
        <v>105</v>
      </c>
      <c r="E1671" s="23">
        <v>52080</v>
      </c>
      <c r="F1671" s="22" t="str">
        <f>VLOOKUP(C1671,變換清單!A:C,3,0)</f>
        <v>啤酒</v>
      </c>
      <c r="G1671" s="22" t="str">
        <f>VLOOKUP(B1671,變換清單!E:F,2,0)</f>
        <v>沖繩</v>
      </c>
      <c r="H1671" s="22" t="str">
        <f t="shared" si="78"/>
        <v>2016</v>
      </c>
      <c r="I1671" s="22">
        <f t="shared" si="79"/>
        <v>6</v>
      </c>
      <c r="J1671" s="22" t="str">
        <f>VLOOKUP(I1671,變換清單!H:I,2,0)</f>
        <v>2Q</v>
      </c>
      <c r="K1671" s="22" t="str">
        <f t="shared" si="80"/>
        <v>啤酒沖繩20162Q</v>
      </c>
    </row>
    <row r="1672" spans="1:11">
      <c r="A1672" s="23">
        <v>201606</v>
      </c>
      <c r="B1672" s="23" t="s">
        <v>98</v>
      </c>
      <c r="C1672" s="22">
        <v>27350171</v>
      </c>
      <c r="D1672" s="22" t="s">
        <v>42</v>
      </c>
      <c r="E1672" s="23">
        <v>97440</v>
      </c>
      <c r="F1672" s="22" t="str">
        <f>VLOOKUP(C1672,變換清單!A:C,3,0)</f>
        <v>啤酒</v>
      </c>
      <c r="G1672" s="22" t="str">
        <f>VLOOKUP(B1672,變換清單!E:F,2,0)</f>
        <v>沖繩</v>
      </c>
      <c r="H1672" s="22" t="str">
        <f t="shared" si="78"/>
        <v>2016</v>
      </c>
      <c r="I1672" s="22">
        <f t="shared" si="79"/>
        <v>6</v>
      </c>
      <c r="J1672" s="22" t="str">
        <f>VLOOKUP(I1672,變換清單!H:I,2,0)</f>
        <v>2Q</v>
      </c>
      <c r="K1672" s="22" t="str">
        <f t="shared" si="80"/>
        <v>啤酒沖繩20162Q</v>
      </c>
    </row>
    <row r="1673" spans="1:11">
      <c r="A1673" s="23">
        <v>201606</v>
      </c>
      <c r="B1673" s="23" t="s">
        <v>98</v>
      </c>
      <c r="C1673" s="22">
        <v>27350921</v>
      </c>
      <c r="D1673" s="22" t="s">
        <v>44</v>
      </c>
      <c r="E1673" s="23">
        <v>0</v>
      </c>
      <c r="F1673" s="22" t="str">
        <f>VLOOKUP(C1673,變換清單!A:C,3,0)</f>
        <v>發泡酒</v>
      </c>
      <c r="G1673" s="22" t="str">
        <f>VLOOKUP(B1673,變換清單!E:F,2,0)</f>
        <v>沖繩</v>
      </c>
      <c r="H1673" s="22" t="str">
        <f t="shared" si="78"/>
        <v>2016</v>
      </c>
      <c r="I1673" s="22">
        <f t="shared" si="79"/>
        <v>6</v>
      </c>
      <c r="J1673" s="22" t="str">
        <f>VLOOKUP(I1673,變換清單!H:I,2,0)</f>
        <v>2Q</v>
      </c>
      <c r="K1673" s="22" t="str">
        <f t="shared" si="80"/>
        <v>發泡酒沖繩20162Q</v>
      </c>
    </row>
    <row r="1674" spans="1:11">
      <c r="A1674" s="23">
        <v>201606</v>
      </c>
      <c r="B1674" s="23" t="s">
        <v>98</v>
      </c>
      <c r="C1674" s="22">
        <v>27210786</v>
      </c>
      <c r="D1674" s="22" t="s">
        <v>103</v>
      </c>
      <c r="E1674" s="23">
        <v>2001</v>
      </c>
      <c r="F1674" s="22" t="str">
        <f>VLOOKUP(C1674,變換清單!A:C,3,0)</f>
        <v>發泡酒</v>
      </c>
      <c r="G1674" s="22" t="str">
        <f>VLOOKUP(B1674,變換清單!E:F,2,0)</f>
        <v>沖繩</v>
      </c>
      <c r="H1674" s="22" t="str">
        <f t="shared" si="78"/>
        <v>2016</v>
      </c>
      <c r="I1674" s="22">
        <f t="shared" si="79"/>
        <v>6</v>
      </c>
      <c r="J1674" s="22" t="str">
        <f>VLOOKUP(I1674,變換清單!H:I,2,0)</f>
        <v>2Q</v>
      </c>
      <c r="K1674" s="22" t="str">
        <f t="shared" si="80"/>
        <v>發泡酒沖繩20162Q</v>
      </c>
    </row>
    <row r="1675" spans="1:11">
      <c r="A1675" s="23">
        <v>201606</v>
      </c>
      <c r="B1675" s="23" t="s">
        <v>56</v>
      </c>
      <c r="C1675" s="22">
        <v>27220883</v>
      </c>
      <c r="D1675" s="22" t="s">
        <v>101</v>
      </c>
      <c r="E1675" s="23">
        <v>245280</v>
      </c>
      <c r="F1675" s="22" t="str">
        <f>VLOOKUP(C1675,變換清單!A:C,3,0)</f>
        <v>新類型</v>
      </c>
      <c r="G1675" s="22" t="str">
        <f>VLOOKUP(B1675,變換清單!E:F,2,0)</f>
        <v>東北</v>
      </c>
      <c r="H1675" s="22" t="str">
        <f t="shared" si="78"/>
        <v>2016</v>
      </c>
      <c r="I1675" s="22">
        <f t="shared" si="79"/>
        <v>6</v>
      </c>
      <c r="J1675" s="22" t="str">
        <f>VLOOKUP(I1675,變換清單!H:I,2,0)</f>
        <v>2Q</v>
      </c>
      <c r="K1675" s="22" t="str">
        <f t="shared" si="80"/>
        <v>新類型東北20162Q</v>
      </c>
    </row>
    <row r="1676" spans="1:11">
      <c r="A1676" s="23">
        <v>201606</v>
      </c>
      <c r="B1676" s="23" t="s">
        <v>56</v>
      </c>
      <c r="C1676" s="22">
        <v>27220957</v>
      </c>
      <c r="D1676" s="22" t="s">
        <v>102</v>
      </c>
      <c r="E1676" s="23">
        <v>73080</v>
      </c>
      <c r="F1676" s="22" t="str">
        <f>VLOOKUP(C1676,變換清單!A:C,3,0)</f>
        <v>新類型</v>
      </c>
      <c r="G1676" s="22" t="str">
        <f>VLOOKUP(B1676,變換清單!E:F,2,0)</f>
        <v>東北</v>
      </c>
      <c r="H1676" s="22" t="str">
        <f t="shared" si="78"/>
        <v>2016</v>
      </c>
      <c r="I1676" s="22">
        <f t="shared" si="79"/>
        <v>6</v>
      </c>
      <c r="J1676" s="22" t="str">
        <f>VLOOKUP(I1676,變換清單!H:I,2,0)</f>
        <v>2Q</v>
      </c>
      <c r="K1676" s="22" t="str">
        <f t="shared" si="80"/>
        <v>新類型東北20162Q</v>
      </c>
    </row>
    <row r="1677" spans="1:11">
      <c r="A1677" s="23">
        <v>201606</v>
      </c>
      <c r="B1677" s="23" t="s">
        <v>56</v>
      </c>
      <c r="C1677" s="22">
        <v>27220985</v>
      </c>
      <c r="D1677" s="22" t="s">
        <v>46</v>
      </c>
      <c r="E1677" s="23">
        <v>79800</v>
      </c>
      <c r="F1677" s="22" t="str">
        <f>VLOOKUP(C1677,變換清單!A:C,3,0)</f>
        <v>新類型</v>
      </c>
      <c r="G1677" s="22" t="str">
        <f>VLOOKUP(B1677,變換清單!E:F,2,0)</f>
        <v>東北</v>
      </c>
      <c r="H1677" s="22" t="str">
        <f t="shared" si="78"/>
        <v>2016</v>
      </c>
      <c r="I1677" s="22">
        <f t="shared" si="79"/>
        <v>6</v>
      </c>
      <c r="J1677" s="22" t="str">
        <f>VLOOKUP(I1677,變換清單!H:I,2,0)</f>
        <v>2Q</v>
      </c>
      <c r="K1677" s="22" t="str">
        <f t="shared" si="80"/>
        <v>新類型東北20162Q</v>
      </c>
    </row>
    <row r="1678" spans="1:11">
      <c r="A1678" s="23">
        <v>201606</v>
      </c>
      <c r="B1678" s="23" t="s">
        <v>56</v>
      </c>
      <c r="C1678" s="22">
        <v>27260317</v>
      </c>
      <c r="D1678" s="22" t="s">
        <v>40</v>
      </c>
      <c r="E1678" s="23">
        <v>14868</v>
      </c>
      <c r="F1678" s="22" t="str">
        <f>VLOOKUP(C1678,變換清單!A:C,3,0)</f>
        <v>啤酒</v>
      </c>
      <c r="G1678" s="22" t="str">
        <f>VLOOKUP(B1678,變換清單!E:F,2,0)</f>
        <v>東北</v>
      </c>
      <c r="H1678" s="22" t="str">
        <f t="shared" si="78"/>
        <v>2016</v>
      </c>
      <c r="I1678" s="22">
        <f t="shared" si="79"/>
        <v>6</v>
      </c>
      <c r="J1678" s="22" t="str">
        <f>VLOOKUP(I1678,變換清單!H:I,2,0)</f>
        <v>2Q</v>
      </c>
      <c r="K1678" s="22" t="str">
        <f t="shared" si="80"/>
        <v>啤酒東北20162Q</v>
      </c>
    </row>
    <row r="1679" spans="1:11">
      <c r="A1679" s="23">
        <v>201606</v>
      </c>
      <c r="B1679" s="23" t="s">
        <v>56</v>
      </c>
      <c r="C1679" s="22">
        <v>27260665</v>
      </c>
      <c r="D1679" s="22" t="s">
        <v>105</v>
      </c>
      <c r="E1679" s="23">
        <v>12096</v>
      </c>
      <c r="F1679" s="22" t="str">
        <f>VLOOKUP(C1679,變換清單!A:C,3,0)</f>
        <v>啤酒</v>
      </c>
      <c r="G1679" s="22" t="str">
        <f>VLOOKUP(B1679,變換清單!E:F,2,0)</f>
        <v>東北</v>
      </c>
      <c r="H1679" s="22" t="str">
        <f t="shared" si="78"/>
        <v>2016</v>
      </c>
      <c r="I1679" s="22">
        <f t="shared" si="79"/>
        <v>6</v>
      </c>
      <c r="J1679" s="22" t="str">
        <f>VLOOKUP(I1679,變換清單!H:I,2,0)</f>
        <v>2Q</v>
      </c>
      <c r="K1679" s="22" t="str">
        <f t="shared" si="80"/>
        <v>啤酒東北20162Q</v>
      </c>
    </row>
    <row r="1680" spans="1:11">
      <c r="A1680" s="23">
        <v>201606</v>
      </c>
      <c r="B1680" s="23" t="s">
        <v>56</v>
      </c>
      <c r="C1680" s="22">
        <v>27350171</v>
      </c>
      <c r="D1680" s="22" t="s">
        <v>42</v>
      </c>
      <c r="E1680" s="23">
        <v>73080</v>
      </c>
      <c r="F1680" s="22" t="str">
        <f>VLOOKUP(C1680,變換清單!A:C,3,0)</f>
        <v>啤酒</v>
      </c>
      <c r="G1680" s="22" t="str">
        <f>VLOOKUP(B1680,變換清單!E:F,2,0)</f>
        <v>東北</v>
      </c>
      <c r="H1680" s="22" t="str">
        <f t="shared" si="78"/>
        <v>2016</v>
      </c>
      <c r="I1680" s="22">
        <f t="shared" si="79"/>
        <v>6</v>
      </c>
      <c r="J1680" s="22" t="str">
        <f>VLOOKUP(I1680,變換清單!H:I,2,0)</f>
        <v>2Q</v>
      </c>
      <c r="K1680" s="22" t="str">
        <f t="shared" si="80"/>
        <v>啤酒東北20162Q</v>
      </c>
    </row>
    <row r="1681" spans="1:11">
      <c r="A1681" s="23">
        <v>201606</v>
      </c>
      <c r="B1681" s="23" t="s">
        <v>56</v>
      </c>
      <c r="C1681" s="22">
        <v>27350921</v>
      </c>
      <c r="D1681" s="22" t="s">
        <v>44</v>
      </c>
      <c r="E1681" s="23">
        <v>1334</v>
      </c>
      <c r="F1681" s="22" t="str">
        <f>VLOOKUP(C1681,變換清單!A:C,3,0)</f>
        <v>發泡酒</v>
      </c>
      <c r="G1681" s="22" t="str">
        <f>VLOOKUP(B1681,變換清單!E:F,2,0)</f>
        <v>東北</v>
      </c>
      <c r="H1681" s="22" t="str">
        <f t="shared" si="78"/>
        <v>2016</v>
      </c>
      <c r="I1681" s="22">
        <f t="shared" si="79"/>
        <v>6</v>
      </c>
      <c r="J1681" s="22" t="str">
        <f>VLOOKUP(I1681,變換清單!H:I,2,0)</f>
        <v>2Q</v>
      </c>
      <c r="K1681" s="22" t="str">
        <f t="shared" si="80"/>
        <v>發泡酒東北20162Q</v>
      </c>
    </row>
    <row r="1682" spans="1:11">
      <c r="A1682" s="23">
        <v>201606</v>
      </c>
      <c r="B1682" s="23" t="s">
        <v>73</v>
      </c>
      <c r="C1682" s="22">
        <v>27210786</v>
      </c>
      <c r="D1682" s="22" t="s">
        <v>103</v>
      </c>
      <c r="E1682" s="23">
        <v>423360</v>
      </c>
      <c r="F1682" s="22" t="str">
        <f>VLOOKUP(C1682,變換清單!A:C,3,0)</f>
        <v>發泡酒</v>
      </c>
      <c r="G1682" s="22" t="str">
        <f>VLOOKUP(B1682,變換清單!E:F,2,0)</f>
        <v>中部</v>
      </c>
      <c r="H1682" s="22" t="str">
        <f t="shared" si="78"/>
        <v>2016</v>
      </c>
      <c r="I1682" s="22">
        <f t="shared" si="79"/>
        <v>6</v>
      </c>
      <c r="J1682" s="22" t="str">
        <f>VLOOKUP(I1682,變換清單!H:I,2,0)</f>
        <v>2Q</v>
      </c>
      <c r="K1682" s="22" t="str">
        <f t="shared" si="80"/>
        <v>發泡酒中部20162Q</v>
      </c>
    </row>
    <row r="1683" spans="1:11">
      <c r="A1683" s="23">
        <v>201606</v>
      </c>
      <c r="B1683" s="23" t="s">
        <v>73</v>
      </c>
      <c r="C1683" s="22">
        <v>27220883</v>
      </c>
      <c r="D1683" s="22" t="s">
        <v>101</v>
      </c>
      <c r="E1683" s="23">
        <v>11760</v>
      </c>
      <c r="F1683" s="22" t="str">
        <f>VLOOKUP(C1683,變換清單!A:C,3,0)</f>
        <v>新類型</v>
      </c>
      <c r="G1683" s="22" t="str">
        <f>VLOOKUP(B1683,變換清單!E:F,2,0)</f>
        <v>中部</v>
      </c>
      <c r="H1683" s="22" t="str">
        <f t="shared" si="78"/>
        <v>2016</v>
      </c>
      <c r="I1683" s="22">
        <f t="shared" si="79"/>
        <v>6</v>
      </c>
      <c r="J1683" s="22" t="str">
        <f>VLOOKUP(I1683,變換清單!H:I,2,0)</f>
        <v>2Q</v>
      </c>
      <c r="K1683" s="22" t="str">
        <f t="shared" si="80"/>
        <v>新類型中部20162Q</v>
      </c>
    </row>
    <row r="1684" spans="1:11">
      <c r="A1684" s="23">
        <v>201606</v>
      </c>
      <c r="B1684" s="23" t="s">
        <v>73</v>
      </c>
      <c r="C1684" s="22">
        <v>27220957</v>
      </c>
      <c r="D1684" s="22" t="s">
        <v>102</v>
      </c>
      <c r="E1684" s="23">
        <v>188160</v>
      </c>
      <c r="F1684" s="22" t="str">
        <f>VLOOKUP(C1684,變換清單!A:C,3,0)</f>
        <v>新類型</v>
      </c>
      <c r="G1684" s="22" t="str">
        <f>VLOOKUP(B1684,變換清單!E:F,2,0)</f>
        <v>中部</v>
      </c>
      <c r="H1684" s="22" t="str">
        <f t="shared" si="78"/>
        <v>2016</v>
      </c>
      <c r="I1684" s="22">
        <f t="shared" si="79"/>
        <v>6</v>
      </c>
      <c r="J1684" s="22" t="str">
        <f>VLOOKUP(I1684,變換清單!H:I,2,0)</f>
        <v>2Q</v>
      </c>
      <c r="K1684" s="22" t="str">
        <f t="shared" si="80"/>
        <v>新類型中部20162Q</v>
      </c>
    </row>
    <row r="1685" spans="1:11">
      <c r="A1685" s="23">
        <v>201606</v>
      </c>
      <c r="B1685" s="23" t="s">
        <v>73</v>
      </c>
      <c r="C1685" s="22">
        <v>27220985</v>
      </c>
      <c r="D1685" s="22" t="s">
        <v>46</v>
      </c>
      <c r="E1685" s="23">
        <v>10080</v>
      </c>
      <c r="F1685" s="22" t="str">
        <f>VLOOKUP(C1685,變換清單!A:C,3,0)</f>
        <v>新類型</v>
      </c>
      <c r="G1685" s="22" t="str">
        <f>VLOOKUP(B1685,變換清單!E:F,2,0)</f>
        <v>中部</v>
      </c>
      <c r="H1685" s="22" t="str">
        <f t="shared" si="78"/>
        <v>2016</v>
      </c>
      <c r="I1685" s="22">
        <f t="shared" si="79"/>
        <v>6</v>
      </c>
      <c r="J1685" s="22" t="str">
        <f>VLOOKUP(I1685,變換清單!H:I,2,0)</f>
        <v>2Q</v>
      </c>
      <c r="K1685" s="22" t="str">
        <f t="shared" si="80"/>
        <v>新類型中部20162Q</v>
      </c>
    </row>
    <row r="1686" spans="1:11">
      <c r="A1686" s="23">
        <v>201606</v>
      </c>
      <c r="B1686" s="23" t="s">
        <v>73</v>
      </c>
      <c r="C1686" s="22">
        <v>27260317</v>
      </c>
      <c r="D1686" s="22" t="s">
        <v>40</v>
      </c>
      <c r="E1686" s="23">
        <v>4788</v>
      </c>
      <c r="F1686" s="22" t="str">
        <f>VLOOKUP(C1686,變換清單!A:C,3,0)</f>
        <v>啤酒</v>
      </c>
      <c r="G1686" s="22" t="str">
        <f>VLOOKUP(B1686,變換清單!E:F,2,0)</f>
        <v>中部</v>
      </c>
      <c r="H1686" s="22" t="str">
        <f t="shared" si="78"/>
        <v>2016</v>
      </c>
      <c r="I1686" s="22">
        <f t="shared" si="79"/>
        <v>6</v>
      </c>
      <c r="J1686" s="22" t="str">
        <f>VLOOKUP(I1686,變換清單!H:I,2,0)</f>
        <v>2Q</v>
      </c>
      <c r="K1686" s="22" t="str">
        <f t="shared" si="80"/>
        <v>啤酒中部20162Q</v>
      </c>
    </row>
    <row r="1687" spans="1:11">
      <c r="A1687" s="23">
        <v>201606</v>
      </c>
      <c r="B1687" s="23" t="s">
        <v>73</v>
      </c>
      <c r="C1687" s="22">
        <v>27260665</v>
      </c>
      <c r="D1687" s="22" t="s">
        <v>105</v>
      </c>
      <c r="E1687" s="23">
        <v>47880</v>
      </c>
      <c r="F1687" s="22" t="str">
        <f>VLOOKUP(C1687,變換清單!A:C,3,0)</f>
        <v>啤酒</v>
      </c>
      <c r="G1687" s="22" t="str">
        <f>VLOOKUP(B1687,變換清單!E:F,2,0)</f>
        <v>中部</v>
      </c>
      <c r="H1687" s="22" t="str">
        <f t="shared" si="78"/>
        <v>2016</v>
      </c>
      <c r="I1687" s="22">
        <f t="shared" si="79"/>
        <v>6</v>
      </c>
      <c r="J1687" s="22" t="str">
        <f>VLOOKUP(I1687,變換清單!H:I,2,0)</f>
        <v>2Q</v>
      </c>
      <c r="K1687" s="22" t="str">
        <f t="shared" si="80"/>
        <v>啤酒中部20162Q</v>
      </c>
    </row>
    <row r="1688" spans="1:11">
      <c r="A1688" s="23">
        <v>201606</v>
      </c>
      <c r="B1688" s="23" t="s">
        <v>93</v>
      </c>
      <c r="C1688" s="22">
        <v>27350171</v>
      </c>
      <c r="D1688" s="22" t="s">
        <v>42</v>
      </c>
      <c r="E1688" s="23">
        <v>385560</v>
      </c>
      <c r="F1688" s="22" t="str">
        <f>VLOOKUP(C1688,變換清單!A:C,3,0)</f>
        <v>啤酒</v>
      </c>
      <c r="G1688" s="22" t="str">
        <f>VLOOKUP(B1688,變換清單!E:F,2,0)</f>
        <v>九州</v>
      </c>
      <c r="H1688" s="22" t="str">
        <f t="shared" si="78"/>
        <v>2016</v>
      </c>
      <c r="I1688" s="22">
        <f t="shared" si="79"/>
        <v>6</v>
      </c>
      <c r="J1688" s="22" t="str">
        <f>VLOOKUP(I1688,變換清單!H:I,2,0)</f>
        <v>2Q</v>
      </c>
      <c r="K1688" s="22" t="str">
        <f t="shared" si="80"/>
        <v>啤酒九州20162Q</v>
      </c>
    </row>
    <row r="1689" spans="1:11">
      <c r="A1689" s="23">
        <v>201606</v>
      </c>
      <c r="B1689" s="23" t="s">
        <v>93</v>
      </c>
      <c r="C1689" s="22">
        <v>27350921</v>
      </c>
      <c r="D1689" s="22" t="s">
        <v>44</v>
      </c>
      <c r="E1689" s="23">
        <v>226800</v>
      </c>
      <c r="F1689" s="22" t="str">
        <f>VLOOKUP(C1689,變換清單!A:C,3,0)</f>
        <v>發泡酒</v>
      </c>
      <c r="G1689" s="22" t="str">
        <f>VLOOKUP(B1689,變換清單!E:F,2,0)</f>
        <v>九州</v>
      </c>
      <c r="H1689" s="22" t="str">
        <f t="shared" si="78"/>
        <v>2016</v>
      </c>
      <c r="I1689" s="22">
        <f t="shared" si="79"/>
        <v>6</v>
      </c>
      <c r="J1689" s="22" t="str">
        <f>VLOOKUP(I1689,變換清單!H:I,2,0)</f>
        <v>2Q</v>
      </c>
      <c r="K1689" s="22" t="str">
        <f t="shared" si="80"/>
        <v>發泡酒九州20162Q</v>
      </c>
    </row>
    <row r="1690" spans="1:11">
      <c r="A1690" s="23">
        <v>201606</v>
      </c>
      <c r="B1690" s="23" t="s">
        <v>93</v>
      </c>
      <c r="C1690" s="22">
        <v>27210786</v>
      </c>
      <c r="D1690" s="22" t="s">
        <v>103</v>
      </c>
      <c r="E1690" s="23">
        <v>336840</v>
      </c>
      <c r="F1690" s="22" t="str">
        <f>VLOOKUP(C1690,變換清單!A:C,3,0)</f>
        <v>發泡酒</v>
      </c>
      <c r="G1690" s="22" t="str">
        <f>VLOOKUP(B1690,變換清單!E:F,2,0)</f>
        <v>九州</v>
      </c>
      <c r="H1690" s="22" t="str">
        <f t="shared" si="78"/>
        <v>2016</v>
      </c>
      <c r="I1690" s="22">
        <f t="shared" si="79"/>
        <v>6</v>
      </c>
      <c r="J1690" s="22" t="str">
        <f>VLOOKUP(I1690,變換清單!H:I,2,0)</f>
        <v>2Q</v>
      </c>
      <c r="K1690" s="22" t="str">
        <f t="shared" si="80"/>
        <v>發泡酒九州20162Q</v>
      </c>
    </row>
    <row r="1691" spans="1:11">
      <c r="A1691" s="23">
        <v>201606</v>
      </c>
      <c r="B1691" s="23" t="s">
        <v>93</v>
      </c>
      <c r="C1691" s="22">
        <v>27220883</v>
      </c>
      <c r="D1691" s="22" t="s">
        <v>101</v>
      </c>
      <c r="E1691" s="23">
        <v>6552</v>
      </c>
      <c r="F1691" s="22" t="str">
        <f>VLOOKUP(C1691,變換清單!A:C,3,0)</f>
        <v>新類型</v>
      </c>
      <c r="G1691" s="22" t="str">
        <f>VLOOKUP(B1691,變換清單!E:F,2,0)</f>
        <v>九州</v>
      </c>
      <c r="H1691" s="22" t="str">
        <f t="shared" si="78"/>
        <v>2016</v>
      </c>
      <c r="I1691" s="22">
        <f t="shared" si="79"/>
        <v>6</v>
      </c>
      <c r="J1691" s="22" t="str">
        <f>VLOOKUP(I1691,變換清單!H:I,2,0)</f>
        <v>2Q</v>
      </c>
      <c r="K1691" s="22" t="str">
        <f t="shared" si="80"/>
        <v>新類型九州20162Q</v>
      </c>
    </row>
    <row r="1692" spans="1:11">
      <c r="A1692" s="23">
        <v>201606</v>
      </c>
      <c r="B1692" s="23" t="s">
        <v>93</v>
      </c>
      <c r="C1692" s="22">
        <v>27220957</v>
      </c>
      <c r="D1692" s="22" t="s">
        <v>102</v>
      </c>
      <c r="E1692" s="23">
        <v>252</v>
      </c>
      <c r="F1692" s="22" t="str">
        <f>VLOOKUP(C1692,變換清單!A:C,3,0)</f>
        <v>新類型</v>
      </c>
      <c r="G1692" s="22" t="str">
        <f>VLOOKUP(B1692,變換清單!E:F,2,0)</f>
        <v>九州</v>
      </c>
      <c r="H1692" s="22" t="str">
        <f t="shared" si="78"/>
        <v>2016</v>
      </c>
      <c r="I1692" s="22">
        <f t="shared" si="79"/>
        <v>6</v>
      </c>
      <c r="J1692" s="22" t="str">
        <f>VLOOKUP(I1692,變換清單!H:I,2,0)</f>
        <v>2Q</v>
      </c>
      <c r="K1692" s="22" t="str">
        <f t="shared" si="80"/>
        <v>新類型九州20162Q</v>
      </c>
    </row>
    <row r="1693" spans="1:11">
      <c r="A1693" s="23">
        <v>201606</v>
      </c>
      <c r="B1693" s="23" t="s">
        <v>93</v>
      </c>
      <c r="C1693" s="22">
        <v>27220985</v>
      </c>
      <c r="D1693" s="22" t="s">
        <v>46</v>
      </c>
      <c r="E1693" s="23">
        <v>553560</v>
      </c>
      <c r="F1693" s="22" t="str">
        <f>VLOOKUP(C1693,變換清單!A:C,3,0)</f>
        <v>新類型</v>
      </c>
      <c r="G1693" s="22" t="str">
        <f>VLOOKUP(B1693,變換清單!E:F,2,0)</f>
        <v>九州</v>
      </c>
      <c r="H1693" s="22" t="str">
        <f t="shared" si="78"/>
        <v>2016</v>
      </c>
      <c r="I1693" s="22">
        <f t="shared" si="79"/>
        <v>6</v>
      </c>
      <c r="J1693" s="22" t="str">
        <f>VLOOKUP(I1693,變換清單!H:I,2,0)</f>
        <v>2Q</v>
      </c>
      <c r="K1693" s="22" t="str">
        <f t="shared" si="80"/>
        <v>新類型九州20162Q</v>
      </c>
    </row>
    <row r="1694" spans="1:11">
      <c r="A1694" s="23">
        <v>201606</v>
      </c>
      <c r="B1694" s="23" t="s">
        <v>57</v>
      </c>
      <c r="C1694" s="22">
        <v>27260317</v>
      </c>
      <c r="D1694" s="22" t="s">
        <v>40</v>
      </c>
      <c r="E1694" s="23">
        <v>936600</v>
      </c>
      <c r="F1694" s="22" t="str">
        <f>VLOOKUP(C1694,變換清單!A:C,3,0)</f>
        <v>啤酒</v>
      </c>
      <c r="G1694" s="22" t="str">
        <f>VLOOKUP(B1694,變換清單!E:F,2,0)</f>
        <v>東北</v>
      </c>
      <c r="H1694" s="22" t="str">
        <f t="shared" si="78"/>
        <v>2016</v>
      </c>
      <c r="I1694" s="22">
        <f t="shared" si="79"/>
        <v>6</v>
      </c>
      <c r="J1694" s="22" t="str">
        <f>VLOOKUP(I1694,變換清單!H:I,2,0)</f>
        <v>2Q</v>
      </c>
      <c r="K1694" s="22" t="str">
        <f t="shared" si="80"/>
        <v>啤酒東北20162Q</v>
      </c>
    </row>
    <row r="1695" spans="1:11">
      <c r="A1695" s="23">
        <v>201606</v>
      </c>
      <c r="B1695" s="23" t="s">
        <v>57</v>
      </c>
      <c r="C1695" s="22">
        <v>27260665</v>
      </c>
      <c r="D1695" s="22" t="s">
        <v>105</v>
      </c>
      <c r="E1695" s="23">
        <v>137760</v>
      </c>
      <c r="F1695" s="22" t="str">
        <f>VLOOKUP(C1695,變換清單!A:C,3,0)</f>
        <v>啤酒</v>
      </c>
      <c r="G1695" s="22" t="str">
        <f>VLOOKUP(B1695,變換清單!E:F,2,0)</f>
        <v>東北</v>
      </c>
      <c r="H1695" s="22" t="str">
        <f t="shared" si="78"/>
        <v>2016</v>
      </c>
      <c r="I1695" s="22">
        <f t="shared" si="79"/>
        <v>6</v>
      </c>
      <c r="J1695" s="22" t="str">
        <f>VLOOKUP(I1695,變換清單!H:I,2,0)</f>
        <v>2Q</v>
      </c>
      <c r="K1695" s="22" t="str">
        <f t="shared" si="80"/>
        <v>啤酒東北20162Q</v>
      </c>
    </row>
    <row r="1696" spans="1:11">
      <c r="A1696" s="23">
        <v>201606</v>
      </c>
      <c r="B1696" s="23" t="s">
        <v>57</v>
      </c>
      <c r="C1696" s="22">
        <v>27350171</v>
      </c>
      <c r="D1696" s="22" t="s">
        <v>42</v>
      </c>
      <c r="E1696" s="23">
        <v>357000</v>
      </c>
      <c r="F1696" s="22" t="str">
        <f>VLOOKUP(C1696,變換清單!A:C,3,0)</f>
        <v>啤酒</v>
      </c>
      <c r="G1696" s="22" t="str">
        <f>VLOOKUP(B1696,變換清單!E:F,2,0)</f>
        <v>東北</v>
      </c>
      <c r="H1696" s="22" t="str">
        <f t="shared" si="78"/>
        <v>2016</v>
      </c>
      <c r="I1696" s="22">
        <f t="shared" si="79"/>
        <v>6</v>
      </c>
      <c r="J1696" s="22" t="str">
        <f>VLOOKUP(I1696,變換清單!H:I,2,0)</f>
        <v>2Q</v>
      </c>
      <c r="K1696" s="22" t="str">
        <f t="shared" si="80"/>
        <v>啤酒東北20162Q</v>
      </c>
    </row>
    <row r="1697" spans="1:11">
      <c r="A1697" s="23">
        <v>201606</v>
      </c>
      <c r="B1697" s="23" t="s">
        <v>57</v>
      </c>
      <c r="C1697" s="22">
        <v>27350921</v>
      </c>
      <c r="D1697" s="22" t="s">
        <v>44</v>
      </c>
      <c r="E1697" s="23">
        <v>58464</v>
      </c>
      <c r="F1697" s="22" t="str">
        <f>VLOOKUP(C1697,變換清單!A:C,3,0)</f>
        <v>發泡酒</v>
      </c>
      <c r="G1697" s="22" t="str">
        <f>VLOOKUP(B1697,變換清單!E:F,2,0)</f>
        <v>東北</v>
      </c>
      <c r="H1697" s="22" t="str">
        <f t="shared" si="78"/>
        <v>2016</v>
      </c>
      <c r="I1697" s="22">
        <f t="shared" si="79"/>
        <v>6</v>
      </c>
      <c r="J1697" s="22" t="str">
        <f>VLOOKUP(I1697,變換清單!H:I,2,0)</f>
        <v>2Q</v>
      </c>
      <c r="K1697" s="22" t="str">
        <f t="shared" si="80"/>
        <v>發泡酒東北20162Q</v>
      </c>
    </row>
    <row r="1698" spans="1:11">
      <c r="A1698" s="23">
        <v>201606</v>
      </c>
      <c r="B1698" s="23" t="s">
        <v>57</v>
      </c>
      <c r="C1698" s="22">
        <v>27210786</v>
      </c>
      <c r="D1698" s="22" t="s">
        <v>103</v>
      </c>
      <c r="E1698" s="23">
        <v>24192</v>
      </c>
      <c r="F1698" s="22" t="str">
        <f>VLOOKUP(C1698,變換清單!A:C,3,0)</f>
        <v>發泡酒</v>
      </c>
      <c r="G1698" s="22" t="str">
        <f>VLOOKUP(B1698,變換清單!E:F,2,0)</f>
        <v>東北</v>
      </c>
      <c r="H1698" s="22" t="str">
        <f t="shared" si="78"/>
        <v>2016</v>
      </c>
      <c r="I1698" s="22">
        <f t="shared" si="79"/>
        <v>6</v>
      </c>
      <c r="J1698" s="22" t="str">
        <f>VLOOKUP(I1698,變換清單!H:I,2,0)</f>
        <v>2Q</v>
      </c>
      <c r="K1698" s="22" t="str">
        <f t="shared" si="80"/>
        <v>發泡酒東北20162Q</v>
      </c>
    </row>
    <row r="1699" spans="1:11">
      <c r="A1699" s="23">
        <v>201606</v>
      </c>
      <c r="B1699" s="23" t="s">
        <v>57</v>
      </c>
      <c r="C1699" s="22">
        <v>27220883</v>
      </c>
      <c r="D1699" s="22" t="s">
        <v>101</v>
      </c>
      <c r="E1699" s="23">
        <v>218400</v>
      </c>
      <c r="F1699" s="22" t="str">
        <f>VLOOKUP(C1699,變換清單!A:C,3,0)</f>
        <v>新類型</v>
      </c>
      <c r="G1699" s="22" t="str">
        <f>VLOOKUP(B1699,變換清單!E:F,2,0)</f>
        <v>東北</v>
      </c>
      <c r="H1699" s="22" t="str">
        <f t="shared" si="78"/>
        <v>2016</v>
      </c>
      <c r="I1699" s="22">
        <f t="shared" si="79"/>
        <v>6</v>
      </c>
      <c r="J1699" s="22" t="str">
        <f>VLOOKUP(I1699,變換清單!H:I,2,0)</f>
        <v>2Q</v>
      </c>
      <c r="K1699" s="22" t="str">
        <f t="shared" si="80"/>
        <v>新類型東北20162Q</v>
      </c>
    </row>
    <row r="1700" spans="1:11">
      <c r="A1700" s="23">
        <v>201606</v>
      </c>
      <c r="B1700" s="23" t="s">
        <v>57</v>
      </c>
      <c r="C1700" s="22">
        <v>27220957</v>
      </c>
      <c r="D1700" s="22" t="s">
        <v>102</v>
      </c>
      <c r="E1700" s="23">
        <v>4002</v>
      </c>
      <c r="F1700" s="22" t="str">
        <f>VLOOKUP(C1700,變換清單!A:C,3,0)</f>
        <v>新類型</v>
      </c>
      <c r="G1700" s="22" t="str">
        <f>VLOOKUP(B1700,變換清單!E:F,2,0)</f>
        <v>東北</v>
      </c>
      <c r="H1700" s="22" t="str">
        <f t="shared" si="78"/>
        <v>2016</v>
      </c>
      <c r="I1700" s="22">
        <f t="shared" si="79"/>
        <v>6</v>
      </c>
      <c r="J1700" s="22" t="str">
        <f>VLOOKUP(I1700,變換清單!H:I,2,0)</f>
        <v>2Q</v>
      </c>
      <c r="K1700" s="22" t="str">
        <f t="shared" si="80"/>
        <v>新類型東北20162Q</v>
      </c>
    </row>
    <row r="1701" spans="1:11">
      <c r="A1701" s="23">
        <v>201606</v>
      </c>
      <c r="B1701" s="23" t="s">
        <v>57</v>
      </c>
      <c r="C1701" s="22">
        <v>27220985</v>
      </c>
      <c r="D1701" s="22" t="s">
        <v>46</v>
      </c>
      <c r="E1701" s="23">
        <v>26013</v>
      </c>
      <c r="F1701" s="22" t="str">
        <f>VLOOKUP(C1701,變換清單!A:C,3,0)</f>
        <v>新類型</v>
      </c>
      <c r="G1701" s="22" t="str">
        <f>VLOOKUP(B1701,變換清單!E:F,2,0)</f>
        <v>東北</v>
      </c>
      <c r="H1701" s="22" t="str">
        <f t="shared" si="78"/>
        <v>2016</v>
      </c>
      <c r="I1701" s="22">
        <f t="shared" si="79"/>
        <v>6</v>
      </c>
      <c r="J1701" s="22" t="str">
        <f>VLOOKUP(I1701,變換清單!H:I,2,0)</f>
        <v>2Q</v>
      </c>
      <c r="K1701" s="22" t="str">
        <f t="shared" si="80"/>
        <v>新類型東北20162Q</v>
      </c>
    </row>
    <row r="1702" spans="1:11">
      <c r="A1702" s="23">
        <v>201606</v>
      </c>
      <c r="B1702" s="23" t="s">
        <v>2</v>
      </c>
      <c r="C1702" s="22">
        <v>27260317</v>
      </c>
      <c r="D1702" s="22" t="s">
        <v>40</v>
      </c>
      <c r="E1702" s="23">
        <v>1236480</v>
      </c>
      <c r="F1702" s="22" t="str">
        <f>VLOOKUP(C1702,變換清單!A:C,3,0)</f>
        <v>啤酒</v>
      </c>
      <c r="G1702" s="22" t="str">
        <f>VLOOKUP(B1702,變換清單!E:F,2,0)</f>
        <v>近畿圏</v>
      </c>
      <c r="H1702" s="22" t="str">
        <f t="shared" si="78"/>
        <v>2016</v>
      </c>
      <c r="I1702" s="22">
        <f t="shared" si="79"/>
        <v>6</v>
      </c>
      <c r="J1702" s="22" t="str">
        <f>VLOOKUP(I1702,變換清單!H:I,2,0)</f>
        <v>2Q</v>
      </c>
      <c r="K1702" s="22" t="str">
        <f t="shared" si="80"/>
        <v>啤酒近畿圏20162Q</v>
      </c>
    </row>
    <row r="1703" spans="1:11">
      <c r="A1703" s="23">
        <v>201606</v>
      </c>
      <c r="B1703" s="23" t="s">
        <v>2</v>
      </c>
      <c r="C1703" s="22">
        <v>27260665</v>
      </c>
      <c r="D1703" s="22" t="s">
        <v>105</v>
      </c>
      <c r="E1703" s="23">
        <v>33600</v>
      </c>
      <c r="F1703" s="22" t="str">
        <f>VLOOKUP(C1703,變換清單!A:C,3,0)</f>
        <v>啤酒</v>
      </c>
      <c r="G1703" s="22" t="str">
        <f>VLOOKUP(B1703,變換清單!E:F,2,0)</f>
        <v>近畿圏</v>
      </c>
      <c r="H1703" s="22" t="str">
        <f t="shared" si="78"/>
        <v>2016</v>
      </c>
      <c r="I1703" s="22">
        <f t="shared" si="79"/>
        <v>6</v>
      </c>
      <c r="J1703" s="22" t="str">
        <f>VLOOKUP(I1703,變換清單!H:I,2,0)</f>
        <v>2Q</v>
      </c>
      <c r="K1703" s="22" t="str">
        <f t="shared" si="80"/>
        <v>啤酒近畿圏20162Q</v>
      </c>
    </row>
    <row r="1704" spans="1:11">
      <c r="A1704" s="23">
        <v>201606</v>
      </c>
      <c r="B1704" s="23" t="s">
        <v>2</v>
      </c>
      <c r="C1704" s="22">
        <v>27350171</v>
      </c>
      <c r="D1704" s="22" t="s">
        <v>42</v>
      </c>
      <c r="E1704" s="23">
        <v>483000</v>
      </c>
      <c r="F1704" s="22" t="str">
        <f>VLOOKUP(C1704,變換清單!A:C,3,0)</f>
        <v>啤酒</v>
      </c>
      <c r="G1704" s="22" t="str">
        <f>VLOOKUP(B1704,變換清單!E:F,2,0)</f>
        <v>近畿圏</v>
      </c>
      <c r="H1704" s="22" t="str">
        <f t="shared" si="78"/>
        <v>2016</v>
      </c>
      <c r="I1704" s="22">
        <f t="shared" si="79"/>
        <v>6</v>
      </c>
      <c r="J1704" s="22" t="str">
        <f>VLOOKUP(I1704,變換清單!H:I,2,0)</f>
        <v>2Q</v>
      </c>
      <c r="K1704" s="22" t="str">
        <f t="shared" si="80"/>
        <v>啤酒近畿圏20162Q</v>
      </c>
    </row>
    <row r="1705" spans="1:11">
      <c r="A1705" s="23">
        <v>201606</v>
      </c>
      <c r="B1705" s="23" t="s">
        <v>2</v>
      </c>
      <c r="C1705" s="22">
        <v>27350921</v>
      </c>
      <c r="D1705" s="22" t="s">
        <v>44</v>
      </c>
      <c r="E1705" s="23">
        <v>25200</v>
      </c>
      <c r="F1705" s="22" t="str">
        <f>VLOOKUP(C1705,變換清單!A:C,3,0)</f>
        <v>發泡酒</v>
      </c>
      <c r="G1705" s="22" t="str">
        <f>VLOOKUP(B1705,變換清單!E:F,2,0)</f>
        <v>近畿圏</v>
      </c>
      <c r="H1705" s="22" t="str">
        <f t="shared" si="78"/>
        <v>2016</v>
      </c>
      <c r="I1705" s="22">
        <f t="shared" si="79"/>
        <v>6</v>
      </c>
      <c r="J1705" s="22" t="str">
        <f>VLOOKUP(I1705,變換清單!H:I,2,0)</f>
        <v>2Q</v>
      </c>
      <c r="K1705" s="22" t="str">
        <f t="shared" si="80"/>
        <v>發泡酒近畿圏20162Q</v>
      </c>
    </row>
    <row r="1706" spans="1:11">
      <c r="A1706" s="23">
        <v>201606</v>
      </c>
      <c r="B1706" s="23" t="s">
        <v>2</v>
      </c>
      <c r="C1706" s="22">
        <v>27210786</v>
      </c>
      <c r="D1706" s="22" t="s">
        <v>103</v>
      </c>
      <c r="E1706" s="23">
        <v>12852</v>
      </c>
      <c r="F1706" s="22" t="str">
        <f>VLOOKUP(C1706,變換清單!A:C,3,0)</f>
        <v>發泡酒</v>
      </c>
      <c r="G1706" s="22" t="str">
        <f>VLOOKUP(B1706,變換清單!E:F,2,0)</f>
        <v>近畿圏</v>
      </c>
      <c r="H1706" s="22" t="str">
        <f t="shared" si="78"/>
        <v>2016</v>
      </c>
      <c r="I1706" s="22">
        <f t="shared" si="79"/>
        <v>6</v>
      </c>
      <c r="J1706" s="22" t="str">
        <f>VLOOKUP(I1706,變換清單!H:I,2,0)</f>
        <v>2Q</v>
      </c>
      <c r="K1706" s="22" t="str">
        <f t="shared" si="80"/>
        <v>發泡酒近畿圏20162Q</v>
      </c>
    </row>
    <row r="1707" spans="1:11">
      <c r="A1707" s="23">
        <v>201606</v>
      </c>
      <c r="B1707" s="23" t="s">
        <v>2</v>
      </c>
      <c r="C1707" s="22">
        <v>27220883</v>
      </c>
      <c r="D1707" s="22" t="s">
        <v>101</v>
      </c>
      <c r="E1707" s="23">
        <v>156240</v>
      </c>
      <c r="F1707" s="22" t="str">
        <f>VLOOKUP(C1707,變換清單!A:C,3,0)</f>
        <v>新類型</v>
      </c>
      <c r="G1707" s="22" t="str">
        <f>VLOOKUP(B1707,變換清單!E:F,2,0)</f>
        <v>近畿圏</v>
      </c>
      <c r="H1707" s="22" t="str">
        <f t="shared" si="78"/>
        <v>2016</v>
      </c>
      <c r="I1707" s="22">
        <f t="shared" si="79"/>
        <v>6</v>
      </c>
      <c r="J1707" s="22" t="str">
        <f>VLOOKUP(I1707,變換清單!H:I,2,0)</f>
        <v>2Q</v>
      </c>
      <c r="K1707" s="22" t="str">
        <f t="shared" si="80"/>
        <v>新類型近畿圏20162Q</v>
      </c>
    </row>
    <row r="1708" spans="1:11">
      <c r="A1708" s="23">
        <v>201606</v>
      </c>
      <c r="B1708" s="23" t="s">
        <v>2</v>
      </c>
      <c r="C1708" s="22">
        <v>27220957</v>
      </c>
      <c r="D1708" s="22" t="s">
        <v>102</v>
      </c>
      <c r="E1708" s="23">
        <v>11339</v>
      </c>
      <c r="F1708" s="22" t="str">
        <f>VLOOKUP(C1708,變換清單!A:C,3,0)</f>
        <v>新類型</v>
      </c>
      <c r="G1708" s="22" t="str">
        <f>VLOOKUP(B1708,變換清單!E:F,2,0)</f>
        <v>近畿圏</v>
      </c>
      <c r="H1708" s="22" t="str">
        <f t="shared" si="78"/>
        <v>2016</v>
      </c>
      <c r="I1708" s="22">
        <f t="shared" si="79"/>
        <v>6</v>
      </c>
      <c r="J1708" s="22" t="str">
        <f>VLOOKUP(I1708,變換清單!H:I,2,0)</f>
        <v>2Q</v>
      </c>
      <c r="K1708" s="22" t="str">
        <f t="shared" si="80"/>
        <v>新類型近畿圏20162Q</v>
      </c>
    </row>
    <row r="1709" spans="1:11">
      <c r="A1709" s="23">
        <v>201606</v>
      </c>
      <c r="B1709" s="23" t="s">
        <v>91</v>
      </c>
      <c r="C1709" s="22">
        <v>27220985</v>
      </c>
      <c r="D1709" s="22" t="s">
        <v>46</v>
      </c>
      <c r="E1709" s="23">
        <v>471240</v>
      </c>
      <c r="F1709" s="22" t="str">
        <f>VLOOKUP(C1709,變換清單!A:C,3,0)</f>
        <v>新類型</v>
      </c>
      <c r="G1709" s="22" t="str">
        <f>VLOOKUP(B1709,變換清單!E:F,2,0)</f>
        <v>九州</v>
      </c>
      <c r="H1709" s="22" t="str">
        <f t="shared" si="78"/>
        <v>2016</v>
      </c>
      <c r="I1709" s="22">
        <f t="shared" si="79"/>
        <v>6</v>
      </c>
      <c r="J1709" s="22" t="str">
        <f>VLOOKUP(I1709,變換清單!H:I,2,0)</f>
        <v>2Q</v>
      </c>
      <c r="K1709" s="22" t="str">
        <f t="shared" si="80"/>
        <v>新類型九州20162Q</v>
      </c>
    </row>
    <row r="1710" spans="1:11">
      <c r="A1710" s="23">
        <v>201606</v>
      </c>
      <c r="B1710" s="23" t="s">
        <v>91</v>
      </c>
      <c r="C1710" s="22">
        <v>27260317</v>
      </c>
      <c r="D1710" s="22" t="s">
        <v>40</v>
      </c>
      <c r="E1710" s="23">
        <v>50400</v>
      </c>
      <c r="F1710" s="22" t="str">
        <f>VLOOKUP(C1710,變換清單!A:C,3,0)</f>
        <v>啤酒</v>
      </c>
      <c r="G1710" s="22" t="str">
        <f>VLOOKUP(B1710,變換清單!E:F,2,0)</f>
        <v>九州</v>
      </c>
      <c r="H1710" s="22" t="str">
        <f t="shared" si="78"/>
        <v>2016</v>
      </c>
      <c r="I1710" s="22">
        <f t="shared" si="79"/>
        <v>6</v>
      </c>
      <c r="J1710" s="22" t="str">
        <f>VLOOKUP(I1710,變換清單!H:I,2,0)</f>
        <v>2Q</v>
      </c>
      <c r="K1710" s="22" t="str">
        <f t="shared" si="80"/>
        <v>啤酒九州20162Q</v>
      </c>
    </row>
    <row r="1711" spans="1:11">
      <c r="A1711" s="23">
        <v>201606</v>
      </c>
      <c r="B1711" s="23" t="s">
        <v>91</v>
      </c>
      <c r="C1711" s="22">
        <v>27260665</v>
      </c>
      <c r="D1711" s="22" t="s">
        <v>105</v>
      </c>
      <c r="E1711" s="23">
        <v>156240</v>
      </c>
      <c r="F1711" s="22" t="str">
        <f>VLOOKUP(C1711,變換清單!A:C,3,0)</f>
        <v>啤酒</v>
      </c>
      <c r="G1711" s="22" t="str">
        <f>VLOOKUP(B1711,變換清單!E:F,2,0)</f>
        <v>九州</v>
      </c>
      <c r="H1711" s="22" t="str">
        <f t="shared" si="78"/>
        <v>2016</v>
      </c>
      <c r="I1711" s="22">
        <f t="shared" si="79"/>
        <v>6</v>
      </c>
      <c r="J1711" s="22" t="str">
        <f>VLOOKUP(I1711,變換清單!H:I,2,0)</f>
        <v>2Q</v>
      </c>
      <c r="K1711" s="22" t="str">
        <f t="shared" si="80"/>
        <v>啤酒九州20162Q</v>
      </c>
    </row>
    <row r="1712" spans="1:11">
      <c r="A1712" s="23">
        <v>201606</v>
      </c>
      <c r="B1712" s="23" t="s">
        <v>91</v>
      </c>
      <c r="C1712" s="22">
        <v>27350171</v>
      </c>
      <c r="D1712" s="22" t="s">
        <v>42</v>
      </c>
      <c r="E1712" s="23">
        <v>13860</v>
      </c>
      <c r="F1712" s="22" t="str">
        <f>VLOOKUP(C1712,變換清單!A:C,3,0)</f>
        <v>啤酒</v>
      </c>
      <c r="G1712" s="22" t="str">
        <f>VLOOKUP(B1712,變換清單!E:F,2,0)</f>
        <v>九州</v>
      </c>
      <c r="H1712" s="22" t="str">
        <f t="shared" si="78"/>
        <v>2016</v>
      </c>
      <c r="I1712" s="22">
        <f t="shared" si="79"/>
        <v>6</v>
      </c>
      <c r="J1712" s="22" t="str">
        <f>VLOOKUP(I1712,變換清單!H:I,2,0)</f>
        <v>2Q</v>
      </c>
      <c r="K1712" s="22" t="str">
        <f t="shared" si="80"/>
        <v>啤酒九州20162Q</v>
      </c>
    </row>
    <row r="1713" spans="1:11">
      <c r="A1713" s="23">
        <v>201606</v>
      </c>
      <c r="B1713" s="23" t="s">
        <v>91</v>
      </c>
      <c r="C1713" s="22">
        <v>27350921</v>
      </c>
      <c r="D1713" s="22" t="s">
        <v>44</v>
      </c>
      <c r="E1713" s="23">
        <v>10584</v>
      </c>
      <c r="F1713" s="22" t="str">
        <f>VLOOKUP(C1713,變換清單!A:C,3,0)</f>
        <v>發泡酒</v>
      </c>
      <c r="G1713" s="22" t="str">
        <f>VLOOKUP(B1713,變換清單!E:F,2,0)</f>
        <v>九州</v>
      </c>
      <c r="H1713" s="22" t="str">
        <f t="shared" si="78"/>
        <v>2016</v>
      </c>
      <c r="I1713" s="22">
        <f t="shared" si="79"/>
        <v>6</v>
      </c>
      <c r="J1713" s="22" t="str">
        <f>VLOOKUP(I1713,變換清單!H:I,2,0)</f>
        <v>2Q</v>
      </c>
      <c r="K1713" s="22" t="str">
        <f t="shared" si="80"/>
        <v>發泡酒九州20162Q</v>
      </c>
    </row>
    <row r="1714" spans="1:11">
      <c r="A1714" s="23">
        <v>201606</v>
      </c>
      <c r="B1714" s="23" t="s">
        <v>91</v>
      </c>
      <c r="C1714" s="22">
        <v>27210786</v>
      </c>
      <c r="D1714" s="22" t="s">
        <v>103</v>
      </c>
      <c r="E1714" s="23">
        <v>93240</v>
      </c>
      <c r="F1714" s="22" t="str">
        <f>VLOOKUP(C1714,變換清單!A:C,3,0)</f>
        <v>發泡酒</v>
      </c>
      <c r="G1714" s="22" t="str">
        <f>VLOOKUP(B1714,變換清單!E:F,2,0)</f>
        <v>九州</v>
      </c>
      <c r="H1714" s="22" t="str">
        <f t="shared" si="78"/>
        <v>2016</v>
      </c>
      <c r="I1714" s="22">
        <f t="shared" si="79"/>
        <v>6</v>
      </c>
      <c r="J1714" s="22" t="str">
        <f>VLOOKUP(I1714,變換清單!H:I,2,0)</f>
        <v>2Q</v>
      </c>
      <c r="K1714" s="22" t="str">
        <f t="shared" si="80"/>
        <v>發泡酒九州20162Q</v>
      </c>
    </row>
    <row r="1715" spans="1:11">
      <c r="A1715" s="23">
        <v>201606</v>
      </c>
      <c r="B1715" s="23" t="s">
        <v>91</v>
      </c>
      <c r="C1715" s="22">
        <v>27220883</v>
      </c>
      <c r="D1715" s="22" t="s">
        <v>101</v>
      </c>
      <c r="E1715" s="23">
        <v>4002</v>
      </c>
      <c r="F1715" s="22" t="str">
        <f>VLOOKUP(C1715,變換清單!A:C,3,0)</f>
        <v>新類型</v>
      </c>
      <c r="G1715" s="22" t="str">
        <f>VLOOKUP(B1715,變換清單!E:F,2,0)</f>
        <v>九州</v>
      </c>
      <c r="H1715" s="22" t="str">
        <f t="shared" si="78"/>
        <v>2016</v>
      </c>
      <c r="I1715" s="22">
        <f t="shared" si="79"/>
        <v>6</v>
      </c>
      <c r="J1715" s="22" t="str">
        <f>VLOOKUP(I1715,變換清單!H:I,2,0)</f>
        <v>2Q</v>
      </c>
      <c r="K1715" s="22" t="str">
        <f t="shared" si="80"/>
        <v>新類型九州20162Q</v>
      </c>
    </row>
    <row r="1716" spans="1:11">
      <c r="A1716" s="23">
        <v>201606</v>
      </c>
      <c r="B1716" s="23" t="s">
        <v>63</v>
      </c>
      <c r="C1716" s="22">
        <v>27220957</v>
      </c>
      <c r="D1716" s="22" t="s">
        <v>102</v>
      </c>
      <c r="E1716" s="23">
        <v>447720</v>
      </c>
      <c r="F1716" s="22" t="str">
        <f>VLOOKUP(C1716,變換清單!A:C,3,0)</f>
        <v>新類型</v>
      </c>
      <c r="G1716" s="22" t="str">
        <f>VLOOKUP(B1716,變換清單!E:F,2,0)</f>
        <v>關信越</v>
      </c>
      <c r="H1716" s="22" t="str">
        <f t="shared" si="78"/>
        <v>2016</v>
      </c>
      <c r="I1716" s="22">
        <f t="shared" si="79"/>
        <v>6</v>
      </c>
      <c r="J1716" s="22" t="str">
        <f>VLOOKUP(I1716,變換清單!H:I,2,0)</f>
        <v>2Q</v>
      </c>
      <c r="K1716" s="22" t="str">
        <f t="shared" si="80"/>
        <v>新類型關信越20162Q</v>
      </c>
    </row>
    <row r="1717" spans="1:11">
      <c r="A1717" s="23">
        <v>201606</v>
      </c>
      <c r="B1717" s="23" t="s">
        <v>63</v>
      </c>
      <c r="C1717" s="22">
        <v>27220985</v>
      </c>
      <c r="D1717" s="22" t="s">
        <v>46</v>
      </c>
      <c r="E1717" s="23">
        <v>148680</v>
      </c>
      <c r="F1717" s="22" t="str">
        <f>VLOOKUP(C1717,變換清單!A:C,3,0)</f>
        <v>新類型</v>
      </c>
      <c r="G1717" s="22" t="str">
        <f>VLOOKUP(B1717,變換清單!E:F,2,0)</f>
        <v>關信越</v>
      </c>
      <c r="H1717" s="22" t="str">
        <f t="shared" si="78"/>
        <v>2016</v>
      </c>
      <c r="I1717" s="22">
        <f t="shared" si="79"/>
        <v>6</v>
      </c>
      <c r="J1717" s="22" t="str">
        <f>VLOOKUP(I1717,變換清單!H:I,2,0)</f>
        <v>2Q</v>
      </c>
      <c r="K1717" s="22" t="str">
        <f t="shared" si="80"/>
        <v>新類型關信越20162Q</v>
      </c>
    </row>
    <row r="1718" spans="1:11">
      <c r="A1718" s="23">
        <v>201606</v>
      </c>
      <c r="B1718" s="23" t="s">
        <v>63</v>
      </c>
      <c r="C1718" s="22">
        <v>27260317</v>
      </c>
      <c r="D1718" s="22" t="s">
        <v>40</v>
      </c>
      <c r="E1718" s="23">
        <v>188160</v>
      </c>
      <c r="F1718" s="22" t="str">
        <f>VLOOKUP(C1718,變換清單!A:C,3,0)</f>
        <v>啤酒</v>
      </c>
      <c r="G1718" s="22" t="str">
        <f>VLOOKUP(B1718,變換清單!E:F,2,0)</f>
        <v>關信越</v>
      </c>
      <c r="H1718" s="22" t="str">
        <f t="shared" si="78"/>
        <v>2016</v>
      </c>
      <c r="I1718" s="22">
        <f t="shared" si="79"/>
        <v>6</v>
      </c>
      <c r="J1718" s="22" t="str">
        <f>VLOOKUP(I1718,變換清單!H:I,2,0)</f>
        <v>2Q</v>
      </c>
      <c r="K1718" s="22" t="str">
        <f t="shared" si="80"/>
        <v>啤酒關信越20162Q</v>
      </c>
    </row>
    <row r="1719" spans="1:11">
      <c r="A1719" s="23">
        <v>201606</v>
      </c>
      <c r="B1719" s="23" t="s">
        <v>63</v>
      </c>
      <c r="C1719" s="22">
        <v>27260665</v>
      </c>
      <c r="D1719" s="22" t="s">
        <v>105</v>
      </c>
      <c r="E1719" s="23">
        <v>25704</v>
      </c>
      <c r="F1719" s="22" t="str">
        <f>VLOOKUP(C1719,變換清單!A:C,3,0)</f>
        <v>啤酒</v>
      </c>
      <c r="G1719" s="22" t="str">
        <f>VLOOKUP(B1719,變換清單!E:F,2,0)</f>
        <v>關信越</v>
      </c>
      <c r="H1719" s="22" t="str">
        <f t="shared" si="78"/>
        <v>2016</v>
      </c>
      <c r="I1719" s="22">
        <f t="shared" si="79"/>
        <v>6</v>
      </c>
      <c r="J1719" s="22" t="str">
        <f>VLOOKUP(I1719,變換清單!H:I,2,0)</f>
        <v>2Q</v>
      </c>
      <c r="K1719" s="22" t="str">
        <f t="shared" si="80"/>
        <v>啤酒關信越20162Q</v>
      </c>
    </row>
    <row r="1720" spans="1:11">
      <c r="A1720" s="23">
        <v>201606</v>
      </c>
      <c r="B1720" s="23" t="s">
        <v>63</v>
      </c>
      <c r="C1720" s="22">
        <v>27350171</v>
      </c>
      <c r="D1720" s="22" t="s">
        <v>42</v>
      </c>
      <c r="E1720" s="23">
        <v>21168</v>
      </c>
      <c r="F1720" s="22" t="str">
        <f>VLOOKUP(C1720,變換清單!A:C,3,0)</f>
        <v>啤酒</v>
      </c>
      <c r="G1720" s="22" t="str">
        <f>VLOOKUP(B1720,變換清單!E:F,2,0)</f>
        <v>關信越</v>
      </c>
      <c r="H1720" s="22" t="str">
        <f t="shared" si="78"/>
        <v>2016</v>
      </c>
      <c r="I1720" s="22">
        <f t="shared" si="79"/>
        <v>6</v>
      </c>
      <c r="J1720" s="22" t="str">
        <f>VLOOKUP(I1720,變換清單!H:I,2,0)</f>
        <v>2Q</v>
      </c>
      <c r="K1720" s="22" t="str">
        <f t="shared" si="80"/>
        <v>啤酒關信越20162Q</v>
      </c>
    </row>
    <row r="1721" spans="1:11">
      <c r="A1721" s="23">
        <v>201606</v>
      </c>
      <c r="B1721" s="23" t="s">
        <v>63</v>
      </c>
      <c r="C1721" s="22">
        <v>27350921</v>
      </c>
      <c r="D1721" s="22" t="s">
        <v>44</v>
      </c>
      <c r="E1721" s="23">
        <v>79800</v>
      </c>
      <c r="F1721" s="22" t="str">
        <f>VLOOKUP(C1721,變換清單!A:C,3,0)</f>
        <v>發泡酒</v>
      </c>
      <c r="G1721" s="22" t="str">
        <f>VLOOKUP(B1721,變換清單!E:F,2,0)</f>
        <v>關信越</v>
      </c>
      <c r="H1721" s="22" t="str">
        <f t="shared" si="78"/>
        <v>2016</v>
      </c>
      <c r="I1721" s="22">
        <f t="shared" si="79"/>
        <v>6</v>
      </c>
      <c r="J1721" s="22" t="str">
        <f>VLOOKUP(I1721,變換清單!H:I,2,0)</f>
        <v>2Q</v>
      </c>
      <c r="K1721" s="22" t="str">
        <f t="shared" si="80"/>
        <v>發泡酒關信越20162Q</v>
      </c>
    </row>
    <row r="1722" spans="1:11">
      <c r="A1722" s="23">
        <v>201606</v>
      </c>
      <c r="B1722" s="23" t="s">
        <v>95</v>
      </c>
      <c r="C1722" s="22">
        <v>27210786</v>
      </c>
      <c r="D1722" s="22" t="s">
        <v>103</v>
      </c>
      <c r="E1722" s="23">
        <v>828240</v>
      </c>
      <c r="F1722" s="22" t="str">
        <f>VLOOKUP(C1722,變換清單!A:C,3,0)</f>
        <v>發泡酒</v>
      </c>
      <c r="G1722" s="22" t="str">
        <f>VLOOKUP(B1722,變換清單!E:F,2,0)</f>
        <v>中四國</v>
      </c>
      <c r="H1722" s="22" t="str">
        <f t="shared" si="78"/>
        <v>2016</v>
      </c>
      <c r="I1722" s="22">
        <f t="shared" si="79"/>
        <v>6</v>
      </c>
      <c r="J1722" s="22" t="str">
        <f>VLOOKUP(I1722,變換清單!H:I,2,0)</f>
        <v>2Q</v>
      </c>
      <c r="K1722" s="22" t="str">
        <f t="shared" si="80"/>
        <v>發泡酒中四國20162Q</v>
      </c>
    </row>
    <row r="1723" spans="1:11">
      <c r="A1723" s="23">
        <v>201606</v>
      </c>
      <c r="B1723" s="23" t="s">
        <v>95</v>
      </c>
      <c r="C1723" s="22">
        <v>27220883</v>
      </c>
      <c r="D1723" s="22" t="s">
        <v>101</v>
      </c>
      <c r="E1723" s="23">
        <v>136920</v>
      </c>
      <c r="F1723" s="22" t="str">
        <f>VLOOKUP(C1723,變換清單!A:C,3,0)</f>
        <v>新類型</v>
      </c>
      <c r="G1723" s="22" t="str">
        <f>VLOOKUP(B1723,變換清單!E:F,2,0)</f>
        <v>中四國</v>
      </c>
      <c r="H1723" s="22" t="str">
        <f t="shared" si="78"/>
        <v>2016</v>
      </c>
      <c r="I1723" s="22">
        <f t="shared" si="79"/>
        <v>6</v>
      </c>
      <c r="J1723" s="22" t="str">
        <f>VLOOKUP(I1723,變換清單!H:I,2,0)</f>
        <v>2Q</v>
      </c>
      <c r="K1723" s="22" t="str">
        <f t="shared" si="80"/>
        <v>新類型中四國20162Q</v>
      </c>
    </row>
    <row r="1724" spans="1:11">
      <c r="A1724" s="23">
        <v>201606</v>
      </c>
      <c r="B1724" s="23" t="s">
        <v>95</v>
      </c>
      <c r="C1724" s="22">
        <v>27220957</v>
      </c>
      <c r="D1724" s="22" t="s">
        <v>102</v>
      </c>
      <c r="E1724" s="23">
        <v>357840</v>
      </c>
      <c r="F1724" s="22" t="str">
        <f>VLOOKUP(C1724,變換清單!A:C,3,0)</f>
        <v>新類型</v>
      </c>
      <c r="G1724" s="22" t="str">
        <f>VLOOKUP(B1724,變換清單!E:F,2,0)</f>
        <v>中四國</v>
      </c>
      <c r="H1724" s="22" t="str">
        <f t="shared" si="78"/>
        <v>2016</v>
      </c>
      <c r="I1724" s="22">
        <f t="shared" si="79"/>
        <v>6</v>
      </c>
      <c r="J1724" s="22" t="str">
        <f>VLOOKUP(I1724,變換清單!H:I,2,0)</f>
        <v>2Q</v>
      </c>
      <c r="K1724" s="22" t="str">
        <f t="shared" si="80"/>
        <v>新類型中四國20162Q</v>
      </c>
    </row>
    <row r="1725" spans="1:11">
      <c r="A1725" s="23">
        <v>201606</v>
      </c>
      <c r="B1725" s="23" t="s">
        <v>95</v>
      </c>
      <c r="C1725" s="22">
        <v>27220985</v>
      </c>
      <c r="D1725" s="22" t="s">
        <v>46</v>
      </c>
      <c r="E1725" s="23">
        <v>45864</v>
      </c>
      <c r="F1725" s="22" t="str">
        <f>VLOOKUP(C1725,變換清單!A:C,3,0)</f>
        <v>新類型</v>
      </c>
      <c r="G1725" s="22" t="str">
        <f>VLOOKUP(B1725,變換清單!E:F,2,0)</f>
        <v>中四國</v>
      </c>
      <c r="H1725" s="22" t="str">
        <f t="shared" si="78"/>
        <v>2016</v>
      </c>
      <c r="I1725" s="22">
        <f t="shared" si="79"/>
        <v>6</v>
      </c>
      <c r="J1725" s="22" t="str">
        <f>VLOOKUP(I1725,變換清單!H:I,2,0)</f>
        <v>2Q</v>
      </c>
      <c r="K1725" s="22" t="str">
        <f t="shared" si="80"/>
        <v>新類型中四國20162Q</v>
      </c>
    </row>
    <row r="1726" spans="1:11">
      <c r="A1726" s="23">
        <v>201606</v>
      </c>
      <c r="B1726" s="23" t="s">
        <v>95</v>
      </c>
      <c r="C1726" s="22">
        <v>27260317</v>
      </c>
      <c r="D1726" s="22" t="s">
        <v>40</v>
      </c>
      <c r="E1726" s="23">
        <v>9316</v>
      </c>
      <c r="F1726" s="22" t="str">
        <f>VLOOKUP(C1726,變換清單!A:C,3,0)</f>
        <v>啤酒</v>
      </c>
      <c r="G1726" s="22" t="str">
        <f>VLOOKUP(B1726,變換清單!E:F,2,0)</f>
        <v>中四國</v>
      </c>
      <c r="H1726" s="22" t="str">
        <f t="shared" si="78"/>
        <v>2016</v>
      </c>
      <c r="I1726" s="22">
        <f t="shared" si="79"/>
        <v>6</v>
      </c>
      <c r="J1726" s="22" t="str">
        <f>VLOOKUP(I1726,變換清單!H:I,2,0)</f>
        <v>2Q</v>
      </c>
      <c r="K1726" s="22" t="str">
        <f t="shared" si="80"/>
        <v>啤酒中四國20162Q</v>
      </c>
    </row>
    <row r="1727" spans="1:11">
      <c r="A1727" s="23">
        <v>201606</v>
      </c>
      <c r="B1727" s="23" t="s">
        <v>95</v>
      </c>
      <c r="C1727" s="22">
        <v>27260665</v>
      </c>
      <c r="D1727" s="22" t="s">
        <v>105</v>
      </c>
      <c r="E1727" s="23">
        <v>110880</v>
      </c>
      <c r="F1727" s="22" t="str">
        <f>VLOOKUP(C1727,變換清單!A:C,3,0)</f>
        <v>啤酒</v>
      </c>
      <c r="G1727" s="22" t="str">
        <f>VLOOKUP(B1727,變換清單!E:F,2,0)</f>
        <v>中四國</v>
      </c>
      <c r="H1727" s="22" t="str">
        <f t="shared" si="78"/>
        <v>2016</v>
      </c>
      <c r="I1727" s="22">
        <f t="shared" si="79"/>
        <v>6</v>
      </c>
      <c r="J1727" s="22" t="str">
        <f>VLOOKUP(I1727,變換清單!H:I,2,0)</f>
        <v>2Q</v>
      </c>
      <c r="K1727" s="22" t="str">
        <f t="shared" si="80"/>
        <v>啤酒中四國20162Q</v>
      </c>
    </row>
    <row r="1728" spans="1:11">
      <c r="A1728" s="23">
        <v>201606</v>
      </c>
      <c r="B1728" s="23" t="s">
        <v>95</v>
      </c>
      <c r="C1728" s="22">
        <v>27350171</v>
      </c>
      <c r="D1728" s="22" t="s">
        <v>42</v>
      </c>
      <c r="E1728" s="23">
        <v>4002</v>
      </c>
      <c r="F1728" s="22" t="str">
        <f>VLOOKUP(C1728,變換清單!A:C,3,0)</f>
        <v>啤酒</v>
      </c>
      <c r="G1728" s="22" t="str">
        <f>VLOOKUP(B1728,變換清單!E:F,2,0)</f>
        <v>中四國</v>
      </c>
      <c r="H1728" s="22" t="str">
        <f t="shared" si="78"/>
        <v>2016</v>
      </c>
      <c r="I1728" s="22">
        <f t="shared" si="79"/>
        <v>6</v>
      </c>
      <c r="J1728" s="22" t="str">
        <f>VLOOKUP(I1728,變換清單!H:I,2,0)</f>
        <v>2Q</v>
      </c>
      <c r="K1728" s="22" t="str">
        <f t="shared" si="80"/>
        <v>啤酒中四國20162Q</v>
      </c>
    </row>
    <row r="1729" spans="1:11">
      <c r="A1729" s="23">
        <v>201606</v>
      </c>
      <c r="B1729" s="23" t="s">
        <v>85</v>
      </c>
      <c r="C1729" s="22">
        <v>27350921</v>
      </c>
      <c r="D1729" s="22" t="s">
        <v>44</v>
      </c>
      <c r="E1729" s="23">
        <v>168000</v>
      </c>
      <c r="F1729" s="22" t="str">
        <f>VLOOKUP(C1729,變換清單!A:C,3,0)</f>
        <v>發泡酒</v>
      </c>
      <c r="G1729" s="22" t="str">
        <f>VLOOKUP(B1729,變換清單!E:F,2,0)</f>
        <v>中四國</v>
      </c>
      <c r="H1729" s="22" t="str">
        <f t="shared" si="78"/>
        <v>2016</v>
      </c>
      <c r="I1729" s="22">
        <f t="shared" si="79"/>
        <v>6</v>
      </c>
      <c r="J1729" s="22" t="str">
        <f>VLOOKUP(I1729,變換清單!H:I,2,0)</f>
        <v>2Q</v>
      </c>
      <c r="K1729" s="22" t="str">
        <f t="shared" si="80"/>
        <v>發泡酒中四國20162Q</v>
      </c>
    </row>
    <row r="1730" spans="1:11">
      <c r="A1730" s="23">
        <v>201606</v>
      </c>
      <c r="B1730" s="23" t="s">
        <v>85</v>
      </c>
      <c r="C1730" s="22">
        <v>27210786</v>
      </c>
      <c r="D1730" s="22" t="s">
        <v>103</v>
      </c>
      <c r="E1730" s="23">
        <v>19320</v>
      </c>
      <c r="F1730" s="22" t="str">
        <f>VLOOKUP(C1730,變換清單!A:C,3,0)</f>
        <v>發泡酒</v>
      </c>
      <c r="G1730" s="22" t="str">
        <f>VLOOKUP(B1730,變換清單!E:F,2,0)</f>
        <v>中四國</v>
      </c>
      <c r="H1730" s="22" t="str">
        <f t="shared" si="78"/>
        <v>2016</v>
      </c>
      <c r="I1730" s="22">
        <f t="shared" si="79"/>
        <v>6</v>
      </c>
      <c r="J1730" s="22" t="str">
        <f>VLOOKUP(I1730,變換清單!H:I,2,0)</f>
        <v>2Q</v>
      </c>
      <c r="K1730" s="22" t="str">
        <f t="shared" si="80"/>
        <v>發泡酒中四國20162Q</v>
      </c>
    </row>
    <row r="1731" spans="1:11">
      <c r="A1731" s="23">
        <v>201606</v>
      </c>
      <c r="B1731" s="23" t="s">
        <v>85</v>
      </c>
      <c r="C1731" s="22">
        <v>27220883</v>
      </c>
      <c r="D1731" s="22" t="s">
        <v>101</v>
      </c>
      <c r="E1731" s="23">
        <v>69720</v>
      </c>
      <c r="F1731" s="22" t="str">
        <f>VLOOKUP(C1731,變換清單!A:C,3,0)</f>
        <v>新類型</v>
      </c>
      <c r="G1731" s="22" t="str">
        <f>VLOOKUP(B1731,變換清單!E:F,2,0)</f>
        <v>中四國</v>
      </c>
      <c r="H1731" s="22" t="str">
        <f t="shared" ref="H1731:H1794" si="81">LEFT(A1731,4)</f>
        <v>2016</v>
      </c>
      <c r="I1731" s="22">
        <f t="shared" ref="I1731:I1794" si="82">VALUE(RIGHT(A1731,2))</f>
        <v>6</v>
      </c>
      <c r="J1731" s="22" t="str">
        <f>VLOOKUP(I1731,變換清單!H:I,2,0)</f>
        <v>2Q</v>
      </c>
      <c r="K1731" s="22" t="str">
        <f t="shared" ref="K1731:K1794" si="83">CONCATENATE(F1731,G1731,H1731,J1731)</f>
        <v>新類型中四國20162Q</v>
      </c>
    </row>
    <row r="1732" spans="1:11">
      <c r="A1732" s="23">
        <v>201606</v>
      </c>
      <c r="B1732" s="23" t="s">
        <v>85</v>
      </c>
      <c r="C1732" s="22">
        <v>27220957</v>
      </c>
      <c r="D1732" s="22" t="s">
        <v>102</v>
      </c>
      <c r="E1732" s="23">
        <v>2772</v>
      </c>
      <c r="F1732" s="22" t="str">
        <f>VLOOKUP(C1732,變換清單!A:C,3,0)</f>
        <v>新類型</v>
      </c>
      <c r="G1732" s="22" t="str">
        <f>VLOOKUP(B1732,變換清單!E:F,2,0)</f>
        <v>中四國</v>
      </c>
      <c r="H1732" s="22" t="str">
        <f t="shared" si="81"/>
        <v>2016</v>
      </c>
      <c r="I1732" s="22">
        <f t="shared" si="82"/>
        <v>6</v>
      </c>
      <c r="J1732" s="22" t="str">
        <f>VLOOKUP(I1732,變換清單!H:I,2,0)</f>
        <v>2Q</v>
      </c>
      <c r="K1732" s="22" t="str">
        <f t="shared" si="83"/>
        <v>新類型中四國20162Q</v>
      </c>
    </row>
    <row r="1733" spans="1:11">
      <c r="A1733" s="23">
        <v>201606</v>
      </c>
      <c r="B1733" s="23" t="s">
        <v>85</v>
      </c>
      <c r="C1733" s="22">
        <v>27220985</v>
      </c>
      <c r="D1733" s="22" t="s">
        <v>46</v>
      </c>
      <c r="E1733" s="23">
        <v>4528</v>
      </c>
      <c r="F1733" s="22" t="str">
        <f>VLOOKUP(C1733,變換清單!A:C,3,0)</f>
        <v>新類型</v>
      </c>
      <c r="G1733" s="22" t="str">
        <f>VLOOKUP(B1733,變換清單!E:F,2,0)</f>
        <v>中四國</v>
      </c>
      <c r="H1733" s="22" t="str">
        <f t="shared" si="81"/>
        <v>2016</v>
      </c>
      <c r="I1733" s="22">
        <f t="shared" si="82"/>
        <v>6</v>
      </c>
      <c r="J1733" s="22" t="str">
        <f>VLOOKUP(I1733,變換清單!H:I,2,0)</f>
        <v>2Q</v>
      </c>
      <c r="K1733" s="22" t="str">
        <f t="shared" si="83"/>
        <v>新類型中四國20162Q</v>
      </c>
    </row>
    <row r="1734" spans="1:11">
      <c r="A1734" s="23">
        <v>201606</v>
      </c>
      <c r="B1734" s="23" t="s">
        <v>85</v>
      </c>
      <c r="C1734" s="22">
        <v>27260317</v>
      </c>
      <c r="D1734" s="22" t="s">
        <v>40</v>
      </c>
      <c r="E1734" s="23">
        <v>45360</v>
      </c>
      <c r="F1734" s="22" t="str">
        <f>VLOOKUP(C1734,變換清單!A:C,3,0)</f>
        <v>啤酒</v>
      </c>
      <c r="G1734" s="22" t="str">
        <f>VLOOKUP(B1734,變換清單!E:F,2,0)</f>
        <v>中四國</v>
      </c>
      <c r="H1734" s="22" t="str">
        <f t="shared" si="81"/>
        <v>2016</v>
      </c>
      <c r="I1734" s="22">
        <f t="shared" si="82"/>
        <v>6</v>
      </c>
      <c r="J1734" s="22" t="str">
        <f>VLOOKUP(I1734,變換清單!H:I,2,0)</f>
        <v>2Q</v>
      </c>
      <c r="K1734" s="22" t="str">
        <f t="shared" si="83"/>
        <v>啤酒中四國20162Q</v>
      </c>
    </row>
    <row r="1735" spans="1:11">
      <c r="A1735" s="23">
        <v>201606</v>
      </c>
      <c r="B1735" s="23" t="s">
        <v>85</v>
      </c>
      <c r="C1735" s="22">
        <v>27260665</v>
      </c>
      <c r="D1735" s="22" t="s">
        <v>105</v>
      </c>
      <c r="E1735" s="23">
        <v>4002</v>
      </c>
      <c r="F1735" s="22" t="str">
        <f>VLOOKUP(C1735,變換清單!A:C,3,0)</f>
        <v>啤酒</v>
      </c>
      <c r="G1735" s="22" t="str">
        <f>VLOOKUP(B1735,變換清單!E:F,2,0)</f>
        <v>中四國</v>
      </c>
      <c r="H1735" s="22" t="str">
        <f t="shared" si="81"/>
        <v>2016</v>
      </c>
      <c r="I1735" s="22">
        <f t="shared" si="82"/>
        <v>6</v>
      </c>
      <c r="J1735" s="22" t="str">
        <f>VLOOKUP(I1735,變換清單!H:I,2,0)</f>
        <v>2Q</v>
      </c>
      <c r="K1735" s="22" t="str">
        <f t="shared" si="83"/>
        <v>啤酒中四國20162Q</v>
      </c>
    </row>
    <row r="1736" spans="1:11">
      <c r="A1736" s="23">
        <v>201606</v>
      </c>
      <c r="B1736" s="23" t="s">
        <v>85</v>
      </c>
      <c r="C1736" s="22">
        <v>27350171</v>
      </c>
      <c r="D1736" s="22" t="s">
        <v>42</v>
      </c>
      <c r="E1736" s="23">
        <v>4002</v>
      </c>
      <c r="F1736" s="22" t="str">
        <f>VLOOKUP(C1736,變換清單!A:C,3,0)</f>
        <v>啤酒</v>
      </c>
      <c r="G1736" s="22" t="str">
        <f>VLOOKUP(B1736,變換清單!E:F,2,0)</f>
        <v>中四國</v>
      </c>
      <c r="H1736" s="22" t="str">
        <f t="shared" si="81"/>
        <v>2016</v>
      </c>
      <c r="I1736" s="22">
        <f t="shared" si="82"/>
        <v>6</v>
      </c>
      <c r="J1736" s="22" t="str">
        <f>VLOOKUP(I1736,變換清單!H:I,2,0)</f>
        <v>2Q</v>
      </c>
      <c r="K1736" s="22" t="str">
        <f t="shared" si="83"/>
        <v>啤酒中四國20162Q</v>
      </c>
    </row>
    <row r="1737" spans="1:11">
      <c r="A1737" s="23">
        <v>201606</v>
      </c>
      <c r="B1737" s="23" t="s">
        <v>87</v>
      </c>
      <c r="C1737" s="22">
        <v>27350921</v>
      </c>
      <c r="D1737" s="22" t="s">
        <v>44</v>
      </c>
      <c r="E1737" s="23">
        <v>116760</v>
      </c>
      <c r="F1737" s="22" t="str">
        <f>VLOOKUP(C1737,變換清單!A:C,3,0)</f>
        <v>發泡酒</v>
      </c>
      <c r="G1737" s="22" t="str">
        <f>VLOOKUP(B1737,變換清單!E:F,2,0)</f>
        <v>中四國</v>
      </c>
      <c r="H1737" s="22" t="str">
        <f t="shared" si="81"/>
        <v>2016</v>
      </c>
      <c r="I1737" s="22">
        <f t="shared" si="82"/>
        <v>6</v>
      </c>
      <c r="J1737" s="22" t="str">
        <f>VLOOKUP(I1737,變換清單!H:I,2,0)</f>
        <v>2Q</v>
      </c>
      <c r="K1737" s="22" t="str">
        <f t="shared" si="83"/>
        <v>發泡酒中四國20162Q</v>
      </c>
    </row>
    <row r="1738" spans="1:11">
      <c r="A1738" s="23">
        <v>201606</v>
      </c>
      <c r="B1738" s="23" t="s">
        <v>87</v>
      </c>
      <c r="C1738" s="22">
        <v>27210786</v>
      </c>
      <c r="D1738" s="22" t="s">
        <v>103</v>
      </c>
      <c r="E1738" s="23">
        <v>42000</v>
      </c>
      <c r="F1738" s="22" t="str">
        <f>VLOOKUP(C1738,變換清單!A:C,3,0)</f>
        <v>發泡酒</v>
      </c>
      <c r="G1738" s="22" t="str">
        <f>VLOOKUP(B1738,變換清單!E:F,2,0)</f>
        <v>中四國</v>
      </c>
      <c r="H1738" s="22" t="str">
        <f t="shared" si="81"/>
        <v>2016</v>
      </c>
      <c r="I1738" s="22">
        <f t="shared" si="82"/>
        <v>6</v>
      </c>
      <c r="J1738" s="22" t="str">
        <f>VLOOKUP(I1738,變換清單!H:I,2,0)</f>
        <v>2Q</v>
      </c>
      <c r="K1738" s="22" t="str">
        <f t="shared" si="83"/>
        <v>發泡酒中四國20162Q</v>
      </c>
    </row>
    <row r="1739" spans="1:11">
      <c r="A1739" s="23">
        <v>201606</v>
      </c>
      <c r="B1739" s="23" t="s">
        <v>87</v>
      </c>
      <c r="C1739" s="22">
        <v>27220883</v>
      </c>
      <c r="D1739" s="22" t="s">
        <v>101</v>
      </c>
      <c r="E1739" s="23">
        <v>43680</v>
      </c>
      <c r="F1739" s="22" t="str">
        <f>VLOOKUP(C1739,變換清單!A:C,3,0)</f>
        <v>新類型</v>
      </c>
      <c r="G1739" s="22" t="str">
        <f>VLOOKUP(B1739,變換清單!E:F,2,0)</f>
        <v>中四國</v>
      </c>
      <c r="H1739" s="22" t="str">
        <f t="shared" si="81"/>
        <v>2016</v>
      </c>
      <c r="I1739" s="22">
        <f t="shared" si="82"/>
        <v>6</v>
      </c>
      <c r="J1739" s="22" t="str">
        <f>VLOOKUP(I1739,變換清單!H:I,2,0)</f>
        <v>2Q</v>
      </c>
      <c r="K1739" s="22" t="str">
        <f t="shared" si="83"/>
        <v>新類型中四國20162Q</v>
      </c>
    </row>
    <row r="1740" spans="1:11">
      <c r="A1740" s="23">
        <v>201606</v>
      </c>
      <c r="B1740" s="23" t="s">
        <v>87</v>
      </c>
      <c r="C1740" s="22">
        <v>27220957</v>
      </c>
      <c r="D1740" s="22" t="s">
        <v>102</v>
      </c>
      <c r="E1740" s="23">
        <v>31920</v>
      </c>
      <c r="F1740" s="22" t="str">
        <f>VLOOKUP(C1740,變換清單!A:C,3,0)</f>
        <v>新類型</v>
      </c>
      <c r="G1740" s="22" t="str">
        <f>VLOOKUP(B1740,變換清單!E:F,2,0)</f>
        <v>中四國</v>
      </c>
      <c r="H1740" s="22" t="str">
        <f t="shared" si="81"/>
        <v>2016</v>
      </c>
      <c r="I1740" s="22">
        <f t="shared" si="82"/>
        <v>6</v>
      </c>
      <c r="J1740" s="22" t="str">
        <f>VLOOKUP(I1740,變換清單!H:I,2,0)</f>
        <v>2Q</v>
      </c>
      <c r="K1740" s="22" t="str">
        <f t="shared" si="83"/>
        <v>新類型中四國20162Q</v>
      </c>
    </row>
    <row r="1741" spans="1:11">
      <c r="A1741" s="23">
        <v>201606</v>
      </c>
      <c r="B1741" s="23" t="s">
        <v>89</v>
      </c>
      <c r="C1741" s="22">
        <v>27220985</v>
      </c>
      <c r="D1741" s="22" t="s">
        <v>46</v>
      </c>
      <c r="E1741" s="23">
        <v>233520</v>
      </c>
      <c r="F1741" s="22" t="str">
        <f>VLOOKUP(C1741,變換清單!A:C,3,0)</f>
        <v>新類型</v>
      </c>
      <c r="G1741" s="22" t="str">
        <f>VLOOKUP(B1741,變換清單!E:F,2,0)</f>
        <v>九州</v>
      </c>
      <c r="H1741" s="22" t="str">
        <f t="shared" si="81"/>
        <v>2016</v>
      </c>
      <c r="I1741" s="22">
        <f t="shared" si="82"/>
        <v>6</v>
      </c>
      <c r="J1741" s="22" t="str">
        <f>VLOOKUP(I1741,變換清單!H:I,2,0)</f>
        <v>2Q</v>
      </c>
      <c r="K1741" s="22" t="str">
        <f t="shared" si="83"/>
        <v>新類型九州20162Q</v>
      </c>
    </row>
    <row r="1742" spans="1:11">
      <c r="A1742" s="23">
        <v>201606</v>
      </c>
      <c r="B1742" s="23" t="s">
        <v>89</v>
      </c>
      <c r="C1742" s="22">
        <v>27260317</v>
      </c>
      <c r="D1742" s="22" t="s">
        <v>40</v>
      </c>
      <c r="E1742" s="23">
        <v>45360</v>
      </c>
      <c r="F1742" s="22" t="str">
        <f>VLOOKUP(C1742,變換清單!A:C,3,0)</f>
        <v>啤酒</v>
      </c>
      <c r="G1742" s="22" t="str">
        <f>VLOOKUP(B1742,變換清單!E:F,2,0)</f>
        <v>九州</v>
      </c>
      <c r="H1742" s="22" t="str">
        <f t="shared" si="81"/>
        <v>2016</v>
      </c>
      <c r="I1742" s="22">
        <f t="shared" si="82"/>
        <v>6</v>
      </c>
      <c r="J1742" s="22" t="str">
        <f>VLOOKUP(I1742,變換清單!H:I,2,0)</f>
        <v>2Q</v>
      </c>
      <c r="K1742" s="22" t="str">
        <f t="shared" si="83"/>
        <v>啤酒九州20162Q</v>
      </c>
    </row>
    <row r="1743" spans="1:11">
      <c r="A1743" s="23">
        <v>201606</v>
      </c>
      <c r="B1743" s="23" t="s">
        <v>89</v>
      </c>
      <c r="C1743" s="22">
        <v>27260665</v>
      </c>
      <c r="D1743" s="22" t="s">
        <v>105</v>
      </c>
      <c r="E1743" s="23">
        <v>126000</v>
      </c>
      <c r="F1743" s="22" t="str">
        <f>VLOOKUP(C1743,變換清單!A:C,3,0)</f>
        <v>啤酒</v>
      </c>
      <c r="G1743" s="22" t="str">
        <f>VLOOKUP(B1743,變換清單!E:F,2,0)</f>
        <v>九州</v>
      </c>
      <c r="H1743" s="22" t="str">
        <f t="shared" si="81"/>
        <v>2016</v>
      </c>
      <c r="I1743" s="22">
        <f t="shared" si="82"/>
        <v>6</v>
      </c>
      <c r="J1743" s="22" t="str">
        <f>VLOOKUP(I1743,變換清單!H:I,2,0)</f>
        <v>2Q</v>
      </c>
      <c r="K1743" s="22" t="str">
        <f t="shared" si="83"/>
        <v>啤酒九州20162Q</v>
      </c>
    </row>
    <row r="1744" spans="1:11">
      <c r="A1744" s="23">
        <v>201606</v>
      </c>
      <c r="B1744" s="23" t="s">
        <v>89</v>
      </c>
      <c r="C1744" s="22">
        <v>27350171</v>
      </c>
      <c r="D1744" s="22" t="s">
        <v>42</v>
      </c>
      <c r="E1744" s="23">
        <v>10584</v>
      </c>
      <c r="F1744" s="22" t="str">
        <f>VLOOKUP(C1744,變換清單!A:C,3,0)</f>
        <v>啤酒</v>
      </c>
      <c r="G1744" s="22" t="str">
        <f>VLOOKUP(B1744,變換清單!E:F,2,0)</f>
        <v>九州</v>
      </c>
      <c r="H1744" s="22" t="str">
        <f t="shared" si="81"/>
        <v>2016</v>
      </c>
      <c r="I1744" s="22">
        <f t="shared" si="82"/>
        <v>6</v>
      </c>
      <c r="J1744" s="22" t="str">
        <f>VLOOKUP(I1744,變換清單!H:I,2,0)</f>
        <v>2Q</v>
      </c>
      <c r="K1744" s="22" t="str">
        <f t="shared" si="83"/>
        <v>啤酒九州20162Q</v>
      </c>
    </row>
    <row r="1745" spans="1:11">
      <c r="A1745" s="23">
        <v>201606</v>
      </c>
      <c r="B1745" s="23" t="s">
        <v>89</v>
      </c>
      <c r="C1745" s="22">
        <v>27350921</v>
      </c>
      <c r="D1745" s="22" t="s">
        <v>44</v>
      </c>
      <c r="E1745" s="23">
        <v>6804</v>
      </c>
      <c r="F1745" s="22" t="str">
        <f>VLOOKUP(C1745,變換清單!A:C,3,0)</f>
        <v>發泡酒</v>
      </c>
      <c r="G1745" s="22" t="str">
        <f>VLOOKUP(B1745,變換清單!E:F,2,0)</f>
        <v>九州</v>
      </c>
      <c r="H1745" s="22" t="str">
        <f t="shared" si="81"/>
        <v>2016</v>
      </c>
      <c r="I1745" s="22">
        <f t="shared" si="82"/>
        <v>6</v>
      </c>
      <c r="J1745" s="22" t="str">
        <f>VLOOKUP(I1745,變換清單!H:I,2,0)</f>
        <v>2Q</v>
      </c>
      <c r="K1745" s="22" t="str">
        <f t="shared" si="83"/>
        <v>發泡酒九州20162Q</v>
      </c>
    </row>
    <row r="1746" spans="1:11">
      <c r="A1746" s="23">
        <v>201606</v>
      </c>
      <c r="B1746" s="23" t="s">
        <v>89</v>
      </c>
      <c r="C1746" s="22">
        <v>27210786</v>
      </c>
      <c r="D1746" s="22" t="s">
        <v>103</v>
      </c>
      <c r="E1746" s="23">
        <v>68040</v>
      </c>
      <c r="F1746" s="22" t="str">
        <f>VLOOKUP(C1746,變換清單!A:C,3,0)</f>
        <v>發泡酒</v>
      </c>
      <c r="G1746" s="22" t="str">
        <f>VLOOKUP(B1746,變換清單!E:F,2,0)</f>
        <v>九州</v>
      </c>
      <c r="H1746" s="22" t="str">
        <f t="shared" si="81"/>
        <v>2016</v>
      </c>
      <c r="I1746" s="22">
        <f t="shared" si="82"/>
        <v>6</v>
      </c>
      <c r="J1746" s="22" t="str">
        <f>VLOOKUP(I1746,變換清單!H:I,2,0)</f>
        <v>2Q</v>
      </c>
      <c r="K1746" s="22" t="str">
        <f t="shared" si="83"/>
        <v>發泡酒九州20162Q</v>
      </c>
    </row>
    <row r="1747" spans="1:11">
      <c r="A1747" s="23">
        <v>201606</v>
      </c>
      <c r="B1747" s="23" t="s">
        <v>64</v>
      </c>
      <c r="C1747" s="22">
        <v>27220883</v>
      </c>
      <c r="D1747" s="22" t="s">
        <v>101</v>
      </c>
      <c r="E1747" s="23">
        <v>3176880</v>
      </c>
      <c r="F1747" s="22" t="str">
        <f>VLOOKUP(C1747,變換清單!A:C,3,0)</f>
        <v>新類型</v>
      </c>
      <c r="G1747" s="22" t="str">
        <f>VLOOKUP(B1747,變換清單!E:F,2,0)</f>
        <v>首都圏</v>
      </c>
      <c r="H1747" s="22" t="str">
        <f t="shared" si="81"/>
        <v>2016</v>
      </c>
      <c r="I1747" s="22">
        <f t="shared" si="82"/>
        <v>6</v>
      </c>
      <c r="J1747" s="22" t="str">
        <f>VLOOKUP(I1747,變換清單!H:I,2,0)</f>
        <v>2Q</v>
      </c>
      <c r="K1747" s="22" t="str">
        <f t="shared" si="83"/>
        <v>新類型首都圏20162Q</v>
      </c>
    </row>
    <row r="1748" spans="1:11">
      <c r="A1748" s="23">
        <v>201606</v>
      </c>
      <c r="B1748" s="23" t="s">
        <v>64</v>
      </c>
      <c r="C1748" s="22">
        <v>27220957</v>
      </c>
      <c r="D1748" s="22" t="s">
        <v>102</v>
      </c>
      <c r="E1748" s="23">
        <v>425880</v>
      </c>
      <c r="F1748" s="22" t="str">
        <f>VLOOKUP(C1748,變換清單!A:C,3,0)</f>
        <v>新類型</v>
      </c>
      <c r="G1748" s="22" t="str">
        <f>VLOOKUP(B1748,變換清單!E:F,2,0)</f>
        <v>首都圏</v>
      </c>
      <c r="H1748" s="22" t="str">
        <f t="shared" si="81"/>
        <v>2016</v>
      </c>
      <c r="I1748" s="22">
        <f t="shared" si="82"/>
        <v>6</v>
      </c>
      <c r="J1748" s="22" t="str">
        <f>VLOOKUP(I1748,變換清單!H:I,2,0)</f>
        <v>2Q</v>
      </c>
      <c r="K1748" s="22" t="str">
        <f t="shared" si="83"/>
        <v>新類型首都圏20162Q</v>
      </c>
    </row>
    <row r="1749" spans="1:11">
      <c r="A1749" s="23">
        <v>201606</v>
      </c>
      <c r="B1749" s="23" t="s">
        <v>64</v>
      </c>
      <c r="C1749" s="22">
        <v>27220985</v>
      </c>
      <c r="D1749" s="22" t="s">
        <v>46</v>
      </c>
      <c r="E1749" s="23">
        <v>1430520</v>
      </c>
      <c r="F1749" s="22" t="str">
        <f>VLOOKUP(C1749,變換清單!A:C,3,0)</f>
        <v>新類型</v>
      </c>
      <c r="G1749" s="22" t="str">
        <f>VLOOKUP(B1749,變換清單!E:F,2,0)</f>
        <v>首都圏</v>
      </c>
      <c r="H1749" s="22" t="str">
        <f t="shared" si="81"/>
        <v>2016</v>
      </c>
      <c r="I1749" s="22">
        <f t="shared" si="82"/>
        <v>6</v>
      </c>
      <c r="J1749" s="22" t="str">
        <f>VLOOKUP(I1749,變換清單!H:I,2,0)</f>
        <v>2Q</v>
      </c>
      <c r="K1749" s="22" t="str">
        <f t="shared" si="83"/>
        <v>新類型首都圏20162Q</v>
      </c>
    </row>
    <row r="1750" spans="1:11">
      <c r="A1750" s="23">
        <v>201606</v>
      </c>
      <c r="B1750" s="23" t="s">
        <v>64</v>
      </c>
      <c r="C1750" s="22">
        <v>27260317</v>
      </c>
      <c r="D1750" s="22" t="s">
        <v>40</v>
      </c>
      <c r="E1750" s="23">
        <v>126756</v>
      </c>
      <c r="F1750" s="22" t="str">
        <f>VLOOKUP(C1750,變換清單!A:C,3,0)</f>
        <v>啤酒</v>
      </c>
      <c r="G1750" s="22" t="str">
        <f>VLOOKUP(B1750,變換清單!E:F,2,0)</f>
        <v>首都圏</v>
      </c>
      <c r="H1750" s="22" t="str">
        <f t="shared" si="81"/>
        <v>2016</v>
      </c>
      <c r="I1750" s="22">
        <f t="shared" si="82"/>
        <v>6</v>
      </c>
      <c r="J1750" s="22" t="str">
        <f>VLOOKUP(I1750,變換清單!H:I,2,0)</f>
        <v>2Q</v>
      </c>
      <c r="K1750" s="22" t="str">
        <f t="shared" si="83"/>
        <v>啤酒首都圏20162Q</v>
      </c>
    </row>
    <row r="1751" spans="1:11">
      <c r="A1751" s="23">
        <v>201606</v>
      </c>
      <c r="B1751" s="23" t="s">
        <v>64</v>
      </c>
      <c r="C1751" s="22">
        <v>27260665</v>
      </c>
      <c r="D1751" s="22" t="s">
        <v>105</v>
      </c>
      <c r="E1751" s="23">
        <v>92472</v>
      </c>
      <c r="F1751" s="22" t="str">
        <f>VLOOKUP(C1751,變換清單!A:C,3,0)</f>
        <v>啤酒</v>
      </c>
      <c r="G1751" s="22" t="str">
        <f>VLOOKUP(B1751,變換清單!E:F,2,0)</f>
        <v>首都圏</v>
      </c>
      <c r="H1751" s="22" t="str">
        <f t="shared" si="81"/>
        <v>2016</v>
      </c>
      <c r="I1751" s="22">
        <f t="shared" si="82"/>
        <v>6</v>
      </c>
      <c r="J1751" s="22" t="str">
        <f>VLOOKUP(I1751,變換清單!H:I,2,0)</f>
        <v>2Q</v>
      </c>
      <c r="K1751" s="22" t="str">
        <f t="shared" si="83"/>
        <v>啤酒首都圏20162Q</v>
      </c>
    </row>
    <row r="1752" spans="1:11">
      <c r="A1752" s="23">
        <v>201606</v>
      </c>
      <c r="B1752" s="23" t="s">
        <v>64</v>
      </c>
      <c r="C1752" s="22">
        <v>27350171</v>
      </c>
      <c r="D1752" s="22" t="s">
        <v>42</v>
      </c>
      <c r="E1752" s="23">
        <v>659400</v>
      </c>
      <c r="F1752" s="22" t="str">
        <f>VLOOKUP(C1752,變換清單!A:C,3,0)</f>
        <v>啤酒</v>
      </c>
      <c r="G1752" s="22" t="str">
        <f>VLOOKUP(B1752,變換清單!E:F,2,0)</f>
        <v>首都圏</v>
      </c>
      <c r="H1752" s="22" t="str">
        <f t="shared" si="81"/>
        <v>2016</v>
      </c>
      <c r="I1752" s="22">
        <f t="shared" si="82"/>
        <v>6</v>
      </c>
      <c r="J1752" s="22" t="str">
        <f>VLOOKUP(I1752,變換清單!H:I,2,0)</f>
        <v>2Q</v>
      </c>
      <c r="K1752" s="22" t="str">
        <f t="shared" si="83"/>
        <v>啤酒首都圏20162Q</v>
      </c>
    </row>
    <row r="1753" spans="1:11">
      <c r="A1753" s="23">
        <v>201606</v>
      </c>
      <c r="B1753" s="23" t="s">
        <v>64</v>
      </c>
      <c r="C1753" s="22">
        <v>27350921</v>
      </c>
      <c r="D1753" s="22" t="s">
        <v>44</v>
      </c>
      <c r="E1753" s="23">
        <v>38019</v>
      </c>
      <c r="F1753" s="22" t="str">
        <f>VLOOKUP(C1753,變換清單!A:C,3,0)</f>
        <v>發泡酒</v>
      </c>
      <c r="G1753" s="22" t="str">
        <f>VLOOKUP(B1753,變換清單!E:F,2,0)</f>
        <v>首都圏</v>
      </c>
      <c r="H1753" s="22" t="str">
        <f t="shared" si="81"/>
        <v>2016</v>
      </c>
      <c r="I1753" s="22">
        <f t="shared" si="82"/>
        <v>6</v>
      </c>
      <c r="J1753" s="22" t="str">
        <f>VLOOKUP(I1753,變換清單!H:I,2,0)</f>
        <v>2Q</v>
      </c>
      <c r="K1753" s="22" t="str">
        <f t="shared" si="83"/>
        <v>發泡酒首都圏20162Q</v>
      </c>
    </row>
    <row r="1754" spans="1:11">
      <c r="A1754" s="23">
        <v>201606</v>
      </c>
      <c r="B1754" s="23" t="s">
        <v>64</v>
      </c>
      <c r="C1754" s="22">
        <v>27210786</v>
      </c>
      <c r="D1754" s="22" t="s">
        <v>103</v>
      </c>
      <c r="E1754" s="23">
        <v>54027</v>
      </c>
      <c r="F1754" s="22" t="str">
        <f>VLOOKUP(C1754,變換清單!A:C,3,0)</f>
        <v>發泡酒</v>
      </c>
      <c r="G1754" s="22" t="str">
        <f>VLOOKUP(B1754,變換清單!E:F,2,0)</f>
        <v>首都圏</v>
      </c>
      <c r="H1754" s="22" t="str">
        <f t="shared" si="81"/>
        <v>2016</v>
      </c>
      <c r="I1754" s="22">
        <f t="shared" si="82"/>
        <v>6</v>
      </c>
      <c r="J1754" s="22" t="str">
        <f>VLOOKUP(I1754,變換清單!H:I,2,0)</f>
        <v>2Q</v>
      </c>
      <c r="K1754" s="22" t="str">
        <f t="shared" si="83"/>
        <v>發泡酒首都圏20162Q</v>
      </c>
    </row>
    <row r="1755" spans="1:11">
      <c r="A1755" s="23">
        <v>201606</v>
      </c>
      <c r="B1755" s="23" t="s">
        <v>76</v>
      </c>
      <c r="C1755" s="22">
        <v>27220883</v>
      </c>
      <c r="D1755" s="22" t="s">
        <v>101</v>
      </c>
      <c r="E1755" s="23">
        <v>292320</v>
      </c>
      <c r="F1755" s="22" t="str">
        <f>VLOOKUP(C1755,變換清單!A:C,3,0)</f>
        <v>新類型</v>
      </c>
      <c r="G1755" s="22" t="str">
        <f>VLOOKUP(B1755,變換清單!E:F,2,0)</f>
        <v>中部</v>
      </c>
      <c r="H1755" s="22" t="str">
        <f t="shared" si="81"/>
        <v>2016</v>
      </c>
      <c r="I1755" s="22">
        <f t="shared" si="82"/>
        <v>6</v>
      </c>
      <c r="J1755" s="22" t="str">
        <f>VLOOKUP(I1755,變換清單!H:I,2,0)</f>
        <v>2Q</v>
      </c>
      <c r="K1755" s="22" t="str">
        <f t="shared" si="83"/>
        <v>新類型中部20162Q</v>
      </c>
    </row>
    <row r="1756" spans="1:11">
      <c r="A1756" s="23">
        <v>201606</v>
      </c>
      <c r="B1756" s="23" t="s">
        <v>76</v>
      </c>
      <c r="C1756" s="22">
        <v>27220957</v>
      </c>
      <c r="D1756" s="22" t="s">
        <v>102</v>
      </c>
      <c r="E1756" s="23">
        <v>5880</v>
      </c>
      <c r="F1756" s="22" t="str">
        <f>VLOOKUP(C1756,變換清單!A:C,3,0)</f>
        <v>新類型</v>
      </c>
      <c r="G1756" s="22" t="str">
        <f>VLOOKUP(B1756,變換清單!E:F,2,0)</f>
        <v>中部</v>
      </c>
      <c r="H1756" s="22" t="str">
        <f t="shared" si="81"/>
        <v>2016</v>
      </c>
      <c r="I1756" s="22">
        <f t="shared" si="82"/>
        <v>6</v>
      </c>
      <c r="J1756" s="22" t="str">
        <f>VLOOKUP(I1756,變換清單!H:I,2,0)</f>
        <v>2Q</v>
      </c>
      <c r="K1756" s="22" t="str">
        <f t="shared" si="83"/>
        <v>新類型中部20162Q</v>
      </c>
    </row>
    <row r="1757" spans="1:11">
      <c r="A1757" s="23">
        <v>201606</v>
      </c>
      <c r="B1757" s="23" t="s">
        <v>76</v>
      </c>
      <c r="C1757" s="22">
        <v>27220985</v>
      </c>
      <c r="D1757" s="22" t="s">
        <v>46</v>
      </c>
      <c r="E1757" s="23">
        <v>144480</v>
      </c>
      <c r="F1757" s="22" t="str">
        <f>VLOOKUP(C1757,變換清單!A:C,3,0)</f>
        <v>新類型</v>
      </c>
      <c r="G1757" s="22" t="str">
        <f>VLOOKUP(B1757,變換清單!E:F,2,0)</f>
        <v>中部</v>
      </c>
      <c r="H1757" s="22" t="str">
        <f t="shared" si="81"/>
        <v>2016</v>
      </c>
      <c r="I1757" s="22">
        <f t="shared" si="82"/>
        <v>6</v>
      </c>
      <c r="J1757" s="22" t="str">
        <f>VLOOKUP(I1757,變換清單!H:I,2,0)</f>
        <v>2Q</v>
      </c>
      <c r="K1757" s="22" t="str">
        <f t="shared" si="83"/>
        <v>新類型中部20162Q</v>
      </c>
    </row>
    <row r="1758" spans="1:11">
      <c r="A1758" s="23">
        <v>201606</v>
      </c>
      <c r="B1758" s="23" t="s">
        <v>76</v>
      </c>
      <c r="C1758" s="22">
        <v>27260317</v>
      </c>
      <c r="D1758" s="22" t="s">
        <v>40</v>
      </c>
      <c r="E1758" s="23">
        <v>23184</v>
      </c>
      <c r="F1758" s="22" t="str">
        <f>VLOOKUP(C1758,變換清單!A:C,3,0)</f>
        <v>啤酒</v>
      </c>
      <c r="G1758" s="22" t="str">
        <f>VLOOKUP(B1758,變換清單!E:F,2,0)</f>
        <v>中部</v>
      </c>
      <c r="H1758" s="22" t="str">
        <f t="shared" si="81"/>
        <v>2016</v>
      </c>
      <c r="I1758" s="22">
        <f t="shared" si="82"/>
        <v>6</v>
      </c>
      <c r="J1758" s="22" t="str">
        <f>VLOOKUP(I1758,變換清單!H:I,2,0)</f>
        <v>2Q</v>
      </c>
      <c r="K1758" s="22" t="str">
        <f t="shared" si="83"/>
        <v>啤酒中部20162Q</v>
      </c>
    </row>
    <row r="1759" spans="1:11">
      <c r="A1759" s="23">
        <v>201606</v>
      </c>
      <c r="B1759" s="23" t="s">
        <v>76</v>
      </c>
      <c r="C1759" s="22">
        <v>27260665</v>
      </c>
      <c r="D1759" s="22" t="s">
        <v>105</v>
      </c>
      <c r="E1759" s="23">
        <v>12348</v>
      </c>
      <c r="F1759" s="22" t="str">
        <f>VLOOKUP(C1759,變換清單!A:C,3,0)</f>
        <v>啤酒</v>
      </c>
      <c r="G1759" s="22" t="str">
        <f>VLOOKUP(B1759,變換清單!E:F,2,0)</f>
        <v>中部</v>
      </c>
      <c r="H1759" s="22" t="str">
        <f t="shared" si="81"/>
        <v>2016</v>
      </c>
      <c r="I1759" s="22">
        <f t="shared" si="82"/>
        <v>6</v>
      </c>
      <c r="J1759" s="22" t="str">
        <f>VLOOKUP(I1759,變換清單!H:I,2,0)</f>
        <v>2Q</v>
      </c>
      <c r="K1759" s="22" t="str">
        <f t="shared" si="83"/>
        <v>啤酒中部20162Q</v>
      </c>
    </row>
    <row r="1760" spans="1:11">
      <c r="A1760" s="23">
        <v>201606</v>
      </c>
      <c r="B1760" s="23" t="s">
        <v>76</v>
      </c>
      <c r="C1760" s="22">
        <v>27350171</v>
      </c>
      <c r="D1760" s="22" t="s">
        <v>42</v>
      </c>
      <c r="E1760" s="23">
        <v>63000</v>
      </c>
      <c r="F1760" s="22" t="str">
        <f>VLOOKUP(C1760,變換清單!A:C,3,0)</f>
        <v>啤酒</v>
      </c>
      <c r="G1760" s="22" t="str">
        <f>VLOOKUP(B1760,變換清單!E:F,2,0)</f>
        <v>中部</v>
      </c>
      <c r="H1760" s="22" t="str">
        <f t="shared" si="81"/>
        <v>2016</v>
      </c>
      <c r="I1760" s="22">
        <f t="shared" si="82"/>
        <v>6</v>
      </c>
      <c r="J1760" s="22" t="str">
        <f>VLOOKUP(I1760,變換清單!H:I,2,0)</f>
        <v>2Q</v>
      </c>
      <c r="K1760" s="22" t="str">
        <f t="shared" si="83"/>
        <v>啤酒中部20162Q</v>
      </c>
    </row>
    <row r="1761" spans="1:11">
      <c r="A1761" s="23">
        <v>201606</v>
      </c>
      <c r="B1761" s="23" t="s">
        <v>59</v>
      </c>
      <c r="C1761" s="22">
        <v>27350921</v>
      </c>
      <c r="D1761" s="22" t="s">
        <v>44</v>
      </c>
      <c r="E1761" s="23">
        <v>134400</v>
      </c>
      <c r="F1761" s="22" t="str">
        <f>VLOOKUP(C1761,變換清單!A:C,3,0)</f>
        <v>發泡酒</v>
      </c>
      <c r="G1761" s="22" t="str">
        <f>VLOOKUP(B1761,變換清單!E:F,2,0)</f>
        <v>東北</v>
      </c>
      <c r="H1761" s="22" t="str">
        <f t="shared" si="81"/>
        <v>2016</v>
      </c>
      <c r="I1761" s="22">
        <f t="shared" si="82"/>
        <v>6</v>
      </c>
      <c r="J1761" s="22" t="str">
        <f>VLOOKUP(I1761,變換清單!H:I,2,0)</f>
        <v>2Q</v>
      </c>
      <c r="K1761" s="22" t="str">
        <f t="shared" si="83"/>
        <v>發泡酒東北20162Q</v>
      </c>
    </row>
    <row r="1762" spans="1:11">
      <c r="A1762" s="23">
        <v>201606</v>
      </c>
      <c r="B1762" s="23" t="s">
        <v>59</v>
      </c>
      <c r="C1762" s="22">
        <v>27210786</v>
      </c>
      <c r="D1762" s="22" t="s">
        <v>103</v>
      </c>
      <c r="E1762" s="23">
        <v>43680</v>
      </c>
      <c r="F1762" s="22" t="str">
        <f>VLOOKUP(C1762,變換清單!A:C,3,0)</f>
        <v>發泡酒</v>
      </c>
      <c r="G1762" s="22" t="str">
        <f>VLOOKUP(B1762,變換清單!E:F,2,0)</f>
        <v>東北</v>
      </c>
      <c r="H1762" s="22" t="str">
        <f t="shared" si="81"/>
        <v>2016</v>
      </c>
      <c r="I1762" s="22">
        <f t="shared" si="82"/>
        <v>6</v>
      </c>
      <c r="J1762" s="22" t="str">
        <f>VLOOKUP(I1762,變換清單!H:I,2,0)</f>
        <v>2Q</v>
      </c>
      <c r="K1762" s="22" t="str">
        <f t="shared" si="83"/>
        <v>發泡酒東北20162Q</v>
      </c>
    </row>
    <row r="1763" spans="1:11">
      <c r="A1763" s="23">
        <v>201606</v>
      </c>
      <c r="B1763" s="23" t="s">
        <v>59</v>
      </c>
      <c r="C1763" s="22">
        <v>27220883</v>
      </c>
      <c r="D1763" s="22" t="s">
        <v>101</v>
      </c>
      <c r="E1763" s="23">
        <v>41160</v>
      </c>
      <c r="F1763" s="22" t="str">
        <f>VLOOKUP(C1763,變換清單!A:C,3,0)</f>
        <v>新類型</v>
      </c>
      <c r="G1763" s="22" t="str">
        <f>VLOOKUP(B1763,變換清單!E:F,2,0)</f>
        <v>東北</v>
      </c>
      <c r="H1763" s="22" t="str">
        <f t="shared" si="81"/>
        <v>2016</v>
      </c>
      <c r="I1763" s="22">
        <f t="shared" si="82"/>
        <v>6</v>
      </c>
      <c r="J1763" s="22" t="str">
        <f>VLOOKUP(I1763,變換清單!H:I,2,0)</f>
        <v>2Q</v>
      </c>
      <c r="K1763" s="22" t="str">
        <f t="shared" si="83"/>
        <v>新類型東北20162Q</v>
      </c>
    </row>
    <row r="1764" spans="1:11">
      <c r="A1764" s="23">
        <v>201606</v>
      </c>
      <c r="B1764" s="23" t="s">
        <v>59</v>
      </c>
      <c r="C1764" s="22">
        <v>27220957</v>
      </c>
      <c r="D1764" s="22" t="s">
        <v>102</v>
      </c>
      <c r="E1764" s="23">
        <v>5796</v>
      </c>
      <c r="F1764" s="22" t="str">
        <f>VLOOKUP(C1764,變換清單!A:C,3,0)</f>
        <v>新類型</v>
      </c>
      <c r="G1764" s="22" t="str">
        <f>VLOOKUP(B1764,變換清單!E:F,2,0)</f>
        <v>東北</v>
      </c>
      <c r="H1764" s="22" t="str">
        <f t="shared" si="81"/>
        <v>2016</v>
      </c>
      <c r="I1764" s="22">
        <f t="shared" si="82"/>
        <v>6</v>
      </c>
      <c r="J1764" s="22" t="str">
        <f>VLOOKUP(I1764,變換清單!H:I,2,0)</f>
        <v>2Q</v>
      </c>
      <c r="K1764" s="22" t="str">
        <f t="shared" si="83"/>
        <v>新類型東北20162Q</v>
      </c>
    </row>
    <row r="1765" spans="1:11">
      <c r="A1765" s="23">
        <v>201606</v>
      </c>
      <c r="B1765" s="23" t="s">
        <v>59</v>
      </c>
      <c r="C1765" s="22">
        <v>27220985</v>
      </c>
      <c r="D1765" s="22" t="s">
        <v>46</v>
      </c>
      <c r="E1765" s="23">
        <v>58800</v>
      </c>
      <c r="F1765" s="22" t="str">
        <f>VLOOKUP(C1765,變換清單!A:C,3,0)</f>
        <v>新類型</v>
      </c>
      <c r="G1765" s="22" t="str">
        <f>VLOOKUP(B1765,變換清單!E:F,2,0)</f>
        <v>東北</v>
      </c>
      <c r="H1765" s="22" t="str">
        <f t="shared" si="81"/>
        <v>2016</v>
      </c>
      <c r="I1765" s="22">
        <f t="shared" si="82"/>
        <v>6</v>
      </c>
      <c r="J1765" s="22" t="str">
        <f>VLOOKUP(I1765,變換清單!H:I,2,0)</f>
        <v>2Q</v>
      </c>
      <c r="K1765" s="22" t="str">
        <f t="shared" si="83"/>
        <v>新類型東北20162Q</v>
      </c>
    </row>
    <row r="1766" spans="1:11">
      <c r="A1766" s="23">
        <v>201606</v>
      </c>
      <c r="B1766" s="23" t="s">
        <v>59</v>
      </c>
      <c r="C1766" s="22">
        <v>27260317</v>
      </c>
      <c r="D1766" s="22" t="s">
        <v>40</v>
      </c>
      <c r="E1766" s="23">
        <v>42021</v>
      </c>
      <c r="F1766" s="22" t="str">
        <f>VLOOKUP(C1766,變換清單!A:C,3,0)</f>
        <v>啤酒</v>
      </c>
      <c r="G1766" s="22" t="str">
        <f>VLOOKUP(B1766,變換清單!E:F,2,0)</f>
        <v>東北</v>
      </c>
      <c r="H1766" s="22" t="str">
        <f t="shared" si="81"/>
        <v>2016</v>
      </c>
      <c r="I1766" s="22">
        <f t="shared" si="82"/>
        <v>6</v>
      </c>
      <c r="J1766" s="22" t="str">
        <f>VLOOKUP(I1766,變換清單!H:I,2,0)</f>
        <v>2Q</v>
      </c>
      <c r="K1766" s="22" t="str">
        <f t="shared" si="83"/>
        <v>啤酒東北20162Q</v>
      </c>
    </row>
    <row r="1767" spans="1:11">
      <c r="A1767" s="23">
        <v>201606</v>
      </c>
      <c r="B1767" s="23" t="s">
        <v>84</v>
      </c>
      <c r="C1767" s="22">
        <v>27260665</v>
      </c>
      <c r="D1767" s="22" t="s">
        <v>105</v>
      </c>
      <c r="E1767" s="23">
        <v>248640</v>
      </c>
      <c r="F1767" s="22" t="str">
        <f>VLOOKUP(C1767,變換清單!A:C,3,0)</f>
        <v>啤酒</v>
      </c>
      <c r="G1767" s="22" t="str">
        <f>VLOOKUP(B1767,變換清單!E:F,2,0)</f>
        <v>中四國</v>
      </c>
      <c r="H1767" s="22" t="str">
        <f t="shared" si="81"/>
        <v>2016</v>
      </c>
      <c r="I1767" s="22">
        <f t="shared" si="82"/>
        <v>6</v>
      </c>
      <c r="J1767" s="22" t="str">
        <f>VLOOKUP(I1767,變換清單!H:I,2,0)</f>
        <v>2Q</v>
      </c>
      <c r="K1767" s="22" t="str">
        <f t="shared" si="83"/>
        <v>啤酒中四國20162Q</v>
      </c>
    </row>
    <row r="1768" spans="1:11">
      <c r="A1768" s="23">
        <v>201606</v>
      </c>
      <c r="B1768" s="23" t="s">
        <v>84</v>
      </c>
      <c r="C1768" s="22">
        <v>27350171</v>
      </c>
      <c r="D1768" s="22" t="s">
        <v>42</v>
      </c>
      <c r="E1768" s="23">
        <v>68040</v>
      </c>
      <c r="F1768" s="22" t="str">
        <f>VLOOKUP(C1768,變換清單!A:C,3,0)</f>
        <v>啤酒</v>
      </c>
      <c r="G1768" s="22" t="str">
        <f>VLOOKUP(B1768,變換清單!E:F,2,0)</f>
        <v>中四國</v>
      </c>
      <c r="H1768" s="22" t="str">
        <f t="shared" si="81"/>
        <v>2016</v>
      </c>
      <c r="I1768" s="22">
        <f t="shared" si="82"/>
        <v>6</v>
      </c>
      <c r="J1768" s="22" t="str">
        <f>VLOOKUP(I1768,變換清單!H:I,2,0)</f>
        <v>2Q</v>
      </c>
      <c r="K1768" s="22" t="str">
        <f t="shared" si="83"/>
        <v>啤酒中四國20162Q</v>
      </c>
    </row>
    <row r="1769" spans="1:11">
      <c r="A1769" s="23">
        <v>201606</v>
      </c>
      <c r="B1769" s="23" t="s">
        <v>84</v>
      </c>
      <c r="C1769" s="22">
        <v>27350921</v>
      </c>
      <c r="D1769" s="22" t="s">
        <v>44</v>
      </c>
      <c r="E1769" s="23">
        <v>157080</v>
      </c>
      <c r="F1769" s="22" t="str">
        <f>VLOOKUP(C1769,變換清單!A:C,3,0)</f>
        <v>發泡酒</v>
      </c>
      <c r="G1769" s="22" t="str">
        <f>VLOOKUP(B1769,變換清單!E:F,2,0)</f>
        <v>中四國</v>
      </c>
      <c r="H1769" s="22" t="str">
        <f t="shared" si="81"/>
        <v>2016</v>
      </c>
      <c r="I1769" s="22">
        <f t="shared" si="82"/>
        <v>6</v>
      </c>
      <c r="J1769" s="22" t="str">
        <f>VLOOKUP(I1769,變換清單!H:I,2,0)</f>
        <v>2Q</v>
      </c>
      <c r="K1769" s="22" t="str">
        <f t="shared" si="83"/>
        <v>發泡酒中四國20162Q</v>
      </c>
    </row>
    <row r="1770" spans="1:11">
      <c r="A1770" s="23">
        <v>201606</v>
      </c>
      <c r="B1770" s="23" t="s">
        <v>84</v>
      </c>
      <c r="C1770" s="22">
        <v>27210786</v>
      </c>
      <c r="D1770" s="22" t="s">
        <v>103</v>
      </c>
      <c r="E1770" s="23">
        <v>46872</v>
      </c>
      <c r="F1770" s="22" t="str">
        <f>VLOOKUP(C1770,變換清單!A:C,3,0)</f>
        <v>發泡酒</v>
      </c>
      <c r="G1770" s="22" t="str">
        <f>VLOOKUP(B1770,變換清單!E:F,2,0)</f>
        <v>中四國</v>
      </c>
      <c r="H1770" s="22" t="str">
        <f t="shared" si="81"/>
        <v>2016</v>
      </c>
      <c r="I1770" s="22">
        <f t="shared" si="82"/>
        <v>6</v>
      </c>
      <c r="J1770" s="22" t="str">
        <f>VLOOKUP(I1770,變換清單!H:I,2,0)</f>
        <v>2Q</v>
      </c>
      <c r="K1770" s="22" t="str">
        <f t="shared" si="83"/>
        <v>發泡酒中四國20162Q</v>
      </c>
    </row>
    <row r="1771" spans="1:11">
      <c r="A1771" s="23">
        <v>201606</v>
      </c>
      <c r="B1771" s="23" t="s">
        <v>84</v>
      </c>
      <c r="C1771" s="22">
        <v>27220883</v>
      </c>
      <c r="D1771" s="22" t="s">
        <v>101</v>
      </c>
      <c r="E1771" s="23">
        <v>8820</v>
      </c>
      <c r="F1771" s="22" t="str">
        <f>VLOOKUP(C1771,變換清單!A:C,3,0)</f>
        <v>新類型</v>
      </c>
      <c r="G1771" s="22" t="str">
        <f>VLOOKUP(B1771,變換清單!E:F,2,0)</f>
        <v>中四國</v>
      </c>
      <c r="H1771" s="22" t="str">
        <f t="shared" si="81"/>
        <v>2016</v>
      </c>
      <c r="I1771" s="22">
        <f t="shared" si="82"/>
        <v>6</v>
      </c>
      <c r="J1771" s="22" t="str">
        <f>VLOOKUP(I1771,變換清單!H:I,2,0)</f>
        <v>2Q</v>
      </c>
      <c r="K1771" s="22" t="str">
        <f t="shared" si="83"/>
        <v>新類型中四國20162Q</v>
      </c>
    </row>
    <row r="1772" spans="1:11">
      <c r="A1772" s="23">
        <v>201606</v>
      </c>
      <c r="B1772" s="23" t="s">
        <v>84</v>
      </c>
      <c r="C1772" s="22">
        <v>27220957</v>
      </c>
      <c r="D1772" s="22" t="s">
        <v>102</v>
      </c>
      <c r="E1772" s="23">
        <v>14280</v>
      </c>
      <c r="F1772" s="22" t="str">
        <f>VLOOKUP(C1772,變換清單!A:C,3,0)</f>
        <v>新類型</v>
      </c>
      <c r="G1772" s="22" t="str">
        <f>VLOOKUP(B1772,變換清單!E:F,2,0)</f>
        <v>中四國</v>
      </c>
      <c r="H1772" s="22" t="str">
        <f t="shared" si="81"/>
        <v>2016</v>
      </c>
      <c r="I1772" s="22">
        <f t="shared" si="82"/>
        <v>6</v>
      </c>
      <c r="J1772" s="22" t="str">
        <f>VLOOKUP(I1772,變換清單!H:I,2,0)</f>
        <v>2Q</v>
      </c>
      <c r="K1772" s="22" t="str">
        <f t="shared" si="83"/>
        <v>新類型中四國20162Q</v>
      </c>
    </row>
    <row r="1773" spans="1:11">
      <c r="A1773" s="23">
        <v>201606</v>
      </c>
      <c r="B1773" s="23" t="s">
        <v>71</v>
      </c>
      <c r="C1773" s="22">
        <v>27220985</v>
      </c>
      <c r="D1773" s="22" t="s">
        <v>46</v>
      </c>
      <c r="E1773" s="23">
        <v>313320</v>
      </c>
      <c r="F1773" s="22" t="str">
        <f>VLOOKUP(C1773,變換清單!A:C,3,0)</f>
        <v>新類型</v>
      </c>
      <c r="G1773" s="22" t="str">
        <f>VLOOKUP(B1773,變換清單!E:F,2,0)</f>
        <v>關信越</v>
      </c>
      <c r="H1773" s="22" t="str">
        <f t="shared" si="81"/>
        <v>2016</v>
      </c>
      <c r="I1773" s="22">
        <f t="shared" si="82"/>
        <v>6</v>
      </c>
      <c r="J1773" s="22" t="str">
        <f>VLOOKUP(I1773,變換清單!H:I,2,0)</f>
        <v>2Q</v>
      </c>
      <c r="K1773" s="22" t="str">
        <f t="shared" si="83"/>
        <v>新類型關信越20162Q</v>
      </c>
    </row>
    <row r="1774" spans="1:11">
      <c r="A1774" s="23">
        <v>201606</v>
      </c>
      <c r="B1774" s="23" t="s">
        <v>71</v>
      </c>
      <c r="C1774" s="22">
        <v>27260317</v>
      </c>
      <c r="D1774" s="22" t="s">
        <v>40</v>
      </c>
      <c r="E1774" s="23">
        <v>17640</v>
      </c>
      <c r="F1774" s="22" t="str">
        <f>VLOOKUP(C1774,變換清單!A:C,3,0)</f>
        <v>啤酒</v>
      </c>
      <c r="G1774" s="22" t="str">
        <f>VLOOKUP(B1774,變換清單!E:F,2,0)</f>
        <v>關信越</v>
      </c>
      <c r="H1774" s="22" t="str">
        <f t="shared" si="81"/>
        <v>2016</v>
      </c>
      <c r="I1774" s="22">
        <f t="shared" si="82"/>
        <v>6</v>
      </c>
      <c r="J1774" s="22" t="str">
        <f>VLOOKUP(I1774,變換清單!H:I,2,0)</f>
        <v>2Q</v>
      </c>
      <c r="K1774" s="22" t="str">
        <f t="shared" si="83"/>
        <v>啤酒關信越20162Q</v>
      </c>
    </row>
    <row r="1775" spans="1:11">
      <c r="A1775" s="23">
        <v>201606</v>
      </c>
      <c r="B1775" s="23" t="s">
        <v>71</v>
      </c>
      <c r="C1775" s="22">
        <v>27260665</v>
      </c>
      <c r="D1775" s="22" t="s">
        <v>105</v>
      </c>
      <c r="E1775" s="23">
        <v>83160</v>
      </c>
      <c r="F1775" s="22" t="str">
        <f>VLOOKUP(C1775,變換清單!A:C,3,0)</f>
        <v>啤酒</v>
      </c>
      <c r="G1775" s="22" t="str">
        <f>VLOOKUP(B1775,變換清單!E:F,2,0)</f>
        <v>關信越</v>
      </c>
      <c r="H1775" s="22" t="str">
        <f t="shared" si="81"/>
        <v>2016</v>
      </c>
      <c r="I1775" s="22">
        <f t="shared" si="82"/>
        <v>6</v>
      </c>
      <c r="J1775" s="22" t="str">
        <f>VLOOKUP(I1775,變換清單!H:I,2,0)</f>
        <v>2Q</v>
      </c>
      <c r="K1775" s="22" t="str">
        <f t="shared" si="83"/>
        <v>啤酒關信越20162Q</v>
      </c>
    </row>
    <row r="1776" spans="1:11">
      <c r="A1776" s="23">
        <v>201606</v>
      </c>
      <c r="B1776" s="23" t="s">
        <v>71</v>
      </c>
      <c r="C1776" s="22">
        <v>27350171</v>
      </c>
      <c r="D1776" s="22" t="s">
        <v>42</v>
      </c>
      <c r="E1776" s="23">
        <v>23520</v>
      </c>
      <c r="F1776" s="22" t="str">
        <f>VLOOKUP(C1776,變換清單!A:C,3,0)</f>
        <v>啤酒</v>
      </c>
      <c r="G1776" s="22" t="str">
        <f>VLOOKUP(B1776,變換清單!E:F,2,0)</f>
        <v>關信越</v>
      </c>
      <c r="H1776" s="22" t="str">
        <f t="shared" si="81"/>
        <v>2016</v>
      </c>
      <c r="I1776" s="22">
        <f t="shared" si="82"/>
        <v>6</v>
      </c>
      <c r="J1776" s="22" t="str">
        <f>VLOOKUP(I1776,變換清單!H:I,2,0)</f>
        <v>2Q</v>
      </c>
      <c r="K1776" s="22" t="str">
        <f t="shared" si="83"/>
        <v>啤酒關信越20162Q</v>
      </c>
    </row>
    <row r="1777" spans="1:11">
      <c r="A1777" s="23">
        <v>201606</v>
      </c>
      <c r="B1777" s="23" t="s">
        <v>77</v>
      </c>
      <c r="C1777" s="22">
        <v>27350921</v>
      </c>
      <c r="D1777" s="22" t="s">
        <v>44</v>
      </c>
      <c r="E1777" s="23">
        <v>654360</v>
      </c>
      <c r="F1777" s="22" t="str">
        <f>VLOOKUP(C1777,變換清單!A:C,3,0)</f>
        <v>發泡酒</v>
      </c>
      <c r="G1777" s="22" t="str">
        <f>VLOOKUP(B1777,變換清單!E:F,2,0)</f>
        <v>近畿圏</v>
      </c>
      <c r="H1777" s="22" t="str">
        <f t="shared" si="81"/>
        <v>2016</v>
      </c>
      <c r="I1777" s="22">
        <f t="shared" si="82"/>
        <v>6</v>
      </c>
      <c r="J1777" s="22" t="str">
        <f>VLOOKUP(I1777,變換清單!H:I,2,0)</f>
        <v>2Q</v>
      </c>
      <c r="K1777" s="22" t="str">
        <f t="shared" si="83"/>
        <v>發泡酒近畿圏20162Q</v>
      </c>
    </row>
    <row r="1778" spans="1:11">
      <c r="A1778" s="23">
        <v>201606</v>
      </c>
      <c r="B1778" s="23" t="s">
        <v>77</v>
      </c>
      <c r="C1778" s="22">
        <v>27210786</v>
      </c>
      <c r="D1778" s="22" t="s">
        <v>103</v>
      </c>
      <c r="E1778" s="23">
        <v>11760</v>
      </c>
      <c r="F1778" s="22" t="str">
        <f>VLOOKUP(C1778,變換清單!A:C,3,0)</f>
        <v>發泡酒</v>
      </c>
      <c r="G1778" s="22" t="str">
        <f>VLOOKUP(B1778,變換清單!E:F,2,0)</f>
        <v>近畿圏</v>
      </c>
      <c r="H1778" s="22" t="str">
        <f t="shared" si="81"/>
        <v>2016</v>
      </c>
      <c r="I1778" s="22">
        <f t="shared" si="82"/>
        <v>6</v>
      </c>
      <c r="J1778" s="22" t="str">
        <f>VLOOKUP(I1778,變換清單!H:I,2,0)</f>
        <v>2Q</v>
      </c>
      <c r="K1778" s="22" t="str">
        <f t="shared" si="83"/>
        <v>發泡酒近畿圏20162Q</v>
      </c>
    </row>
    <row r="1779" spans="1:11">
      <c r="A1779" s="23">
        <v>201606</v>
      </c>
      <c r="B1779" s="23" t="s">
        <v>77</v>
      </c>
      <c r="C1779" s="22">
        <v>27220883</v>
      </c>
      <c r="D1779" s="22" t="s">
        <v>101</v>
      </c>
      <c r="E1779" s="23">
        <v>298200</v>
      </c>
      <c r="F1779" s="22" t="str">
        <f>VLOOKUP(C1779,變換清單!A:C,3,0)</f>
        <v>新類型</v>
      </c>
      <c r="G1779" s="22" t="str">
        <f>VLOOKUP(B1779,變換清單!E:F,2,0)</f>
        <v>近畿圏</v>
      </c>
      <c r="H1779" s="22" t="str">
        <f t="shared" si="81"/>
        <v>2016</v>
      </c>
      <c r="I1779" s="22">
        <f t="shared" si="82"/>
        <v>6</v>
      </c>
      <c r="J1779" s="22" t="str">
        <f>VLOOKUP(I1779,變換清單!H:I,2,0)</f>
        <v>2Q</v>
      </c>
      <c r="K1779" s="22" t="str">
        <f t="shared" si="83"/>
        <v>新類型近畿圏20162Q</v>
      </c>
    </row>
    <row r="1780" spans="1:11">
      <c r="A1780" s="23">
        <v>201606</v>
      </c>
      <c r="B1780" s="23" t="s">
        <v>77</v>
      </c>
      <c r="C1780" s="22">
        <v>27220957</v>
      </c>
      <c r="D1780" s="22" t="s">
        <v>102</v>
      </c>
      <c r="E1780" s="23">
        <v>14364</v>
      </c>
      <c r="F1780" s="22" t="str">
        <f>VLOOKUP(C1780,變換清單!A:C,3,0)</f>
        <v>新類型</v>
      </c>
      <c r="G1780" s="22" t="str">
        <f>VLOOKUP(B1780,變換清單!E:F,2,0)</f>
        <v>近畿圏</v>
      </c>
      <c r="H1780" s="22" t="str">
        <f t="shared" si="81"/>
        <v>2016</v>
      </c>
      <c r="I1780" s="22">
        <f t="shared" si="82"/>
        <v>6</v>
      </c>
      <c r="J1780" s="22" t="str">
        <f>VLOOKUP(I1780,變換清單!H:I,2,0)</f>
        <v>2Q</v>
      </c>
      <c r="K1780" s="22" t="str">
        <f t="shared" si="83"/>
        <v>新類型近畿圏20162Q</v>
      </c>
    </row>
    <row r="1781" spans="1:11">
      <c r="A1781" s="23">
        <v>201606</v>
      </c>
      <c r="B1781" s="23" t="s">
        <v>77</v>
      </c>
      <c r="C1781" s="22">
        <v>27220985</v>
      </c>
      <c r="D1781" s="22" t="s">
        <v>46</v>
      </c>
      <c r="E1781" s="23">
        <v>12852</v>
      </c>
      <c r="F1781" s="22" t="str">
        <f>VLOOKUP(C1781,變換清單!A:C,3,0)</f>
        <v>新類型</v>
      </c>
      <c r="G1781" s="22" t="str">
        <f>VLOOKUP(B1781,變換清單!E:F,2,0)</f>
        <v>近畿圏</v>
      </c>
      <c r="H1781" s="22" t="str">
        <f t="shared" si="81"/>
        <v>2016</v>
      </c>
      <c r="I1781" s="22">
        <f t="shared" si="82"/>
        <v>6</v>
      </c>
      <c r="J1781" s="22" t="str">
        <f>VLOOKUP(I1781,變換清單!H:I,2,0)</f>
        <v>2Q</v>
      </c>
      <c r="K1781" s="22" t="str">
        <f t="shared" si="83"/>
        <v>新類型近畿圏20162Q</v>
      </c>
    </row>
    <row r="1782" spans="1:11">
      <c r="A1782" s="23">
        <v>201606</v>
      </c>
      <c r="B1782" s="23" t="s">
        <v>77</v>
      </c>
      <c r="C1782" s="22">
        <v>27260317</v>
      </c>
      <c r="D1782" s="22" t="s">
        <v>40</v>
      </c>
      <c r="E1782" s="23">
        <v>30240</v>
      </c>
      <c r="F1782" s="22" t="str">
        <f>VLOOKUP(C1782,變換清單!A:C,3,0)</f>
        <v>啤酒</v>
      </c>
      <c r="G1782" s="22" t="str">
        <f>VLOOKUP(B1782,變換清單!E:F,2,0)</f>
        <v>近畿圏</v>
      </c>
      <c r="H1782" s="22" t="str">
        <f t="shared" si="81"/>
        <v>2016</v>
      </c>
      <c r="I1782" s="22">
        <f t="shared" si="82"/>
        <v>6</v>
      </c>
      <c r="J1782" s="22" t="str">
        <f>VLOOKUP(I1782,變換清單!H:I,2,0)</f>
        <v>2Q</v>
      </c>
      <c r="K1782" s="22" t="str">
        <f t="shared" si="83"/>
        <v>啤酒近畿圏20162Q</v>
      </c>
    </row>
    <row r="1783" spans="1:11">
      <c r="A1783" s="23">
        <v>201606</v>
      </c>
      <c r="B1783" s="23" t="s">
        <v>97</v>
      </c>
      <c r="C1783" s="22">
        <v>27260665</v>
      </c>
      <c r="D1783" s="22" t="s">
        <v>105</v>
      </c>
      <c r="E1783" s="23">
        <v>162960</v>
      </c>
      <c r="F1783" s="22" t="str">
        <f>VLOOKUP(C1783,變換清單!A:C,3,0)</f>
        <v>啤酒</v>
      </c>
      <c r="G1783" s="22" t="str">
        <f>VLOOKUP(B1783,變換清單!E:F,2,0)</f>
        <v>九州</v>
      </c>
      <c r="H1783" s="22" t="str">
        <f t="shared" si="81"/>
        <v>2016</v>
      </c>
      <c r="I1783" s="22">
        <f t="shared" si="82"/>
        <v>6</v>
      </c>
      <c r="J1783" s="22" t="str">
        <f>VLOOKUP(I1783,變換清單!H:I,2,0)</f>
        <v>2Q</v>
      </c>
      <c r="K1783" s="22" t="str">
        <f t="shared" si="83"/>
        <v>啤酒九州20162Q</v>
      </c>
    </row>
    <row r="1784" spans="1:11">
      <c r="A1784" s="23">
        <v>201606</v>
      </c>
      <c r="B1784" s="23" t="s">
        <v>97</v>
      </c>
      <c r="C1784" s="22">
        <v>27350171</v>
      </c>
      <c r="D1784" s="22" t="s">
        <v>42</v>
      </c>
      <c r="E1784" s="23">
        <v>123480</v>
      </c>
      <c r="F1784" s="22" t="str">
        <f>VLOOKUP(C1784,變換清單!A:C,3,0)</f>
        <v>啤酒</v>
      </c>
      <c r="G1784" s="22" t="str">
        <f>VLOOKUP(B1784,變換清單!E:F,2,0)</f>
        <v>九州</v>
      </c>
      <c r="H1784" s="22" t="str">
        <f t="shared" si="81"/>
        <v>2016</v>
      </c>
      <c r="I1784" s="22">
        <f t="shared" si="82"/>
        <v>6</v>
      </c>
      <c r="J1784" s="22" t="str">
        <f>VLOOKUP(I1784,變換清單!H:I,2,0)</f>
        <v>2Q</v>
      </c>
      <c r="K1784" s="22" t="str">
        <f t="shared" si="83"/>
        <v>啤酒九州20162Q</v>
      </c>
    </row>
    <row r="1785" spans="1:11">
      <c r="A1785" s="23">
        <v>201606</v>
      </c>
      <c r="B1785" s="23" t="s">
        <v>97</v>
      </c>
      <c r="C1785" s="22">
        <v>27350921</v>
      </c>
      <c r="D1785" s="22" t="s">
        <v>44</v>
      </c>
      <c r="E1785" s="23">
        <v>106680</v>
      </c>
      <c r="F1785" s="22" t="str">
        <f>VLOOKUP(C1785,變換清單!A:C,3,0)</f>
        <v>發泡酒</v>
      </c>
      <c r="G1785" s="22" t="str">
        <f>VLOOKUP(B1785,變換清單!E:F,2,0)</f>
        <v>九州</v>
      </c>
      <c r="H1785" s="22" t="str">
        <f t="shared" si="81"/>
        <v>2016</v>
      </c>
      <c r="I1785" s="22">
        <f t="shared" si="82"/>
        <v>6</v>
      </c>
      <c r="J1785" s="22" t="str">
        <f>VLOOKUP(I1785,變換清單!H:I,2,0)</f>
        <v>2Q</v>
      </c>
      <c r="K1785" s="22" t="str">
        <f t="shared" si="83"/>
        <v>發泡酒九州20162Q</v>
      </c>
    </row>
    <row r="1786" spans="1:11">
      <c r="A1786" s="23">
        <v>201606</v>
      </c>
      <c r="B1786" s="23" t="s">
        <v>97</v>
      </c>
      <c r="C1786" s="22">
        <v>27210786</v>
      </c>
      <c r="D1786" s="22" t="s">
        <v>103</v>
      </c>
      <c r="E1786" s="23">
        <v>3024</v>
      </c>
      <c r="F1786" s="22" t="str">
        <f>VLOOKUP(C1786,變換清單!A:C,3,0)</f>
        <v>發泡酒</v>
      </c>
      <c r="G1786" s="22" t="str">
        <f>VLOOKUP(B1786,變換清單!E:F,2,0)</f>
        <v>九州</v>
      </c>
      <c r="H1786" s="22" t="str">
        <f t="shared" si="81"/>
        <v>2016</v>
      </c>
      <c r="I1786" s="22">
        <f t="shared" si="82"/>
        <v>6</v>
      </c>
      <c r="J1786" s="22" t="str">
        <f>VLOOKUP(I1786,變換清單!H:I,2,0)</f>
        <v>2Q</v>
      </c>
      <c r="K1786" s="22" t="str">
        <f t="shared" si="83"/>
        <v>發泡酒九州20162Q</v>
      </c>
    </row>
    <row r="1787" spans="1:11">
      <c r="A1787" s="23">
        <v>201606</v>
      </c>
      <c r="B1787" s="23" t="s">
        <v>97</v>
      </c>
      <c r="C1787" s="22">
        <v>27220883</v>
      </c>
      <c r="D1787" s="22" t="s">
        <v>101</v>
      </c>
      <c r="E1787" s="23">
        <v>756</v>
      </c>
      <c r="F1787" s="22" t="str">
        <f>VLOOKUP(C1787,變換清單!A:C,3,0)</f>
        <v>新類型</v>
      </c>
      <c r="G1787" s="22" t="str">
        <f>VLOOKUP(B1787,變換清單!E:F,2,0)</f>
        <v>九州</v>
      </c>
      <c r="H1787" s="22" t="str">
        <f t="shared" si="81"/>
        <v>2016</v>
      </c>
      <c r="I1787" s="22">
        <f t="shared" si="82"/>
        <v>6</v>
      </c>
      <c r="J1787" s="22" t="str">
        <f>VLOOKUP(I1787,變換清單!H:I,2,0)</f>
        <v>2Q</v>
      </c>
      <c r="K1787" s="22" t="str">
        <f t="shared" si="83"/>
        <v>新類型九州20162Q</v>
      </c>
    </row>
    <row r="1788" spans="1:11">
      <c r="A1788" s="23">
        <v>201606</v>
      </c>
      <c r="B1788" s="23" t="s">
        <v>97</v>
      </c>
      <c r="C1788" s="22">
        <v>27220957</v>
      </c>
      <c r="D1788" s="22" t="s">
        <v>102</v>
      </c>
      <c r="E1788" s="23">
        <v>64680</v>
      </c>
      <c r="F1788" s="22" t="str">
        <f>VLOOKUP(C1788,變換清單!A:C,3,0)</f>
        <v>新類型</v>
      </c>
      <c r="G1788" s="22" t="str">
        <f>VLOOKUP(B1788,變換清單!E:F,2,0)</f>
        <v>九州</v>
      </c>
      <c r="H1788" s="22" t="str">
        <f t="shared" si="81"/>
        <v>2016</v>
      </c>
      <c r="I1788" s="22">
        <f t="shared" si="82"/>
        <v>6</v>
      </c>
      <c r="J1788" s="22" t="str">
        <f>VLOOKUP(I1788,變換清單!H:I,2,0)</f>
        <v>2Q</v>
      </c>
      <c r="K1788" s="22" t="str">
        <f t="shared" si="83"/>
        <v>新類型九州20162Q</v>
      </c>
    </row>
    <row r="1789" spans="1:11">
      <c r="A1789" s="23">
        <v>201606</v>
      </c>
      <c r="B1789" s="23" t="s">
        <v>97</v>
      </c>
      <c r="C1789" s="22">
        <v>27220985</v>
      </c>
      <c r="D1789" s="22" t="s">
        <v>46</v>
      </c>
      <c r="E1789" s="23">
        <v>2001</v>
      </c>
      <c r="F1789" s="22" t="str">
        <f>VLOOKUP(C1789,變換清單!A:C,3,0)</f>
        <v>新類型</v>
      </c>
      <c r="G1789" s="22" t="str">
        <f>VLOOKUP(B1789,變換清單!E:F,2,0)</f>
        <v>九州</v>
      </c>
      <c r="H1789" s="22" t="str">
        <f t="shared" si="81"/>
        <v>2016</v>
      </c>
      <c r="I1789" s="22">
        <f t="shared" si="82"/>
        <v>6</v>
      </c>
      <c r="J1789" s="22" t="str">
        <f>VLOOKUP(I1789,變換清單!H:I,2,0)</f>
        <v>2Q</v>
      </c>
      <c r="K1789" s="22" t="str">
        <f t="shared" si="83"/>
        <v>新類型九州20162Q</v>
      </c>
    </row>
    <row r="1790" spans="1:11">
      <c r="A1790" s="23">
        <v>201606</v>
      </c>
      <c r="B1790" s="23" t="s">
        <v>58</v>
      </c>
      <c r="C1790" s="22">
        <v>27260317</v>
      </c>
      <c r="D1790" s="22" t="s">
        <v>40</v>
      </c>
      <c r="E1790" s="23">
        <v>275520</v>
      </c>
      <c r="F1790" s="22" t="str">
        <f>VLOOKUP(C1790,變換清單!A:C,3,0)</f>
        <v>啤酒</v>
      </c>
      <c r="G1790" s="22" t="str">
        <f>VLOOKUP(B1790,變換清單!E:F,2,0)</f>
        <v>東北</v>
      </c>
      <c r="H1790" s="22" t="str">
        <f t="shared" si="81"/>
        <v>2016</v>
      </c>
      <c r="I1790" s="22">
        <f t="shared" si="82"/>
        <v>6</v>
      </c>
      <c r="J1790" s="22" t="str">
        <f>VLOOKUP(I1790,變換清單!H:I,2,0)</f>
        <v>2Q</v>
      </c>
      <c r="K1790" s="22" t="str">
        <f t="shared" si="83"/>
        <v>啤酒東北20162Q</v>
      </c>
    </row>
    <row r="1791" spans="1:11">
      <c r="A1791" s="23">
        <v>201606</v>
      </c>
      <c r="B1791" s="23" t="s">
        <v>58</v>
      </c>
      <c r="C1791" s="22">
        <v>27260665</v>
      </c>
      <c r="D1791" s="22" t="s">
        <v>105</v>
      </c>
      <c r="E1791" s="23">
        <v>126000</v>
      </c>
      <c r="F1791" s="22" t="str">
        <f>VLOOKUP(C1791,變換清單!A:C,3,0)</f>
        <v>啤酒</v>
      </c>
      <c r="G1791" s="22" t="str">
        <f>VLOOKUP(B1791,變換清單!E:F,2,0)</f>
        <v>東北</v>
      </c>
      <c r="H1791" s="22" t="str">
        <f t="shared" si="81"/>
        <v>2016</v>
      </c>
      <c r="I1791" s="22">
        <f t="shared" si="82"/>
        <v>6</v>
      </c>
      <c r="J1791" s="22" t="str">
        <f>VLOOKUP(I1791,變換清單!H:I,2,0)</f>
        <v>2Q</v>
      </c>
      <c r="K1791" s="22" t="str">
        <f t="shared" si="83"/>
        <v>啤酒東北20162Q</v>
      </c>
    </row>
    <row r="1792" spans="1:11">
      <c r="A1792" s="23">
        <v>201606</v>
      </c>
      <c r="B1792" s="23" t="s">
        <v>58</v>
      </c>
      <c r="C1792" s="22">
        <v>27350171</v>
      </c>
      <c r="D1792" s="22" t="s">
        <v>42</v>
      </c>
      <c r="E1792" s="23">
        <v>131040</v>
      </c>
      <c r="F1792" s="22" t="str">
        <f>VLOOKUP(C1792,變換清單!A:C,3,0)</f>
        <v>啤酒</v>
      </c>
      <c r="G1792" s="22" t="str">
        <f>VLOOKUP(B1792,變換清單!E:F,2,0)</f>
        <v>東北</v>
      </c>
      <c r="H1792" s="22" t="str">
        <f t="shared" si="81"/>
        <v>2016</v>
      </c>
      <c r="I1792" s="22">
        <f t="shared" si="82"/>
        <v>6</v>
      </c>
      <c r="J1792" s="22" t="str">
        <f>VLOOKUP(I1792,變換清單!H:I,2,0)</f>
        <v>2Q</v>
      </c>
      <c r="K1792" s="22" t="str">
        <f t="shared" si="83"/>
        <v>啤酒東北20162Q</v>
      </c>
    </row>
    <row r="1793" spans="1:11">
      <c r="A1793" s="23">
        <v>201606</v>
      </c>
      <c r="B1793" s="23" t="s">
        <v>58</v>
      </c>
      <c r="C1793" s="22">
        <v>27350921</v>
      </c>
      <c r="D1793" s="22" t="s">
        <v>44</v>
      </c>
      <c r="E1793" s="23">
        <v>6300</v>
      </c>
      <c r="F1793" s="22" t="str">
        <f>VLOOKUP(C1793,變換清單!A:C,3,0)</f>
        <v>發泡酒</v>
      </c>
      <c r="G1793" s="22" t="str">
        <f>VLOOKUP(B1793,變換清單!E:F,2,0)</f>
        <v>東北</v>
      </c>
      <c r="H1793" s="22" t="str">
        <f t="shared" si="81"/>
        <v>2016</v>
      </c>
      <c r="I1793" s="22">
        <f t="shared" si="82"/>
        <v>6</v>
      </c>
      <c r="J1793" s="22" t="str">
        <f>VLOOKUP(I1793,變換清單!H:I,2,0)</f>
        <v>2Q</v>
      </c>
      <c r="K1793" s="22" t="str">
        <f t="shared" si="83"/>
        <v>發泡酒東北20162Q</v>
      </c>
    </row>
    <row r="1794" spans="1:11">
      <c r="A1794" s="23">
        <v>201606</v>
      </c>
      <c r="B1794" s="23" t="s">
        <v>58</v>
      </c>
      <c r="C1794" s="22">
        <v>27210786</v>
      </c>
      <c r="D1794" s="22" t="s">
        <v>103</v>
      </c>
      <c r="E1794" s="23">
        <v>3514</v>
      </c>
      <c r="F1794" s="22" t="str">
        <f>VLOOKUP(C1794,變換清單!A:C,3,0)</f>
        <v>發泡酒</v>
      </c>
      <c r="G1794" s="22" t="str">
        <f>VLOOKUP(B1794,變換清單!E:F,2,0)</f>
        <v>東北</v>
      </c>
      <c r="H1794" s="22" t="str">
        <f t="shared" si="81"/>
        <v>2016</v>
      </c>
      <c r="I1794" s="22">
        <f t="shared" si="82"/>
        <v>6</v>
      </c>
      <c r="J1794" s="22" t="str">
        <f>VLOOKUP(I1794,變換清單!H:I,2,0)</f>
        <v>2Q</v>
      </c>
      <c r="K1794" s="22" t="str">
        <f t="shared" si="83"/>
        <v>發泡酒東北20162Q</v>
      </c>
    </row>
    <row r="1795" spans="1:11">
      <c r="A1795" s="23">
        <v>201606</v>
      </c>
      <c r="B1795" s="23" t="s">
        <v>58</v>
      </c>
      <c r="C1795" s="22">
        <v>27220883</v>
      </c>
      <c r="D1795" s="22" t="s">
        <v>101</v>
      </c>
      <c r="E1795" s="23">
        <v>136080</v>
      </c>
      <c r="F1795" s="22" t="str">
        <f>VLOOKUP(C1795,變換清單!A:C,3,0)</f>
        <v>新類型</v>
      </c>
      <c r="G1795" s="22" t="str">
        <f>VLOOKUP(B1795,變換清單!E:F,2,0)</f>
        <v>東北</v>
      </c>
      <c r="H1795" s="22" t="str">
        <f t="shared" ref="H1795:H1858" si="84">LEFT(A1795,4)</f>
        <v>2016</v>
      </c>
      <c r="I1795" s="22">
        <f t="shared" ref="I1795:I1858" si="85">VALUE(RIGHT(A1795,2))</f>
        <v>6</v>
      </c>
      <c r="J1795" s="22" t="str">
        <f>VLOOKUP(I1795,變換清單!H:I,2,0)</f>
        <v>2Q</v>
      </c>
      <c r="K1795" s="22" t="str">
        <f t="shared" ref="K1795:K1858" si="86">CONCATENATE(F1795,G1795,H1795,J1795)</f>
        <v>新類型東北20162Q</v>
      </c>
    </row>
    <row r="1796" spans="1:11">
      <c r="A1796" s="23">
        <v>201606</v>
      </c>
      <c r="B1796" s="23" t="s">
        <v>67</v>
      </c>
      <c r="C1796" s="22">
        <v>27220957</v>
      </c>
      <c r="D1796" s="22" t="s">
        <v>102</v>
      </c>
      <c r="E1796" s="23">
        <v>540120</v>
      </c>
      <c r="F1796" s="22" t="str">
        <f>VLOOKUP(C1796,變換清單!A:C,3,0)</f>
        <v>新類型</v>
      </c>
      <c r="G1796" s="22" t="str">
        <f>VLOOKUP(B1796,變換清單!E:F,2,0)</f>
        <v>關信越</v>
      </c>
      <c r="H1796" s="22" t="str">
        <f t="shared" si="84"/>
        <v>2016</v>
      </c>
      <c r="I1796" s="22">
        <f t="shared" si="85"/>
        <v>6</v>
      </c>
      <c r="J1796" s="22" t="str">
        <f>VLOOKUP(I1796,變換清單!H:I,2,0)</f>
        <v>2Q</v>
      </c>
      <c r="K1796" s="22" t="str">
        <f t="shared" si="86"/>
        <v>新類型關信越20162Q</v>
      </c>
    </row>
    <row r="1797" spans="1:11">
      <c r="A1797" s="23">
        <v>201606</v>
      </c>
      <c r="B1797" s="23" t="s">
        <v>67</v>
      </c>
      <c r="C1797" s="22">
        <v>27220985</v>
      </c>
      <c r="D1797" s="22" t="s">
        <v>46</v>
      </c>
      <c r="E1797" s="23">
        <v>104160</v>
      </c>
      <c r="F1797" s="22" t="str">
        <f>VLOOKUP(C1797,變換清單!A:C,3,0)</f>
        <v>新類型</v>
      </c>
      <c r="G1797" s="22" t="str">
        <f>VLOOKUP(B1797,變換清單!E:F,2,0)</f>
        <v>關信越</v>
      </c>
      <c r="H1797" s="22" t="str">
        <f t="shared" si="84"/>
        <v>2016</v>
      </c>
      <c r="I1797" s="22">
        <f t="shared" si="85"/>
        <v>6</v>
      </c>
      <c r="J1797" s="22" t="str">
        <f>VLOOKUP(I1797,變換清單!H:I,2,0)</f>
        <v>2Q</v>
      </c>
      <c r="K1797" s="22" t="str">
        <f t="shared" si="86"/>
        <v>新類型關信越20162Q</v>
      </c>
    </row>
    <row r="1798" spans="1:11">
      <c r="A1798" s="23">
        <v>201606</v>
      </c>
      <c r="B1798" s="23" t="s">
        <v>67</v>
      </c>
      <c r="C1798" s="22">
        <v>27260317</v>
      </c>
      <c r="D1798" s="22" t="s">
        <v>40</v>
      </c>
      <c r="E1798" s="23">
        <v>260400</v>
      </c>
      <c r="F1798" s="22" t="str">
        <f>VLOOKUP(C1798,變換清單!A:C,3,0)</f>
        <v>啤酒</v>
      </c>
      <c r="G1798" s="22" t="str">
        <f>VLOOKUP(B1798,變換清單!E:F,2,0)</f>
        <v>關信越</v>
      </c>
      <c r="H1798" s="22" t="str">
        <f t="shared" si="84"/>
        <v>2016</v>
      </c>
      <c r="I1798" s="22">
        <f t="shared" si="85"/>
        <v>6</v>
      </c>
      <c r="J1798" s="22" t="str">
        <f>VLOOKUP(I1798,變換清單!H:I,2,0)</f>
        <v>2Q</v>
      </c>
      <c r="K1798" s="22" t="str">
        <f t="shared" si="86"/>
        <v>啤酒關信越20162Q</v>
      </c>
    </row>
    <row r="1799" spans="1:11">
      <c r="A1799" s="23">
        <v>201606</v>
      </c>
      <c r="B1799" s="23" t="s">
        <v>67</v>
      </c>
      <c r="C1799" s="22">
        <v>27260665</v>
      </c>
      <c r="D1799" s="22" t="s">
        <v>105</v>
      </c>
      <c r="E1799" s="23">
        <v>13860</v>
      </c>
      <c r="F1799" s="22" t="str">
        <f>VLOOKUP(C1799,變換清單!A:C,3,0)</f>
        <v>啤酒</v>
      </c>
      <c r="G1799" s="22" t="str">
        <f>VLOOKUP(B1799,變換清單!E:F,2,0)</f>
        <v>關信越</v>
      </c>
      <c r="H1799" s="22" t="str">
        <f t="shared" si="84"/>
        <v>2016</v>
      </c>
      <c r="I1799" s="22">
        <f t="shared" si="85"/>
        <v>6</v>
      </c>
      <c r="J1799" s="22" t="str">
        <f>VLOOKUP(I1799,變換清單!H:I,2,0)</f>
        <v>2Q</v>
      </c>
      <c r="K1799" s="22" t="str">
        <f t="shared" si="86"/>
        <v>啤酒關信越20162Q</v>
      </c>
    </row>
    <row r="1800" spans="1:11">
      <c r="A1800" s="23">
        <v>201606</v>
      </c>
      <c r="B1800" s="23" t="s">
        <v>67</v>
      </c>
      <c r="C1800" s="22">
        <v>27350171</v>
      </c>
      <c r="D1800" s="22" t="s">
        <v>42</v>
      </c>
      <c r="E1800" s="23">
        <v>2520</v>
      </c>
      <c r="F1800" s="22" t="str">
        <f>VLOOKUP(C1800,變換清單!A:C,3,0)</f>
        <v>啤酒</v>
      </c>
      <c r="G1800" s="22" t="str">
        <f>VLOOKUP(B1800,變換清單!E:F,2,0)</f>
        <v>關信越</v>
      </c>
      <c r="H1800" s="22" t="str">
        <f t="shared" si="84"/>
        <v>2016</v>
      </c>
      <c r="I1800" s="22">
        <f t="shared" si="85"/>
        <v>6</v>
      </c>
      <c r="J1800" s="22" t="str">
        <f>VLOOKUP(I1800,變換清單!H:I,2,0)</f>
        <v>2Q</v>
      </c>
      <c r="K1800" s="22" t="str">
        <f t="shared" si="86"/>
        <v>啤酒關信越20162Q</v>
      </c>
    </row>
    <row r="1801" spans="1:11">
      <c r="A1801" s="23">
        <v>201606</v>
      </c>
      <c r="B1801" s="23" t="s">
        <v>67</v>
      </c>
      <c r="C1801" s="22">
        <v>27350921</v>
      </c>
      <c r="D1801" s="22" t="s">
        <v>44</v>
      </c>
      <c r="E1801" s="23">
        <v>160440</v>
      </c>
      <c r="F1801" s="22" t="str">
        <f>VLOOKUP(C1801,變換清單!A:C,3,0)</f>
        <v>發泡酒</v>
      </c>
      <c r="G1801" s="22" t="str">
        <f>VLOOKUP(B1801,變換清單!E:F,2,0)</f>
        <v>關信越</v>
      </c>
      <c r="H1801" s="22" t="str">
        <f t="shared" si="84"/>
        <v>2016</v>
      </c>
      <c r="I1801" s="22">
        <f t="shared" si="85"/>
        <v>6</v>
      </c>
      <c r="J1801" s="22" t="str">
        <f>VLOOKUP(I1801,變換清單!H:I,2,0)</f>
        <v>2Q</v>
      </c>
      <c r="K1801" s="22" t="str">
        <f t="shared" si="86"/>
        <v>發泡酒關信越20162Q</v>
      </c>
    </row>
    <row r="1802" spans="1:11">
      <c r="A1802" s="23">
        <v>201606</v>
      </c>
      <c r="B1802" s="23" t="s">
        <v>67</v>
      </c>
      <c r="C1802" s="22">
        <v>27210786</v>
      </c>
      <c r="D1802" s="22" t="s">
        <v>103</v>
      </c>
      <c r="E1802" s="23">
        <v>24012</v>
      </c>
      <c r="F1802" s="22" t="str">
        <f>VLOOKUP(C1802,變換清單!A:C,3,0)</f>
        <v>發泡酒</v>
      </c>
      <c r="G1802" s="22" t="str">
        <f>VLOOKUP(B1802,變換清單!E:F,2,0)</f>
        <v>關信越</v>
      </c>
      <c r="H1802" s="22" t="str">
        <f t="shared" si="84"/>
        <v>2016</v>
      </c>
      <c r="I1802" s="22">
        <f t="shared" si="85"/>
        <v>6</v>
      </c>
      <c r="J1802" s="22" t="str">
        <f>VLOOKUP(I1802,變換清單!H:I,2,0)</f>
        <v>2Q</v>
      </c>
      <c r="K1802" s="22" t="str">
        <f t="shared" si="86"/>
        <v>發泡酒關信越20162Q</v>
      </c>
    </row>
    <row r="1803" spans="1:11">
      <c r="A1803" s="23">
        <v>201606</v>
      </c>
      <c r="B1803" s="23" t="s">
        <v>67</v>
      </c>
      <c r="C1803" s="22">
        <v>27220883</v>
      </c>
      <c r="D1803" s="22" t="s">
        <v>101</v>
      </c>
      <c r="E1803" s="23">
        <v>26680</v>
      </c>
      <c r="F1803" s="22" t="str">
        <f>VLOOKUP(C1803,變換清單!A:C,3,0)</f>
        <v>新類型</v>
      </c>
      <c r="G1803" s="22" t="str">
        <f>VLOOKUP(B1803,變換清單!E:F,2,0)</f>
        <v>關信越</v>
      </c>
      <c r="H1803" s="22" t="str">
        <f t="shared" si="84"/>
        <v>2016</v>
      </c>
      <c r="I1803" s="22">
        <f t="shared" si="85"/>
        <v>6</v>
      </c>
      <c r="J1803" s="22" t="str">
        <f>VLOOKUP(I1803,變換清單!H:I,2,0)</f>
        <v>2Q</v>
      </c>
      <c r="K1803" s="22" t="str">
        <f t="shared" si="86"/>
        <v>新類型關信越20162Q</v>
      </c>
    </row>
    <row r="1804" spans="1:11">
      <c r="A1804" s="23">
        <v>201606</v>
      </c>
      <c r="B1804" s="23" t="s">
        <v>66</v>
      </c>
      <c r="C1804" s="22">
        <v>27220957</v>
      </c>
      <c r="D1804" s="22" t="s">
        <v>102</v>
      </c>
      <c r="E1804" s="23">
        <v>11662</v>
      </c>
      <c r="F1804" s="22" t="str">
        <f>VLOOKUP(C1804,變換清單!A:C,3,0)</f>
        <v>新類型</v>
      </c>
      <c r="G1804" s="22" t="str">
        <f>VLOOKUP(B1804,變換清單!E:F,2,0)</f>
        <v>首都圏</v>
      </c>
      <c r="H1804" s="22" t="str">
        <f t="shared" si="84"/>
        <v>2016</v>
      </c>
      <c r="I1804" s="22">
        <f t="shared" si="85"/>
        <v>6</v>
      </c>
      <c r="J1804" s="22" t="str">
        <f>VLOOKUP(I1804,變換清單!H:I,2,0)</f>
        <v>2Q</v>
      </c>
      <c r="K1804" s="22" t="str">
        <f t="shared" si="86"/>
        <v>新類型首都圏20162Q</v>
      </c>
    </row>
    <row r="1805" spans="1:11">
      <c r="A1805" s="23">
        <v>201606</v>
      </c>
      <c r="B1805" s="23" t="s">
        <v>66</v>
      </c>
      <c r="C1805" s="22">
        <v>27220985</v>
      </c>
      <c r="D1805" s="22" t="s">
        <v>46</v>
      </c>
      <c r="E1805" s="23">
        <v>16800</v>
      </c>
      <c r="F1805" s="22" t="str">
        <f>VLOOKUP(C1805,變換清單!A:C,3,0)</f>
        <v>新類型</v>
      </c>
      <c r="G1805" s="22" t="str">
        <f>VLOOKUP(B1805,變換清單!E:F,2,0)</f>
        <v>首都圏</v>
      </c>
      <c r="H1805" s="22" t="str">
        <f t="shared" si="84"/>
        <v>2016</v>
      </c>
      <c r="I1805" s="22">
        <f t="shared" si="85"/>
        <v>6</v>
      </c>
      <c r="J1805" s="22" t="str">
        <f>VLOOKUP(I1805,變換清單!H:I,2,0)</f>
        <v>2Q</v>
      </c>
      <c r="K1805" s="22" t="str">
        <f t="shared" si="86"/>
        <v>新類型首都圏20162Q</v>
      </c>
    </row>
    <row r="1806" spans="1:11">
      <c r="A1806" s="23">
        <v>201606</v>
      </c>
      <c r="B1806" s="23" t="s">
        <v>66</v>
      </c>
      <c r="C1806" s="22">
        <v>27260317</v>
      </c>
      <c r="D1806" s="22" t="s">
        <v>40</v>
      </c>
      <c r="E1806" s="23">
        <v>18326</v>
      </c>
      <c r="F1806" s="22" t="str">
        <f>VLOOKUP(C1806,變換清單!A:C,3,0)</f>
        <v>啤酒</v>
      </c>
      <c r="G1806" s="22" t="str">
        <f>VLOOKUP(B1806,變換清單!E:F,2,0)</f>
        <v>首都圏</v>
      </c>
      <c r="H1806" s="22" t="str">
        <f t="shared" si="84"/>
        <v>2016</v>
      </c>
      <c r="I1806" s="22">
        <f t="shared" si="85"/>
        <v>6</v>
      </c>
      <c r="J1806" s="22" t="str">
        <f>VLOOKUP(I1806,變換清單!H:I,2,0)</f>
        <v>2Q</v>
      </c>
      <c r="K1806" s="22" t="str">
        <f t="shared" si="86"/>
        <v>啤酒首都圏20162Q</v>
      </c>
    </row>
    <row r="1807" spans="1:11">
      <c r="A1807" s="23">
        <v>201606</v>
      </c>
      <c r="B1807" s="23" t="s">
        <v>66</v>
      </c>
      <c r="C1807" s="22">
        <v>27260665</v>
      </c>
      <c r="D1807" s="22" t="s">
        <v>105</v>
      </c>
      <c r="E1807" s="23">
        <v>1260</v>
      </c>
      <c r="F1807" s="22" t="str">
        <f>VLOOKUP(C1807,變換清單!A:C,3,0)</f>
        <v>啤酒</v>
      </c>
      <c r="G1807" s="22" t="str">
        <f>VLOOKUP(B1807,變換清單!E:F,2,0)</f>
        <v>首都圏</v>
      </c>
      <c r="H1807" s="22" t="str">
        <f t="shared" si="84"/>
        <v>2016</v>
      </c>
      <c r="I1807" s="22">
        <f t="shared" si="85"/>
        <v>6</v>
      </c>
      <c r="J1807" s="22" t="str">
        <f>VLOOKUP(I1807,變換清單!H:I,2,0)</f>
        <v>2Q</v>
      </c>
      <c r="K1807" s="22" t="str">
        <f t="shared" si="86"/>
        <v>啤酒首都圏20162Q</v>
      </c>
    </row>
    <row r="1808" spans="1:11">
      <c r="A1808" s="23">
        <v>201606</v>
      </c>
      <c r="B1808" s="23" t="s">
        <v>66</v>
      </c>
      <c r="C1808" s="22">
        <v>27350171</v>
      </c>
      <c r="D1808" s="22" t="s">
        <v>42</v>
      </c>
      <c r="E1808" s="23">
        <v>9597840</v>
      </c>
      <c r="F1808" s="22" t="str">
        <f>VLOOKUP(C1808,變換清單!A:C,3,0)</f>
        <v>啤酒</v>
      </c>
      <c r="G1808" s="22" t="str">
        <f>VLOOKUP(B1808,變換清單!E:F,2,0)</f>
        <v>首都圏</v>
      </c>
      <c r="H1808" s="22" t="str">
        <f t="shared" si="84"/>
        <v>2016</v>
      </c>
      <c r="I1808" s="22">
        <f t="shared" si="85"/>
        <v>6</v>
      </c>
      <c r="J1808" s="22" t="str">
        <f>VLOOKUP(I1808,變換清單!H:I,2,0)</f>
        <v>2Q</v>
      </c>
      <c r="K1808" s="22" t="str">
        <f t="shared" si="86"/>
        <v>啤酒首都圏20162Q</v>
      </c>
    </row>
    <row r="1809" spans="1:11">
      <c r="A1809" s="23">
        <v>201606</v>
      </c>
      <c r="B1809" s="23" t="s">
        <v>66</v>
      </c>
      <c r="C1809" s="22">
        <v>27350921</v>
      </c>
      <c r="D1809" s="22" t="s">
        <v>44</v>
      </c>
      <c r="E1809" s="23">
        <v>1640520</v>
      </c>
      <c r="F1809" s="22" t="str">
        <f>VLOOKUP(C1809,變換清單!A:C,3,0)</f>
        <v>發泡酒</v>
      </c>
      <c r="G1809" s="22" t="str">
        <f>VLOOKUP(B1809,變換清單!E:F,2,0)</f>
        <v>首都圏</v>
      </c>
      <c r="H1809" s="22" t="str">
        <f t="shared" si="84"/>
        <v>2016</v>
      </c>
      <c r="I1809" s="22">
        <f t="shared" si="85"/>
        <v>6</v>
      </c>
      <c r="J1809" s="22" t="str">
        <f>VLOOKUP(I1809,變換清單!H:I,2,0)</f>
        <v>2Q</v>
      </c>
      <c r="K1809" s="22" t="str">
        <f t="shared" si="86"/>
        <v>發泡酒首都圏20162Q</v>
      </c>
    </row>
    <row r="1810" spans="1:11">
      <c r="A1810" s="23">
        <v>201606</v>
      </c>
      <c r="B1810" s="23" t="s">
        <v>66</v>
      </c>
      <c r="C1810" s="22">
        <v>27210786</v>
      </c>
      <c r="D1810" s="22" t="s">
        <v>103</v>
      </c>
      <c r="E1810" s="23">
        <v>5444040</v>
      </c>
      <c r="F1810" s="22" t="str">
        <f>VLOOKUP(C1810,變換清單!A:C,3,0)</f>
        <v>發泡酒</v>
      </c>
      <c r="G1810" s="22" t="str">
        <f>VLOOKUP(B1810,變換清單!E:F,2,0)</f>
        <v>首都圏</v>
      </c>
      <c r="H1810" s="22" t="str">
        <f t="shared" si="84"/>
        <v>2016</v>
      </c>
      <c r="I1810" s="22">
        <f t="shared" si="85"/>
        <v>6</v>
      </c>
      <c r="J1810" s="22" t="str">
        <f>VLOOKUP(I1810,變換清單!H:I,2,0)</f>
        <v>2Q</v>
      </c>
      <c r="K1810" s="22" t="str">
        <f t="shared" si="86"/>
        <v>發泡酒首都圏20162Q</v>
      </c>
    </row>
    <row r="1811" spans="1:11">
      <c r="A1811" s="23">
        <v>201606</v>
      </c>
      <c r="B1811" s="23" t="s">
        <v>66</v>
      </c>
      <c r="C1811" s="22">
        <v>27220883</v>
      </c>
      <c r="D1811" s="22" t="s">
        <v>101</v>
      </c>
      <c r="E1811" s="23">
        <v>471240</v>
      </c>
      <c r="F1811" s="22" t="str">
        <f>VLOOKUP(C1811,變換清單!A:C,3,0)</f>
        <v>新類型</v>
      </c>
      <c r="G1811" s="22" t="str">
        <f>VLOOKUP(B1811,變換清單!E:F,2,0)</f>
        <v>首都圏</v>
      </c>
      <c r="H1811" s="22" t="str">
        <f t="shared" si="84"/>
        <v>2016</v>
      </c>
      <c r="I1811" s="22">
        <f t="shared" si="85"/>
        <v>6</v>
      </c>
      <c r="J1811" s="22" t="str">
        <f>VLOOKUP(I1811,變換清單!H:I,2,0)</f>
        <v>2Q</v>
      </c>
      <c r="K1811" s="22" t="str">
        <f t="shared" si="86"/>
        <v>新類型首都圏20162Q</v>
      </c>
    </row>
    <row r="1812" spans="1:11">
      <c r="A1812" s="23">
        <v>201606</v>
      </c>
      <c r="B1812" s="23" t="s">
        <v>66</v>
      </c>
      <c r="C1812" s="22">
        <v>27220957</v>
      </c>
      <c r="D1812" s="22" t="s">
        <v>102</v>
      </c>
      <c r="E1812" s="23">
        <v>297580</v>
      </c>
      <c r="F1812" s="22" t="str">
        <f>VLOOKUP(C1812,變換清單!A:C,3,0)</f>
        <v>新類型</v>
      </c>
      <c r="G1812" s="22" t="str">
        <f>VLOOKUP(B1812,變換清單!E:F,2,0)</f>
        <v>首都圏</v>
      </c>
      <c r="H1812" s="22" t="str">
        <f t="shared" si="84"/>
        <v>2016</v>
      </c>
      <c r="I1812" s="22">
        <f t="shared" si="85"/>
        <v>6</v>
      </c>
      <c r="J1812" s="22" t="str">
        <f>VLOOKUP(I1812,變換清單!H:I,2,0)</f>
        <v>2Q</v>
      </c>
      <c r="K1812" s="22" t="str">
        <f t="shared" si="86"/>
        <v>新類型首都圏20162Q</v>
      </c>
    </row>
    <row r="1813" spans="1:11">
      <c r="A1813" s="23">
        <v>201606</v>
      </c>
      <c r="B1813" s="23" t="s">
        <v>66</v>
      </c>
      <c r="C1813" s="22">
        <v>27220985</v>
      </c>
      <c r="D1813" s="22" t="s">
        <v>46</v>
      </c>
      <c r="E1813" s="23">
        <v>2280600</v>
      </c>
      <c r="F1813" s="22" t="str">
        <f>VLOOKUP(C1813,變換清單!A:C,3,0)</f>
        <v>新類型</v>
      </c>
      <c r="G1813" s="22" t="str">
        <f>VLOOKUP(B1813,變換清單!E:F,2,0)</f>
        <v>首都圏</v>
      </c>
      <c r="H1813" s="22" t="str">
        <f t="shared" si="84"/>
        <v>2016</v>
      </c>
      <c r="I1813" s="22">
        <f t="shared" si="85"/>
        <v>6</v>
      </c>
      <c r="J1813" s="22" t="str">
        <f>VLOOKUP(I1813,變換清單!H:I,2,0)</f>
        <v>2Q</v>
      </c>
      <c r="K1813" s="22" t="str">
        <f t="shared" si="86"/>
        <v>新類型首都圏20162Q</v>
      </c>
    </row>
    <row r="1814" spans="1:11">
      <c r="A1814" s="23">
        <v>201606</v>
      </c>
      <c r="B1814" s="23" t="s">
        <v>66</v>
      </c>
      <c r="C1814" s="22">
        <v>27260317</v>
      </c>
      <c r="D1814" s="22" t="s">
        <v>40</v>
      </c>
      <c r="E1814" s="23">
        <v>2499</v>
      </c>
      <c r="F1814" s="22" t="str">
        <f>VLOOKUP(C1814,變換清單!A:C,3,0)</f>
        <v>啤酒</v>
      </c>
      <c r="G1814" s="22" t="str">
        <f>VLOOKUP(B1814,變換清單!E:F,2,0)</f>
        <v>首都圏</v>
      </c>
      <c r="H1814" s="22" t="str">
        <f t="shared" si="84"/>
        <v>2016</v>
      </c>
      <c r="I1814" s="22">
        <f t="shared" si="85"/>
        <v>6</v>
      </c>
      <c r="J1814" s="22" t="str">
        <f>VLOOKUP(I1814,變換清單!H:I,2,0)</f>
        <v>2Q</v>
      </c>
      <c r="K1814" s="22" t="str">
        <f t="shared" si="86"/>
        <v>啤酒首都圏20162Q</v>
      </c>
    </row>
    <row r="1815" spans="1:11">
      <c r="A1815" s="23">
        <v>201606</v>
      </c>
      <c r="B1815" s="23" t="s">
        <v>66</v>
      </c>
      <c r="C1815" s="22">
        <v>27260665</v>
      </c>
      <c r="D1815" s="22" t="s">
        <v>105</v>
      </c>
      <c r="E1815" s="23">
        <v>627647</v>
      </c>
      <c r="F1815" s="22" t="str">
        <f>VLOOKUP(C1815,變換清單!A:C,3,0)</f>
        <v>啤酒</v>
      </c>
      <c r="G1815" s="22" t="str">
        <f>VLOOKUP(B1815,變換清單!E:F,2,0)</f>
        <v>首都圏</v>
      </c>
      <c r="H1815" s="22" t="str">
        <f t="shared" si="84"/>
        <v>2016</v>
      </c>
      <c r="I1815" s="22">
        <f t="shared" si="85"/>
        <v>6</v>
      </c>
      <c r="J1815" s="22" t="str">
        <f>VLOOKUP(I1815,變換清單!H:I,2,0)</f>
        <v>2Q</v>
      </c>
      <c r="K1815" s="22" t="str">
        <f t="shared" si="86"/>
        <v>啤酒首都圏20162Q</v>
      </c>
    </row>
    <row r="1816" spans="1:11">
      <c r="A1816" s="23">
        <v>201606</v>
      </c>
      <c r="B1816" s="23" t="s">
        <v>66</v>
      </c>
      <c r="C1816" s="22">
        <v>27350171</v>
      </c>
      <c r="D1816" s="22" t="s">
        <v>42</v>
      </c>
      <c r="E1816" s="23">
        <v>260130</v>
      </c>
      <c r="F1816" s="22" t="str">
        <f>VLOOKUP(C1816,變換清單!A:C,3,0)</f>
        <v>啤酒</v>
      </c>
      <c r="G1816" s="22" t="str">
        <f>VLOOKUP(B1816,變換清單!E:F,2,0)</f>
        <v>首都圏</v>
      </c>
      <c r="H1816" s="22" t="str">
        <f t="shared" si="84"/>
        <v>2016</v>
      </c>
      <c r="I1816" s="22">
        <f t="shared" si="85"/>
        <v>6</v>
      </c>
      <c r="J1816" s="22" t="str">
        <f>VLOOKUP(I1816,變換清單!H:I,2,0)</f>
        <v>2Q</v>
      </c>
      <c r="K1816" s="22" t="str">
        <f t="shared" si="86"/>
        <v>啤酒首都圏20162Q</v>
      </c>
    </row>
    <row r="1817" spans="1:11">
      <c r="A1817" s="23">
        <v>201606</v>
      </c>
      <c r="B1817" s="23" t="s">
        <v>55</v>
      </c>
      <c r="C1817" s="22">
        <v>27350921</v>
      </c>
      <c r="D1817" s="22" t="s">
        <v>44</v>
      </c>
      <c r="E1817" s="23">
        <v>465360</v>
      </c>
      <c r="F1817" s="22" t="str">
        <f>VLOOKUP(C1817,變換清單!A:C,3,0)</f>
        <v>發泡酒</v>
      </c>
      <c r="G1817" s="22" t="str">
        <f>VLOOKUP(B1817,變換清單!E:F,2,0)</f>
        <v>東北</v>
      </c>
      <c r="H1817" s="22" t="str">
        <f t="shared" si="84"/>
        <v>2016</v>
      </c>
      <c r="I1817" s="22">
        <f t="shared" si="85"/>
        <v>6</v>
      </c>
      <c r="J1817" s="22" t="str">
        <f>VLOOKUP(I1817,變換清單!H:I,2,0)</f>
        <v>2Q</v>
      </c>
      <c r="K1817" s="22" t="str">
        <f t="shared" si="86"/>
        <v>發泡酒東北20162Q</v>
      </c>
    </row>
    <row r="1818" spans="1:11">
      <c r="A1818" s="23">
        <v>201606</v>
      </c>
      <c r="B1818" s="23" t="s">
        <v>55</v>
      </c>
      <c r="C1818" s="22">
        <v>27210786</v>
      </c>
      <c r="D1818" s="22" t="s">
        <v>103</v>
      </c>
      <c r="E1818" s="23">
        <v>524160</v>
      </c>
      <c r="F1818" s="22" t="str">
        <f>VLOOKUP(C1818,變換清單!A:C,3,0)</f>
        <v>發泡酒</v>
      </c>
      <c r="G1818" s="22" t="str">
        <f>VLOOKUP(B1818,變換清單!E:F,2,0)</f>
        <v>東北</v>
      </c>
      <c r="H1818" s="22" t="str">
        <f t="shared" si="84"/>
        <v>2016</v>
      </c>
      <c r="I1818" s="22">
        <f t="shared" si="85"/>
        <v>6</v>
      </c>
      <c r="J1818" s="22" t="str">
        <f>VLOOKUP(I1818,變換清單!H:I,2,0)</f>
        <v>2Q</v>
      </c>
      <c r="K1818" s="22" t="str">
        <f t="shared" si="86"/>
        <v>發泡酒東北20162Q</v>
      </c>
    </row>
    <row r="1819" spans="1:11">
      <c r="A1819" s="23">
        <v>201606</v>
      </c>
      <c r="B1819" s="23" t="s">
        <v>55</v>
      </c>
      <c r="C1819" s="22">
        <v>27220883</v>
      </c>
      <c r="D1819" s="22" t="s">
        <v>101</v>
      </c>
      <c r="E1819" s="23">
        <v>138600</v>
      </c>
      <c r="F1819" s="22" t="str">
        <f>VLOOKUP(C1819,變換清單!A:C,3,0)</f>
        <v>新類型</v>
      </c>
      <c r="G1819" s="22" t="str">
        <f>VLOOKUP(B1819,變換清單!E:F,2,0)</f>
        <v>東北</v>
      </c>
      <c r="H1819" s="22" t="str">
        <f t="shared" si="84"/>
        <v>2016</v>
      </c>
      <c r="I1819" s="22">
        <f t="shared" si="85"/>
        <v>6</v>
      </c>
      <c r="J1819" s="22" t="str">
        <f>VLOOKUP(I1819,變換清單!H:I,2,0)</f>
        <v>2Q</v>
      </c>
      <c r="K1819" s="22" t="str">
        <f t="shared" si="86"/>
        <v>新類型東北20162Q</v>
      </c>
    </row>
    <row r="1820" spans="1:11">
      <c r="A1820" s="23">
        <v>201606</v>
      </c>
      <c r="B1820" s="23" t="s">
        <v>55</v>
      </c>
      <c r="C1820" s="22">
        <v>27220957</v>
      </c>
      <c r="D1820" s="22" t="s">
        <v>102</v>
      </c>
      <c r="E1820" s="23">
        <v>3024</v>
      </c>
      <c r="F1820" s="22" t="str">
        <f>VLOOKUP(C1820,變換清單!A:C,3,0)</f>
        <v>新類型</v>
      </c>
      <c r="G1820" s="22" t="str">
        <f>VLOOKUP(B1820,變換清單!E:F,2,0)</f>
        <v>東北</v>
      </c>
      <c r="H1820" s="22" t="str">
        <f t="shared" si="84"/>
        <v>2016</v>
      </c>
      <c r="I1820" s="22">
        <f t="shared" si="85"/>
        <v>6</v>
      </c>
      <c r="J1820" s="22" t="str">
        <f>VLOOKUP(I1820,變換清單!H:I,2,0)</f>
        <v>2Q</v>
      </c>
      <c r="K1820" s="22" t="str">
        <f t="shared" si="86"/>
        <v>新類型東北20162Q</v>
      </c>
    </row>
    <row r="1821" spans="1:11">
      <c r="A1821" s="23">
        <v>201606</v>
      </c>
      <c r="B1821" s="23" t="s">
        <v>55</v>
      </c>
      <c r="C1821" s="22">
        <v>27220985</v>
      </c>
      <c r="D1821" s="22" t="s">
        <v>46</v>
      </c>
      <c r="E1821" s="23">
        <v>148680</v>
      </c>
      <c r="F1821" s="22" t="str">
        <f>VLOOKUP(C1821,變換清單!A:C,3,0)</f>
        <v>新類型</v>
      </c>
      <c r="G1821" s="22" t="str">
        <f>VLOOKUP(B1821,變換清單!E:F,2,0)</f>
        <v>東北</v>
      </c>
      <c r="H1821" s="22" t="str">
        <f t="shared" si="84"/>
        <v>2016</v>
      </c>
      <c r="I1821" s="22">
        <f t="shared" si="85"/>
        <v>6</v>
      </c>
      <c r="J1821" s="22" t="str">
        <f>VLOOKUP(I1821,變換清單!H:I,2,0)</f>
        <v>2Q</v>
      </c>
      <c r="K1821" s="22" t="str">
        <f t="shared" si="86"/>
        <v>新類型東北20162Q</v>
      </c>
    </row>
    <row r="1822" spans="1:11">
      <c r="A1822" s="23">
        <v>201606</v>
      </c>
      <c r="B1822" s="23" t="s">
        <v>74</v>
      </c>
      <c r="C1822" s="22">
        <v>27260317</v>
      </c>
      <c r="D1822" s="22" t="s">
        <v>40</v>
      </c>
      <c r="E1822" s="23">
        <v>1864800</v>
      </c>
      <c r="F1822" s="22" t="str">
        <f>VLOOKUP(C1822,變換清單!A:C,3,0)</f>
        <v>啤酒</v>
      </c>
      <c r="G1822" s="22" t="str">
        <f>VLOOKUP(B1822,變換清單!E:F,2,0)</f>
        <v>中部</v>
      </c>
      <c r="H1822" s="22" t="str">
        <f t="shared" si="84"/>
        <v>2016</v>
      </c>
      <c r="I1822" s="22">
        <f t="shared" si="85"/>
        <v>6</v>
      </c>
      <c r="J1822" s="22" t="str">
        <f>VLOOKUP(I1822,變換清單!H:I,2,0)</f>
        <v>2Q</v>
      </c>
      <c r="K1822" s="22" t="str">
        <f t="shared" si="86"/>
        <v>啤酒中部20162Q</v>
      </c>
    </row>
    <row r="1823" spans="1:11">
      <c r="A1823" s="23">
        <v>201606</v>
      </c>
      <c r="B1823" s="23" t="s">
        <v>74</v>
      </c>
      <c r="C1823" s="22">
        <v>27260665</v>
      </c>
      <c r="D1823" s="22" t="s">
        <v>105</v>
      </c>
      <c r="E1823" s="23">
        <v>291480</v>
      </c>
      <c r="F1823" s="22" t="str">
        <f>VLOOKUP(C1823,變換清單!A:C,3,0)</f>
        <v>啤酒</v>
      </c>
      <c r="G1823" s="22" t="str">
        <f>VLOOKUP(B1823,變換清單!E:F,2,0)</f>
        <v>中部</v>
      </c>
      <c r="H1823" s="22" t="str">
        <f t="shared" si="84"/>
        <v>2016</v>
      </c>
      <c r="I1823" s="22">
        <f t="shared" si="85"/>
        <v>6</v>
      </c>
      <c r="J1823" s="22" t="str">
        <f>VLOOKUP(I1823,變換清單!H:I,2,0)</f>
        <v>2Q</v>
      </c>
      <c r="K1823" s="22" t="str">
        <f t="shared" si="86"/>
        <v>啤酒中部20162Q</v>
      </c>
    </row>
    <row r="1824" spans="1:11">
      <c r="A1824" s="23">
        <v>201606</v>
      </c>
      <c r="B1824" s="23" t="s">
        <v>74</v>
      </c>
      <c r="C1824" s="22">
        <v>27350171</v>
      </c>
      <c r="D1824" s="22" t="s">
        <v>42</v>
      </c>
      <c r="E1824" s="23">
        <v>729120</v>
      </c>
      <c r="F1824" s="22" t="str">
        <f>VLOOKUP(C1824,變換清單!A:C,3,0)</f>
        <v>啤酒</v>
      </c>
      <c r="G1824" s="22" t="str">
        <f>VLOOKUP(B1824,變換清單!E:F,2,0)</f>
        <v>中部</v>
      </c>
      <c r="H1824" s="22" t="str">
        <f t="shared" si="84"/>
        <v>2016</v>
      </c>
      <c r="I1824" s="22">
        <f t="shared" si="85"/>
        <v>6</v>
      </c>
      <c r="J1824" s="22" t="str">
        <f>VLOOKUP(I1824,變換清單!H:I,2,0)</f>
        <v>2Q</v>
      </c>
      <c r="K1824" s="22" t="str">
        <f t="shared" si="86"/>
        <v>啤酒中部20162Q</v>
      </c>
    </row>
    <row r="1825" spans="1:11">
      <c r="A1825" s="23">
        <v>201606</v>
      </c>
      <c r="B1825" s="23" t="s">
        <v>74</v>
      </c>
      <c r="C1825" s="22">
        <v>27350921</v>
      </c>
      <c r="D1825" s="22" t="s">
        <v>44</v>
      </c>
      <c r="E1825" s="23">
        <v>40824</v>
      </c>
      <c r="F1825" s="22" t="str">
        <f>VLOOKUP(C1825,變換清單!A:C,3,0)</f>
        <v>發泡酒</v>
      </c>
      <c r="G1825" s="22" t="str">
        <f>VLOOKUP(B1825,變換清單!E:F,2,0)</f>
        <v>中部</v>
      </c>
      <c r="H1825" s="22" t="str">
        <f t="shared" si="84"/>
        <v>2016</v>
      </c>
      <c r="I1825" s="22">
        <f t="shared" si="85"/>
        <v>6</v>
      </c>
      <c r="J1825" s="22" t="str">
        <f>VLOOKUP(I1825,變換清單!H:I,2,0)</f>
        <v>2Q</v>
      </c>
      <c r="K1825" s="22" t="str">
        <f t="shared" si="86"/>
        <v>發泡酒中部20162Q</v>
      </c>
    </row>
    <row r="1826" spans="1:11">
      <c r="A1826" s="23">
        <v>201606</v>
      </c>
      <c r="B1826" s="23" t="s">
        <v>74</v>
      </c>
      <c r="C1826" s="22">
        <v>27210786</v>
      </c>
      <c r="D1826" s="22" t="s">
        <v>103</v>
      </c>
      <c r="E1826" s="23">
        <v>13608</v>
      </c>
      <c r="F1826" s="22" t="str">
        <f>VLOOKUP(C1826,變換清單!A:C,3,0)</f>
        <v>發泡酒</v>
      </c>
      <c r="G1826" s="22" t="str">
        <f>VLOOKUP(B1826,變換清單!E:F,2,0)</f>
        <v>中部</v>
      </c>
      <c r="H1826" s="22" t="str">
        <f t="shared" si="84"/>
        <v>2016</v>
      </c>
      <c r="I1826" s="22">
        <f t="shared" si="85"/>
        <v>6</v>
      </c>
      <c r="J1826" s="22" t="str">
        <f>VLOOKUP(I1826,變換清單!H:I,2,0)</f>
        <v>2Q</v>
      </c>
      <c r="K1826" s="22" t="str">
        <f t="shared" si="86"/>
        <v>發泡酒中部20162Q</v>
      </c>
    </row>
    <row r="1827" spans="1:11">
      <c r="A1827" s="23">
        <v>201606</v>
      </c>
      <c r="B1827" s="23" t="s">
        <v>74</v>
      </c>
      <c r="C1827" s="22">
        <v>27220883</v>
      </c>
      <c r="D1827" s="22" t="s">
        <v>101</v>
      </c>
      <c r="E1827" s="23">
        <v>183120</v>
      </c>
      <c r="F1827" s="22" t="str">
        <f>VLOOKUP(C1827,變換清單!A:C,3,0)</f>
        <v>新類型</v>
      </c>
      <c r="G1827" s="22" t="str">
        <f>VLOOKUP(B1827,變換清單!E:F,2,0)</f>
        <v>中部</v>
      </c>
      <c r="H1827" s="22" t="str">
        <f t="shared" si="84"/>
        <v>2016</v>
      </c>
      <c r="I1827" s="22">
        <f t="shared" si="85"/>
        <v>6</v>
      </c>
      <c r="J1827" s="22" t="str">
        <f>VLOOKUP(I1827,變換清單!H:I,2,0)</f>
        <v>2Q</v>
      </c>
      <c r="K1827" s="22" t="str">
        <f t="shared" si="86"/>
        <v>新類型中部20162Q</v>
      </c>
    </row>
    <row r="1828" spans="1:11">
      <c r="A1828" s="23">
        <v>201606</v>
      </c>
      <c r="B1828" s="23" t="s">
        <v>74</v>
      </c>
      <c r="C1828" s="22">
        <v>27220957</v>
      </c>
      <c r="D1828" s="22" t="s">
        <v>102</v>
      </c>
      <c r="E1828" s="23">
        <v>4002</v>
      </c>
      <c r="F1828" s="22" t="str">
        <f>VLOOKUP(C1828,變換清單!A:C,3,0)</f>
        <v>新類型</v>
      </c>
      <c r="G1828" s="22" t="str">
        <f>VLOOKUP(B1828,變換清單!E:F,2,0)</f>
        <v>中部</v>
      </c>
      <c r="H1828" s="22" t="str">
        <f t="shared" si="84"/>
        <v>2016</v>
      </c>
      <c r="I1828" s="22">
        <f t="shared" si="85"/>
        <v>6</v>
      </c>
      <c r="J1828" s="22" t="str">
        <f>VLOOKUP(I1828,變換清單!H:I,2,0)</f>
        <v>2Q</v>
      </c>
      <c r="K1828" s="22" t="str">
        <f t="shared" si="86"/>
        <v>新類型中部20162Q</v>
      </c>
    </row>
    <row r="1829" spans="1:11">
      <c r="A1829" s="23">
        <v>201606</v>
      </c>
      <c r="B1829" s="23" t="s">
        <v>74</v>
      </c>
      <c r="C1829" s="22">
        <v>27220985</v>
      </c>
      <c r="D1829" s="22" t="s">
        <v>46</v>
      </c>
      <c r="E1829" s="23">
        <v>16008</v>
      </c>
      <c r="F1829" s="22" t="str">
        <f>VLOOKUP(C1829,變換清單!A:C,3,0)</f>
        <v>新類型</v>
      </c>
      <c r="G1829" s="22" t="str">
        <f>VLOOKUP(B1829,變換清單!E:F,2,0)</f>
        <v>中部</v>
      </c>
      <c r="H1829" s="22" t="str">
        <f t="shared" si="84"/>
        <v>2016</v>
      </c>
      <c r="I1829" s="22">
        <f t="shared" si="85"/>
        <v>6</v>
      </c>
      <c r="J1829" s="22" t="str">
        <f>VLOOKUP(I1829,變換清單!H:I,2,0)</f>
        <v>2Q</v>
      </c>
      <c r="K1829" s="22" t="str">
        <f t="shared" si="86"/>
        <v>新類型中部20162Q</v>
      </c>
    </row>
    <row r="1830" spans="1:11">
      <c r="A1830" s="23">
        <v>201606</v>
      </c>
      <c r="B1830" s="23" t="s">
        <v>69</v>
      </c>
      <c r="C1830" s="22">
        <v>27260317</v>
      </c>
      <c r="D1830" s="22" t="s">
        <v>40</v>
      </c>
      <c r="E1830" s="23">
        <v>308280</v>
      </c>
      <c r="F1830" s="22" t="str">
        <f>VLOOKUP(C1830,變換清單!A:C,3,0)</f>
        <v>啤酒</v>
      </c>
      <c r="G1830" s="22" t="str">
        <f>VLOOKUP(B1830,變換清單!E:F,2,0)</f>
        <v>中部</v>
      </c>
      <c r="H1830" s="22" t="str">
        <f t="shared" si="84"/>
        <v>2016</v>
      </c>
      <c r="I1830" s="22">
        <f t="shared" si="85"/>
        <v>6</v>
      </c>
      <c r="J1830" s="22" t="str">
        <f>VLOOKUP(I1830,變換清單!H:I,2,0)</f>
        <v>2Q</v>
      </c>
      <c r="K1830" s="22" t="str">
        <f t="shared" si="86"/>
        <v>啤酒中部20162Q</v>
      </c>
    </row>
    <row r="1831" spans="1:11">
      <c r="A1831" s="23">
        <v>201606</v>
      </c>
      <c r="B1831" s="23" t="s">
        <v>69</v>
      </c>
      <c r="C1831" s="22">
        <v>27260665</v>
      </c>
      <c r="D1831" s="22" t="s">
        <v>105</v>
      </c>
      <c r="E1831" s="23">
        <v>56280</v>
      </c>
      <c r="F1831" s="22" t="str">
        <f>VLOOKUP(C1831,變換清單!A:C,3,0)</f>
        <v>啤酒</v>
      </c>
      <c r="G1831" s="22" t="str">
        <f>VLOOKUP(B1831,變換清單!E:F,2,0)</f>
        <v>中部</v>
      </c>
      <c r="H1831" s="22" t="str">
        <f t="shared" si="84"/>
        <v>2016</v>
      </c>
      <c r="I1831" s="22">
        <f t="shared" si="85"/>
        <v>6</v>
      </c>
      <c r="J1831" s="22" t="str">
        <f>VLOOKUP(I1831,變換清單!H:I,2,0)</f>
        <v>2Q</v>
      </c>
      <c r="K1831" s="22" t="str">
        <f t="shared" si="86"/>
        <v>啤酒中部20162Q</v>
      </c>
    </row>
    <row r="1832" spans="1:11">
      <c r="A1832" s="23">
        <v>201606</v>
      </c>
      <c r="B1832" s="23" t="s">
        <v>69</v>
      </c>
      <c r="C1832" s="22">
        <v>27350171</v>
      </c>
      <c r="D1832" s="22" t="s">
        <v>42</v>
      </c>
      <c r="E1832" s="23">
        <v>95760</v>
      </c>
      <c r="F1832" s="22" t="str">
        <f>VLOOKUP(C1832,變換清單!A:C,3,0)</f>
        <v>啤酒</v>
      </c>
      <c r="G1832" s="22" t="str">
        <f>VLOOKUP(B1832,變換清單!E:F,2,0)</f>
        <v>中部</v>
      </c>
      <c r="H1832" s="22" t="str">
        <f t="shared" si="84"/>
        <v>2016</v>
      </c>
      <c r="I1832" s="22">
        <f t="shared" si="85"/>
        <v>6</v>
      </c>
      <c r="J1832" s="22" t="str">
        <f>VLOOKUP(I1832,變換清單!H:I,2,0)</f>
        <v>2Q</v>
      </c>
      <c r="K1832" s="22" t="str">
        <f t="shared" si="86"/>
        <v>啤酒中部20162Q</v>
      </c>
    </row>
    <row r="1833" spans="1:11">
      <c r="A1833" s="23">
        <v>201606</v>
      </c>
      <c r="B1833" s="23" t="s">
        <v>69</v>
      </c>
      <c r="C1833" s="22">
        <v>27350921</v>
      </c>
      <c r="D1833" s="22" t="s">
        <v>44</v>
      </c>
      <c r="E1833" s="23">
        <v>2520</v>
      </c>
      <c r="F1833" s="22" t="str">
        <f>VLOOKUP(C1833,變換清單!A:C,3,0)</f>
        <v>發泡酒</v>
      </c>
      <c r="G1833" s="22" t="str">
        <f>VLOOKUP(B1833,變換清單!E:F,2,0)</f>
        <v>中部</v>
      </c>
      <c r="H1833" s="22" t="str">
        <f t="shared" si="84"/>
        <v>2016</v>
      </c>
      <c r="I1833" s="22">
        <f t="shared" si="85"/>
        <v>6</v>
      </c>
      <c r="J1833" s="22" t="str">
        <f>VLOOKUP(I1833,變換清單!H:I,2,0)</f>
        <v>2Q</v>
      </c>
      <c r="K1833" s="22" t="str">
        <f t="shared" si="86"/>
        <v>發泡酒中部20162Q</v>
      </c>
    </row>
    <row r="1834" spans="1:11">
      <c r="A1834" s="23">
        <v>201606</v>
      </c>
      <c r="B1834" s="23" t="s">
        <v>69</v>
      </c>
      <c r="C1834" s="22">
        <v>27210786</v>
      </c>
      <c r="D1834" s="22" t="s">
        <v>103</v>
      </c>
      <c r="E1834" s="23">
        <v>1260</v>
      </c>
      <c r="F1834" s="22" t="str">
        <f>VLOOKUP(C1834,變換清單!A:C,3,0)</f>
        <v>發泡酒</v>
      </c>
      <c r="G1834" s="22" t="str">
        <f>VLOOKUP(B1834,變換清單!E:F,2,0)</f>
        <v>中部</v>
      </c>
      <c r="H1834" s="22" t="str">
        <f t="shared" si="84"/>
        <v>2016</v>
      </c>
      <c r="I1834" s="22">
        <f t="shared" si="85"/>
        <v>6</v>
      </c>
      <c r="J1834" s="22" t="str">
        <f>VLOOKUP(I1834,變換清單!H:I,2,0)</f>
        <v>2Q</v>
      </c>
      <c r="K1834" s="22" t="str">
        <f t="shared" si="86"/>
        <v>發泡酒中部20162Q</v>
      </c>
    </row>
    <row r="1835" spans="1:11">
      <c r="A1835" s="23">
        <v>201606</v>
      </c>
      <c r="B1835" s="23" t="s">
        <v>69</v>
      </c>
      <c r="C1835" s="22">
        <v>27220883</v>
      </c>
      <c r="D1835" s="22" t="s">
        <v>101</v>
      </c>
      <c r="E1835" s="23">
        <v>64680</v>
      </c>
      <c r="F1835" s="22" t="str">
        <f>VLOOKUP(C1835,變換清單!A:C,3,0)</f>
        <v>新類型</v>
      </c>
      <c r="G1835" s="22" t="str">
        <f>VLOOKUP(B1835,變換清單!E:F,2,0)</f>
        <v>中部</v>
      </c>
      <c r="H1835" s="22" t="str">
        <f t="shared" si="84"/>
        <v>2016</v>
      </c>
      <c r="I1835" s="22">
        <f t="shared" si="85"/>
        <v>6</v>
      </c>
      <c r="J1835" s="22" t="str">
        <f>VLOOKUP(I1835,變換清單!H:I,2,0)</f>
        <v>2Q</v>
      </c>
      <c r="K1835" s="22" t="str">
        <f t="shared" si="86"/>
        <v>新類型中部20162Q</v>
      </c>
    </row>
    <row r="1836" spans="1:11">
      <c r="A1836" s="23">
        <v>201606</v>
      </c>
      <c r="B1836" s="23" t="s">
        <v>69</v>
      </c>
      <c r="C1836" s="22">
        <v>27220957</v>
      </c>
      <c r="D1836" s="22" t="s">
        <v>102</v>
      </c>
      <c r="E1836" s="23">
        <v>8004</v>
      </c>
      <c r="F1836" s="22" t="str">
        <f>VLOOKUP(C1836,變換清單!A:C,3,0)</f>
        <v>新類型</v>
      </c>
      <c r="G1836" s="22" t="str">
        <f>VLOOKUP(B1836,變換清單!E:F,2,0)</f>
        <v>中部</v>
      </c>
      <c r="H1836" s="22" t="str">
        <f t="shared" si="84"/>
        <v>2016</v>
      </c>
      <c r="I1836" s="22">
        <f t="shared" si="85"/>
        <v>6</v>
      </c>
      <c r="J1836" s="22" t="str">
        <f>VLOOKUP(I1836,變換清單!H:I,2,0)</f>
        <v>2Q</v>
      </c>
      <c r="K1836" s="22" t="str">
        <f t="shared" si="86"/>
        <v>新類型中部20162Q</v>
      </c>
    </row>
    <row r="1837" spans="1:11">
      <c r="A1837" s="23">
        <v>201606</v>
      </c>
      <c r="B1837" s="23" t="s">
        <v>65</v>
      </c>
      <c r="C1837" s="22">
        <v>27220985</v>
      </c>
      <c r="D1837" s="22" t="s">
        <v>46</v>
      </c>
      <c r="E1837" s="23">
        <v>4001760</v>
      </c>
      <c r="F1837" s="22" t="str">
        <f>VLOOKUP(C1837,變換清單!A:C,3,0)</f>
        <v>新類型</v>
      </c>
      <c r="G1837" s="22" t="str">
        <f>VLOOKUP(B1837,變換清單!E:F,2,0)</f>
        <v>首都圏</v>
      </c>
      <c r="H1837" s="22" t="str">
        <f t="shared" si="84"/>
        <v>2016</v>
      </c>
      <c r="I1837" s="22">
        <f t="shared" si="85"/>
        <v>6</v>
      </c>
      <c r="J1837" s="22" t="str">
        <f>VLOOKUP(I1837,變換清單!H:I,2,0)</f>
        <v>2Q</v>
      </c>
      <c r="K1837" s="22" t="str">
        <f t="shared" si="86"/>
        <v>新類型首都圏20162Q</v>
      </c>
    </row>
    <row r="1838" spans="1:11">
      <c r="A1838" s="23">
        <v>201606</v>
      </c>
      <c r="B1838" s="23" t="s">
        <v>65</v>
      </c>
      <c r="C1838" s="22">
        <v>27260317</v>
      </c>
      <c r="D1838" s="22" t="s">
        <v>40</v>
      </c>
      <c r="E1838" s="23">
        <v>518280</v>
      </c>
      <c r="F1838" s="22" t="str">
        <f>VLOOKUP(C1838,變換清單!A:C,3,0)</f>
        <v>啤酒</v>
      </c>
      <c r="G1838" s="22" t="str">
        <f>VLOOKUP(B1838,變換清單!E:F,2,0)</f>
        <v>首都圏</v>
      </c>
      <c r="H1838" s="22" t="str">
        <f t="shared" si="84"/>
        <v>2016</v>
      </c>
      <c r="I1838" s="22">
        <f t="shared" si="85"/>
        <v>6</v>
      </c>
      <c r="J1838" s="22" t="str">
        <f>VLOOKUP(I1838,變換清單!H:I,2,0)</f>
        <v>2Q</v>
      </c>
      <c r="K1838" s="22" t="str">
        <f t="shared" si="86"/>
        <v>啤酒首都圏20162Q</v>
      </c>
    </row>
    <row r="1839" spans="1:11">
      <c r="A1839" s="23">
        <v>201606</v>
      </c>
      <c r="B1839" s="23" t="s">
        <v>65</v>
      </c>
      <c r="C1839" s="22">
        <v>27260665</v>
      </c>
      <c r="D1839" s="22" t="s">
        <v>105</v>
      </c>
      <c r="E1839" s="23">
        <v>2018520</v>
      </c>
      <c r="F1839" s="22" t="str">
        <f>VLOOKUP(C1839,變換清單!A:C,3,0)</f>
        <v>啤酒</v>
      </c>
      <c r="G1839" s="22" t="str">
        <f>VLOOKUP(B1839,變換清單!E:F,2,0)</f>
        <v>首都圏</v>
      </c>
      <c r="H1839" s="22" t="str">
        <f t="shared" si="84"/>
        <v>2016</v>
      </c>
      <c r="I1839" s="22">
        <f t="shared" si="85"/>
        <v>6</v>
      </c>
      <c r="J1839" s="22" t="str">
        <f>VLOOKUP(I1839,變換清單!H:I,2,0)</f>
        <v>2Q</v>
      </c>
      <c r="K1839" s="22" t="str">
        <f t="shared" si="86"/>
        <v>啤酒首都圏20162Q</v>
      </c>
    </row>
    <row r="1840" spans="1:11">
      <c r="A1840" s="23">
        <v>201606</v>
      </c>
      <c r="B1840" s="23" t="s">
        <v>65</v>
      </c>
      <c r="C1840" s="22">
        <v>27350171</v>
      </c>
      <c r="D1840" s="22" t="s">
        <v>42</v>
      </c>
      <c r="E1840" s="23">
        <v>109116</v>
      </c>
      <c r="F1840" s="22" t="str">
        <f>VLOOKUP(C1840,變換清單!A:C,3,0)</f>
        <v>啤酒</v>
      </c>
      <c r="G1840" s="22" t="str">
        <f>VLOOKUP(B1840,變換清單!E:F,2,0)</f>
        <v>首都圏</v>
      </c>
      <c r="H1840" s="22" t="str">
        <f t="shared" si="84"/>
        <v>2016</v>
      </c>
      <c r="I1840" s="22">
        <f t="shared" si="85"/>
        <v>6</v>
      </c>
      <c r="J1840" s="22" t="str">
        <f>VLOOKUP(I1840,變換清單!H:I,2,0)</f>
        <v>2Q</v>
      </c>
      <c r="K1840" s="22" t="str">
        <f t="shared" si="86"/>
        <v>啤酒首都圏20162Q</v>
      </c>
    </row>
    <row r="1841" spans="1:11">
      <c r="A1841" s="23">
        <v>201606</v>
      </c>
      <c r="B1841" s="23" t="s">
        <v>65</v>
      </c>
      <c r="C1841" s="22">
        <v>27350921</v>
      </c>
      <c r="D1841" s="22" t="s">
        <v>44</v>
      </c>
      <c r="E1841" s="23">
        <v>60480</v>
      </c>
      <c r="F1841" s="22" t="str">
        <f>VLOOKUP(C1841,變換清單!A:C,3,0)</f>
        <v>發泡酒</v>
      </c>
      <c r="G1841" s="22" t="str">
        <f>VLOOKUP(B1841,變換清單!E:F,2,0)</f>
        <v>首都圏</v>
      </c>
      <c r="H1841" s="22" t="str">
        <f t="shared" si="84"/>
        <v>2016</v>
      </c>
      <c r="I1841" s="22">
        <f t="shared" si="85"/>
        <v>6</v>
      </c>
      <c r="J1841" s="22" t="str">
        <f>VLOOKUP(I1841,變換清單!H:I,2,0)</f>
        <v>2Q</v>
      </c>
      <c r="K1841" s="22" t="str">
        <f t="shared" si="86"/>
        <v>發泡酒首都圏20162Q</v>
      </c>
    </row>
    <row r="1842" spans="1:11">
      <c r="A1842" s="23">
        <v>201606</v>
      </c>
      <c r="B1842" s="23" t="s">
        <v>65</v>
      </c>
      <c r="C1842" s="22">
        <v>27210786</v>
      </c>
      <c r="D1842" s="22" t="s">
        <v>103</v>
      </c>
      <c r="E1842" s="23">
        <v>959280</v>
      </c>
      <c r="F1842" s="22" t="str">
        <f>VLOOKUP(C1842,變換清單!A:C,3,0)</f>
        <v>發泡酒</v>
      </c>
      <c r="G1842" s="22" t="str">
        <f>VLOOKUP(B1842,變換清單!E:F,2,0)</f>
        <v>首都圏</v>
      </c>
      <c r="H1842" s="22" t="str">
        <f t="shared" si="84"/>
        <v>2016</v>
      </c>
      <c r="I1842" s="22">
        <f t="shared" si="85"/>
        <v>6</v>
      </c>
      <c r="J1842" s="22" t="str">
        <f>VLOOKUP(I1842,變換清單!H:I,2,0)</f>
        <v>2Q</v>
      </c>
      <c r="K1842" s="22" t="str">
        <f t="shared" si="86"/>
        <v>發泡酒首都圏20162Q</v>
      </c>
    </row>
    <row r="1843" spans="1:11">
      <c r="A1843" s="23">
        <v>201606</v>
      </c>
      <c r="B1843" s="23" t="s">
        <v>65</v>
      </c>
      <c r="C1843" s="22">
        <v>27220883</v>
      </c>
      <c r="D1843" s="22" t="s">
        <v>101</v>
      </c>
      <c r="E1843" s="23">
        <v>8004</v>
      </c>
      <c r="F1843" s="22" t="str">
        <f>VLOOKUP(C1843,變換清單!A:C,3,0)</f>
        <v>新類型</v>
      </c>
      <c r="G1843" s="22" t="str">
        <f>VLOOKUP(B1843,變換清單!E:F,2,0)</f>
        <v>首都圏</v>
      </c>
      <c r="H1843" s="22" t="str">
        <f t="shared" si="84"/>
        <v>2016</v>
      </c>
      <c r="I1843" s="22">
        <f t="shared" si="85"/>
        <v>6</v>
      </c>
      <c r="J1843" s="22" t="str">
        <f>VLOOKUP(I1843,變換清單!H:I,2,0)</f>
        <v>2Q</v>
      </c>
      <c r="K1843" s="22" t="str">
        <f t="shared" si="86"/>
        <v>新類型首都圏20162Q</v>
      </c>
    </row>
    <row r="1844" spans="1:11">
      <c r="A1844" s="23">
        <v>201606</v>
      </c>
      <c r="B1844" s="23" t="s">
        <v>65</v>
      </c>
      <c r="C1844" s="22">
        <v>27220957</v>
      </c>
      <c r="D1844" s="22" t="s">
        <v>102</v>
      </c>
      <c r="E1844" s="23">
        <v>47357</v>
      </c>
      <c r="F1844" s="22" t="str">
        <f>VLOOKUP(C1844,變換清單!A:C,3,0)</f>
        <v>新類型</v>
      </c>
      <c r="G1844" s="22" t="str">
        <f>VLOOKUP(B1844,變換清單!E:F,2,0)</f>
        <v>首都圏</v>
      </c>
      <c r="H1844" s="22" t="str">
        <f t="shared" si="84"/>
        <v>2016</v>
      </c>
      <c r="I1844" s="22">
        <f t="shared" si="85"/>
        <v>6</v>
      </c>
      <c r="J1844" s="22" t="str">
        <f>VLOOKUP(I1844,變換清單!H:I,2,0)</f>
        <v>2Q</v>
      </c>
      <c r="K1844" s="22" t="str">
        <f t="shared" si="86"/>
        <v>新類型首都圏20162Q</v>
      </c>
    </row>
    <row r="1845" spans="1:11">
      <c r="A1845" s="23">
        <v>201606</v>
      </c>
      <c r="B1845" s="23" t="s">
        <v>3</v>
      </c>
      <c r="C1845" s="22">
        <v>27220985</v>
      </c>
      <c r="D1845" s="22" t="s">
        <v>46</v>
      </c>
      <c r="E1845" s="23">
        <v>6048</v>
      </c>
      <c r="F1845" s="22" t="str">
        <f>VLOOKUP(C1845,變換清單!A:C,3,0)</f>
        <v>新類型</v>
      </c>
      <c r="G1845" s="22" t="str">
        <f>VLOOKUP(B1845,變換清單!E:F,2,0)</f>
        <v>近畿圏</v>
      </c>
      <c r="H1845" s="22" t="str">
        <f t="shared" si="84"/>
        <v>2016</v>
      </c>
      <c r="I1845" s="22">
        <f t="shared" si="85"/>
        <v>6</v>
      </c>
      <c r="J1845" s="22" t="str">
        <f>VLOOKUP(I1845,變換清單!H:I,2,0)</f>
        <v>2Q</v>
      </c>
      <c r="K1845" s="22" t="str">
        <f t="shared" si="86"/>
        <v>新類型近畿圏20162Q</v>
      </c>
    </row>
    <row r="1846" spans="1:11">
      <c r="A1846" s="23">
        <v>201606</v>
      </c>
      <c r="B1846" s="23" t="s">
        <v>3</v>
      </c>
      <c r="C1846" s="22">
        <v>27260317</v>
      </c>
      <c r="D1846" s="22" t="s">
        <v>40</v>
      </c>
      <c r="E1846" s="23">
        <v>5033280</v>
      </c>
      <c r="F1846" s="22" t="str">
        <f>VLOOKUP(C1846,變換清單!A:C,3,0)</f>
        <v>啤酒</v>
      </c>
      <c r="G1846" s="22" t="str">
        <f>VLOOKUP(B1846,變換清單!E:F,2,0)</f>
        <v>近畿圏</v>
      </c>
      <c r="H1846" s="22" t="str">
        <f t="shared" si="84"/>
        <v>2016</v>
      </c>
      <c r="I1846" s="22">
        <f t="shared" si="85"/>
        <v>6</v>
      </c>
      <c r="J1846" s="22" t="str">
        <f>VLOOKUP(I1846,變換清單!H:I,2,0)</f>
        <v>2Q</v>
      </c>
      <c r="K1846" s="22" t="str">
        <f t="shared" si="86"/>
        <v>啤酒近畿圏20162Q</v>
      </c>
    </row>
    <row r="1847" spans="1:11">
      <c r="A1847" s="23">
        <v>201606</v>
      </c>
      <c r="B1847" s="23" t="s">
        <v>3</v>
      </c>
      <c r="C1847" s="22">
        <v>27260665</v>
      </c>
      <c r="D1847" s="22" t="s">
        <v>105</v>
      </c>
      <c r="E1847" s="23">
        <v>1052520</v>
      </c>
      <c r="F1847" s="22" t="str">
        <f>VLOOKUP(C1847,變換清單!A:C,3,0)</f>
        <v>啤酒</v>
      </c>
      <c r="G1847" s="22" t="str">
        <f>VLOOKUP(B1847,變換清單!E:F,2,0)</f>
        <v>近畿圏</v>
      </c>
      <c r="H1847" s="22" t="str">
        <f t="shared" si="84"/>
        <v>2016</v>
      </c>
      <c r="I1847" s="22">
        <f t="shared" si="85"/>
        <v>6</v>
      </c>
      <c r="J1847" s="22" t="str">
        <f>VLOOKUP(I1847,變換清單!H:I,2,0)</f>
        <v>2Q</v>
      </c>
      <c r="K1847" s="22" t="str">
        <f t="shared" si="86"/>
        <v>啤酒近畿圏20162Q</v>
      </c>
    </row>
    <row r="1848" spans="1:11">
      <c r="A1848" s="23">
        <v>201606</v>
      </c>
      <c r="B1848" s="23" t="s">
        <v>3</v>
      </c>
      <c r="C1848" s="22">
        <v>27350171</v>
      </c>
      <c r="D1848" s="22" t="s">
        <v>42</v>
      </c>
      <c r="E1848" s="23">
        <v>1871520</v>
      </c>
      <c r="F1848" s="22" t="str">
        <f>VLOOKUP(C1848,變換清單!A:C,3,0)</f>
        <v>啤酒</v>
      </c>
      <c r="G1848" s="22" t="str">
        <f>VLOOKUP(B1848,變換清單!E:F,2,0)</f>
        <v>近畿圏</v>
      </c>
      <c r="H1848" s="22" t="str">
        <f t="shared" si="84"/>
        <v>2016</v>
      </c>
      <c r="I1848" s="22">
        <f t="shared" si="85"/>
        <v>6</v>
      </c>
      <c r="J1848" s="22" t="str">
        <f>VLOOKUP(I1848,變換清單!H:I,2,0)</f>
        <v>2Q</v>
      </c>
      <c r="K1848" s="22" t="str">
        <f t="shared" si="86"/>
        <v>啤酒近畿圏20162Q</v>
      </c>
    </row>
    <row r="1849" spans="1:11">
      <c r="A1849" s="23">
        <v>201606</v>
      </c>
      <c r="B1849" s="23" t="s">
        <v>3</v>
      </c>
      <c r="C1849" s="22">
        <v>27350921</v>
      </c>
      <c r="D1849" s="22" t="s">
        <v>44</v>
      </c>
      <c r="E1849" s="23">
        <v>146916</v>
      </c>
      <c r="F1849" s="22" t="str">
        <f>VLOOKUP(C1849,變換清單!A:C,3,0)</f>
        <v>發泡酒</v>
      </c>
      <c r="G1849" s="22" t="str">
        <f>VLOOKUP(B1849,變換清單!E:F,2,0)</f>
        <v>近畿圏</v>
      </c>
      <c r="H1849" s="22" t="str">
        <f t="shared" si="84"/>
        <v>2016</v>
      </c>
      <c r="I1849" s="22">
        <f t="shared" si="85"/>
        <v>6</v>
      </c>
      <c r="J1849" s="22" t="str">
        <f>VLOOKUP(I1849,變換清單!H:I,2,0)</f>
        <v>2Q</v>
      </c>
      <c r="K1849" s="22" t="str">
        <f t="shared" si="86"/>
        <v>發泡酒近畿圏20162Q</v>
      </c>
    </row>
    <row r="1850" spans="1:11">
      <c r="A1850" s="23">
        <v>201606</v>
      </c>
      <c r="B1850" s="23" t="s">
        <v>3</v>
      </c>
      <c r="C1850" s="22">
        <v>27210786</v>
      </c>
      <c r="D1850" s="22" t="s">
        <v>103</v>
      </c>
      <c r="E1850" s="23">
        <v>76570</v>
      </c>
      <c r="F1850" s="22" t="str">
        <f>VLOOKUP(C1850,變換清單!A:C,3,0)</f>
        <v>發泡酒</v>
      </c>
      <c r="G1850" s="22" t="str">
        <f>VLOOKUP(B1850,變換清單!E:F,2,0)</f>
        <v>近畿圏</v>
      </c>
      <c r="H1850" s="22" t="str">
        <f t="shared" si="84"/>
        <v>2016</v>
      </c>
      <c r="I1850" s="22">
        <f t="shared" si="85"/>
        <v>6</v>
      </c>
      <c r="J1850" s="22" t="str">
        <f>VLOOKUP(I1850,變換清單!H:I,2,0)</f>
        <v>2Q</v>
      </c>
      <c r="K1850" s="22" t="str">
        <f t="shared" si="86"/>
        <v>發泡酒近畿圏20162Q</v>
      </c>
    </row>
    <row r="1851" spans="1:11">
      <c r="A1851" s="23">
        <v>201606</v>
      </c>
      <c r="B1851" s="23" t="s">
        <v>3</v>
      </c>
      <c r="C1851" s="22">
        <v>27220883</v>
      </c>
      <c r="D1851" s="22" t="s">
        <v>101</v>
      </c>
      <c r="E1851" s="23">
        <v>653520</v>
      </c>
      <c r="F1851" s="22" t="str">
        <f>VLOOKUP(C1851,變換清單!A:C,3,0)</f>
        <v>新類型</v>
      </c>
      <c r="G1851" s="22" t="str">
        <f>VLOOKUP(B1851,變換清單!E:F,2,0)</f>
        <v>近畿圏</v>
      </c>
      <c r="H1851" s="22" t="str">
        <f t="shared" si="84"/>
        <v>2016</v>
      </c>
      <c r="I1851" s="22">
        <f t="shared" si="85"/>
        <v>6</v>
      </c>
      <c r="J1851" s="22" t="str">
        <f>VLOOKUP(I1851,變換清單!H:I,2,0)</f>
        <v>2Q</v>
      </c>
      <c r="K1851" s="22" t="str">
        <f t="shared" si="86"/>
        <v>新類型近畿圏20162Q</v>
      </c>
    </row>
    <row r="1852" spans="1:11">
      <c r="A1852" s="23">
        <v>201606</v>
      </c>
      <c r="B1852" s="23" t="s">
        <v>3</v>
      </c>
      <c r="C1852" s="22">
        <v>27220957</v>
      </c>
      <c r="D1852" s="22" t="s">
        <v>102</v>
      </c>
      <c r="E1852" s="23">
        <v>95381</v>
      </c>
      <c r="F1852" s="22" t="str">
        <f>VLOOKUP(C1852,變換清單!A:C,3,0)</f>
        <v>新類型</v>
      </c>
      <c r="G1852" s="22" t="str">
        <f>VLOOKUP(B1852,變換清單!E:F,2,0)</f>
        <v>近畿圏</v>
      </c>
      <c r="H1852" s="22" t="str">
        <f t="shared" si="84"/>
        <v>2016</v>
      </c>
      <c r="I1852" s="22">
        <f t="shared" si="85"/>
        <v>6</v>
      </c>
      <c r="J1852" s="22" t="str">
        <f>VLOOKUP(I1852,變換清單!H:I,2,0)</f>
        <v>2Q</v>
      </c>
      <c r="K1852" s="22" t="str">
        <f t="shared" si="86"/>
        <v>新類型近畿圏20162Q</v>
      </c>
    </row>
    <row r="1853" spans="1:11">
      <c r="A1853" s="23">
        <v>201606</v>
      </c>
      <c r="B1853" s="23" t="s">
        <v>3</v>
      </c>
      <c r="C1853" s="22">
        <v>27220985</v>
      </c>
      <c r="D1853" s="22" t="s">
        <v>46</v>
      </c>
      <c r="E1853" s="23">
        <v>204102</v>
      </c>
      <c r="F1853" s="22" t="str">
        <f>VLOOKUP(C1853,變換清單!A:C,3,0)</f>
        <v>新類型</v>
      </c>
      <c r="G1853" s="22" t="str">
        <f>VLOOKUP(B1853,變換清單!E:F,2,0)</f>
        <v>近畿圏</v>
      </c>
      <c r="H1853" s="22" t="str">
        <f t="shared" si="84"/>
        <v>2016</v>
      </c>
      <c r="I1853" s="22">
        <f t="shared" si="85"/>
        <v>6</v>
      </c>
      <c r="J1853" s="22" t="str">
        <f>VLOOKUP(I1853,變換清單!H:I,2,0)</f>
        <v>2Q</v>
      </c>
      <c r="K1853" s="22" t="str">
        <f t="shared" si="86"/>
        <v>新類型近畿圏20162Q</v>
      </c>
    </row>
    <row r="1854" spans="1:11">
      <c r="A1854" s="23">
        <v>201606</v>
      </c>
      <c r="B1854" s="23" t="s">
        <v>92</v>
      </c>
      <c r="C1854" s="22">
        <v>27260317</v>
      </c>
      <c r="D1854" s="22" t="s">
        <v>40</v>
      </c>
      <c r="E1854" s="23">
        <v>418320</v>
      </c>
      <c r="F1854" s="22" t="str">
        <f>VLOOKUP(C1854,變換清單!A:C,3,0)</f>
        <v>啤酒</v>
      </c>
      <c r="G1854" s="22" t="str">
        <f>VLOOKUP(B1854,變換清單!E:F,2,0)</f>
        <v>九州</v>
      </c>
      <c r="H1854" s="22" t="str">
        <f t="shared" si="84"/>
        <v>2016</v>
      </c>
      <c r="I1854" s="22">
        <f t="shared" si="85"/>
        <v>6</v>
      </c>
      <c r="J1854" s="22" t="str">
        <f>VLOOKUP(I1854,變換清單!H:I,2,0)</f>
        <v>2Q</v>
      </c>
      <c r="K1854" s="22" t="str">
        <f t="shared" si="86"/>
        <v>啤酒九州20162Q</v>
      </c>
    </row>
    <row r="1855" spans="1:11">
      <c r="A1855" s="23">
        <v>201606</v>
      </c>
      <c r="B1855" s="23" t="s">
        <v>92</v>
      </c>
      <c r="C1855" s="22">
        <v>27260665</v>
      </c>
      <c r="D1855" s="22" t="s">
        <v>105</v>
      </c>
      <c r="E1855" s="23">
        <v>97440</v>
      </c>
      <c r="F1855" s="22" t="str">
        <f>VLOOKUP(C1855,變換清單!A:C,3,0)</f>
        <v>啤酒</v>
      </c>
      <c r="G1855" s="22" t="str">
        <f>VLOOKUP(B1855,變換清單!E:F,2,0)</f>
        <v>九州</v>
      </c>
      <c r="H1855" s="22" t="str">
        <f t="shared" si="84"/>
        <v>2016</v>
      </c>
      <c r="I1855" s="22">
        <f t="shared" si="85"/>
        <v>6</v>
      </c>
      <c r="J1855" s="22" t="str">
        <f>VLOOKUP(I1855,變換清單!H:I,2,0)</f>
        <v>2Q</v>
      </c>
      <c r="K1855" s="22" t="str">
        <f t="shared" si="86"/>
        <v>啤酒九州20162Q</v>
      </c>
    </row>
    <row r="1856" spans="1:11">
      <c r="A1856" s="23">
        <v>201606</v>
      </c>
      <c r="B1856" s="23" t="s">
        <v>92</v>
      </c>
      <c r="C1856" s="22">
        <v>27350171</v>
      </c>
      <c r="D1856" s="22" t="s">
        <v>42</v>
      </c>
      <c r="E1856" s="23">
        <v>132720</v>
      </c>
      <c r="F1856" s="22" t="str">
        <f>VLOOKUP(C1856,變換清單!A:C,3,0)</f>
        <v>啤酒</v>
      </c>
      <c r="G1856" s="22" t="str">
        <f>VLOOKUP(B1856,變換清單!E:F,2,0)</f>
        <v>九州</v>
      </c>
      <c r="H1856" s="22" t="str">
        <f t="shared" si="84"/>
        <v>2016</v>
      </c>
      <c r="I1856" s="22">
        <f t="shared" si="85"/>
        <v>6</v>
      </c>
      <c r="J1856" s="22" t="str">
        <f>VLOOKUP(I1856,變換清單!H:I,2,0)</f>
        <v>2Q</v>
      </c>
      <c r="K1856" s="22" t="str">
        <f t="shared" si="86"/>
        <v>啤酒九州20162Q</v>
      </c>
    </row>
    <row r="1857" spans="1:11">
      <c r="A1857" s="23">
        <v>201606</v>
      </c>
      <c r="B1857" s="23" t="s">
        <v>92</v>
      </c>
      <c r="C1857" s="22">
        <v>27350921</v>
      </c>
      <c r="D1857" s="22" t="s">
        <v>44</v>
      </c>
      <c r="E1857" s="23">
        <v>6048</v>
      </c>
      <c r="F1857" s="22" t="str">
        <f>VLOOKUP(C1857,變換清單!A:C,3,0)</f>
        <v>發泡酒</v>
      </c>
      <c r="G1857" s="22" t="str">
        <f>VLOOKUP(B1857,變換清單!E:F,2,0)</f>
        <v>九州</v>
      </c>
      <c r="H1857" s="22" t="str">
        <f t="shared" si="84"/>
        <v>2016</v>
      </c>
      <c r="I1857" s="22">
        <f t="shared" si="85"/>
        <v>6</v>
      </c>
      <c r="J1857" s="22" t="str">
        <f>VLOOKUP(I1857,變換清單!H:I,2,0)</f>
        <v>2Q</v>
      </c>
      <c r="K1857" s="22" t="str">
        <f t="shared" si="86"/>
        <v>發泡酒九州20162Q</v>
      </c>
    </row>
    <row r="1858" spans="1:11">
      <c r="A1858" s="23">
        <v>201606</v>
      </c>
      <c r="B1858" s="23" t="s">
        <v>92</v>
      </c>
      <c r="C1858" s="22">
        <v>27210786</v>
      </c>
      <c r="D1858" s="22" t="s">
        <v>103</v>
      </c>
      <c r="E1858" s="23">
        <v>752</v>
      </c>
      <c r="F1858" s="22" t="str">
        <f>VLOOKUP(C1858,變換清單!A:C,3,0)</f>
        <v>發泡酒</v>
      </c>
      <c r="G1858" s="22" t="str">
        <f>VLOOKUP(B1858,變換清單!E:F,2,0)</f>
        <v>九州</v>
      </c>
      <c r="H1858" s="22" t="str">
        <f t="shared" si="84"/>
        <v>2016</v>
      </c>
      <c r="I1858" s="22">
        <f t="shared" si="85"/>
        <v>6</v>
      </c>
      <c r="J1858" s="22" t="str">
        <f>VLOOKUP(I1858,變換清單!H:I,2,0)</f>
        <v>2Q</v>
      </c>
      <c r="K1858" s="22" t="str">
        <f t="shared" si="86"/>
        <v>發泡酒九州20162Q</v>
      </c>
    </row>
    <row r="1859" spans="1:11">
      <c r="A1859" s="23">
        <v>201606</v>
      </c>
      <c r="B1859" s="23" t="s">
        <v>92</v>
      </c>
      <c r="C1859" s="22">
        <v>27220883</v>
      </c>
      <c r="D1859" s="22" t="s">
        <v>101</v>
      </c>
      <c r="E1859" s="23">
        <v>100800</v>
      </c>
      <c r="F1859" s="22" t="str">
        <f>VLOOKUP(C1859,變換清單!A:C,3,0)</f>
        <v>新類型</v>
      </c>
      <c r="G1859" s="22" t="str">
        <f>VLOOKUP(B1859,變換清單!E:F,2,0)</f>
        <v>九州</v>
      </c>
      <c r="H1859" s="22" t="str">
        <f t="shared" ref="H1859:H1922" si="87">LEFT(A1859,4)</f>
        <v>2016</v>
      </c>
      <c r="I1859" s="22">
        <f t="shared" ref="I1859:I1922" si="88">VALUE(RIGHT(A1859,2))</f>
        <v>6</v>
      </c>
      <c r="J1859" s="22" t="str">
        <f>VLOOKUP(I1859,變換清單!H:I,2,0)</f>
        <v>2Q</v>
      </c>
      <c r="K1859" s="22" t="str">
        <f t="shared" ref="K1859:K1922" si="89">CONCATENATE(F1859,G1859,H1859,J1859)</f>
        <v>新類型九州20162Q</v>
      </c>
    </row>
    <row r="1860" spans="1:11">
      <c r="A1860" s="23">
        <v>201606</v>
      </c>
      <c r="B1860" s="23" t="s">
        <v>92</v>
      </c>
      <c r="C1860" s="22">
        <v>27220957</v>
      </c>
      <c r="D1860" s="22" t="s">
        <v>102</v>
      </c>
      <c r="E1860" s="23">
        <v>8004</v>
      </c>
      <c r="F1860" s="22" t="str">
        <f>VLOOKUP(C1860,變換清單!A:C,3,0)</f>
        <v>新類型</v>
      </c>
      <c r="G1860" s="22" t="str">
        <f>VLOOKUP(B1860,變換清單!E:F,2,0)</f>
        <v>九州</v>
      </c>
      <c r="H1860" s="22" t="str">
        <f t="shared" si="87"/>
        <v>2016</v>
      </c>
      <c r="I1860" s="22">
        <f t="shared" si="88"/>
        <v>6</v>
      </c>
      <c r="J1860" s="22" t="str">
        <f>VLOOKUP(I1860,變換清單!H:I,2,0)</f>
        <v>2Q</v>
      </c>
      <c r="K1860" s="22" t="str">
        <f t="shared" si="89"/>
        <v>新類型九州20162Q</v>
      </c>
    </row>
    <row r="1861" spans="1:11">
      <c r="A1861" s="23">
        <v>201606</v>
      </c>
      <c r="B1861" s="23" t="s">
        <v>90</v>
      </c>
      <c r="C1861" s="22">
        <v>27220985</v>
      </c>
      <c r="D1861" s="22" t="s">
        <v>46</v>
      </c>
      <c r="E1861" s="23">
        <v>463680</v>
      </c>
      <c r="F1861" s="22" t="str">
        <f>VLOOKUP(C1861,變換清單!A:C,3,0)</f>
        <v>新類型</v>
      </c>
      <c r="G1861" s="22" t="str">
        <f>VLOOKUP(B1861,變換清單!E:F,2,0)</f>
        <v>九州</v>
      </c>
      <c r="H1861" s="22" t="str">
        <f t="shared" si="87"/>
        <v>2016</v>
      </c>
      <c r="I1861" s="22">
        <f t="shared" si="88"/>
        <v>6</v>
      </c>
      <c r="J1861" s="22" t="str">
        <f>VLOOKUP(I1861,變換清單!H:I,2,0)</f>
        <v>2Q</v>
      </c>
      <c r="K1861" s="22" t="str">
        <f t="shared" si="89"/>
        <v>新類型九州20162Q</v>
      </c>
    </row>
    <row r="1862" spans="1:11">
      <c r="A1862" s="23">
        <v>201606</v>
      </c>
      <c r="B1862" s="23" t="s">
        <v>90</v>
      </c>
      <c r="C1862" s="22">
        <v>27260317</v>
      </c>
      <c r="D1862" s="22" t="s">
        <v>40</v>
      </c>
      <c r="E1862" s="23">
        <v>118440</v>
      </c>
      <c r="F1862" s="22" t="str">
        <f>VLOOKUP(C1862,變換清單!A:C,3,0)</f>
        <v>啤酒</v>
      </c>
      <c r="G1862" s="22" t="str">
        <f>VLOOKUP(B1862,變換清單!E:F,2,0)</f>
        <v>九州</v>
      </c>
      <c r="H1862" s="22" t="str">
        <f t="shared" si="87"/>
        <v>2016</v>
      </c>
      <c r="I1862" s="22">
        <f t="shared" si="88"/>
        <v>6</v>
      </c>
      <c r="J1862" s="22" t="str">
        <f>VLOOKUP(I1862,變換清單!H:I,2,0)</f>
        <v>2Q</v>
      </c>
      <c r="K1862" s="22" t="str">
        <f t="shared" si="89"/>
        <v>啤酒九州20162Q</v>
      </c>
    </row>
    <row r="1863" spans="1:11">
      <c r="A1863" s="23">
        <v>201606</v>
      </c>
      <c r="B1863" s="23" t="s">
        <v>90</v>
      </c>
      <c r="C1863" s="22">
        <v>27260665</v>
      </c>
      <c r="D1863" s="22" t="s">
        <v>105</v>
      </c>
      <c r="E1863" s="23">
        <v>254520</v>
      </c>
      <c r="F1863" s="22" t="str">
        <f>VLOOKUP(C1863,變換清單!A:C,3,0)</f>
        <v>啤酒</v>
      </c>
      <c r="G1863" s="22" t="str">
        <f>VLOOKUP(B1863,變換清單!E:F,2,0)</f>
        <v>九州</v>
      </c>
      <c r="H1863" s="22" t="str">
        <f t="shared" si="87"/>
        <v>2016</v>
      </c>
      <c r="I1863" s="22">
        <f t="shared" si="88"/>
        <v>6</v>
      </c>
      <c r="J1863" s="22" t="str">
        <f>VLOOKUP(I1863,變換清單!H:I,2,0)</f>
        <v>2Q</v>
      </c>
      <c r="K1863" s="22" t="str">
        <f t="shared" si="89"/>
        <v>啤酒九州20162Q</v>
      </c>
    </row>
    <row r="1864" spans="1:11">
      <c r="A1864" s="23">
        <v>201606</v>
      </c>
      <c r="B1864" s="23" t="s">
        <v>90</v>
      </c>
      <c r="C1864" s="22">
        <v>27350171</v>
      </c>
      <c r="D1864" s="22" t="s">
        <v>42</v>
      </c>
      <c r="E1864" s="23">
        <v>15120</v>
      </c>
      <c r="F1864" s="22" t="str">
        <f>VLOOKUP(C1864,變換清單!A:C,3,0)</f>
        <v>啤酒</v>
      </c>
      <c r="G1864" s="22" t="str">
        <f>VLOOKUP(B1864,變換清單!E:F,2,0)</f>
        <v>九州</v>
      </c>
      <c r="H1864" s="22" t="str">
        <f t="shared" si="87"/>
        <v>2016</v>
      </c>
      <c r="I1864" s="22">
        <f t="shared" si="88"/>
        <v>6</v>
      </c>
      <c r="J1864" s="22" t="str">
        <f>VLOOKUP(I1864,變換清單!H:I,2,0)</f>
        <v>2Q</v>
      </c>
      <c r="K1864" s="22" t="str">
        <f t="shared" si="89"/>
        <v>啤酒九州20162Q</v>
      </c>
    </row>
    <row r="1865" spans="1:11">
      <c r="A1865" s="23">
        <v>201606</v>
      </c>
      <c r="B1865" s="23" t="s">
        <v>90</v>
      </c>
      <c r="C1865" s="22">
        <v>27350921</v>
      </c>
      <c r="D1865" s="22" t="s">
        <v>44</v>
      </c>
      <c r="E1865" s="23">
        <v>5012</v>
      </c>
      <c r="F1865" s="22" t="str">
        <f>VLOOKUP(C1865,變換清單!A:C,3,0)</f>
        <v>發泡酒</v>
      </c>
      <c r="G1865" s="22" t="str">
        <f>VLOOKUP(B1865,變換清單!E:F,2,0)</f>
        <v>九州</v>
      </c>
      <c r="H1865" s="22" t="str">
        <f t="shared" si="87"/>
        <v>2016</v>
      </c>
      <c r="I1865" s="22">
        <f t="shared" si="88"/>
        <v>6</v>
      </c>
      <c r="J1865" s="22" t="str">
        <f>VLOOKUP(I1865,變換清單!H:I,2,0)</f>
        <v>2Q</v>
      </c>
      <c r="K1865" s="22" t="str">
        <f t="shared" si="89"/>
        <v>發泡酒九州20162Q</v>
      </c>
    </row>
    <row r="1866" spans="1:11">
      <c r="A1866" s="23">
        <v>201606</v>
      </c>
      <c r="B1866" s="23" t="s">
        <v>90</v>
      </c>
      <c r="C1866" s="22">
        <v>27210786</v>
      </c>
      <c r="D1866" s="22" t="s">
        <v>103</v>
      </c>
      <c r="E1866" s="23">
        <v>139440</v>
      </c>
      <c r="F1866" s="22" t="str">
        <f>VLOOKUP(C1866,變換清單!A:C,3,0)</f>
        <v>發泡酒</v>
      </c>
      <c r="G1866" s="22" t="str">
        <f>VLOOKUP(B1866,變換清單!E:F,2,0)</f>
        <v>九州</v>
      </c>
      <c r="H1866" s="22" t="str">
        <f t="shared" si="87"/>
        <v>2016</v>
      </c>
      <c r="I1866" s="22">
        <f t="shared" si="88"/>
        <v>6</v>
      </c>
      <c r="J1866" s="22" t="str">
        <f>VLOOKUP(I1866,變換清單!H:I,2,0)</f>
        <v>2Q</v>
      </c>
      <c r="K1866" s="22" t="str">
        <f t="shared" si="89"/>
        <v>發泡酒九州20162Q</v>
      </c>
    </row>
    <row r="1867" spans="1:11">
      <c r="A1867" s="23">
        <v>201606</v>
      </c>
      <c r="B1867" s="23" t="s">
        <v>90</v>
      </c>
      <c r="C1867" s="22">
        <v>27220883</v>
      </c>
      <c r="D1867" s="22" t="s">
        <v>101</v>
      </c>
      <c r="E1867" s="23">
        <v>9338</v>
      </c>
      <c r="F1867" s="22" t="str">
        <f>VLOOKUP(C1867,變換清單!A:C,3,0)</f>
        <v>新類型</v>
      </c>
      <c r="G1867" s="22" t="str">
        <f>VLOOKUP(B1867,變換清單!E:F,2,0)</f>
        <v>九州</v>
      </c>
      <c r="H1867" s="22" t="str">
        <f t="shared" si="87"/>
        <v>2016</v>
      </c>
      <c r="I1867" s="22">
        <f t="shared" si="88"/>
        <v>6</v>
      </c>
      <c r="J1867" s="22" t="str">
        <f>VLOOKUP(I1867,變換清單!H:I,2,0)</f>
        <v>2Q</v>
      </c>
      <c r="K1867" s="22" t="str">
        <f t="shared" si="89"/>
        <v>新類型九州20162Q</v>
      </c>
    </row>
    <row r="1868" spans="1:11">
      <c r="A1868" s="23">
        <v>201606</v>
      </c>
      <c r="B1868" s="23" t="s">
        <v>72</v>
      </c>
      <c r="C1868" s="22">
        <v>27220957</v>
      </c>
      <c r="D1868" s="22" t="s">
        <v>102</v>
      </c>
      <c r="E1868" s="23">
        <v>825720</v>
      </c>
      <c r="F1868" s="22" t="str">
        <f>VLOOKUP(C1868,變換清單!A:C,3,0)</f>
        <v>新類型</v>
      </c>
      <c r="G1868" s="22" t="str">
        <f>VLOOKUP(B1868,變換清單!E:F,2,0)</f>
        <v>關信越</v>
      </c>
      <c r="H1868" s="22" t="str">
        <f t="shared" si="87"/>
        <v>2016</v>
      </c>
      <c r="I1868" s="22">
        <f t="shared" si="88"/>
        <v>6</v>
      </c>
      <c r="J1868" s="22" t="str">
        <f>VLOOKUP(I1868,變換清單!H:I,2,0)</f>
        <v>2Q</v>
      </c>
      <c r="K1868" s="22" t="str">
        <f t="shared" si="89"/>
        <v>新類型關信越20162Q</v>
      </c>
    </row>
    <row r="1869" spans="1:11">
      <c r="A1869" s="23">
        <v>201606</v>
      </c>
      <c r="B1869" s="23" t="s">
        <v>72</v>
      </c>
      <c r="C1869" s="22">
        <v>27220985</v>
      </c>
      <c r="D1869" s="22" t="s">
        <v>46</v>
      </c>
      <c r="E1869" s="23">
        <v>155400</v>
      </c>
      <c r="F1869" s="22" t="str">
        <f>VLOOKUP(C1869,變換清單!A:C,3,0)</f>
        <v>新類型</v>
      </c>
      <c r="G1869" s="22" t="str">
        <f>VLOOKUP(B1869,變換清單!E:F,2,0)</f>
        <v>關信越</v>
      </c>
      <c r="H1869" s="22" t="str">
        <f t="shared" si="87"/>
        <v>2016</v>
      </c>
      <c r="I1869" s="22">
        <f t="shared" si="88"/>
        <v>6</v>
      </c>
      <c r="J1869" s="22" t="str">
        <f>VLOOKUP(I1869,變換清單!H:I,2,0)</f>
        <v>2Q</v>
      </c>
      <c r="K1869" s="22" t="str">
        <f t="shared" si="89"/>
        <v>新類型關信越20162Q</v>
      </c>
    </row>
    <row r="1870" spans="1:11">
      <c r="A1870" s="23">
        <v>201606</v>
      </c>
      <c r="B1870" s="23" t="s">
        <v>72</v>
      </c>
      <c r="C1870" s="22">
        <v>27260317</v>
      </c>
      <c r="D1870" s="22" t="s">
        <v>40</v>
      </c>
      <c r="E1870" s="23">
        <v>279720</v>
      </c>
      <c r="F1870" s="22" t="str">
        <f>VLOOKUP(C1870,變換清單!A:C,3,0)</f>
        <v>啤酒</v>
      </c>
      <c r="G1870" s="22" t="str">
        <f>VLOOKUP(B1870,變換清單!E:F,2,0)</f>
        <v>關信越</v>
      </c>
      <c r="H1870" s="22" t="str">
        <f t="shared" si="87"/>
        <v>2016</v>
      </c>
      <c r="I1870" s="22">
        <f t="shared" si="88"/>
        <v>6</v>
      </c>
      <c r="J1870" s="22" t="str">
        <f>VLOOKUP(I1870,變換清單!H:I,2,0)</f>
        <v>2Q</v>
      </c>
      <c r="K1870" s="22" t="str">
        <f t="shared" si="89"/>
        <v>啤酒關信越20162Q</v>
      </c>
    </row>
    <row r="1871" spans="1:11">
      <c r="A1871" s="23">
        <v>201606</v>
      </c>
      <c r="B1871" s="23" t="s">
        <v>72</v>
      </c>
      <c r="C1871" s="22">
        <v>27260665</v>
      </c>
      <c r="D1871" s="22" t="s">
        <v>105</v>
      </c>
      <c r="E1871" s="23">
        <v>49200</v>
      </c>
      <c r="F1871" s="22" t="str">
        <f>VLOOKUP(C1871,變換清單!A:C,3,0)</f>
        <v>啤酒</v>
      </c>
      <c r="G1871" s="22" t="str">
        <f>VLOOKUP(B1871,變換清單!E:F,2,0)</f>
        <v>關信越</v>
      </c>
      <c r="H1871" s="22" t="str">
        <f t="shared" si="87"/>
        <v>2016</v>
      </c>
      <c r="I1871" s="22">
        <f t="shared" si="88"/>
        <v>6</v>
      </c>
      <c r="J1871" s="22" t="str">
        <f>VLOOKUP(I1871,變換清單!H:I,2,0)</f>
        <v>2Q</v>
      </c>
      <c r="K1871" s="22" t="str">
        <f t="shared" si="89"/>
        <v>啤酒關信越20162Q</v>
      </c>
    </row>
    <row r="1872" spans="1:11">
      <c r="A1872" s="23">
        <v>201606</v>
      </c>
      <c r="B1872" s="23" t="s">
        <v>72</v>
      </c>
      <c r="C1872" s="22">
        <v>27350171</v>
      </c>
      <c r="D1872" s="22" t="s">
        <v>42</v>
      </c>
      <c r="E1872" s="23">
        <v>29544</v>
      </c>
      <c r="F1872" s="22" t="str">
        <f>VLOOKUP(C1872,變換清單!A:C,3,0)</f>
        <v>啤酒</v>
      </c>
      <c r="G1872" s="22" t="str">
        <f>VLOOKUP(B1872,變換清單!E:F,2,0)</f>
        <v>關信越</v>
      </c>
      <c r="H1872" s="22" t="str">
        <f t="shared" si="87"/>
        <v>2016</v>
      </c>
      <c r="I1872" s="22">
        <f t="shared" si="88"/>
        <v>6</v>
      </c>
      <c r="J1872" s="22" t="str">
        <f>VLOOKUP(I1872,變換清單!H:I,2,0)</f>
        <v>2Q</v>
      </c>
      <c r="K1872" s="22" t="str">
        <f t="shared" si="89"/>
        <v>啤酒關信越20162Q</v>
      </c>
    </row>
    <row r="1873" spans="1:11">
      <c r="A1873" s="23">
        <v>201606</v>
      </c>
      <c r="B1873" s="23" t="s">
        <v>72</v>
      </c>
      <c r="C1873" s="22">
        <v>27350921</v>
      </c>
      <c r="D1873" s="22" t="s">
        <v>44</v>
      </c>
      <c r="E1873" s="23">
        <v>198240</v>
      </c>
      <c r="F1873" s="22" t="str">
        <f>VLOOKUP(C1873,變換清單!A:C,3,0)</f>
        <v>發泡酒</v>
      </c>
      <c r="G1873" s="22" t="str">
        <f>VLOOKUP(B1873,變換清單!E:F,2,0)</f>
        <v>關信越</v>
      </c>
      <c r="H1873" s="22" t="str">
        <f t="shared" si="87"/>
        <v>2016</v>
      </c>
      <c r="I1873" s="22">
        <f t="shared" si="88"/>
        <v>6</v>
      </c>
      <c r="J1873" s="22" t="str">
        <f>VLOOKUP(I1873,變換清單!H:I,2,0)</f>
        <v>2Q</v>
      </c>
      <c r="K1873" s="22" t="str">
        <f t="shared" si="89"/>
        <v>發泡酒關信越20162Q</v>
      </c>
    </row>
    <row r="1874" spans="1:11">
      <c r="A1874" s="23">
        <v>201606</v>
      </c>
      <c r="B1874" s="23" t="s">
        <v>81</v>
      </c>
      <c r="C1874" s="22">
        <v>27210786</v>
      </c>
      <c r="D1874" s="22" t="s">
        <v>103</v>
      </c>
      <c r="E1874" s="23">
        <v>67200</v>
      </c>
      <c r="F1874" s="22" t="str">
        <f>VLOOKUP(C1874,變換清單!A:C,3,0)</f>
        <v>發泡酒</v>
      </c>
      <c r="G1874" s="22" t="str">
        <f>VLOOKUP(B1874,變換清單!E:F,2,0)</f>
        <v>中四國</v>
      </c>
      <c r="H1874" s="22" t="str">
        <f t="shared" si="87"/>
        <v>2016</v>
      </c>
      <c r="I1874" s="22">
        <f t="shared" si="88"/>
        <v>6</v>
      </c>
      <c r="J1874" s="22" t="str">
        <f>VLOOKUP(I1874,變換清單!H:I,2,0)</f>
        <v>2Q</v>
      </c>
      <c r="K1874" s="22" t="str">
        <f t="shared" si="89"/>
        <v>發泡酒中四國20162Q</v>
      </c>
    </row>
    <row r="1875" spans="1:11">
      <c r="A1875" s="23">
        <v>201606</v>
      </c>
      <c r="B1875" s="23" t="s">
        <v>81</v>
      </c>
      <c r="C1875" s="22">
        <v>27220883</v>
      </c>
      <c r="D1875" s="22" t="s">
        <v>101</v>
      </c>
      <c r="E1875" s="23">
        <v>23520</v>
      </c>
      <c r="F1875" s="22" t="str">
        <f>VLOOKUP(C1875,變換清單!A:C,3,0)</f>
        <v>新類型</v>
      </c>
      <c r="G1875" s="22" t="str">
        <f>VLOOKUP(B1875,變換清單!E:F,2,0)</f>
        <v>中四國</v>
      </c>
      <c r="H1875" s="22" t="str">
        <f t="shared" si="87"/>
        <v>2016</v>
      </c>
      <c r="I1875" s="22">
        <f t="shared" si="88"/>
        <v>6</v>
      </c>
      <c r="J1875" s="22" t="str">
        <f>VLOOKUP(I1875,變換清單!H:I,2,0)</f>
        <v>2Q</v>
      </c>
      <c r="K1875" s="22" t="str">
        <f t="shared" si="89"/>
        <v>新類型中四國20162Q</v>
      </c>
    </row>
    <row r="1876" spans="1:11">
      <c r="A1876" s="23">
        <v>201606</v>
      </c>
      <c r="B1876" s="23" t="s">
        <v>81</v>
      </c>
      <c r="C1876" s="22">
        <v>27220957</v>
      </c>
      <c r="D1876" s="22" t="s">
        <v>102</v>
      </c>
      <c r="E1876" s="23">
        <v>18480</v>
      </c>
      <c r="F1876" s="22" t="str">
        <f>VLOOKUP(C1876,變換清單!A:C,3,0)</f>
        <v>新類型</v>
      </c>
      <c r="G1876" s="22" t="str">
        <f>VLOOKUP(B1876,變換清單!E:F,2,0)</f>
        <v>中四國</v>
      </c>
      <c r="H1876" s="22" t="str">
        <f t="shared" si="87"/>
        <v>2016</v>
      </c>
      <c r="I1876" s="22">
        <f t="shared" si="88"/>
        <v>6</v>
      </c>
      <c r="J1876" s="22" t="str">
        <f>VLOOKUP(I1876,變換清單!H:I,2,0)</f>
        <v>2Q</v>
      </c>
      <c r="K1876" s="22" t="str">
        <f t="shared" si="89"/>
        <v>新類型中四國20162Q</v>
      </c>
    </row>
    <row r="1877" spans="1:11">
      <c r="A1877" s="23">
        <v>201606</v>
      </c>
      <c r="B1877" s="23" t="s">
        <v>81</v>
      </c>
      <c r="C1877" s="22">
        <v>27220985</v>
      </c>
      <c r="D1877" s="22" t="s">
        <v>46</v>
      </c>
      <c r="E1877" s="23">
        <v>3024</v>
      </c>
      <c r="F1877" s="22" t="str">
        <f>VLOOKUP(C1877,變換清單!A:C,3,0)</f>
        <v>新類型</v>
      </c>
      <c r="G1877" s="22" t="str">
        <f>VLOOKUP(B1877,變換清單!E:F,2,0)</f>
        <v>中四國</v>
      </c>
      <c r="H1877" s="22" t="str">
        <f t="shared" si="87"/>
        <v>2016</v>
      </c>
      <c r="I1877" s="22">
        <f t="shared" si="88"/>
        <v>6</v>
      </c>
      <c r="J1877" s="22" t="str">
        <f>VLOOKUP(I1877,變換清單!H:I,2,0)</f>
        <v>2Q</v>
      </c>
      <c r="K1877" s="22" t="str">
        <f t="shared" si="89"/>
        <v>新類型中四國20162Q</v>
      </c>
    </row>
    <row r="1878" spans="1:11">
      <c r="A1878" s="23">
        <v>201606</v>
      </c>
      <c r="B1878" s="23" t="s">
        <v>81</v>
      </c>
      <c r="C1878" s="22">
        <v>27260317</v>
      </c>
      <c r="D1878" s="22" t="s">
        <v>40</v>
      </c>
      <c r="E1878" s="23">
        <v>11760</v>
      </c>
      <c r="F1878" s="22" t="str">
        <f>VLOOKUP(C1878,變換清單!A:C,3,0)</f>
        <v>啤酒</v>
      </c>
      <c r="G1878" s="22" t="str">
        <f>VLOOKUP(B1878,變換清單!E:F,2,0)</f>
        <v>中四國</v>
      </c>
      <c r="H1878" s="22" t="str">
        <f t="shared" si="87"/>
        <v>2016</v>
      </c>
      <c r="I1878" s="22">
        <f t="shared" si="88"/>
        <v>6</v>
      </c>
      <c r="J1878" s="22" t="str">
        <f>VLOOKUP(I1878,變換清單!H:I,2,0)</f>
        <v>2Q</v>
      </c>
      <c r="K1878" s="22" t="str">
        <f t="shared" si="89"/>
        <v>啤酒中四國20162Q</v>
      </c>
    </row>
    <row r="1879" spans="1:11">
      <c r="A1879" s="23">
        <v>201606</v>
      </c>
      <c r="B1879" s="23" t="s">
        <v>82</v>
      </c>
      <c r="C1879" s="22">
        <v>27260665</v>
      </c>
      <c r="D1879" s="22" t="s">
        <v>105</v>
      </c>
      <c r="E1879" s="23">
        <v>81480</v>
      </c>
      <c r="F1879" s="22" t="str">
        <f>VLOOKUP(C1879,變換清單!A:C,3,0)</f>
        <v>啤酒</v>
      </c>
      <c r="G1879" s="22" t="str">
        <f>VLOOKUP(B1879,變換清單!E:F,2,0)</f>
        <v>中四國</v>
      </c>
      <c r="H1879" s="22" t="str">
        <f t="shared" si="87"/>
        <v>2016</v>
      </c>
      <c r="I1879" s="22">
        <f t="shared" si="88"/>
        <v>6</v>
      </c>
      <c r="J1879" s="22" t="str">
        <f>VLOOKUP(I1879,變換清單!H:I,2,0)</f>
        <v>2Q</v>
      </c>
      <c r="K1879" s="22" t="str">
        <f t="shared" si="89"/>
        <v>啤酒中四國20162Q</v>
      </c>
    </row>
    <row r="1880" spans="1:11">
      <c r="A1880" s="23">
        <v>201606</v>
      </c>
      <c r="B1880" s="23" t="s">
        <v>82</v>
      </c>
      <c r="C1880" s="22">
        <v>27350171</v>
      </c>
      <c r="D1880" s="22" t="s">
        <v>42</v>
      </c>
      <c r="E1880" s="23">
        <v>73920</v>
      </c>
      <c r="F1880" s="22" t="str">
        <f>VLOOKUP(C1880,變換清單!A:C,3,0)</f>
        <v>啤酒</v>
      </c>
      <c r="G1880" s="22" t="str">
        <f>VLOOKUP(B1880,變換清單!E:F,2,0)</f>
        <v>中四國</v>
      </c>
      <c r="H1880" s="22" t="str">
        <f t="shared" si="87"/>
        <v>2016</v>
      </c>
      <c r="I1880" s="22">
        <f t="shared" si="88"/>
        <v>6</v>
      </c>
      <c r="J1880" s="22" t="str">
        <f>VLOOKUP(I1880,變換清單!H:I,2,0)</f>
        <v>2Q</v>
      </c>
      <c r="K1880" s="22" t="str">
        <f t="shared" si="89"/>
        <v>啤酒中四國20162Q</v>
      </c>
    </row>
    <row r="1881" spans="1:11">
      <c r="A1881" s="23">
        <v>201606</v>
      </c>
      <c r="B1881" s="23" t="s">
        <v>82</v>
      </c>
      <c r="C1881" s="22">
        <v>27350921</v>
      </c>
      <c r="D1881" s="22" t="s">
        <v>44</v>
      </c>
      <c r="E1881" s="23">
        <v>26880</v>
      </c>
      <c r="F1881" s="22" t="str">
        <f>VLOOKUP(C1881,變換清單!A:C,3,0)</f>
        <v>發泡酒</v>
      </c>
      <c r="G1881" s="22" t="str">
        <f>VLOOKUP(B1881,變換清單!E:F,2,0)</f>
        <v>中四國</v>
      </c>
      <c r="H1881" s="22" t="str">
        <f t="shared" si="87"/>
        <v>2016</v>
      </c>
      <c r="I1881" s="22">
        <f t="shared" si="88"/>
        <v>6</v>
      </c>
      <c r="J1881" s="22" t="str">
        <f>VLOOKUP(I1881,變換清單!H:I,2,0)</f>
        <v>2Q</v>
      </c>
      <c r="K1881" s="22" t="str">
        <f t="shared" si="89"/>
        <v>發泡酒中四國20162Q</v>
      </c>
    </row>
    <row r="1882" spans="1:11">
      <c r="A1882" s="23">
        <v>201606</v>
      </c>
      <c r="B1882" s="23" t="s">
        <v>82</v>
      </c>
      <c r="C1882" s="22">
        <v>27210786</v>
      </c>
      <c r="D1882" s="22" t="s">
        <v>103</v>
      </c>
      <c r="E1882" s="23">
        <v>504</v>
      </c>
      <c r="F1882" s="22" t="str">
        <f>VLOOKUP(C1882,變換清單!A:C,3,0)</f>
        <v>發泡酒</v>
      </c>
      <c r="G1882" s="22" t="str">
        <f>VLOOKUP(B1882,變換清單!E:F,2,0)</f>
        <v>中四國</v>
      </c>
      <c r="H1882" s="22" t="str">
        <f t="shared" si="87"/>
        <v>2016</v>
      </c>
      <c r="I1882" s="22">
        <f t="shared" si="88"/>
        <v>6</v>
      </c>
      <c r="J1882" s="22" t="str">
        <f>VLOOKUP(I1882,變換清單!H:I,2,0)</f>
        <v>2Q</v>
      </c>
      <c r="K1882" s="22" t="str">
        <f t="shared" si="89"/>
        <v>發泡酒中四國20162Q</v>
      </c>
    </row>
    <row r="1883" spans="1:11">
      <c r="A1883" s="23">
        <v>201606</v>
      </c>
      <c r="B1883" s="23" t="s">
        <v>82</v>
      </c>
      <c r="C1883" s="22">
        <v>27220883</v>
      </c>
      <c r="D1883" s="22" t="s">
        <v>101</v>
      </c>
      <c r="E1883" s="23">
        <v>6552</v>
      </c>
      <c r="F1883" s="22" t="str">
        <f>VLOOKUP(C1883,變換清單!A:C,3,0)</f>
        <v>新類型</v>
      </c>
      <c r="G1883" s="22" t="str">
        <f>VLOOKUP(B1883,變換清單!E:F,2,0)</f>
        <v>中四國</v>
      </c>
      <c r="H1883" s="22" t="str">
        <f t="shared" si="87"/>
        <v>2016</v>
      </c>
      <c r="I1883" s="22">
        <f t="shared" si="88"/>
        <v>6</v>
      </c>
      <c r="J1883" s="22" t="str">
        <f>VLOOKUP(I1883,變換清單!H:I,2,0)</f>
        <v>2Q</v>
      </c>
      <c r="K1883" s="22" t="str">
        <f t="shared" si="89"/>
        <v>新類型中四國20162Q</v>
      </c>
    </row>
    <row r="1884" spans="1:11">
      <c r="A1884" s="23">
        <v>201606</v>
      </c>
      <c r="B1884" s="23" t="s">
        <v>82</v>
      </c>
      <c r="C1884" s="22">
        <v>27220957</v>
      </c>
      <c r="D1884" s="22" t="s">
        <v>102</v>
      </c>
      <c r="E1884" s="23">
        <v>45360</v>
      </c>
      <c r="F1884" s="22" t="str">
        <f>VLOOKUP(C1884,變換清單!A:C,3,0)</f>
        <v>新類型</v>
      </c>
      <c r="G1884" s="22" t="str">
        <f>VLOOKUP(B1884,變換清單!E:F,2,0)</f>
        <v>中四國</v>
      </c>
      <c r="H1884" s="22" t="str">
        <f t="shared" si="87"/>
        <v>2016</v>
      </c>
      <c r="I1884" s="22">
        <f t="shared" si="88"/>
        <v>6</v>
      </c>
      <c r="J1884" s="22" t="str">
        <f>VLOOKUP(I1884,變換清單!H:I,2,0)</f>
        <v>2Q</v>
      </c>
      <c r="K1884" s="22" t="str">
        <f t="shared" si="89"/>
        <v>新類型中四國20162Q</v>
      </c>
    </row>
    <row r="1885" spans="1:11">
      <c r="A1885" s="23">
        <v>201606</v>
      </c>
      <c r="B1885" s="23" t="s">
        <v>1</v>
      </c>
      <c r="C1885" s="22">
        <v>27220985</v>
      </c>
      <c r="D1885" s="22" t="s">
        <v>46</v>
      </c>
      <c r="E1885" s="23">
        <v>11662</v>
      </c>
      <c r="F1885" s="22" t="str">
        <f>VLOOKUP(C1885,變換清單!A:C,3,0)</f>
        <v>新類型</v>
      </c>
      <c r="G1885" s="22" t="str">
        <f>VLOOKUP(B1885,變換清單!E:F,2,0)</f>
        <v>首都圏</v>
      </c>
      <c r="H1885" s="22" t="str">
        <f t="shared" si="87"/>
        <v>2016</v>
      </c>
      <c r="I1885" s="22">
        <f t="shared" si="88"/>
        <v>6</v>
      </c>
      <c r="J1885" s="22" t="str">
        <f>VLOOKUP(I1885,變換清單!H:I,2,0)</f>
        <v>2Q</v>
      </c>
      <c r="K1885" s="22" t="str">
        <f t="shared" si="89"/>
        <v>新類型首都圏20162Q</v>
      </c>
    </row>
    <row r="1886" spans="1:11">
      <c r="A1886" s="23">
        <v>201606</v>
      </c>
      <c r="B1886" s="23" t="s">
        <v>1</v>
      </c>
      <c r="C1886" s="22">
        <v>27260317</v>
      </c>
      <c r="D1886" s="22" t="s">
        <v>40</v>
      </c>
      <c r="E1886" s="23">
        <v>36960</v>
      </c>
      <c r="F1886" s="22" t="str">
        <f>VLOOKUP(C1886,變換清單!A:C,3,0)</f>
        <v>啤酒</v>
      </c>
      <c r="G1886" s="22" t="str">
        <f>VLOOKUP(B1886,變換清單!E:F,2,0)</f>
        <v>首都圏</v>
      </c>
      <c r="H1886" s="22" t="str">
        <f t="shared" si="87"/>
        <v>2016</v>
      </c>
      <c r="I1886" s="22">
        <f t="shared" si="88"/>
        <v>6</v>
      </c>
      <c r="J1886" s="22" t="str">
        <f>VLOOKUP(I1886,變換清單!H:I,2,0)</f>
        <v>2Q</v>
      </c>
      <c r="K1886" s="22" t="str">
        <f t="shared" si="89"/>
        <v>啤酒首都圏20162Q</v>
      </c>
    </row>
    <row r="1887" spans="1:11">
      <c r="A1887" s="23">
        <v>201606</v>
      </c>
      <c r="B1887" s="23" t="s">
        <v>1</v>
      </c>
      <c r="C1887" s="22">
        <v>27260665</v>
      </c>
      <c r="D1887" s="22" t="s">
        <v>105</v>
      </c>
      <c r="E1887" s="23">
        <v>21658</v>
      </c>
      <c r="F1887" s="22" t="str">
        <f>VLOOKUP(C1887,變換清單!A:C,3,0)</f>
        <v>啤酒</v>
      </c>
      <c r="G1887" s="22" t="str">
        <f>VLOOKUP(B1887,變換清單!E:F,2,0)</f>
        <v>首都圏</v>
      </c>
      <c r="H1887" s="22" t="str">
        <f t="shared" si="87"/>
        <v>2016</v>
      </c>
      <c r="I1887" s="22">
        <f t="shared" si="88"/>
        <v>6</v>
      </c>
      <c r="J1887" s="22" t="str">
        <f>VLOOKUP(I1887,變換清單!H:I,2,0)</f>
        <v>2Q</v>
      </c>
      <c r="K1887" s="22" t="str">
        <f t="shared" si="89"/>
        <v>啤酒首都圏20162Q</v>
      </c>
    </row>
    <row r="1888" spans="1:11">
      <c r="A1888" s="23">
        <v>201606</v>
      </c>
      <c r="B1888" s="23" t="s">
        <v>1</v>
      </c>
      <c r="C1888" s="22">
        <v>27350171</v>
      </c>
      <c r="D1888" s="22" t="s">
        <v>42</v>
      </c>
      <c r="E1888" s="23">
        <v>24192</v>
      </c>
      <c r="F1888" s="22" t="str">
        <f>VLOOKUP(C1888,變換清單!A:C,3,0)</f>
        <v>啤酒</v>
      </c>
      <c r="G1888" s="22" t="str">
        <f>VLOOKUP(B1888,變換清單!E:F,2,0)</f>
        <v>首都圏</v>
      </c>
      <c r="H1888" s="22" t="str">
        <f t="shared" si="87"/>
        <v>2016</v>
      </c>
      <c r="I1888" s="22">
        <f t="shared" si="88"/>
        <v>6</v>
      </c>
      <c r="J1888" s="22" t="str">
        <f>VLOOKUP(I1888,變換清單!H:I,2,0)</f>
        <v>2Q</v>
      </c>
      <c r="K1888" s="22" t="str">
        <f t="shared" si="89"/>
        <v>啤酒首都圏20162Q</v>
      </c>
    </row>
    <row r="1889" spans="1:11">
      <c r="A1889" s="23">
        <v>201606</v>
      </c>
      <c r="B1889" s="23" t="s">
        <v>1</v>
      </c>
      <c r="C1889" s="22">
        <v>27350921</v>
      </c>
      <c r="D1889" s="22" t="s">
        <v>44</v>
      </c>
      <c r="E1889" s="23">
        <v>6048</v>
      </c>
      <c r="F1889" s="22" t="str">
        <f>VLOOKUP(C1889,變換清單!A:C,3,0)</f>
        <v>發泡酒</v>
      </c>
      <c r="G1889" s="22" t="str">
        <f>VLOOKUP(B1889,變換清單!E:F,2,0)</f>
        <v>首都圏</v>
      </c>
      <c r="H1889" s="22" t="str">
        <f t="shared" si="87"/>
        <v>2016</v>
      </c>
      <c r="I1889" s="22">
        <f t="shared" si="88"/>
        <v>6</v>
      </c>
      <c r="J1889" s="22" t="str">
        <f>VLOOKUP(I1889,變換清單!H:I,2,0)</f>
        <v>2Q</v>
      </c>
      <c r="K1889" s="22" t="str">
        <f t="shared" si="89"/>
        <v>發泡酒首都圏20162Q</v>
      </c>
    </row>
    <row r="1890" spans="1:11">
      <c r="A1890" s="23">
        <v>201606</v>
      </c>
      <c r="B1890" s="23" t="s">
        <v>1</v>
      </c>
      <c r="C1890" s="22">
        <v>27210786</v>
      </c>
      <c r="D1890" s="22" t="s">
        <v>103</v>
      </c>
      <c r="E1890" s="23">
        <v>22951645</v>
      </c>
      <c r="F1890" s="22" t="str">
        <f>VLOOKUP(C1890,變換清單!A:C,3,0)</f>
        <v>發泡酒</v>
      </c>
      <c r="G1890" s="22" t="str">
        <f>VLOOKUP(B1890,變換清單!E:F,2,0)</f>
        <v>首都圏</v>
      </c>
      <c r="H1890" s="22" t="str">
        <f t="shared" si="87"/>
        <v>2016</v>
      </c>
      <c r="I1890" s="22">
        <f t="shared" si="88"/>
        <v>6</v>
      </c>
      <c r="J1890" s="22" t="str">
        <f>VLOOKUP(I1890,變換清單!H:I,2,0)</f>
        <v>2Q</v>
      </c>
      <c r="K1890" s="22" t="str">
        <f t="shared" si="89"/>
        <v>發泡酒首都圏20162Q</v>
      </c>
    </row>
    <row r="1891" spans="1:11">
      <c r="A1891" s="23">
        <v>201606</v>
      </c>
      <c r="B1891" s="23" t="s">
        <v>1</v>
      </c>
      <c r="C1891" s="22">
        <v>27220883</v>
      </c>
      <c r="D1891" s="22" t="s">
        <v>101</v>
      </c>
      <c r="E1891" s="23">
        <v>3005112</v>
      </c>
      <c r="F1891" s="22" t="str">
        <f>VLOOKUP(C1891,變換清單!A:C,3,0)</f>
        <v>新類型</v>
      </c>
      <c r="G1891" s="22" t="str">
        <f>VLOOKUP(B1891,變換清單!E:F,2,0)</f>
        <v>首都圏</v>
      </c>
      <c r="H1891" s="22" t="str">
        <f t="shared" si="87"/>
        <v>2016</v>
      </c>
      <c r="I1891" s="22">
        <f t="shared" si="88"/>
        <v>6</v>
      </c>
      <c r="J1891" s="22" t="str">
        <f>VLOOKUP(I1891,變換清單!H:I,2,0)</f>
        <v>2Q</v>
      </c>
      <c r="K1891" s="22" t="str">
        <f t="shared" si="89"/>
        <v>新類型首都圏20162Q</v>
      </c>
    </row>
    <row r="1892" spans="1:11">
      <c r="A1892" s="23">
        <v>201606</v>
      </c>
      <c r="B1892" s="23" t="s">
        <v>1</v>
      </c>
      <c r="C1892" s="22">
        <v>27220957</v>
      </c>
      <c r="D1892" s="22" t="s">
        <v>102</v>
      </c>
      <c r="E1892" s="23">
        <v>11778958</v>
      </c>
      <c r="F1892" s="22" t="str">
        <f>VLOOKUP(C1892,變換清單!A:C,3,0)</f>
        <v>新類型</v>
      </c>
      <c r="G1892" s="22" t="str">
        <f>VLOOKUP(B1892,變換清單!E:F,2,0)</f>
        <v>首都圏</v>
      </c>
      <c r="H1892" s="22" t="str">
        <f t="shared" si="87"/>
        <v>2016</v>
      </c>
      <c r="I1892" s="22">
        <f t="shared" si="88"/>
        <v>6</v>
      </c>
      <c r="J1892" s="22" t="str">
        <f>VLOOKUP(I1892,變換清單!H:I,2,0)</f>
        <v>2Q</v>
      </c>
      <c r="K1892" s="22" t="str">
        <f t="shared" si="89"/>
        <v>新類型首都圏20162Q</v>
      </c>
    </row>
    <row r="1893" spans="1:11">
      <c r="A1893" s="23">
        <v>201606</v>
      </c>
      <c r="B1893" s="23" t="s">
        <v>1</v>
      </c>
      <c r="C1893" s="22">
        <v>27220985</v>
      </c>
      <c r="D1893" s="22" t="s">
        <v>46</v>
      </c>
      <c r="E1893" s="23">
        <v>1508100</v>
      </c>
      <c r="F1893" s="22" t="str">
        <f>VLOOKUP(C1893,變換清單!A:C,3,0)</f>
        <v>新類型</v>
      </c>
      <c r="G1893" s="22" t="str">
        <f>VLOOKUP(B1893,變換清單!E:F,2,0)</f>
        <v>首都圏</v>
      </c>
      <c r="H1893" s="22" t="str">
        <f t="shared" si="87"/>
        <v>2016</v>
      </c>
      <c r="I1893" s="22">
        <f t="shared" si="88"/>
        <v>6</v>
      </c>
      <c r="J1893" s="22" t="str">
        <f>VLOOKUP(I1893,變換清單!H:I,2,0)</f>
        <v>2Q</v>
      </c>
      <c r="K1893" s="22" t="str">
        <f t="shared" si="89"/>
        <v>新類型首都圏20162Q</v>
      </c>
    </row>
    <row r="1894" spans="1:11">
      <c r="A1894" s="23">
        <v>201606</v>
      </c>
      <c r="B1894" s="23" t="s">
        <v>1</v>
      </c>
      <c r="C1894" s="22">
        <v>27260317</v>
      </c>
      <c r="D1894" s="22" t="s">
        <v>40</v>
      </c>
      <c r="E1894" s="23">
        <v>1016052</v>
      </c>
      <c r="F1894" s="22" t="str">
        <f>VLOOKUP(C1894,變換清單!A:C,3,0)</f>
        <v>啤酒</v>
      </c>
      <c r="G1894" s="22" t="str">
        <f>VLOOKUP(B1894,變換清單!E:F,2,0)</f>
        <v>首都圏</v>
      </c>
      <c r="H1894" s="22" t="str">
        <f t="shared" si="87"/>
        <v>2016</v>
      </c>
      <c r="I1894" s="22">
        <f t="shared" si="88"/>
        <v>6</v>
      </c>
      <c r="J1894" s="22" t="str">
        <f>VLOOKUP(I1894,變換清單!H:I,2,0)</f>
        <v>2Q</v>
      </c>
      <c r="K1894" s="22" t="str">
        <f t="shared" si="89"/>
        <v>啤酒首都圏20162Q</v>
      </c>
    </row>
    <row r="1895" spans="1:11">
      <c r="A1895" s="23">
        <v>201606</v>
      </c>
      <c r="B1895" s="23" t="s">
        <v>1</v>
      </c>
      <c r="C1895" s="22">
        <v>27260665</v>
      </c>
      <c r="D1895" s="22" t="s">
        <v>105</v>
      </c>
      <c r="E1895" s="23">
        <v>4268880</v>
      </c>
      <c r="F1895" s="22" t="str">
        <f>VLOOKUP(C1895,變換清單!A:C,3,0)</f>
        <v>啤酒</v>
      </c>
      <c r="G1895" s="22" t="str">
        <f>VLOOKUP(B1895,變換清單!E:F,2,0)</f>
        <v>首都圏</v>
      </c>
      <c r="H1895" s="22" t="str">
        <f t="shared" si="87"/>
        <v>2016</v>
      </c>
      <c r="I1895" s="22">
        <f t="shared" si="88"/>
        <v>6</v>
      </c>
      <c r="J1895" s="22" t="str">
        <f>VLOOKUP(I1895,變換清單!H:I,2,0)</f>
        <v>2Q</v>
      </c>
      <c r="K1895" s="22" t="str">
        <f t="shared" si="89"/>
        <v>啤酒首都圏20162Q</v>
      </c>
    </row>
    <row r="1896" spans="1:11">
      <c r="A1896" s="23">
        <v>201606</v>
      </c>
      <c r="B1896" s="23" t="s">
        <v>1</v>
      </c>
      <c r="C1896" s="22">
        <v>27350171</v>
      </c>
      <c r="D1896" s="22" t="s">
        <v>42</v>
      </c>
      <c r="E1896" s="23">
        <v>983158</v>
      </c>
      <c r="F1896" s="22" t="str">
        <f>VLOOKUP(C1896,變換清單!A:C,3,0)</f>
        <v>啤酒</v>
      </c>
      <c r="G1896" s="22" t="str">
        <f>VLOOKUP(B1896,變換清單!E:F,2,0)</f>
        <v>首都圏</v>
      </c>
      <c r="H1896" s="22" t="str">
        <f t="shared" si="87"/>
        <v>2016</v>
      </c>
      <c r="I1896" s="22">
        <f t="shared" si="88"/>
        <v>6</v>
      </c>
      <c r="J1896" s="22" t="str">
        <f>VLOOKUP(I1896,變換清單!H:I,2,0)</f>
        <v>2Q</v>
      </c>
      <c r="K1896" s="22" t="str">
        <f t="shared" si="89"/>
        <v>啤酒首都圏20162Q</v>
      </c>
    </row>
    <row r="1897" spans="1:11">
      <c r="A1897" s="23">
        <v>201606</v>
      </c>
      <c r="B1897" s="23" t="s">
        <v>1</v>
      </c>
      <c r="C1897" s="22">
        <v>27350921</v>
      </c>
      <c r="D1897" s="22" t="s">
        <v>44</v>
      </c>
      <c r="E1897" s="23">
        <v>1187927</v>
      </c>
      <c r="F1897" s="22" t="str">
        <f>VLOOKUP(C1897,變換清單!A:C,3,0)</f>
        <v>發泡酒</v>
      </c>
      <c r="G1897" s="22" t="str">
        <f>VLOOKUP(B1897,變換清單!E:F,2,0)</f>
        <v>首都圏</v>
      </c>
      <c r="H1897" s="22" t="str">
        <f t="shared" si="87"/>
        <v>2016</v>
      </c>
      <c r="I1897" s="22">
        <f t="shared" si="88"/>
        <v>6</v>
      </c>
      <c r="J1897" s="22" t="str">
        <f>VLOOKUP(I1897,變換清單!H:I,2,0)</f>
        <v>2Q</v>
      </c>
      <c r="K1897" s="22" t="str">
        <f t="shared" si="89"/>
        <v>發泡酒首都圏20162Q</v>
      </c>
    </row>
    <row r="1898" spans="1:11">
      <c r="A1898" s="23">
        <v>201606</v>
      </c>
      <c r="B1898" s="23" t="s">
        <v>96</v>
      </c>
      <c r="C1898" s="22">
        <v>27210786</v>
      </c>
      <c r="D1898" s="22" t="s">
        <v>103</v>
      </c>
      <c r="E1898" s="23">
        <v>90720</v>
      </c>
      <c r="F1898" s="22" t="str">
        <f>VLOOKUP(C1898,變換清單!A:C,3,0)</f>
        <v>發泡酒</v>
      </c>
      <c r="G1898" s="22" t="str">
        <f>VLOOKUP(B1898,變換清單!E:F,2,0)</f>
        <v>中四國</v>
      </c>
      <c r="H1898" s="22" t="str">
        <f t="shared" si="87"/>
        <v>2016</v>
      </c>
      <c r="I1898" s="22">
        <f t="shared" si="88"/>
        <v>6</v>
      </c>
      <c r="J1898" s="22" t="str">
        <f>VLOOKUP(I1898,變換清單!H:I,2,0)</f>
        <v>2Q</v>
      </c>
      <c r="K1898" s="22" t="str">
        <f t="shared" si="89"/>
        <v>發泡酒中四國20162Q</v>
      </c>
    </row>
    <row r="1899" spans="1:11">
      <c r="A1899" s="23">
        <v>201606</v>
      </c>
      <c r="B1899" s="23" t="s">
        <v>96</v>
      </c>
      <c r="C1899" s="22">
        <v>27220883</v>
      </c>
      <c r="D1899" s="22" t="s">
        <v>101</v>
      </c>
      <c r="E1899" s="23">
        <v>13440</v>
      </c>
      <c r="F1899" s="22" t="str">
        <f>VLOOKUP(C1899,變換清單!A:C,3,0)</f>
        <v>新類型</v>
      </c>
      <c r="G1899" s="22" t="str">
        <f>VLOOKUP(B1899,變換清單!E:F,2,0)</f>
        <v>中四國</v>
      </c>
      <c r="H1899" s="22" t="str">
        <f t="shared" si="87"/>
        <v>2016</v>
      </c>
      <c r="I1899" s="22">
        <f t="shared" si="88"/>
        <v>6</v>
      </c>
      <c r="J1899" s="22" t="str">
        <f>VLOOKUP(I1899,變換清單!H:I,2,0)</f>
        <v>2Q</v>
      </c>
      <c r="K1899" s="22" t="str">
        <f t="shared" si="89"/>
        <v>新類型中四國20162Q</v>
      </c>
    </row>
    <row r="1900" spans="1:11">
      <c r="A1900" s="23">
        <v>201606</v>
      </c>
      <c r="B1900" s="23" t="s">
        <v>96</v>
      </c>
      <c r="C1900" s="22">
        <v>27220957</v>
      </c>
      <c r="D1900" s="22" t="s">
        <v>102</v>
      </c>
      <c r="E1900" s="23">
        <v>27720</v>
      </c>
      <c r="F1900" s="22" t="str">
        <f>VLOOKUP(C1900,變換清單!A:C,3,0)</f>
        <v>新類型</v>
      </c>
      <c r="G1900" s="22" t="str">
        <f>VLOOKUP(B1900,變換清單!E:F,2,0)</f>
        <v>中四國</v>
      </c>
      <c r="H1900" s="22" t="str">
        <f t="shared" si="87"/>
        <v>2016</v>
      </c>
      <c r="I1900" s="22">
        <f t="shared" si="88"/>
        <v>6</v>
      </c>
      <c r="J1900" s="22" t="str">
        <f>VLOOKUP(I1900,變換清單!H:I,2,0)</f>
        <v>2Q</v>
      </c>
      <c r="K1900" s="22" t="str">
        <f t="shared" si="89"/>
        <v>新類型中四國20162Q</v>
      </c>
    </row>
    <row r="1901" spans="1:11">
      <c r="A1901" s="23">
        <v>201606</v>
      </c>
      <c r="B1901" s="23" t="s">
        <v>96</v>
      </c>
      <c r="C1901" s="22">
        <v>27220985</v>
      </c>
      <c r="D1901" s="22" t="s">
        <v>46</v>
      </c>
      <c r="E1901" s="23">
        <v>1764</v>
      </c>
      <c r="F1901" s="22" t="str">
        <f>VLOOKUP(C1901,變換清單!A:C,3,0)</f>
        <v>新類型</v>
      </c>
      <c r="G1901" s="22" t="str">
        <f>VLOOKUP(B1901,變換清單!E:F,2,0)</f>
        <v>中四國</v>
      </c>
      <c r="H1901" s="22" t="str">
        <f t="shared" si="87"/>
        <v>2016</v>
      </c>
      <c r="I1901" s="22">
        <f t="shared" si="88"/>
        <v>6</v>
      </c>
      <c r="J1901" s="22" t="str">
        <f>VLOOKUP(I1901,變換清單!H:I,2,0)</f>
        <v>2Q</v>
      </c>
      <c r="K1901" s="22" t="str">
        <f t="shared" si="89"/>
        <v>新類型中四國20162Q</v>
      </c>
    </row>
    <row r="1902" spans="1:11">
      <c r="A1902" s="23">
        <v>201606</v>
      </c>
      <c r="B1902" s="23" t="s">
        <v>96</v>
      </c>
      <c r="C1902" s="22">
        <v>27260317</v>
      </c>
      <c r="D1902" s="22" t="s">
        <v>40</v>
      </c>
      <c r="E1902" s="23">
        <v>17640</v>
      </c>
      <c r="F1902" s="22" t="str">
        <f>VLOOKUP(C1902,變換清單!A:C,3,0)</f>
        <v>啤酒</v>
      </c>
      <c r="G1902" s="22" t="str">
        <f>VLOOKUP(B1902,變換清單!E:F,2,0)</f>
        <v>中四國</v>
      </c>
      <c r="H1902" s="22" t="str">
        <f t="shared" si="87"/>
        <v>2016</v>
      </c>
      <c r="I1902" s="22">
        <f t="shared" si="88"/>
        <v>6</v>
      </c>
      <c r="J1902" s="22" t="str">
        <f>VLOOKUP(I1902,變換清單!H:I,2,0)</f>
        <v>2Q</v>
      </c>
      <c r="K1902" s="22" t="str">
        <f t="shared" si="89"/>
        <v>啤酒中四國20162Q</v>
      </c>
    </row>
    <row r="1903" spans="1:11">
      <c r="A1903" s="23">
        <v>201606</v>
      </c>
      <c r="B1903" s="23" t="s">
        <v>62</v>
      </c>
      <c r="C1903" s="22">
        <v>27260665</v>
      </c>
      <c r="D1903" s="22" t="s">
        <v>105</v>
      </c>
      <c r="E1903" s="23">
        <v>707280</v>
      </c>
      <c r="F1903" s="22" t="str">
        <f>VLOOKUP(C1903,變換清單!A:C,3,0)</f>
        <v>啤酒</v>
      </c>
      <c r="G1903" s="22" t="str">
        <f>VLOOKUP(B1903,變換清單!E:F,2,0)</f>
        <v>關信越</v>
      </c>
      <c r="H1903" s="22" t="str">
        <f t="shared" si="87"/>
        <v>2016</v>
      </c>
      <c r="I1903" s="22">
        <f t="shared" si="88"/>
        <v>6</v>
      </c>
      <c r="J1903" s="22" t="str">
        <f>VLOOKUP(I1903,變換清單!H:I,2,0)</f>
        <v>2Q</v>
      </c>
      <c r="K1903" s="22" t="str">
        <f t="shared" si="89"/>
        <v>啤酒關信越20162Q</v>
      </c>
    </row>
    <row r="1904" spans="1:11">
      <c r="A1904" s="23">
        <v>201606</v>
      </c>
      <c r="B1904" s="23" t="s">
        <v>62</v>
      </c>
      <c r="C1904" s="22">
        <v>27350171</v>
      </c>
      <c r="D1904" s="22" t="s">
        <v>42</v>
      </c>
      <c r="E1904" s="23">
        <v>115080</v>
      </c>
      <c r="F1904" s="22" t="str">
        <f>VLOOKUP(C1904,變換清單!A:C,3,0)</f>
        <v>啤酒</v>
      </c>
      <c r="G1904" s="22" t="str">
        <f>VLOOKUP(B1904,變換清單!E:F,2,0)</f>
        <v>關信越</v>
      </c>
      <c r="H1904" s="22" t="str">
        <f t="shared" si="87"/>
        <v>2016</v>
      </c>
      <c r="I1904" s="22">
        <f t="shared" si="88"/>
        <v>6</v>
      </c>
      <c r="J1904" s="22" t="str">
        <f>VLOOKUP(I1904,變換清單!H:I,2,0)</f>
        <v>2Q</v>
      </c>
      <c r="K1904" s="22" t="str">
        <f t="shared" si="89"/>
        <v>啤酒關信越20162Q</v>
      </c>
    </row>
    <row r="1905" spans="1:11">
      <c r="A1905" s="23">
        <v>201606</v>
      </c>
      <c r="B1905" s="23" t="s">
        <v>62</v>
      </c>
      <c r="C1905" s="22">
        <v>27350921</v>
      </c>
      <c r="D1905" s="22" t="s">
        <v>44</v>
      </c>
      <c r="E1905" s="23">
        <v>266280</v>
      </c>
      <c r="F1905" s="22" t="str">
        <f>VLOOKUP(C1905,變換清單!A:C,3,0)</f>
        <v>發泡酒</v>
      </c>
      <c r="G1905" s="22" t="str">
        <f>VLOOKUP(B1905,變換清單!E:F,2,0)</f>
        <v>關信越</v>
      </c>
      <c r="H1905" s="22" t="str">
        <f t="shared" si="87"/>
        <v>2016</v>
      </c>
      <c r="I1905" s="22">
        <f t="shared" si="88"/>
        <v>6</v>
      </c>
      <c r="J1905" s="22" t="str">
        <f>VLOOKUP(I1905,變換清單!H:I,2,0)</f>
        <v>2Q</v>
      </c>
      <c r="K1905" s="22" t="str">
        <f t="shared" si="89"/>
        <v>發泡酒關信越20162Q</v>
      </c>
    </row>
    <row r="1906" spans="1:11">
      <c r="A1906" s="23">
        <v>201606</v>
      </c>
      <c r="B1906" s="23" t="s">
        <v>62</v>
      </c>
      <c r="C1906" s="22">
        <v>27210786</v>
      </c>
      <c r="D1906" s="22" t="s">
        <v>103</v>
      </c>
      <c r="E1906" s="23">
        <v>22176</v>
      </c>
      <c r="F1906" s="22" t="str">
        <f>VLOOKUP(C1906,變換清單!A:C,3,0)</f>
        <v>發泡酒</v>
      </c>
      <c r="G1906" s="22" t="str">
        <f>VLOOKUP(B1906,變換清單!E:F,2,0)</f>
        <v>關信越</v>
      </c>
      <c r="H1906" s="22" t="str">
        <f t="shared" si="87"/>
        <v>2016</v>
      </c>
      <c r="I1906" s="22">
        <f t="shared" si="88"/>
        <v>6</v>
      </c>
      <c r="J1906" s="22" t="str">
        <f>VLOOKUP(I1906,變換清單!H:I,2,0)</f>
        <v>2Q</v>
      </c>
      <c r="K1906" s="22" t="str">
        <f t="shared" si="89"/>
        <v>發泡酒關信越20162Q</v>
      </c>
    </row>
    <row r="1907" spans="1:11">
      <c r="A1907" s="23">
        <v>201606</v>
      </c>
      <c r="B1907" s="23" t="s">
        <v>62</v>
      </c>
      <c r="C1907" s="22">
        <v>27220883</v>
      </c>
      <c r="D1907" s="22" t="s">
        <v>101</v>
      </c>
      <c r="E1907" s="23">
        <v>1764</v>
      </c>
      <c r="F1907" s="22" t="str">
        <f>VLOOKUP(C1907,變換清單!A:C,3,0)</f>
        <v>新類型</v>
      </c>
      <c r="G1907" s="22" t="str">
        <f>VLOOKUP(B1907,變換清單!E:F,2,0)</f>
        <v>關信越</v>
      </c>
      <c r="H1907" s="22" t="str">
        <f t="shared" si="87"/>
        <v>2016</v>
      </c>
      <c r="I1907" s="22">
        <f t="shared" si="88"/>
        <v>6</v>
      </c>
      <c r="J1907" s="22" t="str">
        <f>VLOOKUP(I1907,變換清單!H:I,2,0)</f>
        <v>2Q</v>
      </c>
      <c r="K1907" s="22" t="str">
        <f t="shared" si="89"/>
        <v>新類型關信越20162Q</v>
      </c>
    </row>
    <row r="1908" spans="1:11">
      <c r="A1908" s="23">
        <v>201606</v>
      </c>
      <c r="B1908" s="23" t="s">
        <v>62</v>
      </c>
      <c r="C1908" s="22">
        <v>27220957</v>
      </c>
      <c r="D1908" s="22" t="s">
        <v>102</v>
      </c>
      <c r="E1908" s="23">
        <v>151200</v>
      </c>
      <c r="F1908" s="22" t="str">
        <f>VLOOKUP(C1908,變換清單!A:C,3,0)</f>
        <v>新類型</v>
      </c>
      <c r="G1908" s="22" t="str">
        <f>VLOOKUP(B1908,變換清單!E:F,2,0)</f>
        <v>關信越</v>
      </c>
      <c r="H1908" s="22" t="str">
        <f t="shared" si="87"/>
        <v>2016</v>
      </c>
      <c r="I1908" s="22">
        <f t="shared" si="88"/>
        <v>6</v>
      </c>
      <c r="J1908" s="22" t="str">
        <f>VLOOKUP(I1908,變換清單!H:I,2,0)</f>
        <v>2Q</v>
      </c>
      <c r="K1908" s="22" t="str">
        <f t="shared" si="89"/>
        <v>新類型關信越20162Q</v>
      </c>
    </row>
    <row r="1909" spans="1:11">
      <c r="A1909" s="23">
        <v>201606</v>
      </c>
      <c r="B1909" s="23" t="s">
        <v>62</v>
      </c>
      <c r="C1909" s="22">
        <v>27220985</v>
      </c>
      <c r="D1909" s="22" t="s">
        <v>46</v>
      </c>
      <c r="E1909" s="23">
        <v>2668</v>
      </c>
      <c r="F1909" s="22" t="str">
        <f>VLOOKUP(C1909,變換清單!A:C,3,0)</f>
        <v>新類型</v>
      </c>
      <c r="G1909" s="22" t="str">
        <f>VLOOKUP(B1909,變換清單!E:F,2,0)</f>
        <v>關信越</v>
      </c>
      <c r="H1909" s="22" t="str">
        <f t="shared" si="87"/>
        <v>2016</v>
      </c>
      <c r="I1909" s="22">
        <f t="shared" si="88"/>
        <v>6</v>
      </c>
      <c r="J1909" s="22" t="str">
        <f>VLOOKUP(I1909,變換清單!H:I,2,0)</f>
        <v>2Q</v>
      </c>
      <c r="K1909" s="22" t="str">
        <f t="shared" si="89"/>
        <v>新類型關信越20162Q</v>
      </c>
    </row>
    <row r="1910" spans="1:11">
      <c r="A1910" s="23">
        <v>201606</v>
      </c>
      <c r="B1910" s="23" t="s">
        <v>62</v>
      </c>
      <c r="C1910" s="22">
        <v>27260317</v>
      </c>
      <c r="D1910" s="22" t="s">
        <v>40</v>
      </c>
      <c r="E1910" s="23">
        <v>8004</v>
      </c>
      <c r="F1910" s="22" t="str">
        <f>VLOOKUP(C1910,變換清單!A:C,3,0)</f>
        <v>啤酒</v>
      </c>
      <c r="G1910" s="22" t="str">
        <f>VLOOKUP(B1910,變換清單!E:F,2,0)</f>
        <v>關信越</v>
      </c>
      <c r="H1910" s="22" t="str">
        <f t="shared" si="87"/>
        <v>2016</v>
      </c>
      <c r="I1910" s="22">
        <f t="shared" si="88"/>
        <v>6</v>
      </c>
      <c r="J1910" s="22" t="str">
        <f>VLOOKUP(I1910,變換清單!H:I,2,0)</f>
        <v>2Q</v>
      </c>
      <c r="K1910" s="22" t="str">
        <f t="shared" si="89"/>
        <v>啤酒關信越20162Q</v>
      </c>
    </row>
    <row r="1911" spans="1:11">
      <c r="A1911" s="23">
        <v>201606</v>
      </c>
      <c r="B1911" s="23" t="s">
        <v>79</v>
      </c>
      <c r="C1911" s="22">
        <v>27260665</v>
      </c>
      <c r="D1911" s="22" t="s">
        <v>105</v>
      </c>
      <c r="E1911" s="23">
        <v>377160</v>
      </c>
      <c r="F1911" s="22" t="str">
        <f>VLOOKUP(C1911,變換清單!A:C,3,0)</f>
        <v>啤酒</v>
      </c>
      <c r="G1911" s="22" t="str">
        <f>VLOOKUP(B1911,變換清單!E:F,2,0)</f>
        <v>近畿圏</v>
      </c>
      <c r="H1911" s="22" t="str">
        <f t="shared" si="87"/>
        <v>2016</v>
      </c>
      <c r="I1911" s="22">
        <f t="shared" si="88"/>
        <v>6</v>
      </c>
      <c r="J1911" s="22" t="str">
        <f>VLOOKUP(I1911,變換清單!H:I,2,0)</f>
        <v>2Q</v>
      </c>
      <c r="K1911" s="22" t="str">
        <f t="shared" si="89"/>
        <v>啤酒近畿圏20162Q</v>
      </c>
    </row>
    <row r="1912" spans="1:11">
      <c r="A1912" s="23">
        <v>201606</v>
      </c>
      <c r="B1912" s="23" t="s">
        <v>79</v>
      </c>
      <c r="C1912" s="22">
        <v>27350171</v>
      </c>
      <c r="D1912" s="22" t="s">
        <v>42</v>
      </c>
      <c r="E1912" s="23">
        <v>22680</v>
      </c>
      <c r="F1912" s="22" t="str">
        <f>VLOOKUP(C1912,變換清單!A:C,3,0)</f>
        <v>啤酒</v>
      </c>
      <c r="G1912" s="22" t="str">
        <f>VLOOKUP(B1912,變換清單!E:F,2,0)</f>
        <v>近畿圏</v>
      </c>
      <c r="H1912" s="22" t="str">
        <f t="shared" si="87"/>
        <v>2016</v>
      </c>
      <c r="I1912" s="22">
        <f t="shared" si="88"/>
        <v>6</v>
      </c>
      <c r="J1912" s="22" t="str">
        <f>VLOOKUP(I1912,變換清單!H:I,2,0)</f>
        <v>2Q</v>
      </c>
      <c r="K1912" s="22" t="str">
        <f t="shared" si="89"/>
        <v>啤酒近畿圏20162Q</v>
      </c>
    </row>
    <row r="1913" spans="1:11">
      <c r="A1913" s="23">
        <v>201606</v>
      </c>
      <c r="B1913" s="23" t="s">
        <v>79</v>
      </c>
      <c r="C1913" s="22">
        <v>27350921</v>
      </c>
      <c r="D1913" s="22" t="s">
        <v>44</v>
      </c>
      <c r="E1913" s="23">
        <v>123480</v>
      </c>
      <c r="F1913" s="22" t="str">
        <f>VLOOKUP(C1913,變換清單!A:C,3,0)</f>
        <v>發泡酒</v>
      </c>
      <c r="G1913" s="22" t="str">
        <f>VLOOKUP(B1913,變換清單!E:F,2,0)</f>
        <v>近畿圏</v>
      </c>
      <c r="H1913" s="22" t="str">
        <f t="shared" si="87"/>
        <v>2016</v>
      </c>
      <c r="I1913" s="22">
        <f t="shared" si="88"/>
        <v>6</v>
      </c>
      <c r="J1913" s="22" t="str">
        <f>VLOOKUP(I1913,變換清單!H:I,2,0)</f>
        <v>2Q</v>
      </c>
      <c r="K1913" s="22" t="str">
        <f t="shared" si="89"/>
        <v>發泡酒近畿圏20162Q</v>
      </c>
    </row>
    <row r="1914" spans="1:11">
      <c r="A1914" s="23">
        <v>201606</v>
      </c>
      <c r="B1914" s="23" t="s">
        <v>79</v>
      </c>
      <c r="C1914" s="22">
        <v>27210786</v>
      </c>
      <c r="D1914" s="22" t="s">
        <v>103</v>
      </c>
      <c r="E1914" s="23">
        <v>4536</v>
      </c>
      <c r="F1914" s="22" t="str">
        <f>VLOOKUP(C1914,變換清單!A:C,3,0)</f>
        <v>發泡酒</v>
      </c>
      <c r="G1914" s="22" t="str">
        <f>VLOOKUP(B1914,變換清單!E:F,2,0)</f>
        <v>近畿圏</v>
      </c>
      <c r="H1914" s="22" t="str">
        <f t="shared" si="87"/>
        <v>2016</v>
      </c>
      <c r="I1914" s="22">
        <f t="shared" si="88"/>
        <v>6</v>
      </c>
      <c r="J1914" s="22" t="str">
        <f>VLOOKUP(I1914,變換清單!H:I,2,0)</f>
        <v>2Q</v>
      </c>
      <c r="K1914" s="22" t="str">
        <f t="shared" si="89"/>
        <v>發泡酒近畿圏20162Q</v>
      </c>
    </row>
    <row r="1915" spans="1:11">
      <c r="A1915" s="23">
        <v>201606</v>
      </c>
      <c r="B1915" s="23" t="s">
        <v>79</v>
      </c>
      <c r="C1915" s="22">
        <v>27220883</v>
      </c>
      <c r="D1915" s="22" t="s">
        <v>101</v>
      </c>
      <c r="E1915" s="23">
        <v>3024</v>
      </c>
      <c r="F1915" s="22" t="str">
        <f>VLOOKUP(C1915,變換清單!A:C,3,0)</f>
        <v>新類型</v>
      </c>
      <c r="G1915" s="22" t="str">
        <f>VLOOKUP(B1915,變換清單!E:F,2,0)</f>
        <v>近畿圏</v>
      </c>
      <c r="H1915" s="22" t="str">
        <f t="shared" si="87"/>
        <v>2016</v>
      </c>
      <c r="I1915" s="22">
        <f t="shared" si="88"/>
        <v>6</v>
      </c>
      <c r="J1915" s="22" t="str">
        <f>VLOOKUP(I1915,變換清單!H:I,2,0)</f>
        <v>2Q</v>
      </c>
      <c r="K1915" s="22" t="str">
        <f t="shared" si="89"/>
        <v>新類型近畿圏20162Q</v>
      </c>
    </row>
    <row r="1916" spans="1:11">
      <c r="A1916" s="23">
        <v>201606</v>
      </c>
      <c r="B1916" s="23" t="s">
        <v>79</v>
      </c>
      <c r="C1916" s="22">
        <v>27220957</v>
      </c>
      <c r="D1916" s="22" t="s">
        <v>102</v>
      </c>
      <c r="E1916" s="23">
        <v>36960</v>
      </c>
      <c r="F1916" s="22" t="str">
        <f>VLOOKUP(C1916,變換清單!A:C,3,0)</f>
        <v>新類型</v>
      </c>
      <c r="G1916" s="22" t="str">
        <f>VLOOKUP(B1916,變換清單!E:F,2,0)</f>
        <v>近畿圏</v>
      </c>
      <c r="H1916" s="22" t="str">
        <f t="shared" si="87"/>
        <v>2016</v>
      </c>
      <c r="I1916" s="22">
        <f t="shared" si="88"/>
        <v>6</v>
      </c>
      <c r="J1916" s="22" t="str">
        <f>VLOOKUP(I1916,變換清單!H:I,2,0)</f>
        <v>2Q</v>
      </c>
      <c r="K1916" s="22" t="str">
        <f t="shared" si="89"/>
        <v>新類型近畿圏20162Q</v>
      </c>
    </row>
    <row r="1917" spans="1:11">
      <c r="A1917" s="23">
        <v>201606</v>
      </c>
      <c r="B1917" s="23" t="s">
        <v>79</v>
      </c>
      <c r="C1917" s="22">
        <v>27220985</v>
      </c>
      <c r="D1917" s="22" t="s">
        <v>46</v>
      </c>
      <c r="E1917" s="23">
        <v>6670</v>
      </c>
      <c r="F1917" s="22" t="str">
        <f>VLOOKUP(C1917,變換清單!A:C,3,0)</f>
        <v>新類型</v>
      </c>
      <c r="G1917" s="22" t="str">
        <f>VLOOKUP(B1917,變換清單!E:F,2,0)</f>
        <v>近畿圏</v>
      </c>
      <c r="H1917" s="22" t="str">
        <f t="shared" si="87"/>
        <v>2016</v>
      </c>
      <c r="I1917" s="22">
        <f t="shared" si="88"/>
        <v>6</v>
      </c>
      <c r="J1917" s="22" t="str">
        <f>VLOOKUP(I1917,變換清單!H:I,2,0)</f>
        <v>2Q</v>
      </c>
      <c r="K1917" s="22" t="str">
        <f t="shared" si="89"/>
        <v>新類型近畿圏20162Q</v>
      </c>
    </row>
    <row r="1918" spans="1:11">
      <c r="A1918" s="23">
        <v>201606</v>
      </c>
      <c r="B1918" s="23" t="s">
        <v>79</v>
      </c>
      <c r="C1918" s="22">
        <v>27260317</v>
      </c>
      <c r="D1918" s="22" t="s">
        <v>40</v>
      </c>
      <c r="E1918" s="23">
        <v>4002</v>
      </c>
      <c r="F1918" s="22" t="str">
        <f>VLOOKUP(C1918,變換清單!A:C,3,0)</f>
        <v>啤酒</v>
      </c>
      <c r="G1918" s="22" t="str">
        <f>VLOOKUP(B1918,變換清單!E:F,2,0)</f>
        <v>近畿圏</v>
      </c>
      <c r="H1918" s="22" t="str">
        <f t="shared" si="87"/>
        <v>2016</v>
      </c>
      <c r="I1918" s="22">
        <f t="shared" si="88"/>
        <v>6</v>
      </c>
      <c r="J1918" s="22" t="str">
        <f>VLOOKUP(I1918,變換清單!H:I,2,0)</f>
        <v>2Q</v>
      </c>
      <c r="K1918" s="22" t="str">
        <f t="shared" si="89"/>
        <v>啤酒近畿圏20162Q</v>
      </c>
    </row>
    <row r="1919" spans="1:11">
      <c r="A1919" s="23">
        <v>201606</v>
      </c>
      <c r="B1919" s="23" t="s">
        <v>68</v>
      </c>
      <c r="C1919" s="22">
        <v>27260665</v>
      </c>
      <c r="D1919" s="22" t="s">
        <v>105</v>
      </c>
      <c r="E1919" s="23">
        <v>317520</v>
      </c>
      <c r="F1919" s="22" t="str">
        <f>VLOOKUP(C1919,變換清單!A:C,3,0)</f>
        <v>啤酒</v>
      </c>
      <c r="G1919" s="22" t="str">
        <f>VLOOKUP(B1919,變換清單!E:F,2,0)</f>
        <v>中部</v>
      </c>
      <c r="H1919" s="22" t="str">
        <f t="shared" si="87"/>
        <v>2016</v>
      </c>
      <c r="I1919" s="22">
        <f t="shared" si="88"/>
        <v>6</v>
      </c>
      <c r="J1919" s="22" t="str">
        <f>VLOOKUP(I1919,變換清單!H:I,2,0)</f>
        <v>2Q</v>
      </c>
      <c r="K1919" s="22" t="str">
        <f t="shared" si="89"/>
        <v>啤酒中部20162Q</v>
      </c>
    </row>
    <row r="1920" spans="1:11">
      <c r="A1920" s="23">
        <v>201606</v>
      </c>
      <c r="B1920" s="23" t="s">
        <v>68</v>
      </c>
      <c r="C1920" s="22">
        <v>27350171</v>
      </c>
      <c r="D1920" s="22" t="s">
        <v>42</v>
      </c>
      <c r="E1920" s="23">
        <v>22680</v>
      </c>
      <c r="F1920" s="22" t="str">
        <f>VLOOKUP(C1920,變換清單!A:C,3,0)</f>
        <v>啤酒</v>
      </c>
      <c r="G1920" s="22" t="str">
        <f>VLOOKUP(B1920,變換清單!E:F,2,0)</f>
        <v>中部</v>
      </c>
      <c r="H1920" s="22" t="str">
        <f t="shared" si="87"/>
        <v>2016</v>
      </c>
      <c r="I1920" s="22">
        <f t="shared" si="88"/>
        <v>6</v>
      </c>
      <c r="J1920" s="22" t="str">
        <f>VLOOKUP(I1920,變換清單!H:I,2,0)</f>
        <v>2Q</v>
      </c>
      <c r="K1920" s="22" t="str">
        <f t="shared" si="89"/>
        <v>啤酒中部20162Q</v>
      </c>
    </row>
    <row r="1921" spans="1:11">
      <c r="A1921" s="23">
        <v>201606</v>
      </c>
      <c r="B1921" s="23" t="s">
        <v>68</v>
      </c>
      <c r="C1921" s="22">
        <v>27350921</v>
      </c>
      <c r="D1921" s="22" t="s">
        <v>44</v>
      </c>
      <c r="E1921" s="23">
        <v>94080</v>
      </c>
      <c r="F1921" s="22" t="str">
        <f>VLOOKUP(C1921,變換清單!A:C,3,0)</f>
        <v>發泡酒</v>
      </c>
      <c r="G1921" s="22" t="str">
        <f>VLOOKUP(B1921,變換清單!E:F,2,0)</f>
        <v>中部</v>
      </c>
      <c r="H1921" s="22" t="str">
        <f t="shared" si="87"/>
        <v>2016</v>
      </c>
      <c r="I1921" s="22">
        <f t="shared" si="88"/>
        <v>6</v>
      </c>
      <c r="J1921" s="22" t="str">
        <f>VLOOKUP(I1921,變換清單!H:I,2,0)</f>
        <v>2Q</v>
      </c>
      <c r="K1921" s="22" t="str">
        <f t="shared" si="89"/>
        <v>發泡酒中部20162Q</v>
      </c>
    </row>
    <row r="1922" spans="1:11">
      <c r="A1922" s="23">
        <v>201606</v>
      </c>
      <c r="B1922" s="23" t="s">
        <v>68</v>
      </c>
      <c r="C1922" s="22">
        <v>27210786</v>
      </c>
      <c r="D1922" s="22" t="s">
        <v>103</v>
      </c>
      <c r="E1922" s="23">
        <v>504</v>
      </c>
      <c r="F1922" s="22" t="str">
        <f>VLOOKUP(C1922,變換清單!A:C,3,0)</f>
        <v>發泡酒</v>
      </c>
      <c r="G1922" s="22" t="str">
        <f>VLOOKUP(B1922,變換清單!E:F,2,0)</f>
        <v>中部</v>
      </c>
      <c r="H1922" s="22" t="str">
        <f t="shared" si="87"/>
        <v>2016</v>
      </c>
      <c r="I1922" s="22">
        <f t="shared" si="88"/>
        <v>6</v>
      </c>
      <c r="J1922" s="22" t="str">
        <f>VLOOKUP(I1922,變換清單!H:I,2,0)</f>
        <v>2Q</v>
      </c>
      <c r="K1922" s="22" t="str">
        <f t="shared" si="89"/>
        <v>發泡酒中部20162Q</v>
      </c>
    </row>
    <row r="1923" spans="1:11">
      <c r="A1923" s="23">
        <v>201606</v>
      </c>
      <c r="B1923" s="23" t="s">
        <v>68</v>
      </c>
      <c r="C1923" s="22">
        <v>27220883</v>
      </c>
      <c r="D1923" s="22" t="s">
        <v>101</v>
      </c>
      <c r="E1923" s="23">
        <v>756</v>
      </c>
      <c r="F1923" s="22" t="str">
        <f>VLOOKUP(C1923,變換清單!A:C,3,0)</f>
        <v>新類型</v>
      </c>
      <c r="G1923" s="22" t="str">
        <f>VLOOKUP(B1923,變換清單!E:F,2,0)</f>
        <v>中部</v>
      </c>
      <c r="H1923" s="22" t="str">
        <f t="shared" ref="H1923:H1986" si="90">LEFT(A1923,4)</f>
        <v>2016</v>
      </c>
      <c r="I1923" s="22">
        <f t="shared" ref="I1923:I1986" si="91">VALUE(RIGHT(A1923,2))</f>
        <v>6</v>
      </c>
      <c r="J1923" s="22" t="str">
        <f>VLOOKUP(I1923,變換清單!H:I,2,0)</f>
        <v>2Q</v>
      </c>
      <c r="K1923" s="22" t="str">
        <f t="shared" ref="K1923:K1986" si="92">CONCATENATE(F1923,G1923,H1923,J1923)</f>
        <v>新類型中部20162Q</v>
      </c>
    </row>
    <row r="1924" spans="1:11">
      <c r="A1924" s="23">
        <v>201606</v>
      </c>
      <c r="B1924" s="23" t="s">
        <v>68</v>
      </c>
      <c r="C1924" s="22">
        <v>27220957</v>
      </c>
      <c r="D1924" s="22" t="s">
        <v>102</v>
      </c>
      <c r="E1924" s="23">
        <v>31920</v>
      </c>
      <c r="F1924" s="22" t="str">
        <f>VLOOKUP(C1924,變換清單!A:C,3,0)</f>
        <v>新類型</v>
      </c>
      <c r="G1924" s="22" t="str">
        <f>VLOOKUP(B1924,變換清單!E:F,2,0)</f>
        <v>中部</v>
      </c>
      <c r="H1924" s="22" t="str">
        <f t="shared" si="90"/>
        <v>2016</v>
      </c>
      <c r="I1924" s="22">
        <f t="shared" si="91"/>
        <v>6</v>
      </c>
      <c r="J1924" s="22" t="str">
        <f>VLOOKUP(I1924,變換清單!H:I,2,0)</f>
        <v>2Q</v>
      </c>
      <c r="K1924" s="22" t="str">
        <f t="shared" si="92"/>
        <v>新類型中部20162Q</v>
      </c>
    </row>
    <row r="1925" spans="1:11">
      <c r="A1925" s="23">
        <v>201606</v>
      </c>
      <c r="B1925" s="23" t="s">
        <v>68</v>
      </c>
      <c r="C1925" s="22">
        <v>27220985</v>
      </c>
      <c r="D1925" s="22" t="s">
        <v>46</v>
      </c>
      <c r="E1925" s="23">
        <v>16008</v>
      </c>
      <c r="F1925" s="22" t="str">
        <f>VLOOKUP(C1925,變換清單!A:C,3,0)</f>
        <v>新類型</v>
      </c>
      <c r="G1925" s="22" t="str">
        <f>VLOOKUP(B1925,變換清單!E:F,2,0)</f>
        <v>中部</v>
      </c>
      <c r="H1925" s="22" t="str">
        <f t="shared" si="90"/>
        <v>2016</v>
      </c>
      <c r="I1925" s="22">
        <f t="shared" si="91"/>
        <v>6</v>
      </c>
      <c r="J1925" s="22" t="str">
        <f>VLOOKUP(I1925,變換清單!H:I,2,0)</f>
        <v>2Q</v>
      </c>
      <c r="K1925" s="22" t="str">
        <f t="shared" si="92"/>
        <v>新類型中部20162Q</v>
      </c>
    </row>
    <row r="1926" spans="1:11">
      <c r="A1926" s="23">
        <v>201606</v>
      </c>
      <c r="B1926" s="23" t="s">
        <v>68</v>
      </c>
      <c r="C1926" s="22">
        <v>27260317</v>
      </c>
      <c r="D1926" s="22" t="s">
        <v>40</v>
      </c>
      <c r="E1926" s="23">
        <v>16008</v>
      </c>
      <c r="F1926" s="22" t="str">
        <f>VLOOKUP(C1926,變換清單!A:C,3,0)</f>
        <v>啤酒</v>
      </c>
      <c r="G1926" s="22" t="str">
        <f>VLOOKUP(B1926,變換清單!E:F,2,0)</f>
        <v>中部</v>
      </c>
      <c r="H1926" s="22" t="str">
        <f t="shared" si="90"/>
        <v>2016</v>
      </c>
      <c r="I1926" s="22">
        <f t="shared" si="91"/>
        <v>6</v>
      </c>
      <c r="J1926" s="22" t="str">
        <f>VLOOKUP(I1926,變換清單!H:I,2,0)</f>
        <v>2Q</v>
      </c>
      <c r="K1926" s="22" t="str">
        <f t="shared" si="92"/>
        <v>啤酒中部20162Q</v>
      </c>
    </row>
    <row r="1927" spans="1:11">
      <c r="A1927" s="23">
        <v>201606</v>
      </c>
      <c r="B1927" s="23" t="s">
        <v>70</v>
      </c>
      <c r="C1927" s="22">
        <v>27260665</v>
      </c>
      <c r="D1927" s="22" t="s">
        <v>105</v>
      </c>
      <c r="E1927" s="23">
        <v>129360</v>
      </c>
      <c r="F1927" s="22" t="str">
        <f>VLOOKUP(C1927,變換清單!A:C,3,0)</f>
        <v>啤酒</v>
      </c>
      <c r="G1927" s="22" t="str">
        <f>VLOOKUP(B1927,變換清單!E:F,2,0)</f>
        <v>中部</v>
      </c>
      <c r="H1927" s="22" t="str">
        <f t="shared" si="90"/>
        <v>2016</v>
      </c>
      <c r="I1927" s="22">
        <f t="shared" si="91"/>
        <v>6</v>
      </c>
      <c r="J1927" s="22" t="str">
        <f>VLOOKUP(I1927,變換清單!H:I,2,0)</f>
        <v>2Q</v>
      </c>
      <c r="K1927" s="22" t="str">
        <f t="shared" si="92"/>
        <v>啤酒中部20162Q</v>
      </c>
    </row>
    <row r="1928" spans="1:11">
      <c r="A1928" s="23">
        <v>201606</v>
      </c>
      <c r="B1928" s="23" t="s">
        <v>70</v>
      </c>
      <c r="C1928" s="22">
        <v>27350171</v>
      </c>
      <c r="D1928" s="22" t="s">
        <v>42</v>
      </c>
      <c r="E1928" s="23">
        <v>11760</v>
      </c>
      <c r="F1928" s="22" t="str">
        <f>VLOOKUP(C1928,變換清單!A:C,3,0)</f>
        <v>啤酒</v>
      </c>
      <c r="G1928" s="22" t="str">
        <f>VLOOKUP(B1928,變換清單!E:F,2,0)</f>
        <v>中部</v>
      </c>
      <c r="H1928" s="22" t="str">
        <f t="shared" si="90"/>
        <v>2016</v>
      </c>
      <c r="I1928" s="22">
        <f t="shared" si="91"/>
        <v>6</v>
      </c>
      <c r="J1928" s="22" t="str">
        <f>VLOOKUP(I1928,變換清單!H:I,2,0)</f>
        <v>2Q</v>
      </c>
      <c r="K1928" s="22" t="str">
        <f t="shared" si="92"/>
        <v>啤酒中部20162Q</v>
      </c>
    </row>
    <row r="1929" spans="1:11">
      <c r="A1929" s="23">
        <v>201606</v>
      </c>
      <c r="B1929" s="23" t="s">
        <v>70</v>
      </c>
      <c r="C1929" s="22">
        <v>27350921</v>
      </c>
      <c r="D1929" s="22" t="s">
        <v>44</v>
      </c>
      <c r="E1929" s="23">
        <v>41160</v>
      </c>
      <c r="F1929" s="22" t="str">
        <f>VLOOKUP(C1929,變換清單!A:C,3,0)</f>
        <v>發泡酒</v>
      </c>
      <c r="G1929" s="22" t="str">
        <f>VLOOKUP(B1929,變換清單!E:F,2,0)</f>
        <v>中部</v>
      </c>
      <c r="H1929" s="22" t="str">
        <f t="shared" si="90"/>
        <v>2016</v>
      </c>
      <c r="I1929" s="22">
        <f t="shared" si="91"/>
        <v>6</v>
      </c>
      <c r="J1929" s="22" t="str">
        <f>VLOOKUP(I1929,變換清單!H:I,2,0)</f>
        <v>2Q</v>
      </c>
      <c r="K1929" s="22" t="str">
        <f t="shared" si="92"/>
        <v>發泡酒中部20162Q</v>
      </c>
    </row>
    <row r="1930" spans="1:11">
      <c r="A1930" s="23">
        <v>201606</v>
      </c>
      <c r="B1930" s="23" t="s">
        <v>70</v>
      </c>
      <c r="C1930" s="22">
        <v>27210786</v>
      </c>
      <c r="D1930" s="22" t="s">
        <v>103</v>
      </c>
      <c r="E1930" s="23">
        <v>3780</v>
      </c>
      <c r="F1930" s="22" t="str">
        <f>VLOOKUP(C1930,變換清單!A:C,3,0)</f>
        <v>發泡酒</v>
      </c>
      <c r="G1930" s="22" t="str">
        <f>VLOOKUP(B1930,變換清單!E:F,2,0)</f>
        <v>中部</v>
      </c>
      <c r="H1930" s="22" t="str">
        <f t="shared" si="90"/>
        <v>2016</v>
      </c>
      <c r="I1930" s="22">
        <f t="shared" si="91"/>
        <v>6</v>
      </c>
      <c r="J1930" s="22" t="str">
        <f>VLOOKUP(I1930,變換清單!H:I,2,0)</f>
        <v>2Q</v>
      </c>
      <c r="K1930" s="22" t="str">
        <f t="shared" si="92"/>
        <v>發泡酒中部20162Q</v>
      </c>
    </row>
    <row r="1931" spans="1:11">
      <c r="A1931" s="23">
        <v>201606</v>
      </c>
      <c r="B1931" s="23" t="s">
        <v>70</v>
      </c>
      <c r="C1931" s="22">
        <v>27220883</v>
      </c>
      <c r="D1931" s="22" t="s">
        <v>101</v>
      </c>
      <c r="E1931" s="23">
        <v>3780</v>
      </c>
      <c r="F1931" s="22" t="str">
        <f>VLOOKUP(C1931,變換清單!A:C,3,0)</f>
        <v>新類型</v>
      </c>
      <c r="G1931" s="22" t="str">
        <f>VLOOKUP(B1931,變換清單!E:F,2,0)</f>
        <v>中部</v>
      </c>
      <c r="H1931" s="22" t="str">
        <f t="shared" si="90"/>
        <v>2016</v>
      </c>
      <c r="I1931" s="22">
        <f t="shared" si="91"/>
        <v>6</v>
      </c>
      <c r="J1931" s="22" t="str">
        <f>VLOOKUP(I1931,變換清單!H:I,2,0)</f>
        <v>2Q</v>
      </c>
      <c r="K1931" s="22" t="str">
        <f t="shared" si="92"/>
        <v>新類型中部20162Q</v>
      </c>
    </row>
    <row r="1932" spans="1:11">
      <c r="A1932" s="23">
        <v>201606</v>
      </c>
      <c r="B1932" s="23" t="s">
        <v>70</v>
      </c>
      <c r="C1932" s="22">
        <v>27220957</v>
      </c>
      <c r="D1932" s="22" t="s">
        <v>102</v>
      </c>
      <c r="E1932" s="23">
        <v>4200</v>
      </c>
      <c r="F1932" s="22" t="str">
        <f>VLOOKUP(C1932,變換清單!A:C,3,0)</f>
        <v>新類型</v>
      </c>
      <c r="G1932" s="22" t="str">
        <f>VLOOKUP(B1932,變換清單!E:F,2,0)</f>
        <v>中部</v>
      </c>
      <c r="H1932" s="22" t="str">
        <f t="shared" si="90"/>
        <v>2016</v>
      </c>
      <c r="I1932" s="22">
        <f t="shared" si="91"/>
        <v>6</v>
      </c>
      <c r="J1932" s="22" t="str">
        <f>VLOOKUP(I1932,變換清單!H:I,2,0)</f>
        <v>2Q</v>
      </c>
      <c r="K1932" s="22" t="str">
        <f t="shared" si="92"/>
        <v>新類型中部20162Q</v>
      </c>
    </row>
    <row r="1933" spans="1:11">
      <c r="A1933" s="23">
        <v>201606</v>
      </c>
      <c r="B1933" s="23" t="s">
        <v>88</v>
      </c>
      <c r="C1933" s="22">
        <v>27220985</v>
      </c>
      <c r="D1933" s="22" t="s">
        <v>46</v>
      </c>
      <c r="E1933" s="23">
        <v>2356200</v>
      </c>
      <c r="F1933" s="22" t="str">
        <f>VLOOKUP(C1933,變換清單!A:C,3,0)</f>
        <v>新類型</v>
      </c>
      <c r="G1933" s="22" t="str">
        <f>VLOOKUP(B1933,變換清單!E:F,2,0)</f>
        <v>九州</v>
      </c>
      <c r="H1933" s="22" t="str">
        <f t="shared" si="90"/>
        <v>2016</v>
      </c>
      <c r="I1933" s="22">
        <f t="shared" si="91"/>
        <v>6</v>
      </c>
      <c r="J1933" s="22" t="str">
        <f>VLOOKUP(I1933,變換清單!H:I,2,0)</f>
        <v>2Q</v>
      </c>
      <c r="K1933" s="22" t="str">
        <f t="shared" si="92"/>
        <v>新類型九州20162Q</v>
      </c>
    </row>
    <row r="1934" spans="1:11">
      <c r="A1934" s="23">
        <v>201606</v>
      </c>
      <c r="B1934" s="23" t="s">
        <v>88</v>
      </c>
      <c r="C1934" s="22">
        <v>27260317</v>
      </c>
      <c r="D1934" s="22" t="s">
        <v>40</v>
      </c>
      <c r="E1934" s="23">
        <v>380520</v>
      </c>
      <c r="F1934" s="22" t="str">
        <f>VLOOKUP(C1934,變換清單!A:C,3,0)</f>
        <v>啤酒</v>
      </c>
      <c r="G1934" s="22" t="str">
        <f>VLOOKUP(B1934,變換清單!E:F,2,0)</f>
        <v>九州</v>
      </c>
      <c r="H1934" s="22" t="str">
        <f t="shared" si="90"/>
        <v>2016</v>
      </c>
      <c r="I1934" s="22">
        <f t="shared" si="91"/>
        <v>6</v>
      </c>
      <c r="J1934" s="22" t="str">
        <f>VLOOKUP(I1934,變換清單!H:I,2,0)</f>
        <v>2Q</v>
      </c>
      <c r="K1934" s="22" t="str">
        <f t="shared" si="92"/>
        <v>啤酒九州20162Q</v>
      </c>
    </row>
    <row r="1935" spans="1:11">
      <c r="A1935" s="23">
        <v>201606</v>
      </c>
      <c r="B1935" s="23" t="s">
        <v>88</v>
      </c>
      <c r="C1935" s="22">
        <v>27260665</v>
      </c>
      <c r="D1935" s="22" t="s">
        <v>105</v>
      </c>
      <c r="E1935" s="23">
        <v>998760</v>
      </c>
      <c r="F1935" s="22" t="str">
        <f>VLOOKUP(C1935,變換清單!A:C,3,0)</f>
        <v>啤酒</v>
      </c>
      <c r="G1935" s="22" t="str">
        <f>VLOOKUP(B1935,變換清單!E:F,2,0)</f>
        <v>九州</v>
      </c>
      <c r="H1935" s="22" t="str">
        <f t="shared" si="90"/>
        <v>2016</v>
      </c>
      <c r="I1935" s="22">
        <f t="shared" si="91"/>
        <v>6</v>
      </c>
      <c r="J1935" s="22" t="str">
        <f>VLOOKUP(I1935,變換清單!H:I,2,0)</f>
        <v>2Q</v>
      </c>
      <c r="K1935" s="22" t="str">
        <f t="shared" si="92"/>
        <v>啤酒九州20162Q</v>
      </c>
    </row>
    <row r="1936" spans="1:11">
      <c r="A1936" s="23">
        <v>201606</v>
      </c>
      <c r="B1936" s="23" t="s">
        <v>88</v>
      </c>
      <c r="C1936" s="22">
        <v>27350171</v>
      </c>
      <c r="D1936" s="22" t="s">
        <v>42</v>
      </c>
      <c r="E1936" s="23">
        <v>150948</v>
      </c>
      <c r="F1936" s="22" t="str">
        <f>VLOOKUP(C1936,變換清單!A:C,3,0)</f>
        <v>啤酒</v>
      </c>
      <c r="G1936" s="22" t="str">
        <f>VLOOKUP(B1936,變換清單!E:F,2,0)</f>
        <v>九州</v>
      </c>
      <c r="H1936" s="22" t="str">
        <f t="shared" si="90"/>
        <v>2016</v>
      </c>
      <c r="I1936" s="22">
        <f t="shared" si="91"/>
        <v>6</v>
      </c>
      <c r="J1936" s="22" t="str">
        <f>VLOOKUP(I1936,變換清單!H:I,2,0)</f>
        <v>2Q</v>
      </c>
      <c r="K1936" s="22" t="str">
        <f t="shared" si="92"/>
        <v>啤酒九州20162Q</v>
      </c>
    </row>
    <row r="1937" spans="1:11">
      <c r="A1937" s="23">
        <v>201606</v>
      </c>
      <c r="B1937" s="23" t="s">
        <v>88</v>
      </c>
      <c r="C1937" s="22">
        <v>27350921</v>
      </c>
      <c r="D1937" s="22" t="s">
        <v>44</v>
      </c>
      <c r="E1937" s="23">
        <v>91932</v>
      </c>
      <c r="F1937" s="22" t="str">
        <f>VLOOKUP(C1937,變換清單!A:C,3,0)</f>
        <v>發泡酒</v>
      </c>
      <c r="G1937" s="22" t="str">
        <f>VLOOKUP(B1937,變換清單!E:F,2,0)</f>
        <v>九州</v>
      </c>
      <c r="H1937" s="22" t="str">
        <f t="shared" si="90"/>
        <v>2016</v>
      </c>
      <c r="I1937" s="22">
        <f t="shared" si="91"/>
        <v>6</v>
      </c>
      <c r="J1937" s="22" t="str">
        <f>VLOOKUP(I1937,變換清單!H:I,2,0)</f>
        <v>2Q</v>
      </c>
      <c r="K1937" s="22" t="str">
        <f t="shared" si="92"/>
        <v>發泡酒九州20162Q</v>
      </c>
    </row>
    <row r="1938" spans="1:11">
      <c r="A1938" s="23">
        <v>201606</v>
      </c>
      <c r="B1938" s="23" t="s">
        <v>88</v>
      </c>
      <c r="C1938" s="22">
        <v>27210786</v>
      </c>
      <c r="D1938" s="22" t="s">
        <v>103</v>
      </c>
      <c r="E1938" s="23">
        <v>408240</v>
      </c>
      <c r="F1938" s="22" t="str">
        <f>VLOOKUP(C1938,變換清單!A:C,3,0)</f>
        <v>發泡酒</v>
      </c>
      <c r="G1938" s="22" t="str">
        <f>VLOOKUP(B1938,變換清單!E:F,2,0)</f>
        <v>九州</v>
      </c>
      <c r="H1938" s="22" t="str">
        <f t="shared" si="90"/>
        <v>2016</v>
      </c>
      <c r="I1938" s="22">
        <f t="shared" si="91"/>
        <v>6</v>
      </c>
      <c r="J1938" s="22" t="str">
        <f>VLOOKUP(I1938,變換清單!H:I,2,0)</f>
        <v>2Q</v>
      </c>
      <c r="K1938" s="22" t="str">
        <f t="shared" si="92"/>
        <v>發泡酒九州20162Q</v>
      </c>
    </row>
    <row r="1939" spans="1:11">
      <c r="A1939" s="23">
        <v>201606</v>
      </c>
      <c r="B1939" s="23" t="s">
        <v>88</v>
      </c>
      <c r="C1939" s="22">
        <v>27220883</v>
      </c>
      <c r="D1939" s="22" t="s">
        <v>101</v>
      </c>
      <c r="E1939" s="23">
        <v>242788</v>
      </c>
      <c r="F1939" s="22" t="str">
        <f>VLOOKUP(C1939,變換清單!A:C,3,0)</f>
        <v>新類型</v>
      </c>
      <c r="G1939" s="22" t="str">
        <f>VLOOKUP(B1939,變換清單!E:F,2,0)</f>
        <v>九州</v>
      </c>
      <c r="H1939" s="22" t="str">
        <f t="shared" si="90"/>
        <v>2016</v>
      </c>
      <c r="I1939" s="22">
        <f t="shared" si="91"/>
        <v>6</v>
      </c>
      <c r="J1939" s="22" t="str">
        <f>VLOOKUP(I1939,變換清單!H:I,2,0)</f>
        <v>2Q</v>
      </c>
      <c r="K1939" s="22" t="str">
        <f t="shared" si="92"/>
        <v>新類型九州20162Q</v>
      </c>
    </row>
    <row r="1940" spans="1:11">
      <c r="A1940" s="23">
        <v>201606</v>
      </c>
      <c r="B1940" s="23" t="s">
        <v>88</v>
      </c>
      <c r="C1940" s="22">
        <v>27220957</v>
      </c>
      <c r="D1940" s="22" t="s">
        <v>102</v>
      </c>
      <c r="E1940" s="23">
        <v>249458</v>
      </c>
      <c r="F1940" s="22" t="str">
        <f>VLOOKUP(C1940,變換清單!A:C,3,0)</f>
        <v>新類型</v>
      </c>
      <c r="G1940" s="22" t="str">
        <f>VLOOKUP(B1940,變換清單!E:F,2,0)</f>
        <v>九州</v>
      </c>
      <c r="H1940" s="22" t="str">
        <f t="shared" si="90"/>
        <v>2016</v>
      </c>
      <c r="I1940" s="22">
        <f t="shared" si="91"/>
        <v>6</v>
      </c>
      <c r="J1940" s="22" t="str">
        <f>VLOOKUP(I1940,變換清單!H:I,2,0)</f>
        <v>2Q</v>
      </c>
      <c r="K1940" s="22" t="str">
        <f t="shared" si="92"/>
        <v>新類型九州20162Q</v>
      </c>
    </row>
    <row r="1941" spans="1:11">
      <c r="A1941" s="23">
        <v>201606</v>
      </c>
      <c r="B1941" s="23" t="s">
        <v>60</v>
      </c>
      <c r="C1941" s="22">
        <v>27220985</v>
      </c>
      <c r="D1941" s="22" t="s">
        <v>46</v>
      </c>
      <c r="E1941" s="23">
        <v>456960</v>
      </c>
      <c r="F1941" s="22" t="str">
        <f>VLOOKUP(C1941,變換清單!A:C,3,0)</f>
        <v>新類型</v>
      </c>
      <c r="G1941" s="22" t="str">
        <f>VLOOKUP(B1941,變換清單!E:F,2,0)</f>
        <v>東北</v>
      </c>
      <c r="H1941" s="22" t="str">
        <f t="shared" si="90"/>
        <v>2016</v>
      </c>
      <c r="I1941" s="22">
        <f t="shared" si="91"/>
        <v>6</v>
      </c>
      <c r="J1941" s="22" t="str">
        <f>VLOOKUP(I1941,變換清單!H:I,2,0)</f>
        <v>2Q</v>
      </c>
      <c r="K1941" s="22" t="str">
        <f t="shared" si="92"/>
        <v>新類型東北20162Q</v>
      </c>
    </row>
    <row r="1942" spans="1:11">
      <c r="A1942" s="23">
        <v>201606</v>
      </c>
      <c r="B1942" s="23" t="s">
        <v>60</v>
      </c>
      <c r="C1942" s="22">
        <v>27260317</v>
      </c>
      <c r="D1942" s="22" t="s">
        <v>40</v>
      </c>
      <c r="E1942" s="23">
        <v>87360</v>
      </c>
      <c r="F1942" s="22" t="str">
        <f>VLOOKUP(C1942,變換清單!A:C,3,0)</f>
        <v>啤酒</v>
      </c>
      <c r="G1942" s="22" t="str">
        <f>VLOOKUP(B1942,變換清單!E:F,2,0)</f>
        <v>東北</v>
      </c>
      <c r="H1942" s="22" t="str">
        <f t="shared" si="90"/>
        <v>2016</v>
      </c>
      <c r="I1942" s="22">
        <f t="shared" si="91"/>
        <v>6</v>
      </c>
      <c r="J1942" s="22" t="str">
        <f>VLOOKUP(I1942,變換清單!H:I,2,0)</f>
        <v>2Q</v>
      </c>
      <c r="K1942" s="22" t="str">
        <f t="shared" si="92"/>
        <v>啤酒東北20162Q</v>
      </c>
    </row>
    <row r="1943" spans="1:11">
      <c r="A1943" s="23">
        <v>201606</v>
      </c>
      <c r="B1943" s="23" t="s">
        <v>60</v>
      </c>
      <c r="C1943" s="22">
        <v>27260665</v>
      </c>
      <c r="D1943" s="22" t="s">
        <v>105</v>
      </c>
      <c r="E1943" s="23">
        <v>186480</v>
      </c>
      <c r="F1943" s="22" t="str">
        <f>VLOOKUP(C1943,變換清單!A:C,3,0)</f>
        <v>啤酒</v>
      </c>
      <c r="G1943" s="22" t="str">
        <f>VLOOKUP(B1943,變換清單!E:F,2,0)</f>
        <v>東北</v>
      </c>
      <c r="H1943" s="22" t="str">
        <f t="shared" si="90"/>
        <v>2016</v>
      </c>
      <c r="I1943" s="22">
        <f t="shared" si="91"/>
        <v>6</v>
      </c>
      <c r="J1943" s="22" t="str">
        <f>VLOOKUP(I1943,變換清單!H:I,2,0)</f>
        <v>2Q</v>
      </c>
      <c r="K1943" s="22" t="str">
        <f t="shared" si="92"/>
        <v>啤酒東北20162Q</v>
      </c>
    </row>
    <row r="1944" spans="1:11">
      <c r="A1944" s="23">
        <v>201606</v>
      </c>
      <c r="B1944" s="23" t="s">
        <v>60</v>
      </c>
      <c r="C1944" s="22">
        <v>27350171</v>
      </c>
      <c r="D1944" s="22" t="s">
        <v>42</v>
      </c>
      <c r="E1944" s="23">
        <v>25956</v>
      </c>
      <c r="F1944" s="22" t="str">
        <f>VLOOKUP(C1944,變換清單!A:C,3,0)</f>
        <v>啤酒</v>
      </c>
      <c r="G1944" s="22" t="str">
        <f>VLOOKUP(B1944,變換清單!E:F,2,0)</f>
        <v>東北</v>
      </c>
      <c r="H1944" s="22" t="str">
        <f t="shared" si="90"/>
        <v>2016</v>
      </c>
      <c r="I1944" s="22">
        <f t="shared" si="91"/>
        <v>6</v>
      </c>
      <c r="J1944" s="22" t="str">
        <f>VLOOKUP(I1944,變換清單!H:I,2,0)</f>
        <v>2Q</v>
      </c>
      <c r="K1944" s="22" t="str">
        <f t="shared" si="92"/>
        <v>啤酒東北20162Q</v>
      </c>
    </row>
    <row r="1945" spans="1:11">
      <c r="A1945" s="23">
        <v>201606</v>
      </c>
      <c r="B1945" s="23" t="s">
        <v>60</v>
      </c>
      <c r="C1945" s="22">
        <v>27350921</v>
      </c>
      <c r="D1945" s="22" t="s">
        <v>44</v>
      </c>
      <c r="E1945" s="23">
        <v>3528</v>
      </c>
      <c r="F1945" s="22" t="str">
        <f>VLOOKUP(C1945,變換清單!A:C,3,0)</f>
        <v>發泡酒</v>
      </c>
      <c r="G1945" s="22" t="str">
        <f>VLOOKUP(B1945,變換清單!E:F,2,0)</f>
        <v>東北</v>
      </c>
      <c r="H1945" s="22" t="str">
        <f t="shared" si="90"/>
        <v>2016</v>
      </c>
      <c r="I1945" s="22">
        <f t="shared" si="91"/>
        <v>6</v>
      </c>
      <c r="J1945" s="22" t="str">
        <f>VLOOKUP(I1945,變換清單!H:I,2,0)</f>
        <v>2Q</v>
      </c>
      <c r="K1945" s="22" t="str">
        <f t="shared" si="92"/>
        <v>發泡酒東北20162Q</v>
      </c>
    </row>
    <row r="1946" spans="1:11">
      <c r="A1946" s="23">
        <v>201606</v>
      </c>
      <c r="B1946" s="23" t="s">
        <v>60</v>
      </c>
      <c r="C1946" s="22">
        <v>27210786</v>
      </c>
      <c r="D1946" s="22" t="s">
        <v>103</v>
      </c>
      <c r="E1946" s="23">
        <v>135240</v>
      </c>
      <c r="F1946" s="22" t="str">
        <f>VLOOKUP(C1946,變換清單!A:C,3,0)</f>
        <v>發泡酒</v>
      </c>
      <c r="G1946" s="22" t="str">
        <f>VLOOKUP(B1946,變換清單!E:F,2,0)</f>
        <v>東北</v>
      </c>
      <c r="H1946" s="22" t="str">
        <f t="shared" si="90"/>
        <v>2016</v>
      </c>
      <c r="I1946" s="22">
        <f t="shared" si="91"/>
        <v>6</v>
      </c>
      <c r="J1946" s="22" t="str">
        <f>VLOOKUP(I1946,變換清單!H:I,2,0)</f>
        <v>2Q</v>
      </c>
      <c r="K1946" s="22" t="str">
        <f t="shared" si="92"/>
        <v>發泡酒東北20162Q</v>
      </c>
    </row>
    <row r="1947" spans="1:11">
      <c r="A1947" s="23">
        <v>201606</v>
      </c>
      <c r="B1947" s="23" t="s">
        <v>60</v>
      </c>
      <c r="C1947" s="22">
        <v>27220883</v>
      </c>
      <c r="D1947" s="22" t="s">
        <v>101</v>
      </c>
      <c r="E1947" s="23">
        <v>26013</v>
      </c>
      <c r="F1947" s="22" t="str">
        <f>VLOOKUP(C1947,變換清單!A:C,3,0)</f>
        <v>新類型</v>
      </c>
      <c r="G1947" s="22" t="str">
        <f>VLOOKUP(B1947,變換清單!E:F,2,0)</f>
        <v>東北</v>
      </c>
      <c r="H1947" s="22" t="str">
        <f t="shared" si="90"/>
        <v>2016</v>
      </c>
      <c r="I1947" s="22">
        <f t="shared" si="91"/>
        <v>6</v>
      </c>
      <c r="J1947" s="22" t="str">
        <f>VLOOKUP(I1947,變換清單!H:I,2,0)</f>
        <v>2Q</v>
      </c>
      <c r="K1947" s="22" t="str">
        <f t="shared" si="92"/>
        <v>新類型東北20162Q</v>
      </c>
    </row>
    <row r="1948" spans="1:11">
      <c r="A1948" s="23">
        <v>201606</v>
      </c>
      <c r="B1948" s="23" t="s">
        <v>78</v>
      </c>
      <c r="C1948" s="22">
        <v>27220957</v>
      </c>
      <c r="D1948" s="22" t="s">
        <v>102</v>
      </c>
      <c r="E1948" s="23">
        <v>2454480</v>
      </c>
      <c r="F1948" s="22" t="str">
        <f>VLOOKUP(C1948,變換清單!A:C,3,0)</f>
        <v>新類型</v>
      </c>
      <c r="G1948" s="22" t="str">
        <f>VLOOKUP(B1948,變換清單!E:F,2,0)</f>
        <v>近畿圏</v>
      </c>
      <c r="H1948" s="22" t="str">
        <f t="shared" si="90"/>
        <v>2016</v>
      </c>
      <c r="I1948" s="22">
        <f t="shared" si="91"/>
        <v>6</v>
      </c>
      <c r="J1948" s="22" t="str">
        <f>VLOOKUP(I1948,變換清單!H:I,2,0)</f>
        <v>2Q</v>
      </c>
      <c r="K1948" s="22" t="str">
        <f t="shared" si="92"/>
        <v>新類型近畿圏20162Q</v>
      </c>
    </row>
    <row r="1949" spans="1:11">
      <c r="A1949" s="23">
        <v>201606</v>
      </c>
      <c r="B1949" s="23" t="s">
        <v>78</v>
      </c>
      <c r="C1949" s="22">
        <v>27220985</v>
      </c>
      <c r="D1949" s="22" t="s">
        <v>46</v>
      </c>
      <c r="E1949" s="23">
        <v>220920</v>
      </c>
      <c r="F1949" s="22" t="str">
        <f>VLOOKUP(C1949,變換清單!A:C,3,0)</f>
        <v>新類型</v>
      </c>
      <c r="G1949" s="22" t="str">
        <f>VLOOKUP(B1949,變換清單!E:F,2,0)</f>
        <v>近畿圏</v>
      </c>
      <c r="H1949" s="22" t="str">
        <f t="shared" si="90"/>
        <v>2016</v>
      </c>
      <c r="I1949" s="22">
        <f t="shared" si="91"/>
        <v>6</v>
      </c>
      <c r="J1949" s="22" t="str">
        <f>VLOOKUP(I1949,變換清單!H:I,2,0)</f>
        <v>2Q</v>
      </c>
      <c r="K1949" s="22" t="str">
        <f t="shared" si="92"/>
        <v>新類型近畿圏20162Q</v>
      </c>
    </row>
    <row r="1950" spans="1:11">
      <c r="A1950" s="23">
        <v>201606</v>
      </c>
      <c r="B1950" s="23" t="s">
        <v>78</v>
      </c>
      <c r="C1950" s="22">
        <v>27260317</v>
      </c>
      <c r="D1950" s="22" t="s">
        <v>40</v>
      </c>
      <c r="E1950" s="23">
        <v>1230600</v>
      </c>
      <c r="F1950" s="22" t="str">
        <f>VLOOKUP(C1950,變換清單!A:C,3,0)</f>
        <v>啤酒</v>
      </c>
      <c r="G1950" s="22" t="str">
        <f>VLOOKUP(B1950,變換清單!E:F,2,0)</f>
        <v>近畿圏</v>
      </c>
      <c r="H1950" s="22" t="str">
        <f t="shared" si="90"/>
        <v>2016</v>
      </c>
      <c r="I1950" s="22">
        <f t="shared" si="91"/>
        <v>6</v>
      </c>
      <c r="J1950" s="22" t="str">
        <f>VLOOKUP(I1950,變換清單!H:I,2,0)</f>
        <v>2Q</v>
      </c>
      <c r="K1950" s="22" t="str">
        <f t="shared" si="92"/>
        <v>啤酒近畿圏20162Q</v>
      </c>
    </row>
    <row r="1951" spans="1:11">
      <c r="A1951" s="23">
        <v>201606</v>
      </c>
      <c r="B1951" s="23" t="s">
        <v>78</v>
      </c>
      <c r="C1951" s="22">
        <v>27260665</v>
      </c>
      <c r="D1951" s="22" t="s">
        <v>105</v>
      </c>
      <c r="E1951" s="23">
        <v>104832</v>
      </c>
      <c r="F1951" s="22" t="str">
        <f>VLOOKUP(C1951,變換清單!A:C,3,0)</f>
        <v>啤酒</v>
      </c>
      <c r="G1951" s="22" t="str">
        <f>VLOOKUP(B1951,變換清單!E:F,2,0)</f>
        <v>近畿圏</v>
      </c>
      <c r="H1951" s="22" t="str">
        <f t="shared" si="90"/>
        <v>2016</v>
      </c>
      <c r="I1951" s="22">
        <f t="shared" si="91"/>
        <v>6</v>
      </c>
      <c r="J1951" s="22" t="str">
        <f>VLOOKUP(I1951,變換清單!H:I,2,0)</f>
        <v>2Q</v>
      </c>
      <c r="K1951" s="22" t="str">
        <f t="shared" si="92"/>
        <v>啤酒近畿圏20162Q</v>
      </c>
    </row>
    <row r="1952" spans="1:11">
      <c r="A1952" s="23">
        <v>201606</v>
      </c>
      <c r="B1952" s="23" t="s">
        <v>78</v>
      </c>
      <c r="C1952" s="22">
        <v>27350171</v>
      </c>
      <c r="D1952" s="22" t="s">
        <v>42</v>
      </c>
      <c r="E1952" s="23">
        <v>62740</v>
      </c>
      <c r="F1952" s="22" t="str">
        <f>VLOOKUP(C1952,變換清單!A:C,3,0)</f>
        <v>啤酒</v>
      </c>
      <c r="G1952" s="22" t="str">
        <f>VLOOKUP(B1952,變換清單!E:F,2,0)</f>
        <v>近畿圏</v>
      </c>
      <c r="H1952" s="22" t="str">
        <f t="shared" si="90"/>
        <v>2016</v>
      </c>
      <c r="I1952" s="22">
        <f t="shared" si="91"/>
        <v>6</v>
      </c>
      <c r="J1952" s="22" t="str">
        <f>VLOOKUP(I1952,變換清單!H:I,2,0)</f>
        <v>2Q</v>
      </c>
      <c r="K1952" s="22" t="str">
        <f t="shared" si="92"/>
        <v>啤酒近畿圏20162Q</v>
      </c>
    </row>
    <row r="1953" spans="1:11">
      <c r="A1953" s="23">
        <v>201606</v>
      </c>
      <c r="B1953" s="23" t="s">
        <v>78</v>
      </c>
      <c r="C1953" s="22">
        <v>27350921</v>
      </c>
      <c r="D1953" s="22" t="s">
        <v>44</v>
      </c>
      <c r="E1953" s="23">
        <v>423360</v>
      </c>
      <c r="F1953" s="22" t="str">
        <f>VLOOKUP(C1953,變換清單!A:C,3,0)</f>
        <v>發泡酒</v>
      </c>
      <c r="G1953" s="22" t="str">
        <f>VLOOKUP(B1953,變換清單!E:F,2,0)</f>
        <v>近畿圏</v>
      </c>
      <c r="H1953" s="22" t="str">
        <f t="shared" si="90"/>
        <v>2016</v>
      </c>
      <c r="I1953" s="22">
        <f t="shared" si="91"/>
        <v>6</v>
      </c>
      <c r="J1953" s="22" t="str">
        <f>VLOOKUP(I1953,變換清單!H:I,2,0)</f>
        <v>2Q</v>
      </c>
      <c r="K1953" s="22" t="str">
        <f t="shared" si="92"/>
        <v>發泡酒近畿圏20162Q</v>
      </c>
    </row>
    <row r="1954" spans="1:11">
      <c r="A1954" s="23">
        <v>201606</v>
      </c>
      <c r="B1954" s="23" t="s">
        <v>78</v>
      </c>
      <c r="C1954" s="22">
        <v>27210786</v>
      </c>
      <c r="D1954" s="22" t="s">
        <v>103</v>
      </c>
      <c r="E1954" s="23">
        <v>36685</v>
      </c>
      <c r="F1954" s="22" t="str">
        <f>VLOOKUP(C1954,變換清單!A:C,3,0)</f>
        <v>發泡酒</v>
      </c>
      <c r="G1954" s="22" t="str">
        <f>VLOOKUP(B1954,變換清單!E:F,2,0)</f>
        <v>近畿圏</v>
      </c>
      <c r="H1954" s="22" t="str">
        <f t="shared" si="90"/>
        <v>2016</v>
      </c>
      <c r="I1954" s="22">
        <f t="shared" si="91"/>
        <v>6</v>
      </c>
      <c r="J1954" s="22" t="str">
        <f>VLOOKUP(I1954,變換清單!H:I,2,0)</f>
        <v>2Q</v>
      </c>
      <c r="K1954" s="22" t="str">
        <f t="shared" si="92"/>
        <v>發泡酒近畿圏20162Q</v>
      </c>
    </row>
    <row r="1955" spans="1:11">
      <c r="A1955" s="23">
        <v>201606</v>
      </c>
      <c r="B1955" s="23" t="s">
        <v>0</v>
      </c>
      <c r="C1955" s="22">
        <v>27220883</v>
      </c>
      <c r="D1955" s="22" t="s">
        <v>101</v>
      </c>
      <c r="E1955" s="23">
        <v>1530480</v>
      </c>
      <c r="F1955" s="22" t="str">
        <f>VLOOKUP(C1955,變換清單!A:C,3,0)</f>
        <v>新類型</v>
      </c>
      <c r="G1955" s="22" t="str">
        <f>VLOOKUP(B1955,變換清單!E:F,2,0)</f>
        <v>北海道</v>
      </c>
      <c r="H1955" s="22" t="str">
        <f t="shared" si="90"/>
        <v>2016</v>
      </c>
      <c r="I1955" s="22">
        <f t="shared" si="91"/>
        <v>6</v>
      </c>
      <c r="J1955" s="22" t="str">
        <f>VLOOKUP(I1955,變換清單!H:I,2,0)</f>
        <v>2Q</v>
      </c>
      <c r="K1955" s="22" t="str">
        <f t="shared" si="92"/>
        <v>新類型北海道20162Q</v>
      </c>
    </row>
    <row r="1956" spans="1:11">
      <c r="A1956" s="23">
        <v>201606</v>
      </c>
      <c r="B1956" s="23" t="s">
        <v>0</v>
      </c>
      <c r="C1956" s="22">
        <v>27220957</v>
      </c>
      <c r="D1956" s="22" t="s">
        <v>102</v>
      </c>
      <c r="E1956" s="23">
        <v>215880</v>
      </c>
      <c r="F1956" s="22" t="str">
        <f>VLOOKUP(C1956,變換清單!A:C,3,0)</f>
        <v>新類型</v>
      </c>
      <c r="G1956" s="22" t="str">
        <f>VLOOKUP(B1956,變換清單!E:F,2,0)</f>
        <v>北海道</v>
      </c>
      <c r="H1956" s="22" t="str">
        <f t="shared" si="90"/>
        <v>2016</v>
      </c>
      <c r="I1956" s="22">
        <f t="shared" si="91"/>
        <v>6</v>
      </c>
      <c r="J1956" s="22" t="str">
        <f>VLOOKUP(I1956,變換清單!H:I,2,0)</f>
        <v>2Q</v>
      </c>
      <c r="K1956" s="22" t="str">
        <f t="shared" si="92"/>
        <v>新類型北海道20162Q</v>
      </c>
    </row>
    <row r="1957" spans="1:11">
      <c r="A1957" s="23">
        <v>201606</v>
      </c>
      <c r="B1957" s="23" t="s">
        <v>0</v>
      </c>
      <c r="C1957" s="22">
        <v>27220985</v>
      </c>
      <c r="D1957" s="22" t="s">
        <v>46</v>
      </c>
      <c r="E1957" s="23">
        <v>590520</v>
      </c>
      <c r="F1957" s="22" t="str">
        <f>VLOOKUP(C1957,變換清單!A:C,3,0)</f>
        <v>新類型</v>
      </c>
      <c r="G1957" s="22" t="str">
        <f>VLOOKUP(B1957,變換清單!E:F,2,0)</f>
        <v>北海道</v>
      </c>
      <c r="H1957" s="22" t="str">
        <f t="shared" si="90"/>
        <v>2016</v>
      </c>
      <c r="I1957" s="22">
        <f t="shared" si="91"/>
        <v>6</v>
      </c>
      <c r="J1957" s="22" t="str">
        <f>VLOOKUP(I1957,變換清單!H:I,2,0)</f>
        <v>2Q</v>
      </c>
      <c r="K1957" s="22" t="str">
        <f t="shared" si="92"/>
        <v>新類型北海道20162Q</v>
      </c>
    </row>
    <row r="1958" spans="1:11">
      <c r="A1958" s="23">
        <v>201606</v>
      </c>
      <c r="B1958" s="23" t="s">
        <v>0</v>
      </c>
      <c r="C1958" s="22">
        <v>27260317</v>
      </c>
      <c r="D1958" s="22" t="s">
        <v>40</v>
      </c>
      <c r="E1958" s="23">
        <v>56196</v>
      </c>
      <c r="F1958" s="22" t="str">
        <f>VLOOKUP(C1958,變換清單!A:C,3,0)</f>
        <v>啤酒</v>
      </c>
      <c r="G1958" s="22" t="str">
        <f>VLOOKUP(B1958,變換清單!E:F,2,0)</f>
        <v>北海道</v>
      </c>
      <c r="H1958" s="22" t="str">
        <f t="shared" si="90"/>
        <v>2016</v>
      </c>
      <c r="I1958" s="22">
        <f t="shared" si="91"/>
        <v>6</v>
      </c>
      <c r="J1958" s="22" t="str">
        <f>VLOOKUP(I1958,變換清單!H:I,2,0)</f>
        <v>2Q</v>
      </c>
      <c r="K1958" s="22" t="str">
        <f t="shared" si="92"/>
        <v>啤酒北海道20162Q</v>
      </c>
    </row>
    <row r="1959" spans="1:11">
      <c r="A1959" s="23">
        <v>201606</v>
      </c>
      <c r="B1959" s="23" t="s">
        <v>0</v>
      </c>
      <c r="C1959" s="22">
        <v>27260665</v>
      </c>
      <c r="D1959" s="22" t="s">
        <v>105</v>
      </c>
      <c r="E1959" s="23">
        <v>24346</v>
      </c>
      <c r="F1959" s="22" t="str">
        <f>VLOOKUP(C1959,變換清單!A:C,3,0)</f>
        <v>啤酒</v>
      </c>
      <c r="G1959" s="22" t="str">
        <f>VLOOKUP(B1959,變換清單!E:F,2,0)</f>
        <v>北海道</v>
      </c>
      <c r="H1959" s="22" t="str">
        <f t="shared" si="90"/>
        <v>2016</v>
      </c>
      <c r="I1959" s="22">
        <f t="shared" si="91"/>
        <v>6</v>
      </c>
      <c r="J1959" s="22" t="str">
        <f>VLOOKUP(I1959,變換清單!H:I,2,0)</f>
        <v>2Q</v>
      </c>
      <c r="K1959" s="22" t="str">
        <f t="shared" si="92"/>
        <v>啤酒北海道20162Q</v>
      </c>
    </row>
    <row r="1960" spans="1:11">
      <c r="A1960" s="23">
        <v>201606</v>
      </c>
      <c r="B1960" s="23" t="s">
        <v>0</v>
      </c>
      <c r="C1960" s="22">
        <v>27350171</v>
      </c>
      <c r="D1960" s="22" t="s">
        <v>42</v>
      </c>
      <c r="E1960" s="23">
        <v>338520</v>
      </c>
      <c r="F1960" s="22" t="str">
        <f>VLOOKUP(C1960,變換清單!A:C,3,0)</f>
        <v>啤酒</v>
      </c>
      <c r="G1960" s="22" t="str">
        <f>VLOOKUP(B1960,變換清單!E:F,2,0)</f>
        <v>北海道</v>
      </c>
      <c r="H1960" s="22" t="str">
        <f t="shared" si="90"/>
        <v>2016</v>
      </c>
      <c r="I1960" s="22">
        <f t="shared" si="91"/>
        <v>6</v>
      </c>
      <c r="J1960" s="22" t="str">
        <f>VLOOKUP(I1960,變換清單!H:I,2,0)</f>
        <v>2Q</v>
      </c>
      <c r="K1960" s="22" t="str">
        <f t="shared" si="92"/>
        <v>啤酒北海道20162Q</v>
      </c>
    </row>
    <row r="1961" spans="1:11">
      <c r="A1961" s="23">
        <v>201606</v>
      </c>
      <c r="B1961" s="23" t="s">
        <v>0</v>
      </c>
      <c r="C1961" s="22">
        <v>27350921</v>
      </c>
      <c r="D1961" s="22" t="s">
        <v>44</v>
      </c>
      <c r="E1961" s="23">
        <v>9338</v>
      </c>
      <c r="F1961" s="22" t="str">
        <f>VLOOKUP(C1961,變換清單!A:C,3,0)</f>
        <v>發泡酒</v>
      </c>
      <c r="G1961" s="22" t="str">
        <f>VLOOKUP(B1961,變換清單!E:F,2,0)</f>
        <v>北海道</v>
      </c>
      <c r="H1961" s="22" t="str">
        <f t="shared" si="90"/>
        <v>2016</v>
      </c>
      <c r="I1961" s="22">
        <f t="shared" si="91"/>
        <v>6</v>
      </c>
      <c r="J1961" s="22" t="str">
        <f>VLOOKUP(I1961,變換清單!H:I,2,0)</f>
        <v>2Q</v>
      </c>
      <c r="K1961" s="22" t="str">
        <f t="shared" si="92"/>
        <v>發泡酒北海道20162Q</v>
      </c>
    </row>
    <row r="1962" spans="1:11">
      <c r="A1962" s="23">
        <v>201606</v>
      </c>
      <c r="B1962" s="23" t="s">
        <v>0</v>
      </c>
      <c r="C1962" s="22">
        <v>27210786</v>
      </c>
      <c r="D1962" s="22" t="s">
        <v>103</v>
      </c>
      <c r="E1962" s="23">
        <v>10672</v>
      </c>
      <c r="F1962" s="22" t="str">
        <f>VLOOKUP(C1962,變換清單!A:C,3,0)</f>
        <v>發泡酒</v>
      </c>
      <c r="G1962" s="22" t="str">
        <f>VLOOKUP(B1962,變換清單!E:F,2,0)</f>
        <v>北海道</v>
      </c>
      <c r="H1962" s="22" t="str">
        <f t="shared" si="90"/>
        <v>2016</v>
      </c>
      <c r="I1962" s="22">
        <f t="shared" si="91"/>
        <v>6</v>
      </c>
      <c r="J1962" s="22" t="str">
        <f>VLOOKUP(I1962,變換清單!H:I,2,0)</f>
        <v>2Q</v>
      </c>
      <c r="K1962" s="22" t="str">
        <f t="shared" si="92"/>
        <v>發泡酒北海道20162Q</v>
      </c>
    </row>
    <row r="1963" spans="1:11">
      <c r="A1963" s="23">
        <v>201606</v>
      </c>
      <c r="B1963" s="23" t="s">
        <v>80</v>
      </c>
      <c r="C1963" s="22">
        <v>27220883</v>
      </c>
      <c r="D1963" s="22" t="s">
        <v>101</v>
      </c>
      <c r="E1963" s="23">
        <v>214200</v>
      </c>
      <c r="F1963" s="22" t="str">
        <f>VLOOKUP(C1963,變換清單!A:C,3,0)</f>
        <v>新類型</v>
      </c>
      <c r="G1963" s="22" t="str">
        <f>VLOOKUP(B1963,變換清單!E:F,2,0)</f>
        <v>近畿圏</v>
      </c>
      <c r="H1963" s="22" t="str">
        <f t="shared" si="90"/>
        <v>2016</v>
      </c>
      <c r="I1963" s="22">
        <f t="shared" si="91"/>
        <v>6</v>
      </c>
      <c r="J1963" s="22" t="str">
        <f>VLOOKUP(I1963,變換清單!H:I,2,0)</f>
        <v>2Q</v>
      </c>
      <c r="K1963" s="22" t="str">
        <f t="shared" si="92"/>
        <v>新類型近畿圏20162Q</v>
      </c>
    </row>
    <row r="1964" spans="1:11">
      <c r="A1964" s="23">
        <v>201606</v>
      </c>
      <c r="B1964" s="23" t="s">
        <v>80</v>
      </c>
      <c r="C1964" s="22">
        <v>27220957</v>
      </c>
      <c r="D1964" s="22" t="s">
        <v>102</v>
      </c>
      <c r="E1964" s="23">
        <v>24360</v>
      </c>
      <c r="F1964" s="22" t="str">
        <f>VLOOKUP(C1964,變換清單!A:C,3,0)</f>
        <v>新類型</v>
      </c>
      <c r="G1964" s="22" t="str">
        <f>VLOOKUP(B1964,變換清單!E:F,2,0)</f>
        <v>近畿圏</v>
      </c>
      <c r="H1964" s="22" t="str">
        <f t="shared" si="90"/>
        <v>2016</v>
      </c>
      <c r="I1964" s="22">
        <f t="shared" si="91"/>
        <v>6</v>
      </c>
      <c r="J1964" s="22" t="str">
        <f>VLOOKUP(I1964,變換清單!H:I,2,0)</f>
        <v>2Q</v>
      </c>
      <c r="K1964" s="22" t="str">
        <f t="shared" si="92"/>
        <v>新類型近畿圏20162Q</v>
      </c>
    </row>
    <row r="1965" spans="1:11">
      <c r="A1965" s="23">
        <v>201606</v>
      </c>
      <c r="B1965" s="23" t="s">
        <v>80</v>
      </c>
      <c r="C1965" s="22">
        <v>27220985</v>
      </c>
      <c r="D1965" s="22" t="s">
        <v>46</v>
      </c>
      <c r="E1965" s="23">
        <v>32760</v>
      </c>
      <c r="F1965" s="22" t="str">
        <f>VLOOKUP(C1965,變換清單!A:C,3,0)</f>
        <v>新類型</v>
      </c>
      <c r="G1965" s="22" t="str">
        <f>VLOOKUP(B1965,變換清單!E:F,2,0)</f>
        <v>近畿圏</v>
      </c>
      <c r="H1965" s="22" t="str">
        <f t="shared" si="90"/>
        <v>2016</v>
      </c>
      <c r="I1965" s="22">
        <f t="shared" si="91"/>
        <v>6</v>
      </c>
      <c r="J1965" s="22" t="str">
        <f>VLOOKUP(I1965,變換清單!H:I,2,0)</f>
        <v>2Q</v>
      </c>
      <c r="K1965" s="22" t="str">
        <f t="shared" si="92"/>
        <v>新類型近畿圏20162Q</v>
      </c>
    </row>
    <row r="1966" spans="1:11">
      <c r="A1966" s="23">
        <v>201606</v>
      </c>
      <c r="B1966" s="23" t="s">
        <v>80</v>
      </c>
      <c r="C1966" s="22">
        <v>27260317</v>
      </c>
      <c r="D1966" s="22" t="s">
        <v>40</v>
      </c>
      <c r="E1966" s="23">
        <v>7560</v>
      </c>
      <c r="F1966" s="22" t="str">
        <f>VLOOKUP(C1966,變換清單!A:C,3,0)</f>
        <v>啤酒</v>
      </c>
      <c r="G1966" s="22" t="str">
        <f>VLOOKUP(B1966,變換清單!E:F,2,0)</f>
        <v>近畿圏</v>
      </c>
      <c r="H1966" s="22" t="str">
        <f t="shared" si="90"/>
        <v>2016</v>
      </c>
      <c r="I1966" s="22">
        <f t="shared" si="91"/>
        <v>6</v>
      </c>
      <c r="J1966" s="22" t="str">
        <f>VLOOKUP(I1966,變換清單!H:I,2,0)</f>
        <v>2Q</v>
      </c>
      <c r="K1966" s="22" t="str">
        <f t="shared" si="92"/>
        <v>啤酒近畿圏20162Q</v>
      </c>
    </row>
    <row r="1967" spans="1:11">
      <c r="A1967" s="23">
        <v>201606</v>
      </c>
      <c r="B1967" s="23" t="s">
        <v>80</v>
      </c>
      <c r="C1967" s="22">
        <v>27260665</v>
      </c>
      <c r="D1967" s="22" t="s">
        <v>105</v>
      </c>
      <c r="E1967" s="23">
        <v>756</v>
      </c>
      <c r="F1967" s="22" t="str">
        <f>VLOOKUP(C1967,變換清單!A:C,3,0)</f>
        <v>啤酒</v>
      </c>
      <c r="G1967" s="22" t="str">
        <f>VLOOKUP(B1967,變換清單!E:F,2,0)</f>
        <v>近畿圏</v>
      </c>
      <c r="H1967" s="22" t="str">
        <f t="shared" si="90"/>
        <v>2016</v>
      </c>
      <c r="I1967" s="22">
        <f t="shared" si="91"/>
        <v>6</v>
      </c>
      <c r="J1967" s="22" t="str">
        <f>VLOOKUP(I1967,變換清單!H:I,2,0)</f>
        <v>2Q</v>
      </c>
      <c r="K1967" s="22" t="str">
        <f t="shared" si="92"/>
        <v>啤酒近畿圏20162Q</v>
      </c>
    </row>
    <row r="1968" spans="1:11">
      <c r="A1968" s="23">
        <v>201606</v>
      </c>
      <c r="B1968" s="23" t="s">
        <v>80</v>
      </c>
      <c r="C1968" s="22">
        <v>27350171</v>
      </c>
      <c r="D1968" s="22" t="s">
        <v>42</v>
      </c>
      <c r="E1968" s="23">
        <v>25200</v>
      </c>
      <c r="F1968" s="22" t="str">
        <f>VLOOKUP(C1968,變換清單!A:C,3,0)</f>
        <v>啤酒</v>
      </c>
      <c r="G1968" s="22" t="str">
        <f>VLOOKUP(B1968,變換清單!E:F,2,0)</f>
        <v>近畿圏</v>
      </c>
      <c r="H1968" s="22" t="str">
        <f t="shared" si="90"/>
        <v>2016</v>
      </c>
      <c r="I1968" s="22">
        <f t="shared" si="91"/>
        <v>6</v>
      </c>
      <c r="J1968" s="22" t="str">
        <f>VLOOKUP(I1968,變換清單!H:I,2,0)</f>
        <v>2Q</v>
      </c>
      <c r="K1968" s="22" t="str">
        <f t="shared" si="92"/>
        <v>啤酒近畿圏20162Q</v>
      </c>
    </row>
    <row r="1969" spans="1:11">
      <c r="A1969" s="23">
        <v>201607</v>
      </c>
      <c r="B1969" s="23" t="s">
        <v>75</v>
      </c>
      <c r="C1969" s="22">
        <v>27350921</v>
      </c>
      <c r="D1969" s="22" t="s">
        <v>44</v>
      </c>
      <c r="E1969" s="23">
        <v>1529385</v>
      </c>
      <c r="F1969" s="22" t="str">
        <f>VLOOKUP(C1969,變換清單!A:C,3,0)</f>
        <v>發泡酒</v>
      </c>
      <c r="G1969" s="22" t="str">
        <f>VLOOKUP(B1969,變換清單!E:F,2,0)</f>
        <v>中部</v>
      </c>
      <c r="H1969" s="22" t="str">
        <f t="shared" si="90"/>
        <v>2016</v>
      </c>
      <c r="I1969" s="22">
        <f t="shared" si="91"/>
        <v>7</v>
      </c>
      <c r="J1969" s="22" t="str">
        <f>VLOOKUP(I1969,變換清單!H:I,2,0)</f>
        <v>3Q</v>
      </c>
      <c r="K1969" s="22" t="str">
        <f t="shared" si="92"/>
        <v>發泡酒中部20163Q</v>
      </c>
    </row>
    <row r="1970" spans="1:11">
      <c r="A1970" s="23">
        <v>201607</v>
      </c>
      <c r="B1970" s="23" t="s">
        <v>75</v>
      </c>
      <c r="C1970" s="22">
        <v>27210786</v>
      </c>
      <c r="D1970" s="22" t="s">
        <v>103</v>
      </c>
      <c r="E1970" s="23">
        <v>95542</v>
      </c>
      <c r="F1970" s="22" t="str">
        <f>VLOOKUP(C1970,變換清單!A:C,3,0)</f>
        <v>發泡酒</v>
      </c>
      <c r="G1970" s="22" t="str">
        <f>VLOOKUP(B1970,變換清單!E:F,2,0)</f>
        <v>中部</v>
      </c>
      <c r="H1970" s="22" t="str">
        <f t="shared" si="90"/>
        <v>2016</v>
      </c>
      <c r="I1970" s="22">
        <f t="shared" si="91"/>
        <v>7</v>
      </c>
      <c r="J1970" s="22" t="str">
        <f>VLOOKUP(I1970,變換清單!H:I,2,0)</f>
        <v>3Q</v>
      </c>
      <c r="K1970" s="22" t="str">
        <f t="shared" si="92"/>
        <v>發泡酒中部20163Q</v>
      </c>
    </row>
    <row r="1971" spans="1:11">
      <c r="A1971" s="23">
        <v>201607</v>
      </c>
      <c r="B1971" s="23" t="s">
        <v>75</v>
      </c>
      <c r="C1971" s="22">
        <v>27220883</v>
      </c>
      <c r="D1971" s="22" t="s">
        <v>101</v>
      </c>
      <c r="E1971" s="23">
        <v>572539</v>
      </c>
      <c r="F1971" s="22" t="str">
        <f>VLOOKUP(C1971,變換清單!A:C,3,0)</f>
        <v>新類型</v>
      </c>
      <c r="G1971" s="22" t="str">
        <f>VLOOKUP(B1971,變換清單!E:F,2,0)</f>
        <v>中部</v>
      </c>
      <c r="H1971" s="22" t="str">
        <f t="shared" si="90"/>
        <v>2016</v>
      </c>
      <c r="I1971" s="22">
        <f t="shared" si="91"/>
        <v>7</v>
      </c>
      <c r="J1971" s="22" t="str">
        <f>VLOOKUP(I1971,變換清單!H:I,2,0)</f>
        <v>3Q</v>
      </c>
      <c r="K1971" s="22" t="str">
        <f t="shared" si="92"/>
        <v>新類型中部20163Q</v>
      </c>
    </row>
    <row r="1972" spans="1:11">
      <c r="A1972" s="23">
        <v>201607</v>
      </c>
      <c r="B1972" s="23" t="s">
        <v>75</v>
      </c>
      <c r="C1972" s="22">
        <v>27220957</v>
      </c>
      <c r="D1972" s="22" t="s">
        <v>102</v>
      </c>
      <c r="E1972" s="23">
        <v>52800</v>
      </c>
      <c r="F1972" s="22" t="str">
        <f>VLOOKUP(C1972,變換清單!A:C,3,0)</f>
        <v>新類型</v>
      </c>
      <c r="G1972" s="22" t="str">
        <f>VLOOKUP(B1972,變換清單!E:F,2,0)</f>
        <v>中部</v>
      </c>
      <c r="H1972" s="22" t="str">
        <f t="shared" si="90"/>
        <v>2016</v>
      </c>
      <c r="I1972" s="22">
        <f t="shared" si="91"/>
        <v>7</v>
      </c>
      <c r="J1972" s="22" t="str">
        <f>VLOOKUP(I1972,變換清單!H:I,2,0)</f>
        <v>3Q</v>
      </c>
      <c r="K1972" s="22" t="str">
        <f t="shared" si="92"/>
        <v>新類型中部20163Q</v>
      </c>
    </row>
    <row r="1973" spans="1:11">
      <c r="A1973" s="23">
        <v>201607</v>
      </c>
      <c r="B1973" s="23" t="s">
        <v>75</v>
      </c>
      <c r="C1973" s="22">
        <v>27220985</v>
      </c>
      <c r="D1973" s="22" t="s">
        <v>46</v>
      </c>
      <c r="E1973" s="23">
        <v>31680</v>
      </c>
      <c r="F1973" s="22" t="str">
        <f>VLOOKUP(C1973,變換清單!A:C,3,0)</f>
        <v>新類型</v>
      </c>
      <c r="G1973" s="22" t="str">
        <f>VLOOKUP(B1973,變換清單!E:F,2,0)</f>
        <v>中部</v>
      </c>
      <c r="H1973" s="22" t="str">
        <f t="shared" si="90"/>
        <v>2016</v>
      </c>
      <c r="I1973" s="22">
        <f t="shared" si="91"/>
        <v>7</v>
      </c>
      <c r="J1973" s="22" t="str">
        <f>VLOOKUP(I1973,變換清單!H:I,2,0)</f>
        <v>3Q</v>
      </c>
      <c r="K1973" s="22" t="str">
        <f t="shared" si="92"/>
        <v>新類型中部20163Q</v>
      </c>
    </row>
    <row r="1974" spans="1:11">
      <c r="A1974" s="23">
        <v>201607</v>
      </c>
      <c r="B1974" s="23" t="s">
        <v>75</v>
      </c>
      <c r="C1974" s="22">
        <v>27260317</v>
      </c>
      <c r="D1974" s="22" t="s">
        <v>40</v>
      </c>
      <c r="E1974" s="23">
        <v>252402</v>
      </c>
      <c r="F1974" s="22" t="str">
        <f>VLOOKUP(C1974,變換清單!A:C,3,0)</f>
        <v>啤酒</v>
      </c>
      <c r="G1974" s="22" t="str">
        <f>VLOOKUP(B1974,變換清單!E:F,2,0)</f>
        <v>中部</v>
      </c>
      <c r="H1974" s="22" t="str">
        <f t="shared" si="90"/>
        <v>2016</v>
      </c>
      <c r="I1974" s="22">
        <f t="shared" si="91"/>
        <v>7</v>
      </c>
      <c r="J1974" s="22" t="str">
        <f>VLOOKUP(I1974,變換清單!H:I,2,0)</f>
        <v>3Q</v>
      </c>
      <c r="K1974" s="22" t="str">
        <f t="shared" si="92"/>
        <v>啤酒中部20163Q</v>
      </c>
    </row>
    <row r="1975" spans="1:11">
      <c r="A1975" s="23">
        <v>201607</v>
      </c>
      <c r="B1975" s="23" t="s">
        <v>75</v>
      </c>
      <c r="C1975" s="22">
        <v>27260665</v>
      </c>
      <c r="D1975" s="22" t="s">
        <v>105</v>
      </c>
      <c r="E1975" s="23">
        <v>19127</v>
      </c>
      <c r="F1975" s="22" t="str">
        <f>VLOOKUP(C1975,變換清單!A:C,3,0)</f>
        <v>啤酒</v>
      </c>
      <c r="G1975" s="22" t="str">
        <f>VLOOKUP(B1975,變換清單!E:F,2,0)</f>
        <v>中部</v>
      </c>
      <c r="H1975" s="22" t="str">
        <f t="shared" si="90"/>
        <v>2016</v>
      </c>
      <c r="I1975" s="22">
        <f t="shared" si="91"/>
        <v>7</v>
      </c>
      <c r="J1975" s="22" t="str">
        <f>VLOOKUP(I1975,變換清單!H:I,2,0)</f>
        <v>3Q</v>
      </c>
      <c r="K1975" s="22" t="str">
        <f t="shared" si="92"/>
        <v>啤酒中部20163Q</v>
      </c>
    </row>
    <row r="1976" spans="1:11">
      <c r="A1976" s="23">
        <v>201607</v>
      </c>
      <c r="B1976" s="23" t="s">
        <v>75</v>
      </c>
      <c r="C1976" s="22">
        <v>27350171</v>
      </c>
      <c r="D1976" s="22" t="s">
        <v>42</v>
      </c>
      <c r="E1976" s="23">
        <v>42573</v>
      </c>
      <c r="F1976" s="22" t="str">
        <f>VLOOKUP(C1976,變換清單!A:C,3,0)</f>
        <v>啤酒</v>
      </c>
      <c r="G1976" s="22" t="str">
        <f>VLOOKUP(B1976,變換清單!E:F,2,0)</f>
        <v>中部</v>
      </c>
      <c r="H1976" s="22" t="str">
        <f t="shared" si="90"/>
        <v>2016</v>
      </c>
      <c r="I1976" s="22">
        <f t="shared" si="91"/>
        <v>7</v>
      </c>
      <c r="J1976" s="22" t="str">
        <f>VLOOKUP(I1976,變換清單!H:I,2,0)</f>
        <v>3Q</v>
      </c>
      <c r="K1976" s="22" t="str">
        <f t="shared" si="92"/>
        <v>啤酒中部20163Q</v>
      </c>
    </row>
    <row r="1977" spans="1:11">
      <c r="A1977" s="23">
        <v>201607</v>
      </c>
      <c r="B1977" s="23" t="s">
        <v>86</v>
      </c>
      <c r="C1977" s="22">
        <v>27350921</v>
      </c>
      <c r="D1977" s="22" t="s">
        <v>44</v>
      </c>
      <c r="E1977" s="23">
        <v>151869</v>
      </c>
      <c r="F1977" s="22" t="str">
        <f>VLOOKUP(C1977,變換清單!A:C,3,0)</f>
        <v>發泡酒</v>
      </c>
      <c r="G1977" s="22" t="str">
        <f>VLOOKUP(B1977,變換清單!E:F,2,0)</f>
        <v>中四國</v>
      </c>
      <c r="H1977" s="22" t="str">
        <f t="shared" si="90"/>
        <v>2016</v>
      </c>
      <c r="I1977" s="22">
        <f t="shared" si="91"/>
        <v>7</v>
      </c>
      <c r="J1977" s="22" t="str">
        <f>VLOOKUP(I1977,變換清單!H:I,2,0)</f>
        <v>3Q</v>
      </c>
      <c r="K1977" s="22" t="str">
        <f t="shared" si="92"/>
        <v>發泡酒中四國20163Q</v>
      </c>
    </row>
    <row r="1978" spans="1:11">
      <c r="A1978" s="23">
        <v>201607</v>
      </c>
      <c r="B1978" s="23" t="s">
        <v>86</v>
      </c>
      <c r="C1978" s="22">
        <v>27210786</v>
      </c>
      <c r="D1978" s="22" t="s">
        <v>103</v>
      </c>
      <c r="E1978" s="23">
        <v>29946</v>
      </c>
      <c r="F1978" s="22" t="str">
        <f>VLOOKUP(C1978,變換清單!A:C,3,0)</f>
        <v>發泡酒</v>
      </c>
      <c r="G1978" s="22" t="str">
        <f>VLOOKUP(B1978,變換清單!E:F,2,0)</f>
        <v>中四國</v>
      </c>
      <c r="H1978" s="22" t="str">
        <f t="shared" si="90"/>
        <v>2016</v>
      </c>
      <c r="I1978" s="22">
        <f t="shared" si="91"/>
        <v>7</v>
      </c>
      <c r="J1978" s="22" t="str">
        <f>VLOOKUP(I1978,變換清單!H:I,2,0)</f>
        <v>3Q</v>
      </c>
      <c r="K1978" s="22" t="str">
        <f t="shared" si="92"/>
        <v>發泡酒中四國20163Q</v>
      </c>
    </row>
    <row r="1979" spans="1:11">
      <c r="A1979" s="23">
        <v>201607</v>
      </c>
      <c r="B1979" s="23" t="s">
        <v>86</v>
      </c>
      <c r="C1979" s="22">
        <v>27220883</v>
      </c>
      <c r="D1979" s="22" t="s">
        <v>101</v>
      </c>
      <c r="E1979" s="23">
        <v>67735</v>
      </c>
      <c r="F1979" s="22" t="str">
        <f>VLOOKUP(C1979,變換清單!A:C,3,0)</f>
        <v>新類型</v>
      </c>
      <c r="G1979" s="22" t="str">
        <f>VLOOKUP(B1979,變換清單!E:F,2,0)</f>
        <v>中四國</v>
      </c>
      <c r="H1979" s="22" t="str">
        <f t="shared" si="90"/>
        <v>2016</v>
      </c>
      <c r="I1979" s="22">
        <f t="shared" si="91"/>
        <v>7</v>
      </c>
      <c r="J1979" s="22" t="str">
        <f>VLOOKUP(I1979,變換清單!H:I,2,0)</f>
        <v>3Q</v>
      </c>
      <c r="K1979" s="22" t="str">
        <f t="shared" si="92"/>
        <v>新類型中四國20163Q</v>
      </c>
    </row>
    <row r="1980" spans="1:11">
      <c r="A1980" s="23">
        <v>201607</v>
      </c>
      <c r="B1980" s="23" t="s">
        <v>86</v>
      </c>
      <c r="C1980" s="22">
        <v>27220957</v>
      </c>
      <c r="D1980" s="22" t="s">
        <v>102</v>
      </c>
      <c r="E1980" s="23">
        <v>12834</v>
      </c>
      <c r="F1980" s="22" t="str">
        <f>VLOOKUP(C1980,變換清單!A:C,3,0)</f>
        <v>新類型</v>
      </c>
      <c r="G1980" s="22" t="str">
        <f>VLOOKUP(B1980,變換清單!E:F,2,0)</f>
        <v>中四國</v>
      </c>
      <c r="H1980" s="22" t="str">
        <f t="shared" si="90"/>
        <v>2016</v>
      </c>
      <c r="I1980" s="22">
        <f t="shared" si="91"/>
        <v>7</v>
      </c>
      <c r="J1980" s="22" t="str">
        <f>VLOOKUP(I1980,變換清單!H:I,2,0)</f>
        <v>3Q</v>
      </c>
      <c r="K1980" s="22" t="str">
        <f t="shared" si="92"/>
        <v>新類型中四國20163Q</v>
      </c>
    </row>
    <row r="1981" spans="1:11">
      <c r="A1981" s="23">
        <v>201607</v>
      </c>
      <c r="B1981" s="23" t="s">
        <v>86</v>
      </c>
      <c r="C1981" s="22">
        <v>27220985</v>
      </c>
      <c r="D1981" s="22" t="s">
        <v>46</v>
      </c>
      <c r="E1981" s="23">
        <v>1851</v>
      </c>
      <c r="F1981" s="22" t="str">
        <f>VLOOKUP(C1981,變換清單!A:C,3,0)</f>
        <v>新類型</v>
      </c>
      <c r="G1981" s="22" t="str">
        <f>VLOOKUP(B1981,變換清單!E:F,2,0)</f>
        <v>中四國</v>
      </c>
      <c r="H1981" s="22" t="str">
        <f t="shared" si="90"/>
        <v>2016</v>
      </c>
      <c r="I1981" s="22">
        <f t="shared" si="91"/>
        <v>7</v>
      </c>
      <c r="J1981" s="22" t="str">
        <f>VLOOKUP(I1981,變換清單!H:I,2,0)</f>
        <v>3Q</v>
      </c>
      <c r="K1981" s="22" t="str">
        <f t="shared" si="92"/>
        <v>新類型中四國20163Q</v>
      </c>
    </row>
    <row r="1982" spans="1:11">
      <c r="A1982" s="23">
        <v>201607</v>
      </c>
      <c r="B1982" s="23" t="s">
        <v>86</v>
      </c>
      <c r="C1982" s="22">
        <v>27260317</v>
      </c>
      <c r="D1982" s="22" t="s">
        <v>40</v>
      </c>
      <c r="E1982" s="23">
        <v>1851</v>
      </c>
      <c r="F1982" s="22" t="str">
        <f>VLOOKUP(C1982,變換清單!A:C,3,0)</f>
        <v>啤酒</v>
      </c>
      <c r="G1982" s="22" t="str">
        <f>VLOOKUP(B1982,變換清單!E:F,2,0)</f>
        <v>中四國</v>
      </c>
      <c r="H1982" s="22" t="str">
        <f t="shared" si="90"/>
        <v>2016</v>
      </c>
      <c r="I1982" s="22">
        <f t="shared" si="91"/>
        <v>7</v>
      </c>
      <c r="J1982" s="22" t="str">
        <f>VLOOKUP(I1982,變換清單!H:I,2,0)</f>
        <v>3Q</v>
      </c>
      <c r="K1982" s="22" t="str">
        <f t="shared" si="92"/>
        <v>啤酒中四國20163Q</v>
      </c>
    </row>
    <row r="1983" spans="1:11">
      <c r="A1983" s="23">
        <v>201607</v>
      </c>
      <c r="B1983" s="23" t="s">
        <v>61</v>
      </c>
      <c r="C1983" s="22">
        <v>27260665</v>
      </c>
      <c r="D1983" s="22" t="s">
        <v>105</v>
      </c>
      <c r="E1983" s="23">
        <v>657386</v>
      </c>
      <c r="F1983" s="22" t="str">
        <f>VLOOKUP(C1983,變換清單!A:C,3,0)</f>
        <v>啤酒</v>
      </c>
      <c r="G1983" s="22" t="str">
        <f>VLOOKUP(B1983,變換清單!E:F,2,0)</f>
        <v>關信越</v>
      </c>
      <c r="H1983" s="22" t="str">
        <f t="shared" si="90"/>
        <v>2016</v>
      </c>
      <c r="I1983" s="22">
        <f t="shared" si="91"/>
        <v>7</v>
      </c>
      <c r="J1983" s="22" t="str">
        <f>VLOOKUP(I1983,變換清單!H:I,2,0)</f>
        <v>3Q</v>
      </c>
      <c r="K1983" s="22" t="str">
        <f t="shared" si="92"/>
        <v>啤酒關信越20163Q</v>
      </c>
    </row>
    <row r="1984" spans="1:11">
      <c r="A1984" s="23">
        <v>201607</v>
      </c>
      <c r="B1984" s="23" t="s">
        <v>61</v>
      </c>
      <c r="C1984" s="22">
        <v>27350171</v>
      </c>
      <c r="D1984" s="22" t="s">
        <v>42</v>
      </c>
      <c r="E1984" s="23">
        <v>111228</v>
      </c>
      <c r="F1984" s="22" t="str">
        <f>VLOOKUP(C1984,變換清單!A:C,3,0)</f>
        <v>啤酒</v>
      </c>
      <c r="G1984" s="22" t="str">
        <f>VLOOKUP(B1984,變換清單!E:F,2,0)</f>
        <v>關信越</v>
      </c>
      <c r="H1984" s="22" t="str">
        <f t="shared" si="90"/>
        <v>2016</v>
      </c>
      <c r="I1984" s="22">
        <f t="shared" si="91"/>
        <v>7</v>
      </c>
      <c r="J1984" s="22" t="str">
        <f>VLOOKUP(I1984,變換清單!H:I,2,0)</f>
        <v>3Q</v>
      </c>
      <c r="K1984" s="22" t="str">
        <f t="shared" si="92"/>
        <v>啤酒關信越20163Q</v>
      </c>
    </row>
    <row r="1985" spans="1:11">
      <c r="A1985" s="23">
        <v>201607</v>
      </c>
      <c r="B1985" s="23" t="s">
        <v>61</v>
      </c>
      <c r="C1985" s="22">
        <v>27350921</v>
      </c>
      <c r="D1985" s="22" t="s">
        <v>44</v>
      </c>
      <c r="E1985" s="23">
        <v>304451</v>
      </c>
      <c r="F1985" s="22" t="str">
        <f>VLOOKUP(C1985,變換清單!A:C,3,0)</f>
        <v>發泡酒</v>
      </c>
      <c r="G1985" s="22" t="str">
        <f>VLOOKUP(B1985,變換清單!E:F,2,0)</f>
        <v>關信越</v>
      </c>
      <c r="H1985" s="22" t="str">
        <f t="shared" si="90"/>
        <v>2016</v>
      </c>
      <c r="I1985" s="22">
        <f t="shared" si="91"/>
        <v>7</v>
      </c>
      <c r="J1985" s="22" t="str">
        <f>VLOOKUP(I1985,變換清單!H:I,2,0)</f>
        <v>3Q</v>
      </c>
      <c r="K1985" s="22" t="str">
        <f t="shared" si="92"/>
        <v>發泡酒關信越20163Q</v>
      </c>
    </row>
    <row r="1986" spans="1:11">
      <c r="A1986" s="23">
        <v>201607</v>
      </c>
      <c r="B1986" s="23" t="s">
        <v>61</v>
      </c>
      <c r="C1986" s="22">
        <v>27210786</v>
      </c>
      <c r="D1986" s="22" t="s">
        <v>103</v>
      </c>
      <c r="E1986" s="23">
        <v>12480</v>
      </c>
      <c r="F1986" s="22" t="str">
        <f>VLOOKUP(C1986,變換清單!A:C,3,0)</f>
        <v>發泡酒</v>
      </c>
      <c r="G1986" s="22" t="str">
        <f>VLOOKUP(B1986,變換清單!E:F,2,0)</f>
        <v>關信越</v>
      </c>
      <c r="H1986" s="22" t="str">
        <f t="shared" si="90"/>
        <v>2016</v>
      </c>
      <c r="I1986" s="22">
        <f t="shared" si="91"/>
        <v>7</v>
      </c>
      <c r="J1986" s="22" t="str">
        <f>VLOOKUP(I1986,變換清單!H:I,2,0)</f>
        <v>3Q</v>
      </c>
      <c r="K1986" s="22" t="str">
        <f t="shared" si="92"/>
        <v>發泡酒關信越20163Q</v>
      </c>
    </row>
    <row r="1987" spans="1:11">
      <c r="A1987" s="23">
        <v>201607</v>
      </c>
      <c r="B1987" s="23" t="s">
        <v>61</v>
      </c>
      <c r="C1987" s="22">
        <v>27220883</v>
      </c>
      <c r="D1987" s="22" t="s">
        <v>101</v>
      </c>
      <c r="E1987" s="23">
        <v>3360</v>
      </c>
      <c r="F1987" s="22" t="str">
        <f>VLOOKUP(C1987,變換清單!A:C,3,0)</f>
        <v>新類型</v>
      </c>
      <c r="G1987" s="22" t="str">
        <f>VLOOKUP(B1987,變換清單!E:F,2,0)</f>
        <v>關信越</v>
      </c>
      <c r="H1987" s="22" t="str">
        <f t="shared" ref="H1987:H2050" si="93">LEFT(A1987,4)</f>
        <v>2016</v>
      </c>
      <c r="I1987" s="22">
        <f t="shared" ref="I1987:I2050" si="94">VALUE(RIGHT(A1987,2))</f>
        <v>7</v>
      </c>
      <c r="J1987" s="22" t="str">
        <f>VLOOKUP(I1987,變換清單!H:I,2,0)</f>
        <v>3Q</v>
      </c>
      <c r="K1987" s="22" t="str">
        <f t="shared" ref="K1987:K2050" si="95">CONCATENATE(F1987,G1987,H1987,J1987)</f>
        <v>新類型關信越20163Q</v>
      </c>
    </row>
    <row r="1988" spans="1:11">
      <c r="A1988" s="23">
        <v>201607</v>
      </c>
      <c r="B1988" s="23" t="s">
        <v>61</v>
      </c>
      <c r="C1988" s="22">
        <v>27220957</v>
      </c>
      <c r="D1988" s="22" t="s">
        <v>102</v>
      </c>
      <c r="E1988" s="23">
        <v>201779</v>
      </c>
      <c r="F1988" s="22" t="str">
        <f>VLOOKUP(C1988,變換清單!A:C,3,0)</f>
        <v>新類型</v>
      </c>
      <c r="G1988" s="22" t="str">
        <f>VLOOKUP(B1988,變換清單!E:F,2,0)</f>
        <v>關信越</v>
      </c>
      <c r="H1988" s="22" t="str">
        <f t="shared" si="93"/>
        <v>2016</v>
      </c>
      <c r="I1988" s="22">
        <f t="shared" si="94"/>
        <v>7</v>
      </c>
      <c r="J1988" s="22" t="str">
        <f>VLOOKUP(I1988,變換清單!H:I,2,0)</f>
        <v>3Q</v>
      </c>
      <c r="K1988" s="22" t="str">
        <f t="shared" si="95"/>
        <v>新類型關信越20163Q</v>
      </c>
    </row>
    <row r="1989" spans="1:11">
      <c r="A1989" s="23">
        <v>201607</v>
      </c>
      <c r="B1989" s="23" t="s">
        <v>61</v>
      </c>
      <c r="C1989" s="22">
        <v>27220985</v>
      </c>
      <c r="D1989" s="22" t="s">
        <v>46</v>
      </c>
      <c r="E1989" s="23">
        <v>2468</v>
      </c>
      <c r="F1989" s="22" t="str">
        <f>VLOOKUP(C1989,變換清單!A:C,3,0)</f>
        <v>新類型</v>
      </c>
      <c r="G1989" s="22" t="str">
        <f>VLOOKUP(B1989,變換清單!E:F,2,0)</f>
        <v>關信越</v>
      </c>
      <c r="H1989" s="22" t="str">
        <f t="shared" si="93"/>
        <v>2016</v>
      </c>
      <c r="I1989" s="22">
        <f t="shared" si="94"/>
        <v>7</v>
      </c>
      <c r="J1989" s="22" t="str">
        <f>VLOOKUP(I1989,變換清單!H:I,2,0)</f>
        <v>3Q</v>
      </c>
      <c r="K1989" s="22" t="str">
        <f t="shared" si="95"/>
        <v>新類型關信越20163Q</v>
      </c>
    </row>
    <row r="1990" spans="1:11">
      <c r="A1990" s="23">
        <v>201607</v>
      </c>
      <c r="B1990" s="23" t="s">
        <v>61</v>
      </c>
      <c r="C1990" s="22">
        <v>27260317</v>
      </c>
      <c r="D1990" s="22" t="s">
        <v>40</v>
      </c>
      <c r="E1990" s="23">
        <v>6787</v>
      </c>
      <c r="F1990" s="22" t="str">
        <f>VLOOKUP(C1990,變換清單!A:C,3,0)</f>
        <v>啤酒</v>
      </c>
      <c r="G1990" s="22" t="str">
        <f>VLOOKUP(B1990,變換清單!E:F,2,0)</f>
        <v>關信越</v>
      </c>
      <c r="H1990" s="22" t="str">
        <f t="shared" si="93"/>
        <v>2016</v>
      </c>
      <c r="I1990" s="22">
        <f t="shared" si="94"/>
        <v>7</v>
      </c>
      <c r="J1990" s="22" t="str">
        <f>VLOOKUP(I1990,變換清單!H:I,2,0)</f>
        <v>3Q</v>
      </c>
      <c r="K1990" s="22" t="str">
        <f t="shared" si="95"/>
        <v>啤酒關信越20163Q</v>
      </c>
    </row>
    <row r="1991" spans="1:11">
      <c r="A1991" s="23">
        <v>201607</v>
      </c>
      <c r="B1991" s="23" t="s">
        <v>83</v>
      </c>
      <c r="C1991" s="22">
        <v>27260665</v>
      </c>
      <c r="D1991" s="22" t="s">
        <v>105</v>
      </c>
      <c r="E1991" s="23">
        <v>236716</v>
      </c>
      <c r="F1991" s="22" t="str">
        <f>VLOOKUP(C1991,變換清單!A:C,3,0)</f>
        <v>啤酒</v>
      </c>
      <c r="G1991" s="22" t="str">
        <f>VLOOKUP(B1991,變換清單!E:F,2,0)</f>
        <v>中四國</v>
      </c>
      <c r="H1991" s="22" t="str">
        <f t="shared" si="93"/>
        <v>2016</v>
      </c>
      <c r="I1991" s="22">
        <f t="shared" si="94"/>
        <v>7</v>
      </c>
      <c r="J1991" s="22" t="str">
        <f>VLOOKUP(I1991,變換清單!H:I,2,0)</f>
        <v>3Q</v>
      </c>
      <c r="K1991" s="22" t="str">
        <f t="shared" si="95"/>
        <v>啤酒中四國20163Q</v>
      </c>
    </row>
    <row r="1992" spans="1:11">
      <c r="A1992" s="23">
        <v>201607</v>
      </c>
      <c r="B1992" s="23" t="s">
        <v>83</v>
      </c>
      <c r="C1992" s="22">
        <v>27350171</v>
      </c>
      <c r="D1992" s="22" t="s">
        <v>42</v>
      </c>
      <c r="E1992" s="23">
        <v>38502</v>
      </c>
      <c r="F1992" s="22" t="str">
        <f>VLOOKUP(C1992,變換清單!A:C,3,0)</f>
        <v>啤酒</v>
      </c>
      <c r="G1992" s="22" t="str">
        <f>VLOOKUP(B1992,變換清單!E:F,2,0)</f>
        <v>中四國</v>
      </c>
      <c r="H1992" s="22" t="str">
        <f t="shared" si="93"/>
        <v>2016</v>
      </c>
      <c r="I1992" s="22">
        <f t="shared" si="94"/>
        <v>7</v>
      </c>
      <c r="J1992" s="22" t="str">
        <f>VLOOKUP(I1992,變換清單!H:I,2,0)</f>
        <v>3Q</v>
      </c>
      <c r="K1992" s="22" t="str">
        <f t="shared" si="95"/>
        <v>啤酒中四國20163Q</v>
      </c>
    </row>
    <row r="1993" spans="1:11">
      <c r="A1993" s="23">
        <v>201607</v>
      </c>
      <c r="B1993" s="23" t="s">
        <v>83</v>
      </c>
      <c r="C1993" s="22">
        <v>27350921</v>
      </c>
      <c r="D1993" s="22" t="s">
        <v>44</v>
      </c>
      <c r="E1993" s="23">
        <v>81995</v>
      </c>
      <c r="F1993" s="22" t="str">
        <f>VLOOKUP(C1993,變換清單!A:C,3,0)</f>
        <v>發泡酒</v>
      </c>
      <c r="G1993" s="22" t="str">
        <f>VLOOKUP(B1993,變換清單!E:F,2,0)</f>
        <v>中四國</v>
      </c>
      <c r="H1993" s="22" t="str">
        <f t="shared" si="93"/>
        <v>2016</v>
      </c>
      <c r="I1993" s="22">
        <f t="shared" si="94"/>
        <v>7</v>
      </c>
      <c r="J1993" s="22" t="str">
        <f>VLOOKUP(I1993,變換清單!H:I,2,0)</f>
        <v>3Q</v>
      </c>
      <c r="K1993" s="22" t="str">
        <f t="shared" si="95"/>
        <v>發泡酒中四國20163Q</v>
      </c>
    </row>
    <row r="1994" spans="1:11">
      <c r="A1994" s="23">
        <v>201607</v>
      </c>
      <c r="B1994" s="23" t="s">
        <v>83</v>
      </c>
      <c r="C1994" s="22">
        <v>27210786</v>
      </c>
      <c r="D1994" s="22" t="s">
        <v>103</v>
      </c>
      <c r="E1994" s="23">
        <v>24720</v>
      </c>
      <c r="F1994" s="22" t="str">
        <f>VLOOKUP(C1994,變換清單!A:C,3,0)</f>
        <v>發泡酒</v>
      </c>
      <c r="G1994" s="22" t="str">
        <f>VLOOKUP(B1994,變換清單!E:F,2,0)</f>
        <v>中四國</v>
      </c>
      <c r="H1994" s="22" t="str">
        <f t="shared" si="93"/>
        <v>2016</v>
      </c>
      <c r="I1994" s="22">
        <f t="shared" si="94"/>
        <v>7</v>
      </c>
      <c r="J1994" s="22" t="str">
        <f>VLOOKUP(I1994,變換清單!H:I,2,0)</f>
        <v>3Q</v>
      </c>
      <c r="K1994" s="22" t="str">
        <f t="shared" si="95"/>
        <v>發泡酒中四國20163Q</v>
      </c>
    </row>
    <row r="1995" spans="1:11">
      <c r="A1995" s="23">
        <v>201607</v>
      </c>
      <c r="B1995" s="23" t="s">
        <v>83</v>
      </c>
      <c r="C1995" s="22">
        <v>27220883</v>
      </c>
      <c r="D1995" s="22" t="s">
        <v>101</v>
      </c>
      <c r="E1995" s="23">
        <v>18960</v>
      </c>
      <c r="F1995" s="22" t="str">
        <f>VLOOKUP(C1995,變換清單!A:C,3,0)</f>
        <v>新類型</v>
      </c>
      <c r="G1995" s="22" t="str">
        <f>VLOOKUP(B1995,變換清單!E:F,2,0)</f>
        <v>中四國</v>
      </c>
      <c r="H1995" s="22" t="str">
        <f t="shared" si="93"/>
        <v>2016</v>
      </c>
      <c r="I1995" s="22">
        <f t="shared" si="94"/>
        <v>7</v>
      </c>
      <c r="J1995" s="22" t="str">
        <f>VLOOKUP(I1995,變換清單!H:I,2,0)</f>
        <v>3Q</v>
      </c>
      <c r="K1995" s="22" t="str">
        <f t="shared" si="95"/>
        <v>新類型中四國20163Q</v>
      </c>
    </row>
    <row r="1996" spans="1:11">
      <c r="A1996" s="23">
        <v>201607</v>
      </c>
      <c r="B1996" s="23" t="s">
        <v>83</v>
      </c>
      <c r="C1996" s="22">
        <v>27220957</v>
      </c>
      <c r="D1996" s="22" t="s">
        <v>102</v>
      </c>
      <c r="E1996" s="23">
        <v>56327</v>
      </c>
      <c r="F1996" s="22" t="str">
        <f>VLOOKUP(C1996,變換清單!A:C,3,0)</f>
        <v>新類型</v>
      </c>
      <c r="G1996" s="22" t="str">
        <f>VLOOKUP(B1996,變換清單!E:F,2,0)</f>
        <v>中四國</v>
      </c>
      <c r="H1996" s="22" t="str">
        <f t="shared" si="93"/>
        <v>2016</v>
      </c>
      <c r="I1996" s="22">
        <f t="shared" si="94"/>
        <v>7</v>
      </c>
      <c r="J1996" s="22" t="str">
        <f>VLOOKUP(I1996,變換清單!H:I,2,0)</f>
        <v>3Q</v>
      </c>
      <c r="K1996" s="22" t="str">
        <f t="shared" si="95"/>
        <v>新類型中四國20163Q</v>
      </c>
    </row>
    <row r="1997" spans="1:11">
      <c r="A1997" s="23">
        <v>201607</v>
      </c>
      <c r="B1997" s="23" t="s">
        <v>98</v>
      </c>
      <c r="C1997" s="22">
        <v>27220985</v>
      </c>
      <c r="D1997" s="22" t="s">
        <v>46</v>
      </c>
      <c r="E1997" s="23">
        <v>29155</v>
      </c>
      <c r="F1997" s="22" t="str">
        <f>VLOOKUP(C1997,變換清單!A:C,3,0)</f>
        <v>新類型</v>
      </c>
      <c r="G1997" s="22" t="str">
        <f>VLOOKUP(B1997,變換清單!E:F,2,0)</f>
        <v>沖繩</v>
      </c>
      <c r="H1997" s="22" t="str">
        <f t="shared" si="93"/>
        <v>2016</v>
      </c>
      <c r="I1997" s="22">
        <f t="shared" si="94"/>
        <v>7</v>
      </c>
      <c r="J1997" s="22" t="str">
        <f>VLOOKUP(I1997,變換清單!H:I,2,0)</f>
        <v>3Q</v>
      </c>
      <c r="K1997" s="22" t="str">
        <f t="shared" si="95"/>
        <v>新類型沖繩20163Q</v>
      </c>
    </row>
    <row r="1998" spans="1:11">
      <c r="A1998" s="23">
        <v>201607</v>
      </c>
      <c r="B1998" s="23" t="s">
        <v>98</v>
      </c>
      <c r="C1998" s="22">
        <v>27260317</v>
      </c>
      <c r="D1998" s="22" t="s">
        <v>40</v>
      </c>
      <c r="E1998" s="23">
        <v>447051</v>
      </c>
      <c r="F1998" s="22" t="str">
        <f>VLOOKUP(C1998,變換清單!A:C,3,0)</f>
        <v>啤酒</v>
      </c>
      <c r="G1998" s="22" t="str">
        <f>VLOOKUP(B1998,變換清單!E:F,2,0)</f>
        <v>沖繩</v>
      </c>
      <c r="H1998" s="22" t="str">
        <f t="shared" si="93"/>
        <v>2016</v>
      </c>
      <c r="I1998" s="22">
        <f t="shared" si="94"/>
        <v>7</v>
      </c>
      <c r="J1998" s="22" t="str">
        <f>VLOOKUP(I1998,變換清單!H:I,2,0)</f>
        <v>3Q</v>
      </c>
      <c r="K1998" s="22" t="str">
        <f t="shared" si="95"/>
        <v>啤酒沖繩20163Q</v>
      </c>
    </row>
    <row r="1999" spans="1:11">
      <c r="A1999" s="23">
        <v>201607</v>
      </c>
      <c r="B1999" s="23" t="s">
        <v>98</v>
      </c>
      <c r="C1999" s="22">
        <v>27260665</v>
      </c>
      <c r="D1999" s="22" t="s">
        <v>105</v>
      </c>
      <c r="E1999" s="23">
        <v>17112</v>
      </c>
      <c r="F1999" s="22" t="str">
        <f>VLOOKUP(C1999,變換清單!A:C,3,0)</f>
        <v>啤酒</v>
      </c>
      <c r="G1999" s="22" t="str">
        <f>VLOOKUP(B1999,變換清單!E:F,2,0)</f>
        <v>沖繩</v>
      </c>
      <c r="H1999" s="22" t="str">
        <f t="shared" si="93"/>
        <v>2016</v>
      </c>
      <c r="I1999" s="22">
        <f t="shared" si="94"/>
        <v>7</v>
      </c>
      <c r="J1999" s="22" t="str">
        <f>VLOOKUP(I1999,變換清單!H:I,2,0)</f>
        <v>3Q</v>
      </c>
      <c r="K1999" s="22" t="str">
        <f t="shared" si="95"/>
        <v>啤酒沖繩20163Q</v>
      </c>
    </row>
    <row r="2000" spans="1:11">
      <c r="A2000" s="23">
        <v>201607</v>
      </c>
      <c r="B2000" s="23" t="s">
        <v>98</v>
      </c>
      <c r="C2000" s="22">
        <v>27350171</v>
      </c>
      <c r="D2000" s="22" t="s">
        <v>42</v>
      </c>
      <c r="E2000" s="23">
        <v>42780</v>
      </c>
      <c r="F2000" s="22" t="str">
        <f>VLOOKUP(C2000,變換清單!A:C,3,0)</f>
        <v>啤酒</v>
      </c>
      <c r="G2000" s="22" t="str">
        <f>VLOOKUP(B2000,變換清單!E:F,2,0)</f>
        <v>沖繩</v>
      </c>
      <c r="H2000" s="22" t="str">
        <f t="shared" si="93"/>
        <v>2016</v>
      </c>
      <c r="I2000" s="22">
        <f t="shared" si="94"/>
        <v>7</v>
      </c>
      <c r="J2000" s="22" t="str">
        <f>VLOOKUP(I2000,變換清單!H:I,2,0)</f>
        <v>3Q</v>
      </c>
      <c r="K2000" s="22" t="str">
        <f t="shared" si="95"/>
        <v>啤酒沖繩20163Q</v>
      </c>
    </row>
    <row r="2001" spans="1:11">
      <c r="A2001" s="23">
        <v>201607</v>
      </c>
      <c r="B2001" s="23" t="s">
        <v>98</v>
      </c>
      <c r="C2001" s="22">
        <v>27350921</v>
      </c>
      <c r="D2001" s="22" t="s">
        <v>44</v>
      </c>
      <c r="E2001" s="23">
        <v>124775</v>
      </c>
      <c r="F2001" s="22" t="str">
        <f>VLOOKUP(C2001,變換清單!A:C,3,0)</f>
        <v>發泡酒</v>
      </c>
      <c r="G2001" s="22" t="str">
        <f>VLOOKUP(B2001,變換清單!E:F,2,0)</f>
        <v>沖繩</v>
      </c>
      <c r="H2001" s="22" t="str">
        <f t="shared" si="93"/>
        <v>2016</v>
      </c>
      <c r="I2001" s="22">
        <f t="shared" si="94"/>
        <v>7</v>
      </c>
      <c r="J2001" s="22" t="str">
        <f>VLOOKUP(I2001,變換清單!H:I,2,0)</f>
        <v>3Q</v>
      </c>
      <c r="K2001" s="22" t="str">
        <f t="shared" si="95"/>
        <v>發泡酒沖繩20163Q</v>
      </c>
    </row>
    <row r="2002" spans="1:11">
      <c r="A2002" s="23">
        <v>201607</v>
      </c>
      <c r="B2002" s="23" t="s">
        <v>98</v>
      </c>
      <c r="C2002" s="22">
        <v>27210786</v>
      </c>
      <c r="D2002" s="22" t="s">
        <v>103</v>
      </c>
      <c r="E2002" s="23">
        <v>3702</v>
      </c>
      <c r="F2002" s="22" t="str">
        <f>VLOOKUP(C2002,變換清單!A:C,3,0)</f>
        <v>發泡酒</v>
      </c>
      <c r="G2002" s="22" t="str">
        <f>VLOOKUP(B2002,變換清單!E:F,2,0)</f>
        <v>沖繩</v>
      </c>
      <c r="H2002" s="22" t="str">
        <f t="shared" si="93"/>
        <v>2016</v>
      </c>
      <c r="I2002" s="22">
        <f t="shared" si="94"/>
        <v>7</v>
      </c>
      <c r="J2002" s="22" t="str">
        <f>VLOOKUP(I2002,變換清單!H:I,2,0)</f>
        <v>3Q</v>
      </c>
      <c r="K2002" s="22" t="str">
        <f t="shared" si="95"/>
        <v>發泡酒沖繩20163Q</v>
      </c>
    </row>
    <row r="2003" spans="1:11">
      <c r="A2003" s="23">
        <v>201607</v>
      </c>
      <c r="B2003" s="23" t="s">
        <v>56</v>
      </c>
      <c r="C2003" s="22">
        <v>27220883</v>
      </c>
      <c r="D2003" s="22" t="s">
        <v>101</v>
      </c>
      <c r="E2003" s="23">
        <v>167555</v>
      </c>
      <c r="F2003" s="22" t="str">
        <f>VLOOKUP(C2003,變換清單!A:C,3,0)</f>
        <v>新類型</v>
      </c>
      <c r="G2003" s="22" t="str">
        <f>VLOOKUP(B2003,變換清單!E:F,2,0)</f>
        <v>東北</v>
      </c>
      <c r="H2003" s="22" t="str">
        <f t="shared" si="93"/>
        <v>2016</v>
      </c>
      <c r="I2003" s="22">
        <f t="shared" si="94"/>
        <v>7</v>
      </c>
      <c r="J2003" s="22" t="str">
        <f>VLOOKUP(I2003,變換清單!H:I,2,0)</f>
        <v>3Q</v>
      </c>
      <c r="K2003" s="22" t="str">
        <f t="shared" si="95"/>
        <v>新類型東北20163Q</v>
      </c>
    </row>
    <row r="2004" spans="1:11">
      <c r="A2004" s="23">
        <v>201607</v>
      </c>
      <c r="B2004" s="23" t="s">
        <v>56</v>
      </c>
      <c r="C2004" s="22">
        <v>27220957</v>
      </c>
      <c r="D2004" s="22" t="s">
        <v>102</v>
      </c>
      <c r="E2004" s="23">
        <v>58466</v>
      </c>
      <c r="F2004" s="22" t="str">
        <f>VLOOKUP(C2004,變換清單!A:C,3,0)</f>
        <v>新類型</v>
      </c>
      <c r="G2004" s="22" t="str">
        <f>VLOOKUP(B2004,變換清單!E:F,2,0)</f>
        <v>東北</v>
      </c>
      <c r="H2004" s="22" t="str">
        <f t="shared" si="93"/>
        <v>2016</v>
      </c>
      <c r="I2004" s="22">
        <f t="shared" si="94"/>
        <v>7</v>
      </c>
      <c r="J2004" s="22" t="str">
        <f>VLOOKUP(I2004,變換清單!H:I,2,0)</f>
        <v>3Q</v>
      </c>
      <c r="K2004" s="22" t="str">
        <f t="shared" si="95"/>
        <v>新類型東北20163Q</v>
      </c>
    </row>
    <row r="2005" spans="1:11">
      <c r="A2005" s="23">
        <v>201607</v>
      </c>
      <c r="B2005" s="23" t="s">
        <v>56</v>
      </c>
      <c r="C2005" s="22">
        <v>27220985</v>
      </c>
      <c r="D2005" s="22" t="s">
        <v>46</v>
      </c>
      <c r="E2005" s="23">
        <v>67735</v>
      </c>
      <c r="F2005" s="22" t="str">
        <f>VLOOKUP(C2005,變換清單!A:C,3,0)</f>
        <v>新類型</v>
      </c>
      <c r="G2005" s="22" t="str">
        <f>VLOOKUP(B2005,變換清單!E:F,2,0)</f>
        <v>東北</v>
      </c>
      <c r="H2005" s="22" t="str">
        <f t="shared" si="93"/>
        <v>2016</v>
      </c>
      <c r="I2005" s="22">
        <f t="shared" si="94"/>
        <v>7</v>
      </c>
      <c r="J2005" s="22" t="str">
        <f>VLOOKUP(I2005,變換清單!H:I,2,0)</f>
        <v>3Q</v>
      </c>
      <c r="K2005" s="22" t="str">
        <f t="shared" si="95"/>
        <v>新類型東北20163Q</v>
      </c>
    </row>
    <row r="2006" spans="1:11">
      <c r="A2006" s="23">
        <v>201607</v>
      </c>
      <c r="B2006" s="23" t="s">
        <v>56</v>
      </c>
      <c r="C2006" s="22">
        <v>27260317</v>
      </c>
      <c r="D2006" s="22" t="s">
        <v>40</v>
      </c>
      <c r="E2006" s="23">
        <v>10080</v>
      </c>
      <c r="F2006" s="22" t="str">
        <f>VLOOKUP(C2006,變換清單!A:C,3,0)</f>
        <v>啤酒</v>
      </c>
      <c r="G2006" s="22" t="str">
        <f>VLOOKUP(B2006,變換清單!E:F,2,0)</f>
        <v>東北</v>
      </c>
      <c r="H2006" s="22" t="str">
        <f t="shared" si="93"/>
        <v>2016</v>
      </c>
      <c r="I2006" s="22">
        <f t="shared" si="94"/>
        <v>7</v>
      </c>
      <c r="J2006" s="22" t="str">
        <f>VLOOKUP(I2006,變換清單!H:I,2,0)</f>
        <v>3Q</v>
      </c>
      <c r="K2006" s="22" t="str">
        <f t="shared" si="95"/>
        <v>啤酒東北20163Q</v>
      </c>
    </row>
    <row r="2007" spans="1:11">
      <c r="A2007" s="23">
        <v>201607</v>
      </c>
      <c r="B2007" s="23" t="s">
        <v>56</v>
      </c>
      <c r="C2007" s="22">
        <v>27260665</v>
      </c>
      <c r="D2007" s="22" t="s">
        <v>105</v>
      </c>
      <c r="E2007" s="23">
        <v>15360</v>
      </c>
      <c r="F2007" s="22" t="str">
        <f>VLOOKUP(C2007,變換清單!A:C,3,0)</f>
        <v>啤酒</v>
      </c>
      <c r="G2007" s="22" t="str">
        <f>VLOOKUP(B2007,變換清單!E:F,2,0)</f>
        <v>東北</v>
      </c>
      <c r="H2007" s="22" t="str">
        <f t="shared" si="93"/>
        <v>2016</v>
      </c>
      <c r="I2007" s="22">
        <f t="shared" si="94"/>
        <v>7</v>
      </c>
      <c r="J2007" s="22" t="str">
        <f>VLOOKUP(I2007,變換清單!H:I,2,0)</f>
        <v>3Q</v>
      </c>
      <c r="K2007" s="22" t="str">
        <f t="shared" si="95"/>
        <v>啤酒東北20163Q</v>
      </c>
    </row>
    <row r="2008" spans="1:11">
      <c r="A2008" s="23">
        <v>201607</v>
      </c>
      <c r="B2008" s="23" t="s">
        <v>56</v>
      </c>
      <c r="C2008" s="22">
        <v>27350171</v>
      </c>
      <c r="D2008" s="22" t="s">
        <v>42</v>
      </c>
      <c r="E2008" s="23">
        <v>46345</v>
      </c>
      <c r="F2008" s="22" t="str">
        <f>VLOOKUP(C2008,變換清單!A:C,3,0)</f>
        <v>啤酒</v>
      </c>
      <c r="G2008" s="22" t="str">
        <f>VLOOKUP(B2008,變換清單!E:F,2,0)</f>
        <v>東北</v>
      </c>
      <c r="H2008" s="22" t="str">
        <f t="shared" si="93"/>
        <v>2016</v>
      </c>
      <c r="I2008" s="22">
        <f t="shared" si="94"/>
        <v>7</v>
      </c>
      <c r="J2008" s="22" t="str">
        <f>VLOOKUP(I2008,變換清單!H:I,2,0)</f>
        <v>3Q</v>
      </c>
      <c r="K2008" s="22" t="str">
        <f t="shared" si="95"/>
        <v>啤酒東北20163Q</v>
      </c>
    </row>
    <row r="2009" spans="1:11">
      <c r="A2009" s="23">
        <v>201607</v>
      </c>
      <c r="B2009" s="23" t="s">
        <v>56</v>
      </c>
      <c r="C2009" s="22">
        <v>27350921</v>
      </c>
      <c r="D2009" s="22" t="s">
        <v>44</v>
      </c>
      <c r="E2009" s="23">
        <v>2468</v>
      </c>
      <c r="F2009" s="22" t="str">
        <f>VLOOKUP(C2009,變換清單!A:C,3,0)</f>
        <v>發泡酒</v>
      </c>
      <c r="G2009" s="22" t="str">
        <f>VLOOKUP(B2009,變換清單!E:F,2,0)</f>
        <v>東北</v>
      </c>
      <c r="H2009" s="22" t="str">
        <f t="shared" si="93"/>
        <v>2016</v>
      </c>
      <c r="I2009" s="22">
        <f t="shared" si="94"/>
        <v>7</v>
      </c>
      <c r="J2009" s="22" t="str">
        <f>VLOOKUP(I2009,變換清單!H:I,2,0)</f>
        <v>3Q</v>
      </c>
      <c r="K2009" s="22" t="str">
        <f t="shared" si="95"/>
        <v>發泡酒東北20163Q</v>
      </c>
    </row>
    <row r="2010" spans="1:11">
      <c r="A2010" s="23">
        <v>201607</v>
      </c>
      <c r="B2010" s="23" t="s">
        <v>73</v>
      </c>
      <c r="C2010" s="22">
        <v>27210786</v>
      </c>
      <c r="D2010" s="22" t="s">
        <v>103</v>
      </c>
      <c r="E2010" s="23">
        <v>200353</v>
      </c>
      <c r="F2010" s="22" t="str">
        <f>VLOOKUP(C2010,變換清單!A:C,3,0)</f>
        <v>發泡酒</v>
      </c>
      <c r="G2010" s="22" t="str">
        <f>VLOOKUP(B2010,變換清單!E:F,2,0)</f>
        <v>中部</v>
      </c>
      <c r="H2010" s="22" t="str">
        <f t="shared" si="93"/>
        <v>2016</v>
      </c>
      <c r="I2010" s="22">
        <f t="shared" si="94"/>
        <v>7</v>
      </c>
      <c r="J2010" s="22" t="str">
        <f>VLOOKUP(I2010,變換清單!H:I,2,0)</f>
        <v>3Q</v>
      </c>
      <c r="K2010" s="22" t="str">
        <f t="shared" si="95"/>
        <v>發泡酒中部20163Q</v>
      </c>
    </row>
    <row r="2011" spans="1:11">
      <c r="A2011" s="23">
        <v>201607</v>
      </c>
      <c r="B2011" s="23" t="s">
        <v>73</v>
      </c>
      <c r="C2011" s="22">
        <v>27220883</v>
      </c>
      <c r="D2011" s="22" t="s">
        <v>101</v>
      </c>
      <c r="E2011" s="23">
        <v>11408</v>
      </c>
      <c r="F2011" s="22" t="str">
        <f>VLOOKUP(C2011,變換清單!A:C,3,0)</f>
        <v>新類型</v>
      </c>
      <c r="G2011" s="22" t="str">
        <f>VLOOKUP(B2011,變換清單!E:F,2,0)</f>
        <v>中部</v>
      </c>
      <c r="H2011" s="22" t="str">
        <f t="shared" si="93"/>
        <v>2016</v>
      </c>
      <c r="I2011" s="22">
        <f t="shared" si="94"/>
        <v>7</v>
      </c>
      <c r="J2011" s="22" t="str">
        <f>VLOOKUP(I2011,變換清單!H:I,2,0)</f>
        <v>3Q</v>
      </c>
      <c r="K2011" s="22" t="str">
        <f t="shared" si="95"/>
        <v>新類型中部20163Q</v>
      </c>
    </row>
    <row r="2012" spans="1:11">
      <c r="A2012" s="23">
        <v>201607</v>
      </c>
      <c r="B2012" s="23" t="s">
        <v>73</v>
      </c>
      <c r="C2012" s="22">
        <v>27220957</v>
      </c>
      <c r="D2012" s="22" t="s">
        <v>102</v>
      </c>
      <c r="E2012" s="23">
        <v>104098</v>
      </c>
      <c r="F2012" s="22" t="str">
        <f>VLOOKUP(C2012,變換清單!A:C,3,0)</f>
        <v>新類型</v>
      </c>
      <c r="G2012" s="22" t="str">
        <f>VLOOKUP(B2012,變換清單!E:F,2,0)</f>
        <v>中部</v>
      </c>
      <c r="H2012" s="22" t="str">
        <f t="shared" si="93"/>
        <v>2016</v>
      </c>
      <c r="I2012" s="22">
        <f t="shared" si="94"/>
        <v>7</v>
      </c>
      <c r="J2012" s="22" t="str">
        <f>VLOOKUP(I2012,變換清單!H:I,2,0)</f>
        <v>3Q</v>
      </c>
      <c r="K2012" s="22" t="str">
        <f t="shared" si="95"/>
        <v>新類型中部20163Q</v>
      </c>
    </row>
    <row r="2013" spans="1:11">
      <c r="A2013" s="23">
        <v>201607</v>
      </c>
      <c r="B2013" s="23" t="s">
        <v>73</v>
      </c>
      <c r="C2013" s="22">
        <v>27220985</v>
      </c>
      <c r="D2013" s="22" t="s">
        <v>46</v>
      </c>
      <c r="E2013" s="23">
        <v>12000</v>
      </c>
      <c r="F2013" s="22" t="str">
        <f>VLOOKUP(C2013,變換清單!A:C,3,0)</f>
        <v>新類型</v>
      </c>
      <c r="G2013" s="22" t="str">
        <f>VLOOKUP(B2013,變換清單!E:F,2,0)</f>
        <v>中部</v>
      </c>
      <c r="H2013" s="22" t="str">
        <f t="shared" si="93"/>
        <v>2016</v>
      </c>
      <c r="I2013" s="22">
        <f t="shared" si="94"/>
        <v>7</v>
      </c>
      <c r="J2013" s="22" t="str">
        <f>VLOOKUP(I2013,變換清單!H:I,2,0)</f>
        <v>3Q</v>
      </c>
      <c r="K2013" s="22" t="str">
        <f t="shared" si="95"/>
        <v>新類型中部20163Q</v>
      </c>
    </row>
    <row r="2014" spans="1:11">
      <c r="A2014" s="23">
        <v>201607</v>
      </c>
      <c r="B2014" s="23" t="s">
        <v>73</v>
      </c>
      <c r="C2014" s="22">
        <v>27260317</v>
      </c>
      <c r="D2014" s="22" t="s">
        <v>40</v>
      </c>
      <c r="E2014" s="23">
        <v>8640</v>
      </c>
      <c r="F2014" s="22" t="str">
        <f>VLOOKUP(C2014,變換清單!A:C,3,0)</f>
        <v>啤酒</v>
      </c>
      <c r="G2014" s="22" t="str">
        <f>VLOOKUP(B2014,變換清單!E:F,2,0)</f>
        <v>中部</v>
      </c>
      <c r="H2014" s="22" t="str">
        <f t="shared" si="93"/>
        <v>2016</v>
      </c>
      <c r="I2014" s="22">
        <f t="shared" si="94"/>
        <v>7</v>
      </c>
      <c r="J2014" s="22" t="str">
        <f>VLOOKUP(I2014,變換清單!H:I,2,0)</f>
        <v>3Q</v>
      </c>
      <c r="K2014" s="22" t="str">
        <f t="shared" si="95"/>
        <v>啤酒中部20163Q</v>
      </c>
    </row>
    <row r="2015" spans="1:11">
      <c r="A2015" s="23">
        <v>201607</v>
      </c>
      <c r="B2015" s="23" t="s">
        <v>73</v>
      </c>
      <c r="C2015" s="22">
        <v>27260665</v>
      </c>
      <c r="D2015" s="22" t="s">
        <v>105</v>
      </c>
      <c r="E2015" s="23">
        <v>27094</v>
      </c>
      <c r="F2015" s="22" t="str">
        <f>VLOOKUP(C2015,變換清單!A:C,3,0)</f>
        <v>啤酒</v>
      </c>
      <c r="G2015" s="22" t="str">
        <f>VLOOKUP(B2015,變換清單!E:F,2,0)</f>
        <v>中部</v>
      </c>
      <c r="H2015" s="22" t="str">
        <f t="shared" si="93"/>
        <v>2016</v>
      </c>
      <c r="I2015" s="22">
        <f t="shared" si="94"/>
        <v>7</v>
      </c>
      <c r="J2015" s="22" t="str">
        <f>VLOOKUP(I2015,變換清單!H:I,2,0)</f>
        <v>3Q</v>
      </c>
      <c r="K2015" s="22" t="str">
        <f t="shared" si="95"/>
        <v>啤酒中部20163Q</v>
      </c>
    </row>
    <row r="2016" spans="1:11">
      <c r="A2016" s="23">
        <v>201607</v>
      </c>
      <c r="B2016" s="23" t="s">
        <v>93</v>
      </c>
      <c r="C2016" s="22">
        <v>27350171</v>
      </c>
      <c r="D2016" s="22" t="s">
        <v>42</v>
      </c>
      <c r="E2016" s="23">
        <v>181815</v>
      </c>
      <c r="F2016" s="22" t="str">
        <f>VLOOKUP(C2016,變換清單!A:C,3,0)</f>
        <v>啤酒</v>
      </c>
      <c r="G2016" s="22" t="str">
        <f>VLOOKUP(B2016,變換清單!E:F,2,0)</f>
        <v>九州</v>
      </c>
      <c r="H2016" s="22" t="str">
        <f t="shared" si="93"/>
        <v>2016</v>
      </c>
      <c r="I2016" s="22">
        <f t="shared" si="94"/>
        <v>7</v>
      </c>
      <c r="J2016" s="22" t="str">
        <f>VLOOKUP(I2016,變換清單!H:I,2,0)</f>
        <v>3Q</v>
      </c>
      <c r="K2016" s="22" t="str">
        <f t="shared" si="95"/>
        <v>啤酒九州20163Q</v>
      </c>
    </row>
    <row r="2017" spans="1:11">
      <c r="A2017" s="23">
        <v>201607</v>
      </c>
      <c r="B2017" s="23" t="s">
        <v>93</v>
      </c>
      <c r="C2017" s="22">
        <v>27350921</v>
      </c>
      <c r="D2017" s="22" t="s">
        <v>44</v>
      </c>
      <c r="E2017" s="23">
        <v>42067</v>
      </c>
      <c r="F2017" s="22" t="str">
        <f>VLOOKUP(C2017,變換清單!A:C,3,0)</f>
        <v>發泡酒</v>
      </c>
      <c r="G2017" s="22" t="str">
        <f>VLOOKUP(B2017,變換清單!E:F,2,0)</f>
        <v>九州</v>
      </c>
      <c r="H2017" s="22" t="str">
        <f t="shared" si="93"/>
        <v>2016</v>
      </c>
      <c r="I2017" s="22">
        <f t="shared" si="94"/>
        <v>7</v>
      </c>
      <c r="J2017" s="22" t="str">
        <f>VLOOKUP(I2017,變換清單!H:I,2,0)</f>
        <v>3Q</v>
      </c>
      <c r="K2017" s="22" t="str">
        <f t="shared" si="95"/>
        <v>發泡酒九州20163Q</v>
      </c>
    </row>
    <row r="2018" spans="1:11">
      <c r="A2018" s="23">
        <v>201607</v>
      </c>
      <c r="B2018" s="23" t="s">
        <v>93</v>
      </c>
      <c r="C2018" s="22">
        <v>27210786</v>
      </c>
      <c r="D2018" s="22" t="s">
        <v>103</v>
      </c>
      <c r="E2018" s="23">
        <v>71300</v>
      </c>
      <c r="F2018" s="22" t="str">
        <f>VLOOKUP(C2018,變換清單!A:C,3,0)</f>
        <v>發泡酒</v>
      </c>
      <c r="G2018" s="22" t="str">
        <f>VLOOKUP(B2018,變換清單!E:F,2,0)</f>
        <v>九州</v>
      </c>
      <c r="H2018" s="22" t="str">
        <f t="shared" si="93"/>
        <v>2016</v>
      </c>
      <c r="I2018" s="22">
        <f t="shared" si="94"/>
        <v>7</v>
      </c>
      <c r="J2018" s="22" t="str">
        <f>VLOOKUP(I2018,變換清單!H:I,2,0)</f>
        <v>3Q</v>
      </c>
      <c r="K2018" s="22" t="str">
        <f t="shared" si="95"/>
        <v>發泡酒九州20163Q</v>
      </c>
    </row>
    <row r="2019" spans="1:11">
      <c r="A2019" s="23">
        <v>201607</v>
      </c>
      <c r="B2019" s="23" t="s">
        <v>93</v>
      </c>
      <c r="C2019" s="22">
        <v>27220883</v>
      </c>
      <c r="D2019" s="22" t="s">
        <v>101</v>
      </c>
      <c r="E2019" s="23">
        <v>480</v>
      </c>
      <c r="F2019" s="22" t="str">
        <f>VLOOKUP(C2019,變換清單!A:C,3,0)</f>
        <v>新類型</v>
      </c>
      <c r="G2019" s="22" t="str">
        <f>VLOOKUP(B2019,變換清單!E:F,2,0)</f>
        <v>九州</v>
      </c>
      <c r="H2019" s="22" t="str">
        <f t="shared" si="93"/>
        <v>2016</v>
      </c>
      <c r="I2019" s="22">
        <f t="shared" si="94"/>
        <v>7</v>
      </c>
      <c r="J2019" s="22" t="str">
        <f>VLOOKUP(I2019,變換清單!H:I,2,0)</f>
        <v>3Q</v>
      </c>
      <c r="K2019" s="22" t="str">
        <f t="shared" si="95"/>
        <v>新類型九州20163Q</v>
      </c>
    </row>
    <row r="2020" spans="1:11">
      <c r="A2020" s="23">
        <v>201607</v>
      </c>
      <c r="B2020" s="23" t="s">
        <v>93</v>
      </c>
      <c r="C2020" s="22">
        <v>27220957</v>
      </c>
      <c r="D2020" s="22" t="s">
        <v>102</v>
      </c>
      <c r="E2020" s="23">
        <v>49910</v>
      </c>
      <c r="F2020" s="22" t="str">
        <f>VLOOKUP(C2020,變換清單!A:C,3,0)</f>
        <v>新類型</v>
      </c>
      <c r="G2020" s="22" t="str">
        <f>VLOOKUP(B2020,變換清單!E:F,2,0)</f>
        <v>九州</v>
      </c>
      <c r="H2020" s="22" t="str">
        <f t="shared" si="93"/>
        <v>2016</v>
      </c>
      <c r="I2020" s="22">
        <f t="shared" si="94"/>
        <v>7</v>
      </c>
      <c r="J2020" s="22" t="str">
        <f>VLOOKUP(I2020,變換清單!H:I,2,0)</f>
        <v>3Q</v>
      </c>
      <c r="K2020" s="22" t="str">
        <f t="shared" si="95"/>
        <v>新類型九州20163Q</v>
      </c>
    </row>
    <row r="2021" spans="1:11">
      <c r="A2021" s="23">
        <v>201607</v>
      </c>
      <c r="B2021" s="23" t="s">
        <v>93</v>
      </c>
      <c r="C2021" s="22">
        <v>27220985</v>
      </c>
      <c r="D2021" s="22" t="s">
        <v>46</v>
      </c>
      <c r="E2021" s="23">
        <v>7404</v>
      </c>
      <c r="F2021" s="22" t="str">
        <f>VLOOKUP(C2021,變換清單!A:C,3,0)</f>
        <v>新類型</v>
      </c>
      <c r="G2021" s="22" t="str">
        <f>VLOOKUP(B2021,變換清單!E:F,2,0)</f>
        <v>九州</v>
      </c>
      <c r="H2021" s="22" t="str">
        <f t="shared" si="93"/>
        <v>2016</v>
      </c>
      <c r="I2021" s="22">
        <f t="shared" si="94"/>
        <v>7</v>
      </c>
      <c r="J2021" s="22" t="str">
        <f>VLOOKUP(I2021,變換清單!H:I,2,0)</f>
        <v>3Q</v>
      </c>
      <c r="K2021" s="22" t="str">
        <f t="shared" si="95"/>
        <v>新類型九州20163Q</v>
      </c>
    </row>
    <row r="2022" spans="1:11">
      <c r="A2022" s="23">
        <v>201607</v>
      </c>
      <c r="B2022" s="23" t="s">
        <v>93</v>
      </c>
      <c r="C2022" s="22">
        <v>27260317</v>
      </c>
      <c r="D2022" s="22" t="s">
        <v>40</v>
      </c>
      <c r="E2022" s="23">
        <v>14808</v>
      </c>
      <c r="F2022" s="22" t="str">
        <f>VLOOKUP(C2022,變換清單!A:C,3,0)</f>
        <v>啤酒</v>
      </c>
      <c r="G2022" s="22" t="str">
        <f>VLOOKUP(B2022,變換清單!E:F,2,0)</f>
        <v>九州</v>
      </c>
      <c r="H2022" s="22" t="str">
        <f t="shared" si="93"/>
        <v>2016</v>
      </c>
      <c r="I2022" s="22">
        <f t="shared" si="94"/>
        <v>7</v>
      </c>
      <c r="J2022" s="22" t="str">
        <f>VLOOKUP(I2022,變換清單!H:I,2,0)</f>
        <v>3Q</v>
      </c>
      <c r="K2022" s="22" t="str">
        <f t="shared" si="95"/>
        <v>啤酒九州20163Q</v>
      </c>
    </row>
    <row r="2023" spans="1:11">
      <c r="A2023" s="23">
        <v>201607</v>
      </c>
      <c r="B2023" s="23" t="s">
        <v>57</v>
      </c>
      <c r="C2023" s="22">
        <v>27260665</v>
      </c>
      <c r="D2023" s="22" t="s">
        <v>105</v>
      </c>
      <c r="E2023" s="23">
        <v>837775</v>
      </c>
      <c r="F2023" s="22" t="str">
        <f>VLOOKUP(C2023,變換清單!A:C,3,0)</f>
        <v>啤酒</v>
      </c>
      <c r="G2023" s="22" t="str">
        <f>VLOOKUP(B2023,變換清單!E:F,2,0)</f>
        <v>東北</v>
      </c>
      <c r="H2023" s="22" t="str">
        <f t="shared" si="93"/>
        <v>2016</v>
      </c>
      <c r="I2023" s="22">
        <f t="shared" si="94"/>
        <v>7</v>
      </c>
      <c r="J2023" s="22" t="str">
        <f>VLOOKUP(I2023,變換清單!H:I,2,0)</f>
        <v>3Q</v>
      </c>
      <c r="K2023" s="22" t="str">
        <f t="shared" si="95"/>
        <v>啤酒東北20163Q</v>
      </c>
    </row>
    <row r="2024" spans="1:11">
      <c r="A2024" s="23">
        <v>201607</v>
      </c>
      <c r="B2024" s="23" t="s">
        <v>57</v>
      </c>
      <c r="C2024" s="22">
        <v>27350171</v>
      </c>
      <c r="D2024" s="22" t="s">
        <v>42</v>
      </c>
      <c r="E2024" s="23">
        <v>149017</v>
      </c>
      <c r="F2024" s="22" t="str">
        <f>VLOOKUP(C2024,變換清單!A:C,3,0)</f>
        <v>啤酒</v>
      </c>
      <c r="G2024" s="22" t="str">
        <f>VLOOKUP(B2024,變換清單!E:F,2,0)</f>
        <v>東北</v>
      </c>
      <c r="H2024" s="22" t="str">
        <f t="shared" si="93"/>
        <v>2016</v>
      </c>
      <c r="I2024" s="22">
        <f t="shared" si="94"/>
        <v>7</v>
      </c>
      <c r="J2024" s="22" t="str">
        <f>VLOOKUP(I2024,變換清單!H:I,2,0)</f>
        <v>3Q</v>
      </c>
      <c r="K2024" s="22" t="str">
        <f t="shared" si="95"/>
        <v>啤酒東北20163Q</v>
      </c>
    </row>
    <row r="2025" spans="1:11">
      <c r="A2025" s="23">
        <v>201607</v>
      </c>
      <c r="B2025" s="23" t="s">
        <v>57</v>
      </c>
      <c r="C2025" s="22">
        <v>27350921</v>
      </c>
      <c r="D2025" s="22" t="s">
        <v>44</v>
      </c>
      <c r="E2025" s="23">
        <v>321563</v>
      </c>
      <c r="F2025" s="22" t="str">
        <f>VLOOKUP(C2025,變換清單!A:C,3,0)</f>
        <v>發泡酒</v>
      </c>
      <c r="G2025" s="22" t="str">
        <f>VLOOKUP(B2025,變換清單!E:F,2,0)</f>
        <v>東北</v>
      </c>
      <c r="H2025" s="22" t="str">
        <f t="shared" si="93"/>
        <v>2016</v>
      </c>
      <c r="I2025" s="22">
        <f t="shared" si="94"/>
        <v>7</v>
      </c>
      <c r="J2025" s="22" t="str">
        <f>VLOOKUP(I2025,變換清單!H:I,2,0)</f>
        <v>3Q</v>
      </c>
      <c r="K2025" s="22" t="str">
        <f t="shared" si="95"/>
        <v>發泡酒東北20163Q</v>
      </c>
    </row>
    <row r="2026" spans="1:11">
      <c r="A2026" s="23">
        <v>201607</v>
      </c>
      <c r="B2026" s="23" t="s">
        <v>57</v>
      </c>
      <c r="C2026" s="22">
        <v>27210786</v>
      </c>
      <c r="D2026" s="22" t="s">
        <v>103</v>
      </c>
      <c r="E2026" s="23">
        <v>58800</v>
      </c>
      <c r="F2026" s="22" t="str">
        <f>VLOOKUP(C2026,變換清單!A:C,3,0)</f>
        <v>發泡酒</v>
      </c>
      <c r="G2026" s="22" t="str">
        <f>VLOOKUP(B2026,變換清單!E:F,2,0)</f>
        <v>東北</v>
      </c>
      <c r="H2026" s="22" t="str">
        <f t="shared" si="93"/>
        <v>2016</v>
      </c>
      <c r="I2026" s="22">
        <f t="shared" si="94"/>
        <v>7</v>
      </c>
      <c r="J2026" s="22" t="str">
        <f>VLOOKUP(I2026,變換清單!H:I,2,0)</f>
        <v>3Q</v>
      </c>
      <c r="K2026" s="22" t="str">
        <f t="shared" si="95"/>
        <v>發泡酒東北20163Q</v>
      </c>
    </row>
    <row r="2027" spans="1:11">
      <c r="A2027" s="23">
        <v>201607</v>
      </c>
      <c r="B2027" s="23" t="s">
        <v>57</v>
      </c>
      <c r="C2027" s="22">
        <v>27220883</v>
      </c>
      <c r="D2027" s="22" t="s">
        <v>101</v>
      </c>
      <c r="E2027" s="23">
        <v>44640</v>
      </c>
      <c r="F2027" s="22" t="str">
        <f>VLOOKUP(C2027,變換清單!A:C,3,0)</f>
        <v>新類型</v>
      </c>
      <c r="G2027" s="22" t="str">
        <f>VLOOKUP(B2027,變換清單!E:F,2,0)</f>
        <v>東北</v>
      </c>
      <c r="H2027" s="22" t="str">
        <f t="shared" si="93"/>
        <v>2016</v>
      </c>
      <c r="I2027" s="22">
        <f t="shared" si="94"/>
        <v>7</v>
      </c>
      <c r="J2027" s="22" t="str">
        <f>VLOOKUP(I2027,變換清單!H:I,2,0)</f>
        <v>3Q</v>
      </c>
      <c r="K2027" s="22" t="str">
        <f t="shared" si="95"/>
        <v>新類型東北20163Q</v>
      </c>
    </row>
    <row r="2028" spans="1:11">
      <c r="A2028" s="23">
        <v>201607</v>
      </c>
      <c r="B2028" s="23" t="s">
        <v>57</v>
      </c>
      <c r="C2028" s="22">
        <v>27220957</v>
      </c>
      <c r="D2028" s="22" t="s">
        <v>102</v>
      </c>
      <c r="E2028" s="23">
        <v>198927</v>
      </c>
      <c r="F2028" s="22" t="str">
        <f>VLOOKUP(C2028,變換清單!A:C,3,0)</f>
        <v>新類型</v>
      </c>
      <c r="G2028" s="22" t="str">
        <f>VLOOKUP(B2028,變換清單!E:F,2,0)</f>
        <v>東北</v>
      </c>
      <c r="H2028" s="22" t="str">
        <f t="shared" si="93"/>
        <v>2016</v>
      </c>
      <c r="I2028" s="22">
        <f t="shared" si="94"/>
        <v>7</v>
      </c>
      <c r="J2028" s="22" t="str">
        <f>VLOOKUP(I2028,變換清單!H:I,2,0)</f>
        <v>3Q</v>
      </c>
      <c r="K2028" s="22" t="str">
        <f t="shared" si="95"/>
        <v>新類型東北20163Q</v>
      </c>
    </row>
    <row r="2029" spans="1:11">
      <c r="A2029" s="23">
        <v>201607</v>
      </c>
      <c r="B2029" s="23" t="s">
        <v>57</v>
      </c>
      <c r="C2029" s="22">
        <v>27220985</v>
      </c>
      <c r="D2029" s="22" t="s">
        <v>46</v>
      </c>
      <c r="E2029" s="23">
        <v>8638</v>
      </c>
      <c r="F2029" s="22" t="str">
        <f>VLOOKUP(C2029,變換清單!A:C,3,0)</f>
        <v>新類型</v>
      </c>
      <c r="G2029" s="22" t="str">
        <f>VLOOKUP(B2029,變換清單!E:F,2,0)</f>
        <v>東北</v>
      </c>
      <c r="H2029" s="22" t="str">
        <f t="shared" si="93"/>
        <v>2016</v>
      </c>
      <c r="I2029" s="22">
        <f t="shared" si="94"/>
        <v>7</v>
      </c>
      <c r="J2029" s="22" t="str">
        <f>VLOOKUP(I2029,變換清單!H:I,2,0)</f>
        <v>3Q</v>
      </c>
      <c r="K2029" s="22" t="str">
        <f t="shared" si="95"/>
        <v>新類型東北20163Q</v>
      </c>
    </row>
    <row r="2030" spans="1:11">
      <c r="A2030" s="23">
        <v>201607</v>
      </c>
      <c r="B2030" s="23" t="s">
        <v>57</v>
      </c>
      <c r="C2030" s="22">
        <v>27260317</v>
      </c>
      <c r="D2030" s="22" t="s">
        <v>40</v>
      </c>
      <c r="E2030" s="23">
        <v>18510</v>
      </c>
      <c r="F2030" s="22" t="str">
        <f>VLOOKUP(C2030,變換清單!A:C,3,0)</f>
        <v>啤酒</v>
      </c>
      <c r="G2030" s="22" t="str">
        <f>VLOOKUP(B2030,變換清單!E:F,2,0)</f>
        <v>東北</v>
      </c>
      <c r="H2030" s="22" t="str">
        <f t="shared" si="93"/>
        <v>2016</v>
      </c>
      <c r="I2030" s="22">
        <f t="shared" si="94"/>
        <v>7</v>
      </c>
      <c r="J2030" s="22" t="str">
        <f>VLOOKUP(I2030,變換清單!H:I,2,0)</f>
        <v>3Q</v>
      </c>
      <c r="K2030" s="22" t="str">
        <f t="shared" si="95"/>
        <v>啤酒東北20163Q</v>
      </c>
    </row>
    <row r="2031" spans="1:11">
      <c r="A2031" s="23">
        <v>201607</v>
      </c>
      <c r="B2031" s="23" t="s">
        <v>2</v>
      </c>
      <c r="C2031" s="22">
        <v>27260665</v>
      </c>
      <c r="D2031" s="22" t="s">
        <v>105</v>
      </c>
      <c r="E2031" s="23">
        <v>746511</v>
      </c>
      <c r="F2031" s="22" t="str">
        <f>VLOOKUP(C2031,變換清單!A:C,3,0)</f>
        <v>啤酒</v>
      </c>
      <c r="G2031" s="22" t="str">
        <f>VLOOKUP(B2031,變換清單!E:F,2,0)</f>
        <v>近畿圏</v>
      </c>
      <c r="H2031" s="22" t="str">
        <f t="shared" si="93"/>
        <v>2016</v>
      </c>
      <c r="I2031" s="22">
        <f t="shared" si="94"/>
        <v>7</v>
      </c>
      <c r="J2031" s="22" t="str">
        <f>VLOOKUP(I2031,變換清單!H:I,2,0)</f>
        <v>3Q</v>
      </c>
      <c r="K2031" s="22" t="str">
        <f t="shared" si="95"/>
        <v>啤酒近畿圏20163Q</v>
      </c>
    </row>
    <row r="2032" spans="1:11">
      <c r="A2032" s="23">
        <v>201607</v>
      </c>
      <c r="B2032" s="23" t="s">
        <v>2</v>
      </c>
      <c r="C2032" s="22">
        <v>27350171</v>
      </c>
      <c r="D2032" s="22" t="s">
        <v>42</v>
      </c>
      <c r="E2032" s="23">
        <v>27807</v>
      </c>
      <c r="F2032" s="22" t="str">
        <f>VLOOKUP(C2032,變換清單!A:C,3,0)</f>
        <v>啤酒</v>
      </c>
      <c r="G2032" s="22" t="str">
        <f>VLOOKUP(B2032,變換清單!E:F,2,0)</f>
        <v>近畿圏</v>
      </c>
      <c r="H2032" s="22" t="str">
        <f t="shared" si="93"/>
        <v>2016</v>
      </c>
      <c r="I2032" s="22">
        <f t="shared" si="94"/>
        <v>7</v>
      </c>
      <c r="J2032" s="22" t="str">
        <f>VLOOKUP(I2032,變換清單!H:I,2,0)</f>
        <v>3Q</v>
      </c>
      <c r="K2032" s="22" t="str">
        <f t="shared" si="95"/>
        <v>啤酒近畿圏20163Q</v>
      </c>
    </row>
    <row r="2033" spans="1:11">
      <c r="A2033" s="23">
        <v>201607</v>
      </c>
      <c r="B2033" s="23" t="s">
        <v>2</v>
      </c>
      <c r="C2033" s="22">
        <v>27350921</v>
      </c>
      <c r="D2033" s="22" t="s">
        <v>44</v>
      </c>
      <c r="E2033" s="23">
        <v>362917</v>
      </c>
      <c r="F2033" s="22" t="str">
        <f>VLOOKUP(C2033,變換清單!A:C,3,0)</f>
        <v>發泡酒</v>
      </c>
      <c r="G2033" s="22" t="str">
        <f>VLOOKUP(B2033,變換清單!E:F,2,0)</f>
        <v>近畿圏</v>
      </c>
      <c r="H2033" s="22" t="str">
        <f t="shared" si="93"/>
        <v>2016</v>
      </c>
      <c r="I2033" s="22">
        <f t="shared" si="94"/>
        <v>7</v>
      </c>
      <c r="J2033" s="22" t="str">
        <f>VLOOKUP(I2033,變換清單!H:I,2,0)</f>
        <v>3Q</v>
      </c>
      <c r="K2033" s="22" t="str">
        <f t="shared" si="95"/>
        <v>發泡酒近畿圏20163Q</v>
      </c>
    </row>
    <row r="2034" spans="1:11">
      <c r="A2034" s="23">
        <v>201607</v>
      </c>
      <c r="B2034" s="23" t="s">
        <v>2</v>
      </c>
      <c r="C2034" s="22">
        <v>27210786</v>
      </c>
      <c r="D2034" s="22" t="s">
        <v>103</v>
      </c>
      <c r="E2034" s="23">
        <v>24000</v>
      </c>
      <c r="F2034" s="22" t="str">
        <f>VLOOKUP(C2034,變換清單!A:C,3,0)</f>
        <v>發泡酒</v>
      </c>
      <c r="G2034" s="22" t="str">
        <f>VLOOKUP(B2034,變換清單!E:F,2,0)</f>
        <v>近畿圏</v>
      </c>
      <c r="H2034" s="22" t="str">
        <f t="shared" si="93"/>
        <v>2016</v>
      </c>
      <c r="I2034" s="22">
        <f t="shared" si="94"/>
        <v>7</v>
      </c>
      <c r="J2034" s="22" t="str">
        <f>VLOOKUP(I2034,變換清單!H:I,2,0)</f>
        <v>3Q</v>
      </c>
      <c r="K2034" s="22" t="str">
        <f t="shared" si="95"/>
        <v>發泡酒近畿圏20163Q</v>
      </c>
    </row>
    <row r="2035" spans="1:11">
      <c r="A2035" s="23">
        <v>201607</v>
      </c>
      <c r="B2035" s="23" t="s">
        <v>2</v>
      </c>
      <c r="C2035" s="22">
        <v>27220883</v>
      </c>
      <c r="D2035" s="22" t="s">
        <v>101</v>
      </c>
      <c r="E2035" s="23">
        <v>10800</v>
      </c>
      <c r="F2035" s="22" t="str">
        <f>VLOOKUP(C2035,變換清單!A:C,3,0)</f>
        <v>新類型</v>
      </c>
      <c r="G2035" s="22" t="str">
        <f>VLOOKUP(B2035,變換清單!E:F,2,0)</f>
        <v>近畿圏</v>
      </c>
      <c r="H2035" s="22" t="str">
        <f t="shared" si="93"/>
        <v>2016</v>
      </c>
      <c r="I2035" s="22">
        <f t="shared" si="94"/>
        <v>7</v>
      </c>
      <c r="J2035" s="22" t="str">
        <f>VLOOKUP(I2035,變換清單!H:I,2,0)</f>
        <v>3Q</v>
      </c>
      <c r="K2035" s="22" t="str">
        <f t="shared" si="95"/>
        <v>新類型近畿圏20163Q</v>
      </c>
    </row>
    <row r="2036" spans="1:11">
      <c r="A2036" s="23">
        <v>201607</v>
      </c>
      <c r="B2036" s="23" t="s">
        <v>2</v>
      </c>
      <c r="C2036" s="22">
        <v>27220957</v>
      </c>
      <c r="D2036" s="22" t="s">
        <v>102</v>
      </c>
      <c r="E2036" s="23">
        <v>124062</v>
      </c>
      <c r="F2036" s="22" t="str">
        <f>VLOOKUP(C2036,變換清單!A:C,3,0)</f>
        <v>新類型</v>
      </c>
      <c r="G2036" s="22" t="str">
        <f>VLOOKUP(B2036,變換清單!E:F,2,0)</f>
        <v>近畿圏</v>
      </c>
      <c r="H2036" s="22" t="str">
        <f t="shared" si="93"/>
        <v>2016</v>
      </c>
      <c r="I2036" s="22">
        <f t="shared" si="94"/>
        <v>7</v>
      </c>
      <c r="J2036" s="22" t="str">
        <f>VLOOKUP(I2036,變換清單!H:I,2,0)</f>
        <v>3Q</v>
      </c>
      <c r="K2036" s="22" t="str">
        <f t="shared" si="95"/>
        <v>新類型近畿圏20163Q</v>
      </c>
    </row>
    <row r="2037" spans="1:11">
      <c r="A2037" s="23">
        <v>201607</v>
      </c>
      <c r="B2037" s="23" t="s">
        <v>2</v>
      </c>
      <c r="C2037" s="22">
        <v>27220985</v>
      </c>
      <c r="D2037" s="22" t="s">
        <v>46</v>
      </c>
      <c r="E2037" s="23">
        <v>1851</v>
      </c>
      <c r="F2037" s="22" t="str">
        <f>VLOOKUP(C2037,變換清單!A:C,3,0)</f>
        <v>新類型</v>
      </c>
      <c r="G2037" s="22" t="str">
        <f>VLOOKUP(B2037,變換清單!E:F,2,0)</f>
        <v>近畿圏</v>
      </c>
      <c r="H2037" s="22" t="str">
        <f t="shared" si="93"/>
        <v>2016</v>
      </c>
      <c r="I2037" s="22">
        <f t="shared" si="94"/>
        <v>7</v>
      </c>
      <c r="J2037" s="22" t="str">
        <f>VLOOKUP(I2037,變換清單!H:I,2,0)</f>
        <v>3Q</v>
      </c>
      <c r="K2037" s="22" t="str">
        <f t="shared" si="95"/>
        <v>新類型近畿圏20163Q</v>
      </c>
    </row>
    <row r="2038" spans="1:11">
      <c r="A2038" s="23">
        <v>201607</v>
      </c>
      <c r="B2038" s="23" t="s">
        <v>91</v>
      </c>
      <c r="C2038" s="22">
        <v>27260317</v>
      </c>
      <c r="D2038" s="22" t="s">
        <v>40</v>
      </c>
      <c r="E2038" s="23">
        <v>369334</v>
      </c>
      <c r="F2038" s="22" t="str">
        <f>VLOOKUP(C2038,變換清單!A:C,3,0)</f>
        <v>啤酒</v>
      </c>
      <c r="G2038" s="22" t="str">
        <f>VLOOKUP(B2038,變換清單!E:F,2,0)</f>
        <v>九州</v>
      </c>
      <c r="H2038" s="22" t="str">
        <f t="shared" si="93"/>
        <v>2016</v>
      </c>
      <c r="I2038" s="22">
        <f t="shared" si="94"/>
        <v>7</v>
      </c>
      <c r="J2038" s="22" t="str">
        <f>VLOOKUP(I2038,變換清單!H:I,2,0)</f>
        <v>3Q</v>
      </c>
      <c r="K2038" s="22" t="str">
        <f t="shared" si="95"/>
        <v>啤酒九州20163Q</v>
      </c>
    </row>
    <row r="2039" spans="1:11">
      <c r="A2039" s="23">
        <v>201607</v>
      </c>
      <c r="B2039" s="23" t="s">
        <v>91</v>
      </c>
      <c r="C2039" s="22">
        <v>27260665</v>
      </c>
      <c r="D2039" s="22" t="s">
        <v>105</v>
      </c>
      <c r="E2039" s="23">
        <v>44206</v>
      </c>
      <c r="F2039" s="22" t="str">
        <f>VLOOKUP(C2039,變換清單!A:C,3,0)</f>
        <v>啤酒</v>
      </c>
      <c r="G2039" s="22" t="str">
        <f>VLOOKUP(B2039,變換清單!E:F,2,0)</f>
        <v>九州</v>
      </c>
      <c r="H2039" s="22" t="str">
        <f t="shared" si="93"/>
        <v>2016</v>
      </c>
      <c r="I2039" s="22">
        <f t="shared" si="94"/>
        <v>7</v>
      </c>
      <c r="J2039" s="22" t="str">
        <f>VLOOKUP(I2039,變換清單!H:I,2,0)</f>
        <v>3Q</v>
      </c>
      <c r="K2039" s="22" t="str">
        <f t="shared" si="95"/>
        <v>啤酒九州20163Q</v>
      </c>
    </row>
    <row r="2040" spans="1:11">
      <c r="A2040" s="23">
        <v>201607</v>
      </c>
      <c r="B2040" s="23" t="s">
        <v>91</v>
      </c>
      <c r="C2040" s="22">
        <v>27350171</v>
      </c>
      <c r="D2040" s="22" t="s">
        <v>42</v>
      </c>
      <c r="E2040" s="23">
        <v>127627</v>
      </c>
      <c r="F2040" s="22" t="str">
        <f>VLOOKUP(C2040,變換清單!A:C,3,0)</f>
        <v>啤酒</v>
      </c>
      <c r="G2040" s="22" t="str">
        <f>VLOOKUP(B2040,變換清單!E:F,2,0)</f>
        <v>九州</v>
      </c>
      <c r="H2040" s="22" t="str">
        <f t="shared" si="93"/>
        <v>2016</v>
      </c>
      <c r="I2040" s="22">
        <f t="shared" si="94"/>
        <v>7</v>
      </c>
      <c r="J2040" s="22" t="str">
        <f>VLOOKUP(I2040,變換清單!H:I,2,0)</f>
        <v>3Q</v>
      </c>
      <c r="K2040" s="22" t="str">
        <f t="shared" si="95"/>
        <v>啤酒九州20163Q</v>
      </c>
    </row>
    <row r="2041" spans="1:11">
      <c r="A2041" s="23">
        <v>201607</v>
      </c>
      <c r="B2041" s="23" t="s">
        <v>91</v>
      </c>
      <c r="C2041" s="22">
        <v>27350921</v>
      </c>
      <c r="D2041" s="22" t="s">
        <v>44</v>
      </c>
      <c r="E2041" s="23">
        <v>14880</v>
      </c>
      <c r="F2041" s="22" t="str">
        <f>VLOOKUP(C2041,變換清單!A:C,3,0)</f>
        <v>發泡酒</v>
      </c>
      <c r="G2041" s="22" t="str">
        <f>VLOOKUP(B2041,變換清單!E:F,2,0)</f>
        <v>九州</v>
      </c>
      <c r="H2041" s="22" t="str">
        <f t="shared" si="93"/>
        <v>2016</v>
      </c>
      <c r="I2041" s="22">
        <f t="shared" si="94"/>
        <v>7</v>
      </c>
      <c r="J2041" s="22" t="str">
        <f>VLOOKUP(I2041,變換清單!H:I,2,0)</f>
        <v>3Q</v>
      </c>
      <c r="K2041" s="22" t="str">
        <f t="shared" si="95"/>
        <v>發泡酒九州20163Q</v>
      </c>
    </row>
    <row r="2042" spans="1:11">
      <c r="A2042" s="23">
        <v>201607</v>
      </c>
      <c r="B2042" s="23" t="s">
        <v>91</v>
      </c>
      <c r="C2042" s="22">
        <v>27210786</v>
      </c>
      <c r="D2042" s="22" t="s">
        <v>103</v>
      </c>
      <c r="E2042" s="23">
        <v>17520</v>
      </c>
      <c r="F2042" s="22" t="str">
        <f>VLOOKUP(C2042,變換清單!A:C,3,0)</f>
        <v>發泡酒</v>
      </c>
      <c r="G2042" s="22" t="str">
        <f>VLOOKUP(B2042,變換清單!E:F,2,0)</f>
        <v>九州</v>
      </c>
      <c r="H2042" s="22" t="str">
        <f t="shared" si="93"/>
        <v>2016</v>
      </c>
      <c r="I2042" s="22">
        <f t="shared" si="94"/>
        <v>7</v>
      </c>
      <c r="J2042" s="22" t="str">
        <f>VLOOKUP(I2042,變換清單!H:I,2,0)</f>
        <v>3Q</v>
      </c>
      <c r="K2042" s="22" t="str">
        <f t="shared" si="95"/>
        <v>發泡酒九州20163Q</v>
      </c>
    </row>
    <row r="2043" spans="1:11">
      <c r="A2043" s="23">
        <v>201607</v>
      </c>
      <c r="B2043" s="23" t="s">
        <v>91</v>
      </c>
      <c r="C2043" s="22">
        <v>27220883</v>
      </c>
      <c r="D2043" s="22" t="s">
        <v>101</v>
      </c>
      <c r="E2043" s="23">
        <v>99820</v>
      </c>
      <c r="F2043" s="22" t="str">
        <f>VLOOKUP(C2043,變換清單!A:C,3,0)</f>
        <v>新類型</v>
      </c>
      <c r="G2043" s="22" t="str">
        <f>VLOOKUP(B2043,變換清單!E:F,2,0)</f>
        <v>九州</v>
      </c>
      <c r="H2043" s="22" t="str">
        <f t="shared" si="93"/>
        <v>2016</v>
      </c>
      <c r="I2043" s="22">
        <f t="shared" si="94"/>
        <v>7</v>
      </c>
      <c r="J2043" s="22" t="str">
        <f>VLOOKUP(I2043,變換清單!H:I,2,0)</f>
        <v>3Q</v>
      </c>
      <c r="K2043" s="22" t="str">
        <f t="shared" si="95"/>
        <v>新類型九州20163Q</v>
      </c>
    </row>
    <row r="2044" spans="1:11">
      <c r="A2044" s="23">
        <v>201607</v>
      </c>
      <c r="B2044" s="23" t="s">
        <v>91</v>
      </c>
      <c r="C2044" s="22">
        <v>27220957</v>
      </c>
      <c r="D2044" s="22" t="s">
        <v>102</v>
      </c>
      <c r="E2044" s="23">
        <v>9255</v>
      </c>
      <c r="F2044" s="22" t="str">
        <f>VLOOKUP(C2044,變換清單!A:C,3,0)</f>
        <v>新類型</v>
      </c>
      <c r="G2044" s="22" t="str">
        <f>VLOOKUP(B2044,變換清單!E:F,2,0)</f>
        <v>九州</v>
      </c>
      <c r="H2044" s="22" t="str">
        <f t="shared" si="93"/>
        <v>2016</v>
      </c>
      <c r="I2044" s="22">
        <f t="shared" si="94"/>
        <v>7</v>
      </c>
      <c r="J2044" s="22" t="str">
        <f>VLOOKUP(I2044,變換清單!H:I,2,0)</f>
        <v>3Q</v>
      </c>
      <c r="K2044" s="22" t="str">
        <f t="shared" si="95"/>
        <v>新類型九州20163Q</v>
      </c>
    </row>
    <row r="2045" spans="1:11">
      <c r="A2045" s="23">
        <v>201607</v>
      </c>
      <c r="B2045" s="23" t="s">
        <v>63</v>
      </c>
      <c r="C2045" s="22">
        <v>27220985</v>
      </c>
      <c r="D2045" s="22" t="s">
        <v>46</v>
      </c>
      <c r="E2045" s="23">
        <v>335823</v>
      </c>
      <c r="F2045" s="22" t="str">
        <f>VLOOKUP(C2045,變換清單!A:C,3,0)</f>
        <v>新類型</v>
      </c>
      <c r="G2045" s="22" t="str">
        <f>VLOOKUP(B2045,變換清單!E:F,2,0)</f>
        <v>關信越</v>
      </c>
      <c r="H2045" s="22" t="str">
        <f t="shared" si="93"/>
        <v>2016</v>
      </c>
      <c r="I2045" s="22">
        <f t="shared" si="94"/>
        <v>7</v>
      </c>
      <c r="J2045" s="22" t="str">
        <f>VLOOKUP(I2045,變換清單!H:I,2,0)</f>
        <v>3Q</v>
      </c>
      <c r="K2045" s="22" t="str">
        <f t="shared" si="95"/>
        <v>新類型關信越20163Q</v>
      </c>
    </row>
    <row r="2046" spans="1:11">
      <c r="A2046" s="23">
        <v>201607</v>
      </c>
      <c r="B2046" s="23" t="s">
        <v>63</v>
      </c>
      <c r="C2046" s="22">
        <v>27260317</v>
      </c>
      <c r="D2046" s="22" t="s">
        <v>40</v>
      </c>
      <c r="E2046" s="23">
        <v>117645</v>
      </c>
      <c r="F2046" s="22" t="str">
        <f>VLOOKUP(C2046,變換清單!A:C,3,0)</f>
        <v>啤酒</v>
      </c>
      <c r="G2046" s="22" t="str">
        <f>VLOOKUP(B2046,變換清單!E:F,2,0)</f>
        <v>關信越</v>
      </c>
      <c r="H2046" s="22" t="str">
        <f t="shared" si="93"/>
        <v>2016</v>
      </c>
      <c r="I2046" s="22">
        <f t="shared" si="94"/>
        <v>7</v>
      </c>
      <c r="J2046" s="22" t="str">
        <f>VLOOKUP(I2046,變換清單!H:I,2,0)</f>
        <v>3Q</v>
      </c>
      <c r="K2046" s="22" t="str">
        <f t="shared" si="95"/>
        <v>啤酒關信越20163Q</v>
      </c>
    </row>
    <row r="2047" spans="1:11">
      <c r="A2047" s="23">
        <v>201607</v>
      </c>
      <c r="B2047" s="23" t="s">
        <v>63</v>
      </c>
      <c r="C2047" s="22">
        <v>27260665</v>
      </c>
      <c r="D2047" s="22" t="s">
        <v>105</v>
      </c>
      <c r="E2047" s="23">
        <v>163277</v>
      </c>
      <c r="F2047" s="22" t="str">
        <f>VLOOKUP(C2047,變換清單!A:C,3,0)</f>
        <v>啤酒</v>
      </c>
      <c r="G2047" s="22" t="str">
        <f>VLOOKUP(B2047,變換清單!E:F,2,0)</f>
        <v>關信越</v>
      </c>
      <c r="H2047" s="22" t="str">
        <f t="shared" si="93"/>
        <v>2016</v>
      </c>
      <c r="I2047" s="22">
        <f t="shared" si="94"/>
        <v>7</v>
      </c>
      <c r="J2047" s="22" t="str">
        <f>VLOOKUP(I2047,變換清單!H:I,2,0)</f>
        <v>3Q</v>
      </c>
      <c r="K2047" s="22" t="str">
        <f t="shared" si="95"/>
        <v>啤酒關信越20163Q</v>
      </c>
    </row>
    <row r="2048" spans="1:11">
      <c r="A2048" s="23">
        <v>201607</v>
      </c>
      <c r="B2048" s="23" t="s">
        <v>63</v>
      </c>
      <c r="C2048" s="22">
        <v>27350171</v>
      </c>
      <c r="D2048" s="22" t="s">
        <v>42</v>
      </c>
      <c r="E2048" s="23">
        <v>1440</v>
      </c>
      <c r="F2048" s="22" t="str">
        <f>VLOOKUP(C2048,變換清單!A:C,3,0)</f>
        <v>啤酒</v>
      </c>
      <c r="G2048" s="22" t="str">
        <f>VLOOKUP(B2048,變換清單!E:F,2,0)</f>
        <v>關信越</v>
      </c>
      <c r="H2048" s="22" t="str">
        <f t="shared" si="93"/>
        <v>2016</v>
      </c>
      <c r="I2048" s="22">
        <f t="shared" si="94"/>
        <v>7</v>
      </c>
      <c r="J2048" s="22" t="str">
        <f>VLOOKUP(I2048,變換清單!H:I,2,0)</f>
        <v>3Q</v>
      </c>
      <c r="K2048" s="22" t="str">
        <f t="shared" si="95"/>
        <v>啤酒關信越20163Q</v>
      </c>
    </row>
    <row r="2049" spans="1:11">
      <c r="A2049" s="23">
        <v>201607</v>
      </c>
      <c r="B2049" s="23" t="s">
        <v>63</v>
      </c>
      <c r="C2049" s="22">
        <v>27350921</v>
      </c>
      <c r="D2049" s="22" t="s">
        <v>44</v>
      </c>
      <c r="E2049" s="23">
        <v>1920</v>
      </c>
      <c r="F2049" s="22" t="str">
        <f>VLOOKUP(C2049,變換清單!A:C,3,0)</f>
        <v>發泡酒</v>
      </c>
      <c r="G2049" s="22" t="str">
        <f>VLOOKUP(B2049,變換清單!E:F,2,0)</f>
        <v>關信越</v>
      </c>
      <c r="H2049" s="22" t="str">
        <f t="shared" si="93"/>
        <v>2016</v>
      </c>
      <c r="I2049" s="22">
        <f t="shared" si="94"/>
        <v>7</v>
      </c>
      <c r="J2049" s="22" t="str">
        <f>VLOOKUP(I2049,變換清單!H:I,2,0)</f>
        <v>3Q</v>
      </c>
      <c r="K2049" s="22" t="str">
        <f t="shared" si="95"/>
        <v>發泡酒關信越20163Q</v>
      </c>
    </row>
    <row r="2050" spans="1:11">
      <c r="A2050" s="23">
        <v>201607</v>
      </c>
      <c r="B2050" s="23" t="s">
        <v>63</v>
      </c>
      <c r="C2050" s="22">
        <v>27210786</v>
      </c>
      <c r="D2050" s="22" t="s">
        <v>103</v>
      </c>
      <c r="E2050" s="23">
        <v>59179</v>
      </c>
      <c r="F2050" s="22" t="str">
        <f>VLOOKUP(C2050,變換清單!A:C,3,0)</f>
        <v>發泡酒</v>
      </c>
      <c r="G2050" s="22" t="str">
        <f>VLOOKUP(B2050,變換清單!E:F,2,0)</f>
        <v>關信越</v>
      </c>
      <c r="H2050" s="22" t="str">
        <f t="shared" si="93"/>
        <v>2016</v>
      </c>
      <c r="I2050" s="22">
        <f t="shared" si="94"/>
        <v>7</v>
      </c>
      <c r="J2050" s="22" t="str">
        <f>VLOOKUP(I2050,變換清單!H:I,2,0)</f>
        <v>3Q</v>
      </c>
      <c r="K2050" s="22" t="str">
        <f t="shared" si="95"/>
        <v>發泡酒關信越20163Q</v>
      </c>
    </row>
    <row r="2051" spans="1:11">
      <c r="A2051" s="23">
        <v>201607</v>
      </c>
      <c r="B2051" s="23" t="s">
        <v>63</v>
      </c>
      <c r="C2051" s="22">
        <v>27220883</v>
      </c>
      <c r="D2051" s="22" t="s">
        <v>101</v>
      </c>
      <c r="E2051" s="23">
        <v>9255</v>
      </c>
      <c r="F2051" s="22" t="str">
        <f>VLOOKUP(C2051,變換清單!A:C,3,0)</f>
        <v>新類型</v>
      </c>
      <c r="G2051" s="22" t="str">
        <f>VLOOKUP(B2051,變換清單!E:F,2,0)</f>
        <v>關信越</v>
      </c>
      <c r="H2051" s="22" t="str">
        <f t="shared" ref="H2051:H2114" si="96">LEFT(A2051,4)</f>
        <v>2016</v>
      </c>
      <c r="I2051" s="22">
        <f t="shared" ref="I2051:I2114" si="97">VALUE(RIGHT(A2051,2))</f>
        <v>7</v>
      </c>
      <c r="J2051" s="22" t="str">
        <f>VLOOKUP(I2051,變換清單!H:I,2,0)</f>
        <v>3Q</v>
      </c>
      <c r="K2051" s="22" t="str">
        <f t="shared" ref="K2051:K2114" si="98">CONCATENATE(F2051,G2051,H2051,J2051)</f>
        <v>新類型關信越20163Q</v>
      </c>
    </row>
    <row r="2052" spans="1:11">
      <c r="A2052" s="23">
        <v>201607</v>
      </c>
      <c r="B2052" s="23" t="s">
        <v>95</v>
      </c>
      <c r="C2052" s="22">
        <v>27220957</v>
      </c>
      <c r="D2052" s="22" t="s">
        <v>102</v>
      </c>
      <c r="E2052" s="23">
        <v>662377</v>
      </c>
      <c r="F2052" s="22" t="str">
        <f>VLOOKUP(C2052,變換清單!A:C,3,0)</f>
        <v>新類型</v>
      </c>
      <c r="G2052" s="22" t="str">
        <f>VLOOKUP(B2052,變換清單!E:F,2,0)</f>
        <v>中四國</v>
      </c>
      <c r="H2052" s="22" t="str">
        <f t="shared" si="96"/>
        <v>2016</v>
      </c>
      <c r="I2052" s="22">
        <f t="shared" si="97"/>
        <v>7</v>
      </c>
      <c r="J2052" s="22" t="str">
        <f>VLOOKUP(I2052,變換清單!H:I,2,0)</f>
        <v>3Q</v>
      </c>
      <c r="K2052" s="22" t="str">
        <f t="shared" si="98"/>
        <v>新類型中四國20163Q</v>
      </c>
    </row>
    <row r="2053" spans="1:11">
      <c r="A2053" s="23">
        <v>201607</v>
      </c>
      <c r="B2053" s="23" t="s">
        <v>95</v>
      </c>
      <c r="C2053" s="22">
        <v>27220985</v>
      </c>
      <c r="D2053" s="22" t="s">
        <v>46</v>
      </c>
      <c r="E2053" s="23">
        <v>157573</v>
      </c>
      <c r="F2053" s="22" t="str">
        <f>VLOOKUP(C2053,變換清單!A:C,3,0)</f>
        <v>新類型</v>
      </c>
      <c r="G2053" s="22" t="str">
        <f>VLOOKUP(B2053,變換清單!E:F,2,0)</f>
        <v>中四國</v>
      </c>
      <c r="H2053" s="22" t="str">
        <f t="shared" si="96"/>
        <v>2016</v>
      </c>
      <c r="I2053" s="22">
        <f t="shared" si="97"/>
        <v>7</v>
      </c>
      <c r="J2053" s="22" t="str">
        <f>VLOOKUP(I2053,變換清單!H:I,2,0)</f>
        <v>3Q</v>
      </c>
      <c r="K2053" s="22" t="str">
        <f t="shared" si="98"/>
        <v>新類型中四國20163Q</v>
      </c>
    </row>
    <row r="2054" spans="1:11">
      <c r="A2054" s="23">
        <v>201607</v>
      </c>
      <c r="B2054" s="23" t="s">
        <v>95</v>
      </c>
      <c r="C2054" s="22">
        <v>27260317</v>
      </c>
      <c r="D2054" s="22" t="s">
        <v>40</v>
      </c>
      <c r="E2054" s="23">
        <v>325841</v>
      </c>
      <c r="F2054" s="22" t="str">
        <f>VLOOKUP(C2054,變換清單!A:C,3,0)</f>
        <v>啤酒</v>
      </c>
      <c r="G2054" s="22" t="str">
        <f>VLOOKUP(B2054,變換清單!E:F,2,0)</f>
        <v>中四國</v>
      </c>
      <c r="H2054" s="22" t="str">
        <f t="shared" si="96"/>
        <v>2016</v>
      </c>
      <c r="I2054" s="22">
        <f t="shared" si="97"/>
        <v>7</v>
      </c>
      <c r="J2054" s="22" t="str">
        <f>VLOOKUP(I2054,變換清單!H:I,2,0)</f>
        <v>3Q</v>
      </c>
      <c r="K2054" s="22" t="str">
        <f t="shared" si="98"/>
        <v>啤酒中四國20163Q</v>
      </c>
    </row>
    <row r="2055" spans="1:11">
      <c r="A2055" s="23">
        <v>201607</v>
      </c>
      <c r="B2055" s="23" t="s">
        <v>95</v>
      </c>
      <c r="C2055" s="22">
        <v>27260665</v>
      </c>
      <c r="D2055" s="22" t="s">
        <v>105</v>
      </c>
      <c r="E2055" s="23">
        <v>37200</v>
      </c>
      <c r="F2055" s="22" t="str">
        <f>VLOOKUP(C2055,變換清單!A:C,3,0)</f>
        <v>啤酒</v>
      </c>
      <c r="G2055" s="22" t="str">
        <f>VLOOKUP(B2055,變換清單!E:F,2,0)</f>
        <v>中四國</v>
      </c>
      <c r="H2055" s="22" t="str">
        <f t="shared" si="96"/>
        <v>2016</v>
      </c>
      <c r="I2055" s="22">
        <f t="shared" si="97"/>
        <v>7</v>
      </c>
      <c r="J2055" s="22" t="str">
        <f>VLOOKUP(I2055,變換清單!H:I,2,0)</f>
        <v>3Q</v>
      </c>
      <c r="K2055" s="22" t="str">
        <f t="shared" si="98"/>
        <v>啤酒中四國20163Q</v>
      </c>
    </row>
    <row r="2056" spans="1:11">
      <c r="A2056" s="23">
        <v>201607</v>
      </c>
      <c r="B2056" s="23" t="s">
        <v>95</v>
      </c>
      <c r="C2056" s="22">
        <v>27350171</v>
      </c>
      <c r="D2056" s="22" t="s">
        <v>42</v>
      </c>
      <c r="E2056" s="23">
        <v>5280</v>
      </c>
      <c r="F2056" s="22" t="str">
        <f>VLOOKUP(C2056,變換清單!A:C,3,0)</f>
        <v>啤酒</v>
      </c>
      <c r="G2056" s="22" t="str">
        <f>VLOOKUP(B2056,變換清單!E:F,2,0)</f>
        <v>中四國</v>
      </c>
      <c r="H2056" s="22" t="str">
        <f t="shared" si="96"/>
        <v>2016</v>
      </c>
      <c r="I2056" s="22">
        <f t="shared" si="97"/>
        <v>7</v>
      </c>
      <c r="J2056" s="22" t="str">
        <f>VLOOKUP(I2056,變換清單!H:I,2,0)</f>
        <v>3Q</v>
      </c>
      <c r="K2056" s="22" t="str">
        <f t="shared" si="98"/>
        <v>啤酒中四國20163Q</v>
      </c>
    </row>
    <row r="2057" spans="1:11">
      <c r="A2057" s="23">
        <v>201607</v>
      </c>
      <c r="B2057" s="23" t="s">
        <v>95</v>
      </c>
      <c r="C2057" s="22">
        <v>27350921</v>
      </c>
      <c r="D2057" s="22" t="s">
        <v>44</v>
      </c>
      <c r="E2057" s="23">
        <v>104811</v>
      </c>
      <c r="F2057" s="22" t="str">
        <f>VLOOKUP(C2057,變換清單!A:C,3,0)</f>
        <v>發泡酒</v>
      </c>
      <c r="G2057" s="22" t="str">
        <f>VLOOKUP(B2057,變換清單!E:F,2,0)</f>
        <v>中四國</v>
      </c>
      <c r="H2057" s="22" t="str">
        <f t="shared" si="96"/>
        <v>2016</v>
      </c>
      <c r="I2057" s="22">
        <f t="shared" si="97"/>
        <v>7</v>
      </c>
      <c r="J2057" s="22" t="str">
        <f>VLOOKUP(I2057,變換清單!H:I,2,0)</f>
        <v>3Q</v>
      </c>
      <c r="K2057" s="22" t="str">
        <f t="shared" si="98"/>
        <v>發泡酒中四國20163Q</v>
      </c>
    </row>
    <row r="2058" spans="1:11">
      <c r="A2058" s="23">
        <v>201607</v>
      </c>
      <c r="B2058" s="23" t="s">
        <v>85</v>
      </c>
      <c r="C2058" s="22">
        <v>27210786</v>
      </c>
      <c r="D2058" s="22" t="s">
        <v>103</v>
      </c>
      <c r="E2058" s="23">
        <v>139748</v>
      </c>
      <c r="F2058" s="22" t="str">
        <f>VLOOKUP(C2058,變換清單!A:C,3,0)</f>
        <v>發泡酒</v>
      </c>
      <c r="G2058" s="22" t="str">
        <f>VLOOKUP(B2058,變換清單!E:F,2,0)</f>
        <v>中四國</v>
      </c>
      <c r="H2058" s="22" t="str">
        <f t="shared" si="96"/>
        <v>2016</v>
      </c>
      <c r="I2058" s="22">
        <f t="shared" si="97"/>
        <v>7</v>
      </c>
      <c r="J2058" s="22" t="str">
        <f>VLOOKUP(I2058,變換清單!H:I,2,0)</f>
        <v>3Q</v>
      </c>
      <c r="K2058" s="22" t="str">
        <f t="shared" si="98"/>
        <v>發泡酒中四國20163Q</v>
      </c>
    </row>
    <row r="2059" spans="1:11">
      <c r="A2059" s="23">
        <v>201607</v>
      </c>
      <c r="B2059" s="23" t="s">
        <v>85</v>
      </c>
      <c r="C2059" s="22">
        <v>27220883</v>
      </c>
      <c r="D2059" s="22" t="s">
        <v>101</v>
      </c>
      <c r="E2059" s="23">
        <v>45632</v>
      </c>
      <c r="F2059" s="22" t="str">
        <f>VLOOKUP(C2059,變換清單!A:C,3,0)</f>
        <v>新類型</v>
      </c>
      <c r="G2059" s="22" t="str">
        <f>VLOOKUP(B2059,變換清單!E:F,2,0)</f>
        <v>中四國</v>
      </c>
      <c r="H2059" s="22" t="str">
        <f t="shared" si="96"/>
        <v>2016</v>
      </c>
      <c r="I2059" s="22">
        <f t="shared" si="97"/>
        <v>7</v>
      </c>
      <c r="J2059" s="22" t="str">
        <f>VLOOKUP(I2059,變換清單!H:I,2,0)</f>
        <v>3Q</v>
      </c>
      <c r="K2059" s="22" t="str">
        <f t="shared" si="98"/>
        <v>新類型中四國20163Q</v>
      </c>
    </row>
    <row r="2060" spans="1:11">
      <c r="A2060" s="23">
        <v>201607</v>
      </c>
      <c r="B2060" s="23" t="s">
        <v>85</v>
      </c>
      <c r="C2060" s="22">
        <v>27220957</v>
      </c>
      <c r="D2060" s="22" t="s">
        <v>102</v>
      </c>
      <c r="E2060" s="23">
        <v>41354</v>
      </c>
      <c r="F2060" s="22" t="str">
        <f>VLOOKUP(C2060,變換清單!A:C,3,0)</f>
        <v>新類型</v>
      </c>
      <c r="G2060" s="22" t="str">
        <f>VLOOKUP(B2060,變換清單!E:F,2,0)</f>
        <v>中四國</v>
      </c>
      <c r="H2060" s="22" t="str">
        <f t="shared" si="96"/>
        <v>2016</v>
      </c>
      <c r="I2060" s="22">
        <f t="shared" si="97"/>
        <v>7</v>
      </c>
      <c r="J2060" s="22" t="str">
        <f>VLOOKUP(I2060,變換清單!H:I,2,0)</f>
        <v>3Q</v>
      </c>
      <c r="K2060" s="22" t="str">
        <f t="shared" si="98"/>
        <v>新類型中四國20163Q</v>
      </c>
    </row>
    <row r="2061" spans="1:11">
      <c r="A2061" s="23">
        <v>201607</v>
      </c>
      <c r="B2061" s="23" t="s">
        <v>85</v>
      </c>
      <c r="C2061" s="22">
        <v>27220985</v>
      </c>
      <c r="D2061" s="22" t="s">
        <v>46</v>
      </c>
      <c r="E2061" s="23">
        <v>240</v>
      </c>
      <c r="F2061" s="22" t="str">
        <f>VLOOKUP(C2061,變換清單!A:C,3,0)</f>
        <v>新類型</v>
      </c>
      <c r="G2061" s="22" t="str">
        <f>VLOOKUP(B2061,變換清單!E:F,2,0)</f>
        <v>中四國</v>
      </c>
      <c r="H2061" s="22" t="str">
        <f t="shared" si="96"/>
        <v>2016</v>
      </c>
      <c r="I2061" s="22">
        <f t="shared" si="97"/>
        <v>7</v>
      </c>
      <c r="J2061" s="22" t="str">
        <f>VLOOKUP(I2061,變換清單!H:I,2,0)</f>
        <v>3Q</v>
      </c>
      <c r="K2061" s="22" t="str">
        <f t="shared" si="98"/>
        <v>新類型中四國20163Q</v>
      </c>
    </row>
    <row r="2062" spans="1:11">
      <c r="A2062" s="23">
        <v>201607</v>
      </c>
      <c r="B2062" s="23" t="s">
        <v>85</v>
      </c>
      <c r="C2062" s="22">
        <v>27260317</v>
      </c>
      <c r="D2062" s="22" t="s">
        <v>40</v>
      </c>
      <c r="E2062" s="23">
        <v>480</v>
      </c>
      <c r="F2062" s="22" t="str">
        <f>VLOOKUP(C2062,變換清單!A:C,3,0)</f>
        <v>啤酒</v>
      </c>
      <c r="G2062" s="22" t="str">
        <f>VLOOKUP(B2062,變換清單!E:F,2,0)</f>
        <v>中四國</v>
      </c>
      <c r="H2062" s="22" t="str">
        <f t="shared" si="96"/>
        <v>2016</v>
      </c>
      <c r="I2062" s="22">
        <f t="shared" si="97"/>
        <v>7</v>
      </c>
      <c r="J2062" s="22" t="str">
        <f>VLOOKUP(I2062,變換清單!H:I,2,0)</f>
        <v>3Q</v>
      </c>
      <c r="K2062" s="22" t="str">
        <f t="shared" si="98"/>
        <v>啤酒中四國20163Q</v>
      </c>
    </row>
    <row r="2063" spans="1:11">
      <c r="A2063" s="23">
        <v>201607</v>
      </c>
      <c r="B2063" s="23" t="s">
        <v>85</v>
      </c>
      <c r="C2063" s="22">
        <v>27260665</v>
      </c>
      <c r="D2063" s="22" t="s">
        <v>105</v>
      </c>
      <c r="E2063" s="23">
        <v>14260</v>
      </c>
      <c r="F2063" s="22" t="str">
        <f>VLOOKUP(C2063,變換清單!A:C,3,0)</f>
        <v>啤酒</v>
      </c>
      <c r="G2063" s="22" t="str">
        <f>VLOOKUP(B2063,變換清單!E:F,2,0)</f>
        <v>中四國</v>
      </c>
      <c r="H2063" s="22" t="str">
        <f t="shared" si="96"/>
        <v>2016</v>
      </c>
      <c r="I2063" s="22">
        <f t="shared" si="97"/>
        <v>7</v>
      </c>
      <c r="J2063" s="22" t="str">
        <f>VLOOKUP(I2063,變換清單!H:I,2,0)</f>
        <v>3Q</v>
      </c>
      <c r="K2063" s="22" t="str">
        <f t="shared" si="98"/>
        <v>啤酒中四國20163Q</v>
      </c>
    </row>
    <row r="2064" spans="1:11">
      <c r="A2064" s="23">
        <v>201607</v>
      </c>
      <c r="B2064" s="23" t="s">
        <v>87</v>
      </c>
      <c r="C2064" s="22">
        <v>27350171</v>
      </c>
      <c r="D2064" s="22" t="s">
        <v>42</v>
      </c>
      <c r="E2064" s="23">
        <v>130479</v>
      </c>
      <c r="F2064" s="22" t="str">
        <f>VLOOKUP(C2064,變換清單!A:C,3,0)</f>
        <v>啤酒</v>
      </c>
      <c r="G2064" s="22" t="str">
        <f>VLOOKUP(B2064,變換清單!E:F,2,0)</f>
        <v>中四國</v>
      </c>
      <c r="H2064" s="22" t="str">
        <f t="shared" si="96"/>
        <v>2016</v>
      </c>
      <c r="I2064" s="22">
        <f t="shared" si="97"/>
        <v>7</v>
      </c>
      <c r="J2064" s="22" t="str">
        <f>VLOOKUP(I2064,變換清單!H:I,2,0)</f>
        <v>3Q</v>
      </c>
      <c r="K2064" s="22" t="str">
        <f t="shared" si="98"/>
        <v>啤酒中四國20163Q</v>
      </c>
    </row>
    <row r="2065" spans="1:11">
      <c r="A2065" s="23">
        <v>201607</v>
      </c>
      <c r="B2065" s="23" t="s">
        <v>87</v>
      </c>
      <c r="C2065" s="22">
        <v>27350921</v>
      </c>
      <c r="D2065" s="22" t="s">
        <v>44</v>
      </c>
      <c r="E2065" s="23">
        <v>22816</v>
      </c>
      <c r="F2065" s="22" t="str">
        <f>VLOOKUP(C2065,變換清單!A:C,3,0)</f>
        <v>發泡酒</v>
      </c>
      <c r="G2065" s="22" t="str">
        <f>VLOOKUP(B2065,變換清單!E:F,2,0)</f>
        <v>中四國</v>
      </c>
      <c r="H2065" s="22" t="str">
        <f t="shared" si="96"/>
        <v>2016</v>
      </c>
      <c r="I2065" s="22">
        <f t="shared" si="97"/>
        <v>7</v>
      </c>
      <c r="J2065" s="22" t="str">
        <f>VLOOKUP(I2065,變換清單!H:I,2,0)</f>
        <v>3Q</v>
      </c>
      <c r="K2065" s="22" t="str">
        <f t="shared" si="98"/>
        <v>發泡酒中四國20163Q</v>
      </c>
    </row>
    <row r="2066" spans="1:11">
      <c r="A2066" s="23">
        <v>201607</v>
      </c>
      <c r="B2066" s="23" t="s">
        <v>87</v>
      </c>
      <c r="C2066" s="22">
        <v>27210786</v>
      </c>
      <c r="D2066" s="22" t="s">
        <v>103</v>
      </c>
      <c r="E2066" s="23">
        <v>42780</v>
      </c>
      <c r="F2066" s="22" t="str">
        <f>VLOOKUP(C2066,變換清單!A:C,3,0)</f>
        <v>發泡酒</v>
      </c>
      <c r="G2066" s="22" t="str">
        <f>VLOOKUP(B2066,變換清單!E:F,2,0)</f>
        <v>中四國</v>
      </c>
      <c r="H2066" s="22" t="str">
        <f t="shared" si="96"/>
        <v>2016</v>
      </c>
      <c r="I2066" s="22">
        <f t="shared" si="97"/>
        <v>7</v>
      </c>
      <c r="J2066" s="22" t="str">
        <f>VLOOKUP(I2066,變換清單!H:I,2,0)</f>
        <v>3Q</v>
      </c>
      <c r="K2066" s="22" t="str">
        <f t="shared" si="98"/>
        <v>發泡酒中四國20163Q</v>
      </c>
    </row>
    <row r="2067" spans="1:11">
      <c r="A2067" s="23">
        <v>201607</v>
      </c>
      <c r="B2067" s="23" t="s">
        <v>87</v>
      </c>
      <c r="C2067" s="22">
        <v>27220883</v>
      </c>
      <c r="D2067" s="22" t="s">
        <v>101</v>
      </c>
      <c r="E2067" s="23">
        <v>23529</v>
      </c>
      <c r="F2067" s="22" t="str">
        <f>VLOOKUP(C2067,變換清單!A:C,3,0)</f>
        <v>新類型</v>
      </c>
      <c r="G2067" s="22" t="str">
        <f>VLOOKUP(B2067,變換清單!E:F,2,0)</f>
        <v>中四國</v>
      </c>
      <c r="H2067" s="22" t="str">
        <f t="shared" si="96"/>
        <v>2016</v>
      </c>
      <c r="I2067" s="22">
        <f t="shared" si="97"/>
        <v>7</v>
      </c>
      <c r="J2067" s="22" t="str">
        <f>VLOOKUP(I2067,變換清單!H:I,2,0)</f>
        <v>3Q</v>
      </c>
      <c r="K2067" s="22" t="str">
        <f t="shared" si="98"/>
        <v>新類型中四國20163Q</v>
      </c>
    </row>
    <row r="2068" spans="1:11">
      <c r="A2068" s="23">
        <v>201607</v>
      </c>
      <c r="B2068" s="23" t="s">
        <v>89</v>
      </c>
      <c r="C2068" s="22">
        <v>27220957</v>
      </c>
      <c r="D2068" s="22" t="s">
        <v>102</v>
      </c>
      <c r="E2068" s="23">
        <v>223169</v>
      </c>
      <c r="F2068" s="22" t="str">
        <f>VLOOKUP(C2068,變換清單!A:C,3,0)</f>
        <v>新類型</v>
      </c>
      <c r="G2068" s="22" t="str">
        <f>VLOOKUP(B2068,變換清單!E:F,2,0)</f>
        <v>九州</v>
      </c>
      <c r="H2068" s="22" t="str">
        <f t="shared" si="96"/>
        <v>2016</v>
      </c>
      <c r="I2068" s="22">
        <f t="shared" si="97"/>
        <v>7</v>
      </c>
      <c r="J2068" s="22" t="str">
        <f>VLOOKUP(I2068,變換清單!H:I,2,0)</f>
        <v>3Q</v>
      </c>
      <c r="K2068" s="22" t="str">
        <f t="shared" si="98"/>
        <v>新類型九州20163Q</v>
      </c>
    </row>
    <row r="2069" spans="1:11">
      <c r="A2069" s="23">
        <v>201607</v>
      </c>
      <c r="B2069" s="23" t="s">
        <v>89</v>
      </c>
      <c r="C2069" s="22">
        <v>27220985</v>
      </c>
      <c r="D2069" s="22" t="s">
        <v>46</v>
      </c>
      <c r="E2069" s="23">
        <v>53475</v>
      </c>
      <c r="F2069" s="22" t="str">
        <f>VLOOKUP(C2069,變換清單!A:C,3,0)</f>
        <v>新類型</v>
      </c>
      <c r="G2069" s="22" t="str">
        <f>VLOOKUP(B2069,變換清單!E:F,2,0)</f>
        <v>九州</v>
      </c>
      <c r="H2069" s="22" t="str">
        <f t="shared" si="96"/>
        <v>2016</v>
      </c>
      <c r="I2069" s="22">
        <f t="shared" si="97"/>
        <v>7</v>
      </c>
      <c r="J2069" s="22" t="str">
        <f>VLOOKUP(I2069,變換清單!H:I,2,0)</f>
        <v>3Q</v>
      </c>
      <c r="K2069" s="22" t="str">
        <f t="shared" si="98"/>
        <v>新類型九州20163Q</v>
      </c>
    </row>
    <row r="2070" spans="1:11">
      <c r="A2070" s="23">
        <v>201607</v>
      </c>
      <c r="B2070" s="23" t="s">
        <v>89</v>
      </c>
      <c r="C2070" s="22">
        <v>27260317</v>
      </c>
      <c r="D2070" s="22" t="s">
        <v>40</v>
      </c>
      <c r="E2070" s="23">
        <v>89125</v>
      </c>
      <c r="F2070" s="22" t="str">
        <f>VLOOKUP(C2070,變換清單!A:C,3,0)</f>
        <v>啤酒</v>
      </c>
      <c r="G2070" s="22" t="str">
        <f>VLOOKUP(B2070,變換清單!E:F,2,0)</f>
        <v>九州</v>
      </c>
      <c r="H2070" s="22" t="str">
        <f t="shared" si="96"/>
        <v>2016</v>
      </c>
      <c r="I2070" s="22">
        <f t="shared" si="97"/>
        <v>7</v>
      </c>
      <c r="J2070" s="22" t="str">
        <f>VLOOKUP(I2070,變換清單!H:I,2,0)</f>
        <v>3Q</v>
      </c>
      <c r="K2070" s="22" t="str">
        <f t="shared" si="98"/>
        <v>啤酒九州20163Q</v>
      </c>
    </row>
    <row r="2071" spans="1:11">
      <c r="A2071" s="23">
        <v>201607</v>
      </c>
      <c r="B2071" s="23" t="s">
        <v>89</v>
      </c>
      <c r="C2071" s="22">
        <v>27260665</v>
      </c>
      <c r="D2071" s="22" t="s">
        <v>105</v>
      </c>
      <c r="E2071" s="23">
        <v>11520</v>
      </c>
      <c r="F2071" s="22" t="str">
        <f>VLOOKUP(C2071,變換清單!A:C,3,0)</f>
        <v>啤酒</v>
      </c>
      <c r="G2071" s="22" t="str">
        <f>VLOOKUP(B2071,變換清單!E:F,2,0)</f>
        <v>九州</v>
      </c>
      <c r="H2071" s="22" t="str">
        <f t="shared" si="96"/>
        <v>2016</v>
      </c>
      <c r="I2071" s="22">
        <f t="shared" si="97"/>
        <v>7</v>
      </c>
      <c r="J2071" s="22" t="str">
        <f>VLOOKUP(I2071,變換清單!H:I,2,0)</f>
        <v>3Q</v>
      </c>
      <c r="K2071" s="22" t="str">
        <f t="shared" si="98"/>
        <v>啤酒九州20163Q</v>
      </c>
    </row>
    <row r="2072" spans="1:11">
      <c r="A2072" s="23">
        <v>201607</v>
      </c>
      <c r="B2072" s="23" t="s">
        <v>89</v>
      </c>
      <c r="C2072" s="22">
        <v>27350171</v>
      </c>
      <c r="D2072" s="22" t="s">
        <v>42</v>
      </c>
      <c r="E2072" s="23">
        <v>9120</v>
      </c>
      <c r="F2072" s="22" t="str">
        <f>VLOOKUP(C2072,變換清單!A:C,3,0)</f>
        <v>啤酒</v>
      </c>
      <c r="G2072" s="22" t="str">
        <f>VLOOKUP(B2072,變換清單!E:F,2,0)</f>
        <v>九州</v>
      </c>
      <c r="H2072" s="22" t="str">
        <f t="shared" si="96"/>
        <v>2016</v>
      </c>
      <c r="I2072" s="22">
        <f t="shared" si="97"/>
        <v>7</v>
      </c>
      <c r="J2072" s="22" t="str">
        <f>VLOOKUP(I2072,變換清單!H:I,2,0)</f>
        <v>3Q</v>
      </c>
      <c r="K2072" s="22" t="str">
        <f t="shared" si="98"/>
        <v>啤酒九州20163Q</v>
      </c>
    </row>
    <row r="2073" spans="1:11">
      <c r="A2073" s="23">
        <v>201607</v>
      </c>
      <c r="B2073" s="23" t="s">
        <v>89</v>
      </c>
      <c r="C2073" s="22">
        <v>27350921</v>
      </c>
      <c r="D2073" s="22" t="s">
        <v>44</v>
      </c>
      <c r="E2073" s="23">
        <v>63457</v>
      </c>
      <c r="F2073" s="22" t="str">
        <f>VLOOKUP(C2073,變換清單!A:C,3,0)</f>
        <v>發泡酒</v>
      </c>
      <c r="G2073" s="22" t="str">
        <f>VLOOKUP(B2073,變換清單!E:F,2,0)</f>
        <v>九州</v>
      </c>
      <c r="H2073" s="22" t="str">
        <f t="shared" si="96"/>
        <v>2016</v>
      </c>
      <c r="I2073" s="22">
        <f t="shared" si="97"/>
        <v>7</v>
      </c>
      <c r="J2073" s="22" t="str">
        <f>VLOOKUP(I2073,變換清單!H:I,2,0)</f>
        <v>3Q</v>
      </c>
      <c r="K2073" s="22" t="str">
        <f t="shared" si="98"/>
        <v>發泡酒九州20163Q</v>
      </c>
    </row>
    <row r="2074" spans="1:11">
      <c r="A2074" s="23">
        <v>201607</v>
      </c>
      <c r="B2074" s="23" t="s">
        <v>64</v>
      </c>
      <c r="C2074" s="22">
        <v>27210786</v>
      </c>
      <c r="D2074" s="22" t="s">
        <v>103</v>
      </c>
      <c r="E2074" s="23">
        <v>2115471</v>
      </c>
      <c r="F2074" s="22" t="str">
        <f>VLOOKUP(C2074,變換清單!A:C,3,0)</f>
        <v>發泡酒</v>
      </c>
      <c r="G2074" s="22" t="str">
        <f>VLOOKUP(B2074,變換清單!E:F,2,0)</f>
        <v>首都圏</v>
      </c>
      <c r="H2074" s="22" t="str">
        <f t="shared" si="96"/>
        <v>2016</v>
      </c>
      <c r="I2074" s="22">
        <f t="shared" si="97"/>
        <v>7</v>
      </c>
      <c r="J2074" s="22" t="str">
        <f>VLOOKUP(I2074,變換清單!H:I,2,0)</f>
        <v>3Q</v>
      </c>
      <c r="K2074" s="22" t="str">
        <f t="shared" si="98"/>
        <v>發泡酒首都圏20163Q</v>
      </c>
    </row>
    <row r="2075" spans="1:11">
      <c r="A2075" s="23">
        <v>201607</v>
      </c>
      <c r="B2075" s="23" t="s">
        <v>64</v>
      </c>
      <c r="C2075" s="22">
        <v>27220883</v>
      </c>
      <c r="D2075" s="22" t="s">
        <v>101</v>
      </c>
      <c r="E2075" s="23">
        <v>310868</v>
      </c>
      <c r="F2075" s="22" t="str">
        <f>VLOOKUP(C2075,變換清單!A:C,3,0)</f>
        <v>新類型</v>
      </c>
      <c r="G2075" s="22" t="str">
        <f>VLOOKUP(B2075,變換清單!E:F,2,0)</f>
        <v>首都圏</v>
      </c>
      <c r="H2075" s="22" t="str">
        <f t="shared" si="96"/>
        <v>2016</v>
      </c>
      <c r="I2075" s="22">
        <f t="shared" si="97"/>
        <v>7</v>
      </c>
      <c r="J2075" s="22" t="str">
        <f>VLOOKUP(I2075,變換清單!H:I,2,0)</f>
        <v>3Q</v>
      </c>
      <c r="K2075" s="22" t="str">
        <f t="shared" si="98"/>
        <v>新類型首都圏20163Q</v>
      </c>
    </row>
    <row r="2076" spans="1:11">
      <c r="A2076" s="23">
        <v>201607</v>
      </c>
      <c r="B2076" s="23" t="s">
        <v>64</v>
      </c>
      <c r="C2076" s="22">
        <v>27220957</v>
      </c>
      <c r="D2076" s="22" t="s">
        <v>102</v>
      </c>
      <c r="E2076" s="23">
        <v>1103724</v>
      </c>
      <c r="F2076" s="22" t="str">
        <f>VLOOKUP(C2076,變換清單!A:C,3,0)</f>
        <v>新類型</v>
      </c>
      <c r="G2076" s="22" t="str">
        <f>VLOOKUP(B2076,變換清單!E:F,2,0)</f>
        <v>首都圏</v>
      </c>
      <c r="H2076" s="22" t="str">
        <f t="shared" si="96"/>
        <v>2016</v>
      </c>
      <c r="I2076" s="22">
        <f t="shared" si="97"/>
        <v>7</v>
      </c>
      <c r="J2076" s="22" t="str">
        <f>VLOOKUP(I2076,變換清單!H:I,2,0)</f>
        <v>3Q</v>
      </c>
      <c r="K2076" s="22" t="str">
        <f t="shared" si="98"/>
        <v>新類型首都圏20163Q</v>
      </c>
    </row>
    <row r="2077" spans="1:11">
      <c r="A2077" s="23">
        <v>201607</v>
      </c>
      <c r="B2077" s="23" t="s">
        <v>64</v>
      </c>
      <c r="C2077" s="22">
        <v>27220985</v>
      </c>
      <c r="D2077" s="22" t="s">
        <v>46</v>
      </c>
      <c r="E2077" s="23">
        <v>87840</v>
      </c>
      <c r="F2077" s="22" t="str">
        <f>VLOOKUP(C2077,變換清單!A:C,3,0)</f>
        <v>新類型</v>
      </c>
      <c r="G2077" s="22" t="str">
        <f>VLOOKUP(B2077,變換清單!E:F,2,0)</f>
        <v>首都圏</v>
      </c>
      <c r="H2077" s="22" t="str">
        <f t="shared" si="96"/>
        <v>2016</v>
      </c>
      <c r="I2077" s="22">
        <f t="shared" si="97"/>
        <v>7</v>
      </c>
      <c r="J2077" s="22" t="str">
        <f>VLOOKUP(I2077,變換清單!H:I,2,0)</f>
        <v>3Q</v>
      </c>
      <c r="K2077" s="22" t="str">
        <f t="shared" si="98"/>
        <v>新類型首都圏20163Q</v>
      </c>
    </row>
    <row r="2078" spans="1:11">
      <c r="A2078" s="23">
        <v>201607</v>
      </c>
      <c r="B2078" s="23" t="s">
        <v>64</v>
      </c>
      <c r="C2078" s="22">
        <v>27260317</v>
      </c>
      <c r="D2078" s="22" t="s">
        <v>40</v>
      </c>
      <c r="E2078" s="23">
        <v>63840</v>
      </c>
      <c r="F2078" s="22" t="str">
        <f>VLOOKUP(C2078,變換清單!A:C,3,0)</f>
        <v>啤酒</v>
      </c>
      <c r="G2078" s="22" t="str">
        <f>VLOOKUP(B2078,變換清單!E:F,2,0)</f>
        <v>首都圏</v>
      </c>
      <c r="H2078" s="22" t="str">
        <f t="shared" si="96"/>
        <v>2016</v>
      </c>
      <c r="I2078" s="22">
        <f t="shared" si="97"/>
        <v>7</v>
      </c>
      <c r="J2078" s="22" t="str">
        <f>VLOOKUP(I2078,變換清單!H:I,2,0)</f>
        <v>3Q</v>
      </c>
      <c r="K2078" s="22" t="str">
        <f t="shared" si="98"/>
        <v>啤酒首都圏20163Q</v>
      </c>
    </row>
    <row r="2079" spans="1:11">
      <c r="A2079" s="23">
        <v>201607</v>
      </c>
      <c r="B2079" s="23" t="s">
        <v>64</v>
      </c>
      <c r="C2079" s="22">
        <v>27260665</v>
      </c>
      <c r="D2079" s="22" t="s">
        <v>105</v>
      </c>
      <c r="E2079" s="23">
        <v>481275</v>
      </c>
      <c r="F2079" s="22" t="str">
        <f>VLOOKUP(C2079,變換清單!A:C,3,0)</f>
        <v>啤酒</v>
      </c>
      <c r="G2079" s="22" t="str">
        <f>VLOOKUP(B2079,變換清單!E:F,2,0)</f>
        <v>首都圏</v>
      </c>
      <c r="H2079" s="22" t="str">
        <f t="shared" si="96"/>
        <v>2016</v>
      </c>
      <c r="I2079" s="22">
        <f t="shared" si="97"/>
        <v>7</v>
      </c>
      <c r="J2079" s="22" t="str">
        <f>VLOOKUP(I2079,變換清單!H:I,2,0)</f>
        <v>3Q</v>
      </c>
      <c r="K2079" s="22" t="str">
        <f t="shared" si="98"/>
        <v>啤酒首都圏20163Q</v>
      </c>
    </row>
    <row r="2080" spans="1:11">
      <c r="A2080" s="23">
        <v>201607</v>
      </c>
      <c r="B2080" s="23" t="s">
        <v>64</v>
      </c>
      <c r="C2080" s="22">
        <v>27350171</v>
      </c>
      <c r="D2080" s="22" t="s">
        <v>42</v>
      </c>
      <c r="E2080" s="23">
        <v>9872</v>
      </c>
      <c r="F2080" s="22" t="str">
        <f>VLOOKUP(C2080,變換清單!A:C,3,0)</f>
        <v>啤酒</v>
      </c>
      <c r="G2080" s="22" t="str">
        <f>VLOOKUP(B2080,變換清單!E:F,2,0)</f>
        <v>首都圏</v>
      </c>
      <c r="H2080" s="22" t="str">
        <f t="shared" si="96"/>
        <v>2016</v>
      </c>
      <c r="I2080" s="22">
        <f t="shared" si="97"/>
        <v>7</v>
      </c>
      <c r="J2080" s="22" t="str">
        <f>VLOOKUP(I2080,變換清單!H:I,2,0)</f>
        <v>3Q</v>
      </c>
      <c r="K2080" s="22" t="str">
        <f t="shared" si="98"/>
        <v>啤酒首都圏20163Q</v>
      </c>
    </row>
    <row r="2081" spans="1:11">
      <c r="A2081" s="23">
        <v>201607</v>
      </c>
      <c r="B2081" s="23" t="s">
        <v>64</v>
      </c>
      <c r="C2081" s="22">
        <v>27350921</v>
      </c>
      <c r="D2081" s="22" t="s">
        <v>44</v>
      </c>
      <c r="E2081" s="23">
        <v>38254</v>
      </c>
      <c r="F2081" s="22" t="str">
        <f>VLOOKUP(C2081,變換清單!A:C,3,0)</f>
        <v>發泡酒</v>
      </c>
      <c r="G2081" s="22" t="str">
        <f>VLOOKUP(B2081,變換清單!E:F,2,0)</f>
        <v>首都圏</v>
      </c>
      <c r="H2081" s="22" t="str">
        <f t="shared" si="96"/>
        <v>2016</v>
      </c>
      <c r="I2081" s="22">
        <f t="shared" si="97"/>
        <v>7</v>
      </c>
      <c r="J2081" s="22" t="str">
        <f>VLOOKUP(I2081,變換清單!H:I,2,0)</f>
        <v>3Q</v>
      </c>
      <c r="K2081" s="22" t="str">
        <f t="shared" si="98"/>
        <v>發泡酒首都圏20163Q</v>
      </c>
    </row>
    <row r="2082" spans="1:11">
      <c r="A2082" s="23">
        <v>201607</v>
      </c>
      <c r="B2082" s="23" t="s">
        <v>76</v>
      </c>
      <c r="C2082" s="22">
        <v>27210786</v>
      </c>
      <c r="D2082" s="22" t="s">
        <v>103</v>
      </c>
      <c r="E2082" s="23">
        <v>194649</v>
      </c>
      <c r="F2082" s="22" t="str">
        <f>VLOOKUP(C2082,變換清單!A:C,3,0)</f>
        <v>發泡酒</v>
      </c>
      <c r="G2082" s="22" t="str">
        <f>VLOOKUP(B2082,變換清單!E:F,2,0)</f>
        <v>中部</v>
      </c>
      <c r="H2082" s="22" t="str">
        <f t="shared" si="96"/>
        <v>2016</v>
      </c>
      <c r="I2082" s="22">
        <f t="shared" si="97"/>
        <v>7</v>
      </c>
      <c r="J2082" s="22" t="str">
        <f>VLOOKUP(I2082,變換清單!H:I,2,0)</f>
        <v>3Q</v>
      </c>
      <c r="K2082" s="22" t="str">
        <f t="shared" si="98"/>
        <v>發泡酒中部20163Q</v>
      </c>
    </row>
    <row r="2083" spans="1:11">
      <c r="A2083" s="23">
        <v>201607</v>
      </c>
      <c r="B2083" s="23" t="s">
        <v>76</v>
      </c>
      <c r="C2083" s="22">
        <v>27220883</v>
      </c>
      <c r="D2083" s="22" t="s">
        <v>101</v>
      </c>
      <c r="E2083" s="23">
        <v>6417</v>
      </c>
      <c r="F2083" s="22" t="str">
        <f>VLOOKUP(C2083,變換清單!A:C,3,0)</f>
        <v>新類型</v>
      </c>
      <c r="G2083" s="22" t="str">
        <f>VLOOKUP(B2083,變換清單!E:F,2,0)</f>
        <v>中部</v>
      </c>
      <c r="H2083" s="22" t="str">
        <f t="shared" si="96"/>
        <v>2016</v>
      </c>
      <c r="I2083" s="22">
        <f t="shared" si="97"/>
        <v>7</v>
      </c>
      <c r="J2083" s="22" t="str">
        <f>VLOOKUP(I2083,變換清單!H:I,2,0)</f>
        <v>3Q</v>
      </c>
      <c r="K2083" s="22" t="str">
        <f t="shared" si="98"/>
        <v>新類型中部20163Q</v>
      </c>
    </row>
    <row r="2084" spans="1:11">
      <c r="A2084" s="23">
        <v>201607</v>
      </c>
      <c r="B2084" s="23" t="s">
        <v>76</v>
      </c>
      <c r="C2084" s="22">
        <v>27220957</v>
      </c>
      <c r="D2084" s="22" t="s">
        <v>102</v>
      </c>
      <c r="E2084" s="23">
        <v>64170</v>
      </c>
      <c r="F2084" s="22" t="str">
        <f>VLOOKUP(C2084,變換清單!A:C,3,0)</f>
        <v>新類型</v>
      </c>
      <c r="G2084" s="22" t="str">
        <f>VLOOKUP(B2084,變換清單!E:F,2,0)</f>
        <v>中部</v>
      </c>
      <c r="H2084" s="22" t="str">
        <f t="shared" si="96"/>
        <v>2016</v>
      </c>
      <c r="I2084" s="22">
        <f t="shared" si="97"/>
        <v>7</v>
      </c>
      <c r="J2084" s="22" t="str">
        <f>VLOOKUP(I2084,變換清單!H:I,2,0)</f>
        <v>3Q</v>
      </c>
      <c r="K2084" s="22" t="str">
        <f t="shared" si="98"/>
        <v>新類型中部20163Q</v>
      </c>
    </row>
    <row r="2085" spans="1:11">
      <c r="A2085" s="23">
        <v>201607</v>
      </c>
      <c r="B2085" s="23" t="s">
        <v>76</v>
      </c>
      <c r="C2085" s="22">
        <v>27220985</v>
      </c>
      <c r="D2085" s="22" t="s">
        <v>46</v>
      </c>
      <c r="E2085" s="23">
        <v>8880</v>
      </c>
      <c r="F2085" s="22" t="str">
        <f>VLOOKUP(C2085,變換清單!A:C,3,0)</f>
        <v>新類型</v>
      </c>
      <c r="G2085" s="22" t="str">
        <f>VLOOKUP(B2085,變換清單!E:F,2,0)</f>
        <v>中部</v>
      </c>
      <c r="H2085" s="22" t="str">
        <f t="shared" si="96"/>
        <v>2016</v>
      </c>
      <c r="I2085" s="22">
        <f t="shared" si="97"/>
        <v>7</v>
      </c>
      <c r="J2085" s="22" t="str">
        <f>VLOOKUP(I2085,變換清單!H:I,2,0)</f>
        <v>3Q</v>
      </c>
      <c r="K2085" s="22" t="str">
        <f t="shared" si="98"/>
        <v>新類型中部20163Q</v>
      </c>
    </row>
    <row r="2086" spans="1:11">
      <c r="A2086" s="23">
        <v>201607</v>
      </c>
      <c r="B2086" s="23" t="s">
        <v>76</v>
      </c>
      <c r="C2086" s="22">
        <v>27260317</v>
      </c>
      <c r="D2086" s="22" t="s">
        <v>40</v>
      </c>
      <c r="E2086" s="23">
        <v>4080</v>
      </c>
      <c r="F2086" s="22" t="str">
        <f>VLOOKUP(C2086,變換清單!A:C,3,0)</f>
        <v>啤酒</v>
      </c>
      <c r="G2086" s="22" t="str">
        <f>VLOOKUP(B2086,變換清單!E:F,2,0)</f>
        <v>中部</v>
      </c>
      <c r="H2086" s="22" t="str">
        <f t="shared" si="96"/>
        <v>2016</v>
      </c>
      <c r="I2086" s="22">
        <f t="shared" si="97"/>
        <v>7</v>
      </c>
      <c r="J2086" s="22" t="str">
        <f>VLOOKUP(I2086,變換清單!H:I,2,0)</f>
        <v>3Q</v>
      </c>
      <c r="K2086" s="22" t="str">
        <f t="shared" si="98"/>
        <v>啤酒中部20163Q</v>
      </c>
    </row>
    <row r="2087" spans="1:11">
      <c r="A2087" s="23">
        <v>201607</v>
      </c>
      <c r="B2087" s="23" t="s">
        <v>76</v>
      </c>
      <c r="C2087" s="22">
        <v>27260665</v>
      </c>
      <c r="D2087" s="22" t="s">
        <v>105</v>
      </c>
      <c r="E2087" s="23">
        <v>39928</v>
      </c>
      <c r="F2087" s="22" t="str">
        <f>VLOOKUP(C2087,變換清單!A:C,3,0)</f>
        <v>啤酒</v>
      </c>
      <c r="G2087" s="22" t="str">
        <f>VLOOKUP(B2087,變換清單!E:F,2,0)</f>
        <v>中部</v>
      </c>
      <c r="H2087" s="22" t="str">
        <f t="shared" si="96"/>
        <v>2016</v>
      </c>
      <c r="I2087" s="22">
        <f t="shared" si="97"/>
        <v>7</v>
      </c>
      <c r="J2087" s="22" t="str">
        <f>VLOOKUP(I2087,變換清單!H:I,2,0)</f>
        <v>3Q</v>
      </c>
      <c r="K2087" s="22" t="str">
        <f t="shared" si="98"/>
        <v>啤酒中部20163Q</v>
      </c>
    </row>
    <row r="2088" spans="1:11">
      <c r="A2088" s="23">
        <v>201607</v>
      </c>
      <c r="B2088" s="23" t="s">
        <v>59</v>
      </c>
      <c r="C2088" s="22">
        <v>27350171</v>
      </c>
      <c r="D2088" s="22" t="s">
        <v>42</v>
      </c>
      <c r="E2088" s="23">
        <v>125488</v>
      </c>
      <c r="F2088" s="22" t="str">
        <f>VLOOKUP(C2088,變換清單!A:C,3,0)</f>
        <v>啤酒</v>
      </c>
      <c r="G2088" s="22" t="str">
        <f>VLOOKUP(B2088,變換清單!E:F,2,0)</f>
        <v>東北</v>
      </c>
      <c r="H2088" s="22" t="str">
        <f t="shared" si="96"/>
        <v>2016</v>
      </c>
      <c r="I2088" s="22">
        <f t="shared" si="97"/>
        <v>7</v>
      </c>
      <c r="J2088" s="22" t="str">
        <f>VLOOKUP(I2088,變換清單!H:I,2,0)</f>
        <v>3Q</v>
      </c>
      <c r="K2088" s="22" t="str">
        <f t="shared" si="98"/>
        <v>啤酒東北20163Q</v>
      </c>
    </row>
    <row r="2089" spans="1:11">
      <c r="A2089" s="23">
        <v>201607</v>
      </c>
      <c r="B2089" s="23" t="s">
        <v>59</v>
      </c>
      <c r="C2089" s="22">
        <v>27350921</v>
      </c>
      <c r="D2089" s="22" t="s">
        <v>44</v>
      </c>
      <c r="E2089" s="23">
        <v>24242</v>
      </c>
      <c r="F2089" s="22" t="str">
        <f>VLOOKUP(C2089,變換清單!A:C,3,0)</f>
        <v>發泡酒</v>
      </c>
      <c r="G2089" s="22" t="str">
        <f>VLOOKUP(B2089,變換清單!E:F,2,0)</f>
        <v>東北</v>
      </c>
      <c r="H2089" s="22" t="str">
        <f t="shared" si="96"/>
        <v>2016</v>
      </c>
      <c r="I2089" s="22">
        <f t="shared" si="97"/>
        <v>7</v>
      </c>
      <c r="J2089" s="22" t="str">
        <f>VLOOKUP(I2089,變換清單!H:I,2,0)</f>
        <v>3Q</v>
      </c>
      <c r="K2089" s="22" t="str">
        <f t="shared" si="98"/>
        <v>發泡酒東北20163Q</v>
      </c>
    </row>
    <row r="2090" spans="1:11">
      <c r="A2090" s="23">
        <v>201607</v>
      </c>
      <c r="B2090" s="23" t="s">
        <v>59</v>
      </c>
      <c r="C2090" s="22">
        <v>27210786</v>
      </c>
      <c r="D2090" s="22" t="s">
        <v>103</v>
      </c>
      <c r="E2090" s="23">
        <v>52049</v>
      </c>
      <c r="F2090" s="22" t="str">
        <f>VLOOKUP(C2090,變換清單!A:C,3,0)</f>
        <v>發泡酒</v>
      </c>
      <c r="G2090" s="22" t="str">
        <f>VLOOKUP(B2090,變換清單!E:F,2,0)</f>
        <v>東北</v>
      </c>
      <c r="H2090" s="22" t="str">
        <f t="shared" si="96"/>
        <v>2016</v>
      </c>
      <c r="I2090" s="22">
        <f t="shared" si="97"/>
        <v>7</v>
      </c>
      <c r="J2090" s="22" t="str">
        <f>VLOOKUP(I2090,變換清單!H:I,2,0)</f>
        <v>3Q</v>
      </c>
      <c r="K2090" s="22" t="str">
        <f t="shared" si="98"/>
        <v>發泡酒東北20163Q</v>
      </c>
    </row>
    <row r="2091" spans="1:11">
      <c r="A2091" s="23">
        <v>201607</v>
      </c>
      <c r="B2091" s="23" t="s">
        <v>59</v>
      </c>
      <c r="C2091" s="22">
        <v>27220883</v>
      </c>
      <c r="D2091" s="22" t="s">
        <v>101</v>
      </c>
      <c r="E2091" s="23">
        <v>12000</v>
      </c>
      <c r="F2091" s="22" t="str">
        <f>VLOOKUP(C2091,變換清單!A:C,3,0)</f>
        <v>新類型</v>
      </c>
      <c r="G2091" s="22" t="str">
        <f>VLOOKUP(B2091,變換清單!E:F,2,0)</f>
        <v>東北</v>
      </c>
      <c r="H2091" s="22" t="str">
        <f t="shared" si="96"/>
        <v>2016</v>
      </c>
      <c r="I2091" s="22">
        <f t="shared" si="97"/>
        <v>7</v>
      </c>
      <c r="J2091" s="22" t="str">
        <f>VLOOKUP(I2091,變換清單!H:I,2,0)</f>
        <v>3Q</v>
      </c>
      <c r="K2091" s="22" t="str">
        <f t="shared" si="98"/>
        <v>新類型東北20163Q</v>
      </c>
    </row>
    <row r="2092" spans="1:11">
      <c r="A2092" s="23">
        <v>201607</v>
      </c>
      <c r="B2092" s="23" t="s">
        <v>59</v>
      </c>
      <c r="C2092" s="22">
        <v>27220957</v>
      </c>
      <c r="D2092" s="22" t="s">
        <v>102</v>
      </c>
      <c r="E2092" s="23">
        <v>49197</v>
      </c>
      <c r="F2092" s="22" t="str">
        <f>VLOOKUP(C2092,變換清單!A:C,3,0)</f>
        <v>新類型</v>
      </c>
      <c r="G2092" s="22" t="str">
        <f>VLOOKUP(B2092,變換清單!E:F,2,0)</f>
        <v>東北</v>
      </c>
      <c r="H2092" s="22" t="str">
        <f t="shared" si="96"/>
        <v>2016</v>
      </c>
      <c r="I2092" s="22">
        <f t="shared" si="97"/>
        <v>7</v>
      </c>
      <c r="J2092" s="22" t="str">
        <f>VLOOKUP(I2092,變換清單!H:I,2,0)</f>
        <v>3Q</v>
      </c>
      <c r="K2092" s="22" t="str">
        <f t="shared" si="98"/>
        <v>新類型東北20163Q</v>
      </c>
    </row>
    <row r="2093" spans="1:11">
      <c r="A2093" s="23">
        <v>201607</v>
      </c>
      <c r="B2093" s="23" t="s">
        <v>59</v>
      </c>
      <c r="C2093" s="22">
        <v>27220985</v>
      </c>
      <c r="D2093" s="22" t="s">
        <v>46</v>
      </c>
      <c r="E2093" s="23">
        <v>14808</v>
      </c>
      <c r="F2093" s="22" t="str">
        <f>VLOOKUP(C2093,變換清單!A:C,3,0)</f>
        <v>新類型</v>
      </c>
      <c r="G2093" s="22" t="str">
        <f>VLOOKUP(B2093,變換清單!E:F,2,0)</f>
        <v>東北</v>
      </c>
      <c r="H2093" s="22" t="str">
        <f t="shared" si="96"/>
        <v>2016</v>
      </c>
      <c r="I2093" s="22">
        <f t="shared" si="97"/>
        <v>7</v>
      </c>
      <c r="J2093" s="22" t="str">
        <f>VLOOKUP(I2093,變換清單!H:I,2,0)</f>
        <v>3Q</v>
      </c>
      <c r="K2093" s="22" t="str">
        <f t="shared" si="98"/>
        <v>新類型東北20163Q</v>
      </c>
    </row>
    <row r="2094" spans="1:11">
      <c r="A2094" s="23">
        <v>201607</v>
      </c>
      <c r="B2094" s="23" t="s">
        <v>84</v>
      </c>
      <c r="C2094" s="22">
        <v>27260317</v>
      </c>
      <c r="D2094" s="22" t="s">
        <v>40</v>
      </c>
      <c r="E2094" s="23">
        <v>283061</v>
      </c>
      <c r="F2094" s="22" t="str">
        <f>VLOOKUP(C2094,變換清單!A:C,3,0)</f>
        <v>啤酒</v>
      </c>
      <c r="G2094" s="22" t="str">
        <f>VLOOKUP(B2094,變換清單!E:F,2,0)</f>
        <v>中四國</v>
      </c>
      <c r="H2094" s="22" t="str">
        <f t="shared" si="96"/>
        <v>2016</v>
      </c>
      <c r="I2094" s="22">
        <f t="shared" si="97"/>
        <v>7</v>
      </c>
      <c r="J2094" s="22" t="str">
        <f>VLOOKUP(I2094,變換清單!H:I,2,0)</f>
        <v>3Q</v>
      </c>
      <c r="K2094" s="22" t="str">
        <f t="shared" si="98"/>
        <v>啤酒中四國20163Q</v>
      </c>
    </row>
    <row r="2095" spans="1:11">
      <c r="A2095" s="23">
        <v>201607</v>
      </c>
      <c r="B2095" s="23" t="s">
        <v>84</v>
      </c>
      <c r="C2095" s="22">
        <v>27260665</v>
      </c>
      <c r="D2095" s="22" t="s">
        <v>105</v>
      </c>
      <c r="E2095" s="23">
        <v>102672</v>
      </c>
      <c r="F2095" s="22" t="str">
        <f>VLOOKUP(C2095,變換清單!A:C,3,0)</f>
        <v>啤酒</v>
      </c>
      <c r="G2095" s="22" t="str">
        <f>VLOOKUP(B2095,變換清單!E:F,2,0)</f>
        <v>中四國</v>
      </c>
      <c r="H2095" s="22" t="str">
        <f t="shared" si="96"/>
        <v>2016</v>
      </c>
      <c r="I2095" s="22">
        <f t="shared" si="97"/>
        <v>7</v>
      </c>
      <c r="J2095" s="22" t="str">
        <f>VLOOKUP(I2095,變換清單!H:I,2,0)</f>
        <v>3Q</v>
      </c>
      <c r="K2095" s="22" t="str">
        <f t="shared" si="98"/>
        <v>啤酒中四國20163Q</v>
      </c>
    </row>
    <row r="2096" spans="1:11">
      <c r="A2096" s="23">
        <v>201607</v>
      </c>
      <c r="B2096" s="23" t="s">
        <v>84</v>
      </c>
      <c r="C2096" s="22">
        <v>27350171</v>
      </c>
      <c r="D2096" s="22" t="s">
        <v>42</v>
      </c>
      <c r="E2096" s="23">
        <v>118358</v>
      </c>
      <c r="F2096" s="22" t="str">
        <f>VLOOKUP(C2096,變換清單!A:C,3,0)</f>
        <v>啤酒</v>
      </c>
      <c r="G2096" s="22" t="str">
        <f>VLOOKUP(B2096,變換清單!E:F,2,0)</f>
        <v>中四國</v>
      </c>
      <c r="H2096" s="22" t="str">
        <f t="shared" si="96"/>
        <v>2016</v>
      </c>
      <c r="I2096" s="22">
        <f t="shared" si="97"/>
        <v>7</v>
      </c>
      <c r="J2096" s="22" t="str">
        <f>VLOOKUP(I2096,變換清單!H:I,2,0)</f>
        <v>3Q</v>
      </c>
      <c r="K2096" s="22" t="str">
        <f t="shared" si="98"/>
        <v>啤酒中四國20163Q</v>
      </c>
    </row>
    <row r="2097" spans="1:11">
      <c r="A2097" s="23">
        <v>201607</v>
      </c>
      <c r="B2097" s="23" t="s">
        <v>84</v>
      </c>
      <c r="C2097" s="22">
        <v>27350921</v>
      </c>
      <c r="D2097" s="22" t="s">
        <v>44</v>
      </c>
      <c r="E2097" s="23">
        <v>45600</v>
      </c>
      <c r="F2097" s="22" t="str">
        <f>VLOOKUP(C2097,變換清單!A:C,3,0)</f>
        <v>發泡酒</v>
      </c>
      <c r="G2097" s="22" t="str">
        <f>VLOOKUP(B2097,變換清單!E:F,2,0)</f>
        <v>中四國</v>
      </c>
      <c r="H2097" s="22" t="str">
        <f t="shared" si="96"/>
        <v>2016</v>
      </c>
      <c r="I2097" s="22">
        <f t="shared" si="97"/>
        <v>7</v>
      </c>
      <c r="J2097" s="22" t="str">
        <f>VLOOKUP(I2097,變換清單!H:I,2,0)</f>
        <v>3Q</v>
      </c>
      <c r="K2097" s="22" t="str">
        <f t="shared" si="98"/>
        <v>發泡酒中四國20163Q</v>
      </c>
    </row>
    <row r="2098" spans="1:11">
      <c r="A2098" s="23">
        <v>201607</v>
      </c>
      <c r="B2098" s="23" t="s">
        <v>84</v>
      </c>
      <c r="C2098" s="22">
        <v>27210786</v>
      </c>
      <c r="D2098" s="22" t="s">
        <v>103</v>
      </c>
      <c r="E2098" s="23">
        <v>12960</v>
      </c>
      <c r="F2098" s="22" t="str">
        <f>VLOOKUP(C2098,變換清單!A:C,3,0)</f>
        <v>發泡酒</v>
      </c>
      <c r="G2098" s="22" t="str">
        <f>VLOOKUP(B2098,變換清單!E:F,2,0)</f>
        <v>中四國</v>
      </c>
      <c r="H2098" s="22" t="str">
        <f t="shared" si="96"/>
        <v>2016</v>
      </c>
      <c r="I2098" s="22">
        <f t="shared" si="97"/>
        <v>7</v>
      </c>
      <c r="J2098" s="22" t="str">
        <f>VLOOKUP(I2098,變換清單!H:I,2,0)</f>
        <v>3Q</v>
      </c>
      <c r="K2098" s="22" t="str">
        <f t="shared" si="98"/>
        <v>發泡酒中四國20163Q</v>
      </c>
    </row>
    <row r="2099" spans="1:11">
      <c r="A2099" s="23">
        <v>201607</v>
      </c>
      <c r="B2099" s="23" t="s">
        <v>84</v>
      </c>
      <c r="C2099" s="22">
        <v>27220883</v>
      </c>
      <c r="D2099" s="22" t="s">
        <v>101</v>
      </c>
      <c r="E2099" s="23">
        <v>22103</v>
      </c>
      <c r="F2099" s="22" t="str">
        <f>VLOOKUP(C2099,變換清單!A:C,3,0)</f>
        <v>新類型</v>
      </c>
      <c r="G2099" s="22" t="str">
        <f>VLOOKUP(B2099,變換清單!E:F,2,0)</f>
        <v>中四國</v>
      </c>
      <c r="H2099" s="22" t="str">
        <f t="shared" si="96"/>
        <v>2016</v>
      </c>
      <c r="I2099" s="22">
        <f t="shared" si="97"/>
        <v>7</v>
      </c>
      <c r="J2099" s="22" t="str">
        <f>VLOOKUP(I2099,變換清單!H:I,2,0)</f>
        <v>3Q</v>
      </c>
      <c r="K2099" s="22" t="str">
        <f t="shared" si="98"/>
        <v>新類型中四國20163Q</v>
      </c>
    </row>
    <row r="2100" spans="1:11">
      <c r="A2100" s="23">
        <v>201607</v>
      </c>
      <c r="B2100" s="23" t="s">
        <v>71</v>
      </c>
      <c r="C2100" s="22">
        <v>27220957</v>
      </c>
      <c r="D2100" s="22" t="s">
        <v>102</v>
      </c>
      <c r="E2100" s="23">
        <v>278783</v>
      </c>
      <c r="F2100" s="22" t="str">
        <f>VLOOKUP(C2100,變換清單!A:C,3,0)</f>
        <v>新類型</v>
      </c>
      <c r="G2100" s="22" t="str">
        <f>VLOOKUP(B2100,變換清單!E:F,2,0)</f>
        <v>關信越</v>
      </c>
      <c r="H2100" s="22" t="str">
        <f t="shared" si="96"/>
        <v>2016</v>
      </c>
      <c r="I2100" s="22">
        <f t="shared" si="97"/>
        <v>7</v>
      </c>
      <c r="J2100" s="22" t="str">
        <f>VLOOKUP(I2100,變換清單!H:I,2,0)</f>
        <v>3Q</v>
      </c>
      <c r="K2100" s="22" t="str">
        <f t="shared" si="98"/>
        <v>新類型關信越20163Q</v>
      </c>
    </row>
    <row r="2101" spans="1:11">
      <c r="A2101" s="23">
        <v>201607</v>
      </c>
      <c r="B2101" s="23" t="s">
        <v>71</v>
      </c>
      <c r="C2101" s="22">
        <v>27220985</v>
      </c>
      <c r="D2101" s="22" t="s">
        <v>46</v>
      </c>
      <c r="E2101" s="23">
        <v>22816</v>
      </c>
      <c r="F2101" s="22" t="str">
        <f>VLOOKUP(C2101,變換清單!A:C,3,0)</f>
        <v>新類型</v>
      </c>
      <c r="G2101" s="22" t="str">
        <f>VLOOKUP(B2101,變換清單!E:F,2,0)</f>
        <v>關信越</v>
      </c>
      <c r="H2101" s="22" t="str">
        <f t="shared" si="96"/>
        <v>2016</v>
      </c>
      <c r="I2101" s="22">
        <f t="shared" si="97"/>
        <v>7</v>
      </c>
      <c r="J2101" s="22" t="str">
        <f>VLOOKUP(I2101,變換清單!H:I,2,0)</f>
        <v>3Q</v>
      </c>
      <c r="K2101" s="22" t="str">
        <f t="shared" si="98"/>
        <v>新類型關信越20163Q</v>
      </c>
    </row>
    <row r="2102" spans="1:11">
      <c r="A2102" s="23">
        <v>201607</v>
      </c>
      <c r="B2102" s="23" t="s">
        <v>71</v>
      </c>
      <c r="C2102" s="22">
        <v>27260317</v>
      </c>
      <c r="D2102" s="22" t="s">
        <v>40</v>
      </c>
      <c r="E2102" s="23">
        <v>99107</v>
      </c>
      <c r="F2102" s="22" t="str">
        <f>VLOOKUP(C2102,變換清單!A:C,3,0)</f>
        <v>啤酒</v>
      </c>
      <c r="G2102" s="22" t="str">
        <f>VLOOKUP(B2102,變換清單!E:F,2,0)</f>
        <v>關信越</v>
      </c>
      <c r="H2102" s="22" t="str">
        <f t="shared" si="96"/>
        <v>2016</v>
      </c>
      <c r="I2102" s="22">
        <f t="shared" si="97"/>
        <v>7</v>
      </c>
      <c r="J2102" s="22" t="str">
        <f>VLOOKUP(I2102,變換清單!H:I,2,0)</f>
        <v>3Q</v>
      </c>
      <c r="K2102" s="22" t="str">
        <f t="shared" si="98"/>
        <v>啤酒關信越20163Q</v>
      </c>
    </row>
    <row r="2103" spans="1:11">
      <c r="A2103" s="23">
        <v>201607</v>
      </c>
      <c r="B2103" s="23" t="s">
        <v>71</v>
      </c>
      <c r="C2103" s="22">
        <v>27260665</v>
      </c>
      <c r="D2103" s="22" t="s">
        <v>105</v>
      </c>
      <c r="E2103" s="23">
        <v>19251</v>
      </c>
      <c r="F2103" s="22" t="str">
        <f>VLOOKUP(C2103,變換清單!A:C,3,0)</f>
        <v>啤酒</v>
      </c>
      <c r="G2103" s="22" t="str">
        <f>VLOOKUP(B2103,變換清單!E:F,2,0)</f>
        <v>關信越</v>
      </c>
      <c r="H2103" s="22" t="str">
        <f t="shared" si="96"/>
        <v>2016</v>
      </c>
      <c r="I2103" s="22">
        <f t="shared" si="97"/>
        <v>7</v>
      </c>
      <c r="J2103" s="22" t="str">
        <f>VLOOKUP(I2103,變換清單!H:I,2,0)</f>
        <v>3Q</v>
      </c>
      <c r="K2103" s="22" t="str">
        <f t="shared" si="98"/>
        <v>啤酒關信越20163Q</v>
      </c>
    </row>
    <row r="2104" spans="1:11">
      <c r="A2104" s="23">
        <v>201607</v>
      </c>
      <c r="B2104" s="23" t="s">
        <v>77</v>
      </c>
      <c r="C2104" s="22">
        <v>27350171</v>
      </c>
      <c r="D2104" s="22" t="s">
        <v>42</v>
      </c>
      <c r="E2104" s="23">
        <v>327267</v>
      </c>
      <c r="F2104" s="22" t="str">
        <f>VLOOKUP(C2104,變換清單!A:C,3,0)</f>
        <v>啤酒</v>
      </c>
      <c r="G2104" s="22" t="str">
        <f>VLOOKUP(B2104,變換清單!E:F,2,0)</f>
        <v>近畿圏</v>
      </c>
      <c r="H2104" s="22" t="str">
        <f t="shared" si="96"/>
        <v>2016</v>
      </c>
      <c r="I2104" s="22">
        <f t="shared" si="97"/>
        <v>7</v>
      </c>
      <c r="J2104" s="22" t="str">
        <f>VLOOKUP(I2104,變換清單!H:I,2,0)</f>
        <v>3Q</v>
      </c>
      <c r="K2104" s="22" t="str">
        <f t="shared" si="98"/>
        <v>啤酒近畿圏20163Q</v>
      </c>
    </row>
    <row r="2105" spans="1:11">
      <c r="A2105" s="23">
        <v>201607</v>
      </c>
      <c r="B2105" s="23" t="s">
        <v>77</v>
      </c>
      <c r="C2105" s="22">
        <v>27350921</v>
      </c>
      <c r="D2105" s="22" t="s">
        <v>44</v>
      </c>
      <c r="E2105" s="23">
        <v>1426</v>
      </c>
      <c r="F2105" s="22" t="str">
        <f>VLOOKUP(C2105,變換清單!A:C,3,0)</f>
        <v>發泡酒</v>
      </c>
      <c r="G2105" s="22" t="str">
        <f>VLOOKUP(B2105,變換清單!E:F,2,0)</f>
        <v>近畿圏</v>
      </c>
      <c r="H2105" s="22" t="str">
        <f t="shared" si="96"/>
        <v>2016</v>
      </c>
      <c r="I2105" s="22">
        <f t="shared" si="97"/>
        <v>7</v>
      </c>
      <c r="J2105" s="22" t="str">
        <f>VLOOKUP(I2105,變換清單!H:I,2,0)</f>
        <v>3Q</v>
      </c>
      <c r="K2105" s="22" t="str">
        <f t="shared" si="98"/>
        <v>發泡酒近畿圏20163Q</v>
      </c>
    </row>
    <row r="2106" spans="1:11">
      <c r="A2106" s="23">
        <v>201607</v>
      </c>
      <c r="B2106" s="23" t="s">
        <v>77</v>
      </c>
      <c r="C2106" s="22">
        <v>27210786</v>
      </c>
      <c r="D2106" s="22" t="s">
        <v>103</v>
      </c>
      <c r="E2106" s="23">
        <v>161851</v>
      </c>
      <c r="F2106" s="22" t="str">
        <f>VLOOKUP(C2106,變換清單!A:C,3,0)</f>
        <v>發泡酒</v>
      </c>
      <c r="G2106" s="22" t="str">
        <f>VLOOKUP(B2106,變換清單!E:F,2,0)</f>
        <v>近畿圏</v>
      </c>
      <c r="H2106" s="22" t="str">
        <f t="shared" si="96"/>
        <v>2016</v>
      </c>
      <c r="I2106" s="22">
        <f t="shared" si="97"/>
        <v>7</v>
      </c>
      <c r="J2106" s="22" t="str">
        <f>VLOOKUP(I2106,變換清單!H:I,2,0)</f>
        <v>3Q</v>
      </c>
      <c r="K2106" s="22" t="str">
        <f t="shared" si="98"/>
        <v>發泡酒近畿圏20163Q</v>
      </c>
    </row>
    <row r="2107" spans="1:11">
      <c r="A2107" s="23">
        <v>201607</v>
      </c>
      <c r="B2107" s="23" t="s">
        <v>77</v>
      </c>
      <c r="C2107" s="22">
        <v>27220883</v>
      </c>
      <c r="D2107" s="22" t="s">
        <v>101</v>
      </c>
      <c r="E2107" s="23">
        <v>16320</v>
      </c>
      <c r="F2107" s="22" t="str">
        <f>VLOOKUP(C2107,變換清單!A:C,3,0)</f>
        <v>新類型</v>
      </c>
      <c r="G2107" s="22" t="str">
        <f>VLOOKUP(B2107,變換清單!E:F,2,0)</f>
        <v>近畿圏</v>
      </c>
      <c r="H2107" s="22" t="str">
        <f t="shared" si="96"/>
        <v>2016</v>
      </c>
      <c r="I2107" s="22">
        <f t="shared" si="97"/>
        <v>7</v>
      </c>
      <c r="J2107" s="22" t="str">
        <f>VLOOKUP(I2107,變換清單!H:I,2,0)</f>
        <v>3Q</v>
      </c>
      <c r="K2107" s="22" t="str">
        <f t="shared" si="98"/>
        <v>新類型近畿圏20163Q</v>
      </c>
    </row>
    <row r="2108" spans="1:11">
      <c r="A2108" s="23">
        <v>201607</v>
      </c>
      <c r="B2108" s="23" t="s">
        <v>77</v>
      </c>
      <c r="C2108" s="22">
        <v>27220957</v>
      </c>
      <c r="D2108" s="22" t="s">
        <v>102</v>
      </c>
      <c r="E2108" s="23">
        <v>7440</v>
      </c>
      <c r="F2108" s="22" t="str">
        <f>VLOOKUP(C2108,變換清單!A:C,3,0)</f>
        <v>新類型</v>
      </c>
      <c r="G2108" s="22" t="str">
        <f>VLOOKUP(B2108,變換清單!E:F,2,0)</f>
        <v>近畿圏</v>
      </c>
      <c r="H2108" s="22" t="str">
        <f t="shared" si="96"/>
        <v>2016</v>
      </c>
      <c r="I2108" s="22">
        <f t="shared" si="97"/>
        <v>7</v>
      </c>
      <c r="J2108" s="22" t="str">
        <f>VLOOKUP(I2108,變換清單!H:I,2,0)</f>
        <v>3Q</v>
      </c>
      <c r="K2108" s="22" t="str">
        <f t="shared" si="98"/>
        <v>新類型近畿圏20163Q</v>
      </c>
    </row>
    <row r="2109" spans="1:11">
      <c r="A2109" s="23">
        <v>201607</v>
      </c>
      <c r="B2109" s="23" t="s">
        <v>77</v>
      </c>
      <c r="C2109" s="22">
        <v>27220985</v>
      </c>
      <c r="D2109" s="22" t="s">
        <v>46</v>
      </c>
      <c r="E2109" s="23">
        <v>20677</v>
      </c>
      <c r="F2109" s="22" t="str">
        <f>VLOOKUP(C2109,變換清單!A:C,3,0)</f>
        <v>新類型</v>
      </c>
      <c r="G2109" s="22" t="str">
        <f>VLOOKUP(B2109,變換清單!E:F,2,0)</f>
        <v>近畿圏</v>
      </c>
      <c r="H2109" s="22" t="str">
        <f t="shared" si="96"/>
        <v>2016</v>
      </c>
      <c r="I2109" s="22">
        <f t="shared" si="97"/>
        <v>7</v>
      </c>
      <c r="J2109" s="22" t="str">
        <f>VLOOKUP(I2109,變換清單!H:I,2,0)</f>
        <v>3Q</v>
      </c>
      <c r="K2109" s="22" t="str">
        <f t="shared" si="98"/>
        <v>新類型近畿圏20163Q</v>
      </c>
    </row>
    <row r="2110" spans="1:11">
      <c r="A2110" s="23">
        <v>201607</v>
      </c>
      <c r="B2110" s="23" t="s">
        <v>97</v>
      </c>
      <c r="C2110" s="22">
        <v>27260317</v>
      </c>
      <c r="D2110" s="22" t="s">
        <v>40</v>
      </c>
      <c r="E2110" s="23">
        <v>178250</v>
      </c>
      <c r="F2110" s="22" t="str">
        <f>VLOOKUP(C2110,變換清單!A:C,3,0)</f>
        <v>啤酒</v>
      </c>
      <c r="G2110" s="22" t="str">
        <f>VLOOKUP(B2110,變換清單!E:F,2,0)</f>
        <v>九州</v>
      </c>
      <c r="H2110" s="22" t="str">
        <f t="shared" si="96"/>
        <v>2016</v>
      </c>
      <c r="I2110" s="22">
        <f t="shared" si="97"/>
        <v>7</v>
      </c>
      <c r="J2110" s="22" t="str">
        <f>VLOOKUP(I2110,變換清單!H:I,2,0)</f>
        <v>3Q</v>
      </c>
      <c r="K2110" s="22" t="str">
        <f t="shared" si="98"/>
        <v>啤酒九州20163Q</v>
      </c>
    </row>
    <row r="2111" spans="1:11">
      <c r="A2111" s="23">
        <v>201607</v>
      </c>
      <c r="B2111" s="23" t="s">
        <v>97</v>
      </c>
      <c r="C2111" s="22">
        <v>27260665</v>
      </c>
      <c r="D2111" s="22" t="s">
        <v>105</v>
      </c>
      <c r="E2111" s="23">
        <v>51336</v>
      </c>
      <c r="F2111" s="22" t="str">
        <f>VLOOKUP(C2111,變換清單!A:C,3,0)</f>
        <v>啤酒</v>
      </c>
      <c r="G2111" s="22" t="str">
        <f>VLOOKUP(B2111,變換清單!E:F,2,0)</f>
        <v>九州</v>
      </c>
      <c r="H2111" s="22" t="str">
        <f t="shared" si="96"/>
        <v>2016</v>
      </c>
      <c r="I2111" s="22">
        <f t="shared" si="97"/>
        <v>7</v>
      </c>
      <c r="J2111" s="22" t="str">
        <f>VLOOKUP(I2111,變換清單!H:I,2,0)</f>
        <v>3Q</v>
      </c>
      <c r="K2111" s="22" t="str">
        <f t="shared" si="98"/>
        <v>啤酒九州20163Q</v>
      </c>
    </row>
    <row r="2112" spans="1:11">
      <c r="A2112" s="23">
        <v>201607</v>
      </c>
      <c r="B2112" s="23" t="s">
        <v>97</v>
      </c>
      <c r="C2112" s="22">
        <v>27350171</v>
      </c>
      <c r="D2112" s="22" t="s">
        <v>42</v>
      </c>
      <c r="E2112" s="23">
        <v>91264</v>
      </c>
      <c r="F2112" s="22" t="str">
        <f>VLOOKUP(C2112,變換清單!A:C,3,0)</f>
        <v>啤酒</v>
      </c>
      <c r="G2112" s="22" t="str">
        <f>VLOOKUP(B2112,變換清單!E:F,2,0)</f>
        <v>九州</v>
      </c>
      <c r="H2112" s="22" t="str">
        <f t="shared" si="96"/>
        <v>2016</v>
      </c>
      <c r="I2112" s="22">
        <f t="shared" si="97"/>
        <v>7</v>
      </c>
      <c r="J2112" s="22" t="str">
        <f>VLOOKUP(I2112,變換清單!H:I,2,0)</f>
        <v>3Q</v>
      </c>
      <c r="K2112" s="22" t="str">
        <f t="shared" si="98"/>
        <v>啤酒九州20163Q</v>
      </c>
    </row>
    <row r="2113" spans="1:11">
      <c r="A2113" s="23">
        <v>201607</v>
      </c>
      <c r="B2113" s="23" t="s">
        <v>97</v>
      </c>
      <c r="C2113" s="22">
        <v>27350921</v>
      </c>
      <c r="D2113" s="22" t="s">
        <v>44</v>
      </c>
      <c r="E2113" s="23">
        <v>4800</v>
      </c>
      <c r="F2113" s="22" t="str">
        <f>VLOOKUP(C2113,變換清單!A:C,3,0)</f>
        <v>發泡酒</v>
      </c>
      <c r="G2113" s="22" t="str">
        <f>VLOOKUP(B2113,變換清單!E:F,2,0)</f>
        <v>九州</v>
      </c>
      <c r="H2113" s="22" t="str">
        <f t="shared" si="96"/>
        <v>2016</v>
      </c>
      <c r="I2113" s="22">
        <f t="shared" si="97"/>
        <v>7</v>
      </c>
      <c r="J2113" s="22" t="str">
        <f>VLOOKUP(I2113,變換清單!H:I,2,0)</f>
        <v>3Q</v>
      </c>
      <c r="K2113" s="22" t="str">
        <f t="shared" si="98"/>
        <v>發泡酒九州20163Q</v>
      </c>
    </row>
    <row r="2114" spans="1:11">
      <c r="A2114" s="23">
        <v>201607</v>
      </c>
      <c r="B2114" s="23" t="s">
        <v>97</v>
      </c>
      <c r="C2114" s="22">
        <v>27210786</v>
      </c>
      <c r="D2114" s="22" t="s">
        <v>103</v>
      </c>
      <c r="E2114" s="23">
        <v>1920</v>
      </c>
      <c r="F2114" s="22" t="str">
        <f>VLOOKUP(C2114,變換清單!A:C,3,0)</f>
        <v>發泡酒</v>
      </c>
      <c r="G2114" s="22" t="str">
        <f>VLOOKUP(B2114,變換清單!E:F,2,0)</f>
        <v>九州</v>
      </c>
      <c r="H2114" s="22" t="str">
        <f t="shared" si="96"/>
        <v>2016</v>
      </c>
      <c r="I2114" s="22">
        <f t="shared" si="97"/>
        <v>7</v>
      </c>
      <c r="J2114" s="22" t="str">
        <f>VLOOKUP(I2114,變換清單!H:I,2,0)</f>
        <v>3Q</v>
      </c>
      <c r="K2114" s="22" t="str">
        <f t="shared" si="98"/>
        <v>發泡酒九州20163Q</v>
      </c>
    </row>
    <row r="2115" spans="1:11">
      <c r="A2115" s="23">
        <v>201607</v>
      </c>
      <c r="B2115" s="23" t="s">
        <v>97</v>
      </c>
      <c r="C2115" s="22">
        <v>27220883</v>
      </c>
      <c r="D2115" s="22" t="s">
        <v>101</v>
      </c>
      <c r="E2115" s="23">
        <v>52049</v>
      </c>
      <c r="F2115" s="22" t="str">
        <f>VLOOKUP(C2115,變換清單!A:C,3,0)</f>
        <v>新類型</v>
      </c>
      <c r="G2115" s="22" t="str">
        <f>VLOOKUP(B2115,變換清單!E:F,2,0)</f>
        <v>九州</v>
      </c>
      <c r="H2115" s="22" t="str">
        <f t="shared" ref="H2115:H2178" si="99">LEFT(A2115,4)</f>
        <v>2016</v>
      </c>
      <c r="I2115" s="22">
        <f t="shared" ref="I2115:I2178" si="100">VALUE(RIGHT(A2115,2))</f>
        <v>7</v>
      </c>
      <c r="J2115" s="22" t="str">
        <f>VLOOKUP(I2115,變換清單!H:I,2,0)</f>
        <v>3Q</v>
      </c>
      <c r="K2115" s="22" t="str">
        <f t="shared" ref="K2115:K2178" si="101">CONCATENATE(F2115,G2115,H2115,J2115)</f>
        <v>新類型九州20163Q</v>
      </c>
    </row>
    <row r="2116" spans="1:11">
      <c r="A2116" s="23">
        <v>201607</v>
      </c>
      <c r="B2116" s="23" t="s">
        <v>97</v>
      </c>
      <c r="C2116" s="22">
        <v>27220957</v>
      </c>
      <c r="D2116" s="22" t="s">
        <v>102</v>
      </c>
      <c r="E2116" s="23">
        <v>4319</v>
      </c>
      <c r="F2116" s="22" t="str">
        <f>VLOOKUP(C2116,變換清單!A:C,3,0)</f>
        <v>新類型</v>
      </c>
      <c r="G2116" s="22" t="str">
        <f>VLOOKUP(B2116,變換清單!E:F,2,0)</f>
        <v>九州</v>
      </c>
      <c r="H2116" s="22" t="str">
        <f t="shared" si="99"/>
        <v>2016</v>
      </c>
      <c r="I2116" s="22">
        <f t="shared" si="100"/>
        <v>7</v>
      </c>
      <c r="J2116" s="22" t="str">
        <f>VLOOKUP(I2116,變換清單!H:I,2,0)</f>
        <v>3Q</v>
      </c>
      <c r="K2116" s="22" t="str">
        <f t="shared" si="101"/>
        <v>新類型九州20163Q</v>
      </c>
    </row>
    <row r="2117" spans="1:11">
      <c r="A2117" s="23">
        <v>201607</v>
      </c>
      <c r="B2117" s="23" t="s">
        <v>58</v>
      </c>
      <c r="C2117" s="22">
        <v>27220985</v>
      </c>
      <c r="D2117" s="22" t="s">
        <v>46</v>
      </c>
      <c r="E2117" s="23">
        <v>296608</v>
      </c>
      <c r="F2117" s="22" t="str">
        <f>VLOOKUP(C2117,變換清單!A:C,3,0)</f>
        <v>新類型</v>
      </c>
      <c r="G2117" s="22" t="str">
        <f>VLOOKUP(B2117,變換清單!E:F,2,0)</f>
        <v>東北</v>
      </c>
      <c r="H2117" s="22" t="str">
        <f t="shared" si="99"/>
        <v>2016</v>
      </c>
      <c r="I2117" s="22">
        <f t="shared" si="100"/>
        <v>7</v>
      </c>
      <c r="J2117" s="22" t="str">
        <f>VLOOKUP(I2117,變換清單!H:I,2,0)</f>
        <v>3Q</v>
      </c>
      <c r="K2117" s="22" t="str">
        <f t="shared" si="101"/>
        <v>新類型東北20163Q</v>
      </c>
    </row>
    <row r="2118" spans="1:11">
      <c r="A2118" s="23">
        <v>201607</v>
      </c>
      <c r="B2118" s="23" t="s">
        <v>58</v>
      </c>
      <c r="C2118" s="22">
        <v>27260317</v>
      </c>
      <c r="D2118" s="22" t="s">
        <v>40</v>
      </c>
      <c r="E2118" s="23">
        <v>140461</v>
      </c>
      <c r="F2118" s="22" t="str">
        <f>VLOOKUP(C2118,變換清單!A:C,3,0)</f>
        <v>啤酒</v>
      </c>
      <c r="G2118" s="22" t="str">
        <f>VLOOKUP(B2118,變換清單!E:F,2,0)</f>
        <v>東北</v>
      </c>
      <c r="H2118" s="22" t="str">
        <f t="shared" si="99"/>
        <v>2016</v>
      </c>
      <c r="I2118" s="22">
        <f t="shared" si="100"/>
        <v>7</v>
      </c>
      <c r="J2118" s="22" t="str">
        <f>VLOOKUP(I2118,變換清單!H:I,2,0)</f>
        <v>3Q</v>
      </c>
      <c r="K2118" s="22" t="str">
        <f t="shared" si="101"/>
        <v>啤酒東北20163Q</v>
      </c>
    </row>
    <row r="2119" spans="1:11">
      <c r="A2119" s="23">
        <v>201607</v>
      </c>
      <c r="B2119" s="23" t="s">
        <v>58</v>
      </c>
      <c r="C2119" s="22">
        <v>27260665</v>
      </c>
      <c r="D2119" s="22" t="s">
        <v>105</v>
      </c>
      <c r="E2119" s="23">
        <v>116219</v>
      </c>
      <c r="F2119" s="22" t="str">
        <f>VLOOKUP(C2119,變換清單!A:C,3,0)</f>
        <v>啤酒</v>
      </c>
      <c r="G2119" s="22" t="str">
        <f>VLOOKUP(B2119,變換清單!E:F,2,0)</f>
        <v>東北</v>
      </c>
      <c r="H2119" s="22" t="str">
        <f t="shared" si="99"/>
        <v>2016</v>
      </c>
      <c r="I2119" s="22">
        <f t="shared" si="100"/>
        <v>7</v>
      </c>
      <c r="J2119" s="22" t="str">
        <f>VLOOKUP(I2119,變換清單!H:I,2,0)</f>
        <v>3Q</v>
      </c>
      <c r="K2119" s="22" t="str">
        <f t="shared" si="101"/>
        <v>啤酒東北20163Q</v>
      </c>
    </row>
    <row r="2120" spans="1:11">
      <c r="A2120" s="23">
        <v>201607</v>
      </c>
      <c r="B2120" s="23" t="s">
        <v>58</v>
      </c>
      <c r="C2120" s="22">
        <v>27350171</v>
      </c>
      <c r="D2120" s="22" t="s">
        <v>42</v>
      </c>
      <c r="E2120" s="23">
        <v>7680</v>
      </c>
      <c r="F2120" s="22" t="str">
        <f>VLOOKUP(C2120,變換清單!A:C,3,0)</f>
        <v>啤酒</v>
      </c>
      <c r="G2120" s="22" t="str">
        <f>VLOOKUP(B2120,變換清單!E:F,2,0)</f>
        <v>東北</v>
      </c>
      <c r="H2120" s="22" t="str">
        <f t="shared" si="99"/>
        <v>2016</v>
      </c>
      <c r="I2120" s="22">
        <f t="shared" si="100"/>
        <v>7</v>
      </c>
      <c r="J2120" s="22" t="str">
        <f>VLOOKUP(I2120,變換清單!H:I,2,0)</f>
        <v>3Q</v>
      </c>
      <c r="K2120" s="22" t="str">
        <f t="shared" si="101"/>
        <v>啤酒東北20163Q</v>
      </c>
    </row>
    <row r="2121" spans="1:11">
      <c r="A2121" s="23">
        <v>201607</v>
      </c>
      <c r="B2121" s="23" t="s">
        <v>58</v>
      </c>
      <c r="C2121" s="22">
        <v>27350921</v>
      </c>
      <c r="D2121" s="22" t="s">
        <v>44</v>
      </c>
      <c r="E2121" s="23">
        <v>1920</v>
      </c>
      <c r="F2121" s="22" t="str">
        <f>VLOOKUP(C2121,變換清單!A:C,3,0)</f>
        <v>發泡酒</v>
      </c>
      <c r="G2121" s="22" t="str">
        <f>VLOOKUP(B2121,變換清單!E:F,2,0)</f>
        <v>東北</v>
      </c>
      <c r="H2121" s="22" t="str">
        <f t="shared" si="99"/>
        <v>2016</v>
      </c>
      <c r="I2121" s="22">
        <f t="shared" si="100"/>
        <v>7</v>
      </c>
      <c r="J2121" s="22" t="str">
        <f>VLOOKUP(I2121,變換清單!H:I,2,0)</f>
        <v>3Q</v>
      </c>
      <c r="K2121" s="22" t="str">
        <f t="shared" si="101"/>
        <v>發泡酒東北20163Q</v>
      </c>
    </row>
    <row r="2122" spans="1:11">
      <c r="A2122" s="23">
        <v>201607</v>
      </c>
      <c r="B2122" s="23" t="s">
        <v>58</v>
      </c>
      <c r="C2122" s="22">
        <v>27210786</v>
      </c>
      <c r="D2122" s="22" t="s">
        <v>103</v>
      </c>
      <c r="E2122" s="23">
        <v>119784</v>
      </c>
      <c r="F2122" s="22" t="str">
        <f>VLOOKUP(C2122,變換清單!A:C,3,0)</f>
        <v>發泡酒</v>
      </c>
      <c r="G2122" s="22" t="str">
        <f>VLOOKUP(B2122,變換清單!E:F,2,0)</f>
        <v>東北</v>
      </c>
      <c r="H2122" s="22" t="str">
        <f t="shared" si="99"/>
        <v>2016</v>
      </c>
      <c r="I2122" s="22">
        <f t="shared" si="100"/>
        <v>7</v>
      </c>
      <c r="J2122" s="22" t="str">
        <f>VLOOKUP(I2122,變換清單!H:I,2,0)</f>
        <v>3Q</v>
      </c>
      <c r="K2122" s="22" t="str">
        <f t="shared" si="101"/>
        <v>發泡酒東北20163Q</v>
      </c>
    </row>
    <row r="2123" spans="1:11">
      <c r="A2123" s="23">
        <v>201607</v>
      </c>
      <c r="B2123" s="23" t="s">
        <v>67</v>
      </c>
      <c r="C2123" s="22">
        <v>27220883</v>
      </c>
      <c r="D2123" s="22" t="s">
        <v>101</v>
      </c>
      <c r="E2123" s="23">
        <v>454181</v>
      </c>
      <c r="F2123" s="22" t="str">
        <f>VLOOKUP(C2123,變換清單!A:C,3,0)</f>
        <v>新類型</v>
      </c>
      <c r="G2123" s="22" t="str">
        <f>VLOOKUP(B2123,變換清單!E:F,2,0)</f>
        <v>關信越</v>
      </c>
      <c r="H2123" s="22" t="str">
        <f t="shared" si="99"/>
        <v>2016</v>
      </c>
      <c r="I2123" s="22">
        <f t="shared" si="100"/>
        <v>7</v>
      </c>
      <c r="J2123" s="22" t="str">
        <f>VLOOKUP(I2123,變換清單!H:I,2,0)</f>
        <v>3Q</v>
      </c>
      <c r="K2123" s="22" t="str">
        <f t="shared" si="101"/>
        <v>新類型關信越20163Q</v>
      </c>
    </row>
    <row r="2124" spans="1:11">
      <c r="A2124" s="23">
        <v>201607</v>
      </c>
      <c r="B2124" s="23" t="s">
        <v>67</v>
      </c>
      <c r="C2124" s="22">
        <v>27220957</v>
      </c>
      <c r="D2124" s="22" t="s">
        <v>102</v>
      </c>
      <c r="E2124" s="23">
        <v>82708</v>
      </c>
      <c r="F2124" s="22" t="str">
        <f>VLOOKUP(C2124,變換清單!A:C,3,0)</f>
        <v>新類型</v>
      </c>
      <c r="G2124" s="22" t="str">
        <f>VLOOKUP(B2124,變換清單!E:F,2,0)</f>
        <v>關信越</v>
      </c>
      <c r="H2124" s="22" t="str">
        <f t="shared" si="99"/>
        <v>2016</v>
      </c>
      <c r="I2124" s="22">
        <f t="shared" si="100"/>
        <v>7</v>
      </c>
      <c r="J2124" s="22" t="str">
        <f>VLOOKUP(I2124,變換清單!H:I,2,0)</f>
        <v>3Q</v>
      </c>
      <c r="K2124" s="22" t="str">
        <f t="shared" si="101"/>
        <v>新類型關信越20163Q</v>
      </c>
    </row>
    <row r="2125" spans="1:11">
      <c r="A2125" s="23">
        <v>201607</v>
      </c>
      <c r="B2125" s="23" t="s">
        <v>67</v>
      </c>
      <c r="C2125" s="22">
        <v>27220985</v>
      </c>
      <c r="D2125" s="22" t="s">
        <v>46</v>
      </c>
      <c r="E2125" s="23">
        <v>211761</v>
      </c>
      <c r="F2125" s="22" t="str">
        <f>VLOOKUP(C2125,變換清單!A:C,3,0)</f>
        <v>新類型</v>
      </c>
      <c r="G2125" s="22" t="str">
        <f>VLOOKUP(B2125,變換清單!E:F,2,0)</f>
        <v>關信越</v>
      </c>
      <c r="H2125" s="22" t="str">
        <f t="shared" si="99"/>
        <v>2016</v>
      </c>
      <c r="I2125" s="22">
        <f t="shared" si="100"/>
        <v>7</v>
      </c>
      <c r="J2125" s="22" t="str">
        <f>VLOOKUP(I2125,變換清單!H:I,2,0)</f>
        <v>3Q</v>
      </c>
      <c r="K2125" s="22" t="str">
        <f t="shared" si="101"/>
        <v>新類型關信越20163Q</v>
      </c>
    </row>
    <row r="2126" spans="1:11">
      <c r="A2126" s="23">
        <v>201607</v>
      </c>
      <c r="B2126" s="23" t="s">
        <v>67</v>
      </c>
      <c r="C2126" s="22">
        <v>27260317</v>
      </c>
      <c r="D2126" s="22" t="s">
        <v>40</v>
      </c>
      <c r="E2126" s="23">
        <v>23040</v>
      </c>
      <c r="F2126" s="22" t="str">
        <f>VLOOKUP(C2126,變換清單!A:C,3,0)</f>
        <v>啤酒</v>
      </c>
      <c r="G2126" s="22" t="str">
        <f>VLOOKUP(B2126,變換清單!E:F,2,0)</f>
        <v>關信越</v>
      </c>
      <c r="H2126" s="22" t="str">
        <f t="shared" si="99"/>
        <v>2016</v>
      </c>
      <c r="I2126" s="22">
        <f t="shared" si="100"/>
        <v>7</v>
      </c>
      <c r="J2126" s="22" t="str">
        <f>VLOOKUP(I2126,變換清單!H:I,2,0)</f>
        <v>3Q</v>
      </c>
      <c r="K2126" s="22" t="str">
        <f t="shared" si="101"/>
        <v>啤酒關信越20163Q</v>
      </c>
    </row>
    <row r="2127" spans="1:11">
      <c r="A2127" s="23">
        <v>201607</v>
      </c>
      <c r="B2127" s="23" t="s">
        <v>67</v>
      </c>
      <c r="C2127" s="22">
        <v>27260665</v>
      </c>
      <c r="D2127" s="22" t="s">
        <v>105</v>
      </c>
      <c r="E2127" s="23">
        <v>10320</v>
      </c>
      <c r="F2127" s="22" t="str">
        <f>VLOOKUP(C2127,變換清單!A:C,3,0)</f>
        <v>啤酒</v>
      </c>
      <c r="G2127" s="22" t="str">
        <f>VLOOKUP(B2127,變換清單!E:F,2,0)</f>
        <v>關信越</v>
      </c>
      <c r="H2127" s="22" t="str">
        <f t="shared" si="99"/>
        <v>2016</v>
      </c>
      <c r="I2127" s="22">
        <f t="shared" si="100"/>
        <v>7</v>
      </c>
      <c r="J2127" s="22" t="str">
        <f>VLOOKUP(I2127,變換清單!H:I,2,0)</f>
        <v>3Q</v>
      </c>
      <c r="K2127" s="22" t="str">
        <f t="shared" si="101"/>
        <v>啤酒關信越20163Q</v>
      </c>
    </row>
    <row r="2128" spans="1:11">
      <c r="A2128" s="23">
        <v>201607</v>
      </c>
      <c r="B2128" s="23" t="s">
        <v>67</v>
      </c>
      <c r="C2128" s="22">
        <v>27350171</v>
      </c>
      <c r="D2128" s="22" t="s">
        <v>42</v>
      </c>
      <c r="E2128" s="23">
        <v>140461</v>
      </c>
      <c r="F2128" s="22" t="str">
        <f>VLOOKUP(C2128,變換清單!A:C,3,0)</f>
        <v>啤酒</v>
      </c>
      <c r="G2128" s="22" t="str">
        <f>VLOOKUP(B2128,變換清單!E:F,2,0)</f>
        <v>關信越</v>
      </c>
      <c r="H2128" s="22" t="str">
        <f t="shared" si="99"/>
        <v>2016</v>
      </c>
      <c r="I2128" s="22">
        <f t="shared" si="100"/>
        <v>7</v>
      </c>
      <c r="J2128" s="22" t="str">
        <f>VLOOKUP(I2128,變換清單!H:I,2,0)</f>
        <v>3Q</v>
      </c>
      <c r="K2128" s="22" t="str">
        <f t="shared" si="101"/>
        <v>啤酒關信越20163Q</v>
      </c>
    </row>
    <row r="2129" spans="1:11">
      <c r="A2129" s="23">
        <v>201607</v>
      </c>
      <c r="B2129" s="23" t="s">
        <v>67</v>
      </c>
      <c r="C2129" s="22">
        <v>27350921</v>
      </c>
      <c r="D2129" s="22" t="s">
        <v>44</v>
      </c>
      <c r="E2129" s="23">
        <v>9872</v>
      </c>
      <c r="F2129" s="22" t="str">
        <f>VLOOKUP(C2129,變換清單!A:C,3,0)</f>
        <v>發泡酒</v>
      </c>
      <c r="G2129" s="22" t="str">
        <f>VLOOKUP(B2129,變換清單!E:F,2,0)</f>
        <v>關信越</v>
      </c>
      <c r="H2129" s="22" t="str">
        <f t="shared" si="99"/>
        <v>2016</v>
      </c>
      <c r="I2129" s="22">
        <f t="shared" si="100"/>
        <v>7</v>
      </c>
      <c r="J2129" s="22" t="str">
        <f>VLOOKUP(I2129,變換清單!H:I,2,0)</f>
        <v>3Q</v>
      </c>
      <c r="K2129" s="22" t="str">
        <f t="shared" si="101"/>
        <v>發泡酒關信越20163Q</v>
      </c>
    </row>
    <row r="2130" spans="1:11">
      <c r="A2130" s="23">
        <v>201607</v>
      </c>
      <c r="B2130" s="23" t="s">
        <v>67</v>
      </c>
      <c r="C2130" s="22">
        <v>27210786</v>
      </c>
      <c r="D2130" s="22" t="s">
        <v>103</v>
      </c>
      <c r="E2130" s="23">
        <v>11723</v>
      </c>
      <c r="F2130" s="22" t="str">
        <f>VLOOKUP(C2130,變換清單!A:C,3,0)</f>
        <v>發泡酒</v>
      </c>
      <c r="G2130" s="22" t="str">
        <f>VLOOKUP(B2130,變換清單!E:F,2,0)</f>
        <v>關信越</v>
      </c>
      <c r="H2130" s="22" t="str">
        <f t="shared" si="99"/>
        <v>2016</v>
      </c>
      <c r="I2130" s="22">
        <f t="shared" si="100"/>
        <v>7</v>
      </c>
      <c r="J2130" s="22" t="str">
        <f>VLOOKUP(I2130,變換清單!H:I,2,0)</f>
        <v>3Q</v>
      </c>
      <c r="K2130" s="22" t="str">
        <f t="shared" si="101"/>
        <v>發泡酒關信越20163Q</v>
      </c>
    </row>
    <row r="2131" spans="1:11">
      <c r="A2131" s="23">
        <v>201607</v>
      </c>
      <c r="B2131" s="23" t="s">
        <v>66</v>
      </c>
      <c r="C2131" s="22">
        <v>27220883</v>
      </c>
      <c r="D2131" s="22" t="s">
        <v>101</v>
      </c>
      <c r="E2131" s="23">
        <v>4998</v>
      </c>
      <c r="F2131" s="22" t="str">
        <f>VLOOKUP(C2131,變換清單!A:C,3,0)</f>
        <v>新類型</v>
      </c>
      <c r="G2131" s="22" t="str">
        <f>VLOOKUP(B2131,變換清單!E:F,2,0)</f>
        <v>首都圏</v>
      </c>
      <c r="H2131" s="22" t="str">
        <f t="shared" si="99"/>
        <v>2016</v>
      </c>
      <c r="I2131" s="22">
        <f t="shared" si="100"/>
        <v>7</v>
      </c>
      <c r="J2131" s="22" t="str">
        <f>VLOOKUP(I2131,變換清單!H:I,2,0)</f>
        <v>3Q</v>
      </c>
      <c r="K2131" s="22" t="str">
        <f t="shared" si="101"/>
        <v>新類型首都圏20163Q</v>
      </c>
    </row>
    <row r="2132" spans="1:11">
      <c r="A2132" s="23">
        <v>201607</v>
      </c>
      <c r="B2132" s="23" t="s">
        <v>66</v>
      </c>
      <c r="C2132" s="22">
        <v>27220957</v>
      </c>
      <c r="D2132" s="22" t="s">
        <v>102</v>
      </c>
      <c r="E2132" s="23">
        <v>12495</v>
      </c>
      <c r="F2132" s="22" t="str">
        <f>VLOOKUP(C2132,變換清單!A:C,3,0)</f>
        <v>新類型</v>
      </c>
      <c r="G2132" s="22" t="str">
        <f>VLOOKUP(B2132,變換清單!E:F,2,0)</f>
        <v>首都圏</v>
      </c>
      <c r="H2132" s="22" t="str">
        <f t="shared" si="99"/>
        <v>2016</v>
      </c>
      <c r="I2132" s="22">
        <f t="shared" si="100"/>
        <v>7</v>
      </c>
      <c r="J2132" s="22" t="str">
        <f>VLOOKUP(I2132,變換清單!H:I,2,0)</f>
        <v>3Q</v>
      </c>
      <c r="K2132" s="22" t="str">
        <f t="shared" si="101"/>
        <v>新類型首都圏20163Q</v>
      </c>
    </row>
    <row r="2133" spans="1:11">
      <c r="A2133" s="23">
        <v>201607</v>
      </c>
      <c r="B2133" s="23" t="s">
        <v>66</v>
      </c>
      <c r="C2133" s="22">
        <v>27220985</v>
      </c>
      <c r="D2133" s="22" t="s">
        <v>46</v>
      </c>
      <c r="E2133" s="23">
        <v>9163</v>
      </c>
      <c r="F2133" s="22" t="str">
        <f>VLOOKUP(C2133,變換清單!A:C,3,0)</f>
        <v>新類型</v>
      </c>
      <c r="G2133" s="22" t="str">
        <f>VLOOKUP(B2133,變換清單!E:F,2,0)</f>
        <v>首都圏</v>
      </c>
      <c r="H2133" s="22" t="str">
        <f t="shared" si="99"/>
        <v>2016</v>
      </c>
      <c r="I2133" s="22">
        <f t="shared" si="100"/>
        <v>7</v>
      </c>
      <c r="J2133" s="22" t="str">
        <f>VLOOKUP(I2133,變換清單!H:I,2,0)</f>
        <v>3Q</v>
      </c>
      <c r="K2133" s="22" t="str">
        <f t="shared" si="101"/>
        <v>新類型首都圏20163Q</v>
      </c>
    </row>
    <row r="2134" spans="1:11">
      <c r="A2134" s="23">
        <v>201607</v>
      </c>
      <c r="B2134" s="23" t="s">
        <v>66</v>
      </c>
      <c r="C2134" s="22">
        <v>27260317</v>
      </c>
      <c r="D2134" s="22" t="s">
        <v>40</v>
      </c>
      <c r="E2134" s="23">
        <v>6966010</v>
      </c>
      <c r="F2134" s="22" t="str">
        <f>VLOOKUP(C2134,變換清單!A:C,3,0)</f>
        <v>啤酒</v>
      </c>
      <c r="G2134" s="22" t="str">
        <f>VLOOKUP(B2134,變換清單!E:F,2,0)</f>
        <v>首都圏</v>
      </c>
      <c r="H2134" s="22" t="str">
        <f t="shared" si="99"/>
        <v>2016</v>
      </c>
      <c r="I2134" s="22">
        <f t="shared" si="100"/>
        <v>7</v>
      </c>
      <c r="J2134" s="22" t="str">
        <f>VLOOKUP(I2134,變換清單!H:I,2,0)</f>
        <v>3Q</v>
      </c>
      <c r="K2134" s="22" t="str">
        <f t="shared" si="101"/>
        <v>啤酒首都圏20163Q</v>
      </c>
    </row>
    <row r="2135" spans="1:11">
      <c r="A2135" s="23">
        <v>201607</v>
      </c>
      <c r="B2135" s="23" t="s">
        <v>66</v>
      </c>
      <c r="C2135" s="22">
        <v>27260665</v>
      </c>
      <c r="D2135" s="22" t="s">
        <v>105</v>
      </c>
      <c r="E2135" s="23">
        <v>1452381</v>
      </c>
      <c r="F2135" s="22" t="str">
        <f>VLOOKUP(C2135,變換清單!A:C,3,0)</f>
        <v>啤酒</v>
      </c>
      <c r="G2135" s="22" t="str">
        <f>VLOOKUP(B2135,變換清單!E:F,2,0)</f>
        <v>首都圏</v>
      </c>
      <c r="H2135" s="22" t="str">
        <f t="shared" si="99"/>
        <v>2016</v>
      </c>
      <c r="I2135" s="22">
        <f t="shared" si="100"/>
        <v>7</v>
      </c>
      <c r="J2135" s="22" t="str">
        <f>VLOOKUP(I2135,變換清單!H:I,2,0)</f>
        <v>3Q</v>
      </c>
      <c r="K2135" s="22" t="str">
        <f t="shared" si="101"/>
        <v>啤酒首都圏20163Q</v>
      </c>
    </row>
    <row r="2136" spans="1:11">
      <c r="A2136" s="23">
        <v>201607</v>
      </c>
      <c r="B2136" s="23" t="s">
        <v>66</v>
      </c>
      <c r="C2136" s="22">
        <v>27350171</v>
      </c>
      <c r="D2136" s="22" t="s">
        <v>42</v>
      </c>
      <c r="E2136" s="23">
        <v>4143243</v>
      </c>
      <c r="F2136" s="22" t="str">
        <f>VLOOKUP(C2136,變換清單!A:C,3,0)</f>
        <v>啤酒</v>
      </c>
      <c r="G2136" s="22" t="str">
        <f>VLOOKUP(B2136,變換清單!E:F,2,0)</f>
        <v>首都圏</v>
      </c>
      <c r="H2136" s="22" t="str">
        <f t="shared" si="99"/>
        <v>2016</v>
      </c>
      <c r="I2136" s="22">
        <f t="shared" si="100"/>
        <v>7</v>
      </c>
      <c r="J2136" s="22" t="str">
        <f>VLOOKUP(I2136,變換清單!H:I,2,0)</f>
        <v>3Q</v>
      </c>
      <c r="K2136" s="22" t="str">
        <f t="shared" si="101"/>
        <v>啤酒首都圏20163Q</v>
      </c>
    </row>
    <row r="2137" spans="1:11">
      <c r="A2137" s="23">
        <v>201607</v>
      </c>
      <c r="B2137" s="23" t="s">
        <v>66</v>
      </c>
      <c r="C2137" s="22">
        <v>27350921</v>
      </c>
      <c r="D2137" s="22" t="s">
        <v>44</v>
      </c>
      <c r="E2137" s="23">
        <v>366240</v>
      </c>
      <c r="F2137" s="22" t="str">
        <f>VLOOKUP(C2137,變換清單!A:C,3,0)</f>
        <v>發泡酒</v>
      </c>
      <c r="G2137" s="22" t="str">
        <f>VLOOKUP(B2137,變換清單!E:F,2,0)</f>
        <v>首都圏</v>
      </c>
      <c r="H2137" s="22" t="str">
        <f t="shared" si="99"/>
        <v>2016</v>
      </c>
      <c r="I2137" s="22">
        <f t="shared" si="100"/>
        <v>7</v>
      </c>
      <c r="J2137" s="22" t="str">
        <f>VLOOKUP(I2137,變換清單!H:I,2,0)</f>
        <v>3Q</v>
      </c>
      <c r="K2137" s="22" t="str">
        <f t="shared" si="101"/>
        <v>發泡酒首都圏20163Q</v>
      </c>
    </row>
    <row r="2138" spans="1:11">
      <c r="A2138" s="23">
        <v>201607</v>
      </c>
      <c r="B2138" s="23" t="s">
        <v>66</v>
      </c>
      <c r="C2138" s="22">
        <v>27210786</v>
      </c>
      <c r="D2138" s="22" t="s">
        <v>103</v>
      </c>
      <c r="E2138" s="23">
        <v>238560</v>
      </c>
      <c r="F2138" s="22" t="str">
        <f>VLOOKUP(C2138,變換清單!A:C,3,0)</f>
        <v>發泡酒</v>
      </c>
      <c r="G2138" s="22" t="str">
        <f>VLOOKUP(B2138,變換清單!E:F,2,0)</f>
        <v>首都圏</v>
      </c>
      <c r="H2138" s="22" t="str">
        <f t="shared" si="99"/>
        <v>2016</v>
      </c>
      <c r="I2138" s="22">
        <f t="shared" si="100"/>
        <v>7</v>
      </c>
      <c r="J2138" s="22" t="str">
        <f>VLOOKUP(I2138,變換清單!H:I,2,0)</f>
        <v>3Q</v>
      </c>
      <c r="K2138" s="22" t="str">
        <f t="shared" si="101"/>
        <v>發泡酒首都圏20163Q</v>
      </c>
    </row>
    <row r="2139" spans="1:11">
      <c r="A2139" s="23">
        <v>201607</v>
      </c>
      <c r="B2139" s="23" t="s">
        <v>66</v>
      </c>
      <c r="C2139" s="22">
        <v>27220883</v>
      </c>
      <c r="D2139" s="22" t="s">
        <v>101</v>
      </c>
      <c r="E2139" s="23">
        <v>1667707</v>
      </c>
      <c r="F2139" s="22" t="str">
        <f>VLOOKUP(C2139,變換清單!A:C,3,0)</f>
        <v>新類型</v>
      </c>
      <c r="G2139" s="22" t="str">
        <f>VLOOKUP(B2139,變換清單!E:F,2,0)</f>
        <v>首都圏</v>
      </c>
      <c r="H2139" s="22" t="str">
        <f t="shared" si="99"/>
        <v>2016</v>
      </c>
      <c r="I2139" s="22">
        <f t="shared" si="100"/>
        <v>7</v>
      </c>
      <c r="J2139" s="22" t="str">
        <f>VLOOKUP(I2139,變換清單!H:I,2,0)</f>
        <v>3Q</v>
      </c>
      <c r="K2139" s="22" t="str">
        <f t="shared" si="101"/>
        <v>新類型首都圏20163Q</v>
      </c>
    </row>
    <row r="2140" spans="1:11">
      <c r="A2140" s="23">
        <v>201607</v>
      </c>
      <c r="B2140" s="23" t="s">
        <v>66</v>
      </c>
      <c r="C2140" s="22">
        <v>27220957</v>
      </c>
      <c r="D2140" s="22" t="s">
        <v>102</v>
      </c>
      <c r="E2140" s="23">
        <v>517663</v>
      </c>
      <c r="F2140" s="22" t="str">
        <f>VLOOKUP(C2140,變換清單!A:C,3,0)</f>
        <v>新類型</v>
      </c>
      <c r="G2140" s="22" t="str">
        <f>VLOOKUP(B2140,變換清單!E:F,2,0)</f>
        <v>首都圏</v>
      </c>
      <c r="H2140" s="22" t="str">
        <f t="shared" si="99"/>
        <v>2016</v>
      </c>
      <c r="I2140" s="22">
        <f t="shared" si="100"/>
        <v>7</v>
      </c>
      <c r="J2140" s="22" t="str">
        <f>VLOOKUP(I2140,變換清單!H:I,2,0)</f>
        <v>3Q</v>
      </c>
      <c r="K2140" s="22" t="str">
        <f t="shared" si="101"/>
        <v>新類型首都圏20163Q</v>
      </c>
    </row>
    <row r="2141" spans="1:11">
      <c r="A2141" s="23">
        <v>201607</v>
      </c>
      <c r="B2141" s="23" t="s">
        <v>66</v>
      </c>
      <c r="C2141" s="22">
        <v>27220985</v>
      </c>
      <c r="D2141" s="22" t="s">
        <v>46</v>
      </c>
      <c r="E2141" s="23">
        <v>237545</v>
      </c>
      <c r="F2141" s="22" t="str">
        <f>VLOOKUP(C2141,變換清單!A:C,3,0)</f>
        <v>新類型</v>
      </c>
      <c r="G2141" s="22" t="str">
        <f>VLOOKUP(B2141,變換清單!E:F,2,0)</f>
        <v>首都圏</v>
      </c>
      <c r="H2141" s="22" t="str">
        <f t="shared" si="99"/>
        <v>2016</v>
      </c>
      <c r="I2141" s="22">
        <f t="shared" si="100"/>
        <v>7</v>
      </c>
      <c r="J2141" s="22" t="str">
        <f>VLOOKUP(I2141,變換清單!H:I,2,0)</f>
        <v>3Q</v>
      </c>
      <c r="K2141" s="22" t="str">
        <f t="shared" si="101"/>
        <v>新類型首都圏20163Q</v>
      </c>
    </row>
    <row r="2142" spans="1:11">
      <c r="A2142" s="23">
        <v>201607</v>
      </c>
      <c r="B2142" s="23" t="s">
        <v>55</v>
      </c>
      <c r="C2142" s="22">
        <v>27260317</v>
      </c>
      <c r="D2142" s="22" t="s">
        <v>40</v>
      </c>
      <c r="E2142" s="23">
        <v>833</v>
      </c>
      <c r="F2142" s="22" t="str">
        <f>VLOOKUP(C2142,變換清單!A:C,3,0)</f>
        <v>啤酒</v>
      </c>
      <c r="G2142" s="22" t="str">
        <f>VLOOKUP(B2142,變換清單!E:F,2,0)</f>
        <v>東北</v>
      </c>
      <c r="H2142" s="22" t="str">
        <f t="shared" si="99"/>
        <v>2016</v>
      </c>
      <c r="I2142" s="22">
        <f t="shared" si="100"/>
        <v>7</v>
      </c>
      <c r="J2142" s="22" t="str">
        <f>VLOOKUP(I2142,變換清單!H:I,2,0)</f>
        <v>3Q</v>
      </c>
      <c r="K2142" s="22" t="str">
        <f t="shared" si="101"/>
        <v>啤酒東北20163Q</v>
      </c>
    </row>
    <row r="2143" spans="1:11">
      <c r="A2143" s="23">
        <v>201607</v>
      </c>
      <c r="B2143" s="23" t="s">
        <v>55</v>
      </c>
      <c r="C2143" s="22">
        <v>27260665</v>
      </c>
      <c r="D2143" s="22" t="s">
        <v>105</v>
      </c>
      <c r="E2143" s="23">
        <v>325128</v>
      </c>
      <c r="F2143" s="22" t="str">
        <f>VLOOKUP(C2143,變換清單!A:C,3,0)</f>
        <v>啤酒</v>
      </c>
      <c r="G2143" s="22" t="str">
        <f>VLOOKUP(B2143,變換清單!E:F,2,0)</f>
        <v>東北</v>
      </c>
      <c r="H2143" s="22" t="str">
        <f t="shared" si="99"/>
        <v>2016</v>
      </c>
      <c r="I2143" s="22">
        <f t="shared" si="100"/>
        <v>7</v>
      </c>
      <c r="J2143" s="22" t="str">
        <f>VLOOKUP(I2143,變換清單!H:I,2,0)</f>
        <v>3Q</v>
      </c>
      <c r="K2143" s="22" t="str">
        <f t="shared" si="101"/>
        <v>啤酒東北20163Q</v>
      </c>
    </row>
    <row r="2144" spans="1:11">
      <c r="A2144" s="23">
        <v>201607</v>
      </c>
      <c r="B2144" s="23" t="s">
        <v>55</v>
      </c>
      <c r="C2144" s="22">
        <v>27350171</v>
      </c>
      <c r="D2144" s="22" t="s">
        <v>42</v>
      </c>
      <c r="E2144" s="23">
        <v>140461</v>
      </c>
      <c r="F2144" s="22" t="str">
        <f>VLOOKUP(C2144,變換清單!A:C,3,0)</f>
        <v>啤酒</v>
      </c>
      <c r="G2144" s="22" t="str">
        <f>VLOOKUP(B2144,變換清單!E:F,2,0)</f>
        <v>東北</v>
      </c>
      <c r="H2144" s="22" t="str">
        <f t="shared" si="99"/>
        <v>2016</v>
      </c>
      <c r="I2144" s="22">
        <f t="shared" si="100"/>
        <v>7</v>
      </c>
      <c r="J2144" s="22" t="str">
        <f>VLOOKUP(I2144,變換清單!H:I,2,0)</f>
        <v>3Q</v>
      </c>
      <c r="K2144" s="22" t="str">
        <f t="shared" si="101"/>
        <v>啤酒東北20163Q</v>
      </c>
    </row>
    <row r="2145" spans="1:11">
      <c r="A2145" s="23">
        <v>201607</v>
      </c>
      <c r="B2145" s="23" t="s">
        <v>55</v>
      </c>
      <c r="C2145" s="22">
        <v>27350921</v>
      </c>
      <c r="D2145" s="22" t="s">
        <v>44</v>
      </c>
      <c r="E2145" s="23">
        <v>108376</v>
      </c>
      <c r="F2145" s="22" t="str">
        <f>VLOOKUP(C2145,變換清單!A:C,3,0)</f>
        <v>發泡酒</v>
      </c>
      <c r="G2145" s="22" t="str">
        <f>VLOOKUP(B2145,變換清單!E:F,2,0)</f>
        <v>東北</v>
      </c>
      <c r="H2145" s="22" t="str">
        <f t="shared" si="99"/>
        <v>2016</v>
      </c>
      <c r="I2145" s="22">
        <f t="shared" si="100"/>
        <v>7</v>
      </c>
      <c r="J2145" s="22" t="str">
        <f>VLOOKUP(I2145,變換清單!H:I,2,0)</f>
        <v>3Q</v>
      </c>
      <c r="K2145" s="22" t="str">
        <f t="shared" si="101"/>
        <v>發泡酒東北20163Q</v>
      </c>
    </row>
    <row r="2146" spans="1:11">
      <c r="A2146" s="23">
        <v>201607</v>
      </c>
      <c r="B2146" s="23" t="s">
        <v>55</v>
      </c>
      <c r="C2146" s="22">
        <v>27210786</v>
      </c>
      <c r="D2146" s="22" t="s">
        <v>103</v>
      </c>
      <c r="E2146" s="23">
        <v>8880</v>
      </c>
      <c r="F2146" s="22" t="str">
        <f>VLOOKUP(C2146,變換清單!A:C,3,0)</f>
        <v>發泡酒</v>
      </c>
      <c r="G2146" s="22" t="str">
        <f>VLOOKUP(B2146,變換清單!E:F,2,0)</f>
        <v>東北</v>
      </c>
      <c r="H2146" s="22" t="str">
        <f t="shared" si="99"/>
        <v>2016</v>
      </c>
      <c r="I2146" s="22">
        <f t="shared" si="100"/>
        <v>7</v>
      </c>
      <c r="J2146" s="22" t="str">
        <f>VLOOKUP(I2146,變換清單!H:I,2,0)</f>
        <v>3Q</v>
      </c>
      <c r="K2146" s="22" t="str">
        <f t="shared" si="101"/>
        <v>發泡酒東北20163Q</v>
      </c>
    </row>
    <row r="2147" spans="1:11">
      <c r="A2147" s="23">
        <v>201607</v>
      </c>
      <c r="B2147" s="23" t="s">
        <v>55</v>
      </c>
      <c r="C2147" s="22">
        <v>27220883</v>
      </c>
      <c r="D2147" s="22" t="s">
        <v>101</v>
      </c>
      <c r="E2147" s="23">
        <v>720</v>
      </c>
      <c r="F2147" s="22" t="str">
        <f>VLOOKUP(C2147,變換清單!A:C,3,0)</f>
        <v>新類型</v>
      </c>
      <c r="G2147" s="22" t="str">
        <f>VLOOKUP(B2147,變換清單!E:F,2,0)</f>
        <v>東北</v>
      </c>
      <c r="H2147" s="22" t="str">
        <f t="shared" si="99"/>
        <v>2016</v>
      </c>
      <c r="I2147" s="22">
        <f t="shared" si="100"/>
        <v>7</v>
      </c>
      <c r="J2147" s="22" t="str">
        <f>VLOOKUP(I2147,變換清單!H:I,2,0)</f>
        <v>3Q</v>
      </c>
      <c r="K2147" s="22" t="str">
        <f t="shared" si="101"/>
        <v>新類型東北20163Q</v>
      </c>
    </row>
    <row r="2148" spans="1:11">
      <c r="A2148" s="23">
        <v>201607</v>
      </c>
      <c r="B2148" s="23" t="s">
        <v>55</v>
      </c>
      <c r="C2148" s="22">
        <v>27220957</v>
      </c>
      <c r="D2148" s="22" t="s">
        <v>102</v>
      </c>
      <c r="E2148" s="23">
        <v>124062</v>
      </c>
      <c r="F2148" s="22" t="str">
        <f>VLOOKUP(C2148,變換清單!A:C,3,0)</f>
        <v>新類型</v>
      </c>
      <c r="G2148" s="22" t="str">
        <f>VLOOKUP(B2148,變換清單!E:F,2,0)</f>
        <v>東北</v>
      </c>
      <c r="H2148" s="22" t="str">
        <f t="shared" si="99"/>
        <v>2016</v>
      </c>
      <c r="I2148" s="22">
        <f t="shared" si="100"/>
        <v>7</v>
      </c>
      <c r="J2148" s="22" t="str">
        <f>VLOOKUP(I2148,變換清單!H:I,2,0)</f>
        <v>3Q</v>
      </c>
      <c r="K2148" s="22" t="str">
        <f t="shared" si="101"/>
        <v>新類型東北20163Q</v>
      </c>
    </row>
    <row r="2149" spans="1:11">
      <c r="A2149" s="23">
        <v>201607</v>
      </c>
      <c r="B2149" s="23" t="s">
        <v>74</v>
      </c>
      <c r="C2149" s="22">
        <v>27220985</v>
      </c>
      <c r="D2149" s="22" t="s">
        <v>46</v>
      </c>
      <c r="E2149" s="23">
        <v>1445251</v>
      </c>
      <c r="F2149" s="22" t="str">
        <f>VLOOKUP(C2149,變換清單!A:C,3,0)</f>
        <v>新類型</v>
      </c>
      <c r="G2149" s="22" t="str">
        <f>VLOOKUP(B2149,變換清單!E:F,2,0)</f>
        <v>中部</v>
      </c>
      <c r="H2149" s="22" t="str">
        <f t="shared" si="99"/>
        <v>2016</v>
      </c>
      <c r="I2149" s="22">
        <f t="shared" si="100"/>
        <v>7</v>
      </c>
      <c r="J2149" s="22" t="str">
        <f>VLOOKUP(I2149,變換清單!H:I,2,0)</f>
        <v>3Q</v>
      </c>
      <c r="K2149" s="22" t="str">
        <f t="shared" si="101"/>
        <v>新類型中部20163Q</v>
      </c>
    </row>
    <row r="2150" spans="1:11">
      <c r="A2150" s="23">
        <v>201607</v>
      </c>
      <c r="B2150" s="23" t="s">
        <v>74</v>
      </c>
      <c r="C2150" s="22">
        <v>27260317</v>
      </c>
      <c r="D2150" s="22" t="s">
        <v>40</v>
      </c>
      <c r="E2150" s="23">
        <v>255967</v>
      </c>
      <c r="F2150" s="22" t="str">
        <f>VLOOKUP(C2150,變換清單!A:C,3,0)</f>
        <v>啤酒</v>
      </c>
      <c r="G2150" s="22" t="str">
        <f>VLOOKUP(B2150,變換清單!E:F,2,0)</f>
        <v>中部</v>
      </c>
      <c r="H2150" s="22" t="str">
        <f t="shared" si="99"/>
        <v>2016</v>
      </c>
      <c r="I2150" s="22">
        <f t="shared" si="100"/>
        <v>7</v>
      </c>
      <c r="J2150" s="22" t="str">
        <f>VLOOKUP(I2150,變換清單!H:I,2,0)</f>
        <v>3Q</v>
      </c>
      <c r="K2150" s="22" t="str">
        <f t="shared" si="101"/>
        <v>啤酒中部20163Q</v>
      </c>
    </row>
    <row r="2151" spans="1:11">
      <c r="A2151" s="23">
        <v>201607</v>
      </c>
      <c r="B2151" s="23" t="s">
        <v>74</v>
      </c>
      <c r="C2151" s="22">
        <v>27260665</v>
      </c>
      <c r="D2151" s="22" t="s">
        <v>105</v>
      </c>
      <c r="E2151" s="23">
        <v>713713</v>
      </c>
      <c r="F2151" s="22" t="str">
        <f>VLOOKUP(C2151,變換清單!A:C,3,0)</f>
        <v>啤酒</v>
      </c>
      <c r="G2151" s="22" t="str">
        <f>VLOOKUP(B2151,變換清單!E:F,2,0)</f>
        <v>中部</v>
      </c>
      <c r="H2151" s="22" t="str">
        <f t="shared" si="99"/>
        <v>2016</v>
      </c>
      <c r="I2151" s="22">
        <f t="shared" si="100"/>
        <v>7</v>
      </c>
      <c r="J2151" s="22" t="str">
        <f>VLOOKUP(I2151,變換清單!H:I,2,0)</f>
        <v>3Q</v>
      </c>
      <c r="K2151" s="22" t="str">
        <f t="shared" si="101"/>
        <v>啤酒中部20163Q</v>
      </c>
    </row>
    <row r="2152" spans="1:11">
      <c r="A2152" s="23">
        <v>201607</v>
      </c>
      <c r="B2152" s="23" t="s">
        <v>74</v>
      </c>
      <c r="C2152" s="22">
        <v>27350171</v>
      </c>
      <c r="D2152" s="22" t="s">
        <v>42</v>
      </c>
      <c r="E2152" s="23">
        <v>31920</v>
      </c>
      <c r="F2152" s="22" t="str">
        <f>VLOOKUP(C2152,變換清單!A:C,3,0)</f>
        <v>啤酒</v>
      </c>
      <c r="G2152" s="22" t="str">
        <f>VLOOKUP(B2152,變換清單!E:F,2,0)</f>
        <v>中部</v>
      </c>
      <c r="H2152" s="22" t="str">
        <f t="shared" si="99"/>
        <v>2016</v>
      </c>
      <c r="I2152" s="22">
        <f t="shared" si="100"/>
        <v>7</v>
      </c>
      <c r="J2152" s="22" t="str">
        <f>VLOOKUP(I2152,變換清單!H:I,2,0)</f>
        <v>3Q</v>
      </c>
      <c r="K2152" s="22" t="str">
        <f t="shared" si="101"/>
        <v>啤酒中部20163Q</v>
      </c>
    </row>
    <row r="2153" spans="1:11">
      <c r="A2153" s="23">
        <v>201607</v>
      </c>
      <c r="B2153" s="23" t="s">
        <v>74</v>
      </c>
      <c r="C2153" s="22">
        <v>27350921</v>
      </c>
      <c r="D2153" s="22" t="s">
        <v>44</v>
      </c>
      <c r="E2153" s="23">
        <v>14160</v>
      </c>
      <c r="F2153" s="22" t="str">
        <f>VLOOKUP(C2153,變換清單!A:C,3,0)</f>
        <v>發泡酒</v>
      </c>
      <c r="G2153" s="22" t="str">
        <f>VLOOKUP(B2153,變換清單!E:F,2,0)</f>
        <v>中部</v>
      </c>
      <c r="H2153" s="22" t="str">
        <f t="shared" si="99"/>
        <v>2016</v>
      </c>
      <c r="I2153" s="22">
        <f t="shared" si="100"/>
        <v>7</v>
      </c>
      <c r="J2153" s="22" t="str">
        <f>VLOOKUP(I2153,變換清單!H:I,2,0)</f>
        <v>3Q</v>
      </c>
      <c r="K2153" s="22" t="str">
        <f t="shared" si="101"/>
        <v>發泡酒中部20163Q</v>
      </c>
    </row>
    <row r="2154" spans="1:11">
      <c r="A2154" s="23">
        <v>201607</v>
      </c>
      <c r="B2154" s="23" t="s">
        <v>74</v>
      </c>
      <c r="C2154" s="22">
        <v>27210786</v>
      </c>
      <c r="D2154" s="22" t="s">
        <v>103</v>
      </c>
      <c r="E2154" s="23">
        <v>169694</v>
      </c>
      <c r="F2154" s="22" t="str">
        <f>VLOOKUP(C2154,變換清單!A:C,3,0)</f>
        <v>發泡酒</v>
      </c>
      <c r="G2154" s="22" t="str">
        <f>VLOOKUP(B2154,變換清單!E:F,2,0)</f>
        <v>中部</v>
      </c>
      <c r="H2154" s="22" t="str">
        <f t="shared" si="99"/>
        <v>2016</v>
      </c>
      <c r="I2154" s="22">
        <f t="shared" si="100"/>
        <v>7</v>
      </c>
      <c r="J2154" s="22" t="str">
        <f>VLOOKUP(I2154,變換清單!H:I,2,0)</f>
        <v>3Q</v>
      </c>
      <c r="K2154" s="22" t="str">
        <f t="shared" si="101"/>
        <v>發泡酒中部20163Q</v>
      </c>
    </row>
    <row r="2155" spans="1:11">
      <c r="A2155" s="23">
        <v>201607</v>
      </c>
      <c r="B2155" s="23" t="s">
        <v>74</v>
      </c>
      <c r="C2155" s="22">
        <v>27220883</v>
      </c>
      <c r="D2155" s="22" t="s">
        <v>101</v>
      </c>
      <c r="E2155" s="23">
        <v>14808</v>
      </c>
      <c r="F2155" s="22" t="str">
        <f>VLOOKUP(C2155,變換清單!A:C,3,0)</f>
        <v>新類型</v>
      </c>
      <c r="G2155" s="22" t="str">
        <f>VLOOKUP(B2155,變換清單!E:F,2,0)</f>
        <v>中部</v>
      </c>
      <c r="H2155" s="22" t="str">
        <f t="shared" si="99"/>
        <v>2016</v>
      </c>
      <c r="I2155" s="22">
        <f t="shared" si="100"/>
        <v>7</v>
      </c>
      <c r="J2155" s="22" t="str">
        <f>VLOOKUP(I2155,變換清單!H:I,2,0)</f>
        <v>3Q</v>
      </c>
      <c r="K2155" s="22" t="str">
        <f t="shared" si="101"/>
        <v>新類型中部20163Q</v>
      </c>
    </row>
    <row r="2156" spans="1:11">
      <c r="A2156" s="23">
        <v>201607</v>
      </c>
      <c r="B2156" s="23" t="s">
        <v>69</v>
      </c>
      <c r="C2156" s="22">
        <v>27220957</v>
      </c>
      <c r="D2156" s="22" t="s">
        <v>102</v>
      </c>
      <c r="E2156" s="23">
        <v>229586</v>
      </c>
      <c r="F2156" s="22" t="str">
        <f>VLOOKUP(C2156,變換清單!A:C,3,0)</f>
        <v>新類型</v>
      </c>
      <c r="G2156" s="22" t="str">
        <f>VLOOKUP(B2156,變換清單!E:F,2,0)</f>
        <v>中部</v>
      </c>
      <c r="H2156" s="22" t="str">
        <f t="shared" si="99"/>
        <v>2016</v>
      </c>
      <c r="I2156" s="22">
        <f t="shared" si="100"/>
        <v>7</v>
      </c>
      <c r="J2156" s="22" t="str">
        <f>VLOOKUP(I2156,變換清單!H:I,2,0)</f>
        <v>3Q</v>
      </c>
      <c r="K2156" s="22" t="str">
        <f t="shared" si="101"/>
        <v>新類型中部20163Q</v>
      </c>
    </row>
    <row r="2157" spans="1:11">
      <c r="A2157" s="23">
        <v>201607</v>
      </c>
      <c r="B2157" s="23" t="s">
        <v>69</v>
      </c>
      <c r="C2157" s="22">
        <v>27220985</v>
      </c>
      <c r="D2157" s="22" t="s">
        <v>46</v>
      </c>
      <c r="E2157" s="23">
        <v>27807</v>
      </c>
      <c r="F2157" s="22" t="str">
        <f>VLOOKUP(C2157,變換清單!A:C,3,0)</f>
        <v>新類型</v>
      </c>
      <c r="G2157" s="22" t="str">
        <f>VLOOKUP(B2157,變換清單!E:F,2,0)</f>
        <v>中部</v>
      </c>
      <c r="H2157" s="22" t="str">
        <f t="shared" si="99"/>
        <v>2016</v>
      </c>
      <c r="I2157" s="22">
        <f t="shared" si="100"/>
        <v>7</v>
      </c>
      <c r="J2157" s="22" t="str">
        <f>VLOOKUP(I2157,變換清單!H:I,2,0)</f>
        <v>3Q</v>
      </c>
      <c r="K2157" s="22" t="str">
        <f t="shared" si="101"/>
        <v>新類型中部20163Q</v>
      </c>
    </row>
    <row r="2158" spans="1:11">
      <c r="A2158" s="23">
        <v>201607</v>
      </c>
      <c r="B2158" s="23" t="s">
        <v>69</v>
      </c>
      <c r="C2158" s="22">
        <v>27260317</v>
      </c>
      <c r="D2158" s="22" t="s">
        <v>40</v>
      </c>
      <c r="E2158" s="23">
        <v>57753</v>
      </c>
      <c r="F2158" s="22" t="str">
        <f>VLOOKUP(C2158,變換清單!A:C,3,0)</f>
        <v>啤酒</v>
      </c>
      <c r="G2158" s="22" t="str">
        <f>VLOOKUP(B2158,變換清單!E:F,2,0)</f>
        <v>中部</v>
      </c>
      <c r="H2158" s="22" t="str">
        <f t="shared" si="99"/>
        <v>2016</v>
      </c>
      <c r="I2158" s="22">
        <f t="shared" si="100"/>
        <v>7</v>
      </c>
      <c r="J2158" s="22" t="str">
        <f>VLOOKUP(I2158,變換清單!H:I,2,0)</f>
        <v>3Q</v>
      </c>
      <c r="K2158" s="22" t="str">
        <f t="shared" si="101"/>
        <v>啤酒中部20163Q</v>
      </c>
    </row>
    <row r="2159" spans="1:11">
      <c r="A2159" s="23">
        <v>201607</v>
      </c>
      <c r="B2159" s="23" t="s">
        <v>69</v>
      </c>
      <c r="C2159" s="22">
        <v>27260665</v>
      </c>
      <c r="D2159" s="22" t="s">
        <v>105</v>
      </c>
      <c r="E2159" s="23">
        <v>2160</v>
      </c>
      <c r="F2159" s="22" t="str">
        <f>VLOOKUP(C2159,變換清單!A:C,3,0)</f>
        <v>啤酒</v>
      </c>
      <c r="G2159" s="22" t="str">
        <f>VLOOKUP(B2159,變換清單!E:F,2,0)</f>
        <v>中部</v>
      </c>
      <c r="H2159" s="22" t="str">
        <f t="shared" si="99"/>
        <v>2016</v>
      </c>
      <c r="I2159" s="22">
        <f t="shared" si="100"/>
        <v>7</v>
      </c>
      <c r="J2159" s="22" t="str">
        <f>VLOOKUP(I2159,變換清單!H:I,2,0)</f>
        <v>3Q</v>
      </c>
      <c r="K2159" s="22" t="str">
        <f t="shared" si="101"/>
        <v>啤酒中部20163Q</v>
      </c>
    </row>
    <row r="2160" spans="1:11">
      <c r="A2160" s="23">
        <v>201607</v>
      </c>
      <c r="B2160" s="23" t="s">
        <v>69</v>
      </c>
      <c r="C2160" s="22">
        <v>27350171</v>
      </c>
      <c r="D2160" s="22" t="s">
        <v>42</v>
      </c>
      <c r="E2160" s="23">
        <v>1440</v>
      </c>
      <c r="F2160" s="22" t="str">
        <f>VLOOKUP(C2160,變換清單!A:C,3,0)</f>
        <v>啤酒</v>
      </c>
      <c r="G2160" s="22" t="str">
        <f>VLOOKUP(B2160,變換清單!E:F,2,0)</f>
        <v>中部</v>
      </c>
      <c r="H2160" s="22" t="str">
        <f t="shared" si="99"/>
        <v>2016</v>
      </c>
      <c r="I2160" s="22">
        <f t="shared" si="100"/>
        <v>7</v>
      </c>
      <c r="J2160" s="22" t="str">
        <f>VLOOKUP(I2160,變換清單!H:I,2,0)</f>
        <v>3Q</v>
      </c>
      <c r="K2160" s="22" t="str">
        <f t="shared" si="101"/>
        <v>啤酒中部20163Q</v>
      </c>
    </row>
    <row r="2161" spans="1:11">
      <c r="A2161" s="23">
        <v>201607</v>
      </c>
      <c r="B2161" s="23" t="s">
        <v>69</v>
      </c>
      <c r="C2161" s="22">
        <v>27350921</v>
      </c>
      <c r="D2161" s="22" t="s">
        <v>44</v>
      </c>
      <c r="E2161" s="23">
        <v>47771</v>
      </c>
      <c r="F2161" s="22" t="str">
        <f>VLOOKUP(C2161,變換清單!A:C,3,0)</f>
        <v>發泡酒</v>
      </c>
      <c r="G2161" s="22" t="str">
        <f>VLOOKUP(B2161,變換清單!E:F,2,0)</f>
        <v>中部</v>
      </c>
      <c r="H2161" s="22" t="str">
        <f t="shared" si="99"/>
        <v>2016</v>
      </c>
      <c r="I2161" s="22">
        <f t="shared" si="100"/>
        <v>7</v>
      </c>
      <c r="J2161" s="22" t="str">
        <f>VLOOKUP(I2161,變換清單!H:I,2,0)</f>
        <v>3Q</v>
      </c>
      <c r="K2161" s="22" t="str">
        <f t="shared" si="101"/>
        <v>發泡酒中部20163Q</v>
      </c>
    </row>
    <row r="2162" spans="1:11">
      <c r="A2162" s="23">
        <v>201607</v>
      </c>
      <c r="B2162" s="23" t="s">
        <v>65</v>
      </c>
      <c r="C2162" s="22">
        <v>27210786</v>
      </c>
      <c r="D2162" s="22" t="s">
        <v>103</v>
      </c>
      <c r="E2162" s="23">
        <v>2794960</v>
      </c>
      <c r="F2162" s="22" t="str">
        <f>VLOOKUP(C2162,變換清單!A:C,3,0)</f>
        <v>發泡酒</v>
      </c>
      <c r="G2162" s="22" t="str">
        <f>VLOOKUP(B2162,變換清單!E:F,2,0)</f>
        <v>首都圏</v>
      </c>
      <c r="H2162" s="22" t="str">
        <f t="shared" si="99"/>
        <v>2016</v>
      </c>
      <c r="I2162" s="22">
        <f t="shared" si="100"/>
        <v>7</v>
      </c>
      <c r="J2162" s="22" t="str">
        <f>VLOOKUP(I2162,變換清單!H:I,2,0)</f>
        <v>3Q</v>
      </c>
      <c r="K2162" s="22" t="str">
        <f t="shared" si="101"/>
        <v>發泡酒首都圏20163Q</v>
      </c>
    </row>
    <row r="2163" spans="1:11">
      <c r="A2163" s="23">
        <v>201607</v>
      </c>
      <c r="B2163" s="23" t="s">
        <v>65</v>
      </c>
      <c r="C2163" s="22">
        <v>27220883</v>
      </c>
      <c r="D2163" s="22" t="s">
        <v>101</v>
      </c>
      <c r="E2163" s="23">
        <v>431365</v>
      </c>
      <c r="F2163" s="22" t="str">
        <f>VLOOKUP(C2163,變換清單!A:C,3,0)</f>
        <v>新類型</v>
      </c>
      <c r="G2163" s="22" t="str">
        <f>VLOOKUP(B2163,變換清單!E:F,2,0)</f>
        <v>首都圏</v>
      </c>
      <c r="H2163" s="22" t="str">
        <f t="shared" si="99"/>
        <v>2016</v>
      </c>
      <c r="I2163" s="22">
        <f t="shared" si="100"/>
        <v>7</v>
      </c>
      <c r="J2163" s="22" t="str">
        <f>VLOOKUP(I2163,變換清單!H:I,2,0)</f>
        <v>3Q</v>
      </c>
      <c r="K2163" s="22" t="str">
        <f t="shared" si="101"/>
        <v>新類型首都圏20163Q</v>
      </c>
    </row>
    <row r="2164" spans="1:11">
      <c r="A2164" s="23">
        <v>201607</v>
      </c>
      <c r="B2164" s="23" t="s">
        <v>65</v>
      </c>
      <c r="C2164" s="22">
        <v>27220957</v>
      </c>
      <c r="D2164" s="22" t="s">
        <v>102</v>
      </c>
      <c r="E2164" s="23">
        <v>1520829</v>
      </c>
      <c r="F2164" s="22" t="str">
        <f>VLOOKUP(C2164,變換清單!A:C,3,0)</f>
        <v>新類型</v>
      </c>
      <c r="G2164" s="22" t="str">
        <f>VLOOKUP(B2164,變換清單!E:F,2,0)</f>
        <v>首都圏</v>
      </c>
      <c r="H2164" s="22" t="str">
        <f t="shared" si="99"/>
        <v>2016</v>
      </c>
      <c r="I2164" s="22">
        <f t="shared" si="100"/>
        <v>7</v>
      </c>
      <c r="J2164" s="22" t="str">
        <f>VLOOKUP(I2164,變換清單!H:I,2,0)</f>
        <v>3Q</v>
      </c>
      <c r="K2164" s="22" t="str">
        <f t="shared" si="101"/>
        <v>新類型首都圏20163Q</v>
      </c>
    </row>
    <row r="2165" spans="1:11">
      <c r="A2165" s="23">
        <v>201607</v>
      </c>
      <c r="B2165" s="23" t="s">
        <v>65</v>
      </c>
      <c r="C2165" s="22">
        <v>27220985</v>
      </c>
      <c r="D2165" s="22" t="s">
        <v>46</v>
      </c>
      <c r="E2165" s="23">
        <v>91680</v>
      </c>
      <c r="F2165" s="22" t="str">
        <f>VLOOKUP(C2165,變換清單!A:C,3,0)</f>
        <v>新類型</v>
      </c>
      <c r="G2165" s="22" t="str">
        <f>VLOOKUP(B2165,變換清單!E:F,2,0)</f>
        <v>首都圏</v>
      </c>
      <c r="H2165" s="22" t="str">
        <f t="shared" si="99"/>
        <v>2016</v>
      </c>
      <c r="I2165" s="22">
        <f t="shared" si="100"/>
        <v>7</v>
      </c>
      <c r="J2165" s="22" t="str">
        <f>VLOOKUP(I2165,變換清單!H:I,2,0)</f>
        <v>3Q</v>
      </c>
      <c r="K2165" s="22" t="str">
        <f t="shared" si="101"/>
        <v>新類型首都圏20163Q</v>
      </c>
    </row>
    <row r="2166" spans="1:11">
      <c r="A2166" s="23">
        <v>201607</v>
      </c>
      <c r="B2166" s="23" t="s">
        <v>65</v>
      </c>
      <c r="C2166" s="22">
        <v>27260317</v>
      </c>
      <c r="D2166" s="22" t="s">
        <v>40</v>
      </c>
      <c r="E2166" s="23">
        <v>44160</v>
      </c>
      <c r="F2166" s="22" t="str">
        <f>VLOOKUP(C2166,變換清單!A:C,3,0)</f>
        <v>啤酒</v>
      </c>
      <c r="G2166" s="22" t="str">
        <f>VLOOKUP(B2166,變換清單!E:F,2,0)</f>
        <v>首都圏</v>
      </c>
      <c r="H2166" s="22" t="str">
        <f t="shared" si="99"/>
        <v>2016</v>
      </c>
      <c r="I2166" s="22">
        <f t="shared" si="100"/>
        <v>7</v>
      </c>
      <c r="J2166" s="22" t="str">
        <f>VLOOKUP(I2166,變換清單!H:I,2,0)</f>
        <v>3Q</v>
      </c>
      <c r="K2166" s="22" t="str">
        <f t="shared" si="101"/>
        <v>啤酒首都圏20163Q</v>
      </c>
    </row>
    <row r="2167" spans="1:11">
      <c r="A2167" s="23">
        <v>201607</v>
      </c>
      <c r="B2167" s="23" t="s">
        <v>65</v>
      </c>
      <c r="C2167" s="22">
        <v>27260665</v>
      </c>
      <c r="D2167" s="22" t="s">
        <v>105</v>
      </c>
      <c r="E2167" s="23">
        <v>597494</v>
      </c>
      <c r="F2167" s="22" t="str">
        <f>VLOOKUP(C2167,變換清單!A:C,3,0)</f>
        <v>啤酒</v>
      </c>
      <c r="G2167" s="22" t="str">
        <f>VLOOKUP(B2167,變換清單!E:F,2,0)</f>
        <v>首都圏</v>
      </c>
      <c r="H2167" s="22" t="str">
        <f t="shared" si="99"/>
        <v>2016</v>
      </c>
      <c r="I2167" s="22">
        <f t="shared" si="100"/>
        <v>7</v>
      </c>
      <c r="J2167" s="22" t="str">
        <f>VLOOKUP(I2167,變換清單!H:I,2,0)</f>
        <v>3Q</v>
      </c>
      <c r="K2167" s="22" t="str">
        <f t="shared" si="101"/>
        <v>啤酒首都圏20163Q</v>
      </c>
    </row>
    <row r="2168" spans="1:11">
      <c r="A2168" s="23">
        <v>201607</v>
      </c>
      <c r="B2168" s="23" t="s">
        <v>65</v>
      </c>
      <c r="C2168" s="22">
        <v>27350171</v>
      </c>
      <c r="D2168" s="22" t="s">
        <v>42</v>
      </c>
      <c r="E2168" s="23">
        <v>14808</v>
      </c>
      <c r="F2168" s="22" t="str">
        <f>VLOOKUP(C2168,變換清單!A:C,3,0)</f>
        <v>啤酒</v>
      </c>
      <c r="G2168" s="22" t="str">
        <f>VLOOKUP(B2168,變換清單!E:F,2,0)</f>
        <v>首都圏</v>
      </c>
      <c r="H2168" s="22" t="str">
        <f t="shared" si="99"/>
        <v>2016</v>
      </c>
      <c r="I2168" s="22">
        <f t="shared" si="100"/>
        <v>7</v>
      </c>
      <c r="J2168" s="22" t="str">
        <f>VLOOKUP(I2168,變換清單!H:I,2,0)</f>
        <v>3Q</v>
      </c>
      <c r="K2168" s="22" t="str">
        <f t="shared" si="101"/>
        <v>啤酒首都圏20163Q</v>
      </c>
    </row>
    <row r="2169" spans="1:11">
      <c r="A2169" s="23">
        <v>201607</v>
      </c>
      <c r="B2169" s="23" t="s">
        <v>65</v>
      </c>
      <c r="C2169" s="22">
        <v>27350921</v>
      </c>
      <c r="D2169" s="22" t="s">
        <v>44</v>
      </c>
      <c r="E2169" s="23">
        <v>30850</v>
      </c>
      <c r="F2169" s="22" t="str">
        <f>VLOOKUP(C2169,變換清單!A:C,3,0)</f>
        <v>發泡酒</v>
      </c>
      <c r="G2169" s="22" t="str">
        <f>VLOOKUP(B2169,變換清單!E:F,2,0)</f>
        <v>首都圏</v>
      </c>
      <c r="H2169" s="22" t="str">
        <f t="shared" si="99"/>
        <v>2016</v>
      </c>
      <c r="I2169" s="22">
        <f t="shared" si="100"/>
        <v>7</v>
      </c>
      <c r="J2169" s="22" t="str">
        <f>VLOOKUP(I2169,變換清單!H:I,2,0)</f>
        <v>3Q</v>
      </c>
      <c r="K2169" s="22" t="str">
        <f t="shared" si="101"/>
        <v>發泡酒首都圏20163Q</v>
      </c>
    </row>
    <row r="2170" spans="1:11">
      <c r="A2170" s="23">
        <v>201607</v>
      </c>
      <c r="B2170" s="23" t="s">
        <v>3</v>
      </c>
      <c r="C2170" s="22">
        <v>27210786</v>
      </c>
      <c r="D2170" s="22" t="s">
        <v>103</v>
      </c>
      <c r="E2170" s="23">
        <v>3228464</v>
      </c>
      <c r="F2170" s="22" t="str">
        <f>VLOOKUP(C2170,變換清單!A:C,3,0)</f>
        <v>發泡酒</v>
      </c>
      <c r="G2170" s="22" t="str">
        <f>VLOOKUP(B2170,變換清單!E:F,2,0)</f>
        <v>近畿圏</v>
      </c>
      <c r="H2170" s="22" t="str">
        <f t="shared" si="99"/>
        <v>2016</v>
      </c>
      <c r="I2170" s="22">
        <f t="shared" si="100"/>
        <v>7</v>
      </c>
      <c r="J2170" s="22" t="str">
        <f>VLOOKUP(I2170,變換清單!H:I,2,0)</f>
        <v>3Q</v>
      </c>
      <c r="K2170" s="22" t="str">
        <f t="shared" si="101"/>
        <v>發泡酒近畿圏20163Q</v>
      </c>
    </row>
    <row r="2171" spans="1:11">
      <c r="A2171" s="23">
        <v>201607</v>
      </c>
      <c r="B2171" s="23" t="s">
        <v>3</v>
      </c>
      <c r="C2171" s="22">
        <v>27220883</v>
      </c>
      <c r="D2171" s="22" t="s">
        <v>101</v>
      </c>
      <c r="E2171" s="23">
        <v>573252</v>
      </c>
      <c r="F2171" s="22" t="str">
        <f>VLOOKUP(C2171,變換清單!A:C,3,0)</f>
        <v>新類型</v>
      </c>
      <c r="G2171" s="22" t="str">
        <f>VLOOKUP(B2171,變換清單!E:F,2,0)</f>
        <v>近畿圏</v>
      </c>
      <c r="H2171" s="22" t="str">
        <f t="shared" si="99"/>
        <v>2016</v>
      </c>
      <c r="I2171" s="22">
        <f t="shared" si="100"/>
        <v>7</v>
      </c>
      <c r="J2171" s="22" t="str">
        <f>VLOOKUP(I2171,變換清單!H:I,2,0)</f>
        <v>3Q</v>
      </c>
      <c r="K2171" s="22" t="str">
        <f t="shared" si="101"/>
        <v>新類型近畿圏20163Q</v>
      </c>
    </row>
    <row r="2172" spans="1:11">
      <c r="A2172" s="23">
        <v>201607</v>
      </c>
      <c r="B2172" s="23" t="s">
        <v>3</v>
      </c>
      <c r="C2172" s="22">
        <v>27220957</v>
      </c>
      <c r="D2172" s="22" t="s">
        <v>102</v>
      </c>
      <c r="E2172" s="23">
        <v>1371099</v>
      </c>
      <c r="F2172" s="22" t="str">
        <f>VLOOKUP(C2172,變換清單!A:C,3,0)</f>
        <v>新類型</v>
      </c>
      <c r="G2172" s="22" t="str">
        <f>VLOOKUP(B2172,變換清單!E:F,2,0)</f>
        <v>近畿圏</v>
      </c>
      <c r="H2172" s="22" t="str">
        <f t="shared" si="99"/>
        <v>2016</v>
      </c>
      <c r="I2172" s="22">
        <f t="shared" si="100"/>
        <v>7</v>
      </c>
      <c r="J2172" s="22" t="str">
        <f>VLOOKUP(I2172,變換清單!H:I,2,0)</f>
        <v>3Q</v>
      </c>
      <c r="K2172" s="22" t="str">
        <f t="shared" si="101"/>
        <v>新類型近畿圏20163Q</v>
      </c>
    </row>
    <row r="2173" spans="1:11">
      <c r="A2173" s="23">
        <v>201607</v>
      </c>
      <c r="B2173" s="23" t="s">
        <v>3</v>
      </c>
      <c r="C2173" s="22">
        <v>27220985</v>
      </c>
      <c r="D2173" s="22" t="s">
        <v>46</v>
      </c>
      <c r="E2173" s="23">
        <v>132720</v>
      </c>
      <c r="F2173" s="22" t="str">
        <f>VLOOKUP(C2173,變換清單!A:C,3,0)</f>
        <v>新類型</v>
      </c>
      <c r="G2173" s="22" t="str">
        <f>VLOOKUP(B2173,變換清單!E:F,2,0)</f>
        <v>近畿圏</v>
      </c>
      <c r="H2173" s="22" t="str">
        <f t="shared" si="99"/>
        <v>2016</v>
      </c>
      <c r="I2173" s="22">
        <f t="shared" si="100"/>
        <v>7</v>
      </c>
      <c r="J2173" s="22" t="str">
        <f>VLOOKUP(I2173,變換清單!H:I,2,0)</f>
        <v>3Q</v>
      </c>
      <c r="K2173" s="22" t="str">
        <f t="shared" si="101"/>
        <v>新類型近畿圏20163Q</v>
      </c>
    </row>
    <row r="2174" spans="1:11">
      <c r="A2174" s="23">
        <v>201607</v>
      </c>
      <c r="B2174" s="23" t="s">
        <v>3</v>
      </c>
      <c r="C2174" s="22">
        <v>27260317</v>
      </c>
      <c r="D2174" s="22" t="s">
        <v>40</v>
      </c>
      <c r="E2174" s="23">
        <v>113040</v>
      </c>
      <c r="F2174" s="22" t="str">
        <f>VLOOKUP(C2174,變換清單!A:C,3,0)</f>
        <v>啤酒</v>
      </c>
      <c r="G2174" s="22" t="str">
        <f>VLOOKUP(B2174,變換清單!E:F,2,0)</f>
        <v>近畿圏</v>
      </c>
      <c r="H2174" s="22" t="str">
        <f t="shared" si="99"/>
        <v>2016</v>
      </c>
      <c r="I2174" s="22">
        <f t="shared" si="100"/>
        <v>7</v>
      </c>
      <c r="J2174" s="22" t="str">
        <f>VLOOKUP(I2174,變換清單!H:I,2,0)</f>
        <v>3Q</v>
      </c>
      <c r="K2174" s="22" t="str">
        <f t="shared" si="101"/>
        <v>啤酒近畿圏20163Q</v>
      </c>
    </row>
    <row r="2175" spans="1:11">
      <c r="A2175" s="23">
        <v>201607</v>
      </c>
      <c r="B2175" s="23" t="s">
        <v>3</v>
      </c>
      <c r="C2175" s="22">
        <v>27260665</v>
      </c>
      <c r="D2175" s="22" t="s">
        <v>105</v>
      </c>
      <c r="E2175" s="23">
        <v>318711</v>
      </c>
      <c r="F2175" s="22" t="str">
        <f>VLOOKUP(C2175,變換清單!A:C,3,0)</f>
        <v>啤酒</v>
      </c>
      <c r="G2175" s="22" t="str">
        <f>VLOOKUP(B2175,變換清單!E:F,2,0)</f>
        <v>近畿圏</v>
      </c>
      <c r="H2175" s="22" t="str">
        <f t="shared" si="99"/>
        <v>2016</v>
      </c>
      <c r="I2175" s="22">
        <f t="shared" si="100"/>
        <v>7</v>
      </c>
      <c r="J2175" s="22" t="str">
        <f>VLOOKUP(I2175,變換清單!H:I,2,0)</f>
        <v>3Q</v>
      </c>
      <c r="K2175" s="22" t="str">
        <f t="shared" si="101"/>
        <v>啤酒近畿圏20163Q</v>
      </c>
    </row>
    <row r="2176" spans="1:11">
      <c r="A2176" s="23">
        <v>201607</v>
      </c>
      <c r="B2176" s="23" t="s">
        <v>3</v>
      </c>
      <c r="C2176" s="22">
        <v>27350171</v>
      </c>
      <c r="D2176" s="22" t="s">
        <v>42</v>
      </c>
      <c r="E2176" s="23">
        <v>80210</v>
      </c>
      <c r="F2176" s="22" t="str">
        <f>VLOOKUP(C2176,變換清單!A:C,3,0)</f>
        <v>啤酒</v>
      </c>
      <c r="G2176" s="22" t="str">
        <f>VLOOKUP(B2176,變換清單!E:F,2,0)</f>
        <v>近畿圏</v>
      </c>
      <c r="H2176" s="22" t="str">
        <f t="shared" si="99"/>
        <v>2016</v>
      </c>
      <c r="I2176" s="22">
        <f t="shared" si="100"/>
        <v>7</v>
      </c>
      <c r="J2176" s="22" t="str">
        <f>VLOOKUP(I2176,變換清單!H:I,2,0)</f>
        <v>3Q</v>
      </c>
      <c r="K2176" s="22" t="str">
        <f t="shared" si="101"/>
        <v>啤酒近畿圏20163Q</v>
      </c>
    </row>
    <row r="2177" spans="1:11">
      <c r="A2177" s="23">
        <v>201607</v>
      </c>
      <c r="B2177" s="23" t="s">
        <v>3</v>
      </c>
      <c r="C2177" s="22">
        <v>27350921</v>
      </c>
      <c r="D2177" s="22" t="s">
        <v>44</v>
      </c>
      <c r="E2177" s="23">
        <v>120315</v>
      </c>
      <c r="F2177" s="22" t="str">
        <f>VLOOKUP(C2177,變換清單!A:C,3,0)</f>
        <v>發泡酒</v>
      </c>
      <c r="G2177" s="22" t="str">
        <f>VLOOKUP(B2177,變換清單!E:F,2,0)</f>
        <v>近畿圏</v>
      </c>
      <c r="H2177" s="22" t="str">
        <f t="shared" si="99"/>
        <v>2016</v>
      </c>
      <c r="I2177" s="22">
        <f t="shared" si="100"/>
        <v>7</v>
      </c>
      <c r="J2177" s="22" t="str">
        <f>VLOOKUP(I2177,變換清單!H:I,2,0)</f>
        <v>3Q</v>
      </c>
      <c r="K2177" s="22" t="str">
        <f t="shared" si="101"/>
        <v>發泡酒近畿圏20163Q</v>
      </c>
    </row>
    <row r="2178" spans="1:11">
      <c r="A2178" s="23">
        <v>201607</v>
      </c>
      <c r="B2178" s="23" t="s">
        <v>92</v>
      </c>
      <c r="C2178" s="22">
        <v>27210786</v>
      </c>
      <c r="D2178" s="22" t="s">
        <v>103</v>
      </c>
      <c r="E2178" s="23">
        <v>338675</v>
      </c>
      <c r="F2178" s="22" t="str">
        <f>VLOOKUP(C2178,變換清單!A:C,3,0)</f>
        <v>發泡酒</v>
      </c>
      <c r="G2178" s="22" t="str">
        <f>VLOOKUP(B2178,變換清單!E:F,2,0)</f>
        <v>九州</v>
      </c>
      <c r="H2178" s="22" t="str">
        <f t="shared" si="99"/>
        <v>2016</v>
      </c>
      <c r="I2178" s="22">
        <f t="shared" si="100"/>
        <v>7</v>
      </c>
      <c r="J2178" s="22" t="str">
        <f>VLOOKUP(I2178,變換清單!H:I,2,0)</f>
        <v>3Q</v>
      </c>
      <c r="K2178" s="22" t="str">
        <f t="shared" si="101"/>
        <v>發泡酒九州20163Q</v>
      </c>
    </row>
    <row r="2179" spans="1:11">
      <c r="A2179" s="23">
        <v>201607</v>
      </c>
      <c r="B2179" s="23" t="s">
        <v>92</v>
      </c>
      <c r="C2179" s="22">
        <v>27220883</v>
      </c>
      <c r="D2179" s="22" t="s">
        <v>101</v>
      </c>
      <c r="E2179" s="23">
        <v>77004</v>
      </c>
      <c r="F2179" s="22" t="str">
        <f>VLOOKUP(C2179,變換清單!A:C,3,0)</f>
        <v>新類型</v>
      </c>
      <c r="G2179" s="22" t="str">
        <f>VLOOKUP(B2179,變換清單!E:F,2,0)</f>
        <v>九州</v>
      </c>
      <c r="H2179" s="22" t="str">
        <f t="shared" ref="H2179:H2242" si="102">LEFT(A2179,4)</f>
        <v>2016</v>
      </c>
      <c r="I2179" s="22">
        <f t="shared" ref="I2179:I2242" si="103">VALUE(RIGHT(A2179,2))</f>
        <v>7</v>
      </c>
      <c r="J2179" s="22" t="str">
        <f>VLOOKUP(I2179,變換清單!H:I,2,0)</f>
        <v>3Q</v>
      </c>
      <c r="K2179" s="22" t="str">
        <f t="shared" ref="K2179:K2242" si="104">CONCATENATE(F2179,G2179,H2179,J2179)</f>
        <v>新類型九州20163Q</v>
      </c>
    </row>
    <row r="2180" spans="1:11">
      <c r="A2180" s="23">
        <v>201607</v>
      </c>
      <c r="B2180" s="23" t="s">
        <v>92</v>
      </c>
      <c r="C2180" s="22">
        <v>27220957</v>
      </c>
      <c r="D2180" s="22" t="s">
        <v>102</v>
      </c>
      <c r="E2180" s="23">
        <v>144026</v>
      </c>
      <c r="F2180" s="22" t="str">
        <f>VLOOKUP(C2180,變換清單!A:C,3,0)</f>
        <v>新類型</v>
      </c>
      <c r="G2180" s="22" t="str">
        <f>VLOOKUP(B2180,變換清單!E:F,2,0)</f>
        <v>九州</v>
      </c>
      <c r="H2180" s="22" t="str">
        <f t="shared" si="102"/>
        <v>2016</v>
      </c>
      <c r="I2180" s="22">
        <f t="shared" si="103"/>
        <v>7</v>
      </c>
      <c r="J2180" s="22" t="str">
        <f>VLOOKUP(I2180,變換清單!H:I,2,0)</f>
        <v>3Q</v>
      </c>
      <c r="K2180" s="22" t="str">
        <f t="shared" si="104"/>
        <v>新類型九州20163Q</v>
      </c>
    </row>
    <row r="2181" spans="1:11">
      <c r="A2181" s="23">
        <v>201607</v>
      </c>
      <c r="B2181" s="23" t="s">
        <v>92</v>
      </c>
      <c r="C2181" s="22">
        <v>27220985</v>
      </c>
      <c r="D2181" s="22" t="s">
        <v>46</v>
      </c>
      <c r="E2181" s="23">
        <v>8640</v>
      </c>
      <c r="F2181" s="22" t="str">
        <f>VLOOKUP(C2181,變換清單!A:C,3,0)</f>
        <v>新類型</v>
      </c>
      <c r="G2181" s="22" t="str">
        <f>VLOOKUP(B2181,變換清單!E:F,2,0)</f>
        <v>九州</v>
      </c>
      <c r="H2181" s="22" t="str">
        <f t="shared" si="102"/>
        <v>2016</v>
      </c>
      <c r="I2181" s="22">
        <f t="shared" si="103"/>
        <v>7</v>
      </c>
      <c r="J2181" s="22" t="str">
        <f>VLOOKUP(I2181,變換清單!H:I,2,0)</f>
        <v>3Q</v>
      </c>
      <c r="K2181" s="22" t="str">
        <f t="shared" si="104"/>
        <v>新類型九州20163Q</v>
      </c>
    </row>
    <row r="2182" spans="1:11">
      <c r="A2182" s="23">
        <v>201607</v>
      </c>
      <c r="B2182" s="23" t="s">
        <v>92</v>
      </c>
      <c r="C2182" s="22">
        <v>27260317</v>
      </c>
      <c r="D2182" s="22" t="s">
        <v>40</v>
      </c>
      <c r="E2182" s="23">
        <v>480</v>
      </c>
      <c r="F2182" s="22" t="str">
        <f>VLOOKUP(C2182,變換清單!A:C,3,0)</f>
        <v>啤酒</v>
      </c>
      <c r="G2182" s="22" t="str">
        <f>VLOOKUP(B2182,變換清單!E:F,2,0)</f>
        <v>九州</v>
      </c>
      <c r="H2182" s="22" t="str">
        <f t="shared" si="102"/>
        <v>2016</v>
      </c>
      <c r="I2182" s="22">
        <f t="shared" si="103"/>
        <v>7</v>
      </c>
      <c r="J2182" s="22" t="str">
        <f>VLOOKUP(I2182,變換清單!H:I,2,0)</f>
        <v>3Q</v>
      </c>
      <c r="K2182" s="22" t="str">
        <f t="shared" si="104"/>
        <v>啤酒九州20163Q</v>
      </c>
    </row>
    <row r="2183" spans="1:11">
      <c r="A2183" s="23">
        <v>201607</v>
      </c>
      <c r="B2183" s="23" t="s">
        <v>92</v>
      </c>
      <c r="C2183" s="22">
        <v>27260665</v>
      </c>
      <c r="D2183" s="22" t="s">
        <v>105</v>
      </c>
      <c r="E2183" s="23">
        <v>79143</v>
      </c>
      <c r="F2183" s="22" t="str">
        <f>VLOOKUP(C2183,變換清單!A:C,3,0)</f>
        <v>啤酒</v>
      </c>
      <c r="G2183" s="22" t="str">
        <f>VLOOKUP(B2183,變換清單!E:F,2,0)</f>
        <v>九州</v>
      </c>
      <c r="H2183" s="22" t="str">
        <f t="shared" si="102"/>
        <v>2016</v>
      </c>
      <c r="I2183" s="22">
        <f t="shared" si="103"/>
        <v>7</v>
      </c>
      <c r="J2183" s="22" t="str">
        <f>VLOOKUP(I2183,變換清單!H:I,2,0)</f>
        <v>3Q</v>
      </c>
      <c r="K2183" s="22" t="str">
        <f t="shared" si="104"/>
        <v>啤酒九州20163Q</v>
      </c>
    </row>
    <row r="2184" spans="1:11">
      <c r="A2184" s="23">
        <v>201607</v>
      </c>
      <c r="B2184" s="23" t="s">
        <v>92</v>
      </c>
      <c r="C2184" s="22">
        <v>27350171</v>
      </c>
      <c r="D2184" s="22" t="s">
        <v>42</v>
      </c>
      <c r="E2184" s="23">
        <v>7404</v>
      </c>
      <c r="F2184" s="22" t="str">
        <f>VLOOKUP(C2184,變換清單!A:C,3,0)</f>
        <v>啤酒</v>
      </c>
      <c r="G2184" s="22" t="str">
        <f>VLOOKUP(B2184,變換清單!E:F,2,0)</f>
        <v>九州</v>
      </c>
      <c r="H2184" s="22" t="str">
        <f t="shared" si="102"/>
        <v>2016</v>
      </c>
      <c r="I2184" s="22">
        <f t="shared" si="103"/>
        <v>7</v>
      </c>
      <c r="J2184" s="22" t="str">
        <f>VLOOKUP(I2184,變換清單!H:I,2,0)</f>
        <v>3Q</v>
      </c>
      <c r="K2184" s="22" t="str">
        <f t="shared" si="104"/>
        <v>啤酒九州20163Q</v>
      </c>
    </row>
    <row r="2185" spans="1:11">
      <c r="A2185" s="23">
        <v>201607</v>
      </c>
      <c r="B2185" s="23" t="s">
        <v>90</v>
      </c>
      <c r="C2185" s="22">
        <v>27350921</v>
      </c>
      <c r="D2185" s="22" t="s">
        <v>44</v>
      </c>
      <c r="E2185" s="23">
        <v>0</v>
      </c>
      <c r="F2185" s="22" t="str">
        <f>VLOOKUP(C2185,變換清單!A:C,3,0)</f>
        <v>發泡酒</v>
      </c>
      <c r="G2185" s="22" t="str">
        <f>VLOOKUP(B2185,變換清單!E:F,2,0)</f>
        <v>九州</v>
      </c>
      <c r="H2185" s="22" t="str">
        <f t="shared" si="102"/>
        <v>2016</v>
      </c>
      <c r="I2185" s="22">
        <f t="shared" si="103"/>
        <v>7</v>
      </c>
      <c r="J2185" s="22" t="str">
        <f>VLOOKUP(I2185,變換清單!H:I,2,0)</f>
        <v>3Q</v>
      </c>
      <c r="K2185" s="22" t="str">
        <f t="shared" si="104"/>
        <v>發泡酒九州20163Q</v>
      </c>
    </row>
    <row r="2186" spans="1:11">
      <c r="A2186" s="23">
        <v>201607</v>
      </c>
      <c r="B2186" s="23" t="s">
        <v>90</v>
      </c>
      <c r="C2186" s="22">
        <v>27210786</v>
      </c>
      <c r="D2186" s="22" t="s">
        <v>103</v>
      </c>
      <c r="E2186" s="23">
        <v>378603</v>
      </c>
      <c r="F2186" s="22" t="str">
        <f>VLOOKUP(C2186,變換清單!A:C,3,0)</f>
        <v>發泡酒</v>
      </c>
      <c r="G2186" s="22" t="str">
        <f>VLOOKUP(B2186,變換清單!E:F,2,0)</f>
        <v>九州</v>
      </c>
      <c r="H2186" s="22" t="str">
        <f t="shared" si="102"/>
        <v>2016</v>
      </c>
      <c r="I2186" s="22">
        <f t="shared" si="103"/>
        <v>7</v>
      </c>
      <c r="J2186" s="22" t="str">
        <f>VLOOKUP(I2186,變換清單!H:I,2,0)</f>
        <v>3Q</v>
      </c>
      <c r="K2186" s="22" t="str">
        <f t="shared" si="104"/>
        <v>發泡酒九州20163Q</v>
      </c>
    </row>
    <row r="2187" spans="1:11">
      <c r="A2187" s="23">
        <v>201607</v>
      </c>
      <c r="B2187" s="23" t="s">
        <v>90</v>
      </c>
      <c r="C2187" s="22">
        <v>27220883</v>
      </c>
      <c r="D2187" s="22" t="s">
        <v>101</v>
      </c>
      <c r="E2187" s="23">
        <v>86273</v>
      </c>
      <c r="F2187" s="22" t="str">
        <f>VLOOKUP(C2187,變換清單!A:C,3,0)</f>
        <v>新類型</v>
      </c>
      <c r="G2187" s="22" t="str">
        <f>VLOOKUP(B2187,變換清單!E:F,2,0)</f>
        <v>九州</v>
      </c>
      <c r="H2187" s="22" t="str">
        <f t="shared" si="102"/>
        <v>2016</v>
      </c>
      <c r="I2187" s="22">
        <f t="shared" si="103"/>
        <v>7</v>
      </c>
      <c r="J2187" s="22" t="str">
        <f>VLOOKUP(I2187,變換清單!H:I,2,0)</f>
        <v>3Q</v>
      </c>
      <c r="K2187" s="22" t="str">
        <f t="shared" si="104"/>
        <v>新類型九州20163Q</v>
      </c>
    </row>
    <row r="2188" spans="1:11">
      <c r="A2188" s="23">
        <v>201607</v>
      </c>
      <c r="B2188" s="23" t="s">
        <v>90</v>
      </c>
      <c r="C2188" s="22">
        <v>27220957</v>
      </c>
      <c r="D2188" s="22" t="s">
        <v>102</v>
      </c>
      <c r="E2188" s="23">
        <v>196788</v>
      </c>
      <c r="F2188" s="22" t="str">
        <f>VLOOKUP(C2188,變換清單!A:C,3,0)</f>
        <v>新類型</v>
      </c>
      <c r="G2188" s="22" t="str">
        <f>VLOOKUP(B2188,變換清單!E:F,2,0)</f>
        <v>九州</v>
      </c>
      <c r="H2188" s="22" t="str">
        <f t="shared" si="102"/>
        <v>2016</v>
      </c>
      <c r="I2188" s="22">
        <f t="shared" si="103"/>
        <v>7</v>
      </c>
      <c r="J2188" s="22" t="str">
        <f>VLOOKUP(I2188,變換清單!H:I,2,0)</f>
        <v>3Q</v>
      </c>
      <c r="K2188" s="22" t="str">
        <f t="shared" si="104"/>
        <v>新類型九州20163Q</v>
      </c>
    </row>
    <row r="2189" spans="1:11">
      <c r="A2189" s="23">
        <v>201607</v>
      </c>
      <c r="B2189" s="23" t="s">
        <v>90</v>
      </c>
      <c r="C2189" s="22">
        <v>27220985</v>
      </c>
      <c r="D2189" s="22" t="s">
        <v>46</v>
      </c>
      <c r="E2189" s="23">
        <v>19920</v>
      </c>
      <c r="F2189" s="22" t="str">
        <f>VLOOKUP(C2189,變換清單!A:C,3,0)</f>
        <v>新類型</v>
      </c>
      <c r="G2189" s="22" t="str">
        <f>VLOOKUP(B2189,變換清單!E:F,2,0)</f>
        <v>九州</v>
      </c>
      <c r="H2189" s="22" t="str">
        <f t="shared" si="102"/>
        <v>2016</v>
      </c>
      <c r="I2189" s="22">
        <f t="shared" si="103"/>
        <v>7</v>
      </c>
      <c r="J2189" s="22" t="str">
        <f>VLOOKUP(I2189,變換清單!H:I,2,0)</f>
        <v>3Q</v>
      </c>
      <c r="K2189" s="22" t="str">
        <f t="shared" si="104"/>
        <v>新類型九州20163Q</v>
      </c>
    </row>
    <row r="2190" spans="1:11">
      <c r="A2190" s="23">
        <v>201607</v>
      </c>
      <c r="B2190" s="23" t="s">
        <v>90</v>
      </c>
      <c r="C2190" s="22">
        <v>27260317</v>
      </c>
      <c r="D2190" s="22" t="s">
        <v>40</v>
      </c>
      <c r="E2190" s="23">
        <v>8400</v>
      </c>
      <c r="F2190" s="22" t="str">
        <f>VLOOKUP(C2190,變換清單!A:C,3,0)</f>
        <v>啤酒</v>
      </c>
      <c r="G2190" s="22" t="str">
        <f>VLOOKUP(B2190,變換清單!E:F,2,0)</f>
        <v>九州</v>
      </c>
      <c r="H2190" s="22" t="str">
        <f t="shared" si="102"/>
        <v>2016</v>
      </c>
      <c r="I2190" s="22">
        <f t="shared" si="103"/>
        <v>7</v>
      </c>
      <c r="J2190" s="22" t="str">
        <f>VLOOKUP(I2190,變換清單!H:I,2,0)</f>
        <v>3Q</v>
      </c>
      <c r="K2190" s="22" t="str">
        <f t="shared" si="104"/>
        <v>啤酒九州20163Q</v>
      </c>
    </row>
    <row r="2191" spans="1:11">
      <c r="A2191" s="23">
        <v>201607</v>
      </c>
      <c r="B2191" s="23" t="s">
        <v>90</v>
      </c>
      <c r="C2191" s="22">
        <v>27260665</v>
      </c>
      <c r="D2191" s="22" t="s">
        <v>105</v>
      </c>
      <c r="E2191" s="23">
        <v>81995</v>
      </c>
      <c r="F2191" s="22" t="str">
        <f>VLOOKUP(C2191,變換清單!A:C,3,0)</f>
        <v>啤酒</v>
      </c>
      <c r="G2191" s="22" t="str">
        <f>VLOOKUP(B2191,變換清單!E:F,2,0)</f>
        <v>九州</v>
      </c>
      <c r="H2191" s="22" t="str">
        <f t="shared" si="102"/>
        <v>2016</v>
      </c>
      <c r="I2191" s="22">
        <f t="shared" si="103"/>
        <v>7</v>
      </c>
      <c r="J2191" s="22" t="str">
        <f>VLOOKUP(I2191,變換清單!H:I,2,0)</f>
        <v>3Q</v>
      </c>
      <c r="K2191" s="22" t="str">
        <f t="shared" si="104"/>
        <v>啤酒九州20163Q</v>
      </c>
    </row>
    <row r="2192" spans="1:11">
      <c r="A2192" s="23">
        <v>201607</v>
      </c>
      <c r="B2192" s="23" t="s">
        <v>90</v>
      </c>
      <c r="C2192" s="22">
        <v>27350171</v>
      </c>
      <c r="D2192" s="22" t="s">
        <v>42</v>
      </c>
      <c r="E2192" s="23">
        <v>11106</v>
      </c>
      <c r="F2192" s="22" t="str">
        <f>VLOOKUP(C2192,變換清單!A:C,3,0)</f>
        <v>啤酒</v>
      </c>
      <c r="G2192" s="22" t="str">
        <f>VLOOKUP(B2192,變換清單!E:F,2,0)</f>
        <v>九州</v>
      </c>
      <c r="H2192" s="22" t="str">
        <f t="shared" si="102"/>
        <v>2016</v>
      </c>
      <c r="I2192" s="22">
        <f t="shared" si="103"/>
        <v>7</v>
      </c>
      <c r="J2192" s="22" t="str">
        <f>VLOOKUP(I2192,變換清單!H:I,2,0)</f>
        <v>3Q</v>
      </c>
      <c r="K2192" s="22" t="str">
        <f t="shared" si="104"/>
        <v>啤酒九州20163Q</v>
      </c>
    </row>
    <row r="2193" spans="1:11">
      <c r="A2193" s="23">
        <v>201607</v>
      </c>
      <c r="B2193" s="23" t="s">
        <v>72</v>
      </c>
      <c r="C2193" s="22">
        <v>27350921</v>
      </c>
      <c r="D2193" s="22" t="s">
        <v>44</v>
      </c>
      <c r="E2193" s="23">
        <v>717991</v>
      </c>
      <c r="F2193" s="22" t="str">
        <f>VLOOKUP(C2193,變換清單!A:C,3,0)</f>
        <v>發泡酒</v>
      </c>
      <c r="G2193" s="22" t="str">
        <f>VLOOKUP(B2193,變換清單!E:F,2,0)</f>
        <v>關信越</v>
      </c>
      <c r="H2193" s="22" t="str">
        <f t="shared" si="102"/>
        <v>2016</v>
      </c>
      <c r="I2193" s="22">
        <f t="shared" si="103"/>
        <v>7</v>
      </c>
      <c r="J2193" s="22" t="str">
        <f>VLOOKUP(I2193,變換清單!H:I,2,0)</f>
        <v>3Q</v>
      </c>
      <c r="K2193" s="22" t="str">
        <f t="shared" si="104"/>
        <v>發泡酒關信越20163Q</v>
      </c>
    </row>
    <row r="2194" spans="1:11">
      <c r="A2194" s="23">
        <v>201607</v>
      </c>
      <c r="B2194" s="23" t="s">
        <v>72</v>
      </c>
      <c r="C2194" s="22">
        <v>27210786</v>
      </c>
      <c r="D2194" s="22" t="s">
        <v>103</v>
      </c>
      <c r="E2194" s="23">
        <v>136183</v>
      </c>
      <c r="F2194" s="22" t="str">
        <f>VLOOKUP(C2194,變換清單!A:C,3,0)</f>
        <v>發泡酒</v>
      </c>
      <c r="G2194" s="22" t="str">
        <f>VLOOKUP(B2194,變換清單!E:F,2,0)</f>
        <v>關信越</v>
      </c>
      <c r="H2194" s="22" t="str">
        <f t="shared" si="102"/>
        <v>2016</v>
      </c>
      <c r="I2194" s="22">
        <f t="shared" si="103"/>
        <v>7</v>
      </c>
      <c r="J2194" s="22" t="str">
        <f>VLOOKUP(I2194,變換清單!H:I,2,0)</f>
        <v>3Q</v>
      </c>
      <c r="K2194" s="22" t="str">
        <f t="shared" si="104"/>
        <v>發泡酒關信越20163Q</v>
      </c>
    </row>
    <row r="2195" spans="1:11">
      <c r="A2195" s="23">
        <v>201607</v>
      </c>
      <c r="B2195" s="23" t="s">
        <v>72</v>
      </c>
      <c r="C2195" s="22">
        <v>27220883</v>
      </c>
      <c r="D2195" s="22" t="s">
        <v>101</v>
      </c>
      <c r="E2195" s="23">
        <v>287339</v>
      </c>
      <c r="F2195" s="22" t="str">
        <f>VLOOKUP(C2195,變換清單!A:C,3,0)</f>
        <v>新類型</v>
      </c>
      <c r="G2195" s="22" t="str">
        <f>VLOOKUP(B2195,變換清單!E:F,2,0)</f>
        <v>關信越</v>
      </c>
      <c r="H2195" s="22" t="str">
        <f t="shared" si="102"/>
        <v>2016</v>
      </c>
      <c r="I2195" s="22">
        <f t="shared" si="103"/>
        <v>7</v>
      </c>
      <c r="J2195" s="22" t="str">
        <f>VLOOKUP(I2195,變換清單!H:I,2,0)</f>
        <v>3Q</v>
      </c>
      <c r="K2195" s="22" t="str">
        <f t="shared" si="104"/>
        <v>新類型關信越20163Q</v>
      </c>
    </row>
    <row r="2196" spans="1:11">
      <c r="A2196" s="23">
        <v>201607</v>
      </c>
      <c r="B2196" s="23" t="s">
        <v>72</v>
      </c>
      <c r="C2196" s="22">
        <v>27220957</v>
      </c>
      <c r="D2196" s="22" t="s">
        <v>102</v>
      </c>
      <c r="E2196" s="23">
        <v>54000</v>
      </c>
      <c r="F2196" s="22" t="str">
        <f>VLOOKUP(C2196,變換清單!A:C,3,0)</f>
        <v>新類型</v>
      </c>
      <c r="G2196" s="22" t="str">
        <f>VLOOKUP(B2196,變換清單!E:F,2,0)</f>
        <v>關信越</v>
      </c>
      <c r="H2196" s="22" t="str">
        <f t="shared" si="102"/>
        <v>2016</v>
      </c>
      <c r="I2196" s="22">
        <f t="shared" si="103"/>
        <v>7</v>
      </c>
      <c r="J2196" s="22" t="str">
        <f>VLOOKUP(I2196,變換清單!H:I,2,0)</f>
        <v>3Q</v>
      </c>
      <c r="K2196" s="22" t="str">
        <f t="shared" si="104"/>
        <v>新類型關信越20163Q</v>
      </c>
    </row>
    <row r="2197" spans="1:11">
      <c r="A2197" s="23">
        <v>201607</v>
      </c>
      <c r="B2197" s="23" t="s">
        <v>72</v>
      </c>
      <c r="C2197" s="22">
        <v>27220985</v>
      </c>
      <c r="D2197" s="22" t="s">
        <v>46</v>
      </c>
      <c r="E2197" s="23">
        <v>27840</v>
      </c>
      <c r="F2197" s="22" t="str">
        <f>VLOOKUP(C2197,變換清單!A:C,3,0)</f>
        <v>新類型</v>
      </c>
      <c r="G2197" s="22" t="str">
        <f>VLOOKUP(B2197,變換清單!E:F,2,0)</f>
        <v>關信越</v>
      </c>
      <c r="H2197" s="22" t="str">
        <f t="shared" si="102"/>
        <v>2016</v>
      </c>
      <c r="I2197" s="22">
        <f t="shared" si="103"/>
        <v>7</v>
      </c>
      <c r="J2197" s="22" t="str">
        <f>VLOOKUP(I2197,變換清單!H:I,2,0)</f>
        <v>3Q</v>
      </c>
      <c r="K2197" s="22" t="str">
        <f t="shared" si="104"/>
        <v>新類型關信越20163Q</v>
      </c>
    </row>
    <row r="2198" spans="1:11">
      <c r="A2198" s="23">
        <v>201607</v>
      </c>
      <c r="B2198" s="23" t="s">
        <v>72</v>
      </c>
      <c r="C2198" s="22">
        <v>27260317</v>
      </c>
      <c r="D2198" s="22" t="s">
        <v>40</v>
      </c>
      <c r="E2198" s="23">
        <v>201066</v>
      </c>
      <c r="F2198" s="22" t="str">
        <f>VLOOKUP(C2198,變換清單!A:C,3,0)</f>
        <v>啤酒</v>
      </c>
      <c r="G2198" s="22" t="str">
        <f>VLOOKUP(B2198,變換清單!E:F,2,0)</f>
        <v>關信越</v>
      </c>
      <c r="H2198" s="22" t="str">
        <f t="shared" si="102"/>
        <v>2016</v>
      </c>
      <c r="I2198" s="22">
        <f t="shared" si="103"/>
        <v>7</v>
      </c>
      <c r="J2198" s="22" t="str">
        <f>VLOOKUP(I2198,變換清單!H:I,2,0)</f>
        <v>3Q</v>
      </c>
      <c r="K2198" s="22" t="str">
        <f t="shared" si="104"/>
        <v>啤酒關信越20163Q</v>
      </c>
    </row>
    <row r="2199" spans="1:11">
      <c r="A2199" s="23">
        <v>201607</v>
      </c>
      <c r="B2199" s="23" t="s">
        <v>81</v>
      </c>
      <c r="C2199" s="22">
        <v>27260665</v>
      </c>
      <c r="D2199" s="22" t="s">
        <v>105</v>
      </c>
      <c r="E2199" s="23">
        <v>74865</v>
      </c>
      <c r="F2199" s="22" t="str">
        <f>VLOOKUP(C2199,變換清單!A:C,3,0)</f>
        <v>啤酒</v>
      </c>
      <c r="G2199" s="22" t="str">
        <f>VLOOKUP(B2199,變換清單!E:F,2,0)</f>
        <v>中四國</v>
      </c>
      <c r="H2199" s="22" t="str">
        <f t="shared" si="102"/>
        <v>2016</v>
      </c>
      <c r="I2199" s="22">
        <f t="shared" si="103"/>
        <v>7</v>
      </c>
      <c r="J2199" s="22" t="str">
        <f>VLOOKUP(I2199,變換清單!H:I,2,0)</f>
        <v>3Q</v>
      </c>
      <c r="K2199" s="22" t="str">
        <f t="shared" si="104"/>
        <v>啤酒中四國20163Q</v>
      </c>
    </row>
    <row r="2200" spans="1:11">
      <c r="A2200" s="23">
        <v>201607</v>
      </c>
      <c r="B2200" s="23" t="s">
        <v>81</v>
      </c>
      <c r="C2200" s="22">
        <v>27350171</v>
      </c>
      <c r="D2200" s="22" t="s">
        <v>42</v>
      </c>
      <c r="E2200" s="23">
        <v>11408</v>
      </c>
      <c r="F2200" s="22" t="str">
        <f>VLOOKUP(C2200,變換清單!A:C,3,0)</f>
        <v>啤酒</v>
      </c>
      <c r="G2200" s="22" t="str">
        <f>VLOOKUP(B2200,變換清單!E:F,2,0)</f>
        <v>中四國</v>
      </c>
      <c r="H2200" s="22" t="str">
        <f t="shared" si="102"/>
        <v>2016</v>
      </c>
      <c r="I2200" s="22">
        <f t="shared" si="103"/>
        <v>7</v>
      </c>
      <c r="J2200" s="22" t="str">
        <f>VLOOKUP(I2200,變換清單!H:I,2,0)</f>
        <v>3Q</v>
      </c>
      <c r="K2200" s="22" t="str">
        <f t="shared" si="104"/>
        <v>啤酒中四國20163Q</v>
      </c>
    </row>
    <row r="2201" spans="1:11">
      <c r="A2201" s="23">
        <v>201607</v>
      </c>
      <c r="B2201" s="23" t="s">
        <v>81</v>
      </c>
      <c r="C2201" s="22">
        <v>27350921</v>
      </c>
      <c r="D2201" s="22" t="s">
        <v>44</v>
      </c>
      <c r="E2201" s="23">
        <v>37076</v>
      </c>
      <c r="F2201" s="22" t="str">
        <f>VLOOKUP(C2201,變換清單!A:C,3,0)</f>
        <v>發泡酒</v>
      </c>
      <c r="G2201" s="22" t="str">
        <f>VLOOKUP(B2201,變換清單!E:F,2,0)</f>
        <v>中四國</v>
      </c>
      <c r="H2201" s="22" t="str">
        <f t="shared" si="102"/>
        <v>2016</v>
      </c>
      <c r="I2201" s="22">
        <f t="shared" si="103"/>
        <v>7</v>
      </c>
      <c r="J2201" s="22" t="str">
        <f>VLOOKUP(I2201,變換清單!H:I,2,0)</f>
        <v>3Q</v>
      </c>
      <c r="K2201" s="22" t="str">
        <f t="shared" si="104"/>
        <v>發泡酒中四國20163Q</v>
      </c>
    </row>
    <row r="2202" spans="1:11">
      <c r="A2202" s="23">
        <v>201607</v>
      </c>
      <c r="B2202" s="23" t="s">
        <v>81</v>
      </c>
      <c r="C2202" s="22">
        <v>27210786</v>
      </c>
      <c r="D2202" s="22" t="s">
        <v>103</v>
      </c>
      <c r="E2202" s="23">
        <v>15686</v>
      </c>
      <c r="F2202" s="22" t="str">
        <f>VLOOKUP(C2202,變換清單!A:C,3,0)</f>
        <v>發泡酒</v>
      </c>
      <c r="G2202" s="22" t="str">
        <f>VLOOKUP(B2202,變換清單!E:F,2,0)</f>
        <v>中四國</v>
      </c>
      <c r="H2202" s="22" t="str">
        <f t="shared" si="102"/>
        <v>2016</v>
      </c>
      <c r="I2202" s="22">
        <f t="shared" si="103"/>
        <v>7</v>
      </c>
      <c r="J2202" s="22" t="str">
        <f>VLOOKUP(I2202,變換清單!H:I,2,0)</f>
        <v>3Q</v>
      </c>
      <c r="K2202" s="22" t="str">
        <f t="shared" si="104"/>
        <v>發泡酒中四國20163Q</v>
      </c>
    </row>
    <row r="2203" spans="1:11">
      <c r="A2203" s="23">
        <v>201607</v>
      </c>
      <c r="B2203" s="23" t="s">
        <v>82</v>
      </c>
      <c r="C2203" s="22">
        <v>27220883</v>
      </c>
      <c r="D2203" s="22" t="s">
        <v>101</v>
      </c>
      <c r="E2203" s="23">
        <v>116219</v>
      </c>
      <c r="F2203" s="22" t="str">
        <f>VLOOKUP(C2203,變換清單!A:C,3,0)</f>
        <v>新類型</v>
      </c>
      <c r="G2203" s="22" t="str">
        <f>VLOOKUP(B2203,變換清單!E:F,2,0)</f>
        <v>中四國</v>
      </c>
      <c r="H2203" s="22" t="str">
        <f t="shared" si="102"/>
        <v>2016</v>
      </c>
      <c r="I2203" s="22">
        <f t="shared" si="103"/>
        <v>7</v>
      </c>
      <c r="J2203" s="22" t="str">
        <f>VLOOKUP(I2203,變換清單!H:I,2,0)</f>
        <v>3Q</v>
      </c>
      <c r="K2203" s="22" t="str">
        <f t="shared" si="104"/>
        <v>新類型中四國20163Q</v>
      </c>
    </row>
    <row r="2204" spans="1:11">
      <c r="A2204" s="23">
        <v>201607</v>
      </c>
      <c r="B2204" s="23" t="s">
        <v>82</v>
      </c>
      <c r="C2204" s="22">
        <v>27220957</v>
      </c>
      <c r="D2204" s="22" t="s">
        <v>102</v>
      </c>
      <c r="E2204" s="23">
        <v>62031</v>
      </c>
      <c r="F2204" s="22" t="str">
        <f>VLOOKUP(C2204,變換清單!A:C,3,0)</f>
        <v>新類型</v>
      </c>
      <c r="G2204" s="22" t="str">
        <f>VLOOKUP(B2204,變換清單!E:F,2,0)</f>
        <v>中四國</v>
      </c>
      <c r="H2204" s="22" t="str">
        <f t="shared" si="102"/>
        <v>2016</v>
      </c>
      <c r="I2204" s="22">
        <f t="shared" si="103"/>
        <v>7</v>
      </c>
      <c r="J2204" s="22" t="str">
        <f>VLOOKUP(I2204,變換清單!H:I,2,0)</f>
        <v>3Q</v>
      </c>
      <c r="K2204" s="22" t="str">
        <f t="shared" si="104"/>
        <v>新類型中四國20163Q</v>
      </c>
    </row>
    <row r="2205" spans="1:11">
      <c r="A2205" s="23">
        <v>201607</v>
      </c>
      <c r="B2205" s="23" t="s">
        <v>82</v>
      </c>
      <c r="C2205" s="22">
        <v>27220985</v>
      </c>
      <c r="D2205" s="22" t="s">
        <v>46</v>
      </c>
      <c r="E2205" s="23">
        <v>48484</v>
      </c>
      <c r="F2205" s="22" t="str">
        <f>VLOOKUP(C2205,變換清單!A:C,3,0)</f>
        <v>新類型</v>
      </c>
      <c r="G2205" s="22" t="str">
        <f>VLOOKUP(B2205,變換清單!E:F,2,0)</f>
        <v>中四國</v>
      </c>
      <c r="H2205" s="22" t="str">
        <f t="shared" si="102"/>
        <v>2016</v>
      </c>
      <c r="I2205" s="22">
        <f t="shared" si="103"/>
        <v>7</v>
      </c>
      <c r="J2205" s="22" t="str">
        <f>VLOOKUP(I2205,變換清單!H:I,2,0)</f>
        <v>3Q</v>
      </c>
      <c r="K2205" s="22" t="str">
        <f t="shared" si="104"/>
        <v>新類型中四國20163Q</v>
      </c>
    </row>
    <row r="2206" spans="1:11">
      <c r="A2206" s="23">
        <v>201607</v>
      </c>
      <c r="B2206" s="23" t="s">
        <v>82</v>
      </c>
      <c r="C2206" s="22">
        <v>27260317</v>
      </c>
      <c r="D2206" s="22" t="s">
        <v>40</v>
      </c>
      <c r="E2206" s="23">
        <v>1440</v>
      </c>
      <c r="F2206" s="22" t="str">
        <f>VLOOKUP(C2206,變換清單!A:C,3,0)</f>
        <v>啤酒</v>
      </c>
      <c r="G2206" s="22" t="str">
        <f>VLOOKUP(B2206,變換清單!E:F,2,0)</f>
        <v>中四國</v>
      </c>
      <c r="H2206" s="22" t="str">
        <f t="shared" si="102"/>
        <v>2016</v>
      </c>
      <c r="I2206" s="22">
        <f t="shared" si="103"/>
        <v>7</v>
      </c>
      <c r="J2206" s="22" t="str">
        <f>VLOOKUP(I2206,變換清單!H:I,2,0)</f>
        <v>3Q</v>
      </c>
      <c r="K2206" s="22" t="str">
        <f t="shared" si="104"/>
        <v>啤酒中四國20163Q</v>
      </c>
    </row>
    <row r="2207" spans="1:11">
      <c r="A2207" s="23">
        <v>201607</v>
      </c>
      <c r="B2207" s="23" t="s">
        <v>82</v>
      </c>
      <c r="C2207" s="22">
        <v>27260665</v>
      </c>
      <c r="D2207" s="22" t="s">
        <v>105</v>
      </c>
      <c r="E2207" s="23">
        <v>1440</v>
      </c>
      <c r="F2207" s="22" t="str">
        <f>VLOOKUP(C2207,變換清單!A:C,3,0)</f>
        <v>啤酒</v>
      </c>
      <c r="G2207" s="22" t="str">
        <f>VLOOKUP(B2207,變換清單!E:F,2,0)</f>
        <v>中四國</v>
      </c>
      <c r="H2207" s="22" t="str">
        <f t="shared" si="102"/>
        <v>2016</v>
      </c>
      <c r="I2207" s="22">
        <f t="shared" si="103"/>
        <v>7</v>
      </c>
      <c r="J2207" s="22" t="str">
        <f>VLOOKUP(I2207,變換清單!H:I,2,0)</f>
        <v>3Q</v>
      </c>
      <c r="K2207" s="22" t="str">
        <f t="shared" si="104"/>
        <v>啤酒中四國20163Q</v>
      </c>
    </row>
    <row r="2208" spans="1:11">
      <c r="A2208" s="23">
        <v>201607</v>
      </c>
      <c r="B2208" s="23" t="s">
        <v>82</v>
      </c>
      <c r="C2208" s="22">
        <v>27350171</v>
      </c>
      <c r="D2208" s="22" t="s">
        <v>42</v>
      </c>
      <c r="E2208" s="23">
        <v>24242</v>
      </c>
      <c r="F2208" s="22" t="str">
        <f>VLOOKUP(C2208,變換清單!A:C,3,0)</f>
        <v>啤酒</v>
      </c>
      <c r="G2208" s="22" t="str">
        <f>VLOOKUP(B2208,變換清單!E:F,2,0)</f>
        <v>中四國</v>
      </c>
      <c r="H2208" s="22" t="str">
        <f t="shared" si="102"/>
        <v>2016</v>
      </c>
      <c r="I2208" s="22">
        <f t="shared" si="103"/>
        <v>7</v>
      </c>
      <c r="J2208" s="22" t="str">
        <f>VLOOKUP(I2208,變換清單!H:I,2,0)</f>
        <v>3Q</v>
      </c>
      <c r="K2208" s="22" t="str">
        <f t="shared" si="104"/>
        <v>啤酒中四國20163Q</v>
      </c>
    </row>
    <row r="2209" spans="1:11">
      <c r="A2209" s="23">
        <v>201607</v>
      </c>
      <c r="B2209" s="23" t="s">
        <v>1</v>
      </c>
      <c r="C2209" s="22">
        <v>27350921</v>
      </c>
      <c r="D2209" s="22" t="s">
        <v>44</v>
      </c>
      <c r="E2209" s="23">
        <v>10829</v>
      </c>
      <c r="F2209" s="22" t="str">
        <f>VLOOKUP(C2209,變換清單!A:C,3,0)</f>
        <v>發泡酒</v>
      </c>
      <c r="G2209" s="22" t="str">
        <f>VLOOKUP(B2209,變換清單!E:F,2,0)</f>
        <v>首都圏</v>
      </c>
      <c r="H2209" s="22" t="str">
        <f t="shared" si="102"/>
        <v>2016</v>
      </c>
      <c r="I2209" s="22">
        <f t="shared" si="103"/>
        <v>7</v>
      </c>
      <c r="J2209" s="22" t="str">
        <f>VLOOKUP(I2209,變換清單!H:I,2,0)</f>
        <v>3Q</v>
      </c>
      <c r="K2209" s="22" t="str">
        <f t="shared" si="104"/>
        <v>發泡酒首都圏20163Q</v>
      </c>
    </row>
    <row r="2210" spans="1:11">
      <c r="A2210" s="23">
        <v>201607</v>
      </c>
      <c r="B2210" s="23" t="s">
        <v>1</v>
      </c>
      <c r="C2210" s="22">
        <v>27210786</v>
      </c>
      <c r="D2210" s="22" t="s">
        <v>103</v>
      </c>
      <c r="E2210" s="23">
        <v>13328</v>
      </c>
      <c r="F2210" s="22" t="str">
        <f>VLOOKUP(C2210,變換清單!A:C,3,0)</f>
        <v>發泡酒</v>
      </c>
      <c r="G2210" s="22" t="str">
        <f>VLOOKUP(B2210,變換清單!E:F,2,0)</f>
        <v>首都圏</v>
      </c>
      <c r="H2210" s="22" t="str">
        <f t="shared" si="102"/>
        <v>2016</v>
      </c>
      <c r="I2210" s="22">
        <f t="shared" si="103"/>
        <v>7</v>
      </c>
      <c r="J2210" s="22" t="str">
        <f>VLOOKUP(I2210,變換清單!H:I,2,0)</f>
        <v>3Q</v>
      </c>
      <c r="K2210" s="22" t="str">
        <f t="shared" si="104"/>
        <v>發泡酒首都圏20163Q</v>
      </c>
    </row>
    <row r="2211" spans="1:11">
      <c r="A2211" s="23">
        <v>201607</v>
      </c>
      <c r="B2211" s="23" t="s">
        <v>1</v>
      </c>
      <c r="C2211" s="22">
        <v>27220883</v>
      </c>
      <c r="D2211" s="22" t="s">
        <v>101</v>
      </c>
      <c r="E2211" s="23">
        <v>25823</v>
      </c>
      <c r="F2211" s="22" t="str">
        <f>VLOOKUP(C2211,變換清單!A:C,3,0)</f>
        <v>新類型</v>
      </c>
      <c r="G2211" s="22" t="str">
        <f>VLOOKUP(B2211,變換清單!E:F,2,0)</f>
        <v>首都圏</v>
      </c>
      <c r="H2211" s="22" t="str">
        <f t="shared" si="102"/>
        <v>2016</v>
      </c>
      <c r="I2211" s="22">
        <f t="shared" si="103"/>
        <v>7</v>
      </c>
      <c r="J2211" s="22" t="str">
        <f>VLOOKUP(I2211,變換清單!H:I,2,0)</f>
        <v>3Q</v>
      </c>
      <c r="K2211" s="22" t="str">
        <f t="shared" si="104"/>
        <v>新類型首都圏20163Q</v>
      </c>
    </row>
    <row r="2212" spans="1:11">
      <c r="A2212" s="23">
        <v>201607</v>
      </c>
      <c r="B2212" s="23" t="s">
        <v>1</v>
      </c>
      <c r="C2212" s="22">
        <v>27220957</v>
      </c>
      <c r="D2212" s="22" t="s">
        <v>102</v>
      </c>
      <c r="E2212" s="23">
        <v>5760</v>
      </c>
      <c r="F2212" s="22" t="str">
        <f>VLOOKUP(C2212,變換清單!A:C,3,0)</f>
        <v>新類型</v>
      </c>
      <c r="G2212" s="22" t="str">
        <f>VLOOKUP(B2212,變換清單!E:F,2,0)</f>
        <v>首都圏</v>
      </c>
      <c r="H2212" s="22" t="str">
        <f t="shared" si="102"/>
        <v>2016</v>
      </c>
      <c r="I2212" s="22">
        <f t="shared" si="103"/>
        <v>7</v>
      </c>
      <c r="J2212" s="22" t="str">
        <f>VLOOKUP(I2212,變換清單!H:I,2,0)</f>
        <v>3Q</v>
      </c>
      <c r="K2212" s="22" t="str">
        <f t="shared" si="104"/>
        <v>新類型首都圏20163Q</v>
      </c>
    </row>
    <row r="2213" spans="1:11">
      <c r="A2213" s="23">
        <v>201607</v>
      </c>
      <c r="B2213" s="23" t="s">
        <v>1</v>
      </c>
      <c r="C2213" s="22">
        <v>27220985</v>
      </c>
      <c r="D2213" s="22" t="s">
        <v>46</v>
      </c>
      <c r="E2213" s="23">
        <v>11520</v>
      </c>
      <c r="F2213" s="22" t="str">
        <f>VLOOKUP(C2213,變換清單!A:C,3,0)</f>
        <v>新類型</v>
      </c>
      <c r="G2213" s="22" t="str">
        <f>VLOOKUP(B2213,變換清單!E:F,2,0)</f>
        <v>首都圏</v>
      </c>
      <c r="H2213" s="22" t="str">
        <f t="shared" si="102"/>
        <v>2016</v>
      </c>
      <c r="I2213" s="22">
        <f t="shared" si="103"/>
        <v>7</v>
      </c>
      <c r="J2213" s="22" t="str">
        <f>VLOOKUP(I2213,變換清單!H:I,2,0)</f>
        <v>3Q</v>
      </c>
      <c r="K2213" s="22" t="str">
        <f t="shared" si="104"/>
        <v>新類型首都圏20163Q</v>
      </c>
    </row>
    <row r="2214" spans="1:11">
      <c r="A2214" s="23">
        <v>201607</v>
      </c>
      <c r="B2214" s="23" t="s">
        <v>1</v>
      </c>
      <c r="C2214" s="22">
        <v>27260317</v>
      </c>
      <c r="D2214" s="22" t="s">
        <v>40</v>
      </c>
      <c r="E2214" s="23">
        <v>16491583</v>
      </c>
      <c r="F2214" s="22" t="str">
        <f>VLOOKUP(C2214,變換清單!A:C,3,0)</f>
        <v>啤酒</v>
      </c>
      <c r="G2214" s="22" t="str">
        <f>VLOOKUP(B2214,變換清單!E:F,2,0)</f>
        <v>首都圏</v>
      </c>
      <c r="H2214" s="22" t="str">
        <f t="shared" si="102"/>
        <v>2016</v>
      </c>
      <c r="I2214" s="22">
        <f t="shared" si="103"/>
        <v>7</v>
      </c>
      <c r="J2214" s="22" t="str">
        <f>VLOOKUP(I2214,變換清單!H:I,2,0)</f>
        <v>3Q</v>
      </c>
      <c r="K2214" s="22" t="str">
        <f t="shared" si="104"/>
        <v>啤酒首都圏20163Q</v>
      </c>
    </row>
    <row r="2215" spans="1:11">
      <c r="A2215" s="23">
        <v>201607</v>
      </c>
      <c r="B2215" s="23" t="s">
        <v>1</v>
      </c>
      <c r="C2215" s="22">
        <v>27260665</v>
      </c>
      <c r="D2215" s="22" t="s">
        <v>105</v>
      </c>
      <c r="E2215" s="23">
        <v>2440741</v>
      </c>
      <c r="F2215" s="22" t="str">
        <f>VLOOKUP(C2215,變換清單!A:C,3,0)</f>
        <v>啤酒</v>
      </c>
      <c r="G2215" s="22" t="str">
        <f>VLOOKUP(B2215,變換清單!E:F,2,0)</f>
        <v>首都圏</v>
      </c>
      <c r="H2215" s="22" t="str">
        <f t="shared" si="102"/>
        <v>2016</v>
      </c>
      <c r="I2215" s="22">
        <f t="shared" si="103"/>
        <v>7</v>
      </c>
      <c r="J2215" s="22" t="str">
        <f>VLOOKUP(I2215,變換清單!H:I,2,0)</f>
        <v>3Q</v>
      </c>
      <c r="K2215" s="22" t="str">
        <f t="shared" si="104"/>
        <v>啤酒首都圏20163Q</v>
      </c>
    </row>
    <row r="2216" spans="1:11">
      <c r="A2216" s="23">
        <v>201607</v>
      </c>
      <c r="B2216" s="23" t="s">
        <v>1</v>
      </c>
      <c r="C2216" s="22">
        <v>27350171</v>
      </c>
      <c r="D2216" s="22" t="s">
        <v>42</v>
      </c>
      <c r="E2216" s="23">
        <v>9414452</v>
      </c>
      <c r="F2216" s="22" t="str">
        <f>VLOOKUP(C2216,變換清單!A:C,3,0)</f>
        <v>啤酒</v>
      </c>
      <c r="G2216" s="22" t="str">
        <f>VLOOKUP(B2216,變換清單!E:F,2,0)</f>
        <v>首都圏</v>
      </c>
      <c r="H2216" s="22" t="str">
        <f t="shared" si="102"/>
        <v>2016</v>
      </c>
      <c r="I2216" s="22">
        <f t="shared" si="103"/>
        <v>7</v>
      </c>
      <c r="J2216" s="22" t="str">
        <f>VLOOKUP(I2216,變換清單!H:I,2,0)</f>
        <v>3Q</v>
      </c>
      <c r="K2216" s="22" t="str">
        <f t="shared" si="104"/>
        <v>啤酒首都圏20163Q</v>
      </c>
    </row>
    <row r="2217" spans="1:11">
      <c r="A2217" s="23">
        <v>201607</v>
      </c>
      <c r="B2217" s="23" t="s">
        <v>1</v>
      </c>
      <c r="C2217" s="22">
        <v>27350921</v>
      </c>
      <c r="D2217" s="22" t="s">
        <v>44</v>
      </c>
      <c r="E2217" s="23">
        <v>1409376</v>
      </c>
      <c r="F2217" s="22" t="str">
        <f>VLOOKUP(C2217,變換清單!A:C,3,0)</f>
        <v>發泡酒</v>
      </c>
      <c r="G2217" s="22" t="str">
        <f>VLOOKUP(B2217,變換清單!E:F,2,0)</f>
        <v>首都圏</v>
      </c>
      <c r="H2217" s="22" t="str">
        <f t="shared" si="102"/>
        <v>2016</v>
      </c>
      <c r="I2217" s="22">
        <f t="shared" si="103"/>
        <v>7</v>
      </c>
      <c r="J2217" s="22" t="str">
        <f>VLOOKUP(I2217,變換清單!H:I,2,0)</f>
        <v>3Q</v>
      </c>
      <c r="K2217" s="22" t="str">
        <f t="shared" si="104"/>
        <v>發泡酒首都圏20163Q</v>
      </c>
    </row>
    <row r="2218" spans="1:11">
      <c r="A2218" s="23">
        <v>201607</v>
      </c>
      <c r="B2218" s="23" t="s">
        <v>1</v>
      </c>
      <c r="C2218" s="22">
        <v>27210786</v>
      </c>
      <c r="D2218" s="22" t="s">
        <v>103</v>
      </c>
      <c r="E2218" s="23">
        <v>895296</v>
      </c>
      <c r="F2218" s="22" t="str">
        <f>VLOOKUP(C2218,變換清單!A:C,3,0)</f>
        <v>發泡酒</v>
      </c>
      <c r="G2218" s="22" t="str">
        <f>VLOOKUP(B2218,變換清單!E:F,2,0)</f>
        <v>首都圏</v>
      </c>
      <c r="H2218" s="22" t="str">
        <f t="shared" si="102"/>
        <v>2016</v>
      </c>
      <c r="I2218" s="22">
        <f t="shared" si="103"/>
        <v>7</v>
      </c>
      <c r="J2218" s="22" t="str">
        <f>VLOOKUP(I2218,變換清單!H:I,2,0)</f>
        <v>3Q</v>
      </c>
      <c r="K2218" s="22" t="str">
        <f t="shared" si="104"/>
        <v>發泡酒首都圏20163Q</v>
      </c>
    </row>
    <row r="2219" spans="1:11">
      <c r="A2219" s="23">
        <v>201607</v>
      </c>
      <c r="B2219" s="23" t="s">
        <v>1</v>
      </c>
      <c r="C2219" s="22">
        <v>27220883</v>
      </c>
      <c r="D2219" s="22" t="s">
        <v>101</v>
      </c>
      <c r="E2219" s="23">
        <v>2714997</v>
      </c>
      <c r="F2219" s="22" t="str">
        <f>VLOOKUP(C2219,變換清單!A:C,3,0)</f>
        <v>新類型</v>
      </c>
      <c r="G2219" s="22" t="str">
        <f>VLOOKUP(B2219,變換清單!E:F,2,0)</f>
        <v>首都圏</v>
      </c>
      <c r="H2219" s="22" t="str">
        <f t="shared" si="102"/>
        <v>2016</v>
      </c>
      <c r="I2219" s="22">
        <f t="shared" si="103"/>
        <v>7</v>
      </c>
      <c r="J2219" s="22" t="str">
        <f>VLOOKUP(I2219,變換清單!H:I,2,0)</f>
        <v>3Q</v>
      </c>
      <c r="K2219" s="22" t="str">
        <f t="shared" si="104"/>
        <v>新類型首都圏20163Q</v>
      </c>
    </row>
    <row r="2220" spans="1:11">
      <c r="A2220" s="23">
        <v>201607</v>
      </c>
      <c r="B2220" s="23" t="s">
        <v>1</v>
      </c>
      <c r="C2220" s="22">
        <v>27220957</v>
      </c>
      <c r="D2220" s="22" t="s">
        <v>102</v>
      </c>
      <c r="E2220" s="23">
        <v>968690</v>
      </c>
      <c r="F2220" s="22" t="str">
        <f>VLOOKUP(C2220,變換清單!A:C,3,0)</f>
        <v>新類型</v>
      </c>
      <c r="G2220" s="22" t="str">
        <f>VLOOKUP(B2220,變換清單!E:F,2,0)</f>
        <v>首都圏</v>
      </c>
      <c r="H2220" s="22" t="str">
        <f t="shared" si="102"/>
        <v>2016</v>
      </c>
      <c r="I2220" s="22">
        <f t="shared" si="103"/>
        <v>7</v>
      </c>
      <c r="J2220" s="22" t="str">
        <f>VLOOKUP(I2220,變換清單!H:I,2,0)</f>
        <v>3Q</v>
      </c>
      <c r="K2220" s="22" t="str">
        <f t="shared" si="104"/>
        <v>新類型首都圏20163Q</v>
      </c>
    </row>
    <row r="2221" spans="1:11">
      <c r="A2221" s="23">
        <v>201607</v>
      </c>
      <c r="B2221" s="23" t="s">
        <v>1</v>
      </c>
      <c r="C2221" s="22">
        <v>27220985</v>
      </c>
      <c r="D2221" s="22" t="s">
        <v>46</v>
      </c>
      <c r="E2221" s="23">
        <v>1028539</v>
      </c>
      <c r="F2221" s="22" t="str">
        <f>VLOOKUP(C2221,變換清單!A:C,3,0)</f>
        <v>新類型</v>
      </c>
      <c r="G2221" s="22" t="str">
        <f>VLOOKUP(B2221,變換清單!E:F,2,0)</f>
        <v>首都圏</v>
      </c>
      <c r="H2221" s="22" t="str">
        <f t="shared" si="102"/>
        <v>2016</v>
      </c>
      <c r="I2221" s="22">
        <f t="shared" si="103"/>
        <v>7</v>
      </c>
      <c r="J2221" s="22" t="str">
        <f>VLOOKUP(I2221,變換清單!H:I,2,0)</f>
        <v>3Q</v>
      </c>
      <c r="K2221" s="22" t="str">
        <f t="shared" si="104"/>
        <v>新類型首都圏20163Q</v>
      </c>
    </row>
    <row r="2222" spans="1:11">
      <c r="A2222" s="23">
        <v>201607</v>
      </c>
      <c r="B2222" s="23" t="s">
        <v>96</v>
      </c>
      <c r="C2222" s="22">
        <v>27260317</v>
      </c>
      <c r="D2222" s="22" t="s">
        <v>40</v>
      </c>
      <c r="E2222" s="23">
        <v>77717</v>
      </c>
      <c r="F2222" s="22" t="str">
        <f>VLOOKUP(C2222,變換清單!A:C,3,0)</f>
        <v>啤酒</v>
      </c>
      <c r="G2222" s="22" t="str">
        <f>VLOOKUP(B2222,變換清單!E:F,2,0)</f>
        <v>中四國</v>
      </c>
      <c r="H2222" s="22" t="str">
        <f t="shared" si="102"/>
        <v>2016</v>
      </c>
      <c r="I2222" s="22">
        <f t="shared" si="103"/>
        <v>7</v>
      </c>
      <c r="J2222" s="22" t="str">
        <f>VLOOKUP(I2222,變換清單!H:I,2,0)</f>
        <v>3Q</v>
      </c>
      <c r="K2222" s="22" t="str">
        <f t="shared" si="104"/>
        <v>啤酒中四國20163Q</v>
      </c>
    </row>
    <row r="2223" spans="1:11">
      <c r="A2223" s="23">
        <v>201607</v>
      </c>
      <c r="B2223" s="23" t="s">
        <v>96</v>
      </c>
      <c r="C2223" s="22">
        <v>27260665</v>
      </c>
      <c r="D2223" s="22" t="s">
        <v>105</v>
      </c>
      <c r="E2223" s="23">
        <v>19251</v>
      </c>
      <c r="F2223" s="22" t="str">
        <f>VLOOKUP(C2223,變換清單!A:C,3,0)</f>
        <v>啤酒</v>
      </c>
      <c r="G2223" s="22" t="str">
        <f>VLOOKUP(B2223,變換清單!E:F,2,0)</f>
        <v>中四國</v>
      </c>
      <c r="H2223" s="22" t="str">
        <f t="shared" si="102"/>
        <v>2016</v>
      </c>
      <c r="I2223" s="22">
        <f t="shared" si="103"/>
        <v>7</v>
      </c>
      <c r="J2223" s="22" t="str">
        <f>VLOOKUP(I2223,變換清單!H:I,2,0)</f>
        <v>3Q</v>
      </c>
      <c r="K2223" s="22" t="str">
        <f t="shared" si="104"/>
        <v>啤酒中四國20163Q</v>
      </c>
    </row>
    <row r="2224" spans="1:11">
      <c r="A2224" s="23">
        <v>201607</v>
      </c>
      <c r="B2224" s="23" t="s">
        <v>96</v>
      </c>
      <c r="C2224" s="22">
        <v>27350171</v>
      </c>
      <c r="D2224" s="22" t="s">
        <v>42</v>
      </c>
      <c r="E2224" s="23">
        <v>19964</v>
      </c>
      <c r="F2224" s="22" t="str">
        <f>VLOOKUP(C2224,變換清單!A:C,3,0)</f>
        <v>啤酒</v>
      </c>
      <c r="G2224" s="22" t="str">
        <f>VLOOKUP(B2224,變換清單!E:F,2,0)</f>
        <v>中四國</v>
      </c>
      <c r="H2224" s="22" t="str">
        <f t="shared" si="102"/>
        <v>2016</v>
      </c>
      <c r="I2224" s="22">
        <f t="shared" si="103"/>
        <v>7</v>
      </c>
      <c r="J2224" s="22" t="str">
        <f>VLOOKUP(I2224,變換清單!H:I,2,0)</f>
        <v>3Q</v>
      </c>
      <c r="K2224" s="22" t="str">
        <f t="shared" si="104"/>
        <v>啤酒中四國20163Q</v>
      </c>
    </row>
    <row r="2225" spans="1:11">
      <c r="A2225" s="23">
        <v>201607</v>
      </c>
      <c r="B2225" s="23" t="s">
        <v>96</v>
      </c>
      <c r="C2225" s="22">
        <v>27350921</v>
      </c>
      <c r="D2225" s="22" t="s">
        <v>44</v>
      </c>
      <c r="E2225" s="23">
        <v>480</v>
      </c>
      <c r="F2225" s="22" t="str">
        <f>VLOOKUP(C2225,變換清單!A:C,3,0)</f>
        <v>發泡酒</v>
      </c>
      <c r="G2225" s="22" t="str">
        <f>VLOOKUP(B2225,變換清單!E:F,2,0)</f>
        <v>中四國</v>
      </c>
      <c r="H2225" s="22" t="str">
        <f t="shared" si="102"/>
        <v>2016</v>
      </c>
      <c r="I2225" s="22">
        <f t="shared" si="103"/>
        <v>7</v>
      </c>
      <c r="J2225" s="22" t="str">
        <f>VLOOKUP(I2225,變換清單!H:I,2,0)</f>
        <v>3Q</v>
      </c>
      <c r="K2225" s="22" t="str">
        <f t="shared" si="104"/>
        <v>發泡酒中四國20163Q</v>
      </c>
    </row>
    <row r="2226" spans="1:11">
      <c r="A2226" s="23">
        <v>201607</v>
      </c>
      <c r="B2226" s="23" t="s">
        <v>96</v>
      </c>
      <c r="C2226" s="22">
        <v>27210786</v>
      </c>
      <c r="D2226" s="22" t="s">
        <v>103</v>
      </c>
      <c r="E2226" s="23">
        <v>27807</v>
      </c>
      <c r="F2226" s="22" t="str">
        <f>VLOOKUP(C2226,變換清單!A:C,3,0)</f>
        <v>發泡酒</v>
      </c>
      <c r="G2226" s="22" t="str">
        <f>VLOOKUP(B2226,變換清單!E:F,2,0)</f>
        <v>中四國</v>
      </c>
      <c r="H2226" s="22" t="str">
        <f t="shared" si="102"/>
        <v>2016</v>
      </c>
      <c r="I2226" s="22">
        <f t="shared" si="103"/>
        <v>7</v>
      </c>
      <c r="J2226" s="22" t="str">
        <f>VLOOKUP(I2226,變換清單!H:I,2,0)</f>
        <v>3Q</v>
      </c>
      <c r="K2226" s="22" t="str">
        <f t="shared" si="104"/>
        <v>發泡酒中四國20163Q</v>
      </c>
    </row>
    <row r="2227" spans="1:11">
      <c r="A2227" s="23">
        <v>201607</v>
      </c>
      <c r="B2227" s="23" t="s">
        <v>62</v>
      </c>
      <c r="C2227" s="22">
        <v>27220883</v>
      </c>
      <c r="D2227" s="22" t="s">
        <v>101</v>
      </c>
      <c r="E2227" s="23">
        <v>610328</v>
      </c>
      <c r="F2227" s="22" t="str">
        <f>VLOOKUP(C2227,變換清單!A:C,3,0)</f>
        <v>新類型</v>
      </c>
      <c r="G2227" s="22" t="str">
        <f>VLOOKUP(B2227,變換清單!E:F,2,0)</f>
        <v>關信越</v>
      </c>
      <c r="H2227" s="22" t="str">
        <f t="shared" si="102"/>
        <v>2016</v>
      </c>
      <c r="I2227" s="22">
        <f t="shared" si="103"/>
        <v>7</v>
      </c>
      <c r="J2227" s="22" t="str">
        <f>VLOOKUP(I2227,變換清單!H:I,2,0)</f>
        <v>3Q</v>
      </c>
      <c r="K2227" s="22" t="str">
        <f t="shared" si="104"/>
        <v>新類型關信越20163Q</v>
      </c>
    </row>
    <row r="2228" spans="1:11">
      <c r="A2228" s="23">
        <v>201607</v>
      </c>
      <c r="B2228" s="23" t="s">
        <v>62</v>
      </c>
      <c r="C2228" s="22">
        <v>27220957</v>
      </c>
      <c r="D2228" s="22" t="s">
        <v>102</v>
      </c>
      <c r="E2228" s="23">
        <v>77004</v>
      </c>
      <c r="F2228" s="22" t="str">
        <f>VLOOKUP(C2228,變換清單!A:C,3,0)</f>
        <v>新類型</v>
      </c>
      <c r="G2228" s="22" t="str">
        <f>VLOOKUP(B2228,變換清單!E:F,2,0)</f>
        <v>關信越</v>
      </c>
      <c r="H2228" s="22" t="str">
        <f t="shared" si="102"/>
        <v>2016</v>
      </c>
      <c r="I2228" s="22">
        <f t="shared" si="103"/>
        <v>7</v>
      </c>
      <c r="J2228" s="22" t="str">
        <f>VLOOKUP(I2228,變換清單!H:I,2,0)</f>
        <v>3Q</v>
      </c>
      <c r="K2228" s="22" t="str">
        <f t="shared" si="104"/>
        <v>新類型關信越20163Q</v>
      </c>
    </row>
    <row r="2229" spans="1:11">
      <c r="A2229" s="23">
        <v>201607</v>
      </c>
      <c r="B2229" s="23" t="s">
        <v>62</v>
      </c>
      <c r="C2229" s="22">
        <v>27220985</v>
      </c>
      <c r="D2229" s="22" t="s">
        <v>46</v>
      </c>
      <c r="E2229" s="23">
        <v>255967</v>
      </c>
      <c r="F2229" s="22" t="str">
        <f>VLOOKUP(C2229,變換清單!A:C,3,0)</f>
        <v>新類型</v>
      </c>
      <c r="G2229" s="22" t="str">
        <f>VLOOKUP(B2229,變換清單!E:F,2,0)</f>
        <v>關信越</v>
      </c>
      <c r="H2229" s="22" t="str">
        <f t="shared" si="102"/>
        <v>2016</v>
      </c>
      <c r="I2229" s="22">
        <f t="shared" si="103"/>
        <v>7</v>
      </c>
      <c r="J2229" s="22" t="str">
        <f>VLOOKUP(I2229,變換清單!H:I,2,0)</f>
        <v>3Q</v>
      </c>
      <c r="K2229" s="22" t="str">
        <f t="shared" si="104"/>
        <v>新類型關信越20163Q</v>
      </c>
    </row>
    <row r="2230" spans="1:11">
      <c r="A2230" s="23">
        <v>201607</v>
      </c>
      <c r="B2230" s="23" t="s">
        <v>62</v>
      </c>
      <c r="C2230" s="22">
        <v>27260317</v>
      </c>
      <c r="D2230" s="22" t="s">
        <v>40</v>
      </c>
      <c r="E2230" s="23">
        <v>17040</v>
      </c>
      <c r="F2230" s="22" t="str">
        <f>VLOOKUP(C2230,變換清單!A:C,3,0)</f>
        <v>啤酒</v>
      </c>
      <c r="G2230" s="22" t="str">
        <f>VLOOKUP(B2230,變換清單!E:F,2,0)</f>
        <v>關信越</v>
      </c>
      <c r="H2230" s="22" t="str">
        <f t="shared" si="102"/>
        <v>2016</v>
      </c>
      <c r="I2230" s="22">
        <f t="shared" si="103"/>
        <v>7</v>
      </c>
      <c r="J2230" s="22" t="str">
        <f>VLOOKUP(I2230,變換清單!H:I,2,0)</f>
        <v>3Q</v>
      </c>
      <c r="K2230" s="22" t="str">
        <f t="shared" si="104"/>
        <v>啤酒關信越20163Q</v>
      </c>
    </row>
    <row r="2231" spans="1:11">
      <c r="A2231" s="23">
        <v>201607</v>
      </c>
      <c r="B2231" s="23" t="s">
        <v>62</v>
      </c>
      <c r="C2231" s="22">
        <v>27260665</v>
      </c>
      <c r="D2231" s="22" t="s">
        <v>105</v>
      </c>
      <c r="E2231" s="23">
        <v>4320</v>
      </c>
      <c r="F2231" s="22" t="str">
        <f>VLOOKUP(C2231,變換清單!A:C,3,0)</f>
        <v>啤酒</v>
      </c>
      <c r="G2231" s="22" t="str">
        <f>VLOOKUP(B2231,變換清單!E:F,2,0)</f>
        <v>關信越</v>
      </c>
      <c r="H2231" s="22" t="str">
        <f t="shared" si="102"/>
        <v>2016</v>
      </c>
      <c r="I2231" s="22">
        <f t="shared" si="103"/>
        <v>7</v>
      </c>
      <c r="J2231" s="22" t="str">
        <f>VLOOKUP(I2231,變換清單!H:I,2,0)</f>
        <v>3Q</v>
      </c>
      <c r="K2231" s="22" t="str">
        <f t="shared" si="104"/>
        <v>啤酒關信越20163Q</v>
      </c>
    </row>
    <row r="2232" spans="1:11">
      <c r="A2232" s="23">
        <v>201607</v>
      </c>
      <c r="B2232" s="23" t="s">
        <v>62</v>
      </c>
      <c r="C2232" s="22">
        <v>27350171</v>
      </c>
      <c r="D2232" s="22" t="s">
        <v>42</v>
      </c>
      <c r="E2232" s="23">
        <v>126914</v>
      </c>
      <c r="F2232" s="22" t="str">
        <f>VLOOKUP(C2232,變換清單!A:C,3,0)</f>
        <v>啤酒</v>
      </c>
      <c r="G2232" s="22" t="str">
        <f>VLOOKUP(B2232,變換清單!E:F,2,0)</f>
        <v>關信越</v>
      </c>
      <c r="H2232" s="22" t="str">
        <f t="shared" si="102"/>
        <v>2016</v>
      </c>
      <c r="I2232" s="22">
        <f t="shared" si="103"/>
        <v>7</v>
      </c>
      <c r="J2232" s="22" t="str">
        <f>VLOOKUP(I2232,變換清單!H:I,2,0)</f>
        <v>3Q</v>
      </c>
      <c r="K2232" s="22" t="str">
        <f t="shared" si="104"/>
        <v>啤酒關信越20163Q</v>
      </c>
    </row>
    <row r="2233" spans="1:11">
      <c r="A2233" s="23">
        <v>201607</v>
      </c>
      <c r="B2233" s="23" t="s">
        <v>62</v>
      </c>
      <c r="C2233" s="22">
        <v>27350921</v>
      </c>
      <c r="D2233" s="22" t="s">
        <v>44</v>
      </c>
      <c r="E2233" s="23">
        <v>8638</v>
      </c>
      <c r="F2233" s="22" t="str">
        <f>VLOOKUP(C2233,變換清單!A:C,3,0)</f>
        <v>發泡酒</v>
      </c>
      <c r="G2233" s="22" t="str">
        <f>VLOOKUP(B2233,變換清單!E:F,2,0)</f>
        <v>關信越</v>
      </c>
      <c r="H2233" s="22" t="str">
        <f t="shared" si="102"/>
        <v>2016</v>
      </c>
      <c r="I2233" s="22">
        <f t="shared" si="103"/>
        <v>7</v>
      </c>
      <c r="J2233" s="22" t="str">
        <f>VLOOKUP(I2233,變換清單!H:I,2,0)</f>
        <v>3Q</v>
      </c>
      <c r="K2233" s="22" t="str">
        <f t="shared" si="104"/>
        <v>發泡酒關信越20163Q</v>
      </c>
    </row>
    <row r="2234" spans="1:11">
      <c r="A2234" s="23">
        <v>201607</v>
      </c>
      <c r="B2234" s="23" t="s">
        <v>62</v>
      </c>
      <c r="C2234" s="22">
        <v>27210786</v>
      </c>
      <c r="D2234" s="22" t="s">
        <v>103</v>
      </c>
      <c r="E2234" s="23">
        <v>17893</v>
      </c>
      <c r="F2234" s="22" t="str">
        <f>VLOOKUP(C2234,變換清單!A:C,3,0)</f>
        <v>發泡酒</v>
      </c>
      <c r="G2234" s="22" t="str">
        <f>VLOOKUP(B2234,變換清單!E:F,2,0)</f>
        <v>關信越</v>
      </c>
      <c r="H2234" s="22" t="str">
        <f t="shared" si="102"/>
        <v>2016</v>
      </c>
      <c r="I2234" s="22">
        <f t="shared" si="103"/>
        <v>7</v>
      </c>
      <c r="J2234" s="22" t="str">
        <f>VLOOKUP(I2234,變換清單!H:I,2,0)</f>
        <v>3Q</v>
      </c>
      <c r="K2234" s="22" t="str">
        <f t="shared" si="104"/>
        <v>發泡酒關信越20163Q</v>
      </c>
    </row>
    <row r="2235" spans="1:11">
      <c r="A2235" s="23">
        <v>201607</v>
      </c>
      <c r="B2235" s="23" t="s">
        <v>79</v>
      </c>
      <c r="C2235" s="22">
        <v>27220883</v>
      </c>
      <c r="D2235" s="22" t="s">
        <v>101</v>
      </c>
      <c r="E2235" s="23">
        <v>306590</v>
      </c>
      <c r="F2235" s="22" t="str">
        <f>VLOOKUP(C2235,變換清單!A:C,3,0)</f>
        <v>新類型</v>
      </c>
      <c r="G2235" s="22" t="str">
        <f>VLOOKUP(B2235,變換清單!E:F,2,0)</f>
        <v>近畿圏</v>
      </c>
      <c r="H2235" s="22" t="str">
        <f t="shared" si="102"/>
        <v>2016</v>
      </c>
      <c r="I2235" s="22">
        <f t="shared" si="103"/>
        <v>7</v>
      </c>
      <c r="J2235" s="22" t="str">
        <f>VLOOKUP(I2235,變換清單!H:I,2,0)</f>
        <v>3Q</v>
      </c>
      <c r="K2235" s="22" t="str">
        <f t="shared" si="104"/>
        <v>新類型近畿圏20163Q</v>
      </c>
    </row>
    <row r="2236" spans="1:11">
      <c r="A2236" s="23">
        <v>201607</v>
      </c>
      <c r="B2236" s="23" t="s">
        <v>79</v>
      </c>
      <c r="C2236" s="22">
        <v>27220957</v>
      </c>
      <c r="D2236" s="22" t="s">
        <v>102</v>
      </c>
      <c r="E2236" s="23">
        <v>112654</v>
      </c>
      <c r="F2236" s="22" t="str">
        <f>VLOOKUP(C2236,變換清單!A:C,3,0)</f>
        <v>新類型</v>
      </c>
      <c r="G2236" s="22" t="str">
        <f>VLOOKUP(B2236,變換清單!E:F,2,0)</f>
        <v>近畿圏</v>
      </c>
      <c r="H2236" s="22" t="str">
        <f t="shared" si="102"/>
        <v>2016</v>
      </c>
      <c r="I2236" s="22">
        <f t="shared" si="103"/>
        <v>7</v>
      </c>
      <c r="J2236" s="22" t="str">
        <f>VLOOKUP(I2236,變換清單!H:I,2,0)</f>
        <v>3Q</v>
      </c>
      <c r="K2236" s="22" t="str">
        <f t="shared" si="104"/>
        <v>新類型近畿圏20163Q</v>
      </c>
    </row>
    <row r="2237" spans="1:11">
      <c r="A2237" s="23">
        <v>201607</v>
      </c>
      <c r="B2237" s="23" t="s">
        <v>79</v>
      </c>
      <c r="C2237" s="22">
        <v>27220985</v>
      </c>
      <c r="D2237" s="22" t="s">
        <v>46</v>
      </c>
      <c r="E2237" s="23">
        <v>88412</v>
      </c>
      <c r="F2237" s="22" t="str">
        <f>VLOOKUP(C2237,變換清單!A:C,3,0)</f>
        <v>新類型</v>
      </c>
      <c r="G2237" s="22" t="str">
        <f>VLOOKUP(B2237,變換清單!E:F,2,0)</f>
        <v>近畿圏</v>
      </c>
      <c r="H2237" s="22" t="str">
        <f t="shared" si="102"/>
        <v>2016</v>
      </c>
      <c r="I2237" s="22">
        <f t="shared" si="103"/>
        <v>7</v>
      </c>
      <c r="J2237" s="22" t="str">
        <f>VLOOKUP(I2237,變換清單!H:I,2,0)</f>
        <v>3Q</v>
      </c>
      <c r="K2237" s="22" t="str">
        <f t="shared" si="104"/>
        <v>新類型近畿圏20163Q</v>
      </c>
    </row>
    <row r="2238" spans="1:11">
      <c r="A2238" s="23">
        <v>201607</v>
      </c>
      <c r="B2238" s="23" t="s">
        <v>79</v>
      </c>
      <c r="C2238" s="22">
        <v>27260317</v>
      </c>
      <c r="D2238" s="22" t="s">
        <v>40</v>
      </c>
      <c r="E2238" s="23">
        <v>2400</v>
      </c>
      <c r="F2238" s="22" t="str">
        <f>VLOOKUP(C2238,變換清單!A:C,3,0)</f>
        <v>啤酒</v>
      </c>
      <c r="G2238" s="22" t="str">
        <f>VLOOKUP(B2238,變換清單!E:F,2,0)</f>
        <v>近畿圏</v>
      </c>
      <c r="H2238" s="22" t="str">
        <f t="shared" si="102"/>
        <v>2016</v>
      </c>
      <c r="I2238" s="22">
        <f t="shared" si="103"/>
        <v>7</v>
      </c>
      <c r="J2238" s="22" t="str">
        <f>VLOOKUP(I2238,變換清單!H:I,2,0)</f>
        <v>3Q</v>
      </c>
      <c r="K2238" s="22" t="str">
        <f t="shared" si="104"/>
        <v>啤酒近畿圏20163Q</v>
      </c>
    </row>
    <row r="2239" spans="1:11">
      <c r="A2239" s="23">
        <v>201607</v>
      </c>
      <c r="B2239" s="23" t="s">
        <v>79</v>
      </c>
      <c r="C2239" s="22">
        <v>27260665</v>
      </c>
      <c r="D2239" s="22" t="s">
        <v>105</v>
      </c>
      <c r="E2239" s="23">
        <v>2160</v>
      </c>
      <c r="F2239" s="22" t="str">
        <f>VLOOKUP(C2239,變換清單!A:C,3,0)</f>
        <v>啤酒</v>
      </c>
      <c r="G2239" s="22" t="str">
        <f>VLOOKUP(B2239,變換清單!E:F,2,0)</f>
        <v>近畿圏</v>
      </c>
      <c r="H2239" s="22" t="str">
        <f t="shared" si="102"/>
        <v>2016</v>
      </c>
      <c r="I2239" s="22">
        <f t="shared" si="103"/>
        <v>7</v>
      </c>
      <c r="J2239" s="22" t="str">
        <f>VLOOKUP(I2239,變換清單!H:I,2,0)</f>
        <v>3Q</v>
      </c>
      <c r="K2239" s="22" t="str">
        <f t="shared" si="104"/>
        <v>啤酒近畿圏20163Q</v>
      </c>
    </row>
    <row r="2240" spans="1:11">
      <c r="A2240" s="23">
        <v>201607</v>
      </c>
      <c r="B2240" s="23" t="s">
        <v>79</v>
      </c>
      <c r="C2240" s="22">
        <v>27350171</v>
      </c>
      <c r="D2240" s="22" t="s">
        <v>42</v>
      </c>
      <c r="E2240" s="23">
        <v>27094</v>
      </c>
      <c r="F2240" s="22" t="str">
        <f>VLOOKUP(C2240,變換清單!A:C,3,0)</f>
        <v>啤酒</v>
      </c>
      <c r="G2240" s="22" t="str">
        <f>VLOOKUP(B2240,變換清單!E:F,2,0)</f>
        <v>近畿圏</v>
      </c>
      <c r="H2240" s="22" t="str">
        <f t="shared" si="102"/>
        <v>2016</v>
      </c>
      <c r="I2240" s="22">
        <f t="shared" si="103"/>
        <v>7</v>
      </c>
      <c r="J2240" s="22" t="str">
        <f>VLOOKUP(I2240,變換清單!H:I,2,0)</f>
        <v>3Q</v>
      </c>
      <c r="K2240" s="22" t="str">
        <f t="shared" si="104"/>
        <v>啤酒近畿圏20163Q</v>
      </c>
    </row>
    <row r="2241" spans="1:11">
      <c r="A2241" s="23">
        <v>201607</v>
      </c>
      <c r="B2241" s="23" t="s">
        <v>79</v>
      </c>
      <c r="C2241" s="22">
        <v>27350921</v>
      </c>
      <c r="D2241" s="22" t="s">
        <v>44</v>
      </c>
      <c r="E2241" s="23">
        <v>617</v>
      </c>
      <c r="F2241" s="22" t="str">
        <f>VLOOKUP(C2241,變換清單!A:C,3,0)</f>
        <v>發泡酒</v>
      </c>
      <c r="G2241" s="22" t="str">
        <f>VLOOKUP(B2241,變換清單!E:F,2,0)</f>
        <v>近畿圏</v>
      </c>
      <c r="H2241" s="22" t="str">
        <f t="shared" si="102"/>
        <v>2016</v>
      </c>
      <c r="I2241" s="22">
        <f t="shared" si="103"/>
        <v>7</v>
      </c>
      <c r="J2241" s="22" t="str">
        <f>VLOOKUP(I2241,變換清單!H:I,2,0)</f>
        <v>3Q</v>
      </c>
      <c r="K2241" s="22" t="str">
        <f t="shared" si="104"/>
        <v>發泡酒近畿圏20163Q</v>
      </c>
    </row>
    <row r="2242" spans="1:11">
      <c r="A2242" s="23">
        <v>201607</v>
      </c>
      <c r="B2242" s="23" t="s">
        <v>68</v>
      </c>
      <c r="C2242" s="22">
        <v>27210786</v>
      </c>
      <c r="D2242" s="22" t="s">
        <v>103</v>
      </c>
      <c r="E2242" s="23">
        <v>231012</v>
      </c>
      <c r="F2242" s="22" t="str">
        <f>VLOOKUP(C2242,變換清單!A:C,3,0)</f>
        <v>發泡酒</v>
      </c>
      <c r="G2242" s="22" t="str">
        <f>VLOOKUP(B2242,變換清單!E:F,2,0)</f>
        <v>中部</v>
      </c>
      <c r="H2242" s="22" t="str">
        <f t="shared" si="102"/>
        <v>2016</v>
      </c>
      <c r="I2242" s="22">
        <f t="shared" si="103"/>
        <v>7</v>
      </c>
      <c r="J2242" s="22" t="str">
        <f>VLOOKUP(I2242,變換清單!H:I,2,0)</f>
        <v>3Q</v>
      </c>
      <c r="K2242" s="22" t="str">
        <f t="shared" si="104"/>
        <v>發泡酒中部20163Q</v>
      </c>
    </row>
    <row r="2243" spans="1:11">
      <c r="A2243" s="23">
        <v>201607</v>
      </c>
      <c r="B2243" s="23" t="s">
        <v>68</v>
      </c>
      <c r="C2243" s="22">
        <v>27220883</v>
      </c>
      <c r="D2243" s="22" t="s">
        <v>101</v>
      </c>
      <c r="E2243" s="23">
        <v>39928</v>
      </c>
      <c r="F2243" s="22" t="str">
        <f>VLOOKUP(C2243,變換清單!A:C,3,0)</f>
        <v>新類型</v>
      </c>
      <c r="G2243" s="22" t="str">
        <f>VLOOKUP(B2243,變換清單!E:F,2,0)</f>
        <v>中部</v>
      </c>
      <c r="H2243" s="22" t="str">
        <f t="shared" ref="H2243:H2306" si="105">LEFT(A2243,4)</f>
        <v>2016</v>
      </c>
      <c r="I2243" s="22">
        <f t="shared" ref="I2243:I2306" si="106">VALUE(RIGHT(A2243,2))</f>
        <v>7</v>
      </c>
      <c r="J2243" s="22" t="str">
        <f>VLOOKUP(I2243,變換清單!H:I,2,0)</f>
        <v>3Q</v>
      </c>
      <c r="K2243" s="22" t="str">
        <f t="shared" ref="K2243:K2306" si="107">CONCATENATE(F2243,G2243,H2243,J2243)</f>
        <v>新類型中部20163Q</v>
      </c>
    </row>
    <row r="2244" spans="1:11">
      <c r="A2244" s="23">
        <v>201607</v>
      </c>
      <c r="B2244" s="23" t="s">
        <v>68</v>
      </c>
      <c r="C2244" s="22">
        <v>27220957</v>
      </c>
      <c r="D2244" s="22" t="s">
        <v>102</v>
      </c>
      <c r="E2244" s="23">
        <v>52049</v>
      </c>
      <c r="F2244" s="22" t="str">
        <f>VLOOKUP(C2244,變換清單!A:C,3,0)</f>
        <v>新類型</v>
      </c>
      <c r="G2244" s="22" t="str">
        <f>VLOOKUP(B2244,變換清單!E:F,2,0)</f>
        <v>中部</v>
      </c>
      <c r="H2244" s="22" t="str">
        <f t="shared" si="105"/>
        <v>2016</v>
      </c>
      <c r="I2244" s="22">
        <f t="shared" si="106"/>
        <v>7</v>
      </c>
      <c r="J2244" s="22" t="str">
        <f>VLOOKUP(I2244,變換清單!H:I,2,0)</f>
        <v>3Q</v>
      </c>
      <c r="K2244" s="22" t="str">
        <f t="shared" si="107"/>
        <v>新類型中部20163Q</v>
      </c>
    </row>
    <row r="2245" spans="1:11">
      <c r="A2245" s="23">
        <v>201607</v>
      </c>
      <c r="B2245" s="23" t="s">
        <v>68</v>
      </c>
      <c r="C2245" s="22">
        <v>27220985</v>
      </c>
      <c r="D2245" s="22" t="s">
        <v>46</v>
      </c>
      <c r="E2245" s="23">
        <v>720</v>
      </c>
      <c r="F2245" s="22" t="str">
        <f>VLOOKUP(C2245,變換清單!A:C,3,0)</f>
        <v>新類型</v>
      </c>
      <c r="G2245" s="22" t="str">
        <f>VLOOKUP(B2245,變換清單!E:F,2,0)</f>
        <v>中部</v>
      </c>
      <c r="H2245" s="22" t="str">
        <f t="shared" si="105"/>
        <v>2016</v>
      </c>
      <c r="I2245" s="22">
        <f t="shared" si="106"/>
        <v>7</v>
      </c>
      <c r="J2245" s="22" t="str">
        <f>VLOOKUP(I2245,變換清單!H:I,2,0)</f>
        <v>3Q</v>
      </c>
      <c r="K2245" s="22" t="str">
        <f t="shared" si="107"/>
        <v>新類型中部20163Q</v>
      </c>
    </row>
    <row r="2246" spans="1:11">
      <c r="A2246" s="23">
        <v>201607</v>
      </c>
      <c r="B2246" s="23" t="s">
        <v>68</v>
      </c>
      <c r="C2246" s="22">
        <v>27260317</v>
      </c>
      <c r="D2246" s="22" t="s">
        <v>40</v>
      </c>
      <c r="E2246" s="23">
        <v>23529</v>
      </c>
      <c r="F2246" s="22" t="str">
        <f>VLOOKUP(C2246,變換清單!A:C,3,0)</f>
        <v>啤酒</v>
      </c>
      <c r="G2246" s="22" t="str">
        <f>VLOOKUP(B2246,變換清單!E:F,2,0)</f>
        <v>中部</v>
      </c>
      <c r="H2246" s="22" t="str">
        <f t="shared" si="105"/>
        <v>2016</v>
      </c>
      <c r="I2246" s="22">
        <f t="shared" si="106"/>
        <v>7</v>
      </c>
      <c r="J2246" s="22" t="str">
        <f>VLOOKUP(I2246,變換清單!H:I,2,0)</f>
        <v>3Q</v>
      </c>
      <c r="K2246" s="22" t="str">
        <f t="shared" si="107"/>
        <v>啤酒中部20163Q</v>
      </c>
    </row>
    <row r="2247" spans="1:11">
      <c r="A2247" s="23">
        <v>201607</v>
      </c>
      <c r="B2247" s="23" t="s">
        <v>70</v>
      </c>
      <c r="C2247" s="22">
        <v>27260665</v>
      </c>
      <c r="D2247" s="22" t="s">
        <v>105</v>
      </c>
      <c r="E2247" s="23">
        <v>82708</v>
      </c>
      <c r="F2247" s="22" t="str">
        <f>VLOOKUP(C2247,變換清單!A:C,3,0)</f>
        <v>啤酒</v>
      </c>
      <c r="G2247" s="22" t="str">
        <f>VLOOKUP(B2247,變換清單!E:F,2,0)</f>
        <v>中部</v>
      </c>
      <c r="H2247" s="22" t="str">
        <f t="shared" si="105"/>
        <v>2016</v>
      </c>
      <c r="I2247" s="22">
        <f t="shared" si="106"/>
        <v>7</v>
      </c>
      <c r="J2247" s="22" t="str">
        <f>VLOOKUP(I2247,變換清單!H:I,2,0)</f>
        <v>3Q</v>
      </c>
      <c r="K2247" s="22" t="str">
        <f t="shared" si="107"/>
        <v>啤酒中部20163Q</v>
      </c>
    </row>
    <row r="2248" spans="1:11">
      <c r="A2248" s="23">
        <v>201607</v>
      </c>
      <c r="B2248" s="23" t="s">
        <v>70</v>
      </c>
      <c r="C2248" s="22">
        <v>27350171</v>
      </c>
      <c r="D2248" s="22" t="s">
        <v>42</v>
      </c>
      <c r="E2248" s="23">
        <v>5704</v>
      </c>
      <c r="F2248" s="22" t="str">
        <f>VLOOKUP(C2248,變換清單!A:C,3,0)</f>
        <v>啤酒</v>
      </c>
      <c r="G2248" s="22" t="str">
        <f>VLOOKUP(B2248,變換清單!E:F,2,0)</f>
        <v>中部</v>
      </c>
      <c r="H2248" s="22" t="str">
        <f t="shared" si="105"/>
        <v>2016</v>
      </c>
      <c r="I2248" s="22">
        <f t="shared" si="106"/>
        <v>7</v>
      </c>
      <c r="J2248" s="22" t="str">
        <f>VLOOKUP(I2248,變換清單!H:I,2,0)</f>
        <v>3Q</v>
      </c>
      <c r="K2248" s="22" t="str">
        <f t="shared" si="107"/>
        <v>啤酒中部20163Q</v>
      </c>
    </row>
    <row r="2249" spans="1:11">
      <c r="A2249" s="23">
        <v>201607</v>
      </c>
      <c r="B2249" s="23" t="s">
        <v>70</v>
      </c>
      <c r="C2249" s="22">
        <v>27350921</v>
      </c>
      <c r="D2249" s="22" t="s">
        <v>44</v>
      </c>
      <c r="E2249" s="23">
        <v>18538</v>
      </c>
      <c r="F2249" s="22" t="str">
        <f>VLOOKUP(C2249,變換清單!A:C,3,0)</f>
        <v>發泡酒</v>
      </c>
      <c r="G2249" s="22" t="str">
        <f>VLOOKUP(B2249,變換清單!E:F,2,0)</f>
        <v>中部</v>
      </c>
      <c r="H2249" s="22" t="str">
        <f t="shared" si="105"/>
        <v>2016</v>
      </c>
      <c r="I2249" s="22">
        <f t="shared" si="106"/>
        <v>7</v>
      </c>
      <c r="J2249" s="22" t="str">
        <f>VLOOKUP(I2249,變換清單!H:I,2,0)</f>
        <v>3Q</v>
      </c>
      <c r="K2249" s="22" t="str">
        <f t="shared" si="107"/>
        <v>發泡酒中部20163Q</v>
      </c>
    </row>
    <row r="2250" spans="1:11">
      <c r="A2250" s="23">
        <v>201607</v>
      </c>
      <c r="B2250" s="23" t="s">
        <v>70</v>
      </c>
      <c r="C2250" s="22">
        <v>27210786</v>
      </c>
      <c r="D2250" s="22" t="s">
        <v>103</v>
      </c>
      <c r="E2250" s="23">
        <v>3840</v>
      </c>
      <c r="F2250" s="22" t="str">
        <f>VLOOKUP(C2250,變換清單!A:C,3,0)</f>
        <v>發泡酒</v>
      </c>
      <c r="G2250" s="22" t="str">
        <f>VLOOKUP(B2250,變換清單!E:F,2,0)</f>
        <v>中部</v>
      </c>
      <c r="H2250" s="22" t="str">
        <f t="shared" si="105"/>
        <v>2016</v>
      </c>
      <c r="I2250" s="22">
        <f t="shared" si="106"/>
        <v>7</v>
      </c>
      <c r="J2250" s="22" t="str">
        <f>VLOOKUP(I2250,變換清單!H:I,2,0)</f>
        <v>3Q</v>
      </c>
      <c r="K2250" s="22" t="str">
        <f t="shared" si="107"/>
        <v>發泡酒中部20163Q</v>
      </c>
    </row>
    <row r="2251" spans="1:11">
      <c r="A2251" s="23">
        <v>201607</v>
      </c>
      <c r="B2251" s="23" t="s">
        <v>70</v>
      </c>
      <c r="C2251" s="22">
        <v>27220883</v>
      </c>
      <c r="D2251" s="22" t="s">
        <v>101</v>
      </c>
      <c r="E2251" s="23">
        <v>720</v>
      </c>
      <c r="F2251" s="22" t="str">
        <f>VLOOKUP(C2251,變換清單!A:C,3,0)</f>
        <v>新類型</v>
      </c>
      <c r="G2251" s="22" t="str">
        <f>VLOOKUP(B2251,變換清單!E:F,2,0)</f>
        <v>中部</v>
      </c>
      <c r="H2251" s="22" t="str">
        <f t="shared" si="105"/>
        <v>2016</v>
      </c>
      <c r="I2251" s="22">
        <f t="shared" si="106"/>
        <v>7</v>
      </c>
      <c r="J2251" s="22" t="str">
        <f>VLOOKUP(I2251,變換清單!H:I,2,0)</f>
        <v>3Q</v>
      </c>
      <c r="K2251" s="22" t="str">
        <f t="shared" si="107"/>
        <v>新類型中部20163Q</v>
      </c>
    </row>
    <row r="2252" spans="1:11">
      <c r="A2252" s="23">
        <v>201607</v>
      </c>
      <c r="B2252" s="23" t="s">
        <v>70</v>
      </c>
      <c r="C2252" s="22">
        <v>27220957</v>
      </c>
      <c r="D2252" s="22" t="s">
        <v>102</v>
      </c>
      <c r="E2252" s="23">
        <v>7843</v>
      </c>
      <c r="F2252" s="22" t="str">
        <f>VLOOKUP(C2252,變換清單!A:C,3,0)</f>
        <v>新類型</v>
      </c>
      <c r="G2252" s="22" t="str">
        <f>VLOOKUP(B2252,變換清單!E:F,2,0)</f>
        <v>中部</v>
      </c>
      <c r="H2252" s="22" t="str">
        <f t="shared" si="105"/>
        <v>2016</v>
      </c>
      <c r="I2252" s="22">
        <f t="shared" si="106"/>
        <v>7</v>
      </c>
      <c r="J2252" s="22" t="str">
        <f>VLOOKUP(I2252,變換清單!H:I,2,0)</f>
        <v>3Q</v>
      </c>
      <c r="K2252" s="22" t="str">
        <f t="shared" si="107"/>
        <v>新類型中部20163Q</v>
      </c>
    </row>
    <row r="2253" spans="1:11">
      <c r="A2253" s="23">
        <v>201607</v>
      </c>
      <c r="B2253" s="23" t="s">
        <v>88</v>
      </c>
      <c r="C2253" s="22">
        <v>27220985</v>
      </c>
      <c r="D2253" s="22" t="s">
        <v>46</v>
      </c>
      <c r="E2253" s="23">
        <v>2007095</v>
      </c>
      <c r="F2253" s="22" t="str">
        <f>VLOOKUP(C2253,變換清單!A:C,3,0)</f>
        <v>新類型</v>
      </c>
      <c r="G2253" s="22" t="str">
        <f>VLOOKUP(B2253,變換清單!E:F,2,0)</f>
        <v>九州</v>
      </c>
      <c r="H2253" s="22" t="str">
        <f t="shared" si="105"/>
        <v>2016</v>
      </c>
      <c r="I2253" s="22">
        <f t="shared" si="106"/>
        <v>7</v>
      </c>
      <c r="J2253" s="22" t="str">
        <f>VLOOKUP(I2253,變換清單!H:I,2,0)</f>
        <v>3Q</v>
      </c>
      <c r="K2253" s="22" t="str">
        <f t="shared" si="107"/>
        <v>新類型九州20163Q</v>
      </c>
    </row>
    <row r="2254" spans="1:11">
      <c r="A2254" s="23">
        <v>201607</v>
      </c>
      <c r="B2254" s="23" t="s">
        <v>88</v>
      </c>
      <c r="C2254" s="22">
        <v>27260317</v>
      </c>
      <c r="D2254" s="22" t="s">
        <v>40</v>
      </c>
      <c r="E2254" s="23">
        <v>289478</v>
      </c>
      <c r="F2254" s="22" t="str">
        <f>VLOOKUP(C2254,變換清單!A:C,3,0)</f>
        <v>啤酒</v>
      </c>
      <c r="G2254" s="22" t="str">
        <f>VLOOKUP(B2254,變換清單!E:F,2,0)</f>
        <v>九州</v>
      </c>
      <c r="H2254" s="22" t="str">
        <f t="shared" si="105"/>
        <v>2016</v>
      </c>
      <c r="I2254" s="22">
        <f t="shared" si="106"/>
        <v>7</v>
      </c>
      <c r="J2254" s="22" t="str">
        <f>VLOOKUP(I2254,變換清單!H:I,2,0)</f>
        <v>3Q</v>
      </c>
      <c r="K2254" s="22" t="str">
        <f t="shared" si="107"/>
        <v>啤酒九州20163Q</v>
      </c>
    </row>
    <row r="2255" spans="1:11">
      <c r="A2255" s="23">
        <v>201607</v>
      </c>
      <c r="B2255" s="23" t="s">
        <v>88</v>
      </c>
      <c r="C2255" s="22">
        <v>27260665</v>
      </c>
      <c r="D2255" s="22" t="s">
        <v>105</v>
      </c>
      <c r="E2255" s="23">
        <v>1026720</v>
      </c>
      <c r="F2255" s="22" t="str">
        <f>VLOOKUP(C2255,變換清單!A:C,3,0)</f>
        <v>啤酒</v>
      </c>
      <c r="G2255" s="22" t="str">
        <f>VLOOKUP(B2255,變換清單!E:F,2,0)</f>
        <v>九州</v>
      </c>
      <c r="H2255" s="22" t="str">
        <f t="shared" si="105"/>
        <v>2016</v>
      </c>
      <c r="I2255" s="22">
        <f t="shared" si="106"/>
        <v>7</v>
      </c>
      <c r="J2255" s="22" t="str">
        <f>VLOOKUP(I2255,變換清單!H:I,2,0)</f>
        <v>3Q</v>
      </c>
      <c r="K2255" s="22" t="str">
        <f t="shared" si="107"/>
        <v>啤酒九州20163Q</v>
      </c>
    </row>
    <row r="2256" spans="1:11">
      <c r="A2256" s="23">
        <v>201607</v>
      </c>
      <c r="B2256" s="23" t="s">
        <v>88</v>
      </c>
      <c r="C2256" s="22">
        <v>27350171</v>
      </c>
      <c r="D2256" s="22" t="s">
        <v>42</v>
      </c>
      <c r="E2256" s="23">
        <v>178080</v>
      </c>
      <c r="F2256" s="22" t="str">
        <f>VLOOKUP(C2256,變換清單!A:C,3,0)</f>
        <v>啤酒</v>
      </c>
      <c r="G2256" s="22" t="str">
        <f>VLOOKUP(B2256,變換清單!E:F,2,0)</f>
        <v>九州</v>
      </c>
      <c r="H2256" s="22" t="str">
        <f t="shared" si="105"/>
        <v>2016</v>
      </c>
      <c r="I2256" s="22">
        <f t="shared" si="106"/>
        <v>7</v>
      </c>
      <c r="J2256" s="22" t="str">
        <f>VLOOKUP(I2256,變換清單!H:I,2,0)</f>
        <v>3Q</v>
      </c>
      <c r="K2256" s="22" t="str">
        <f t="shared" si="107"/>
        <v>啤酒九州20163Q</v>
      </c>
    </row>
    <row r="2257" spans="1:11">
      <c r="A2257" s="23">
        <v>201607</v>
      </c>
      <c r="B2257" s="23" t="s">
        <v>88</v>
      </c>
      <c r="C2257" s="22">
        <v>27350921</v>
      </c>
      <c r="D2257" s="22" t="s">
        <v>44</v>
      </c>
      <c r="E2257" s="23">
        <v>123120</v>
      </c>
      <c r="F2257" s="22" t="str">
        <f>VLOOKUP(C2257,變換清單!A:C,3,0)</f>
        <v>發泡酒</v>
      </c>
      <c r="G2257" s="22" t="str">
        <f>VLOOKUP(B2257,變換清單!E:F,2,0)</f>
        <v>九州</v>
      </c>
      <c r="H2257" s="22" t="str">
        <f t="shared" si="105"/>
        <v>2016</v>
      </c>
      <c r="I2257" s="22">
        <f t="shared" si="106"/>
        <v>7</v>
      </c>
      <c r="J2257" s="22" t="str">
        <f>VLOOKUP(I2257,變換清單!H:I,2,0)</f>
        <v>3Q</v>
      </c>
      <c r="K2257" s="22" t="str">
        <f t="shared" si="107"/>
        <v>發泡酒九州20163Q</v>
      </c>
    </row>
    <row r="2258" spans="1:11">
      <c r="A2258" s="23">
        <v>201607</v>
      </c>
      <c r="B2258" s="23" t="s">
        <v>88</v>
      </c>
      <c r="C2258" s="22">
        <v>27210786</v>
      </c>
      <c r="D2258" s="22" t="s">
        <v>103</v>
      </c>
      <c r="E2258" s="23">
        <v>350796</v>
      </c>
      <c r="F2258" s="22" t="str">
        <f>VLOOKUP(C2258,變換清單!A:C,3,0)</f>
        <v>發泡酒</v>
      </c>
      <c r="G2258" s="22" t="str">
        <f>VLOOKUP(B2258,變換清單!E:F,2,0)</f>
        <v>九州</v>
      </c>
      <c r="H2258" s="22" t="str">
        <f t="shared" si="105"/>
        <v>2016</v>
      </c>
      <c r="I2258" s="22">
        <f t="shared" si="106"/>
        <v>7</v>
      </c>
      <c r="J2258" s="22" t="str">
        <f>VLOOKUP(I2258,變換清單!H:I,2,0)</f>
        <v>3Q</v>
      </c>
      <c r="K2258" s="22" t="str">
        <f t="shared" si="107"/>
        <v>發泡酒九州20163Q</v>
      </c>
    </row>
    <row r="2259" spans="1:11">
      <c r="A2259" s="23">
        <v>201607</v>
      </c>
      <c r="B2259" s="23" t="s">
        <v>88</v>
      </c>
      <c r="C2259" s="22">
        <v>27220883</v>
      </c>
      <c r="D2259" s="22" t="s">
        <v>101</v>
      </c>
      <c r="E2259" s="23">
        <v>260991</v>
      </c>
      <c r="F2259" s="22" t="str">
        <f>VLOOKUP(C2259,變換清單!A:C,3,0)</f>
        <v>新類型</v>
      </c>
      <c r="G2259" s="22" t="str">
        <f>VLOOKUP(B2259,變換清單!E:F,2,0)</f>
        <v>九州</v>
      </c>
      <c r="H2259" s="22" t="str">
        <f t="shared" si="105"/>
        <v>2016</v>
      </c>
      <c r="I2259" s="22">
        <f t="shared" si="106"/>
        <v>7</v>
      </c>
      <c r="J2259" s="22" t="str">
        <f>VLOOKUP(I2259,變換清單!H:I,2,0)</f>
        <v>3Q</v>
      </c>
      <c r="K2259" s="22" t="str">
        <f t="shared" si="107"/>
        <v>新類型九州20163Q</v>
      </c>
    </row>
    <row r="2260" spans="1:11">
      <c r="A2260" s="23">
        <v>201607</v>
      </c>
      <c r="B2260" s="23" t="s">
        <v>88</v>
      </c>
      <c r="C2260" s="22">
        <v>27220957</v>
      </c>
      <c r="D2260" s="22" t="s">
        <v>102</v>
      </c>
      <c r="E2260" s="23">
        <v>156718</v>
      </c>
      <c r="F2260" s="22" t="str">
        <f>VLOOKUP(C2260,變換清單!A:C,3,0)</f>
        <v>新類型</v>
      </c>
      <c r="G2260" s="22" t="str">
        <f>VLOOKUP(B2260,變換清單!E:F,2,0)</f>
        <v>九州</v>
      </c>
      <c r="H2260" s="22" t="str">
        <f t="shared" si="105"/>
        <v>2016</v>
      </c>
      <c r="I2260" s="22">
        <f t="shared" si="106"/>
        <v>7</v>
      </c>
      <c r="J2260" s="22" t="str">
        <f>VLOOKUP(I2260,變換清單!H:I,2,0)</f>
        <v>3Q</v>
      </c>
      <c r="K2260" s="22" t="str">
        <f t="shared" si="107"/>
        <v>新類型九州20163Q</v>
      </c>
    </row>
    <row r="2261" spans="1:11">
      <c r="A2261" s="23">
        <v>201607</v>
      </c>
      <c r="B2261" s="23" t="s">
        <v>60</v>
      </c>
      <c r="C2261" s="22">
        <v>27220985</v>
      </c>
      <c r="D2261" s="22" t="s">
        <v>46</v>
      </c>
      <c r="E2261" s="23">
        <v>404271</v>
      </c>
      <c r="F2261" s="22" t="str">
        <f>VLOOKUP(C2261,變換清單!A:C,3,0)</f>
        <v>新類型</v>
      </c>
      <c r="G2261" s="22" t="str">
        <f>VLOOKUP(B2261,變換清單!E:F,2,0)</f>
        <v>東北</v>
      </c>
      <c r="H2261" s="22" t="str">
        <f t="shared" si="105"/>
        <v>2016</v>
      </c>
      <c r="I2261" s="22">
        <f t="shared" si="106"/>
        <v>7</v>
      </c>
      <c r="J2261" s="22" t="str">
        <f>VLOOKUP(I2261,變換清單!H:I,2,0)</f>
        <v>3Q</v>
      </c>
      <c r="K2261" s="22" t="str">
        <f t="shared" si="107"/>
        <v>新類型東北20163Q</v>
      </c>
    </row>
    <row r="2262" spans="1:11">
      <c r="A2262" s="23">
        <v>201607</v>
      </c>
      <c r="B2262" s="23" t="s">
        <v>60</v>
      </c>
      <c r="C2262" s="22">
        <v>27260317</v>
      </c>
      <c r="D2262" s="22" t="s">
        <v>40</v>
      </c>
      <c r="E2262" s="23">
        <v>66309</v>
      </c>
      <c r="F2262" s="22" t="str">
        <f>VLOOKUP(C2262,變換清單!A:C,3,0)</f>
        <v>啤酒</v>
      </c>
      <c r="G2262" s="22" t="str">
        <f>VLOOKUP(B2262,變換清單!E:F,2,0)</f>
        <v>東北</v>
      </c>
      <c r="H2262" s="22" t="str">
        <f t="shared" si="105"/>
        <v>2016</v>
      </c>
      <c r="I2262" s="22">
        <f t="shared" si="106"/>
        <v>7</v>
      </c>
      <c r="J2262" s="22" t="str">
        <f>VLOOKUP(I2262,變換清單!H:I,2,0)</f>
        <v>3Q</v>
      </c>
      <c r="K2262" s="22" t="str">
        <f t="shared" si="107"/>
        <v>啤酒東北20163Q</v>
      </c>
    </row>
    <row r="2263" spans="1:11">
      <c r="A2263" s="23">
        <v>201607</v>
      </c>
      <c r="B2263" s="23" t="s">
        <v>60</v>
      </c>
      <c r="C2263" s="22">
        <v>27260665</v>
      </c>
      <c r="D2263" s="22" t="s">
        <v>105</v>
      </c>
      <c r="E2263" s="23">
        <v>203918</v>
      </c>
      <c r="F2263" s="22" t="str">
        <f>VLOOKUP(C2263,變換清單!A:C,3,0)</f>
        <v>啤酒</v>
      </c>
      <c r="G2263" s="22" t="str">
        <f>VLOOKUP(B2263,變換清單!E:F,2,0)</f>
        <v>東北</v>
      </c>
      <c r="H2263" s="22" t="str">
        <f t="shared" si="105"/>
        <v>2016</v>
      </c>
      <c r="I2263" s="22">
        <f t="shared" si="106"/>
        <v>7</v>
      </c>
      <c r="J2263" s="22" t="str">
        <f>VLOOKUP(I2263,變換清單!H:I,2,0)</f>
        <v>3Q</v>
      </c>
      <c r="K2263" s="22" t="str">
        <f t="shared" si="107"/>
        <v>啤酒東北20163Q</v>
      </c>
    </row>
    <row r="2264" spans="1:11">
      <c r="A2264" s="23">
        <v>201607</v>
      </c>
      <c r="B2264" s="23" t="s">
        <v>60</v>
      </c>
      <c r="C2264" s="22">
        <v>27350171</v>
      </c>
      <c r="D2264" s="22" t="s">
        <v>42</v>
      </c>
      <c r="E2264" s="23">
        <v>21600</v>
      </c>
      <c r="F2264" s="22" t="str">
        <f>VLOOKUP(C2264,變換清單!A:C,3,0)</f>
        <v>啤酒</v>
      </c>
      <c r="G2264" s="22" t="str">
        <f>VLOOKUP(B2264,變換清單!E:F,2,0)</f>
        <v>東北</v>
      </c>
      <c r="H2264" s="22" t="str">
        <f t="shared" si="105"/>
        <v>2016</v>
      </c>
      <c r="I2264" s="22">
        <f t="shared" si="106"/>
        <v>7</v>
      </c>
      <c r="J2264" s="22" t="str">
        <f>VLOOKUP(I2264,變換清單!H:I,2,0)</f>
        <v>3Q</v>
      </c>
      <c r="K2264" s="22" t="str">
        <f t="shared" si="107"/>
        <v>啤酒東北20163Q</v>
      </c>
    </row>
    <row r="2265" spans="1:11">
      <c r="A2265" s="23">
        <v>201607</v>
      </c>
      <c r="B2265" s="23" t="s">
        <v>60</v>
      </c>
      <c r="C2265" s="22">
        <v>27350921</v>
      </c>
      <c r="D2265" s="22" t="s">
        <v>44</v>
      </c>
      <c r="E2265" s="23">
        <v>5040</v>
      </c>
      <c r="F2265" s="22" t="str">
        <f>VLOOKUP(C2265,變換清單!A:C,3,0)</f>
        <v>發泡酒</v>
      </c>
      <c r="G2265" s="22" t="str">
        <f>VLOOKUP(B2265,變換清單!E:F,2,0)</f>
        <v>東北</v>
      </c>
      <c r="H2265" s="22" t="str">
        <f t="shared" si="105"/>
        <v>2016</v>
      </c>
      <c r="I2265" s="22">
        <f t="shared" si="106"/>
        <v>7</v>
      </c>
      <c r="J2265" s="22" t="str">
        <f>VLOOKUP(I2265,變換清單!H:I,2,0)</f>
        <v>3Q</v>
      </c>
      <c r="K2265" s="22" t="str">
        <f t="shared" si="107"/>
        <v>發泡酒東北20163Q</v>
      </c>
    </row>
    <row r="2266" spans="1:11">
      <c r="A2266" s="23">
        <v>201607</v>
      </c>
      <c r="B2266" s="23" t="s">
        <v>60</v>
      </c>
      <c r="C2266" s="22">
        <v>27210786</v>
      </c>
      <c r="D2266" s="22" t="s">
        <v>103</v>
      </c>
      <c r="E2266" s="23">
        <v>168981</v>
      </c>
      <c r="F2266" s="22" t="str">
        <f>VLOOKUP(C2266,變換清單!A:C,3,0)</f>
        <v>發泡酒</v>
      </c>
      <c r="G2266" s="22" t="str">
        <f>VLOOKUP(B2266,變換清單!E:F,2,0)</f>
        <v>東北</v>
      </c>
      <c r="H2266" s="22" t="str">
        <f t="shared" si="105"/>
        <v>2016</v>
      </c>
      <c r="I2266" s="22">
        <f t="shared" si="106"/>
        <v>7</v>
      </c>
      <c r="J2266" s="22" t="str">
        <f>VLOOKUP(I2266,變換清單!H:I,2,0)</f>
        <v>3Q</v>
      </c>
      <c r="K2266" s="22" t="str">
        <f t="shared" si="107"/>
        <v>發泡酒東北20163Q</v>
      </c>
    </row>
    <row r="2267" spans="1:11">
      <c r="A2267" s="23">
        <v>201607</v>
      </c>
      <c r="B2267" s="23" t="s">
        <v>60</v>
      </c>
      <c r="C2267" s="22">
        <v>27220883</v>
      </c>
      <c r="D2267" s="22" t="s">
        <v>101</v>
      </c>
      <c r="E2267" s="23">
        <v>22212</v>
      </c>
      <c r="F2267" s="22" t="str">
        <f>VLOOKUP(C2267,變換清單!A:C,3,0)</f>
        <v>新類型</v>
      </c>
      <c r="G2267" s="22" t="str">
        <f>VLOOKUP(B2267,變換清單!E:F,2,0)</f>
        <v>東北</v>
      </c>
      <c r="H2267" s="22" t="str">
        <f t="shared" si="105"/>
        <v>2016</v>
      </c>
      <c r="I2267" s="22">
        <f t="shared" si="106"/>
        <v>7</v>
      </c>
      <c r="J2267" s="22" t="str">
        <f>VLOOKUP(I2267,變換清單!H:I,2,0)</f>
        <v>3Q</v>
      </c>
      <c r="K2267" s="22" t="str">
        <f t="shared" si="107"/>
        <v>新類型東北20163Q</v>
      </c>
    </row>
    <row r="2268" spans="1:11">
      <c r="A2268" s="23">
        <v>201607</v>
      </c>
      <c r="B2268" s="23" t="s">
        <v>60</v>
      </c>
      <c r="C2268" s="22">
        <v>27220957</v>
      </c>
      <c r="D2268" s="22" t="s">
        <v>102</v>
      </c>
      <c r="E2268" s="23">
        <v>31467</v>
      </c>
      <c r="F2268" s="22" t="str">
        <f>VLOOKUP(C2268,變換清單!A:C,3,0)</f>
        <v>新類型</v>
      </c>
      <c r="G2268" s="22" t="str">
        <f>VLOOKUP(B2268,變換清單!E:F,2,0)</f>
        <v>東北</v>
      </c>
      <c r="H2268" s="22" t="str">
        <f t="shared" si="105"/>
        <v>2016</v>
      </c>
      <c r="I2268" s="22">
        <f t="shared" si="106"/>
        <v>7</v>
      </c>
      <c r="J2268" s="22" t="str">
        <f>VLOOKUP(I2268,變換清單!H:I,2,0)</f>
        <v>3Q</v>
      </c>
      <c r="K2268" s="22" t="str">
        <f t="shared" si="107"/>
        <v>新類型東北20163Q</v>
      </c>
    </row>
    <row r="2269" spans="1:11">
      <c r="A2269" s="23">
        <v>201607</v>
      </c>
      <c r="B2269" s="23" t="s">
        <v>78</v>
      </c>
      <c r="C2269" s="22">
        <v>27220985</v>
      </c>
      <c r="D2269" s="22" t="s">
        <v>46</v>
      </c>
      <c r="E2269" s="23">
        <v>1781787</v>
      </c>
      <c r="F2269" s="22" t="str">
        <f>VLOOKUP(C2269,變換清單!A:C,3,0)</f>
        <v>新類型</v>
      </c>
      <c r="G2269" s="22" t="str">
        <f>VLOOKUP(B2269,變換清單!E:F,2,0)</f>
        <v>近畿圏</v>
      </c>
      <c r="H2269" s="22" t="str">
        <f t="shared" si="105"/>
        <v>2016</v>
      </c>
      <c r="I2269" s="22">
        <f t="shared" si="106"/>
        <v>7</v>
      </c>
      <c r="J2269" s="22" t="str">
        <f>VLOOKUP(I2269,變換清單!H:I,2,0)</f>
        <v>3Q</v>
      </c>
      <c r="K2269" s="22" t="str">
        <f t="shared" si="107"/>
        <v>新類型近畿圏20163Q</v>
      </c>
    </row>
    <row r="2270" spans="1:11">
      <c r="A2270" s="23">
        <v>201607</v>
      </c>
      <c r="B2270" s="23" t="s">
        <v>78</v>
      </c>
      <c r="C2270" s="22">
        <v>27260317</v>
      </c>
      <c r="D2270" s="22" t="s">
        <v>40</v>
      </c>
      <c r="E2270" s="23">
        <v>129766</v>
      </c>
      <c r="F2270" s="22" t="str">
        <f>VLOOKUP(C2270,變換清單!A:C,3,0)</f>
        <v>啤酒</v>
      </c>
      <c r="G2270" s="22" t="str">
        <f>VLOOKUP(B2270,變換清單!E:F,2,0)</f>
        <v>近畿圏</v>
      </c>
      <c r="H2270" s="22" t="str">
        <f t="shared" si="105"/>
        <v>2016</v>
      </c>
      <c r="I2270" s="22">
        <f t="shared" si="106"/>
        <v>7</v>
      </c>
      <c r="J2270" s="22" t="str">
        <f>VLOOKUP(I2270,變換清單!H:I,2,0)</f>
        <v>3Q</v>
      </c>
      <c r="K2270" s="22" t="str">
        <f t="shared" si="107"/>
        <v>啤酒近畿圏20163Q</v>
      </c>
    </row>
    <row r="2271" spans="1:11">
      <c r="A2271" s="23">
        <v>201607</v>
      </c>
      <c r="B2271" s="23" t="s">
        <v>78</v>
      </c>
      <c r="C2271" s="22">
        <v>27260665</v>
      </c>
      <c r="D2271" s="22" t="s">
        <v>105</v>
      </c>
      <c r="E2271" s="23">
        <v>917631</v>
      </c>
      <c r="F2271" s="22" t="str">
        <f>VLOOKUP(C2271,變換清單!A:C,3,0)</f>
        <v>啤酒</v>
      </c>
      <c r="G2271" s="22" t="str">
        <f>VLOOKUP(B2271,變換清單!E:F,2,0)</f>
        <v>近畿圏</v>
      </c>
      <c r="H2271" s="22" t="str">
        <f t="shared" si="105"/>
        <v>2016</v>
      </c>
      <c r="I2271" s="22">
        <f t="shared" si="106"/>
        <v>7</v>
      </c>
      <c r="J2271" s="22" t="str">
        <f>VLOOKUP(I2271,變換清單!H:I,2,0)</f>
        <v>3Q</v>
      </c>
      <c r="K2271" s="22" t="str">
        <f t="shared" si="107"/>
        <v>啤酒近畿圏20163Q</v>
      </c>
    </row>
    <row r="2272" spans="1:11">
      <c r="A2272" s="23">
        <v>201607</v>
      </c>
      <c r="B2272" s="23" t="s">
        <v>78</v>
      </c>
      <c r="C2272" s="22">
        <v>27350171</v>
      </c>
      <c r="D2272" s="22" t="s">
        <v>42</v>
      </c>
      <c r="E2272" s="23">
        <v>90960</v>
      </c>
      <c r="F2272" s="22" t="str">
        <f>VLOOKUP(C2272,變換清單!A:C,3,0)</f>
        <v>啤酒</v>
      </c>
      <c r="G2272" s="22" t="str">
        <f>VLOOKUP(B2272,變換清單!E:F,2,0)</f>
        <v>近畿圏</v>
      </c>
      <c r="H2272" s="22" t="str">
        <f t="shared" si="105"/>
        <v>2016</v>
      </c>
      <c r="I2272" s="22">
        <f t="shared" si="106"/>
        <v>7</v>
      </c>
      <c r="J2272" s="22" t="str">
        <f>VLOOKUP(I2272,變換清單!H:I,2,0)</f>
        <v>3Q</v>
      </c>
      <c r="K2272" s="22" t="str">
        <f t="shared" si="107"/>
        <v>啤酒近畿圏20163Q</v>
      </c>
    </row>
    <row r="2273" spans="1:11">
      <c r="A2273" s="23">
        <v>201607</v>
      </c>
      <c r="B2273" s="23" t="s">
        <v>78</v>
      </c>
      <c r="C2273" s="22">
        <v>27350921</v>
      </c>
      <c r="D2273" s="22" t="s">
        <v>44</v>
      </c>
      <c r="E2273" s="23">
        <v>59280</v>
      </c>
      <c r="F2273" s="22" t="str">
        <f>VLOOKUP(C2273,變換清單!A:C,3,0)</f>
        <v>發泡酒</v>
      </c>
      <c r="G2273" s="22" t="str">
        <f>VLOOKUP(B2273,變換清單!E:F,2,0)</f>
        <v>近畿圏</v>
      </c>
      <c r="H2273" s="22" t="str">
        <f t="shared" si="105"/>
        <v>2016</v>
      </c>
      <c r="I2273" s="22">
        <f t="shared" si="106"/>
        <v>7</v>
      </c>
      <c r="J2273" s="22" t="str">
        <f>VLOOKUP(I2273,變換清單!H:I,2,0)</f>
        <v>3Q</v>
      </c>
      <c r="K2273" s="22" t="str">
        <f t="shared" si="107"/>
        <v>發泡酒近畿圏20163Q</v>
      </c>
    </row>
    <row r="2274" spans="1:11">
      <c r="A2274" s="23">
        <v>201607</v>
      </c>
      <c r="B2274" s="23" t="s">
        <v>78</v>
      </c>
      <c r="C2274" s="22">
        <v>27210786</v>
      </c>
      <c r="D2274" s="22" t="s">
        <v>103</v>
      </c>
      <c r="E2274" s="23">
        <v>241707</v>
      </c>
      <c r="F2274" s="22" t="str">
        <f>VLOOKUP(C2274,變換清單!A:C,3,0)</f>
        <v>發泡酒</v>
      </c>
      <c r="G2274" s="22" t="str">
        <f>VLOOKUP(B2274,變換清單!E:F,2,0)</f>
        <v>近畿圏</v>
      </c>
      <c r="H2274" s="22" t="str">
        <f t="shared" si="105"/>
        <v>2016</v>
      </c>
      <c r="I2274" s="22">
        <f t="shared" si="106"/>
        <v>7</v>
      </c>
      <c r="J2274" s="22" t="str">
        <f>VLOOKUP(I2274,變換清單!H:I,2,0)</f>
        <v>3Q</v>
      </c>
      <c r="K2274" s="22" t="str">
        <f t="shared" si="107"/>
        <v>發泡酒近畿圏20163Q</v>
      </c>
    </row>
    <row r="2275" spans="1:11">
      <c r="A2275" s="23">
        <v>201607</v>
      </c>
      <c r="B2275" s="23" t="s">
        <v>78</v>
      </c>
      <c r="C2275" s="22">
        <v>27220883</v>
      </c>
      <c r="D2275" s="22" t="s">
        <v>101</v>
      </c>
      <c r="E2275" s="23">
        <v>41956</v>
      </c>
      <c r="F2275" s="22" t="str">
        <f>VLOOKUP(C2275,變換清單!A:C,3,0)</f>
        <v>新類型</v>
      </c>
      <c r="G2275" s="22" t="str">
        <f>VLOOKUP(B2275,變換清單!E:F,2,0)</f>
        <v>近畿圏</v>
      </c>
      <c r="H2275" s="22" t="str">
        <f t="shared" si="105"/>
        <v>2016</v>
      </c>
      <c r="I2275" s="22">
        <f t="shared" si="106"/>
        <v>7</v>
      </c>
      <c r="J2275" s="22" t="str">
        <f>VLOOKUP(I2275,變換清單!H:I,2,0)</f>
        <v>3Q</v>
      </c>
      <c r="K2275" s="22" t="str">
        <f t="shared" si="107"/>
        <v>新類型近畿圏20163Q</v>
      </c>
    </row>
    <row r="2276" spans="1:11">
      <c r="A2276" s="23">
        <v>201607</v>
      </c>
      <c r="B2276" s="23" t="s">
        <v>78</v>
      </c>
      <c r="C2276" s="22">
        <v>27220957</v>
      </c>
      <c r="D2276" s="22" t="s">
        <v>102</v>
      </c>
      <c r="E2276" s="23">
        <v>66636</v>
      </c>
      <c r="F2276" s="22" t="str">
        <f>VLOOKUP(C2276,變換清單!A:C,3,0)</f>
        <v>新類型</v>
      </c>
      <c r="G2276" s="22" t="str">
        <f>VLOOKUP(B2276,變換清單!E:F,2,0)</f>
        <v>近畿圏</v>
      </c>
      <c r="H2276" s="22" t="str">
        <f t="shared" si="105"/>
        <v>2016</v>
      </c>
      <c r="I2276" s="22">
        <f t="shared" si="106"/>
        <v>7</v>
      </c>
      <c r="J2276" s="22" t="str">
        <f>VLOOKUP(I2276,變換清單!H:I,2,0)</f>
        <v>3Q</v>
      </c>
      <c r="K2276" s="22" t="str">
        <f t="shared" si="107"/>
        <v>新類型近畿圏20163Q</v>
      </c>
    </row>
    <row r="2277" spans="1:11">
      <c r="A2277" s="23">
        <v>201607</v>
      </c>
      <c r="B2277" s="23" t="s">
        <v>0</v>
      </c>
      <c r="C2277" s="22">
        <v>27220985</v>
      </c>
      <c r="D2277" s="22" t="s">
        <v>46</v>
      </c>
      <c r="E2277" s="23">
        <v>1293382</v>
      </c>
      <c r="F2277" s="22" t="str">
        <f>VLOOKUP(C2277,變換清單!A:C,3,0)</f>
        <v>新類型</v>
      </c>
      <c r="G2277" s="22" t="str">
        <f>VLOOKUP(B2277,變換清單!E:F,2,0)</f>
        <v>北海道</v>
      </c>
      <c r="H2277" s="22" t="str">
        <f t="shared" si="105"/>
        <v>2016</v>
      </c>
      <c r="I2277" s="22">
        <f t="shared" si="106"/>
        <v>7</v>
      </c>
      <c r="J2277" s="22" t="str">
        <f>VLOOKUP(I2277,變換清單!H:I,2,0)</f>
        <v>3Q</v>
      </c>
      <c r="K2277" s="22" t="str">
        <f t="shared" si="107"/>
        <v>新類型北海道20163Q</v>
      </c>
    </row>
    <row r="2278" spans="1:11">
      <c r="A2278" s="23">
        <v>201607</v>
      </c>
      <c r="B2278" s="23" t="s">
        <v>0</v>
      </c>
      <c r="C2278" s="22">
        <v>27260317</v>
      </c>
      <c r="D2278" s="22" t="s">
        <v>40</v>
      </c>
      <c r="E2278" s="23">
        <v>245985</v>
      </c>
      <c r="F2278" s="22" t="str">
        <f>VLOOKUP(C2278,變換清單!A:C,3,0)</f>
        <v>啤酒</v>
      </c>
      <c r="G2278" s="22" t="str">
        <f>VLOOKUP(B2278,變換清單!E:F,2,0)</f>
        <v>北海道</v>
      </c>
      <c r="H2278" s="22" t="str">
        <f t="shared" si="105"/>
        <v>2016</v>
      </c>
      <c r="I2278" s="22">
        <f t="shared" si="106"/>
        <v>7</v>
      </c>
      <c r="J2278" s="22" t="str">
        <f>VLOOKUP(I2278,變換清單!H:I,2,0)</f>
        <v>3Q</v>
      </c>
      <c r="K2278" s="22" t="str">
        <f t="shared" si="107"/>
        <v>啤酒北海道20163Q</v>
      </c>
    </row>
    <row r="2279" spans="1:11">
      <c r="A2279" s="23">
        <v>201607</v>
      </c>
      <c r="B2279" s="23" t="s">
        <v>0</v>
      </c>
      <c r="C2279" s="22">
        <v>27260665</v>
      </c>
      <c r="D2279" s="22" t="s">
        <v>105</v>
      </c>
      <c r="E2279" s="23">
        <v>565409</v>
      </c>
      <c r="F2279" s="22" t="str">
        <f>VLOOKUP(C2279,變換清單!A:C,3,0)</f>
        <v>啤酒</v>
      </c>
      <c r="G2279" s="22" t="str">
        <f>VLOOKUP(B2279,變換清單!E:F,2,0)</f>
        <v>北海道</v>
      </c>
      <c r="H2279" s="22" t="str">
        <f t="shared" si="105"/>
        <v>2016</v>
      </c>
      <c r="I2279" s="22">
        <f t="shared" si="106"/>
        <v>7</v>
      </c>
      <c r="J2279" s="22" t="str">
        <f>VLOOKUP(I2279,變換清單!H:I,2,0)</f>
        <v>3Q</v>
      </c>
      <c r="K2279" s="22" t="str">
        <f t="shared" si="107"/>
        <v>啤酒北海道20163Q</v>
      </c>
    </row>
    <row r="2280" spans="1:11">
      <c r="A2280" s="23">
        <v>201607</v>
      </c>
      <c r="B2280" s="23" t="s">
        <v>0</v>
      </c>
      <c r="C2280" s="22">
        <v>27350171</v>
      </c>
      <c r="D2280" s="22" t="s">
        <v>42</v>
      </c>
      <c r="E2280" s="23">
        <v>47760</v>
      </c>
      <c r="F2280" s="22" t="str">
        <f>VLOOKUP(C2280,變換清單!A:C,3,0)</f>
        <v>啤酒</v>
      </c>
      <c r="G2280" s="22" t="str">
        <f>VLOOKUP(B2280,變換清單!E:F,2,0)</f>
        <v>北海道</v>
      </c>
      <c r="H2280" s="22" t="str">
        <f t="shared" si="105"/>
        <v>2016</v>
      </c>
      <c r="I2280" s="22">
        <f t="shared" si="106"/>
        <v>7</v>
      </c>
      <c r="J2280" s="22" t="str">
        <f>VLOOKUP(I2280,變換清單!H:I,2,0)</f>
        <v>3Q</v>
      </c>
      <c r="K2280" s="22" t="str">
        <f t="shared" si="107"/>
        <v>啤酒北海道20163Q</v>
      </c>
    </row>
    <row r="2281" spans="1:11">
      <c r="A2281" s="23">
        <v>201607</v>
      </c>
      <c r="B2281" s="23" t="s">
        <v>0</v>
      </c>
      <c r="C2281" s="22">
        <v>27350921</v>
      </c>
      <c r="D2281" s="22" t="s">
        <v>44</v>
      </c>
      <c r="E2281" s="23">
        <v>31680</v>
      </c>
      <c r="F2281" s="22" t="str">
        <f>VLOOKUP(C2281,變換清單!A:C,3,0)</f>
        <v>發泡酒</v>
      </c>
      <c r="G2281" s="22" t="str">
        <f>VLOOKUP(B2281,變換清單!E:F,2,0)</f>
        <v>北海道</v>
      </c>
      <c r="H2281" s="22" t="str">
        <f t="shared" si="105"/>
        <v>2016</v>
      </c>
      <c r="I2281" s="22">
        <f t="shared" si="106"/>
        <v>7</v>
      </c>
      <c r="J2281" s="22" t="str">
        <f>VLOOKUP(I2281,變換清單!H:I,2,0)</f>
        <v>3Q</v>
      </c>
      <c r="K2281" s="22" t="str">
        <f t="shared" si="107"/>
        <v>發泡酒北海道20163Q</v>
      </c>
    </row>
    <row r="2282" spans="1:11">
      <c r="A2282" s="23">
        <v>201607</v>
      </c>
      <c r="B2282" s="23" t="s">
        <v>0</v>
      </c>
      <c r="C2282" s="22">
        <v>27210786</v>
      </c>
      <c r="D2282" s="22" t="s">
        <v>103</v>
      </c>
      <c r="E2282" s="23">
        <v>247411</v>
      </c>
      <c r="F2282" s="22" t="str">
        <f>VLOOKUP(C2282,變換清單!A:C,3,0)</f>
        <v>發泡酒</v>
      </c>
      <c r="G2282" s="22" t="str">
        <f>VLOOKUP(B2282,變換清單!E:F,2,0)</f>
        <v>北海道</v>
      </c>
      <c r="H2282" s="22" t="str">
        <f t="shared" si="105"/>
        <v>2016</v>
      </c>
      <c r="I2282" s="22">
        <f t="shared" si="106"/>
        <v>7</v>
      </c>
      <c r="J2282" s="22" t="str">
        <f>VLOOKUP(I2282,變換清單!H:I,2,0)</f>
        <v>3Q</v>
      </c>
      <c r="K2282" s="22" t="str">
        <f t="shared" si="107"/>
        <v>發泡酒北海道20163Q</v>
      </c>
    </row>
    <row r="2283" spans="1:11">
      <c r="A2283" s="23">
        <v>201607</v>
      </c>
      <c r="B2283" s="23" t="s">
        <v>0</v>
      </c>
      <c r="C2283" s="22">
        <v>27220883</v>
      </c>
      <c r="D2283" s="22" t="s">
        <v>101</v>
      </c>
      <c r="E2283" s="23">
        <v>4936</v>
      </c>
      <c r="F2283" s="22" t="str">
        <f>VLOOKUP(C2283,變換清單!A:C,3,0)</f>
        <v>新類型</v>
      </c>
      <c r="G2283" s="22" t="str">
        <f>VLOOKUP(B2283,變換清單!E:F,2,0)</f>
        <v>北海道</v>
      </c>
      <c r="H2283" s="22" t="str">
        <f t="shared" si="105"/>
        <v>2016</v>
      </c>
      <c r="I2283" s="22">
        <f t="shared" si="106"/>
        <v>7</v>
      </c>
      <c r="J2283" s="22" t="str">
        <f>VLOOKUP(I2283,變換清單!H:I,2,0)</f>
        <v>3Q</v>
      </c>
      <c r="K2283" s="22" t="str">
        <f t="shared" si="107"/>
        <v>新類型北海道20163Q</v>
      </c>
    </row>
    <row r="2284" spans="1:11">
      <c r="A2284" s="23">
        <v>201607</v>
      </c>
      <c r="B2284" s="23" t="s">
        <v>0</v>
      </c>
      <c r="C2284" s="22">
        <v>27220957</v>
      </c>
      <c r="D2284" s="22" t="s">
        <v>102</v>
      </c>
      <c r="E2284" s="23">
        <v>12340</v>
      </c>
      <c r="F2284" s="22" t="str">
        <f>VLOOKUP(C2284,變換清單!A:C,3,0)</f>
        <v>新類型</v>
      </c>
      <c r="G2284" s="22" t="str">
        <f>VLOOKUP(B2284,變換清單!E:F,2,0)</f>
        <v>北海道</v>
      </c>
      <c r="H2284" s="22" t="str">
        <f t="shared" si="105"/>
        <v>2016</v>
      </c>
      <c r="I2284" s="22">
        <f t="shared" si="106"/>
        <v>7</v>
      </c>
      <c r="J2284" s="22" t="str">
        <f>VLOOKUP(I2284,變換清單!H:I,2,0)</f>
        <v>3Q</v>
      </c>
      <c r="K2284" s="22" t="str">
        <f t="shared" si="107"/>
        <v>新類型北海道20163Q</v>
      </c>
    </row>
    <row r="2285" spans="1:11">
      <c r="A2285" s="23">
        <v>201607</v>
      </c>
      <c r="B2285" s="23" t="s">
        <v>80</v>
      </c>
      <c r="C2285" s="22">
        <v>27220985</v>
      </c>
      <c r="D2285" s="22" t="s">
        <v>46</v>
      </c>
      <c r="E2285" s="23">
        <v>162564</v>
      </c>
      <c r="F2285" s="22" t="str">
        <f>VLOOKUP(C2285,變換清單!A:C,3,0)</f>
        <v>新類型</v>
      </c>
      <c r="G2285" s="22" t="str">
        <f>VLOOKUP(B2285,變換清單!E:F,2,0)</f>
        <v>近畿圏</v>
      </c>
      <c r="H2285" s="22" t="str">
        <f t="shared" si="105"/>
        <v>2016</v>
      </c>
      <c r="I2285" s="22">
        <f t="shared" si="106"/>
        <v>7</v>
      </c>
      <c r="J2285" s="22" t="str">
        <f>VLOOKUP(I2285,變換清單!H:I,2,0)</f>
        <v>3Q</v>
      </c>
      <c r="K2285" s="22" t="str">
        <f t="shared" si="107"/>
        <v>新類型近畿圏20163Q</v>
      </c>
    </row>
    <row r="2286" spans="1:11">
      <c r="A2286" s="23">
        <v>201607</v>
      </c>
      <c r="B2286" s="23" t="s">
        <v>80</v>
      </c>
      <c r="C2286" s="22">
        <v>27260317</v>
      </c>
      <c r="D2286" s="22" t="s">
        <v>40</v>
      </c>
      <c r="E2286" s="23">
        <v>22816</v>
      </c>
      <c r="F2286" s="22" t="str">
        <f>VLOOKUP(C2286,變換清單!A:C,3,0)</f>
        <v>啤酒</v>
      </c>
      <c r="G2286" s="22" t="str">
        <f>VLOOKUP(B2286,變換清單!E:F,2,0)</f>
        <v>近畿圏</v>
      </c>
      <c r="H2286" s="22" t="str">
        <f t="shared" si="105"/>
        <v>2016</v>
      </c>
      <c r="I2286" s="22">
        <f t="shared" si="106"/>
        <v>7</v>
      </c>
      <c r="J2286" s="22" t="str">
        <f>VLOOKUP(I2286,變換清單!H:I,2,0)</f>
        <v>3Q</v>
      </c>
      <c r="K2286" s="22" t="str">
        <f t="shared" si="107"/>
        <v>啤酒近畿圏20163Q</v>
      </c>
    </row>
    <row r="2287" spans="1:11">
      <c r="A2287" s="23">
        <v>201607</v>
      </c>
      <c r="B2287" s="23" t="s">
        <v>80</v>
      </c>
      <c r="C2287" s="22">
        <v>27260665</v>
      </c>
      <c r="D2287" s="22" t="s">
        <v>105</v>
      </c>
      <c r="E2287" s="23">
        <v>53475</v>
      </c>
      <c r="F2287" s="22" t="str">
        <f>VLOOKUP(C2287,變換清單!A:C,3,0)</f>
        <v>啤酒</v>
      </c>
      <c r="G2287" s="22" t="str">
        <f>VLOOKUP(B2287,變換清單!E:F,2,0)</f>
        <v>近畿圏</v>
      </c>
      <c r="H2287" s="22" t="str">
        <f t="shared" si="105"/>
        <v>2016</v>
      </c>
      <c r="I2287" s="22">
        <f t="shared" si="106"/>
        <v>7</v>
      </c>
      <c r="J2287" s="22" t="str">
        <f>VLOOKUP(I2287,變換清單!H:I,2,0)</f>
        <v>3Q</v>
      </c>
      <c r="K2287" s="22" t="str">
        <f t="shared" si="107"/>
        <v>啤酒近畿圏20163Q</v>
      </c>
    </row>
    <row r="2288" spans="1:11">
      <c r="A2288" s="23">
        <v>201607</v>
      </c>
      <c r="B2288" s="23" t="s">
        <v>80</v>
      </c>
      <c r="C2288" s="22">
        <v>27350171</v>
      </c>
      <c r="D2288" s="22" t="s">
        <v>42</v>
      </c>
      <c r="E2288" s="23">
        <v>18538</v>
      </c>
      <c r="F2288" s="22" t="str">
        <f>VLOOKUP(C2288,變換清單!A:C,3,0)</f>
        <v>啤酒</v>
      </c>
      <c r="G2288" s="22" t="str">
        <f>VLOOKUP(B2288,變換清單!E:F,2,0)</f>
        <v>近畿圏</v>
      </c>
      <c r="H2288" s="22" t="str">
        <f t="shared" si="105"/>
        <v>2016</v>
      </c>
      <c r="I2288" s="22">
        <f t="shared" si="106"/>
        <v>7</v>
      </c>
      <c r="J2288" s="22" t="str">
        <f>VLOOKUP(I2288,變換清單!H:I,2,0)</f>
        <v>3Q</v>
      </c>
      <c r="K2288" s="22" t="str">
        <f t="shared" si="107"/>
        <v>啤酒近畿圏20163Q</v>
      </c>
    </row>
    <row r="2289" spans="1:11">
      <c r="A2289" s="23">
        <v>201607</v>
      </c>
      <c r="B2289" s="23" t="s">
        <v>80</v>
      </c>
      <c r="C2289" s="22">
        <v>27350921</v>
      </c>
      <c r="D2289" s="22" t="s">
        <v>44</v>
      </c>
      <c r="E2289" s="23">
        <v>14808</v>
      </c>
      <c r="F2289" s="22" t="str">
        <f>VLOOKUP(C2289,變換清單!A:C,3,0)</f>
        <v>發泡酒</v>
      </c>
      <c r="G2289" s="22" t="str">
        <f>VLOOKUP(B2289,變換清單!E:F,2,0)</f>
        <v>近畿圏</v>
      </c>
      <c r="H2289" s="22" t="str">
        <f t="shared" si="105"/>
        <v>2016</v>
      </c>
      <c r="I2289" s="22">
        <f t="shared" si="106"/>
        <v>7</v>
      </c>
      <c r="J2289" s="22" t="str">
        <f>VLOOKUP(I2289,變換清單!H:I,2,0)</f>
        <v>3Q</v>
      </c>
      <c r="K2289" s="22" t="str">
        <f t="shared" si="107"/>
        <v>發泡酒近畿圏20163Q</v>
      </c>
    </row>
    <row r="2290" spans="1:11">
      <c r="A2290" s="23">
        <v>201608</v>
      </c>
      <c r="B2290" s="23" t="s">
        <v>75</v>
      </c>
      <c r="C2290" s="22">
        <v>27210786</v>
      </c>
      <c r="D2290" s="22" t="s">
        <v>103</v>
      </c>
      <c r="E2290" s="23">
        <v>2260210</v>
      </c>
      <c r="F2290" s="22" t="str">
        <f>VLOOKUP(C2290,變換清單!A:C,3,0)</f>
        <v>發泡酒</v>
      </c>
      <c r="G2290" s="22" t="str">
        <f>VLOOKUP(B2290,變換清單!E:F,2,0)</f>
        <v>中部</v>
      </c>
      <c r="H2290" s="22" t="str">
        <f t="shared" si="105"/>
        <v>2016</v>
      </c>
      <c r="I2290" s="22">
        <f t="shared" si="106"/>
        <v>8</v>
      </c>
      <c r="J2290" s="22" t="str">
        <f>VLOOKUP(I2290,變換清單!H:I,2,0)</f>
        <v>3Q</v>
      </c>
      <c r="K2290" s="22" t="str">
        <f t="shared" si="107"/>
        <v>發泡酒中部20163Q</v>
      </c>
    </row>
    <row r="2291" spans="1:11">
      <c r="A2291" s="23">
        <v>201608</v>
      </c>
      <c r="B2291" s="23" t="s">
        <v>75</v>
      </c>
      <c r="C2291" s="22">
        <v>27220883</v>
      </c>
      <c r="D2291" s="22" t="s">
        <v>101</v>
      </c>
      <c r="E2291" s="23">
        <v>85560</v>
      </c>
      <c r="F2291" s="22" t="str">
        <f>VLOOKUP(C2291,變換清單!A:C,3,0)</f>
        <v>新類型</v>
      </c>
      <c r="G2291" s="22" t="str">
        <f>VLOOKUP(B2291,變換清單!E:F,2,0)</f>
        <v>中部</v>
      </c>
      <c r="H2291" s="22" t="str">
        <f t="shared" si="105"/>
        <v>2016</v>
      </c>
      <c r="I2291" s="22">
        <f t="shared" si="106"/>
        <v>8</v>
      </c>
      <c r="J2291" s="22" t="str">
        <f>VLOOKUP(I2291,變換清單!H:I,2,0)</f>
        <v>3Q</v>
      </c>
      <c r="K2291" s="22" t="str">
        <f t="shared" si="107"/>
        <v>新類型中部20163Q</v>
      </c>
    </row>
    <row r="2292" spans="1:11">
      <c r="A2292" s="23">
        <v>201608</v>
      </c>
      <c r="B2292" s="23" t="s">
        <v>75</v>
      </c>
      <c r="C2292" s="22">
        <v>27220957</v>
      </c>
      <c r="D2292" s="22" t="s">
        <v>102</v>
      </c>
      <c r="E2292" s="23">
        <v>1037415</v>
      </c>
      <c r="F2292" s="22" t="str">
        <f>VLOOKUP(C2292,變換清單!A:C,3,0)</f>
        <v>新類型</v>
      </c>
      <c r="G2292" s="22" t="str">
        <f>VLOOKUP(B2292,變換清單!E:F,2,0)</f>
        <v>中部</v>
      </c>
      <c r="H2292" s="22" t="str">
        <f t="shared" si="105"/>
        <v>2016</v>
      </c>
      <c r="I2292" s="22">
        <f t="shared" si="106"/>
        <v>8</v>
      </c>
      <c r="J2292" s="22" t="str">
        <f>VLOOKUP(I2292,變換清單!H:I,2,0)</f>
        <v>3Q</v>
      </c>
      <c r="K2292" s="22" t="str">
        <f t="shared" si="107"/>
        <v>新類型中部20163Q</v>
      </c>
    </row>
    <row r="2293" spans="1:11">
      <c r="A2293" s="23">
        <v>201608</v>
      </c>
      <c r="B2293" s="23" t="s">
        <v>75</v>
      </c>
      <c r="C2293" s="22">
        <v>27220985</v>
      </c>
      <c r="D2293" s="22" t="s">
        <v>46</v>
      </c>
      <c r="E2293" s="23">
        <v>39840</v>
      </c>
      <c r="F2293" s="22" t="str">
        <f>VLOOKUP(C2293,變換清單!A:C,3,0)</f>
        <v>新類型</v>
      </c>
      <c r="G2293" s="22" t="str">
        <f>VLOOKUP(B2293,變換清單!E:F,2,0)</f>
        <v>中部</v>
      </c>
      <c r="H2293" s="22" t="str">
        <f t="shared" si="105"/>
        <v>2016</v>
      </c>
      <c r="I2293" s="22">
        <f t="shared" si="106"/>
        <v>8</v>
      </c>
      <c r="J2293" s="22" t="str">
        <f>VLOOKUP(I2293,變換清單!H:I,2,0)</f>
        <v>3Q</v>
      </c>
      <c r="K2293" s="22" t="str">
        <f t="shared" si="107"/>
        <v>新類型中部20163Q</v>
      </c>
    </row>
    <row r="2294" spans="1:11">
      <c r="A2294" s="23">
        <v>201608</v>
      </c>
      <c r="B2294" s="23" t="s">
        <v>75</v>
      </c>
      <c r="C2294" s="22">
        <v>27260317</v>
      </c>
      <c r="D2294" s="22" t="s">
        <v>40</v>
      </c>
      <c r="E2294" s="23">
        <v>22080</v>
      </c>
      <c r="F2294" s="22" t="str">
        <f>VLOOKUP(C2294,變換清單!A:C,3,0)</f>
        <v>啤酒</v>
      </c>
      <c r="G2294" s="22" t="str">
        <f>VLOOKUP(B2294,變換清單!E:F,2,0)</f>
        <v>中部</v>
      </c>
      <c r="H2294" s="22" t="str">
        <f t="shared" si="105"/>
        <v>2016</v>
      </c>
      <c r="I2294" s="22">
        <f t="shared" si="106"/>
        <v>8</v>
      </c>
      <c r="J2294" s="22" t="str">
        <f>VLOOKUP(I2294,變換清單!H:I,2,0)</f>
        <v>3Q</v>
      </c>
      <c r="K2294" s="22" t="str">
        <f t="shared" si="107"/>
        <v>啤酒中部20163Q</v>
      </c>
    </row>
    <row r="2295" spans="1:11">
      <c r="A2295" s="23">
        <v>201608</v>
      </c>
      <c r="B2295" s="23" t="s">
        <v>75</v>
      </c>
      <c r="C2295" s="22">
        <v>27260665</v>
      </c>
      <c r="D2295" s="22" t="s">
        <v>105</v>
      </c>
      <c r="E2295" s="23">
        <v>107663</v>
      </c>
      <c r="F2295" s="22" t="str">
        <f>VLOOKUP(C2295,變換清單!A:C,3,0)</f>
        <v>啤酒</v>
      </c>
      <c r="G2295" s="22" t="str">
        <f>VLOOKUP(B2295,變換清單!E:F,2,0)</f>
        <v>中部</v>
      </c>
      <c r="H2295" s="22" t="str">
        <f t="shared" si="105"/>
        <v>2016</v>
      </c>
      <c r="I2295" s="22">
        <f t="shared" si="106"/>
        <v>8</v>
      </c>
      <c r="J2295" s="22" t="str">
        <f>VLOOKUP(I2295,變換清單!H:I,2,0)</f>
        <v>3Q</v>
      </c>
      <c r="K2295" s="22" t="str">
        <f t="shared" si="107"/>
        <v>啤酒中部20163Q</v>
      </c>
    </row>
    <row r="2296" spans="1:11">
      <c r="A2296" s="23">
        <v>201608</v>
      </c>
      <c r="B2296" s="23" t="s">
        <v>75</v>
      </c>
      <c r="C2296" s="22">
        <v>27350171</v>
      </c>
      <c r="D2296" s="22" t="s">
        <v>42</v>
      </c>
      <c r="E2296" s="23">
        <v>14808</v>
      </c>
      <c r="F2296" s="22" t="str">
        <f>VLOOKUP(C2296,變換清單!A:C,3,0)</f>
        <v>啤酒</v>
      </c>
      <c r="G2296" s="22" t="str">
        <f>VLOOKUP(B2296,變換清單!E:F,2,0)</f>
        <v>中部</v>
      </c>
      <c r="H2296" s="22" t="str">
        <f t="shared" si="105"/>
        <v>2016</v>
      </c>
      <c r="I2296" s="22">
        <f t="shared" si="106"/>
        <v>8</v>
      </c>
      <c r="J2296" s="22" t="str">
        <f>VLOOKUP(I2296,變換清單!H:I,2,0)</f>
        <v>3Q</v>
      </c>
      <c r="K2296" s="22" t="str">
        <f t="shared" si="107"/>
        <v>啤酒中部20163Q</v>
      </c>
    </row>
    <row r="2297" spans="1:11">
      <c r="A2297" s="23">
        <v>201608</v>
      </c>
      <c r="B2297" s="23" t="s">
        <v>75</v>
      </c>
      <c r="C2297" s="22">
        <v>27350921</v>
      </c>
      <c r="D2297" s="22" t="s">
        <v>44</v>
      </c>
      <c r="E2297" s="23">
        <v>51211</v>
      </c>
      <c r="F2297" s="22" t="str">
        <f>VLOOKUP(C2297,變換清單!A:C,3,0)</f>
        <v>發泡酒</v>
      </c>
      <c r="G2297" s="22" t="str">
        <f>VLOOKUP(B2297,變換清單!E:F,2,0)</f>
        <v>中部</v>
      </c>
      <c r="H2297" s="22" t="str">
        <f t="shared" si="105"/>
        <v>2016</v>
      </c>
      <c r="I2297" s="22">
        <f t="shared" si="106"/>
        <v>8</v>
      </c>
      <c r="J2297" s="22" t="str">
        <f>VLOOKUP(I2297,變換清單!H:I,2,0)</f>
        <v>3Q</v>
      </c>
      <c r="K2297" s="22" t="str">
        <f t="shared" si="107"/>
        <v>發泡酒中部20163Q</v>
      </c>
    </row>
    <row r="2298" spans="1:11">
      <c r="A2298" s="23">
        <v>201608</v>
      </c>
      <c r="B2298" s="23" t="s">
        <v>86</v>
      </c>
      <c r="C2298" s="22">
        <v>27210786</v>
      </c>
      <c r="D2298" s="22" t="s">
        <v>103</v>
      </c>
      <c r="E2298" s="23">
        <v>138322</v>
      </c>
      <c r="F2298" s="22" t="str">
        <f>VLOOKUP(C2298,變換清單!A:C,3,0)</f>
        <v>發泡酒</v>
      </c>
      <c r="G2298" s="22" t="str">
        <f>VLOOKUP(B2298,變換清單!E:F,2,0)</f>
        <v>中四國</v>
      </c>
      <c r="H2298" s="22" t="str">
        <f t="shared" si="105"/>
        <v>2016</v>
      </c>
      <c r="I2298" s="22">
        <f t="shared" si="106"/>
        <v>8</v>
      </c>
      <c r="J2298" s="22" t="str">
        <f>VLOOKUP(I2298,變換清單!H:I,2,0)</f>
        <v>3Q</v>
      </c>
      <c r="K2298" s="22" t="str">
        <f t="shared" si="107"/>
        <v>發泡酒中四國20163Q</v>
      </c>
    </row>
    <row r="2299" spans="1:11">
      <c r="A2299" s="23">
        <v>201608</v>
      </c>
      <c r="B2299" s="23" t="s">
        <v>86</v>
      </c>
      <c r="C2299" s="22">
        <v>27220883</v>
      </c>
      <c r="D2299" s="22" t="s">
        <v>101</v>
      </c>
      <c r="E2299" s="23">
        <v>36363</v>
      </c>
      <c r="F2299" s="22" t="str">
        <f>VLOOKUP(C2299,變換清單!A:C,3,0)</f>
        <v>新類型</v>
      </c>
      <c r="G2299" s="22" t="str">
        <f>VLOOKUP(B2299,變換清單!E:F,2,0)</f>
        <v>中四國</v>
      </c>
      <c r="H2299" s="22" t="str">
        <f t="shared" si="105"/>
        <v>2016</v>
      </c>
      <c r="I2299" s="22">
        <f t="shared" si="106"/>
        <v>8</v>
      </c>
      <c r="J2299" s="22" t="str">
        <f>VLOOKUP(I2299,變換清單!H:I,2,0)</f>
        <v>3Q</v>
      </c>
      <c r="K2299" s="22" t="str">
        <f t="shared" si="107"/>
        <v>新類型中四國20163Q</v>
      </c>
    </row>
    <row r="2300" spans="1:11">
      <c r="A2300" s="23">
        <v>201608</v>
      </c>
      <c r="B2300" s="23" t="s">
        <v>86</v>
      </c>
      <c r="C2300" s="22">
        <v>27220957</v>
      </c>
      <c r="D2300" s="22" t="s">
        <v>102</v>
      </c>
      <c r="E2300" s="23">
        <v>62744</v>
      </c>
      <c r="F2300" s="22" t="str">
        <f>VLOOKUP(C2300,變換清單!A:C,3,0)</f>
        <v>新類型</v>
      </c>
      <c r="G2300" s="22" t="str">
        <f>VLOOKUP(B2300,變換清單!E:F,2,0)</f>
        <v>中四國</v>
      </c>
      <c r="H2300" s="22" t="str">
        <f t="shared" si="105"/>
        <v>2016</v>
      </c>
      <c r="I2300" s="22">
        <f t="shared" si="106"/>
        <v>8</v>
      </c>
      <c r="J2300" s="22" t="str">
        <f>VLOOKUP(I2300,變換清單!H:I,2,0)</f>
        <v>3Q</v>
      </c>
      <c r="K2300" s="22" t="str">
        <f t="shared" si="107"/>
        <v>新類型中四國20163Q</v>
      </c>
    </row>
    <row r="2301" spans="1:11">
      <c r="A2301" s="23">
        <v>201608</v>
      </c>
      <c r="B2301" s="23" t="s">
        <v>86</v>
      </c>
      <c r="C2301" s="22">
        <v>27220985</v>
      </c>
      <c r="D2301" s="22" t="s">
        <v>46</v>
      </c>
      <c r="E2301" s="23">
        <v>1440</v>
      </c>
      <c r="F2301" s="22" t="str">
        <f>VLOOKUP(C2301,變換清單!A:C,3,0)</f>
        <v>新類型</v>
      </c>
      <c r="G2301" s="22" t="str">
        <f>VLOOKUP(B2301,變換清單!E:F,2,0)</f>
        <v>中四國</v>
      </c>
      <c r="H2301" s="22" t="str">
        <f t="shared" si="105"/>
        <v>2016</v>
      </c>
      <c r="I2301" s="22">
        <f t="shared" si="106"/>
        <v>8</v>
      </c>
      <c r="J2301" s="22" t="str">
        <f>VLOOKUP(I2301,變換清單!H:I,2,0)</f>
        <v>3Q</v>
      </c>
      <c r="K2301" s="22" t="str">
        <f t="shared" si="107"/>
        <v>新類型中四國20163Q</v>
      </c>
    </row>
    <row r="2302" spans="1:11">
      <c r="A2302" s="23">
        <v>201608</v>
      </c>
      <c r="B2302" s="23" t="s">
        <v>86</v>
      </c>
      <c r="C2302" s="22">
        <v>27260317</v>
      </c>
      <c r="D2302" s="22" t="s">
        <v>40</v>
      </c>
      <c r="E2302" s="23">
        <v>9982</v>
      </c>
      <c r="F2302" s="22" t="str">
        <f>VLOOKUP(C2302,變換清單!A:C,3,0)</f>
        <v>啤酒</v>
      </c>
      <c r="G2302" s="22" t="str">
        <f>VLOOKUP(B2302,變換清單!E:F,2,0)</f>
        <v>中四國</v>
      </c>
      <c r="H2302" s="22" t="str">
        <f t="shared" si="105"/>
        <v>2016</v>
      </c>
      <c r="I2302" s="22">
        <f t="shared" si="106"/>
        <v>8</v>
      </c>
      <c r="J2302" s="22" t="str">
        <f>VLOOKUP(I2302,變換清單!H:I,2,0)</f>
        <v>3Q</v>
      </c>
      <c r="K2302" s="22" t="str">
        <f t="shared" si="107"/>
        <v>啤酒中四國20163Q</v>
      </c>
    </row>
    <row r="2303" spans="1:11">
      <c r="A2303" s="23">
        <v>201608</v>
      </c>
      <c r="B2303" s="23" t="s">
        <v>86</v>
      </c>
      <c r="C2303" s="22">
        <v>27260665</v>
      </c>
      <c r="D2303" s="22" t="s">
        <v>105</v>
      </c>
      <c r="E2303" s="23">
        <v>1234</v>
      </c>
      <c r="F2303" s="22" t="str">
        <f>VLOOKUP(C2303,變換清單!A:C,3,0)</f>
        <v>啤酒</v>
      </c>
      <c r="G2303" s="22" t="str">
        <f>VLOOKUP(B2303,變換清單!E:F,2,0)</f>
        <v>中四國</v>
      </c>
      <c r="H2303" s="22" t="str">
        <f t="shared" si="105"/>
        <v>2016</v>
      </c>
      <c r="I2303" s="22">
        <f t="shared" si="106"/>
        <v>8</v>
      </c>
      <c r="J2303" s="22" t="str">
        <f>VLOOKUP(I2303,變換清單!H:I,2,0)</f>
        <v>3Q</v>
      </c>
      <c r="K2303" s="22" t="str">
        <f t="shared" si="107"/>
        <v>啤酒中四國20163Q</v>
      </c>
    </row>
    <row r="2304" spans="1:11">
      <c r="A2304" s="23">
        <v>201608</v>
      </c>
      <c r="B2304" s="23" t="s">
        <v>86</v>
      </c>
      <c r="C2304" s="22">
        <v>27350171</v>
      </c>
      <c r="D2304" s="22" t="s">
        <v>42</v>
      </c>
      <c r="E2304" s="23">
        <v>1234</v>
      </c>
      <c r="F2304" s="22" t="str">
        <f>VLOOKUP(C2304,變換清單!A:C,3,0)</f>
        <v>啤酒</v>
      </c>
      <c r="G2304" s="22" t="str">
        <f>VLOOKUP(B2304,變換清單!E:F,2,0)</f>
        <v>中四國</v>
      </c>
      <c r="H2304" s="22" t="str">
        <f t="shared" si="105"/>
        <v>2016</v>
      </c>
      <c r="I2304" s="22">
        <f t="shared" si="106"/>
        <v>8</v>
      </c>
      <c r="J2304" s="22" t="str">
        <f>VLOOKUP(I2304,變換清單!H:I,2,0)</f>
        <v>3Q</v>
      </c>
      <c r="K2304" s="22" t="str">
        <f t="shared" si="107"/>
        <v>啤酒中四國20163Q</v>
      </c>
    </row>
    <row r="2305" spans="1:11">
      <c r="A2305" s="23">
        <v>201608</v>
      </c>
      <c r="B2305" s="23" t="s">
        <v>61</v>
      </c>
      <c r="C2305" s="22">
        <v>27350921</v>
      </c>
      <c r="D2305" s="22" t="s">
        <v>44</v>
      </c>
      <c r="E2305" s="23">
        <v>760058</v>
      </c>
      <c r="F2305" s="22" t="str">
        <f>VLOOKUP(C2305,變換清單!A:C,3,0)</f>
        <v>發泡酒</v>
      </c>
      <c r="G2305" s="22" t="str">
        <f>VLOOKUP(B2305,變換清單!E:F,2,0)</f>
        <v>關信越</v>
      </c>
      <c r="H2305" s="22" t="str">
        <f t="shared" si="105"/>
        <v>2016</v>
      </c>
      <c r="I2305" s="22">
        <f t="shared" si="106"/>
        <v>8</v>
      </c>
      <c r="J2305" s="22" t="str">
        <f>VLOOKUP(I2305,變換清單!H:I,2,0)</f>
        <v>3Q</v>
      </c>
      <c r="K2305" s="22" t="str">
        <f t="shared" si="107"/>
        <v>發泡酒關信越20163Q</v>
      </c>
    </row>
    <row r="2306" spans="1:11">
      <c r="A2306" s="23">
        <v>201608</v>
      </c>
      <c r="B2306" s="23" t="s">
        <v>61</v>
      </c>
      <c r="C2306" s="22">
        <v>27210786</v>
      </c>
      <c r="D2306" s="22" t="s">
        <v>103</v>
      </c>
      <c r="E2306" s="23">
        <v>109802</v>
      </c>
      <c r="F2306" s="22" t="str">
        <f>VLOOKUP(C2306,變換清單!A:C,3,0)</f>
        <v>發泡酒</v>
      </c>
      <c r="G2306" s="22" t="str">
        <f>VLOOKUP(B2306,變換清單!E:F,2,0)</f>
        <v>關信越</v>
      </c>
      <c r="H2306" s="22" t="str">
        <f t="shared" si="105"/>
        <v>2016</v>
      </c>
      <c r="I2306" s="22">
        <f t="shared" si="106"/>
        <v>8</v>
      </c>
      <c r="J2306" s="22" t="str">
        <f>VLOOKUP(I2306,變換清單!H:I,2,0)</f>
        <v>3Q</v>
      </c>
      <c r="K2306" s="22" t="str">
        <f t="shared" si="107"/>
        <v>發泡酒關信越20163Q</v>
      </c>
    </row>
    <row r="2307" spans="1:11">
      <c r="A2307" s="23">
        <v>201608</v>
      </c>
      <c r="B2307" s="23" t="s">
        <v>61</v>
      </c>
      <c r="C2307" s="22">
        <v>27220883</v>
      </c>
      <c r="D2307" s="22" t="s">
        <v>101</v>
      </c>
      <c r="E2307" s="23">
        <v>328693</v>
      </c>
      <c r="F2307" s="22" t="str">
        <f>VLOOKUP(C2307,變換清單!A:C,3,0)</f>
        <v>新類型</v>
      </c>
      <c r="G2307" s="22" t="str">
        <f>VLOOKUP(B2307,變換清單!E:F,2,0)</f>
        <v>關信越</v>
      </c>
      <c r="H2307" s="22" t="str">
        <f t="shared" ref="H2307:H2370" si="108">LEFT(A2307,4)</f>
        <v>2016</v>
      </c>
      <c r="I2307" s="22">
        <f t="shared" ref="I2307:I2370" si="109">VALUE(RIGHT(A2307,2))</f>
        <v>8</v>
      </c>
      <c r="J2307" s="22" t="str">
        <f>VLOOKUP(I2307,變換清單!H:I,2,0)</f>
        <v>3Q</v>
      </c>
      <c r="K2307" s="22" t="str">
        <f t="shared" ref="K2307:K2370" si="110">CONCATENATE(F2307,G2307,H2307,J2307)</f>
        <v>新類型關信越20163Q</v>
      </c>
    </row>
    <row r="2308" spans="1:11">
      <c r="A2308" s="23">
        <v>201608</v>
      </c>
      <c r="B2308" s="23" t="s">
        <v>61</v>
      </c>
      <c r="C2308" s="22">
        <v>27220957</v>
      </c>
      <c r="D2308" s="22" t="s">
        <v>102</v>
      </c>
      <c r="E2308" s="23">
        <v>11760</v>
      </c>
      <c r="F2308" s="22" t="str">
        <f>VLOOKUP(C2308,變換清單!A:C,3,0)</f>
        <v>新類型</v>
      </c>
      <c r="G2308" s="22" t="str">
        <f>VLOOKUP(B2308,變換清單!E:F,2,0)</f>
        <v>關信越</v>
      </c>
      <c r="H2308" s="22" t="str">
        <f t="shared" si="108"/>
        <v>2016</v>
      </c>
      <c r="I2308" s="22">
        <f t="shared" si="109"/>
        <v>8</v>
      </c>
      <c r="J2308" s="22" t="str">
        <f>VLOOKUP(I2308,變換清單!H:I,2,0)</f>
        <v>3Q</v>
      </c>
      <c r="K2308" s="22" t="str">
        <f t="shared" si="110"/>
        <v>新類型關信越20163Q</v>
      </c>
    </row>
    <row r="2309" spans="1:11">
      <c r="A2309" s="23">
        <v>201608</v>
      </c>
      <c r="B2309" s="23" t="s">
        <v>61</v>
      </c>
      <c r="C2309" s="22">
        <v>27220985</v>
      </c>
      <c r="D2309" s="22" t="s">
        <v>46</v>
      </c>
      <c r="E2309" s="23">
        <v>2400</v>
      </c>
      <c r="F2309" s="22" t="str">
        <f>VLOOKUP(C2309,變換清單!A:C,3,0)</f>
        <v>新類型</v>
      </c>
      <c r="G2309" s="22" t="str">
        <f>VLOOKUP(B2309,變換清單!E:F,2,0)</f>
        <v>關信越</v>
      </c>
      <c r="H2309" s="22" t="str">
        <f t="shared" si="108"/>
        <v>2016</v>
      </c>
      <c r="I2309" s="22">
        <f t="shared" si="109"/>
        <v>8</v>
      </c>
      <c r="J2309" s="22" t="str">
        <f>VLOOKUP(I2309,變換清單!H:I,2,0)</f>
        <v>3Q</v>
      </c>
      <c r="K2309" s="22" t="str">
        <f t="shared" si="110"/>
        <v>新類型關信越20163Q</v>
      </c>
    </row>
    <row r="2310" spans="1:11">
      <c r="A2310" s="23">
        <v>201608</v>
      </c>
      <c r="B2310" s="23" t="s">
        <v>61</v>
      </c>
      <c r="C2310" s="22">
        <v>27260317</v>
      </c>
      <c r="D2310" s="22" t="s">
        <v>40</v>
      </c>
      <c r="E2310" s="23">
        <v>169694</v>
      </c>
      <c r="F2310" s="22" t="str">
        <f>VLOOKUP(C2310,變換清單!A:C,3,0)</f>
        <v>啤酒</v>
      </c>
      <c r="G2310" s="22" t="str">
        <f>VLOOKUP(B2310,變換清單!E:F,2,0)</f>
        <v>關信越</v>
      </c>
      <c r="H2310" s="22" t="str">
        <f t="shared" si="108"/>
        <v>2016</v>
      </c>
      <c r="I2310" s="22">
        <f t="shared" si="109"/>
        <v>8</v>
      </c>
      <c r="J2310" s="22" t="str">
        <f>VLOOKUP(I2310,變換清單!H:I,2,0)</f>
        <v>3Q</v>
      </c>
      <c r="K2310" s="22" t="str">
        <f t="shared" si="110"/>
        <v>啤酒關信越20163Q</v>
      </c>
    </row>
    <row r="2311" spans="1:11">
      <c r="A2311" s="23">
        <v>201608</v>
      </c>
      <c r="B2311" s="23" t="s">
        <v>61</v>
      </c>
      <c r="C2311" s="22">
        <v>27260665</v>
      </c>
      <c r="D2311" s="22" t="s">
        <v>105</v>
      </c>
      <c r="E2311" s="23">
        <v>7404</v>
      </c>
      <c r="F2311" s="22" t="str">
        <f>VLOOKUP(C2311,變換清單!A:C,3,0)</f>
        <v>啤酒</v>
      </c>
      <c r="G2311" s="22" t="str">
        <f>VLOOKUP(B2311,變換清單!E:F,2,0)</f>
        <v>關信越</v>
      </c>
      <c r="H2311" s="22" t="str">
        <f t="shared" si="108"/>
        <v>2016</v>
      </c>
      <c r="I2311" s="22">
        <f t="shared" si="109"/>
        <v>8</v>
      </c>
      <c r="J2311" s="22" t="str">
        <f>VLOOKUP(I2311,變換清單!H:I,2,0)</f>
        <v>3Q</v>
      </c>
      <c r="K2311" s="22" t="str">
        <f t="shared" si="110"/>
        <v>啤酒關信越20163Q</v>
      </c>
    </row>
    <row r="2312" spans="1:11">
      <c r="A2312" s="23">
        <v>201608</v>
      </c>
      <c r="B2312" s="23" t="s">
        <v>61</v>
      </c>
      <c r="C2312" s="22">
        <v>27350171</v>
      </c>
      <c r="D2312" s="22" t="s">
        <v>42</v>
      </c>
      <c r="E2312" s="23">
        <v>17893</v>
      </c>
      <c r="F2312" s="22" t="str">
        <f>VLOOKUP(C2312,變換清單!A:C,3,0)</f>
        <v>啤酒</v>
      </c>
      <c r="G2312" s="22" t="str">
        <f>VLOOKUP(B2312,變換清單!E:F,2,0)</f>
        <v>關信越</v>
      </c>
      <c r="H2312" s="22" t="str">
        <f t="shared" si="108"/>
        <v>2016</v>
      </c>
      <c r="I2312" s="22">
        <f t="shared" si="109"/>
        <v>8</v>
      </c>
      <c r="J2312" s="22" t="str">
        <f>VLOOKUP(I2312,變換清單!H:I,2,0)</f>
        <v>3Q</v>
      </c>
      <c r="K2312" s="22" t="str">
        <f t="shared" si="110"/>
        <v>啤酒關信越20163Q</v>
      </c>
    </row>
    <row r="2313" spans="1:11">
      <c r="A2313" s="23">
        <v>201608</v>
      </c>
      <c r="B2313" s="23" t="s">
        <v>83</v>
      </c>
      <c r="C2313" s="22">
        <v>27350921</v>
      </c>
      <c r="D2313" s="22" t="s">
        <v>44</v>
      </c>
      <c r="E2313" s="23">
        <v>240281</v>
      </c>
      <c r="F2313" s="22" t="str">
        <f>VLOOKUP(C2313,變換清單!A:C,3,0)</f>
        <v>發泡酒</v>
      </c>
      <c r="G2313" s="22" t="str">
        <f>VLOOKUP(B2313,變換清單!E:F,2,0)</f>
        <v>中四國</v>
      </c>
      <c r="H2313" s="22" t="str">
        <f t="shared" si="108"/>
        <v>2016</v>
      </c>
      <c r="I2313" s="22">
        <f t="shared" si="109"/>
        <v>8</v>
      </c>
      <c r="J2313" s="22" t="str">
        <f>VLOOKUP(I2313,變換清單!H:I,2,0)</f>
        <v>3Q</v>
      </c>
      <c r="K2313" s="22" t="str">
        <f t="shared" si="110"/>
        <v>發泡酒中四國20163Q</v>
      </c>
    </row>
    <row r="2314" spans="1:11">
      <c r="A2314" s="23">
        <v>201608</v>
      </c>
      <c r="B2314" s="23" t="s">
        <v>83</v>
      </c>
      <c r="C2314" s="22">
        <v>27210786</v>
      </c>
      <c r="D2314" s="22" t="s">
        <v>103</v>
      </c>
      <c r="E2314" s="23">
        <v>17825</v>
      </c>
      <c r="F2314" s="22" t="str">
        <f>VLOOKUP(C2314,變換清單!A:C,3,0)</f>
        <v>發泡酒</v>
      </c>
      <c r="G2314" s="22" t="str">
        <f>VLOOKUP(B2314,變換清單!E:F,2,0)</f>
        <v>中四國</v>
      </c>
      <c r="H2314" s="22" t="str">
        <f t="shared" si="108"/>
        <v>2016</v>
      </c>
      <c r="I2314" s="22">
        <f t="shared" si="109"/>
        <v>8</v>
      </c>
      <c r="J2314" s="22" t="str">
        <f>VLOOKUP(I2314,變換清單!H:I,2,0)</f>
        <v>3Q</v>
      </c>
      <c r="K2314" s="22" t="str">
        <f t="shared" si="110"/>
        <v>發泡酒中四國20163Q</v>
      </c>
    </row>
    <row r="2315" spans="1:11">
      <c r="A2315" s="23">
        <v>201608</v>
      </c>
      <c r="B2315" s="23" t="s">
        <v>83</v>
      </c>
      <c r="C2315" s="22">
        <v>27220883</v>
      </c>
      <c r="D2315" s="22" t="s">
        <v>101</v>
      </c>
      <c r="E2315" s="23">
        <v>95542</v>
      </c>
      <c r="F2315" s="22" t="str">
        <f>VLOOKUP(C2315,變換清單!A:C,3,0)</f>
        <v>新類型</v>
      </c>
      <c r="G2315" s="22" t="str">
        <f>VLOOKUP(B2315,變換清單!E:F,2,0)</f>
        <v>中四國</v>
      </c>
      <c r="H2315" s="22" t="str">
        <f t="shared" si="108"/>
        <v>2016</v>
      </c>
      <c r="I2315" s="22">
        <f t="shared" si="109"/>
        <v>8</v>
      </c>
      <c r="J2315" s="22" t="str">
        <f>VLOOKUP(I2315,變換清單!H:I,2,0)</f>
        <v>3Q</v>
      </c>
      <c r="K2315" s="22" t="str">
        <f t="shared" si="110"/>
        <v>新類型中四國20163Q</v>
      </c>
    </row>
    <row r="2316" spans="1:11">
      <c r="A2316" s="23">
        <v>201608</v>
      </c>
      <c r="B2316" s="23" t="s">
        <v>83</v>
      </c>
      <c r="C2316" s="22">
        <v>27220957</v>
      </c>
      <c r="D2316" s="22" t="s">
        <v>102</v>
      </c>
      <c r="E2316" s="23">
        <v>16560</v>
      </c>
      <c r="F2316" s="22" t="str">
        <f>VLOOKUP(C2316,變換清單!A:C,3,0)</f>
        <v>新類型</v>
      </c>
      <c r="G2316" s="22" t="str">
        <f>VLOOKUP(B2316,變換清單!E:F,2,0)</f>
        <v>中四國</v>
      </c>
      <c r="H2316" s="22" t="str">
        <f t="shared" si="108"/>
        <v>2016</v>
      </c>
      <c r="I2316" s="22">
        <f t="shared" si="109"/>
        <v>8</v>
      </c>
      <c r="J2316" s="22" t="str">
        <f>VLOOKUP(I2316,變換清單!H:I,2,0)</f>
        <v>3Q</v>
      </c>
      <c r="K2316" s="22" t="str">
        <f t="shared" si="110"/>
        <v>新類型中四國20163Q</v>
      </c>
    </row>
    <row r="2317" spans="1:11">
      <c r="A2317" s="23">
        <v>201608</v>
      </c>
      <c r="B2317" s="23" t="s">
        <v>83</v>
      </c>
      <c r="C2317" s="22">
        <v>27220985</v>
      </c>
      <c r="D2317" s="22" t="s">
        <v>46</v>
      </c>
      <c r="E2317" s="23">
        <v>12720</v>
      </c>
      <c r="F2317" s="22" t="str">
        <f>VLOOKUP(C2317,變換清單!A:C,3,0)</f>
        <v>新類型</v>
      </c>
      <c r="G2317" s="22" t="str">
        <f>VLOOKUP(B2317,變換清單!E:F,2,0)</f>
        <v>中四國</v>
      </c>
      <c r="H2317" s="22" t="str">
        <f t="shared" si="108"/>
        <v>2016</v>
      </c>
      <c r="I2317" s="22">
        <f t="shared" si="109"/>
        <v>8</v>
      </c>
      <c r="J2317" s="22" t="str">
        <f>VLOOKUP(I2317,變換清單!H:I,2,0)</f>
        <v>3Q</v>
      </c>
      <c r="K2317" s="22" t="str">
        <f t="shared" si="110"/>
        <v>新類型中四國20163Q</v>
      </c>
    </row>
    <row r="2318" spans="1:11">
      <c r="A2318" s="23">
        <v>201608</v>
      </c>
      <c r="B2318" s="23" t="s">
        <v>83</v>
      </c>
      <c r="C2318" s="22">
        <v>27260317</v>
      </c>
      <c r="D2318" s="22" t="s">
        <v>40</v>
      </c>
      <c r="E2318" s="23">
        <v>37076</v>
      </c>
      <c r="F2318" s="22" t="str">
        <f>VLOOKUP(C2318,變換清單!A:C,3,0)</f>
        <v>啤酒</v>
      </c>
      <c r="G2318" s="22" t="str">
        <f>VLOOKUP(B2318,變換清單!E:F,2,0)</f>
        <v>中四國</v>
      </c>
      <c r="H2318" s="22" t="str">
        <f t="shared" si="108"/>
        <v>2016</v>
      </c>
      <c r="I2318" s="22">
        <f t="shared" si="109"/>
        <v>8</v>
      </c>
      <c r="J2318" s="22" t="str">
        <f>VLOOKUP(I2318,變換清單!H:I,2,0)</f>
        <v>3Q</v>
      </c>
      <c r="K2318" s="22" t="str">
        <f t="shared" si="110"/>
        <v>啤酒中四國20163Q</v>
      </c>
    </row>
    <row r="2319" spans="1:11">
      <c r="A2319" s="23">
        <v>201608</v>
      </c>
      <c r="B2319" s="23" t="s">
        <v>98</v>
      </c>
      <c r="C2319" s="22">
        <v>27260665</v>
      </c>
      <c r="D2319" s="22" t="s">
        <v>105</v>
      </c>
      <c r="E2319" s="23">
        <v>2499</v>
      </c>
      <c r="F2319" s="22" t="str">
        <f>VLOOKUP(C2319,變換清單!A:C,3,0)</f>
        <v>啤酒</v>
      </c>
      <c r="G2319" s="22" t="str">
        <f>VLOOKUP(B2319,變換清單!E:F,2,0)</f>
        <v>沖繩</v>
      </c>
      <c r="H2319" s="22" t="str">
        <f t="shared" si="108"/>
        <v>2016</v>
      </c>
      <c r="I2319" s="22">
        <f t="shared" si="109"/>
        <v>8</v>
      </c>
      <c r="J2319" s="22" t="str">
        <f>VLOOKUP(I2319,變換清單!H:I,2,0)</f>
        <v>3Q</v>
      </c>
      <c r="K2319" s="22" t="str">
        <f t="shared" si="110"/>
        <v>啤酒沖繩20163Q</v>
      </c>
    </row>
    <row r="2320" spans="1:11">
      <c r="A2320" s="23">
        <v>201608</v>
      </c>
      <c r="B2320" s="23" t="s">
        <v>98</v>
      </c>
      <c r="C2320" s="22">
        <v>27350171</v>
      </c>
      <c r="D2320" s="22" t="s">
        <v>42</v>
      </c>
      <c r="E2320" s="23">
        <v>19992</v>
      </c>
      <c r="F2320" s="22" t="str">
        <f>VLOOKUP(C2320,變換清單!A:C,3,0)</f>
        <v>啤酒</v>
      </c>
      <c r="G2320" s="22" t="str">
        <f>VLOOKUP(B2320,變換清單!E:F,2,0)</f>
        <v>沖繩</v>
      </c>
      <c r="H2320" s="22" t="str">
        <f t="shared" si="108"/>
        <v>2016</v>
      </c>
      <c r="I2320" s="22">
        <f t="shared" si="109"/>
        <v>8</v>
      </c>
      <c r="J2320" s="22" t="str">
        <f>VLOOKUP(I2320,變換清單!H:I,2,0)</f>
        <v>3Q</v>
      </c>
      <c r="K2320" s="22" t="str">
        <f t="shared" si="110"/>
        <v>啤酒沖繩20163Q</v>
      </c>
    </row>
    <row r="2321" spans="1:11">
      <c r="A2321" s="23">
        <v>201608</v>
      </c>
      <c r="B2321" s="23" t="s">
        <v>98</v>
      </c>
      <c r="C2321" s="22">
        <v>27350921</v>
      </c>
      <c r="D2321" s="22" t="s">
        <v>44</v>
      </c>
      <c r="E2321" s="23">
        <v>333684</v>
      </c>
      <c r="F2321" s="22" t="str">
        <f>VLOOKUP(C2321,變換清單!A:C,3,0)</f>
        <v>發泡酒</v>
      </c>
      <c r="G2321" s="22" t="str">
        <f>VLOOKUP(B2321,變換清單!E:F,2,0)</f>
        <v>沖繩</v>
      </c>
      <c r="H2321" s="22" t="str">
        <f t="shared" si="108"/>
        <v>2016</v>
      </c>
      <c r="I2321" s="22">
        <f t="shared" si="109"/>
        <v>8</v>
      </c>
      <c r="J2321" s="22" t="str">
        <f>VLOOKUP(I2321,變換清單!H:I,2,0)</f>
        <v>3Q</v>
      </c>
      <c r="K2321" s="22" t="str">
        <f t="shared" si="110"/>
        <v>發泡酒沖繩20163Q</v>
      </c>
    </row>
    <row r="2322" spans="1:11">
      <c r="A2322" s="23">
        <v>201608</v>
      </c>
      <c r="B2322" s="23" t="s">
        <v>98</v>
      </c>
      <c r="C2322" s="22">
        <v>27210786</v>
      </c>
      <c r="D2322" s="22" t="s">
        <v>103</v>
      </c>
      <c r="E2322" s="23">
        <v>29946</v>
      </c>
      <c r="F2322" s="22" t="str">
        <f>VLOOKUP(C2322,變換清單!A:C,3,0)</f>
        <v>發泡酒</v>
      </c>
      <c r="G2322" s="22" t="str">
        <f>VLOOKUP(B2322,變換清單!E:F,2,0)</f>
        <v>沖繩</v>
      </c>
      <c r="H2322" s="22" t="str">
        <f t="shared" si="108"/>
        <v>2016</v>
      </c>
      <c r="I2322" s="22">
        <f t="shared" si="109"/>
        <v>8</v>
      </c>
      <c r="J2322" s="22" t="str">
        <f>VLOOKUP(I2322,變換清單!H:I,2,0)</f>
        <v>3Q</v>
      </c>
      <c r="K2322" s="22" t="str">
        <f t="shared" si="110"/>
        <v>發泡酒沖繩20163Q</v>
      </c>
    </row>
    <row r="2323" spans="1:11">
      <c r="A2323" s="23">
        <v>201608</v>
      </c>
      <c r="B2323" s="23" t="s">
        <v>98</v>
      </c>
      <c r="C2323" s="22">
        <v>27220883</v>
      </c>
      <c r="D2323" s="22" t="s">
        <v>101</v>
      </c>
      <c r="E2323" s="23">
        <v>35650</v>
      </c>
      <c r="F2323" s="22" t="str">
        <f>VLOOKUP(C2323,變換清單!A:C,3,0)</f>
        <v>新類型</v>
      </c>
      <c r="G2323" s="22" t="str">
        <f>VLOOKUP(B2323,變換清單!E:F,2,0)</f>
        <v>沖繩</v>
      </c>
      <c r="H2323" s="22" t="str">
        <f t="shared" si="108"/>
        <v>2016</v>
      </c>
      <c r="I2323" s="22">
        <f t="shared" si="109"/>
        <v>8</v>
      </c>
      <c r="J2323" s="22" t="str">
        <f>VLOOKUP(I2323,變換清單!H:I,2,0)</f>
        <v>3Q</v>
      </c>
      <c r="K2323" s="22" t="str">
        <f t="shared" si="110"/>
        <v>新類型沖繩20163Q</v>
      </c>
    </row>
    <row r="2324" spans="1:11">
      <c r="A2324" s="23">
        <v>201608</v>
      </c>
      <c r="B2324" s="23" t="s">
        <v>98</v>
      </c>
      <c r="C2324" s="22">
        <v>27220957</v>
      </c>
      <c r="D2324" s="22" t="s">
        <v>102</v>
      </c>
      <c r="E2324" s="23">
        <v>92690</v>
      </c>
      <c r="F2324" s="22" t="str">
        <f>VLOOKUP(C2324,變換清單!A:C,3,0)</f>
        <v>新類型</v>
      </c>
      <c r="G2324" s="22" t="str">
        <f>VLOOKUP(B2324,變換清單!E:F,2,0)</f>
        <v>沖繩</v>
      </c>
      <c r="H2324" s="22" t="str">
        <f t="shared" si="108"/>
        <v>2016</v>
      </c>
      <c r="I2324" s="22">
        <f t="shared" si="109"/>
        <v>8</v>
      </c>
      <c r="J2324" s="22" t="str">
        <f>VLOOKUP(I2324,變換清單!H:I,2,0)</f>
        <v>3Q</v>
      </c>
      <c r="K2324" s="22" t="str">
        <f t="shared" si="110"/>
        <v>新類型沖繩20163Q</v>
      </c>
    </row>
    <row r="2325" spans="1:11">
      <c r="A2325" s="23">
        <v>201608</v>
      </c>
      <c r="B2325" s="23" t="s">
        <v>56</v>
      </c>
      <c r="C2325" s="22">
        <v>27220985</v>
      </c>
      <c r="D2325" s="22" t="s">
        <v>46</v>
      </c>
      <c r="E2325" s="23">
        <v>219604</v>
      </c>
      <c r="F2325" s="22" t="str">
        <f>VLOOKUP(C2325,變換清單!A:C,3,0)</f>
        <v>新類型</v>
      </c>
      <c r="G2325" s="22" t="str">
        <f>VLOOKUP(B2325,變換清單!E:F,2,0)</f>
        <v>東北</v>
      </c>
      <c r="H2325" s="22" t="str">
        <f t="shared" si="108"/>
        <v>2016</v>
      </c>
      <c r="I2325" s="22">
        <f t="shared" si="109"/>
        <v>8</v>
      </c>
      <c r="J2325" s="22" t="str">
        <f>VLOOKUP(I2325,變換清單!H:I,2,0)</f>
        <v>3Q</v>
      </c>
      <c r="K2325" s="22" t="str">
        <f t="shared" si="110"/>
        <v>新類型東北20163Q</v>
      </c>
    </row>
    <row r="2326" spans="1:11">
      <c r="A2326" s="23">
        <v>201608</v>
      </c>
      <c r="B2326" s="23" t="s">
        <v>56</v>
      </c>
      <c r="C2326" s="22">
        <v>27260317</v>
      </c>
      <c r="D2326" s="22" t="s">
        <v>40</v>
      </c>
      <c r="E2326" s="23">
        <v>60605</v>
      </c>
      <c r="F2326" s="22" t="str">
        <f>VLOOKUP(C2326,變換清單!A:C,3,0)</f>
        <v>啤酒</v>
      </c>
      <c r="G2326" s="22" t="str">
        <f>VLOOKUP(B2326,變換清單!E:F,2,0)</f>
        <v>東北</v>
      </c>
      <c r="H2326" s="22" t="str">
        <f t="shared" si="108"/>
        <v>2016</v>
      </c>
      <c r="I2326" s="22">
        <f t="shared" si="109"/>
        <v>8</v>
      </c>
      <c r="J2326" s="22" t="str">
        <f>VLOOKUP(I2326,變換清單!H:I,2,0)</f>
        <v>3Q</v>
      </c>
      <c r="K2326" s="22" t="str">
        <f t="shared" si="110"/>
        <v>啤酒東北20163Q</v>
      </c>
    </row>
    <row r="2327" spans="1:11">
      <c r="A2327" s="23">
        <v>201608</v>
      </c>
      <c r="B2327" s="23" t="s">
        <v>56</v>
      </c>
      <c r="C2327" s="22">
        <v>27260665</v>
      </c>
      <c r="D2327" s="22" t="s">
        <v>105</v>
      </c>
      <c r="E2327" s="23">
        <v>121923</v>
      </c>
      <c r="F2327" s="22" t="str">
        <f>VLOOKUP(C2327,變換清單!A:C,3,0)</f>
        <v>啤酒</v>
      </c>
      <c r="G2327" s="22" t="str">
        <f>VLOOKUP(B2327,變換清單!E:F,2,0)</f>
        <v>東北</v>
      </c>
      <c r="H2327" s="22" t="str">
        <f t="shared" si="108"/>
        <v>2016</v>
      </c>
      <c r="I2327" s="22">
        <f t="shared" si="109"/>
        <v>8</v>
      </c>
      <c r="J2327" s="22" t="str">
        <f>VLOOKUP(I2327,變換清單!H:I,2,0)</f>
        <v>3Q</v>
      </c>
      <c r="K2327" s="22" t="str">
        <f t="shared" si="110"/>
        <v>啤酒東北20163Q</v>
      </c>
    </row>
    <row r="2328" spans="1:11">
      <c r="A2328" s="23">
        <v>201608</v>
      </c>
      <c r="B2328" s="23" t="s">
        <v>56</v>
      </c>
      <c r="C2328" s="22">
        <v>27350171</v>
      </c>
      <c r="D2328" s="22" t="s">
        <v>42</v>
      </c>
      <c r="E2328" s="23">
        <v>13440</v>
      </c>
      <c r="F2328" s="22" t="str">
        <f>VLOOKUP(C2328,變換清單!A:C,3,0)</f>
        <v>啤酒</v>
      </c>
      <c r="G2328" s="22" t="str">
        <f>VLOOKUP(B2328,變換清單!E:F,2,0)</f>
        <v>東北</v>
      </c>
      <c r="H2328" s="22" t="str">
        <f t="shared" si="108"/>
        <v>2016</v>
      </c>
      <c r="I2328" s="22">
        <f t="shared" si="109"/>
        <v>8</v>
      </c>
      <c r="J2328" s="22" t="str">
        <f>VLOOKUP(I2328,變換清單!H:I,2,0)</f>
        <v>3Q</v>
      </c>
      <c r="K2328" s="22" t="str">
        <f t="shared" si="110"/>
        <v>啤酒東北20163Q</v>
      </c>
    </row>
    <row r="2329" spans="1:11">
      <c r="A2329" s="23">
        <v>201608</v>
      </c>
      <c r="B2329" s="23" t="s">
        <v>56</v>
      </c>
      <c r="C2329" s="22">
        <v>27350921</v>
      </c>
      <c r="D2329" s="22" t="s">
        <v>44</v>
      </c>
      <c r="E2329" s="23">
        <v>8880</v>
      </c>
      <c r="F2329" s="22" t="str">
        <f>VLOOKUP(C2329,變換清單!A:C,3,0)</f>
        <v>發泡酒</v>
      </c>
      <c r="G2329" s="22" t="str">
        <f>VLOOKUP(B2329,變換清單!E:F,2,0)</f>
        <v>東北</v>
      </c>
      <c r="H2329" s="22" t="str">
        <f t="shared" si="108"/>
        <v>2016</v>
      </c>
      <c r="I2329" s="22">
        <f t="shared" si="109"/>
        <v>8</v>
      </c>
      <c r="J2329" s="22" t="str">
        <f>VLOOKUP(I2329,變換清單!H:I,2,0)</f>
        <v>3Q</v>
      </c>
      <c r="K2329" s="22" t="str">
        <f t="shared" si="110"/>
        <v>發泡酒東北20163Q</v>
      </c>
    </row>
    <row r="2330" spans="1:11">
      <c r="A2330" s="23">
        <v>201608</v>
      </c>
      <c r="B2330" s="23" t="s">
        <v>56</v>
      </c>
      <c r="C2330" s="22">
        <v>27210786</v>
      </c>
      <c r="D2330" s="22" t="s">
        <v>103</v>
      </c>
      <c r="E2330" s="23">
        <v>54901</v>
      </c>
      <c r="F2330" s="22" t="str">
        <f>VLOOKUP(C2330,變換清單!A:C,3,0)</f>
        <v>發泡酒</v>
      </c>
      <c r="G2330" s="22" t="str">
        <f>VLOOKUP(B2330,變換清單!E:F,2,0)</f>
        <v>東北</v>
      </c>
      <c r="H2330" s="22" t="str">
        <f t="shared" si="108"/>
        <v>2016</v>
      </c>
      <c r="I2330" s="22">
        <f t="shared" si="109"/>
        <v>8</v>
      </c>
      <c r="J2330" s="22" t="str">
        <f>VLOOKUP(I2330,變換清單!H:I,2,0)</f>
        <v>3Q</v>
      </c>
      <c r="K2330" s="22" t="str">
        <f t="shared" si="110"/>
        <v>發泡酒東北20163Q</v>
      </c>
    </row>
    <row r="2331" spans="1:11">
      <c r="A2331" s="23">
        <v>201608</v>
      </c>
      <c r="B2331" s="23" t="s">
        <v>56</v>
      </c>
      <c r="C2331" s="22">
        <v>27220883</v>
      </c>
      <c r="D2331" s="22" t="s">
        <v>101</v>
      </c>
      <c r="E2331" s="23">
        <v>3085</v>
      </c>
      <c r="F2331" s="22" t="str">
        <f>VLOOKUP(C2331,變換清單!A:C,3,0)</f>
        <v>新類型</v>
      </c>
      <c r="G2331" s="22" t="str">
        <f>VLOOKUP(B2331,變換清單!E:F,2,0)</f>
        <v>東北</v>
      </c>
      <c r="H2331" s="22" t="str">
        <f t="shared" si="108"/>
        <v>2016</v>
      </c>
      <c r="I2331" s="22">
        <f t="shared" si="109"/>
        <v>8</v>
      </c>
      <c r="J2331" s="22" t="str">
        <f>VLOOKUP(I2331,變換清單!H:I,2,0)</f>
        <v>3Q</v>
      </c>
      <c r="K2331" s="22" t="str">
        <f t="shared" si="110"/>
        <v>新類型東北20163Q</v>
      </c>
    </row>
    <row r="2332" spans="1:11">
      <c r="A2332" s="23">
        <v>201608</v>
      </c>
      <c r="B2332" s="23" t="s">
        <v>73</v>
      </c>
      <c r="C2332" s="22">
        <v>27220957</v>
      </c>
      <c r="D2332" s="22" t="s">
        <v>102</v>
      </c>
      <c r="E2332" s="23">
        <v>350796</v>
      </c>
      <c r="F2332" s="22" t="str">
        <f>VLOOKUP(C2332,變換清單!A:C,3,0)</f>
        <v>新類型</v>
      </c>
      <c r="G2332" s="22" t="str">
        <f>VLOOKUP(B2332,變換清單!E:F,2,0)</f>
        <v>中部</v>
      </c>
      <c r="H2332" s="22" t="str">
        <f t="shared" si="108"/>
        <v>2016</v>
      </c>
      <c r="I2332" s="22">
        <f t="shared" si="109"/>
        <v>8</v>
      </c>
      <c r="J2332" s="22" t="str">
        <f>VLOOKUP(I2332,變換清單!H:I,2,0)</f>
        <v>3Q</v>
      </c>
      <c r="K2332" s="22" t="str">
        <f t="shared" si="110"/>
        <v>新類型中部20163Q</v>
      </c>
    </row>
    <row r="2333" spans="1:11">
      <c r="A2333" s="23">
        <v>201608</v>
      </c>
      <c r="B2333" s="23" t="s">
        <v>73</v>
      </c>
      <c r="C2333" s="22">
        <v>27220985</v>
      </c>
      <c r="D2333" s="22" t="s">
        <v>46</v>
      </c>
      <c r="E2333" s="23">
        <v>21390</v>
      </c>
      <c r="F2333" s="22" t="str">
        <f>VLOOKUP(C2333,變換清單!A:C,3,0)</f>
        <v>新類型</v>
      </c>
      <c r="G2333" s="22" t="str">
        <f>VLOOKUP(B2333,變換清單!E:F,2,0)</f>
        <v>中部</v>
      </c>
      <c r="H2333" s="22" t="str">
        <f t="shared" si="108"/>
        <v>2016</v>
      </c>
      <c r="I2333" s="22">
        <f t="shared" si="109"/>
        <v>8</v>
      </c>
      <c r="J2333" s="22" t="str">
        <f>VLOOKUP(I2333,變換清單!H:I,2,0)</f>
        <v>3Q</v>
      </c>
      <c r="K2333" s="22" t="str">
        <f t="shared" si="110"/>
        <v>新類型中部20163Q</v>
      </c>
    </row>
    <row r="2334" spans="1:11">
      <c r="A2334" s="23">
        <v>201608</v>
      </c>
      <c r="B2334" s="23" t="s">
        <v>73</v>
      </c>
      <c r="C2334" s="22">
        <v>27260317</v>
      </c>
      <c r="D2334" s="22" t="s">
        <v>40</v>
      </c>
      <c r="E2334" s="23">
        <v>156860</v>
      </c>
      <c r="F2334" s="22" t="str">
        <f>VLOOKUP(C2334,變換清單!A:C,3,0)</f>
        <v>啤酒</v>
      </c>
      <c r="G2334" s="22" t="str">
        <f>VLOOKUP(B2334,變換清單!E:F,2,0)</f>
        <v>中部</v>
      </c>
      <c r="H2334" s="22" t="str">
        <f t="shared" si="108"/>
        <v>2016</v>
      </c>
      <c r="I2334" s="22">
        <f t="shared" si="109"/>
        <v>8</v>
      </c>
      <c r="J2334" s="22" t="str">
        <f>VLOOKUP(I2334,變換清單!H:I,2,0)</f>
        <v>3Q</v>
      </c>
      <c r="K2334" s="22" t="str">
        <f t="shared" si="110"/>
        <v>啤酒中部20163Q</v>
      </c>
    </row>
    <row r="2335" spans="1:11">
      <c r="A2335" s="23">
        <v>201608</v>
      </c>
      <c r="B2335" s="23" t="s">
        <v>73</v>
      </c>
      <c r="C2335" s="22">
        <v>27260665</v>
      </c>
      <c r="D2335" s="22" t="s">
        <v>105</v>
      </c>
      <c r="E2335" s="23">
        <v>1680</v>
      </c>
      <c r="F2335" s="22" t="str">
        <f>VLOOKUP(C2335,變換清單!A:C,3,0)</f>
        <v>啤酒</v>
      </c>
      <c r="G2335" s="22" t="str">
        <f>VLOOKUP(B2335,變換清單!E:F,2,0)</f>
        <v>中部</v>
      </c>
      <c r="H2335" s="22" t="str">
        <f t="shared" si="108"/>
        <v>2016</v>
      </c>
      <c r="I2335" s="22">
        <f t="shared" si="109"/>
        <v>8</v>
      </c>
      <c r="J2335" s="22" t="str">
        <f>VLOOKUP(I2335,變換清單!H:I,2,0)</f>
        <v>3Q</v>
      </c>
      <c r="K2335" s="22" t="str">
        <f t="shared" si="110"/>
        <v>啤酒中部20163Q</v>
      </c>
    </row>
    <row r="2336" spans="1:11">
      <c r="A2336" s="23">
        <v>201608</v>
      </c>
      <c r="B2336" s="23" t="s">
        <v>73</v>
      </c>
      <c r="C2336" s="22">
        <v>27350171</v>
      </c>
      <c r="D2336" s="22" t="s">
        <v>42</v>
      </c>
      <c r="E2336" s="23">
        <v>960</v>
      </c>
      <c r="F2336" s="22" t="str">
        <f>VLOOKUP(C2336,變換清單!A:C,3,0)</f>
        <v>啤酒</v>
      </c>
      <c r="G2336" s="22" t="str">
        <f>VLOOKUP(B2336,變換清單!E:F,2,0)</f>
        <v>中部</v>
      </c>
      <c r="H2336" s="22" t="str">
        <f t="shared" si="108"/>
        <v>2016</v>
      </c>
      <c r="I2336" s="22">
        <f t="shared" si="109"/>
        <v>8</v>
      </c>
      <c r="J2336" s="22" t="str">
        <f>VLOOKUP(I2336,變換清單!H:I,2,0)</f>
        <v>3Q</v>
      </c>
      <c r="K2336" s="22" t="str">
        <f t="shared" si="110"/>
        <v>啤酒中部20163Q</v>
      </c>
    </row>
    <row r="2337" spans="1:11">
      <c r="A2337" s="23">
        <v>201608</v>
      </c>
      <c r="B2337" s="23" t="s">
        <v>73</v>
      </c>
      <c r="C2337" s="22">
        <v>27350921</v>
      </c>
      <c r="D2337" s="22" t="s">
        <v>44</v>
      </c>
      <c r="E2337" s="23">
        <v>9269</v>
      </c>
      <c r="F2337" s="22" t="str">
        <f>VLOOKUP(C2337,變換清單!A:C,3,0)</f>
        <v>發泡酒</v>
      </c>
      <c r="G2337" s="22" t="str">
        <f>VLOOKUP(B2337,變換清單!E:F,2,0)</f>
        <v>中部</v>
      </c>
      <c r="H2337" s="22" t="str">
        <f t="shared" si="108"/>
        <v>2016</v>
      </c>
      <c r="I2337" s="22">
        <f t="shared" si="109"/>
        <v>8</v>
      </c>
      <c r="J2337" s="22" t="str">
        <f>VLOOKUP(I2337,變換清單!H:I,2,0)</f>
        <v>3Q</v>
      </c>
      <c r="K2337" s="22" t="str">
        <f t="shared" si="110"/>
        <v>發泡酒中部20163Q</v>
      </c>
    </row>
    <row r="2338" spans="1:11">
      <c r="A2338" s="23">
        <v>201608</v>
      </c>
      <c r="B2338" s="23" t="s">
        <v>93</v>
      </c>
      <c r="C2338" s="22">
        <v>27210786</v>
      </c>
      <c r="D2338" s="22" t="s">
        <v>103</v>
      </c>
      <c r="E2338" s="23">
        <v>230299</v>
      </c>
      <c r="F2338" s="22" t="str">
        <f>VLOOKUP(C2338,變換清單!A:C,3,0)</f>
        <v>發泡酒</v>
      </c>
      <c r="G2338" s="22" t="str">
        <f>VLOOKUP(B2338,變換清單!E:F,2,0)</f>
        <v>九州</v>
      </c>
      <c r="H2338" s="22" t="str">
        <f t="shared" si="108"/>
        <v>2016</v>
      </c>
      <c r="I2338" s="22">
        <f t="shared" si="109"/>
        <v>8</v>
      </c>
      <c r="J2338" s="22" t="str">
        <f>VLOOKUP(I2338,變換清單!H:I,2,0)</f>
        <v>3Q</v>
      </c>
      <c r="K2338" s="22" t="str">
        <f t="shared" si="110"/>
        <v>發泡酒九州20163Q</v>
      </c>
    </row>
    <row r="2339" spans="1:11">
      <c r="A2339" s="23">
        <v>201608</v>
      </c>
      <c r="B2339" s="23" t="s">
        <v>93</v>
      </c>
      <c r="C2339" s="22">
        <v>27220883</v>
      </c>
      <c r="D2339" s="22" t="s">
        <v>101</v>
      </c>
      <c r="E2339" s="23">
        <v>29946</v>
      </c>
      <c r="F2339" s="22" t="str">
        <f>VLOOKUP(C2339,變換清單!A:C,3,0)</f>
        <v>新類型</v>
      </c>
      <c r="G2339" s="22" t="str">
        <f>VLOOKUP(B2339,變換清單!E:F,2,0)</f>
        <v>九州</v>
      </c>
      <c r="H2339" s="22" t="str">
        <f t="shared" si="108"/>
        <v>2016</v>
      </c>
      <c r="I2339" s="22">
        <f t="shared" si="109"/>
        <v>8</v>
      </c>
      <c r="J2339" s="22" t="str">
        <f>VLOOKUP(I2339,變換清單!H:I,2,0)</f>
        <v>3Q</v>
      </c>
      <c r="K2339" s="22" t="str">
        <f t="shared" si="110"/>
        <v>新類型九州20163Q</v>
      </c>
    </row>
    <row r="2340" spans="1:11">
      <c r="A2340" s="23">
        <v>201608</v>
      </c>
      <c r="B2340" s="23" t="s">
        <v>93</v>
      </c>
      <c r="C2340" s="22">
        <v>27220957</v>
      </c>
      <c r="D2340" s="22" t="s">
        <v>102</v>
      </c>
      <c r="E2340" s="23">
        <v>99107</v>
      </c>
      <c r="F2340" s="22" t="str">
        <f>VLOOKUP(C2340,變換清單!A:C,3,0)</f>
        <v>新類型</v>
      </c>
      <c r="G2340" s="22" t="str">
        <f>VLOOKUP(B2340,變換清單!E:F,2,0)</f>
        <v>九州</v>
      </c>
      <c r="H2340" s="22" t="str">
        <f t="shared" si="108"/>
        <v>2016</v>
      </c>
      <c r="I2340" s="22">
        <f t="shared" si="109"/>
        <v>8</v>
      </c>
      <c r="J2340" s="22" t="str">
        <f>VLOOKUP(I2340,變換清單!H:I,2,0)</f>
        <v>3Q</v>
      </c>
      <c r="K2340" s="22" t="str">
        <f t="shared" si="110"/>
        <v>新類型九州20163Q</v>
      </c>
    </row>
    <row r="2341" spans="1:11">
      <c r="A2341" s="23">
        <v>201608</v>
      </c>
      <c r="B2341" s="23" t="s">
        <v>93</v>
      </c>
      <c r="C2341" s="22">
        <v>27220985</v>
      </c>
      <c r="D2341" s="22" t="s">
        <v>46</v>
      </c>
      <c r="E2341" s="23">
        <v>5760</v>
      </c>
      <c r="F2341" s="22" t="str">
        <f>VLOOKUP(C2341,變換清單!A:C,3,0)</f>
        <v>新類型</v>
      </c>
      <c r="G2341" s="22" t="str">
        <f>VLOOKUP(B2341,變換清單!E:F,2,0)</f>
        <v>九州</v>
      </c>
      <c r="H2341" s="22" t="str">
        <f t="shared" si="108"/>
        <v>2016</v>
      </c>
      <c r="I2341" s="22">
        <f t="shared" si="109"/>
        <v>8</v>
      </c>
      <c r="J2341" s="22" t="str">
        <f>VLOOKUP(I2341,變換清單!H:I,2,0)</f>
        <v>3Q</v>
      </c>
      <c r="K2341" s="22" t="str">
        <f t="shared" si="110"/>
        <v>新類型九州20163Q</v>
      </c>
    </row>
    <row r="2342" spans="1:11">
      <c r="A2342" s="23">
        <v>201608</v>
      </c>
      <c r="B2342" s="23" t="s">
        <v>93</v>
      </c>
      <c r="C2342" s="22">
        <v>27260317</v>
      </c>
      <c r="D2342" s="22" t="s">
        <v>40</v>
      </c>
      <c r="E2342" s="23">
        <v>27807</v>
      </c>
      <c r="F2342" s="22" t="str">
        <f>VLOOKUP(C2342,變換清單!A:C,3,0)</f>
        <v>啤酒</v>
      </c>
      <c r="G2342" s="22" t="str">
        <f>VLOOKUP(B2342,變換清單!E:F,2,0)</f>
        <v>九州</v>
      </c>
      <c r="H2342" s="22" t="str">
        <f t="shared" si="108"/>
        <v>2016</v>
      </c>
      <c r="I2342" s="22">
        <f t="shared" si="109"/>
        <v>8</v>
      </c>
      <c r="J2342" s="22" t="str">
        <f>VLOOKUP(I2342,變換清單!H:I,2,0)</f>
        <v>3Q</v>
      </c>
      <c r="K2342" s="22" t="str">
        <f t="shared" si="110"/>
        <v>啤酒九州20163Q</v>
      </c>
    </row>
    <row r="2343" spans="1:11">
      <c r="A2343" s="23">
        <v>201608</v>
      </c>
      <c r="B2343" s="23" t="s">
        <v>57</v>
      </c>
      <c r="C2343" s="22">
        <v>27260665</v>
      </c>
      <c r="D2343" s="22" t="s">
        <v>105</v>
      </c>
      <c r="E2343" s="23">
        <v>773605</v>
      </c>
      <c r="F2343" s="22" t="str">
        <f>VLOOKUP(C2343,變換清單!A:C,3,0)</f>
        <v>啤酒</v>
      </c>
      <c r="G2343" s="22" t="str">
        <f>VLOOKUP(B2343,變換清單!E:F,2,0)</f>
        <v>東北</v>
      </c>
      <c r="H2343" s="22" t="str">
        <f t="shared" si="108"/>
        <v>2016</v>
      </c>
      <c r="I2343" s="22">
        <f t="shared" si="109"/>
        <v>8</v>
      </c>
      <c r="J2343" s="22" t="str">
        <f>VLOOKUP(I2343,變換清單!H:I,2,0)</f>
        <v>3Q</v>
      </c>
      <c r="K2343" s="22" t="str">
        <f t="shared" si="110"/>
        <v>啤酒東北20163Q</v>
      </c>
    </row>
    <row r="2344" spans="1:11">
      <c r="A2344" s="23">
        <v>201608</v>
      </c>
      <c r="B2344" s="23" t="s">
        <v>57</v>
      </c>
      <c r="C2344" s="22">
        <v>27350171</v>
      </c>
      <c r="D2344" s="22" t="s">
        <v>42</v>
      </c>
      <c r="E2344" s="23">
        <v>83421</v>
      </c>
      <c r="F2344" s="22" t="str">
        <f>VLOOKUP(C2344,變換清單!A:C,3,0)</f>
        <v>啤酒</v>
      </c>
      <c r="G2344" s="22" t="str">
        <f>VLOOKUP(B2344,變換清單!E:F,2,0)</f>
        <v>東北</v>
      </c>
      <c r="H2344" s="22" t="str">
        <f t="shared" si="108"/>
        <v>2016</v>
      </c>
      <c r="I2344" s="22">
        <f t="shared" si="109"/>
        <v>8</v>
      </c>
      <c r="J2344" s="22" t="str">
        <f>VLOOKUP(I2344,變換清單!H:I,2,0)</f>
        <v>3Q</v>
      </c>
      <c r="K2344" s="22" t="str">
        <f t="shared" si="110"/>
        <v>啤酒東北20163Q</v>
      </c>
    </row>
    <row r="2345" spans="1:11">
      <c r="A2345" s="23">
        <v>201608</v>
      </c>
      <c r="B2345" s="23" t="s">
        <v>57</v>
      </c>
      <c r="C2345" s="22">
        <v>27350921</v>
      </c>
      <c r="D2345" s="22" t="s">
        <v>44</v>
      </c>
      <c r="E2345" s="23">
        <v>310868</v>
      </c>
      <c r="F2345" s="22" t="str">
        <f>VLOOKUP(C2345,變換清單!A:C,3,0)</f>
        <v>發泡酒</v>
      </c>
      <c r="G2345" s="22" t="str">
        <f>VLOOKUP(B2345,變換清單!E:F,2,0)</f>
        <v>東北</v>
      </c>
      <c r="H2345" s="22" t="str">
        <f t="shared" si="108"/>
        <v>2016</v>
      </c>
      <c r="I2345" s="22">
        <f t="shared" si="109"/>
        <v>8</v>
      </c>
      <c r="J2345" s="22" t="str">
        <f>VLOOKUP(I2345,變換清單!H:I,2,0)</f>
        <v>3Q</v>
      </c>
      <c r="K2345" s="22" t="str">
        <f t="shared" si="110"/>
        <v>發泡酒東北20163Q</v>
      </c>
    </row>
    <row r="2346" spans="1:11">
      <c r="A2346" s="23">
        <v>201608</v>
      </c>
      <c r="B2346" s="23" t="s">
        <v>57</v>
      </c>
      <c r="C2346" s="22">
        <v>27210786</v>
      </c>
      <c r="D2346" s="22" t="s">
        <v>103</v>
      </c>
      <c r="E2346" s="23">
        <v>36720</v>
      </c>
      <c r="F2346" s="22" t="str">
        <f>VLOOKUP(C2346,變換清單!A:C,3,0)</f>
        <v>發泡酒</v>
      </c>
      <c r="G2346" s="22" t="str">
        <f>VLOOKUP(B2346,變換清單!E:F,2,0)</f>
        <v>東北</v>
      </c>
      <c r="H2346" s="22" t="str">
        <f t="shared" si="108"/>
        <v>2016</v>
      </c>
      <c r="I2346" s="22">
        <f t="shared" si="109"/>
        <v>8</v>
      </c>
      <c r="J2346" s="22" t="str">
        <f>VLOOKUP(I2346,變換清單!H:I,2,0)</f>
        <v>3Q</v>
      </c>
      <c r="K2346" s="22" t="str">
        <f t="shared" si="110"/>
        <v>發泡酒東北20163Q</v>
      </c>
    </row>
    <row r="2347" spans="1:11">
      <c r="A2347" s="23">
        <v>201608</v>
      </c>
      <c r="B2347" s="23" t="s">
        <v>57</v>
      </c>
      <c r="C2347" s="22">
        <v>27220883</v>
      </c>
      <c r="D2347" s="22" t="s">
        <v>101</v>
      </c>
      <c r="E2347" s="23">
        <v>15600</v>
      </c>
      <c r="F2347" s="22" t="str">
        <f>VLOOKUP(C2347,變換清單!A:C,3,0)</f>
        <v>新類型</v>
      </c>
      <c r="G2347" s="22" t="str">
        <f>VLOOKUP(B2347,變換清單!E:F,2,0)</f>
        <v>東北</v>
      </c>
      <c r="H2347" s="22" t="str">
        <f t="shared" si="108"/>
        <v>2016</v>
      </c>
      <c r="I2347" s="22">
        <f t="shared" si="109"/>
        <v>8</v>
      </c>
      <c r="J2347" s="22" t="str">
        <f>VLOOKUP(I2347,變換清單!H:I,2,0)</f>
        <v>3Q</v>
      </c>
      <c r="K2347" s="22" t="str">
        <f t="shared" si="110"/>
        <v>新類型東北20163Q</v>
      </c>
    </row>
    <row r="2348" spans="1:11">
      <c r="A2348" s="23">
        <v>201608</v>
      </c>
      <c r="B2348" s="23" t="s">
        <v>57</v>
      </c>
      <c r="C2348" s="22">
        <v>27220957</v>
      </c>
      <c r="D2348" s="22" t="s">
        <v>102</v>
      </c>
      <c r="E2348" s="23">
        <v>160425</v>
      </c>
      <c r="F2348" s="22" t="str">
        <f>VLOOKUP(C2348,變換清單!A:C,3,0)</f>
        <v>新類型</v>
      </c>
      <c r="G2348" s="22" t="str">
        <f>VLOOKUP(B2348,變換清單!E:F,2,0)</f>
        <v>東北</v>
      </c>
      <c r="H2348" s="22" t="str">
        <f t="shared" si="108"/>
        <v>2016</v>
      </c>
      <c r="I2348" s="22">
        <f t="shared" si="109"/>
        <v>8</v>
      </c>
      <c r="J2348" s="22" t="str">
        <f>VLOOKUP(I2348,變換清單!H:I,2,0)</f>
        <v>3Q</v>
      </c>
      <c r="K2348" s="22" t="str">
        <f t="shared" si="110"/>
        <v>新類型東北20163Q</v>
      </c>
    </row>
    <row r="2349" spans="1:11">
      <c r="A2349" s="23">
        <v>201608</v>
      </c>
      <c r="B2349" s="23" t="s">
        <v>57</v>
      </c>
      <c r="C2349" s="22">
        <v>27220985</v>
      </c>
      <c r="D2349" s="22" t="s">
        <v>46</v>
      </c>
      <c r="E2349" s="23">
        <v>9255</v>
      </c>
      <c r="F2349" s="22" t="str">
        <f>VLOOKUP(C2349,變換清單!A:C,3,0)</f>
        <v>新類型</v>
      </c>
      <c r="G2349" s="22" t="str">
        <f>VLOOKUP(B2349,變換清單!E:F,2,0)</f>
        <v>東北</v>
      </c>
      <c r="H2349" s="22" t="str">
        <f t="shared" si="108"/>
        <v>2016</v>
      </c>
      <c r="I2349" s="22">
        <f t="shared" si="109"/>
        <v>8</v>
      </c>
      <c r="J2349" s="22" t="str">
        <f>VLOOKUP(I2349,變換清單!H:I,2,0)</f>
        <v>3Q</v>
      </c>
      <c r="K2349" s="22" t="str">
        <f t="shared" si="110"/>
        <v>新類型東北20163Q</v>
      </c>
    </row>
    <row r="2350" spans="1:11">
      <c r="A2350" s="23">
        <v>201608</v>
      </c>
      <c r="B2350" s="23" t="s">
        <v>57</v>
      </c>
      <c r="C2350" s="22">
        <v>27260317</v>
      </c>
      <c r="D2350" s="22" t="s">
        <v>40</v>
      </c>
      <c r="E2350" s="23">
        <v>25297</v>
      </c>
      <c r="F2350" s="22" t="str">
        <f>VLOOKUP(C2350,變換清單!A:C,3,0)</f>
        <v>啤酒</v>
      </c>
      <c r="G2350" s="22" t="str">
        <f>VLOOKUP(B2350,變換清單!E:F,2,0)</f>
        <v>東北</v>
      </c>
      <c r="H2350" s="22" t="str">
        <f t="shared" si="108"/>
        <v>2016</v>
      </c>
      <c r="I2350" s="22">
        <f t="shared" si="109"/>
        <v>8</v>
      </c>
      <c r="J2350" s="22" t="str">
        <f>VLOOKUP(I2350,變換清單!H:I,2,0)</f>
        <v>3Q</v>
      </c>
      <c r="K2350" s="22" t="str">
        <f t="shared" si="110"/>
        <v>啤酒東北20163Q</v>
      </c>
    </row>
    <row r="2351" spans="1:11">
      <c r="A2351" s="23">
        <v>201608</v>
      </c>
      <c r="B2351" s="23" t="s">
        <v>2</v>
      </c>
      <c r="C2351" s="22">
        <v>27260665</v>
      </c>
      <c r="D2351" s="22" t="s">
        <v>105</v>
      </c>
      <c r="E2351" s="23">
        <v>723695</v>
      </c>
      <c r="F2351" s="22" t="str">
        <f>VLOOKUP(C2351,變換清單!A:C,3,0)</f>
        <v>啤酒</v>
      </c>
      <c r="G2351" s="22" t="str">
        <f>VLOOKUP(B2351,變換清單!E:F,2,0)</f>
        <v>近畿圏</v>
      </c>
      <c r="H2351" s="22" t="str">
        <f t="shared" si="108"/>
        <v>2016</v>
      </c>
      <c r="I2351" s="22">
        <f t="shared" si="109"/>
        <v>8</v>
      </c>
      <c r="J2351" s="22" t="str">
        <f>VLOOKUP(I2351,變換清單!H:I,2,0)</f>
        <v>3Q</v>
      </c>
      <c r="K2351" s="22" t="str">
        <f t="shared" si="110"/>
        <v>啤酒近畿圏20163Q</v>
      </c>
    </row>
    <row r="2352" spans="1:11">
      <c r="A2352" s="23">
        <v>201608</v>
      </c>
      <c r="B2352" s="23" t="s">
        <v>2</v>
      </c>
      <c r="C2352" s="22">
        <v>27350171</v>
      </c>
      <c r="D2352" s="22" t="s">
        <v>42</v>
      </c>
      <c r="E2352" s="23">
        <v>31372</v>
      </c>
      <c r="F2352" s="22" t="str">
        <f>VLOOKUP(C2352,變換清單!A:C,3,0)</f>
        <v>啤酒</v>
      </c>
      <c r="G2352" s="22" t="str">
        <f>VLOOKUP(B2352,變換清單!E:F,2,0)</f>
        <v>近畿圏</v>
      </c>
      <c r="H2352" s="22" t="str">
        <f t="shared" si="108"/>
        <v>2016</v>
      </c>
      <c r="I2352" s="22">
        <f t="shared" si="109"/>
        <v>8</v>
      </c>
      <c r="J2352" s="22" t="str">
        <f>VLOOKUP(I2352,變換清單!H:I,2,0)</f>
        <v>3Q</v>
      </c>
      <c r="K2352" s="22" t="str">
        <f t="shared" si="110"/>
        <v>啤酒近畿圏20163Q</v>
      </c>
    </row>
    <row r="2353" spans="1:11">
      <c r="A2353" s="23">
        <v>201608</v>
      </c>
      <c r="B2353" s="23" t="s">
        <v>2</v>
      </c>
      <c r="C2353" s="22">
        <v>27350921</v>
      </c>
      <c r="D2353" s="22" t="s">
        <v>44</v>
      </c>
      <c r="E2353" s="23">
        <v>367195</v>
      </c>
      <c r="F2353" s="22" t="str">
        <f>VLOOKUP(C2353,變換清單!A:C,3,0)</f>
        <v>發泡酒</v>
      </c>
      <c r="G2353" s="22" t="str">
        <f>VLOOKUP(B2353,變換清單!E:F,2,0)</f>
        <v>近畿圏</v>
      </c>
      <c r="H2353" s="22" t="str">
        <f t="shared" si="108"/>
        <v>2016</v>
      </c>
      <c r="I2353" s="22">
        <f t="shared" si="109"/>
        <v>8</v>
      </c>
      <c r="J2353" s="22" t="str">
        <f>VLOOKUP(I2353,變換清單!H:I,2,0)</f>
        <v>3Q</v>
      </c>
      <c r="K2353" s="22" t="str">
        <f t="shared" si="110"/>
        <v>發泡酒近畿圏20163Q</v>
      </c>
    </row>
    <row r="2354" spans="1:11">
      <c r="A2354" s="23">
        <v>201608</v>
      </c>
      <c r="B2354" s="23" t="s">
        <v>2</v>
      </c>
      <c r="C2354" s="22">
        <v>27210786</v>
      </c>
      <c r="D2354" s="22" t="s">
        <v>103</v>
      </c>
      <c r="E2354" s="23">
        <v>12000</v>
      </c>
      <c r="F2354" s="22" t="str">
        <f>VLOOKUP(C2354,變換清單!A:C,3,0)</f>
        <v>發泡酒</v>
      </c>
      <c r="G2354" s="22" t="str">
        <f>VLOOKUP(B2354,變換清單!E:F,2,0)</f>
        <v>近畿圏</v>
      </c>
      <c r="H2354" s="22" t="str">
        <f t="shared" si="108"/>
        <v>2016</v>
      </c>
      <c r="I2354" s="22">
        <f t="shared" si="109"/>
        <v>8</v>
      </c>
      <c r="J2354" s="22" t="str">
        <f>VLOOKUP(I2354,變換清單!H:I,2,0)</f>
        <v>3Q</v>
      </c>
      <c r="K2354" s="22" t="str">
        <f t="shared" si="110"/>
        <v>發泡酒近畿圏20163Q</v>
      </c>
    </row>
    <row r="2355" spans="1:11">
      <c r="A2355" s="23">
        <v>201608</v>
      </c>
      <c r="B2355" s="23" t="s">
        <v>2</v>
      </c>
      <c r="C2355" s="22">
        <v>27220883</v>
      </c>
      <c r="D2355" s="22" t="s">
        <v>101</v>
      </c>
      <c r="E2355" s="23">
        <v>5040</v>
      </c>
      <c r="F2355" s="22" t="str">
        <f>VLOOKUP(C2355,變換清單!A:C,3,0)</f>
        <v>新類型</v>
      </c>
      <c r="G2355" s="22" t="str">
        <f>VLOOKUP(B2355,變換清單!E:F,2,0)</f>
        <v>近畿圏</v>
      </c>
      <c r="H2355" s="22" t="str">
        <f t="shared" si="108"/>
        <v>2016</v>
      </c>
      <c r="I2355" s="22">
        <f t="shared" si="109"/>
        <v>8</v>
      </c>
      <c r="J2355" s="22" t="str">
        <f>VLOOKUP(I2355,變換清單!H:I,2,0)</f>
        <v>3Q</v>
      </c>
      <c r="K2355" s="22" t="str">
        <f t="shared" si="110"/>
        <v>新類型近畿圏20163Q</v>
      </c>
    </row>
    <row r="2356" spans="1:11">
      <c r="A2356" s="23">
        <v>201608</v>
      </c>
      <c r="B2356" s="23" t="s">
        <v>2</v>
      </c>
      <c r="C2356" s="22">
        <v>27220957</v>
      </c>
      <c r="D2356" s="22" t="s">
        <v>102</v>
      </c>
      <c r="E2356" s="23">
        <v>69874</v>
      </c>
      <c r="F2356" s="22" t="str">
        <f>VLOOKUP(C2356,變換清單!A:C,3,0)</f>
        <v>新類型</v>
      </c>
      <c r="G2356" s="22" t="str">
        <f>VLOOKUP(B2356,變換清單!E:F,2,0)</f>
        <v>近畿圏</v>
      </c>
      <c r="H2356" s="22" t="str">
        <f t="shared" si="108"/>
        <v>2016</v>
      </c>
      <c r="I2356" s="22">
        <f t="shared" si="109"/>
        <v>8</v>
      </c>
      <c r="J2356" s="22" t="str">
        <f>VLOOKUP(I2356,變換清單!H:I,2,0)</f>
        <v>3Q</v>
      </c>
      <c r="K2356" s="22" t="str">
        <f t="shared" si="110"/>
        <v>新類型近畿圏20163Q</v>
      </c>
    </row>
    <row r="2357" spans="1:11">
      <c r="A2357" s="23">
        <v>201608</v>
      </c>
      <c r="B2357" s="23" t="s">
        <v>2</v>
      </c>
      <c r="C2357" s="22">
        <v>27220985</v>
      </c>
      <c r="D2357" s="22" t="s">
        <v>46</v>
      </c>
      <c r="E2357" s="23">
        <v>14808</v>
      </c>
      <c r="F2357" s="22" t="str">
        <f>VLOOKUP(C2357,變換清單!A:C,3,0)</f>
        <v>新類型</v>
      </c>
      <c r="G2357" s="22" t="str">
        <f>VLOOKUP(B2357,變換清單!E:F,2,0)</f>
        <v>近畿圏</v>
      </c>
      <c r="H2357" s="22" t="str">
        <f t="shared" si="108"/>
        <v>2016</v>
      </c>
      <c r="I2357" s="22">
        <f t="shared" si="109"/>
        <v>8</v>
      </c>
      <c r="J2357" s="22" t="str">
        <f>VLOOKUP(I2357,變換清單!H:I,2,0)</f>
        <v>3Q</v>
      </c>
      <c r="K2357" s="22" t="str">
        <f t="shared" si="110"/>
        <v>新類型近畿圏20163Q</v>
      </c>
    </row>
    <row r="2358" spans="1:11">
      <c r="A2358" s="23">
        <v>201608</v>
      </c>
      <c r="B2358" s="23" t="s">
        <v>91</v>
      </c>
      <c r="C2358" s="22">
        <v>27260317</v>
      </c>
      <c r="D2358" s="22" t="s">
        <v>40</v>
      </c>
      <c r="E2358" s="23">
        <v>337962</v>
      </c>
      <c r="F2358" s="22" t="str">
        <f>VLOOKUP(C2358,變換清單!A:C,3,0)</f>
        <v>啤酒</v>
      </c>
      <c r="G2358" s="22" t="str">
        <f>VLOOKUP(B2358,變換清單!E:F,2,0)</f>
        <v>九州</v>
      </c>
      <c r="H2358" s="22" t="str">
        <f t="shared" si="108"/>
        <v>2016</v>
      </c>
      <c r="I2358" s="22">
        <f t="shared" si="109"/>
        <v>8</v>
      </c>
      <c r="J2358" s="22" t="str">
        <f>VLOOKUP(I2358,變換清單!H:I,2,0)</f>
        <v>3Q</v>
      </c>
      <c r="K2358" s="22" t="str">
        <f t="shared" si="110"/>
        <v>啤酒九州20163Q</v>
      </c>
    </row>
    <row r="2359" spans="1:11">
      <c r="A2359" s="23">
        <v>201608</v>
      </c>
      <c r="B2359" s="23" t="s">
        <v>91</v>
      </c>
      <c r="C2359" s="22">
        <v>27260665</v>
      </c>
      <c r="D2359" s="22" t="s">
        <v>105</v>
      </c>
      <c r="E2359" s="23">
        <v>37076</v>
      </c>
      <c r="F2359" s="22" t="str">
        <f>VLOOKUP(C2359,變換清單!A:C,3,0)</f>
        <v>啤酒</v>
      </c>
      <c r="G2359" s="22" t="str">
        <f>VLOOKUP(B2359,變換清單!E:F,2,0)</f>
        <v>九州</v>
      </c>
      <c r="H2359" s="22" t="str">
        <f t="shared" si="108"/>
        <v>2016</v>
      </c>
      <c r="I2359" s="22">
        <f t="shared" si="109"/>
        <v>8</v>
      </c>
      <c r="J2359" s="22" t="str">
        <f>VLOOKUP(I2359,變換清單!H:I,2,0)</f>
        <v>3Q</v>
      </c>
      <c r="K2359" s="22" t="str">
        <f t="shared" si="110"/>
        <v>啤酒九州20163Q</v>
      </c>
    </row>
    <row r="2360" spans="1:11">
      <c r="A2360" s="23">
        <v>201608</v>
      </c>
      <c r="B2360" s="23" t="s">
        <v>91</v>
      </c>
      <c r="C2360" s="22">
        <v>27350171</v>
      </c>
      <c r="D2360" s="22" t="s">
        <v>42</v>
      </c>
      <c r="E2360" s="23">
        <v>126201</v>
      </c>
      <c r="F2360" s="22" t="str">
        <f>VLOOKUP(C2360,變換清單!A:C,3,0)</f>
        <v>啤酒</v>
      </c>
      <c r="G2360" s="22" t="str">
        <f>VLOOKUP(B2360,變換清單!E:F,2,0)</f>
        <v>九州</v>
      </c>
      <c r="H2360" s="22" t="str">
        <f t="shared" si="108"/>
        <v>2016</v>
      </c>
      <c r="I2360" s="22">
        <f t="shared" si="109"/>
        <v>8</v>
      </c>
      <c r="J2360" s="22" t="str">
        <f>VLOOKUP(I2360,變換清單!H:I,2,0)</f>
        <v>3Q</v>
      </c>
      <c r="K2360" s="22" t="str">
        <f t="shared" si="110"/>
        <v>啤酒九州20163Q</v>
      </c>
    </row>
    <row r="2361" spans="1:11">
      <c r="A2361" s="23">
        <v>201608</v>
      </c>
      <c r="B2361" s="23" t="s">
        <v>91</v>
      </c>
      <c r="C2361" s="22">
        <v>27350921</v>
      </c>
      <c r="D2361" s="22" t="s">
        <v>44</v>
      </c>
      <c r="E2361" s="23">
        <v>6720</v>
      </c>
      <c r="F2361" s="22" t="str">
        <f>VLOOKUP(C2361,變換清單!A:C,3,0)</f>
        <v>發泡酒</v>
      </c>
      <c r="G2361" s="22" t="str">
        <f>VLOOKUP(B2361,變換清單!E:F,2,0)</f>
        <v>九州</v>
      </c>
      <c r="H2361" s="22" t="str">
        <f t="shared" si="108"/>
        <v>2016</v>
      </c>
      <c r="I2361" s="22">
        <f t="shared" si="109"/>
        <v>8</v>
      </c>
      <c r="J2361" s="22" t="str">
        <f>VLOOKUP(I2361,變換清單!H:I,2,0)</f>
        <v>3Q</v>
      </c>
      <c r="K2361" s="22" t="str">
        <f t="shared" si="110"/>
        <v>發泡酒九州20163Q</v>
      </c>
    </row>
    <row r="2362" spans="1:11">
      <c r="A2362" s="23">
        <v>201608</v>
      </c>
      <c r="B2362" s="23" t="s">
        <v>91</v>
      </c>
      <c r="C2362" s="22">
        <v>27210786</v>
      </c>
      <c r="D2362" s="22" t="s">
        <v>103</v>
      </c>
      <c r="E2362" s="23">
        <v>2640</v>
      </c>
      <c r="F2362" s="22" t="str">
        <f>VLOOKUP(C2362,變換清單!A:C,3,0)</f>
        <v>發泡酒</v>
      </c>
      <c r="G2362" s="22" t="str">
        <f>VLOOKUP(B2362,變換清單!E:F,2,0)</f>
        <v>九州</v>
      </c>
      <c r="H2362" s="22" t="str">
        <f t="shared" si="108"/>
        <v>2016</v>
      </c>
      <c r="I2362" s="22">
        <f t="shared" si="109"/>
        <v>8</v>
      </c>
      <c r="J2362" s="22" t="str">
        <f>VLOOKUP(I2362,變換清單!H:I,2,0)</f>
        <v>3Q</v>
      </c>
      <c r="K2362" s="22" t="str">
        <f t="shared" si="110"/>
        <v>發泡酒九州20163Q</v>
      </c>
    </row>
    <row r="2363" spans="1:11">
      <c r="A2363" s="23">
        <v>201608</v>
      </c>
      <c r="B2363" s="23" t="s">
        <v>91</v>
      </c>
      <c r="C2363" s="22">
        <v>27220883</v>
      </c>
      <c r="D2363" s="22" t="s">
        <v>101</v>
      </c>
      <c r="E2363" s="23">
        <v>68448</v>
      </c>
      <c r="F2363" s="22" t="str">
        <f>VLOOKUP(C2363,變換清單!A:C,3,0)</f>
        <v>新類型</v>
      </c>
      <c r="G2363" s="22" t="str">
        <f>VLOOKUP(B2363,變換清單!E:F,2,0)</f>
        <v>九州</v>
      </c>
      <c r="H2363" s="22" t="str">
        <f t="shared" si="108"/>
        <v>2016</v>
      </c>
      <c r="I2363" s="22">
        <f t="shared" si="109"/>
        <v>8</v>
      </c>
      <c r="J2363" s="22" t="str">
        <f>VLOOKUP(I2363,變換清單!H:I,2,0)</f>
        <v>3Q</v>
      </c>
      <c r="K2363" s="22" t="str">
        <f t="shared" si="110"/>
        <v>新類型九州20163Q</v>
      </c>
    </row>
    <row r="2364" spans="1:11">
      <c r="A2364" s="23">
        <v>201608</v>
      </c>
      <c r="B2364" s="23" t="s">
        <v>91</v>
      </c>
      <c r="C2364" s="22">
        <v>27220957</v>
      </c>
      <c r="D2364" s="22" t="s">
        <v>102</v>
      </c>
      <c r="E2364" s="23">
        <v>3702</v>
      </c>
      <c r="F2364" s="22" t="str">
        <f>VLOOKUP(C2364,變換清單!A:C,3,0)</f>
        <v>新類型</v>
      </c>
      <c r="G2364" s="22" t="str">
        <f>VLOOKUP(B2364,變換清單!E:F,2,0)</f>
        <v>九州</v>
      </c>
      <c r="H2364" s="22" t="str">
        <f t="shared" si="108"/>
        <v>2016</v>
      </c>
      <c r="I2364" s="22">
        <f t="shared" si="109"/>
        <v>8</v>
      </c>
      <c r="J2364" s="22" t="str">
        <f>VLOOKUP(I2364,變換清單!H:I,2,0)</f>
        <v>3Q</v>
      </c>
      <c r="K2364" s="22" t="str">
        <f t="shared" si="110"/>
        <v>新類型九州20163Q</v>
      </c>
    </row>
    <row r="2365" spans="1:11">
      <c r="A2365" s="23">
        <v>201608</v>
      </c>
      <c r="B2365" s="23" t="s">
        <v>63</v>
      </c>
      <c r="C2365" s="22">
        <v>27220985</v>
      </c>
      <c r="D2365" s="22" t="s">
        <v>46</v>
      </c>
      <c r="E2365" s="23">
        <v>318711</v>
      </c>
      <c r="F2365" s="22" t="str">
        <f>VLOOKUP(C2365,變換清單!A:C,3,0)</f>
        <v>新類型</v>
      </c>
      <c r="G2365" s="22" t="str">
        <f>VLOOKUP(B2365,變換清單!E:F,2,0)</f>
        <v>關信越</v>
      </c>
      <c r="H2365" s="22" t="str">
        <f t="shared" si="108"/>
        <v>2016</v>
      </c>
      <c r="I2365" s="22">
        <f t="shared" si="109"/>
        <v>8</v>
      </c>
      <c r="J2365" s="22" t="str">
        <f>VLOOKUP(I2365,變換清單!H:I,2,0)</f>
        <v>3Q</v>
      </c>
      <c r="K2365" s="22" t="str">
        <f t="shared" si="110"/>
        <v>新類型關信越20163Q</v>
      </c>
    </row>
    <row r="2366" spans="1:11">
      <c r="A2366" s="23">
        <v>201608</v>
      </c>
      <c r="B2366" s="23" t="s">
        <v>63</v>
      </c>
      <c r="C2366" s="22">
        <v>27260317</v>
      </c>
      <c r="D2366" s="22" t="s">
        <v>40</v>
      </c>
      <c r="E2366" s="23">
        <v>198927</v>
      </c>
      <c r="F2366" s="22" t="str">
        <f>VLOOKUP(C2366,變換清單!A:C,3,0)</f>
        <v>啤酒</v>
      </c>
      <c r="G2366" s="22" t="str">
        <f>VLOOKUP(B2366,變換清單!E:F,2,0)</f>
        <v>關信越</v>
      </c>
      <c r="H2366" s="22" t="str">
        <f t="shared" si="108"/>
        <v>2016</v>
      </c>
      <c r="I2366" s="22">
        <f t="shared" si="109"/>
        <v>8</v>
      </c>
      <c r="J2366" s="22" t="str">
        <f>VLOOKUP(I2366,變換清單!H:I,2,0)</f>
        <v>3Q</v>
      </c>
      <c r="K2366" s="22" t="str">
        <f t="shared" si="110"/>
        <v>啤酒關信越20163Q</v>
      </c>
    </row>
    <row r="2367" spans="1:11">
      <c r="A2367" s="23">
        <v>201608</v>
      </c>
      <c r="B2367" s="23" t="s">
        <v>63</v>
      </c>
      <c r="C2367" s="22">
        <v>27260665</v>
      </c>
      <c r="D2367" s="22" t="s">
        <v>105</v>
      </c>
      <c r="E2367" s="23">
        <v>190371</v>
      </c>
      <c r="F2367" s="22" t="str">
        <f>VLOOKUP(C2367,變換清單!A:C,3,0)</f>
        <v>啤酒</v>
      </c>
      <c r="G2367" s="22" t="str">
        <f>VLOOKUP(B2367,變換清單!E:F,2,0)</f>
        <v>關信越</v>
      </c>
      <c r="H2367" s="22" t="str">
        <f t="shared" si="108"/>
        <v>2016</v>
      </c>
      <c r="I2367" s="22">
        <f t="shared" si="109"/>
        <v>8</v>
      </c>
      <c r="J2367" s="22" t="str">
        <f>VLOOKUP(I2367,變換清單!H:I,2,0)</f>
        <v>3Q</v>
      </c>
      <c r="K2367" s="22" t="str">
        <f t="shared" si="110"/>
        <v>啤酒關信越20163Q</v>
      </c>
    </row>
    <row r="2368" spans="1:11">
      <c r="A2368" s="23">
        <v>201608</v>
      </c>
      <c r="B2368" s="23" t="s">
        <v>63</v>
      </c>
      <c r="C2368" s="22">
        <v>27350171</v>
      </c>
      <c r="D2368" s="22" t="s">
        <v>42</v>
      </c>
      <c r="E2368" s="23">
        <v>19680</v>
      </c>
      <c r="F2368" s="22" t="str">
        <f>VLOOKUP(C2368,變換清單!A:C,3,0)</f>
        <v>啤酒</v>
      </c>
      <c r="G2368" s="22" t="str">
        <f>VLOOKUP(B2368,變換清單!E:F,2,0)</f>
        <v>關信越</v>
      </c>
      <c r="H2368" s="22" t="str">
        <f t="shared" si="108"/>
        <v>2016</v>
      </c>
      <c r="I2368" s="22">
        <f t="shared" si="109"/>
        <v>8</v>
      </c>
      <c r="J2368" s="22" t="str">
        <f>VLOOKUP(I2368,變換清單!H:I,2,0)</f>
        <v>3Q</v>
      </c>
      <c r="K2368" s="22" t="str">
        <f t="shared" si="110"/>
        <v>啤酒關信越20163Q</v>
      </c>
    </row>
    <row r="2369" spans="1:11">
      <c r="A2369" s="23">
        <v>201608</v>
      </c>
      <c r="B2369" s="23" t="s">
        <v>63</v>
      </c>
      <c r="C2369" s="22">
        <v>27350921</v>
      </c>
      <c r="D2369" s="22" t="s">
        <v>44</v>
      </c>
      <c r="E2369" s="23">
        <v>7920</v>
      </c>
      <c r="F2369" s="22" t="str">
        <f>VLOOKUP(C2369,變換清單!A:C,3,0)</f>
        <v>發泡酒</v>
      </c>
      <c r="G2369" s="22" t="str">
        <f>VLOOKUP(B2369,變換清單!E:F,2,0)</f>
        <v>關信越</v>
      </c>
      <c r="H2369" s="22" t="str">
        <f t="shared" si="108"/>
        <v>2016</v>
      </c>
      <c r="I2369" s="22">
        <f t="shared" si="109"/>
        <v>8</v>
      </c>
      <c r="J2369" s="22" t="str">
        <f>VLOOKUP(I2369,變換清單!H:I,2,0)</f>
        <v>3Q</v>
      </c>
      <c r="K2369" s="22" t="str">
        <f t="shared" si="110"/>
        <v>發泡酒關信越20163Q</v>
      </c>
    </row>
    <row r="2370" spans="1:11">
      <c r="A2370" s="23">
        <v>201608</v>
      </c>
      <c r="B2370" s="23" t="s">
        <v>63</v>
      </c>
      <c r="C2370" s="22">
        <v>27210786</v>
      </c>
      <c r="D2370" s="22" t="s">
        <v>103</v>
      </c>
      <c r="E2370" s="23">
        <v>68448</v>
      </c>
      <c r="F2370" s="22" t="str">
        <f>VLOOKUP(C2370,變換清單!A:C,3,0)</f>
        <v>發泡酒</v>
      </c>
      <c r="G2370" s="22" t="str">
        <f>VLOOKUP(B2370,變換清單!E:F,2,0)</f>
        <v>關信越</v>
      </c>
      <c r="H2370" s="22" t="str">
        <f t="shared" si="108"/>
        <v>2016</v>
      </c>
      <c r="I2370" s="22">
        <f t="shared" si="109"/>
        <v>8</v>
      </c>
      <c r="J2370" s="22" t="str">
        <f>VLOOKUP(I2370,變換清單!H:I,2,0)</f>
        <v>3Q</v>
      </c>
      <c r="K2370" s="22" t="str">
        <f t="shared" si="110"/>
        <v>發泡酒關信越20163Q</v>
      </c>
    </row>
    <row r="2371" spans="1:11">
      <c r="A2371" s="23">
        <v>201608</v>
      </c>
      <c r="B2371" s="23" t="s">
        <v>63</v>
      </c>
      <c r="C2371" s="22">
        <v>27220883</v>
      </c>
      <c r="D2371" s="22" t="s">
        <v>101</v>
      </c>
      <c r="E2371" s="23">
        <v>1234</v>
      </c>
      <c r="F2371" s="22" t="str">
        <f>VLOOKUP(C2371,變換清單!A:C,3,0)</f>
        <v>新類型</v>
      </c>
      <c r="G2371" s="22" t="str">
        <f>VLOOKUP(B2371,變換清單!E:F,2,0)</f>
        <v>關信越</v>
      </c>
      <c r="H2371" s="22" t="str">
        <f t="shared" ref="H2371:H2434" si="111">LEFT(A2371,4)</f>
        <v>2016</v>
      </c>
      <c r="I2371" s="22">
        <f t="shared" ref="I2371:I2434" si="112">VALUE(RIGHT(A2371,2))</f>
        <v>8</v>
      </c>
      <c r="J2371" s="22" t="str">
        <f>VLOOKUP(I2371,變換清單!H:I,2,0)</f>
        <v>3Q</v>
      </c>
      <c r="K2371" s="22" t="str">
        <f t="shared" ref="K2371:K2434" si="113">CONCATENATE(F2371,G2371,H2371,J2371)</f>
        <v>新類型關信越20163Q</v>
      </c>
    </row>
    <row r="2372" spans="1:11">
      <c r="A2372" s="23">
        <v>201608</v>
      </c>
      <c r="B2372" s="23" t="s">
        <v>95</v>
      </c>
      <c r="C2372" s="22">
        <v>27220957</v>
      </c>
      <c r="D2372" s="22" t="s">
        <v>102</v>
      </c>
      <c r="E2372" s="23">
        <v>728686</v>
      </c>
      <c r="F2372" s="22" t="str">
        <f>VLOOKUP(C2372,變換清單!A:C,3,0)</f>
        <v>新類型</v>
      </c>
      <c r="G2372" s="22" t="str">
        <f>VLOOKUP(B2372,變換清單!E:F,2,0)</f>
        <v>中四國</v>
      </c>
      <c r="H2372" s="22" t="str">
        <f t="shared" si="111"/>
        <v>2016</v>
      </c>
      <c r="I2372" s="22">
        <f t="shared" si="112"/>
        <v>8</v>
      </c>
      <c r="J2372" s="22" t="str">
        <f>VLOOKUP(I2372,變換清單!H:I,2,0)</f>
        <v>3Q</v>
      </c>
      <c r="K2372" s="22" t="str">
        <f t="shared" si="113"/>
        <v>新類型中四國20163Q</v>
      </c>
    </row>
    <row r="2373" spans="1:11">
      <c r="A2373" s="23">
        <v>201608</v>
      </c>
      <c r="B2373" s="23" t="s">
        <v>95</v>
      </c>
      <c r="C2373" s="22">
        <v>27220985</v>
      </c>
      <c r="D2373" s="22" t="s">
        <v>46</v>
      </c>
      <c r="E2373" s="23">
        <v>116219</v>
      </c>
      <c r="F2373" s="22" t="str">
        <f>VLOOKUP(C2373,變換清單!A:C,3,0)</f>
        <v>新類型</v>
      </c>
      <c r="G2373" s="22" t="str">
        <f>VLOOKUP(B2373,變換清單!E:F,2,0)</f>
        <v>中四國</v>
      </c>
      <c r="H2373" s="22" t="str">
        <f t="shared" si="111"/>
        <v>2016</v>
      </c>
      <c r="I2373" s="22">
        <f t="shared" si="112"/>
        <v>8</v>
      </c>
      <c r="J2373" s="22" t="str">
        <f>VLOOKUP(I2373,變換清單!H:I,2,0)</f>
        <v>3Q</v>
      </c>
      <c r="K2373" s="22" t="str">
        <f t="shared" si="113"/>
        <v>新類型中四國20163Q</v>
      </c>
    </row>
    <row r="2374" spans="1:11">
      <c r="A2374" s="23">
        <v>201608</v>
      </c>
      <c r="B2374" s="23" t="s">
        <v>95</v>
      </c>
      <c r="C2374" s="22">
        <v>27260317</v>
      </c>
      <c r="D2374" s="22" t="s">
        <v>40</v>
      </c>
      <c r="E2374" s="23">
        <v>325841</v>
      </c>
      <c r="F2374" s="22" t="str">
        <f>VLOOKUP(C2374,變換清單!A:C,3,0)</f>
        <v>啤酒</v>
      </c>
      <c r="G2374" s="22" t="str">
        <f>VLOOKUP(B2374,變換清單!E:F,2,0)</f>
        <v>中四國</v>
      </c>
      <c r="H2374" s="22" t="str">
        <f t="shared" si="111"/>
        <v>2016</v>
      </c>
      <c r="I2374" s="22">
        <f t="shared" si="112"/>
        <v>8</v>
      </c>
      <c r="J2374" s="22" t="str">
        <f>VLOOKUP(I2374,變換清單!H:I,2,0)</f>
        <v>3Q</v>
      </c>
      <c r="K2374" s="22" t="str">
        <f t="shared" si="113"/>
        <v>啤酒中四國20163Q</v>
      </c>
    </row>
    <row r="2375" spans="1:11">
      <c r="A2375" s="23">
        <v>201608</v>
      </c>
      <c r="B2375" s="23" t="s">
        <v>95</v>
      </c>
      <c r="C2375" s="22">
        <v>27260665</v>
      </c>
      <c r="D2375" s="22" t="s">
        <v>105</v>
      </c>
      <c r="E2375" s="23">
        <v>37680</v>
      </c>
      <c r="F2375" s="22" t="str">
        <f>VLOOKUP(C2375,變換清單!A:C,3,0)</f>
        <v>啤酒</v>
      </c>
      <c r="G2375" s="22" t="str">
        <f>VLOOKUP(B2375,變換清單!E:F,2,0)</f>
        <v>中四國</v>
      </c>
      <c r="H2375" s="22" t="str">
        <f t="shared" si="111"/>
        <v>2016</v>
      </c>
      <c r="I2375" s="22">
        <f t="shared" si="112"/>
        <v>8</v>
      </c>
      <c r="J2375" s="22" t="str">
        <f>VLOOKUP(I2375,變換清單!H:I,2,0)</f>
        <v>3Q</v>
      </c>
      <c r="K2375" s="22" t="str">
        <f t="shared" si="113"/>
        <v>啤酒中四國20163Q</v>
      </c>
    </row>
    <row r="2376" spans="1:11">
      <c r="A2376" s="23">
        <v>201608</v>
      </c>
      <c r="B2376" s="23" t="s">
        <v>95</v>
      </c>
      <c r="C2376" s="22">
        <v>27350171</v>
      </c>
      <c r="D2376" s="22" t="s">
        <v>42</v>
      </c>
      <c r="E2376" s="23">
        <v>9840</v>
      </c>
      <c r="F2376" s="22" t="str">
        <f>VLOOKUP(C2376,變換清單!A:C,3,0)</f>
        <v>啤酒</v>
      </c>
      <c r="G2376" s="22" t="str">
        <f>VLOOKUP(B2376,變換清單!E:F,2,0)</f>
        <v>中四國</v>
      </c>
      <c r="H2376" s="22" t="str">
        <f t="shared" si="111"/>
        <v>2016</v>
      </c>
      <c r="I2376" s="22">
        <f t="shared" si="112"/>
        <v>8</v>
      </c>
      <c r="J2376" s="22" t="str">
        <f>VLOOKUP(I2376,變換清單!H:I,2,0)</f>
        <v>3Q</v>
      </c>
      <c r="K2376" s="22" t="str">
        <f t="shared" si="113"/>
        <v>啤酒中四國20163Q</v>
      </c>
    </row>
    <row r="2377" spans="1:11">
      <c r="A2377" s="23">
        <v>201608</v>
      </c>
      <c r="B2377" s="23" t="s">
        <v>95</v>
      </c>
      <c r="C2377" s="22">
        <v>27350921</v>
      </c>
      <c r="D2377" s="22" t="s">
        <v>44</v>
      </c>
      <c r="E2377" s="23">
        <v>93403</v>
      </c>
      <c r="F2377" s="22" t="str">
        <f>VLOOKUP(C2377,變換清單!A:C,3,0)</f>
        <v>發泡酒</v>
      </c>
      <c r="G2377" s="22" t="str">
        <f>VLOOKUP(B2377,變換清單!E:F,2,0)</f>
        <v>中四國</v>
      </c>
      <c r="H2377" s="22" t="str">
        <f t="shared" si="111"/>
        <v>2016</v>
      </c>
      <c r="I2377" s="22">
        <f t="shared" si="112"/>
        <v>8</v>
      </c>
      <c r="J2377" s="22" t="str">
        <f>VLOOKUP(I2377,變換清單!H:I,2,0)</f>
        <v>3Q</v>
      </c>
      <c r="K2377" s="22" t="str">
        <f t="shared" si="113"/>
        <v>發泡酒中四國20163Q</v>
      </c>
    </row>
    <row r="2378" spans="1:11">
      <c r="A2378" s="23">
        <v>201608</v>
      </c>
      <c r="B2378" s="23" t="s">
        <v>85</v>
      </c>
      <c r="C2378" s="22">
        <v>27210786</v>
      </c>
      <c r="D2378" s="22" t="s">
        <v>103</v>
      </c>
      <c r="E2378" s="23">
        <v>119784</v>
      </c>
      <c r="F2378" s="22" t="str">
        <f>VLOOKUP(C2378,變換清單!A:C,3,0)</f>
        <v>發泡酒</v>
      </c>
      <c r="G2378" s="22" t="str">
        <f>VLOOKUP(B2378,變換清單!E:F,2,0)</f>
        <v>中四國</v>
      </c>
      <c r="H2378" s="22" t="str">
        <f t="shared" si="111"/>
        <v>2016</v>
      </c>
      <c r="I2378" s="22">
        <f t="shared" si="112"/>
        <v>8</v>
      </c>
      <c r="J2378" s="22" t="str">
        <f>VLOOKUP(I2378,變換清單!H:I,2,0)</f>
        <v>3Q</v>
      </c>
      <c r="K2378" s="22" t="str">
        <f t="shared" si="113"/>
        <v>發泡酒中四國20163Q</v>
      </c>
    </row>
    <row r="2379" spans="1:11">
      <c r="A2379" s="23">
        <v>201608</v>
      </c>
      <c r="B2379" s="23" t="s">
        <v>85</v>
      </c>
      <c r="C2379" s="22">
        <v>27220883</v>
      </c>
      <c r="D2379" s="22" t="s">
        <v>101</v>
      </c>
      <c r="E2379" s="23">
        <v>24242</v>
      </c>
      <c r="F2379" s="22" t="str">
        <f>VLOOKUP(C2379,變換清單!A:C,3,0)</f>
        <v>新類型</v>
      </c>
      <c r="G2379" s="22" t="str">
        <f>VLOOKUP(B2379,變換清單!E:F,2,0)</f>
        <v>中四國</v>
      </c>
      <c r="H2379" s="22" t="str">
        <f t="shared" si="111"/>
        <v>2016</v>
      </c>
      <c r="I2379" s="22">
        <f t="shared" si="112"/>
        <v>8</v>
      </c>
      <c r="J2379" s="22" t="str">
        <f>VLOOKUP(I2379,變換清單!H:I,2,0)</f>
        <v>3Q</v>
      </c>
      <c r="K2379" s="22" t="str">
        <f t="shared" si="113"/>
        <v>新類型中四國20163Q</v>
      </c>
    </row>
    <row r="2380" spans="1:11">
      <c r="A2380" s="23">
        <v>201608</v>
      </c>
      <c r="B2380" s="23" t="s">
        <v>85</v>
      </c>
      <c r="C2380" s="22">
        <v>27220957</v>
      </c>
      <c r="D2380" s="22" t="s">
        <v>102</v>
      </c>
      <c r="E2380" s="23">
        <v>56327</v>
      </c>
      <c r="F2380" s="22" t="str">
        <f>VLOOKUP(C2380,變換清單!A:C,3,0)</f>
        <v>新類型</v>
      </c>
      <c r="G2380" s="22" t="str">
        <f>VLOOKUP(B2380,變換清單!E:F,2,0)</f>
        <v>中四國</v>
      </c>
      <c r="H2380" s="22" t="str">
        <f t="shared" si="111"/>
        <v>2016</v>
      </c>
      <c r="I2380" s="22">
        <f t="shared" si="112"/>
        <v>8</v>
      </c>
      <c r="J2380" s="22" t="str">
        <f>VLOOKUP(I2380,變換清單!H:I,2,0)</f>
        <v>3Q</v>
      </c>
      <c r="K2380" s="22" t="str">
        <f t="shared" si="113"/>
        <v>新類型中四國20163Q</v>
      </c>
    </row>
    <row r="2381" spans="1:11">
      <c r="A2381" s="23">
        <v>201608</v>
      </c>
      <c r="B2381" s="23" t="s">
        <v>85</v>
      </c>
      <c r="C2381" s="22">
        <v>27220985</v>
      </c>
      <c r="D2381" s="22" t="s">
        <v>46</v>
      </c>
      <c r="E2381" s="23">
        <v>3360</v>
      </c>
      <c r="F2381" s="22" t="str">
        <f>VLOOKUP(C2381,變換清單!A:C,3,0)</f>
        <v>新類型</v>
      </c>
      <c r="G2381" s="22" t="str">
        <f>VLOOKUP(B2381,變換清單!E:F,2,0)</f>
        <v>中四國</v>
      </c>
      <c r="H2381" s="22" t="str">
        <f t="shared" si="111"/>
        <v>2016</v>
      </c>
      <c r="I2381" s="22">
        <f t="shared" si="112"/>
        <v>8</v>
      </c>
      <c r="J2381" s="22" t="str">
        <f>VLOOKUP(I2381,變換清單!H:I,2,0)</f>
        <v>3Q</v>
      </c>
      <c r="K2381" s="22" t="str">
        <f t="shared" si="113"/>
        <v>新類型中四國20163Q</v>
      </c>
    </row>
    <row r="2382" spans="1:11">
      <c r="A2382" s="23">
        <v>201608</v>
      </c>
      <c r="B2382" s="23" t="s">
        <v>85</v>
      </c>
      <c r="C2382" s="22">
        <v>27260317</v>
      </c>
      <c r="D2382" s="22" t="s">
        <v>40</v>
      </c>
      <c r="E2382" s="23">
        <v>480</v>
      </c>
      <c r="F2382" s="22" t="str">
        <f>VLOOKUP(C2382,變換清單!A:C,3,0)</f>
        <v>啤酒</v>
      </c>
      <c r="G2382" s="22" t="str">
        <f>VLOOKUP(B2382,變換清單!E:F,2,0)</f>
        <v>中四國</v>
      </c>
      <c r="H2382" s="22" t="str">
        <f t="shared" si="111"/>
        <v>2016</v>
      </c>
      <c r="I2382" s="22">
        <f t="shared" si="112"/>
        <v>8</v>
      </c>
      <c r="J2382" s="22" t="str">
        <f>VLOOKUP(I2382,變換清單!H:I,2,0)</f>
        <v>3Q</v>
      </c>
      <c r="K2382" s="22" t="str">
        <f t="shared" si="113"/>
        <v>啤酒中四國20163Q</v>
      </c>
    </row>
    <row r="2383" spans="1:11">
      <c r="A2383" s="23">
        <v>201608</v>
      </c>
      <c r="B2383" s="23" t="s">
        <v>85</v>
      </c>
      <c r="C2383" s="22">
        <v>27260665</v>
      </c>
      <c r="D2383" s="22" t="s">
        <v>105</v>
      </c>
      <c r="E2383" s="23">
        <v>15686</v>
      </c>
      <c r="F2383" s="22" t="str">
        <f>VLOOKUP(C2383,變換清單!A:C,3,0)</f>
        <v>啤酒</v>
      </c>
      <c r="G2383" s="22" t="str">
        <f>VLOOKUP(B2383,變換清單!E:F,2,0)</f>
        <v>中四國</v>
      </c>
      <c r="H2383" s="22" t="str">
        <f t="shared" si="111"/>
        <v>2016</v>
      </c>
      <c r="I2383" s="22">
        <f t="shared" si="112"/>
        <v>8</v>
      </c>
      <c r="J2383" s="22" t="str">
        <f>VLOOKUP(I2383,變換清單!H:I,2,0)</f>
        <v>3Q</v>
      </c>
      <c r="K2383" s="22" t="str">
        <f t="shared" si="113"/>
        <v>啤酒中四國20163Q</v>
      </c>
    </row>
    <row r="2384" spans="1:11">
      <c r="A2384" s="23">
        <v>201608</v>
      </c>
      <c r="B2384" s="23" t="s">
        <v>87</v>
      </c>
      <c r="C2384" s="22">
        <v>27350171</v>
      </c>
      <c r="D2384" s="22" t="s">
        <v>42</v>
      </c>
      <c r="E2384" s="23">
        <v>129053</v>
      </c>
      <c r="F2384" s="22" t="str">
        <f>VLOOKUP(C2384,變換清單!A:C,3,0)</f>
        <v>啤酒</v>
      </c>
      <c r="G2384" s="22" t="str">
        <f>VLOOKUP(B2384,變換清單!E:F,2,0)</f>
        <v>中四國</v>
      </c>
      <c r="H2384" s="22" t="str">
        <f t="shared" si="111"/>
        <v>2016</v>
      </c>
      <c r="I2384" s="22">
        <f t="shared" si="112"/>
        <v>8</v>
      </c>
      <c r="J2384" s="22" t="str">
        <f>VLOOKUP(I2384,變換清單!H:I,2,0)</f>
        <v>3Q</v>
      </c>
      <c r="K2384" s="22" t="str">
        <f t="shared" si="113"/>
        <v>啤酒中四國20163Q</v>
      </c>
    </row>
    <row r="2385" spans="1:11">
      <c r="A2385" s="23">
        <v>201608</v>
      </c>
      <c r="B2385" s="23" t="s">
        <v>87</v>
      </c>
      <c r="C2385" s="22">
        <v>27350921</v>
      </c>
      <c r="D2385" s="22" t="s">
        <v>44</v>
      </c>
      <c r="E2385" s="23">
        <v>28520</v>
      </c>
      <c r="F2385" s="22" t="str">
        <f>VLOOKUP(C2385,變換清單!A:C,3,0)</f>
        <v>發泡酒</v>
      </c>
      <c r="G2385" s="22" t="str">
        <f>VLOOKUP(B2385,變換清單!E:F,2,0)</f>
        <v>中四國</v>
      </c>
      <c r="H2385" s="22" t="str">
        <f t="shared" si="111"/>
        <v>2016</v>
      </c>
      <c r="I2385" s="22">
        <f t="shared" si="112"/>
        <v>8</v>
      </c>
      <c r="J2385" s="22" t="str">
        <f>VLOOKUP(I2385,變換清單!H:I,2,0)</f>
        <v>3Q</v>
      </c>
      <c r="K2385" s="22" t="str">
        <f t="shared" si="113"/>
        <v>發泡酒中四國20163Q</v>
      </c>
    </row>
    <row r="2386" spans="1:11">
      <c r="A2386" s="23">
        <v>201608</v>
      </c>
      <c r="B2386" s="23" t="s">
        <v>87</v>
      </c>
      <c r="C2386" s="22">
        <v>27210786</v>
      </c>
      <c r="D2386" s="22" t="s">
        <v>103</v>
      </c>
      <c r="E2386" s="23">
        <v>51336</v>
      </c>
      <c r="F2386" s="22" t="str">
        <f>VLOOKUP(C2386,變換清單!A:C,3,0)</f>
        <v>發泡酒</v>
      </c>
      <c r="G2386" s="22" t="str">
        <f>VLOOKUP(B2386,變換清單!E:F,2,0)</f>
        <v>中四國</v>
      </c>
      <c r="H2386" s="22" t="str">
        <f t="shared" si="111"/>
        <v>2016</v>
      </c>
      <c r="I2386" s="22">
        <f t="shared" si="112"/>
        <v>8</v>
      </c>
      <c r="J2386" s="22" t="str">
        <f>VLOOKUP(I2386,變換清單!H:I,2,0)</f>
        <v>3Q</v>
      </c>
      <c r="K2386" s="22" t="str">
        <f t="shared" si="113"/>
        <v>發泡酒中四國20163Q</v>
      </c>
    </row>
    <row r="2387" spans="1:11">
      <c r="A2387" s="23">
        <v>201608</v>
      </c>
      <c r="B2387" s="23" t="s">
        <v>87</v>
      </c>
      <c r="C2387" s="22">
        <v>27220883</v>
      </c>
      <c r="D2387" s="22" t="s">
        <v>101</v>
      </c>
      <c r="E2387" s="23">
        <v>24955</v>
      </c>
      <c r="F2387" s="22" t="str">
        <f>VLOOKUP(C2387,變換清單!A:C,3,0)</f>
        <v>新類型</v>
      </c>
      <c r="G2387" s="22" t="str">
        <f>VLOOKUP(B2387,變換清單!E:F,2,0)</f>
        <v>中四國</v>
      </c>
      <c r="H2387" s="22" t="str">
        <f t="shared" si="111"/>
        <v>2016</v>
      </c>
      <c r="I2387" s="22">
        <f t="shared" si="112"/>
        <v>8</v>
      </c>
      <c r="J2387" s="22" t="str">
        <f>VLOOKUP(I2387,變換清單!H:I,2,0)</f>
        <v>3Q</v>
      </c>
      <c r="K2387" s="22" t="str">
        <f t="shared" si="113"/>
        <v>新類型中四國20163Q</v>
      </c>
    </row>
    <row r="2388" spans="1:11">
      <c r="A2388" s="23">
        <v>201608</v>
      </c>
      <c r="B2388" s="23" t="s">
        <v>89</v>
      </c>
      <c r="C2388" s="22">
        <v>27220957</v>
      </c>
      <c r="D2388" s="22" t="s">
        <v>102</v>
      </c>
      <c r="E2388" s="23">
        <v>214613</v>
      </c>
      <c r="F2388" s="22" t="str">
        <f>VLOOKUP(C2388,變換清單!A:C,3,0)</f>
        <v>新類型</v>
      </c>
      <c r="G2388" s="22" t="str">
        <f>VLOOKUP(B2388,變換清單!E:F,2,0)</f>
        <v>九州</v>
      </c>
      <c r="H2388" s="22" t="str">
        <f t="shared" si="111"/>
        <v>2016</v>
      </c>
      <c r="I2388" s="22">
        <f t="shared" si="112"/>
        <v>8</v>
      </c>
      <c r="J2388" s="22" t="str">
        <f>VLOOKUP(I2388,變換清單!H:I,2,0)</f>
        <v>3Q</v>
      </c>
      <c r="K2388" s="22" t="str">
        <f t="shared" si="113"/>
        <v>新類型九州20163Q</v>
      </c>
    </row>
    <row r="2389" spans="1:11">
      <c r="A2389" s="23">
        <v>201608</v>
      </c>
      <c r="B2389" s="23" t="s">
        <v>89</v>
      </c>
      <c r="C2389" s="22">
        <v>27220985</v>
      </c>
      <c r="D2389" s="22" t="s">
        <v>46</v>
      </c>
      <c r="E2389" s="23">
        <v>49910</v>
      </c>
      <c r="F2389" s="22" t="str">
        <f>VLOOKUP(C2389,變換清單!A:C,3,0)</f>
        <v>新類型</v>
      </c>
      <c r="G2389" s="22" t="str">
        <f>VLOOKUP(B2389,變換清單!E:F,2,0)</f>
        <v>九州</v>
      </c>
      <c r="H2389" s="22" t="str">
        <f t="shared" si="111"/>
        <v>2016</v>
      </c>
      <c r="I2389" s="22">
        <f t="shared" si="112"/>
        <v>8</v>
      </c>
      <c r="J2389" s="22" t="str">
        <f>VLOOKUP(I2389,變換清單!H:I,2,0)</f>
        <v>3Q</v>
      </c>
      <c r="K2389" s="22" t="str">
        <f t="shared" si="113"/>
        <v>新類型九州20163Q</v>
      </c>
    </row>
    <row r="2390" spans="1:11">
      <c r="A2390" s="23">
        <v>201608</v>
      </c>
      <c r="B2390" s="23" t="s">
        <v>89</v>
      </c>
      <c r="C2390" s="22">
        <v>27260317</v>
      </c>
      <c r="D2390" s="22" t="s">
        <v>40</v>
      </c>
      <c r="E2390" s="23">
        <v>76291</v>
      </c>
      <c r="F2390" s="22" t="str">
        <f>VLOOKUP(C2390,變換清單!A:C,3,0)</f>
        <v>啤酒</v>
      </c>
      <c r="G2390" s="22" t="str">
        <f>VLOOKUP(B2390,變換清單!E:F,2,0)</f>
        <v>九州</v>
      </c>
      <c r="H2390" s="22" t="str">
        <f t="shared" si="111"/>
        <v>2016</v>
      </c>
      <c r="I2390" s="22">
        <f t="shared" si="112"/>
        <v>8</v>
      </c>
      <c r="J2390" s="22" t="str">
        <f>VLOOKUP(I2390,變換清單!H:I,2,0)</f>
        <v>3Q</v>
      </c>
      <c r="K2390" s="22" t="str">
        <f t="shared" si="113"/>
        <v>啤酒九州20163Q</v>
      </c>
    </row>
    <row r="2391" spans="1:11">
      <c r="A2391" s="23">
        <v>201608</v>
      </c>
      <c r="B2391" s="23" t="s">
        <v>89</v>
      </c>
      <c r="C2391" s="22">
        <v>27260665</v>
      </c>
      <c r="D2391" s="22" t="s">
        <v>105</v>
      </c>
      <c r="E2391" s="23">
        <v>7440</v>
      </c>
      <c r="F2391" s="22" t="str">
        <f>VLOOKUP(C2391,變換清單!A:C,3,0)</f>
        <v>啤酒</v>
      </c>
      <c r="G2391" s="22" t="str">
        <f>VLOOKUP(B2391,變換清單!E:F,2,0)</f>
        <v>九州</v>
      </c>
      <c r="H2391" s="22" t="str">
        <f t="shared" si="111"/>
        <v>2016</v>
      </c>
      <c r="I2391" s="22">
        <f t="shared" si="112"/>
        <v>8</v>
      </c>
      <c r="J2391" s="22" t="str">
        <f>VLOOKUP(I2391,變換清單!H:I,2,0)</f>
        <v>3Q</v>
      </c>
      <c r="K2391" s="22" t="str">
        <f t="shared" si="113"/>
        <v>啤酒九州20163Q</v>
      </c>
    </row>
    <row r="2392" spans="1:11">
      <c r="A2392" s="23">
        <v>201608</v>
      </c>
      <c r="B2392" s="23" t="s">
        <v>89</v>
      </c>
      <c r="C2392" s="22">
        <v>27350171</v>
      </c>
      <c r="D2392" s="22" t="s">
        <v>42</v>
      </c>
      <c r="E2392" s="23">
        <v>3600</v>
      </c>
      <c r="F2392" s="22" t="str">
        <f>VLOOKUP(C2392,變換清單!A:C,3,0)</f>
        <v>啤酒</v>
      </c>
      <c r="G2392" s="22" t="str">
        <f>VLOOKUP(B2392,變換清單!E:F,2,0)</f>
        <v>九州</v>
      </c>
      <c r="H2392" s="22" t="str">
        <f t="shared" si="111"/>
        <v>2016</v>
      </c>
      <c r="I2392" s="22">
        <f t="shared" si="112"/>
        <v>8</v>
      </c>
      <c r="J2392" s="22" t="str">
        <f>VLOOKUP(I2392,變換清單!H:I,2,0)</f>
        <v>3Q</v>
      </c>
      <c r="K2392" s="22" t="str">
        <f t="shared" si="113"/>
        <v>啤酒九州20163Q</v>
      </c>
    </row>
    <row r="2393" spans="1:11">
      <c r="A2393" s="23">
        <v>201608</v>
      </c>
      <c r="B2393" s="23" t="s">
        <v>89</v>
      </c>
      <c r="C2393" s="22">
        <v>27350921</v>
      </c>
      <c r="D2393" s="22" t="s">
        <v>44</v>
      </c>
      <c r="E2393" s="23">
        <v>58466</v>
      </c>
      <c r="F2393" s="22" t="str">
        <f>VLOOKUP(C2393,變換清單!A:C,3,0)</f>
        <v>發泡酒</v>
      </c>
      <c r="G2393" s="22" t="str">
        <f>VLOOKUP(B2393,變換清單!E:F,2,0)</f>
        <v>九州</v>
      </c>
      <c r="H2393" s="22" t="str">
        <f t="shared" si="111"/>
        <v>2016</v>
      </c>
      <c r="I2393" s="22">
        <f t="shared" si="112"/>
        <v>8</v>
      </c>
      <c r="J2393" s="22" t="str">
        <f>VLOOKUP(I2393,變換清單!H:I,2,0)</f>
        <v>3Q</v>
      </c>
      <c r="K2393" s="22" t="str">
        <f t="shared" si="113"/>
        <v>發泡酒九州20163Q</v>
      </c>
    </row>
    <row r="2394" spans="1:11">
      <c r="A2394" s="23">
        <v>201608</v>
      </c>
      <c r="B2394" s="23" t="s">
        <v>64</v>
      </c>
      <c r="C2394" s="22">
        <v>27210786</v>
      </c>
      <c r="D2394" s="22" t="s">
        <v>103</v>
      </c>
      <c r="E2394" s="23">
        <v>833</v>
      </c>
      <c r="F2394" s="22" t="str">
        <f>VLOOKUP(C2394,變換清單!A:C,3,0)</f>
        <v>發泡酒</v>
      </c>
      <c r="G2394" s="22" t="str">
        <f>VLOOKUP(B2394,變換清單!E:F,2,0)</f>
        <v>首都圏</v>
      </c>
      <c r="H2394" s="22" t="str">
        <f t="shared" si="111"/>
        <v>2016</v>
      </c>
      <c r="I2394" s="22">
        <f t="shared" si="112"/>
        <v>8</v>
      </c>
      <c r="J2394" s="22" t="str">
        <f>VLOOKUP(I2394,變換清單!H:I,2,0)</f>
        <v>3Q</v>
      </c>
      <c r="K2394" s="22" t="str">
        <f t="shared" si="113"/>
        <v>發泡酒首都圏20163Q</v>
      </c>
    </row>
    <row r="2395" spans="1:11">
      <c r="A2395" s="23">
        <v>201608</v>
      </c>
      <c r="B2395" s="23" t="s">
        <v>64</v>
      </c>
      <c r="C2395" s="22">
        <v>27220883</v>
      </c>
      <c r="D2395" s="22" t="s">
        <v>101</v>
      </c>
      <c r="E2395" s="23">
        <v>2265201</v>
      </c>
      <c r="F2395" s="22" t="str">
        <f>VLOOKUP(C2395,變換清單!A:C,3,0)</f>
        <v>新類型</v>
      </c>
      <c r="G2395" s="22" t="str">
        <f>VLOOKUP(B2395,變換清單!E:F,2,0)</f>
        <v>首都圏</v>
      </c>
      <c r="H2395" s="22" t="str">
        <f t="shared" si="111"/>
        <v>2016</v>
      </c>
      <c r="I2395" s="22">
        <f t="shared" si="112"/>
        <v>8</v>
      </c>
      <c r="J2395" s="22" t="str">
        <f>VLOOKUP(I2395,變換清單!H:I,2,0)</f>
        <v>3Q</v>
      </c>
      <c r="K2395" s="22" t="str">
        <f t="shared" si="113"/>
        <v>新類型首都圏20163Q</v>
      </c>
    </row>
    <row r="2396" spans="1:11">
      <c r="A2396" s="23">
        <v>201608</v>
      </c>
      <c r="B2396" s="23" t="s">
        <v>64</v>
      </c>
      <c r="C2396" s="22">
        <v>27220957</v>
      </c>
      <c r="D2396" s="22" t="s">
        <v>102</v>
      </c>
      <c r="E2396" s="23">
        <v>253828</v>
      </c>
      <c r="F2396" s="22" t="str">
        <f>VLOOKUP(C2396,變換清單!A:C,3,0)</f>
        <v>新類型</v>
      </c>
      <c r="G2396" s="22" t="str">
        <f>VLOOKUP(B2396,變換清單!E:F,2,0)</f>
        <v>首都圏</v>
      </c>
      <c r="H2396" s="22" t="str">
        <f t="shared" si="111"/>
        <v>2016</v>
      </c>
      <c r="I2396" s="22">
        <f t="shared" si="112"/>
        <v>8</v>
      </c>
      <c r="J2396" s="22" t="str">
        <f>VLOOKUP(I2396,變換清單!H:I,2,0)</f>
        <v>3Q</v>
      </c>
      <c r="K2396" s="22" t="str">
        <f t="shared" si="113"/>
        <v>新類型首都圏20163Q</v>
      </c>
    </row>
    <row r="2397" spans="1:11">
      <c r="A2397" s="23">
        <v>201608</v>
      </c>
      <c r="B2397" s="23" t="s">
        <v>64</v>
      </c>
      <c r="C2397" s="22">
        <v>27220985</v>
      </c>
      <c r="D2397" s="22" t="s">
        <v>46</v>
      </c>
      <c r="E2397" s="23">
        <v>1214952</v>
      </c>
      <c r="F2397" s="22" t="str">
        <f>VLOOKUP(C2397,變換清單!A:C,3,0)</f>
        <v>新類型</v>
      </c>
      <c r="G2397" s="22" t="str">
        <f>VLOOKUP(B2397,變換清單!E:F,2,0)</f>
        <v>首都圏</v>
      </c>
      <c r="H2397" s="22" t="str">
        <f t="shared" si="111"/>
        <v>2016</v>
      </c>
      <c r="I2397" s="22">
        <f t="shared" si="112"/>
        <v>8</v>
      </c>
      <c r="J2397" s="22" t="str">
        <f>VLOOKUP(I2397,變換清單!H:I,2,0)</f>
        <v>3Q</v>
      </c>
      <c r="K2397" s="22" t="str">
        <f t="shared" si="113"/>
        <v>新類型首都圏20163Q</v>
      </c>
    </row>
    <row r="2398" spans="1:11">
      <c r="A2398" s="23">
        <v>201608</v>
      </c>
      <c r="B2398" s="23" t="s">
        <v>64</v>
      </c>
      <c r="C2398" s="22">
        <v>27260317</v>
      </c>
      <c r="D2398" s="22" t="s">
        <v>40</v>
      </c>
      <c r="E2398" s="23">
        <v>73680</v>
      </c>
      <c r="F2398" s="22" t="str">
        <f>VLOOKUP(C2398,變換清單!A:C,3,0)</f>
        <v>啤酒</v>
      </c>
      <c r="G2398" s="22" t="str">
        <f>VLOOKUP(B2398,變換清單!E:F,2,0)</f>
        <v>首都圏</v>
      </c>
      <c r="H2398" s="22" t="str">
        <f t="shared" si="111"/>
        <v>2016</v>
      </c>
      <c r="I2398" s="22">
        <f t="shared" si="112"/>
        <v>8</v>
      </c>
      <c r="J2398" s="22" t="str">
        <f>VLOOKUP(I2398,變換清單!H:I,2,0)</f>
        <v>3Q</v>
      </c>
      <c r="K2398" s="22" t="str">
        <f t="shared" si="113"/>
        <v>啤酒首都圏20163Q</v>
      </c>
    </row>
    <row r="2399" spans="1:11">
      <c r="A2399" s="23">
        <v>201608</v>
      </c>
      <c r="B2399" s="23" t="s">
        <v>64</v>
      </c>
      <c r="C2399" s="22">
        <v>27260665</v>
      </c>
      <c r="D2399" s="22" t="s">
        <v>105</v>
      </c>
      <c r="E2399" s="23">
        <v>52320</v>
      </c>
      <c r="F2399" s="22" t="str">
        <f>VLOOKUP(C2399,變換清單!A:C,3,0)</f>
        <v>啤酒</v>
      </c>
      <c r="G2399" s="22" t="str">
        <f>VLOOKUP(B2399,變換清單!E:F,2,0)</f>
        <v>首都圏</v>
      </c>
      <c r="H2399" s="22" t="str">
        <f t="shared" si="111"/>
        <v>2016</v>
      </c>
      <c r="I2399" s="22">
        <f t="shared" si="112"/>
        <v>8</v>
      </c>
      <c r="J2399" s="22" t="str">
        <f>VLOOKUP(I2399,變換清單!H:I,2,0)</f>
        <v>3Q</v>
      </c>
      <c r="K2399" s="22" t="str">
        <f t="shared" si="113"/>
        <v>啤酒首都圏20163Q</v>
      </c>
    </row>
    <row r="2400" spans="1:11">
      <c r="A2400" s="23">
        <v>201608</v>
      </c>
      <c r="B2400" s="23" t="s">
        <v>64</v>
      </c>
      <c r="C2400" s="22">
        <v>27350171</v>
      </c>
      <c r="D2400" s="22" t="s">
        <v>42</v>
      </c>
      <c r="E2400" s="23">
        <v>484127</v>
      </c>
      <c r="F2400" s="22" t="str">
        <f>VLOOKUP(C2400,變換清單!A:C,3,0)</f>
        <v>啤酒</v>
      </c>
      <c r="G2400" s="22" t="str">
        <f>VLOOKUP(B2400,變換清單!E:F,2,0)</f>
        <v>首都圏</v>
      </c>
      <c r="H2400" s="22" t="str">
        <f t="shared" si="111"/>
        <v>2016</v>
      </c>
      <c r="I2400" s="22">
        <f t="shared" si="112"/>
        <v>8</v>
      </c>
      <c r="J2400" s="22" t="str">
        <f>VLOOKUP(I2400,變換清單!H:I,2,0)</f>
        <v>3Q</v>
      </c>
      <c r="K2400" s="22" t="str">
        <f t="shared" si="113"/>
        <v>啤酒首都圏20163Q</v>
      </c>
    </row>
    <row r="2401" spans="1:11">
      <c r="A2401" s="23">
        <v>201608</v>
      </c>
      <c r="B2401" s="23" t="s">
        <v>64</v>
      </c>
      <c r="C2401" s="22">
        <v>27350921</v>
      </c>
      <c r="D2401" s="22" t="s">
        <v>44</v>
      </c>
      <c r="E2401" s="23">
        <v>4936</v>
      </c>
      <c r="F2401" s="22" t="str">
        <f>VLOOKUP(C2401,變換清單!A:C,3,0)</f>
        <v>發泡酒</v>
      </c>
      <c r="G2401" s="22" t="str">
        <f>VLOOKUP(B2401,變換清單!E:F,2,0)</f>
        <v>首都圏</v>
      </c>
      <c r="H2401" s="22" t="str">
        <f t="shared" si="111"/>
        <v>2016</v>
      </c>
      <c r="I2401" s="22">
        <f t="shared" si="112"/>
        <v>8</v>
      </c>
      <c r="J2401" s="22" t="str">
        <f>VLOOKUP(I2401,變換清單!H:I,2,0)</f>
        <v>3Q</v>
      </c>
      <c r="K2401" s="22" t="str">
        <f t="shared" si="113"/>
        <v>發泡酒首都圏20163Q</v>
      </c>
    </row>
    <row r="2402" spans="1:11">
      <c r="A2402" s="23">
        <v>201608</v>
      </c>
      <c r="B2402" s="23" t="s">
        <v>64</v>
      </c>
      <c r="C2402" s="22">
        <v>27210786</v>
      </c>
      <c r="D2402" s="22" t="s">
        <v>103</v>
      </c>
      <c r="E2402" s="23">
        <v>37637</v>
      </c>
      <c r="F2402" s="22" t="str">
        <f>VLOOKUP(C2402,變換清單!A:C,3,0)</f>
        <v>發泡酒</v>
      </c>
      <c r="G2402" s="22" t="str">
        <f>VLOOKUP(B2402,變換清單!E:F,2,0)</f>
        <v>首都圏</v>
      </c>
      <c r="H2402" s="22" t="str">
        <f t="shared" si="111"/>
        <v>2016</v>
      </c>
      <c r="I2402" s="22">
        <f t="shared" si="112"/>
        <v>8</v>
      </c>
      <c r="J2402" s="22" t="str">
        <f>VLOOKUP(I2402,變換清單!H:I,2,0)</f>
        <v>3Q</v>
      </c>
      <c r="K2402" s="22" t="str">
        <f t="shared" si="113"/>
        <v>發泡酒首都圏20163Q</v>
      </c>
    </row>
    <row r="2403" spans="1:11">
      <c r="A2403" s="23">
        <v>201608</v>
      </c>
      <c r="B2403" s="23" t="s">
        <v>76</v>
      </c>
      <c r="C2403" s="22">
        <v>27220883</v>
      </c>
      <c r="D2403" s="22" t="s">
        <v>101</v>
      </c>
      <c r="E2403" s="23">
        <v>325128</v>
      </c>
      <c r="F2403" s="22" t="str">
        <f>VLOOKUP(C2403,變換清單!A:C,3,0)</f>
        <v>新類型</v>
      </c>
      <c r="G2403" s="22" t="str">
        <f>VLOOKUP(B2403,變換清單!E:F,2,0)</f>
        <v>中部</v>
      </c>
      <c r="H2403" s="22" t="str">
        <f t="shared" si="111"/>
        <v>2016</v>
      </c>
      <c r="I2403" s="22">
        <f t="shared" si="112"/>
        <v>8</v>
      </c>
      <c r="J2403" s="22" t="str">
        <f>VLOOKUP(I2403,變換清單!H:I,2,0)</f>
        <v>3Q</v>
      </c>
      <c r="K2403" s="22" t="str">
        <f t="shared" si="113"/>
        <v>新類型中部20163Q</v>
      </c>
    </row>
    <row r="2404" spans="1:11">
      <c r="A2404" s="23">
        <v>201608</v>
      </c>
      <c r="B2404" s="23" t="s">
        <v>76</v>
      </c>
      <c r="C2404" s="22">
        <v>27220957</v>
      </c>
      <c r="D2404" s="22" t="s">
        <v>102</v>
      </c>
      <c r="E2404" s="23">
        <v>4991</v>
      </c>
      <c r="F2404" s="22" t="str">
        <f>VLOOKUP(C2404,變換清單!A:C,3,0)</f>
        <v>新類型</v>
      </c>
      <c r="G2404" s="22" t="str">
        <f>VLOOKUP(B2404,變換清單!E:F,2,0)</f>
        <v>中部</v>
      </c>
      <c r="H2404" s="22" t="str">
        <f t="shared" si="111"/>
        <v>2016</v>
      </c>
      <c r="I2404" s="22">
        <f t="shared" si="112"/>
        <v>8</v>
      </c>
      <c r="J2404" s="22" t="str">
        <f>VLOOKUP(I2404,變換清單!H:I,2,0)</f>
        <v>3Q</v>
      </c>
      <c r="K2404" s="22" t="str">
        <f t="shared" si="113"/>
        <v>新類型中部20163Q</v>
      </c>
    </row>
    <row r="2405" spans="1:11">
      <c r="A2405" s="23">
        <v>201608</v>
      </c>
      <c r="B2405" s="23" t="s">
        <v>76</v>
      </c>
      <c r="C2405" s="22">
        <v>27220985</v>
      </c>
      <c r="D2405" s="22" t="s">
        <v>46</v>
      </c>
      <c r="E2405" s="23">
        <v>136183</v>
      </c>
      <c r="F2405" s="22" t="str">
        <f>VLOOKUP(C2405,變換清單!A:C,3,0)</f>
        <v>新類型</v>
      </c>
      <c r="G2405" s="22" t="str">
        <f>VLOOKUP(B2405,變換清單!E:F,2,0)</f>
        <v>中部</v>
      </c>
      <c r="H2405" s="22" t="str">
        <f t="shared" si="111"/>
        <v>2016</v>
      </c>
      <c r="I2405" s="22">
        <f t="shared" si="112"/>
        <v>8</v>
      </c>
      <c r="J2405" s="22" t="str">
        <f>VLOOKUP(I2405,變換清單!H:I,2,0)</f>
        <v>3Q</v>
      </c>
      <c r="K2405" s="22" t="str">
        <f t="shared" si="113"/>
        <v>新類型中部20163Q</v>
      </c>
    </row>
    <row r="2406" spans="1:11">
      <c r="A2406" s="23">
        <v>201608</v>
      </c>
      <c r="B2406" s="23" t="s">
        <v>76</v>
      </c>
      <c r="C2406" s="22">
        <v>27260317</v>
      </c>
      <c r="D2406" s="22" t="s">
        <v>40</v>
      </c>
      <c r="E2406" s="23">
        <v>11280</v>
      </c>
      <c r="F2406" s="22" t="str">
        <f>VLOOKUP(C2406,變換清單!A:C,3,0)</f>
        <v>啤酒</v>
      </c>
      <c r="G2406" s="22" t="str">
        <f>VLOOKUP(B2406,變換清單!E:F,2,0)</f>
        <v>中部</v>
      </c>
      <c r="H2406" s="22" t="str">
        <f t="shared" si="111"/>
        <v>2016</v>
      </c>
      <c r="I2406" s="22">
        <f t="shared" si="112"/>
        <v>8</v>
      </c>
      <c r="J2406" s="22" t="str">
        <f>VLOOKUP(I2406,變換清單!H:I,2,0)</f>
        <v>3Q</v>
      </c>
      <c r="K2406" s="22" t="str">
        <f t="shared" si="113"/>
        <v>啤酒中部20163Q</v>
      </c>
    </row>
    <row r="2407" spans="1:11">
      <c r="A2407" s="23">
        <v>201608</v>
      </c>
      <c r="B2407" s="23" t="s">
        <v>76</v>
      </c>
      <c r="C2407" s="22">
        <v>27260665</v>
      </c>
      <c r="D2407" s="22" t="s">
        <v>105</v>
      </c>
      <c r="E2407" s="23">
        <v>6720</v>
      </c>
      <c r="F2407" s="22" t="str">
        <f>VLOOKUP(C2407,變換清單!A:C,3,0)</f>
        <v>啤酒</v>
      </c>
      <c r="G2407" s="22" t="str">
        <f>VLOOKUP(B2407,變換清單!E:F,2,0)</f>
        <v>中部</v>
      </c>
      <c r="H2407" s="22" t="str">
        <f t="shared" si="111"/>
        <v>2016</v>
      </c>
      <c r="I2407" s="22">
        <f t="shared" si="112"/>
        <v>8</v>
      </c>
      <c r="J2407" s="22" t="str">
        <f>VLOOKUP(I2407,變換清單!H:I,2,0)</f>
        <v>3Q</v>
      </c>
      <c r="K2407" s="22" t="str">
        <f t="shared" si="113"/>
        <v>啤酒中部20163Q</v>
      </c>
    </row>
    <row r="2408" spans="1:11">
      <c r="A2408" s="23">
        <v>201608</v>
      </c>
      <c r="B2408" s="23" t="s">
        <v>76</v>
      </c>
      <c r="C2408" s="22">
        <v>27350171</v>
      </c>
      <c r="D2408" s="22" t="s">
        <v>42</v>
      </c>
      <c r="E2408" s="23">
        <v>42780</v>
      </c>
      <c r="F2408" s="22" t="str">
        <f>VLOOKUP(C2408,變換清單!A:C,3,0)</f>
        <v>啤酒</v>
      </c>
      <c r="G2408" s="22" t="str">
        <f>VLOOKUP(B2408,變換清單!E:F,2,0)</f>
        <v>中部</v>
      </c>
      <c r="H2408" s="22" t="str">
        <f t="shared" si="111"/>
        <v>2016</v>
      </c>
      <c r="I2408" s="22">
        <f t="shared" si="112"/>
        <v>8</v>
      </c>
      <c r="J2408" s="22" t="str">
        <f>VLOOKUP(I2408,變換清單!H:I,2,0)</f>
        <v>3Q</v>
      </c>
      <c r="K2408" s="22" t="str">
        <f t="shared" si="113"/>
        <v>啤酒中部20163Q</v>
      </c>
    </row>
    <row r="2409" spans="1:11">
      <c r="A2409" s="23">
        <v>201608</v>
      </c>
      <c r="B2409" s="23" t="s">
        <v>59</v>
      </c>
      <c r="C2409" s="22">
        <v>27350921</v>
      </c>
      <c r="D2409" s="22" t="s">
        <v>44</v>
      </c>
      <c r="E2409" s="23">
        <v>116219</v>
      </c>
      <c r="F2409" s="22" t="str">
        <f>VLOOKUP(C2409,變換清單!A:C,3,0)</f>
        <v>發泡酒</v>
      </c>
      <c r="G2409" s="22" t="str">
        <f>VLOOKUP(B2409,變換清單!E:F,2,0)</f>
        <v>東北</v>
      </c>
      <c r="H2409" s="22" t="str">
        <f t="shared" si="111"/>
        <v>2016</v>
      </c>
      <c r="I2409" s="22">
        <f t="shared" si="112"/>
        <v>8</v>
      </c>
      <c r="J2409" s="22" t="str">
        <f>VLOOKUP(I2409,變換清單!H:I,2,0)</f>
        <v>3Q</v>
      </c>
      <c r="K2409" s="22" t="str">
        <f t="shared" si="113"/>
        <v>發泡酒東北20163Q</v>
      </c>
    </row>
    <row r="2410" spans="1:11">
      <c r="A2410" s="23">
        <v>201608</v>
      </c>
      <c r="B2410" s="23" t="s">
        <v>59</v>
      </c>
      <c r="C2410" s="22">
        <v>27210786</v>
      </c>
      <c r="D2410" s="22" t="s">
        <v>103</v>
      </c>
      <c r="E2410" s="23">
        <v>22816</v>
      </c>
      <c r="F2410" s="22" t="str">
        <f>VLOOKUP(C2410,變換清單!A:C,3,0)</f>
        <v>發泡酒</v>
      </c>
      <c r="G2410" s="22" t="str">
        <f>VLOOKUP(B2410,變換清單!E:F,2,0)</f>
        <v>東北</v>
      </c>
      <c r="H2410" s="22" t="str">
        <f t="shared" si="111"/>
        <v>2016</v>
      </c>
      <c r="I2410" s="22">
        <f t="shared" si="112"/>
        <v>8</v>
      </c>
      <c r="J2410" s="22" t="str">
        <f>VLOOKUP(I2410,變換清單!H:I,2,0)</f>
        <v>3Q</v>
      </c>
      <c r="K2410" s="22" t="str">
        <f t="shared" si="113"/>
        <v>發泡酒東北20163Q</v>
      </c>
    </row>
    <row r="2411" spans="1:11">
      <c r="A2411" s="23">
        <v>201608</v>
      </c>
      <c r="B2411" s="23" t="s">
        <v>59</v>
      </c>
      <c r="C2411" s="22">
        <v>27220883</v>
      </c>
      <c r="D2411" s="22" t="s">
        <v>101</v>
      </c>
      <c r="E2411" s="23">
        <v>57040</v>
      </c>
      <c r="F2411" s="22" t="str">
        <f>VLOOKUP(C2411,變換清單!A:C,3,0)</f>
        <v>新類型</v>
      </c>
      <c r="G2411" s="22" t="str">
        <f>VLOOKUP(B2411,變換清單!E:F,2,0)</f>
        <v>東北</v>
      </c>
      <c r="H2411" s="22" t="str">
        <f t="shared" si="111"/>
        <v>2016</v>
      </c>
      <c r="I2411" s="22">
        <f t="shared" si="112"/>
        <v>8</v>
      </c>
      <c r="J2411" s="22" t="str">
        <f>VLOOKUP(I2411,變換清單!H:I,2,0)</f>
        <v>3Q</v>
      </c>
      <c r="K2411" s="22" t="str">
        <f t="shared" si="113"/>
        <v>新類型東北20163Q</v>
      </c>
    </row>
    <row r="2412" spans="1:11">
      <c r="A2412" s="23">
        <v>201608</v>
      </c>
      <c r="B2412" s="23" t="s">
        <v>59</v>
      </c>
      <c r="C2412" s="22">
        <v>27220957</v>
      </c>
      <c r="D2412" s="22" t="s">
        <v>102</v>
      </c>
      <c r="E2412" s="23">
        <v>3120</v>
      </c>
      <c r="F2412" s="22" t="str">
        <f>VLOOKUP(C2412,變換清單!A:C,3,0)</f>
        <v>新類型</v>
      </c>
      <c r="G2412" s="22" t="str">
        <f>VLOOKUP(B2412,變換清單!E:F,2,0)</f>
        <v>東北</v>
      </c>
      <c r="H2412" s="22" t="str">
        <f t="shared" si="111"/>
        <v>2016</v>
      </c>
      <c r="I2412" s="22">
        <f t="shared" si="112"/>
        <v>8</v>
      </c>
      <c r="J2412" s="22" t="str">
        <f>VLOOKUP(I2412,變換清單!H:I,2,0)</f>
        <v>3Q</v>
      </c>
      <c r="K2412" s="22" t="str">
        <f t="shared" si="113"/>
        <v>新類型東北20163Q</v>
      </c>
    </row>
    <row r="2413" spans="1:11">
      <c r="A2413" s="23">
        <v>201608</v>
      </c>
      <c r="B2413" s="23" t="s">
        <v>59</v>
      </c>
      <c r="C2413" s="22">
        <v>27220985</v>
      </c>
      <c r="D2413" s="22" t="s">
        <v>46</v>
      </c>
      <c r="E2413" s="23">
        <v>52049</v>
      </c>
      <c r="F2413" s="22" t="str">
        <f>VLOOKUP(C2413,變換清單!A:C,3,0)</f>
        <v>新類型</v>
      </c>
      <c r="G2413" s="22" t="str">
        <f>VLOOKUP(B2413,變換清單!E:F,2,0)</f>
        <v>東北</v>
      </c>
      <c r="H2413" s="22" t="str">
        <f t="shared" si="111"/>
        <v>2016</v>
      </c>
      <c r="I2413" s="22">
        <f t="shared" si="112"/>
        <v>8</v>
      </c>
      <c r="J2413" s="22" t="str">
        <f>VLOOKUP(I2413,變換清單!H:I,2,0)</f>
        <v>3Q</v>
      </c>
      <c r="K2413" s="22" t="str">
        <f t="shared" si="113"/>
        <v>新類型東北20163Q</v>
      </c>
    </row>
    <row r="2414" spans="1:11">
      <c r="A2414" s="23">
        <v>201608</v>
      </c>
      <c r="B2414" s="23" t="s">
        <v>59</v>
      </c>
      <c r="C2414" s="22">
        <v>27260317</v>
      </c>
      <c r="D2414" s="22" t="s">
        <v>40</v>
      </c>
      <c r="E2414" s="23">
        <v>7404</v>
      </c>
      <c r="F2414" s="22" t="str">
        <f>VLOOKUP(C2414,變換清單!A:C,3,0)</f>
        <v>啤酒</v>
      </c>
      <c r="G2414" s="22" t="str">
        <f>VLOOKUP(B2414,變換清單!E:F,2,0)</f>
        <v>東北</v>
      </c>
      <c r="H2414" s="22" t="str">
        <f t="shared" si="111"/>
        <v>2016</v>
      </c>
      <c r="I2414" s="22">
        <f t="shared" si="112"/>
        <v>8</v>
      </c>
      <c r="J2414" s="22" t="str">
        <f>VLOOKUP(I2414,變換清單!H:I,2,0)</f>
        <v>3Q</v>
      </c>
      <c r="K2414" s="22" t="str">
        <f t="shared" si="113"/>
        <v>啤酒東北20163Q</v>
      </c>
    </row>
    <row r="2415" spans="1:11">
      <c r="A2415" s="23">
        <v>201608</v>
      </c>
      <c r="B2415" s="23" t="s">
        <v>59</v>
      </c>
      <c r="C2415" s="22">
        <v>27260665</v>
      </c>
      <c r="D2415" s="22" t="s">
        <v>105</v>
      </c>
      <c r="E2415" s="23">
        <v>14808</v>
      </c>
      <c r="F2415" s="22" t="str">
        <f>VLOOKUP(C2415,變換清單!A:C,3,0)</f>
        <v>啤酒</v>
      </c>
      <c r="G2415" s="22" t="str">
        <f>VLOOKUP(B2415,變換清單!E:F,2,0)</f>
        <v>東北</v>
      </c>
      <c r="H2415" s="22" t="str">
        <f t="shared" si="111"/>
        <v>2016</v>
      </c>
      <c r="I2415" s="22">
        <f t="shared" si="112"/>
        <v>8</v>
      </c>
      <c r="J2415" s="22" t="str">
        <f>VLOOKUP(I2415,變換清單!H:I,2,0)</f>
        <v>3Q</v>
      </c>
      <c r="K2415" s="22" t="str">
        <f t="shared" si="113"/>
        <v>啤酒東北20163Q</v>
      </c>
    </row>
    <row r="2416" spans="1:11">
      <c r="A2416" s="23">
        <v>201608</v>
      </c>
      <c r="B2416" s="23" t="s">
        <v>84</v>
      </c>
      <c r="C2416" s="22">
        <v>27350171</v>
      </c>
      <c r="D2416" s="22" t="s">
        <v>42</v>
      </c>
      <c r="E2416" s="23">
        <v>267375</v>
      </c>
      <c r="F2416" s="22" t="str">
        <f>VLOOKUP(C2416,變換清單!A:C,3,0)</f>
        <v>啤酒</v>
      </c>
      <c r="G2416" s="22" t="str">
        <f>VLOOKUP(B2416,變換清單!E:F,2,0)</f>
        <v>中四國</v>
      </c>
      <c r="H2416" s="22" t="str">
        <f t="shared" si="111"/>
        <v>2016</v>
      </c>
      <c r="I2416" s="22">
        <f t="shared" si="112"/>
        <v>8</v>
      </c>
      <c r="J2416" s="22" t="str">
        <f>VLOOKUP(I2416,變換清單!H:I,2,0)</f>
        <v>3Q</v>
      </c>
      <c r="K2416" s="22" t="str">
        <f t="shared" si="113"/>
        <v>啤酒中四國20163Q</v>
      </c>
    </row>
    <row r="2417" spans="1:11">
      <c r="A2417" s="23">
        <v>201608</v>
      </c>
      <c r="B2417" s="23" t="s">
        <v>84</v>
      </c>
      <c r="C2417" s="22">
        <v>27350921</v>
      </c>
      <c r="D2417" s="22" t="s">
        <v>44</v>
      </c>
      <c r="E2417" s="23">
        <v>49197</v>
      </c>
      <c r="F2417" s="22" t="str">
        <f>VLOOKUP(C2417,變換清單!A:C,3,0)</f>
        <v>發泡酒</v>
      </c>
      <c r="G2417" s="22" t="str">
        <f>VLOOKUP(B2417,變換清單!E:F,2,0)</f>
        <v>中四國</v>
      </c>
      <c r="H2417" s="22" t="str">
        <f t="shared" si="111"/>
        <v>2016</v>
      </c>
      <c r="I2417" s="22">
        <f t="shared" si="112"/>
        <v>8</v>
      </c>
      <c r="J2417" s="22" t="str">
        <f>VLOOKUP(I2417,變換清單!H:I,2,0)</f>
        <v>3Q</v>
      </c>
      <c r="K2417" s="22" t="str">
        <f t="shared" si="113"/>
        <v>發泡酒中四國20163Q</v>
      </c>
    </row>
    <row r="2418" spans="1:11">
      <c r="A2418" s="23">
        <v>201608</v>
      </c>
      <c r="B2418" s="23" t="s">
        <v>84</v>
      </c>
      <c r="C2418" s="22">
        <v>27210786</v>
      </c>
      <c r="D2418" s="22" t="s">
        <v>103</v>
      </c>
      <c r="E2418" s="23">
        <v>132618</v>
      </c>
      <c r="F2418" s="22" t="str">
        <f>VLOOKUP(C2418,變換清單!A:C,3,0)</f>
        <v>發泡酒</v>
      </c>
      <c r="G2418" s="22" t="str">
        <f>VLOOKUP(B2418,變換清單!E:F,2,0)</f>
        <v>中四國</v>
      </c>
      <c r="H2418" s="22" t="str">
        <f t="shared" si="111"/>
        <v>2016</v>
      </c>
      <c r="I2418" s="22">
        <f t="shared" si="112"/>
        <v>8</v>
      </c>
      <c r="J2418" s="22" t="str">
        <f>VLOOKUP(I2418,變換清單!H:I,2,0)</f>
        <v>3Q</v>
      </c>
      <c r="K2418" s="22" t="str">
        <f t="shared" si="113"/>
        <v>發泡酒中四國20163Q</v>
      </c>
    </row>
    <row r="2419" spans="1:11">
      <c r="A2419" s="23">
        <v>201608</v>
      </c>
      <c r="B2419" s="23" t="s">
        <v>84</v>
      </c>
      <c r="C2419" s="22">
        <v>27220883</v>
      </c>
      <c r="D2419" s="22" t="s">
        <v>101</v>
      </c>
      <c r="E2419" s="23">
        <v>45600</v>
      </c>
      <c r="F2419" s="22" t="str">
        <f>VLOOKUP(C2419,變換清單!A:C,3,0)</f>
        <v>新類型</v>
      </c>
      <c r="G2419" s="22" t="str">
        <f>VLOOKUP(B2419,變換清單!E:F,2,0)</f>
        <v>中四國</v>
      </c>
      <c r="H2419" s="22" t="str">
        <f t="shared" si="111"/>
        <v>2016</v>
      </c>
      <c r="I2419" s="22">
        <f t="shared" si="112"/>
        <v>8</v>
      </c>
      <c r="J2419" s="22" t="str">
        <f>VLOOKUP(I2419,變換清單!H:I,2,0)</f>
        <v>3Q</v>
      </c>
      <c r="K2419" s="22" t="str">
        <f t="shared" si="113"/>
        <v>新類型中四國20163Q</v>
      </c>
    </row>
    <row r="2420" spans="1:11">
      <c r="A2420" s="23">
        <v>201608</v>
      </c>
      <c r="B2420" s="23" t="s">
        <v>84</v>
      </c>
      <c r="C2420" s="22">
        <v>27220957</v>
      </c>
      <c r="D2420" s="22" t="s">
        <v>102</v>
      </c>
      <c r="E2420" s="23">
        <v>7200</v>
      </c>
      <c r="F2420" s="22" t="str">
        <f>VLOOKUP(C2420,變換清單!A:C,3,0)</f>
        <v>新類型</v>
      </c>
      <c r="G2420" s="22" t="str">
        <f>VLOOKUP(B2420,變換清單!E:F,2,0)</f>
        <v>中四國</v>
      </c>
      <c r="H2420" s="22" t="str">
        <f t="shared" si="111"/>
        <v>2016</v>
      </c>
      <c r="I2420" s="22">
        <f t="shared" si="112"/>
        <v>8</v>
      </c>
      <c r="J2420" s="22" t="str">
        <f>VLOOKUP(I2420,變換清單!H:I,2,0)</f>
        <v>3Q</v>
      </c>
      <c r="K2420" s="22" t="str">
        <f t="shared" si="113"/>
        <v>新類型中四國20163Q</v>
      </c>
    </row>
    <row r="2421" spans="1:11">
      <c r="A2421" s="23">
        <v>201608</v>
      </c>
      <c r="B2421" s="23" t="s">
        <v>84</v>
      </c>
      <c r="C2421" s="22">
        <v>27220985</v>
      </c>
      <c r="D2421" s="22" t="s">
        <v>46</v>
      </c>
      <c r="E2421" s="23">
        <v>13547</v>
      </c>
      <c r="F2421" s="22" t="str">
        <f>VLOOKUP(C2421,變換清單!A:C,3,0)</f>
        <v>新類型</v>
      </c>
      <c r="G2421" s="22" t="str">
        <f>VLOOKUP(B2421,變換清單!E:F,2,0)</f>
        <v>中四國</v>
      </c>
      <c r="H2421" s="22" t="str">
        <f t="shared" si="111"/>
        <v>2016</v>
      </c>
      <c r="I2421" s="22">
        <f t="shared" si="112"/>
        <v>8</v>
      </c>
      <c r="J2421" s="22" t="str">
        <f>VLOOKUP(I2421,變換清單!H:I,2,0)</f>
        <v>3Q</v>
      </c>
      <c r="K2421" s="22" t="str">
        <f t="shared" si="113"/>
        <v>新類型中四國20163Q</v>
      </c>
    </row>
    <row r="2422" spans="1:11">
      <c r="A2422" s="23">
        <v>201608</v>
      </c>
      <c r="B2422" s="23" t="s">
        <v>71</v>
      </c>
      <c r="C2422" s="22">
        <v>27260317</v>
      </c>
      <c r="D2422" s="22" t="s">
        <v>40</v>
      </c>
      <c r="E2422" s="23">
        <v>347944</v>
      </c>
      <c r="F2422" s="22" t="str">
        <f>VLOOKUP(C2422,變換清單!A:C,3,0)</f>
        <v>啤酒</v>
      </c>
      <c r="G2422" s="22" t="str">
        <f>VLOOKUP(B2422,變換清單!E:F,2,0)</f>
        <v>關信越</v>
      </c>
      <c r="H2422" s="22" t="str">
        <f t="shared" si="111"/>
        <v>2016</v>
      </c>
      <c r="I2422" s="22">
        <f t="shared" si="112"/>
        <v>8</v>
      </c>
      <c r="J2422" s="22" t="str">
        <f>VLOOKUP(I2422,變換清單!H:I,2,0)</f>
        <v>3Q</v>
      </c>
      <c r="K2422" s="22" t="str">
        <f t="shared" si="113"/>
        <v>啤酒關信越20163Q</v>
      </c>
    </row>
    <row r="2423" spans="1:11">
      <c r="A2423" s="23">
        <v>201608</v>
      </c>
      <c r="B2423" s="23" t="s">
        <v>71</v>
      </c>
      <c r="C2423" s="22">
        <v>27260665</v>
      </c>
      <c r="D2423" s="22" t="s">
        <v>105</v>
      </c>
      <c r="E2423" s="23">
        <v>9269</v>
      </c>
      <c r="F2423" s="22" t="str">
        <f>VLOOKUP(C2423,變換清單!A:C,3,0)</f>
        <v>啤酒</v>
      </c>
      <c r="G2423" s="22" t="str">
        <f>VLOOKUP(B2423,變換清單!E:F,2,0)</f>
        <v>關信越</v>
      </c>
      <c r="H2423" s="22" t="str">
        <f t="shared" si="111"/>
        <v>2016</v>
      </c>
      <c r="I2423" s="22">
        <f t="shared" si="112"/>
        <v>8</v>
      </c>
      <c r="J2423" s="22" t="str">
        <f>VLOOKUP(I2423,變換清單!H:I,2,0)</f>
        <v>3Q</v>
      </c>
      <c r="K2423" s="22" t="str">
        <f t="shared" si="113"/>
        <v>啤酒關信越20163Q</v>
      </c>
    </row>
    <row r="2424" spans="1:11">
      <c r="A2424" s="23">
        <v>201608</v>
      </c>
      <c r="B2424" s="23" t="s">
        <v>71</v>
      </c>
      <c r="C2424" s="22">
        <v>27350171</v>
      </c>
      <c r="D2424" s="22" t="s">
        <v>42</v>
      </c>
      <c r="E2424" s="23">
        <v>124775</v>
      </c>
      <c r="F2424" s="22" t="str">
        <f>VLOOKUP(C2424,變換清單!A:C,3,0)</f>
        <v>啤酒</v>
      </c>
      <c r="G2424" s="22" t="str">
        <f>VLOOKUP(B2424,變換清單!E:F,2,0)</f>
        <v>關信越</v>
      </c>
      <c r="H2424" s="22" t="str">
        <f t="shared" si="111"/>
        <v>2016</v>
      </c>
      <c r="I2424" s="22">
        <f t="shared" si="112"/>
        <v>8</v>
      </c>
      <c r="J2424" s="22" t="str">
        <f>VLOOKUP(I2424,變換清單!H:I,2,0)</f>
        <v>3Q</v>
      </c>
      <c r="K2424" s="22" t="str">
        <f t="shared" si="113"/>
        <v>啤酒關信越20163Q</v>
      </c>
    </row>
    <row r="2425" spans="1:11">
      <c r="A2425" s="23">
        <v>201608</v>
      </c>
      <c r="B2425" s="23" t="s">
        <v>71</v>
      </c>
      <c r="C2425" s="22">
        <v>27350921</v>
      </c>
      <c r="D2425" s="22" t="s">
        <v>44</v>
      </c>
      <c r="E2425" s="23">
        <v>23529</v>
      </c>
      <c r="F2425" s="22" t="str">
        <f>VLOOKUP(C2425,變換清單!A:C,3,0)</f>
        <v>發泡酒</v>
      </c>
      <c r="G2425" s="22" t="str">
        <f>VLOOKUP(B2425,變換清單!E:F,2,0)</f>
        <v>關信越</v>
      </c>
      <c r="H2425" s="22" t="str">
        <f t="shared" si="111"/>
        <v>2016</v>
      </c>
      <c r="I2425" s="22">
        <f t="shared" si="112"/>
        <v>8</v>
      </c>
      <c r="J2425" s="22" t="str">
        <f>VLOOKUP(I2425,變換清單!H:I,2,0)</f>
        <v>3Q</v>
      </c>
      <c r="K2425" s="22" t="str">
        <f t="shared" si="113"/>
        <v>發泡酒關信越20163Q</v>
      </c>
    </row>
    <row r="2426" spans="1:11">
      <c r="A2426" s="23">
        <v>201608</v>
      </c>
      <c r="B2426" s="23" t="s">
        <v>77</v>
      </c>
      <c r="C2426" s="22">
        <v>27210786</v>
      </c>
      <c r="D2426" s="22" t="s">
        <v>103</v>
      </c>
      <c r="E2426" s="23">
        <v>317998</v>
      </c>
      <c r="F2426" s="22" t="str">
        <f>VLOOKUP(C2426,變換清單!A:C,3,0)</f>
        <v>發泡酒</v>
      </c>
      <c r="G2426" s="22" t="str">
        <f>VLOOKUP(B2426,變換清單!E:F,2,0)</f>
        <v>近畿圏</v>
      </c>
      <c r="H2426" s="22" t="str">
        <f t="shared" si="111"/>
        <v>2016</v>
      </c>
      <c r="I2426" s="22">
        <f t="shared" si="112"/>
        <v>8</v>
      </c>
      <c r="J2426" s="22" t="str">
        <f>VLOOKUP(I2426,變換清單!H:I,2,0)</f>
        <v>3Q</v>
      </c>
      <c r="K2426" s="22" t="str">
        <f t="shared" si="113"/>
        <v>發泡酒近畿圏20163Q</v>
      </c>
    </row>
    <row r="2427" spans="1:11">
      <c r="A2427" s="23">
        <v>201608</v>
      </c>
      <c r="B2427" s="23" t="s">
        <v>77</v>
      </c>
      <c r="C2427" s="22">
        <v>27220883</v>
      </c>
      <c r="D2427" s="22" t="s">
        <v>101</v>
      </c>
      <c r="E2427" s="23">
        <v>5704</v>
      </c>
      <c r="F2427" s="22" t="str">
        <f>VLOOKUP(C2427,變換清單!A:C,3,0)</f>
        <v>新類型</v>
      </c>
      <c r="G2427" s="22" t="str">
        <f>VLOOKUP(B2427,變換清單!E:F,2,0)</f>
        <v>近畿圏</v>
      </c>
      <c r="H2427" s="22" t="str">
        <f t="shared" si="111"/>
        <v>2016</v>
      </c>
      <c r="I2427" s="22">
        <f t="shared" si="112"/>
        <v>8</v>
      </c>
      <c r="J2427" s="22" t="str">
        <f>VLOOKUP(I2427,變換清單!H:I,2,0)</f>
        <v>3Q</v>
      </c>
      <c r="K2427" s="22" t="str">
        <f t="shared" si="113"/>
        <v>新類型近畿圏20163Q</v>
      </c>
    </row>
    <row r="2428" spans="1:11">
      <c r="A2428" s="23">
        <v>201608</v>
      </c>
      <c r="B2428" s="23" t="s">
        <v>77</v>
      </c>
      <c r="C2428" s="22">
        <v>27220957</v>
      </c>
      <c r="D2428" s="22" t="s">
        <v>102</v>
      </c>
      <c r="E2428" s="23">
        <v>192510</v>
      </c>
      <c r="F2428" s="22" t="str">
        <f>VLOOKUP(C2428,變換清單!A:C,3,0)</f>
        <v>新類型</v>
      </c>
      <c r="G2428" s="22" t="str">
        <f>VLOOKUP(B2428,變換清單!E:F,2,0)</f>
        <v>近畿圏</v>
      </c>
      <c r="H2428" s="22" t="str">
        <f t="shared" si="111"/>
        <v>2016</v>
      </c>
      <c r="I2428" s="22">
        <f t="shared" si="112"/>
        <v>8</v>
      </c>
      <c r="J2428" s="22" t="str">
        <f>VLOOKUP(I2428,變換清單!H:I,2,0)</f>
        <v>3Q</v>
      </c>
      <c r="K2428" s="22" t="str">
        <f t="shared" si="113"/>
        <v>新類型近畿圏20163Q</v>
      </c>
    </row>
    <row r="2429" spans="1:11">
      <c r="A2429" s="23">
        <v>201608</v>
      </c>
      <c r="B2429" s="23" t="s">
        <v>77</v>
      </c>
      <c r="C2429" s="22">
        <v>27220985</v>
      </c>
      <c r="D2429" s="22" t="s">
        <v>46</v>
      </c>
      <c r="E2429" s="23">
        <v>6480</v>
      </c>
      <c r="F2429" s="22" t="str">
        <f>VLOOKUP(C2429,變換清單!A:C,3,0)</f>
        <v>新類型</v>
      </c>
      <c r="G2429" s="22" t="str">
        <f>VLOOKUP(B2429,變換清單!E:F,2,0)</f>
        <v>近畿圏</v>
      </c>
      <c r="H2429" s="22" t="str">
        <f t="shared" si="111"/>
        <v>2016</v>
      </c>
      <c r="I2429" s="22">
        <f t="shared" si="112"/>
        <v>8</v>
      </c>
      <c r="J2429" s="22" t="str">
        <f>VLOOKUP(I2429,變換清單!H:I,2,0)</f>
        <v>3Q</v>
      </c>
      <c r="K2429" s="22" t="str">
        <f t="shared" si="113"/>
        <v>新類型近畿圏20163Q</v>
      </c>
    </row>
    <row r="2430" spans="1:11">
      <c r="A2430" s="23">
        <v>201608</v>
      </c>
      <c r="B2430" s="23" t="s">
        <v>77</v>
      </c>
      <c r="C2430" s="22">
        <v>27260317</v>
      </c>
      <c r="D2430" s="22" t="s">
        <v>40</v>
      </c>
      <c r="E2430" s="23">
        <v>3120</v>
      </c>
      <c r="F2430" s="22" t="str">
        <f>VLOOKUP(C2430,變換清單!A:C,3,0)</f>
        <v>啤酒</v>
      </c>
      <c r="G2430" s="22" t="str">
        <f>VLOOKUP(B2430,變換清單!E:F,2,0)</f>
        <v>近畿圏</v>
      </c>
      <c r="H2430" s="22" t="str">
        <f t="shared" si="111"/>
        <v>2016</v>
      </c>
      <c r="I2430" s="22">
        <f t="shared" si="112"/>
        <v>8</v>
      </c>
      <c r="J2430" s="22" t="str">
        <f>VLOOKUP(I2430,變換清單!H:I,2,0)</f>
        <v>3Q</v>
      </c>
      <c r="K2430" s="22" t="str">
        <f t="shared" si="113"/>
        <v>啤酒近畿圏20163Q</v>
      </c>
    </row>
    <row r="2431" spans="1:11">
      <c r="A2431" s="23">
        <v>201608</v>
      </c>
      <c r="B2431" s="23" t="s">
        <v>77</v>
      </c>
      <c r="C2431" s="22">
        <v>27260665</v>
      </c>
      <c r="D2431" s="22" t="s">
        <v>105</v>
      </c>
      <c r="E2431" s="23">
        <v>12121</v>
      </c>
      <c r="F2431" s="22" t="str">
        <f>VLOOKUP(C2431,變換清單!A:C,3,0)</f>
        <v>啤酒</v>
      </c>
      <c r="G2431" s="22" t="str">
        <f>VLOOKUP(B2431,變換清單!E:F,2,0)</f>
        <v>近畿圏</v>
      </c>
      <c r="H2431" s="22" t="str">
        <f t="shared" si="111"/>
        <v>2016</v>
      </c>
      <c r="I2431" s="22">
        <f t="shared" si="112"/>
        <v>8</v>
      </c>
      <c r="J2431" s="22" t="str">
        <f>VLOOKUP(I2431,變換清單!H:I,2,0)</f>
        <v>3Q</v>
      </c>
      <c r="K2431" s="22" t="str">
        <f t="shared" si="113"/>
        <v>啤酒近畿圏20163Q</v>
      </c>
    </row>
    <row r="2432" spans="1:11">
      <c r="A2432" s="23">
        <v>201608</v>
      </c>
      <c r="B2432" s="23" t="s">
        <v>97</v>
      </c>
      <c r="C2432" s="22">
        <v>27350171</v>
      </c>
      <c r="D2432" s="22" t="s">
        <v>42</v>
      </c>
      <c r="E2432" s="23">
        <v>192510</v>
      </c>
      <c r="F2432" s="22" t="str">
        <f>VLOOKUP(C2432,變換清單!A:C,3,0)</f>
        <v>啤酒</v>
      </c>
      <c r="G2432" s="22" t="str">
        <f>VLOOKUP(B2432,變換清單!E:F,2,0)</f>
        <v>九州</v>
      </c>
      <c r="H2432" s="22" t="str">
        <f t="shared" si="111"/>
        <v>2016</v>
      </c>
      <c r="I2432" s="22">
        <f t="shared" si="112"/>
        <v>8</v>
      </c>
      <c r="J2432" s="22" t="str">
        <f>VLOOKUP(I2432,變換清單!H:I,2,0)</f>
        <v>3Q</v>
      </c>
      <c r="K2432" s="22" t="str">
        <f t="shared" si="113"/>
        <v>啤酒九州20163Q</v>
      </c>
    </row>
    <row r="2433" spans="1:11">
      <c r="A2433" s="23">
        <v>201608</v>
      </c>
      <c r="B2433" s="23" t="s">
        <v>97</v>
      </c>
      <c r="C2433" s="22">
        <v>27350921</v>
      </c>
      <c r="D2433" s="22" t="s">
        <v>44</v>
      </c>
      <c r="E2433" s="23">
        <v>71300</v>
      </c>
      <c r="F2433" s="22" t="str">
        <f>VLOOKUP(C2433,變換清單!A:C,3,0)</f>
        <v>發泡酒</v>
      </c>
      <c r="G2433" s="22" t="str">
        <f>VLOOKUP(B2433,變換清單!E:F,2,0)</f>
        <v>九州</v>
      </c>
      <c r="H2433" s="22" t="str">
        <f t="shared" si="111"/>
        <v>2016</v>
      </c>
      <c r="I2433" s="22">
        <f t="shared" si="112"/>
        <v>8</v>
      </c>
      <c r="J2433" s="22" t="str">
        <f>VLOOKUP(I2433,變換清單!H:I,2,0)</f>
        <v>3Q</v>
      </c>
      <c r="K2433" s="22" t="str">
        <f t="shared" si="113"/>
        <v>發泡酒九州20163Q</v>
      </c>
    </row>
    <row r="2434" spans="1:11">
      <c r="A2434" s="23">
        <v>201608</v>
      </c>
      <c r="B2434" s="23" t="s">
        <v>97</v>
      </c>
      <c r="C2434" s="22">
        <v>27210786</v>
      </c>
      <c r="D2434" s="22" t="s">
        <v>103</v>
      </c>
      <c r="E2434" s="23">
        <v>53475</v>
      </c>
      <c r="F2434" s="22" t="str">
        <f>VLOOKUP(C2434,變換清單!A:C,3,0)</f>
        <v>發泡酒</v>
      </c>
      <c r="G2434" s="22" t="str">
        <f>VLOOKUP(B2434,變換清單!E:F,2,0)</f>
        <v>九州</v>
      </c>
      <c r="H2434" s="22" t="str">
        <f t="shared" si="111"/>
        <v>2016</v>
      </c>
      <c r="I2434" s="22">
        <f t="shared" si="112"/>
        <v>8</v>
      </c>
      <c r="J2434" s="22" t="str">
        <f>VLOOKUP(I2434,變換清單!H:I,2,0)</f>
        <v>3Q</v>
      </c>
      <c r="K2434" s="22" t="str">
        <f t="shared" si="113"/>
        <v>發泡酒九州20163Q</v>
      </c>
    </row>
    <row r="2435" spans="1:11">
      <c r="A2435" s="23">
        <v>201608</v>
      </c>
      <c r="B2435" s="23" t="s">
        <v>97</v>
      </c>
      <c r="C2435" s="22">
        <v>27220883</v>
      </c>
      <c r="D2435" s="22" t="s">
        <v>101</v>
      </c>
      <c r="E2435" s="23">
        <v>5280</v>
      </c>
      <c r="F2435" s="22" t="str">
        <f>VLOOKUP(C2435,變換清單!A:C,3,0)</f>
        <v>新類型</v>
      </c>
      <c r="G2435" s="22" t="str">
        <f>VLOOKUP(B2435,變換清單!E:F,2,0)</f>
        <v>九州</v>
      </c>
      <c r="H2435" s="22" t="str">
        <f t="shared" ref="H2435:H2498" si="114">LEFT(A2435,4)</f>
        <v>2016</v>
      </c>
      <c r="I2435" s="22">
        <f t="shared" ref="I2435:I2498" si="115">VALUE(RIGHT(A2435,2))</f>
        <v>8</v>
      </c>
      <c r="J2435" s="22" t="str">
        <f>VLOOKUP(I2435,變換清單!H:I,2,0)</f>
        <v>3Q</v>
      </c>
      <c r="K2435" s="22" t="str">
        <f t="shared" ref="K2435:K2498" si="116">CONCATENATE(F2435,G2435,H2435,J2435)</f>
        <v>新類型九州20163Q</v>
      </c>
    </row>
    <row r="2436" spans="1:11">
      <c r="A2436" s="23">
        <v>201608</v>
      </c>
      <c r="B2436" s="23" t="s">
        <v>97</v>
      </c>
      <c r="C2436" s="22">
        <v>27220957</v>
      </c>
      <c r="D2436" s="22" t="s">
        <v>102</v>
      </c>
      <c r="E2436" s="23">
        <v>1200</v>
      </c>
      <c r="F2436" s="22" t="str">
        <f>VLOOKUP(C2436,變換清單!A:C,3,0)</f>
        <v>新類型</v>
      </c>
      <c r="G2436" s="22" t="str">
        <f>VLOOKUP(B2436,變換清單!E:F,2,0)</f>
        <v>九州</v>
      </c>
      <c r="H2436" s="22" t="str">
        <f t="shared" si="114"/>
        <v>2016</v>
      </c>
      <c r="I2436" s="22">
        <f t="shared" si="115"/>
        <v>8</v>
      </c>
      <c r="J2436" s="22" t="str">
        <f>VLOOKUP(I2436,變換清單!H:I,2,0)</f>
        <v>3Q</v>
      </c>
      <c r="K2436" s="22" t="str">
        <f t="shared" si="116"/>
        <v>新類型九州20163Q</v>
      </c>
    </row>
    <row r="2437" spans="1:11">
      <c r="A2437" s="23">
        <v>201608</v>
      </c>
      <c r="B2437" s="23" t="s">
        <v>97</v>
      </c>
      <c r="C2437" s="22">
        <v>27220985</v>
      </c>
      <c r="D2437" s="22" t="s">
        <v>46</v>
      </c>
      <c r="E2437" s="23">
        <v>49197</v>
      </c>
      <c r="F2437" s="22" t="str">
        <f>VLOOKUP(C2437,變換清單!A:C,3,0)</f>
        <v>新類型</v>
      </c>
      <c r="G2437" s="22" t="str">
        <f>VLOOKUP(B2437,變換清單!E:F,2,0)</f>
        <v>九州</v>
      </c>
      <c r="H2437" s="22" t="str">
        <f t="shared" si="114"/>
        <v>2016</v>
      </c>
      <c r="I2437" s="22">
        <f t="shared" si="115"/>
        <v>8</v>
      </c>
      <c r="J2437" s="22" t="str">
        <f>VLOOKUP(I2437,變換清單!H:I,2,0)</f>
        <v>3Q</v>
      </c>
      <c r="K2437" s="22" t="str">
        <f t="shared" si="116"/>
        <v>新類型九州20163Q</v>
      </c>
    </row>
    <row r="2438" spans="1:11">
      <c r="A2438" s="23">
        <v>201608</v>
      </c>
      <c r="B2438" s="23" t="s">
        <v>58</v>
      </c>
      <c r="C2438" s="22">
        <v>27260317</v>
      </c>
      <c r="D2438" s="22" t="s">
        <v>40</v>
      </c>
      <c r="E2438" s="23">
        <v>295182</v>
      </c>
      <c r="F2438" s="22" t="str">
        <f>VLOOKUP(C2438,變換清單!A:C,3,0)</f>
        <v>啤酒</v>
      </c>
      <c r="G2438" s="22" t="str">
        <f>VLOOKUP(B2438,變換清單!E:F,2,0)</f>
        <v>東北</v>
      </c>
      <c r="H2438" s="22" t="str">
        <f t="shared" si="114"/>
        <v>2016</v>
      </c>
      <c r="I2438" s="22">
        <f t="shared" si="115"/>
        <v>8</v>
      </c>
      <c r="J2438" s="22" t="str">
        <f>VLOOKUP(I2438,變換清單!H:I,2,0)</f>
        <v>3Q</v>
      </c>
      <c r="K2438" s="22" t="str">
        <f t="shared" si="116"/>
        <v>啤酒東北20163Q</v>
      </c>
    </row>
    <row r="2439" spans="1:11">
      <c r="A2439" s="23">
        <v>201608</v>
      </c>
      <c r="B2439" s="23" t="s">
        <v>58</v>
      </c>
      <c r="C2439" s="22">
        <v>27260665</v>
      </c>
      <c r="D2439" s="22" t="s">
        <v>105</v>
      </c>
      <c r="E2439" s="23">
        <v>116932</v>
      </c>
      <c r="F2439" s="22" t="str">
        <f>VLOOKUP(C2439,變換清單!A:C,3,0)</f>
        <v>啤酒</v>
      </c>
      <c r="G2439" s="22" t="str">
        <f>VLOOKUP(B2439,變換清單!E:F,2,0)</f>
        <v>東北</v>
      </c>
      <c r="H2439" s="22" t="str">
        <f t="shared" si="114"/>
        <v>2016</v>
      </c>
      <c r="I2439" s="22">
        <f t="shared" si="115"/>
        <v>8</v>
      </c>
      <c r="J2439" s="22" t="str">
        <f>VLOOKUP(I2439,變換清單!H:I,2,0)</f>
        <v>3Q</v>
      </c>
      <c r="K2439" s="22" t="str">
        <f t="shared" si="116"/>
        <v>啤酒東北20163Q</v>
      </c>
    </row>
    <row r="2440" spans="1:11">
      <c r="A2440" s="23">
        <v>201608</v>
      </c>
      <c r="B2440" s="23" t="s">
        <v>58</v>
      </c>
      <c r="C2440" s="22">
        <v>27350171</v>
      </c>
      <c r="D2440" s="22" t="s">
        <v>42</v>
      </c>
      <c r="E2440" s="23">
        <v>134044</v>
      </c>
      <c r="F2440" s="22" t="str">
        <f>VLOOKUP(C2440,變換清單!A:C,3,0)</f>
        <v>啤酒</v>
      </c>
      <c r="G2440" s="22" t="str">
        <f>VLOOKUP(B2440,變換清單!E:F,2,0)</f>
        <v>東北</v>
      </c>
      <c r="H2440" s="22" t="str">
        <f t="shared" si="114"/>
        <v>2016</v>
      </c>
      <c r="I2440" s="22">
        <f t="shared" si="115"/>
        <v>8</v>
      </c>
      <c r="J2440" s="22" t="str">
        <f>VLOOKUP(I2440,變換清單!H:I,2,0)</f>
        <v>3Q</v>
      </c>
      <c r="K2440" s="22" t="str">
        <f t="shared" si="116"/>
        <v>啤酒東北20163Q</v>
      </c>
    </row>
    <row r="2441" spans="1:11">
      <c r="A2441" s="23">
        <v>201608</v>
      </c>
      <c r="B2441" s="23" t="s">
        <v>58</v>
      </c>
      <c r="C2441" s="22">
        <v>27350921</v>
      </c>
      <c r="D2441" s="22" t="s">
        <v>44</v>
      </c>
      <c r="E2441" s="23">
        <v>5760</v>
      </c>
      <c r="F2441" s="22" t="str">
        <f>VLOOKUP(C2441,變換清單!A:C,3,0)</f>
        <v>發泡酒</v>
      </c>
      <c r="G2441" s="22" t="str">
        <f>VLOOKUP(B2441,變換清單!E:F,2,0)</f>
        <v>東北</v>
      </c>
      <c r="H2441" s="22" t="str">
        <f t="shared" si="114"/>
        <v>2016</v>
      </c>
      <c r="I2441" s="22">
        <f t="shared" si="115"/>
        <v>8</v>
      </c>
      <c r="J2441" s="22" t="str">
        <f>VLOOKUP(I2441,變換清單!H:I,2,0)</f>
        <v>3Q</v>
      </c>
      <c r="K2441" s="22" t="str">
        <f t="shared" si="116"/>
        <v>發泡酒東北20163Q</v>
      </c>
    </row>
    <row r="2442" spans="1:11">
      <c r="A2442" s="23">
        <v>201608</v>
      </c>
      <c r="B2442" s="23" t="s">
        <v>58</v>
      </c>
      <c r="C2442" s="22">
        <v>27210786</v>
      </c>
      <c r="D2442" s="22" t="s">
        <v>103</v>
      </c>
      <c r="E2442" s="23">
        <v>6000</v>
      </c>
      <c r="F2442" s="22" t="str">
        <f>VLOOKUP(C2442,變換清單!A:C,3,0)</f>
        <v>發泡酒</v>
      </c>
      <c r="G2442" s="22" t="str">
        <f>VLOOKUP(B2442,變換清單!E:F,2,0)</f>
        <v>東北</v>
      </c>
      <c r="H2442" s="22" t="str">
        <f t="shared" si="114"/>
        <v>2016</v>
      </c>
      <c r="I2442" s="22">
        <f t="shared" si="115"/>
        <v>8</v>
      </c>
      <c r="J2442" s="22" t="str">
        <f>VLOOKUP(I2442,變換清單!H:I,2,0)</f>
        <v>3Q</v>
      </c>
      <c r="K2442" s="22" t="str">
        <f t="shared" si="116"/>
        <v>發泡酒東北20163Q</v>
      </c>
    </row>
    <row r="2443" spans="1:11">
      <c r="A2443" s="23">
        <v>201608</v>
      </c>
      <c r="B2443" s="23" t="s">
        <v>58</v>
      </c>
      <c r="C2443" s="22">
        <v>27220883</v>
      </c>
      <c r="D2443" s="22" t="s">
        <v>101</v>
      </c>
      <c r="E2443" s="23">
        <v>76291</v>
      </c>
      <c r="F2443" s="22" t="str">
        <f>VLOOKUP(C2443,變換清單!A:C,3,0)</f>
        <v>新類型</v>
      </c>
      <c r="G2443" s="22" t="str">
        <f>VLOOKUP(B2443,變換清單!E:F,2,0)</f>
        <v>東北</v>
      </c>
      <c r="H2443" s="22" t="str">
        <f t="shared" si="114"/>
        <v>2016</v>
      </c>
      <c r="I2443" s="22">
        <f t="shared" si="115"/>
        <v>8</v>
      </c>
      <c r="J2443" s="22" t="str">
        <f>VLOOKUP(I2443,變換清單!H:I,2,0)</f>
        <v>3Q</v>
      </c>
      <c r="K2443" s="22" t="str">
        <f t="shared" si="116"/>
        <v>新類型東北20163Q</v>
      </c>
    </row>
    <row r="2444" spans="1:11">
      <c r="A2444" s="23">
        <v>201608</v>
      </c>
      <c r="B2444" s="23" t="s">
        <v>67</v>
      </c>
      <c r="C2444" s="22">
        <v>27220957</v>
      </c>
      <c r="D2444" s="22" t="s">
        <v>102</v>
      </c>
      <c r="E2444" s="23">
        <v>497674</v>
      </c>
      <c r="F2444" s="22" t="str">
        <f>VLOOKUP(C2444,變換清單!A:C,3,0)</f>
        <v>新類型</v>
      </c>
      <c r="G2444" s="22" t="str">
        <f>VLOOKUP(B2444,變換清單!E:F,2,0)</f>
        <v>關信越</v>
      </c>
      <c r="H2444" s="22" t="str">
        <f t="shared" si="114"/>
        <v>2016</v>
      </c>
      <c r="I2444" s="22">
        <f t="shared" si="115"/>
        <v>8</v>
      </c>
      <c r="J2444" s="22" t="str">
        <f>VLOOKUP(I2444,變換清單!H:I,2,0)</f>
        <v>3Q</v>
      </c>
      <c r="K2444" s="22" t="str">
        <f t="shared" si="116"/>
        <v>新類型關信越20163Q</v>
      </c>
    </row>
    <row r="2445" spans="1:11">
      <c r="A2445" s="23">
        <v>201608</v>
      </c>
      <c r="B2445" s="23" t="s">
        <v>67</v>
      </c>
      <c r="C2445" s="22">
        <v>27220985</v>
      </c>
      <c r="D2445" s="22" t="s">
        <v>46</v>
      </c>
      <c r="E2445" s="23">
        <v>141174</v>
      </c>
      <c r="F2445" s="22" t="str">
        <f>VLOOKUP(C2445,變換清單!A:C,3,0)</f>
        <v>新類型</v>
      </c>
      <c r="G2445" s="22" t="str">
        <f>VLOOKUP(B2445,變換清單!E:F,2,0)</f>
        <v>關信越</v>
      </c>
      <c r="H2445" s="22" t="str">
        <f t="shared" si="114"/>
        <v>2016</v>
      </c>
      <c r="I2445" s="22">
        <f t="shared" si="115"/>
        <v>8</v>
      </c>
      <c r="J2445" s="22" t="str">
        <f>VLOOKUP(I2445,變換清單!H:I,2,0)</f>
        <v>3Q</v>
      </c>
      <c r="K2445" s="22" t="str">
        <f t="shared" si="116"/>
        <v>新類型關信越20163Q</v>
      </c>
    </row>
    <row r="2446" spans="1:11">
      <c r="A2446" s="23">
        <v>201608</v>
      </c>
      <c r="B2446" s="23" t="s">
        <v>67</v>
      </c>
      <c r="C2446" s="22">
        <v>27260317</v>
      </c>
      <c r="D2446" s="22" t="s">
        <v>40</v>
      </c>
      <c r="E2446" s="23">
        <v>255967</v>
      </c>
      <c r="F2446" s="22" t="str">
        <f>VLOOKUP(C2446,變換清單!A:C,3,0)</f>
        <v>啤酒</v>
      </c>
      <c r="G2446" s="22" t="str">
        <f>VLOOKUP(B2446,變換清單!E:F,2,0)</f>
        <v>關信越</v>
      </c>
      <c r="H2446" s="22" t="str">
        <f t="shared" si="114"/>
        <v>2016</v>
      </c>
      <c r="I2446" s="22">
        <f t="shared" si="115"/>
        <v>8</v>
      </c>
      <c r="J2446" s="22" t="str">
        <f>VLOOKUP(I2446,變換清單!H:I,2,0)</f>
        <v>3Q</v>
      </c>
      <c r="K2446" s="22" t="str">
        <f t="shared" si="116"/>
        <v>啤酒關信越20163Q</v>
      </c>
    </row>
    <row r="2447" spans="1:11">
      <c r="A2447" s="23">
        <v>201608</v>
      </c>
      <c r="B2447" s="23" t="s">
        <v>67</v>
      </c>
      <c r="C2447" s="22">
        <v>27260665</v>
      </c>
      <c r="D2447" s="22" t="s">
        <v>105</v>
      </c>
      <c r="E2447" s="23">
        <v>11040</v>
      </c>
      <c r="F2447" s="22" t="str">
        <f>VLOOKUP(C2447,變換清單!A:C,3,0)</f>
        <v>啤酒</v>
      </c>
      <c r="G2447" s="22" t="str">
        <f>VLOOKUP(B2447,變換清單!E:F,2,0)</f>
        <v>關信越</v>
      </c>
      <c r="H2447" s="22" t="str">
        <f t="shared" si="114"/>
        <v>2016</v>
      </c>
      <c r="I2447" s="22">
        <f t="shared" si="115"/>
        <v>8</v>
      </c>
      <c r="J2447" s="22" t="str">
        <f>VLOOKUP(I2447,變換清單!H:I,2,0)</f>
        <v>3Q</v>
      </c>
      <c r="K2447" s="22" t="str">
        <f t="shared" si="116"/>
        <v>啤酒關信越20163Q</v>
      </c>
    </row>
    <row r="2448" spans="1:11">
      <c r="A2448" s="23">
        <v>201608</v>
      </c>
      <c r="B2448" s="23" t="s">
        <v>67</v>
      </c>
      <c r="C2448" s="22">
        <v>27350171</v>
      </c>
      <c r="D2448" s="22" t="s">
        <v>42</v>
      </c>
      <c r="E2448" s="23">
        <v>3600</v>
      </c>
      <c r="F2448" s="22" t="str">
        <f>VLOOKUP(C2448,變換清單!A:C,3,0)</f>
        <v>啤酒</v>
      </c>
      <c r="G2448" s="22" t="str">
        <f>VLOOKUP(B2448,變換清單!E:F,2,0)</f>
        <v>關信越</v>
      </c>
      <c r="H2448" s="22" t="str">
        <f t="shared" si="114"/>
        <v>2016</v>
      </c>
      <c r="I2448" s="22">
        <f t="shared" si="115"/>
        <v>8</v>
      </c>
      <c r="J2448" s="22" t="str">
        <f>VLOOKUP(I2448,變換清單!H:I,2,0)</f>
        <v>3Q</v>
      </c>
      <c r="K2448" s="22" t="str">
        <f t="shared" si="116"/>
        <v>啤酒關信越20163Q</v>
      </c>
    </row>
    <row r="2449" spans="1:11">
      <c r="A2449" s="23">
        <v>201608</v>
      </c>
      <c r="B2449" s="23" t="s">
        <v>67</v>
      </c>
      <c r="C2449" s="22">
        <v>27350921</v>
      </c>
      <c r="D2449" s="22" t="s">
        <v>44</v>
      </c>
      <c r="E2449" s="23">
        <v>169694</v>
      </c>
      <c r="F2449" s="22" t="str">
        <f>VLOOKUP(C2449,變換清單!A:C,3,0)</f>
        <v>發泡酒</v>
      </c>
      <c r="G2449" s="22" t="str">
        <f>VLOOKUP(B2449,變換清單!E:F,2,0)</f>
        <v>關信越</v>
      </c>
      <c r="H2449" s="22" t="str">
        <f t="shared" si="114"/>
        <v>2016</v>
      </c>
      <c r="I2449" s="22">
        <f t="shared" si="115"/>
        <v>8</v>
      </c>
      <c r="J2449" s="22" t="str">
        <f>VLOOKUP(I2449,變換清單!H:I,2,0)</f>
        <v>3Q</v>
      </c>
      <c r="K2449" s="22" t="str">
        <f t="shared" si="116"/>
        <v>發泡酒關信越20163Q</v>
      </c>
    </row>
    <row r="2450" spans="1:11">
      <c r="A2450" s="23">
        <v>201608</v>
      </c>
      <c r="B2450" s="23" t="s">
        <v>67</v>
      </c>
      <c r="C2450" s="22">
        <v>27210786</v>
      </c>
      <c r="D2450" s="22" t="s">
        <v>103</v>
      </c>
      <c r="E2450" s="23">
        <v>37020</v>
      </c>
      <c r="F2450" s="22" t="str">
        <f>VLOOKUP(C2450,變換清單!A:C,3,0)</f>
        <v>發泡酒</v>
      </c>
      <c r="G2450" s="22" t="str">
        <f>VLOOKUP(B2450,變換清單!E:F,2,0)</f>
        <v>關信越</v>
      </c>
      <c r="H2450" s="22" t="str">
        <f t="shared" si="114"/>
        <v>2016</v>
      </c>
      <c r="I2450" s="22">
        <f t="shared" si="115"/>
        <v>8</v>
      </c>
      <c r="J2450" s="22" t="str">
        <f>VLOOKUP(I2450,變換清單!H:I,2,0)</f>
        <v>3Q</v>
      </c>
      <c r="K2450" s="22" t="str">
        <f t="shared" si="116"/>
        <v>發泡酒關信越20163Q</v>
      </c>
    </row>
    <row r="2451" spans="1:11">
      <c r="A2451" s="23">
        <v>201608</v>
      </c>
      <c r="B2451" s="23" t="s">
        <v>67</v>
      </c>
      <c r="C2451" s="22">
        <v>27220883</v>
      </c>
      <c r="D2451" s="22" t="s">
        <v>101</v>
      </c>
      <c r="E2451" s="23">
        <v>40722</v>
      </c>
      <c r="F2451" s="22" t="str">
        <f>VLOOKUP(C2451,變換清單!A:C,3,0)</f>
        <v>新類型</v>
      </c>
      <c r="G2451" s="22" t="str">
        <f>VLOOKUP(B2451,變換清單!E:F,2,0)</f>
        <v>關信越</v>
      </c>
      <c r="H2451" s="22" t="str">
        <f t="shared" si="114"/>
        <v>2016</v>
      </c>
      <c r="I2451" s="22">
        <f t="shared" si="115"/>
        <v>8</v>
      </c>
      <c r="J2451" s="22" t="str">
        <f>VLOOKUP(I2451,變換清單!H:I,2,0)</f>
        <v>3Q</v>
      </c>
      <c r="K2451" s="22" t="str">
        <f t="shared" si="116"/>
        <v>新類型關信越20163Q</v>
      </c>
    </row>
    <row r="2452" spans="1:11">
      <c r="A2452" s="23">
        <v>201608</v>
      </c>
      <c r="B2452" s="23" t="s">
        <v>66</v>
      </c>
      <c r="C2452" s="22">
        <v>27220957</v>
      </c>
      <c r="D2452" s="22" t="s">
        <v>102</v>
      </c>
      <c r="E2452" s="23">
        <v>19992</v>
      </c>
      <c r="F2452" s="22" t="str">
        <f>VLOOKUP(C2452,變換清單!A:C,3,0)</f>
        <v>新類型</v>
      </c>
      <c r="G2452" s="22" t="str">
        <f>VLOOKUP(B2452,變換清單!E:F,2,0)</f>
        <v>首都圏</v>
      </c>
      <c r="H2452" s="22" t="str">
        <f t="shared" si="114"/>
        <v>2016</v>
      </c>
      <c r="I2452" s="22">
        <f t="shared" si="115"/>
        <v>8</v>
      </c>
      <c r="J2452" s="22" t="str">
        <f>VLOOKUP(I2452,變換清單!H:I,2,0)</f>
        <v>3Q</v>
      </c>
      <c r="K2452" s="22" t="str">
        <f t="shared" si="116"/>
        <v>新類型首都圏20163Q</v>
      </c>
    </row>
    <row r="2453" spans="1:11">
      <c r="A2453" s="23">
        <v>201608</v>
      </c>
      <c r="B2453" s="23" t="s">
        <v>66</v>
      </c>
      <c r="C2453" s="22">
        <v>27220985</v>
      </c>
      <c r="D2453" s="22" t="s">
        <v>46</v>
      </c>
      <c r="E2453" s="23">
        <v>4998</v>
      </c>
      <c r="F2453" s="22" t="str">
        <f>VLOOKUP(C2453,變換清單!A:C,3,0)</f>
        <v>新類型</v>
      </c>
      <c r="G2453" s="22" t="str">
        <f>VLOOKUP(B2453,變換清單!E:F,2,0)</f>
        <v>首都圏</v>
      </c>
      <c r="H2453" s="22" t="str">
        <f t="shared" si="114"/>
        <v>2016</v>
      </c>
      <c r="I2453" s="22">
        <f t="shared" si="115"/>
        <v>8</v>
      </c>
      <c r="J2453" s="22" t="str">
        <f>VLOOKUP(I2453,變換清單!H:I,2,0)</f>
        <v>3Q</v>
      </c>
      <c r="K2453" s="22" t="str">
        <f t="shared" si="116"/>
        <v>新類型首都圏20163Q</v>
      </c>
    </row>
    <row r="2454" spans="1:11">
      <c r="A2454" s="23">
        <v>201608</v>
      </c>
      <c r="B2454" s="23" t="s">
        <v>66</v>
      </c>
      <c r="C2454" s="22">
        <v>27260317</v>
      </c>
      <c r="D2454" s="22" t="s">
        <v>40</v>
      </c>
      <c r="E2454" s="23">
        <v>7154242</v>
      </c>
      <c r="F2454" s="22" t="str">
        <f>VLOOKUP(C2454,變換清單!A:C,3,0)</f>
        <v>啤酒</v>
      </c>
      <c r="G2454" s="22" t="str">
        <f>VLOOKUP(B2454,變換清單!E:F,2,0)</f>
        <v>首都圏</v>
      </c>
      <c r="H2454" s="22" t="str">
        <f t="shared" si="114"/>
        <v>2016</v>
      </c>
      <c r="I2454" s="22">
        <f t="shared" si="115"/>
        <v>8</v>
      </c>
      <c r="J2454" s="22" t="str">
        <f>VLOOKUP(I2454,變換清單!H:I,2,0)</f>
        <v>3Q</v>
      </c>
      <c r="K2454" s="22" t="str">
        <f t="shared" si="116"/>
        <v>啤酒首都圏20163Q</v>
      </c>
    </row>
    <row r="2455" spans="1:11">
      <c r="A2455" s="23">
        <v>201608</v>
      </c>
      <c r="B2455" s="23" t="s">
        <v>66</v>
      </c>
      <c r="C2455" s="22">
        <v>27260665</v>
      </c>
      <c r="D2455" s="22" t="s">
        <v>105</v>
      </c>
      <c r="E2455" s="23">
        <v>1173598</v>
      </c>
      <c r="F2455" s="22" t="str">
        <f>VLOOKUP(C2455,變換清單!A:C,3,0)</f>
        <v>啤酒</v>
      </c>
      <c r="G2455" s="22" t="str">
        <f>VLOOKUP(B2455,變換清單!E:F,2,0)</f>
        <v>首都圏</v>
      </c>
      <c r="H2455" s="22" t="str">
        <f t="shared" si="114"/>
        <v>2016</v>
      </c>
      <c r="I2455" s="22">
        <f t="shared" si="115"/>
        <v>8</v>
      </c>
      <c r="J2455" s="22" t="str">
        <f>VLOOKUP(I2455,變換清單!H:I,2,0)</f>
        <v>3Q</v>
      </c>
      <c r="K2455" s="22" t="str">
        <f t="shared" si="116"/>
        <v>啤酒首都圏20163Q</v>
      </c>
    </row>
    <row r="2456" spans="1:11">
      <c r="A2456" s="23">
        <v>201608</v>
      </c>
      <c r="B2456" s="23" t="s">
        <v>66</v>
      </c>
      <c r="C2456" s="22">
        <v>27350171</v>
      </c>
      <c r="D2456" s="22" t="s">
        <v>42</v>
      </c>
      <c r="E2456" s="23">
        <v>4285843</v>
      </c>
      <c r="F2456" s="22" t="str">
        <f>VLOOKUP(C2456,變換清單!A:C,3,0)</f>
        <v>啤酒</v>
      </c>
      <c r="G2456" s="22" t="str">
        <f>VLOOKUP(B2456,變換清單!E:F,2,0)</f>
        <v>首都圏</v>
      </c>
      <c r="H2456" s="22" t="str">
        <f t="shared" si="114"/>
        <v>2016</v>
      </c>
      <c r="I2456" s="22">
        <f t="shared" si="115"/>
        <v>8</v>
      </c>
      <c r="J2456" s="22" t="str">
        <f>VLOOKUP(I2456,變換清單!H:I,2,0)</f>
        <v>3Q</v>
      </c>
      <c r="K2456" s="22" t="str">
        <f t="shared" si="116"/>
        <v>啤酒首都圏20163Q</v>
      </c>
    </row>
    <row r="2457" spans="1:11">
      <c r="A2457" s="23">
        <v>201608</v>
      </c>
      <c r="B2457" s="23" t="s">
        <v>66</v>
      </c>
      <c r="C2457" s="22">
        <v>27350921</v>
      </c>
      <c r="D2457" s="22" t="s">
        <v>44</v>
      </c>
      <c r="E2457" s="23">
        <v>387120</v>
      </c>
      <c r="F2457" s="22" t="str">
        <f>VLOOKUP(C2457,變換清單!A:C,3,0)</f>
        <v>發泡酒</v>
      </c>
      <c r="G2457" s="22" t="str">
        <f>VLOOKUP(B2457,變換清單!E:F,2,0)</f>
        <v>首都圏</v>
      </c>
      <c r="H2457" s="22" t="str">
        <f t="shared" si="114"/>
        <v>2016</v>
      </c>
      <c r="I2457" s="22">
        <f t="shared" si="115"/>
        <v>8</v>
      </c>
      <c r="J2457" s="22" t="str">
        <f>VLOOKUP(I2457,變換清單!H:I,2,0)</f>
        <v>3Q</v>
      </c>
      <c r="K2457" s="22" t="str">
        <f t="shared" si="116"/>
        <v>發泡酒首都圏20163Q</v>
      </c>
    </row>
    <row r="2458" spans="1:11">
      <c r="A2458" s="23">
        <v>201608</v>
      </c>
      <c r="B2458" s="23" t="s">
        <v>66</v>
      </c>
      <c r="C2458" s="22">
        <v>27210786</v>
      </c>
      <c r="D2458" s="22" t="s">
        <v>103</v>
      </c>
      <c r="E2458" s="23">
        <v>246480</v>
      </c>
      <c r="F2458" s="22" t="str">
        <f>VLOOKUP(C2458,變換清單!A:C,3,0)</f>
        <v>發泡酒</v>
      </c>
      <c r="G2458" s="22" t="str">
        <f>VLOOKUP(B2458,變換清單!E:F,2,0)</f>
        <v>首都圏</v>
      </c>
      <c r="H2458" s="22" t="str">
        <f t="shared" si="114"/>
        <v>2016</v>
      </c>
      <c r="I2458" s="22">
        <f t="shared" si="115"/>
        <v>8</v>
      </c>
      <c r="J2458" s="22" t="str">
        <f>VLOOKUP(I2458,變換清單!H:I,2,0)</f>
        <v>3Q</v>
      </c>
      <c r="K2458" s="22" t="str">
        <f t="shared" si="116"/>
        <v>發泡酒首都圏20163Q</v>
      </c>
    </row>
    <row r="2459" spans="1:11">
      <c r="A2459" s="23">
        <v>201608</v>
      </c>
      <c r="B2459" s="23" t="s">
        <v>66</v>
      </c>
      <c r="C2459" s="22">
        <v>27220883</v>
      </c>
      <c r="D2459" s="22" t="s">
        <v>101</v>
      </c>
      <c r="E2459" s="23">
        <v>1529385</v>
      </c>
      <c r="F2459" s="22" t="str">
        <f>VLOOKUP(C2459,變換清單!A:C,3,0)</f>
        <v>新類型</v>
      </c>
      <c r="G2459" s="22" t="str">
        <f>VLOOKUP(B2459,變換清單!E:F,2,0)</f>
        <v>首都圏</v>
      </c>
      <c r="H2459" s="22" t="str">
        <f t="shared" si="114"/>
        <v>2016</v>
      </c>
      <c r="I2459" s="22">
        <f t="shared" si="115"/>
        <v>8</v>
      </c>
      <c r="J2459" s="22" t="str">
        <f>VLOOKUP(I2459,變換清單!H:I,2,0)</f>
        <v>3Q</v>
      </c>
      <c r="K2459" s="22" t="str">
        <f t="shared" si="116"/>
        <v>新類型首都圏20163Q</v>
      </c>
    </row>
    <row r="2460" spans="1:11">
      <c r="A2460" s="23">
        <v>201608</v>
      </c>
      <c r="B2460" s="23" t="s">
        <v>66</v>
      </c>
      <c r="C2460" s="22">
        <v>27220957</v>
      </c>
      <c r="D2460" s="22" t="s">
        <v>102</v>
      </c>
      <c r="E2460" s="23">
        <v>330095</v>
      </c>
      <c r="F2460" s="22" t="str">
        <f>VLOOKUP(C2460,變換清單!A:C,3,0)</f>
        <v>新類型</v>
      </c>
      <c r="G2460" s="22" t="str">
        <f>VLOOKUP(B2460,變換清單!E:F,2,0)</f>
        <v>首都圏</v>
      </c>
      <c r="H2460" s="22" t="str">
        <f t="shared" si="114"/>
        <v>2016</v>
      </c>
      <c r="I2460" s="22">
        <f t="shared" si="115"/>
        <v>8</v>
      </c>
      <c r="J2460" s="22" t="str">
        <f>VLOOKUP(I2460,變換清單!H:I,2,0)</f>
        <v>3Q</v>
      </c>
      <c r="K2460" s="22" t="str">
        <f t="shared" si="116"/>
        <v>新類型首都圏20163Q</v>
      </c>
    </row>
    <row r="2461" spans="1:11">
      <c r="A2461" s="23">
        <v>201608</v>
      </c>
      <c r="B2461" s="23" t="s">
        <v>66</v>
      </c>
      <c r="C2461" s="22">
        <v>27220985</v>
      </c>
      <c r="D2461" s="22" t="s">
        <v>46</v>
      </c>
      <c r="E2461" s="23">
        <v>231375</v>
      </c>
      <c r="F2461" s="22" t="str">
        <f>VLOOKUP(C2461,變換清單!A:C,3,0)</f>
        <v>新類型</v>
      </c>
      <c r="G2461" s="22" t="str">
        <f>VLOOKUP(B2461,變換清單!E:F,2,0)</f>
        <v>首都圏</v>
      </c>
      <c r="H2461" s="22" t="str">
        <f t="shared" si="114"/>
        <v>2016</v>
      </c>
      <c r="I2461" s="22">
        <f t="shared" si="115"/>
        <v>8</v>
      </c>
      <c r="J2461" s="22" t="str">
        <f>VLOOKUP(I2461,變換清單!H:I,2,0)</f>
        <v>3Q</v>
      </c>
      <c r="K2461" s="22" t="str">
        <f t="shared" si="116"/>
        <v>新類型首都圏20163Q</v>
      </c>
    </row>
    <row r="2462" spans="1:11">
      <c r="A2462" s="23">
        <v>201608</v>
      </c>
      <c r="B2462" s="23" t="s">
        <v>55</v>
      </c>
      <c r="C2462" s="22">
        <v>27260317</v>
      </c>
      <c r="D2462" s="22" t="s">
        <v>40</v>
      </c>
      <c r="E2462" s="23">
        <v>4998</v>
      </c>
      <c r="F2462" s="22" t="str">
        <f>VLOOKUP(C2462,變換清單!A:C,3,0)</f>
        <v>啤酒</v>
      </c>
      <c r="G2462" s="22" t="str">
        <f>VLOOKUP(B2462,變換清單!E:F,2,0)</f>
        <v>東北</v>
      </c>
      <c r="H2462" s="22" t="str">
        <f t="shared" si="114"/>
        <v>2016</v>
      </c>
      <c r="I2462" s="22">
        <f t="shared" si="115"/>
        <v>8</v>
      </c>
      <c r="J2462" s="22" t="str">
        <f>VLOOKUP(I2462,變換清單!H:I,2,0)</f>
        <v>3Q</v>
      </c>
      <c r="K2462" s="22" t="str">
        <f t="shared" si="116"/>
        <v>啤酒東北20163Q</v>
      </c>
    </row>
    <row r="2463" spans="1:11">
      <c r="A2463" s="23">
        <v>201608</v>
      </c>
      <c r="B2463" s="23" t="s">
        <v>55</v>
      </c>
      <c r="C2463" s="22">
        <v>27260665</v>
      </c>
      <c r="D2463" s="22" t="s">
        <v>105</v>
      </c>
      <c r="E2463" s="23">
        <v>4998</v>
      </c>
      <c r="F2463" s="22" t="str">
        <f>VLOOKUP(C2463,變換清單!A:C,3,0)</f>
        <v>啤酒</v>
      </c>
      <c r="G2463" s="22" t="str">
        <f>VLOOKUP(B2463,變換清單!E:F,2,0)</f>
        <v>東北</v>
      </c>
      <c r="H2463" s="22" t="str">
        <f t="shared" si="114"/>
        <v>2016</v>
      </c>
      <c r="I2463" s="22">
        <f t="shared" si="115"/>
        <v>8</v>
      </c>
      <c r="J2463" s="22" t="str">
        <f>VLOOKUP(I2463,變換清單!H:I,2,0)</f>
        <v>3Q</v>
      </c>
      <c r="K2463" s="22" t="str">
        <f t="shared" si="116"/>
        <v>啤酒東北20163Q</v>
      </c>
    </row>
    <row r="2464" spans="1:11">
      <c r="A2464" s="23">
        <v>201608</v>
      </c>
      <c r="B2464" s="23" t="s">
        <v>55</v>
      </c>
      <c r="C2464" s="22">
        <v>27350171</v>
      </c>
      <c r="D2464" s="22" t="s">
        <v>42</v>
      </c>
      <c r="E2464" s="23">
        <v>409262</v>
      </c>
      <c r="F2464" s="22" t="str">
        <f>VLOOKUP(C2464,變換清單!A:C,3,0)</f>
        <v>啤酒</v>
      </c>
      <c r="G2464" s="22" t="str">
        <f>VLOOKUP(B2464,變換清單!E:F,2,0)</f>
        <v>東北</v>
      </c>
      <c r="H2464" s="22" t="str">
        <f t="shared" si="114"/>
        <v>2016</v>
      </c>
      <c r="I2464" s="22">
        <f t="shared" si="115"/>
        <v>8</v>
      </c>
      <c r="J2464" s="22" t="str">
        <f>VLOOKUP(I2464,變換清單!H:I,2,0)</f>
        <v>3Q</v>
      </c>
      <c r="K2464" s="22" t="str">
        <f t="shared" si="116"/>
        <v>啤酒東北20163Q</v>
      </c>
    </row>
    <row r="2465" spans="1:11">
      <c r="A2465" s="23">
        <v>201608</v>
      </c>
      <c r="B2465" s="23" t="s">
        <v>55</v>
      </c>
      <c r="C2465" s="22">
        <v>27350921</v>
      </c>
      <c r="D2465" s="22" t="s">
        <v>44</v>
      </c>
      <c r="E2465" s="23">
        <v>173972</v>
      </c>
      <c r="F2465" s="22" t="str">
        <f>VLOOKUP(C2465,變換清單!A:C,3,0)</f>
        <v>發泡酒</v>
      </c>
      <c r="G2465" s="22" t="str">
        <f>VLOOKUP(B2465,變換清單!E:F,2,0)</f>
        <v>東北</v>
      </c>
      <c r="H2465" s="22" t="str">
        <f t="shared" si="114"/>
        <v>2016</v>
      </c>
      <c r="I2465" s="22">
        <f t="shared" si="115"/>
        <v>8</v>
      </c>
      <c r="J2465" s="22" t="str">
        <f>VLOOKUP(I2465,變換清單!H:I,2,0)</f>
        <v>3Q</v>
      </c>
      <c r="K2465" s="22" t="str">
        <f t="shared" si="116"/>
        <v>發泡酒東北20163Q</v>
      </c>
    </row>
    <row r="2466" spans="1:11">
      <c r="A2466" s="23">
        <v>201608</v>
      </c>
      <c r="B2466" s="23" t="s">
        <v>55</v>
      </c>
      <c r="C2466" s="22">
        <v>27210786</v>
      </c>
      <c r="D2466" s="22" t="s">
        <v>103</v>
      </c>
      <c r="E2466" s="23">
        <v>125488</v>
      </c>
      <c r="F2466" s="22" t="str">
        <f>VLOOKUP(C2466,變換清單!A:C,3,0)</f>
        <v>發泡酒</v>
      </c>
      <c r="G2466" s="22" t="str">
        <f>VLOOKUP(B2466,變換清單!E:F,2,0)</f>
        <v>東北</v>
      </c>
      <c r="H2466" s="22" t="str">
        <f t="shared" si="114"/>
        <v>2016</v>
      </c>
      <c r="I2466" s="22">
        <f t="shared" si="115"/>
        <v>8</v>
      </c>
      <c r="J2466" s="22" t="str">
        <f>VLOOKUP(I2466,變換清單!H:I,2,0)</f>
        <v>3Q</v>
      </c>
      <c r="K2466" s="22" t="str">
        <f t="shared" si="116"/>
        <v>發泡酒東北20163Q</v>
      </c>
    </row>
    <row r="2467" spans="1:11">
      <c r="A2467" s="23">
        <v>201608</v>
      </c>
      <c r="B2467" s="23" t="s">
        <v>55</v>
      </c>
      <c r="C2467" s="22">
        <v>27220883</v>
      </c>
      <c r="D2467" s="22" t="s">
        <v>101</v>
      </c>
      <c r="E2467" s="23">
        <v>6960</v>
      </c>
      <c r="F2467" s="22" t="str">
        <f>VLOOKUP(C2467,變換清單!A:C,3,0)</f>
        <v>新類型</v>
      </c>
      <c r="G2467" s="22" t="str">
        <f>VLOOKUP(B2467,變換清單!E:F,2,0)</f>
        <v>東北</v>
      </c>
      <c r="H2467" s="22" t="str">
        <f t="shared" si="114"/>
        <v>2016</v>
      </c>
      <c r="I2467" s="22">
        <f t="shared" si="115"/>
        <v>8</v>
      </c>
      <c r="J2467" s="22" t="str">
        <f>VLOOKUP(I2467,變換清單!H:I,2,0)</f>
        <v>3Q</v>
      </c>
      <c r="K2467" s="22" t="str">
        <f t="shared" si="116"/>
        <v>新類型東北20163Q</v>
      </c>
    </row>
    <row r="2468" spans="1:11">
      <c r="A2468" s="23">
        <v>201608</v>
      </c>
      <c r="B2468" s="23" t="s">
        <v>55</v>
      </c>
      <c r="C2468" s="22">
        <v>27220957</v>
      </c>
      <c r="D2468" s="22" t="s">
        <v>102</v>
      </c>
      <c r="E2468" s="23">
        <v>121210</v>
      </c>
      <c r="F2468" s="22" t="str">
        <f>VLOOKUP(C2468,變換清單!A:C,3,0)</f>
        <v>新類型</v>
      </c>
      <c r="G2468" s="22" t="str">
        <f>VLOOKUP(B2468,變換清單!E:F,2,0)</f>
        <v>東北</v>
      </c>
      <c r="H2468" s="22" t="str">
        <f t="shared" si="114"/>
        <v>2016</v>
      </c>
      <c r="I2468" s="22">
        <f t="shared" si="115"/>
        <v>8</v>
      </c>
      <c r="J2468" s="22" t="str">
        <f>VLOOKUP(I2468,變換清單!H:I,2,0)</f>
        <v>3Q</v>
      </c>
      <c r="K2468" s="22" t="str">
        <f t="shared" si="116"/>
        <v>新類型東北20163Q</v>
      </c>
    </row>
    <row r="2469" spans="1:11">
      <c r="A2469" s="23">
        <v>201608</v>
      </c>
      <c r="B2469" s="23" t="s">
        <v>55</v>
      </c>
      <c r="C2469" s="22">
        <v>27220985</v>
      </c>
      <c r="D2469" s="22" t="s">
        <v>46</v>
      </c>
      <c r="E2469" s="23">
        <v>1851</v>
      </c>
      <c r="F2469" s="22" t="str">
        <f>VLOOKUP(C2469,變換清單!A:C,3,0)</f>
        <v>新類型</v>
      </c>
      <c r="G2469" s="22" t="str">
        <f>VLOOKUP(B2469,變換清單!E:F,2,0)</f>
        <v>東北</v>
      </c>
      <c r="H2469" s="22" t="str">
        <f t="shared" si="114"/>
        <v>2016</v>
      </c>
      <c r="I2469" s="22">
        <f t="shared" si="115"/>
        <v>8</v>
      </c>
      <c r="J2469" s="22" t="str">
        <f>VLOOKUP(I2469,變換清單!H:I,2,0)</f>
        <v>3Q</v>
      </c>
      <c r="K2469" s="22" t="str">
        <f t="shared" si="116"/>
        <v>新類型東北20163Q</v>
      </c>
    </row>
    <row r="2470" spans="1:11">
      <c r="A2470" s="23">
        <v>201608</v>
      </c>
      <c r="B2470" s="23" t="s">
        <v>74</v>
      </c>
      <c r="C2470" s="22">
        <v>27260317</v>
      </c>
      <c r="D2470" s="22" t="s">
        <v>40</v>
      </c>
      <c r="E2470" s="23">
        <v>1686245</v>
      </c>
      <c r="F2470" s="22" t="str">
        <f>VLOOKUP(C2470,變換清單!A:C,3,0)</f>
        <v>啤酒</v>
      </c>
      <c r="G2470" s="22" t="str">
        <f>VLOOKUP(B2470,變換清單!E:F,2,0)</f>
        <v>中部</v>
      </c>
      <c r="H2470" s="22" t="str">
        <f t="shared" si="114"/>
        <v>2016</v>
      </c>
      <c r="I2470" s="22">
        <f t="shared" si="115"/>
        <v>8</v>
      </c>
      <c r="J2470" s="22" t="str">
        <f>VLOOKUP(I2470,變換清單!H:I,2,0)</f>
        <v>3Q</v>
      </c>
      <c r="K2470" s="22" t="str">
        <f t="shared" si="116"/>
        <v>啤酒中部20163Q</v>
      </c>
    </row>
    <row r="2471" spans="1:11">
      <c r="A2471" s="23">
        <v>201608</v>
      </c>
      <c r="B2471" s="23" t="s">
        <v>74</v>
      </c>
      <c r="C2471" s="22">
        <v>27260665</v>
      </c>
      <c r="D2471" s="22" t="s">
        <v>105</v>
      </c>
      <c r="E2471" s="23">
        <v>245272</v>
      </c>
      <c r="F2471" s="22" t="str">
        <f>VLOOKUP(C2471,變換清單!A:C,3,0)</f>
        <v>啤酒</v>
      </c>
      <c r="G2471" s="22" t="str">
        <f>VLOOKUP(B2471,變換清單!E:F,2,0)</f>
        <v>中部</v>
      </c>
      <c r="H2471" s="22" t="str">
        <f t="shared" si="114"/>
        <v>2016</v>
      </c>
      <c r="I2471" s="22">
        <f t="shared" si="115"/>
        <v>8</v>
      </c>
      <c r="J2471" s="22" t="str">
        <f>VLOOKUP(I2471,變換清單!H:I,2,0)</f>
        <v>3Q</v>
      </c>
      <c r="K2471" s="22" t="str">
        <f t="shared" si="116"/>
        <v>啤酒中部20163Q</v>
      </c>
    </row>
    <row r="2472" spans="1:11">
      <c r="A2472" s="23">
        <v>201608</v>
      </c>
      <c r="B2472" s="23" t="s">
        <v>74</v>
      </c>
      <c r="C2472" s="22">
        <v>27350171</v>
      </c>
      <c r="D2472" s="22" t="s">
        <v>42</v>
      </c>
      <c r="E2472" s="23">
        <v>893389</v>
      </c>
      <c r="F2472" s="22" t="str">
        <f>VLOOKUP(C2472,變換清單!A:C,3,0)</f>
        <v>啤酒</v>
      </c>
      <c r="G2472" s="22" t="str">
        <f>VLOOKUP(B2472,變換清單!E:F,2,0)</f>
        <v>中部</v>
      </c>
      <c r="H2472" s="22" t="str">
        <f t="shared" si="114"/>
        <v>2016</v>
      </c>
      <c r="I2472" s="22">
        <f t="shared" si="115"/>
        <v>8</v>
      </c>
      <c r="J2472" s="22" t="str">
        <f>VLOOKUP(I2472,變換清單!H:I,2,0)</f>
        <v>3Q</v>
      </c>
      <c r="K2472" s="22" t="str">
        <f t="shared" si="116"/>
        <v>啤酒中部20163Q</v>
      </c>
    </row>
    <row r="2473" spans="1:11">
      <c r="A2473" s="23">
        <v>201608</v>
      </c>
      <c r="B2473" s="23" t="s">
        <v>74</v>
      </c>
      <c r="C2473" s="22">
        <v>27350921</v>
      </c>
      <c r="D2473" s="22" t="s">
        <v>44</v>
      </c>
      <c r="E2473" s="23">
        <v>29760</v>
      </c>
      <c r="F2473" s="22" t="str">
        <f>VLOOKUP(C2473,變換清單!A:C,3,0)</f>
        <v>發泡酒</v>
      </c>
      <c r="G2473" s="22" t="str">
        <f>VLOOKUP(B2473,變換清單!E:F,2,0)</f>
        <v>中部</v>
      </c>
      <c r="H2473" s="22" t="str">
        <f t="shared" si="114"/>
        <v>2016</v>
      </c>
      <c r="I2473" s="22">
        <f t="shared" si="115"/>
        <v>8</v>
      </c>
      <c r="J2473" s="22" t="str">
        <f>VLOOKUP(I2473,變換清單!H:I,2,0)</f>
        <v>3Q</v>
      </c>
      <c r="K2473" s="22" t="str">
        <f t="shared" si="116"/>
        <v>發泡酒中部20163Q</v>
      </c>
    </row>
    <row r="2474" spans="1:11">
      <c r="A2474" s="23">
        <v>201608</v>
      </c>
      <c r="B2474" s="23" t="s">
        <v>74</v>
      </c>
      <c r="C2474" s="22">
        <v>27210786</v>
      </c>
      <c r="D2474" s="22" t="s">
        <v>103</v>
      </c>
      <c r="E2474" s="23">
        <v>13680</v>
      </c>
      <c r="F2474" s="22" t="str">
        <f>VLOOKUP(C2474,變換清單!A:C,3,0)</f>
        <v>發泡酒</v>
      </c>
      <c r="G2474" s="22" t="str">
        <f>VLOOKUP(B2474,變換清單!E:F,2,0)</f>
        <v>中部</v>
      </c>
      <c r="H2474" s="22" t="str">
        <f t="shared" si="114"/>
        <v>2016</v>
      </c>
      <c r="I2474" s="22">
        <f t="shared" si="115"/>
        <v>8</v>
      </c>
      <c r="J2474" s="22" t="str">
        <f>VLOOKUP(I2474,變換清單!H:I,2,0)</f>
        <v>3Q</v>
      </c>
      <c r="K2474" s="22" t="str">
        <f t="shared" si="116"/>
        <v>發泡酒中部20163Q</v>
      </c>
    </row>
    <row r="2475" spans="1:11">
      <c r="A2475" s="23">
        <v>201608</v>
      </c>
      <c r="B2475" s="23" t="s">
        <v>74</v>
      </c>
      <c r="C2475" s="22">
        <v>27220883</v>
      </c>
      <c r="D2475" s="22" t="s">
        <v>101</v>
      </c>
      <c r="E2475" s="23">
        <v>131192</v>
      </c>
      <c r="F2475" s="22" t="str">
        <f>VLOOKUP(C2475,變換清單!A:C,3,0)</f>
        <v>新類型</v>
      </c>
      <c r="G2475" s="22" t="str">
        <f>VLOOKUP(B2475,變換清單!E:F,2,0)</f>
        <v>中部</v>
      </c>
      <c r="H2475" s="22" t="str">
        <f t="shared" si="114"/>
        <v>2016</v>
      </c>
      <c r="I2475" s="22">
        <f t="shared" si="115"/>
        <v>8</v>
      </c>
      <c r="J2475" s="22" t="str">
        <f>VLOOKUP(I2475,變換清單!H:I,2,0)</f>
        <v>3Q</v>
      </c>
      <c r="K2475" s="22" t="str">
        <f t="shared" si="116"/>
        <v>新類型中部20163Q</v>
      </c>
    </row>
    <row r="2476" spans="1:11">
      <c r="A2476" s="23">
        <v>201608</v>
      </c>
      <c r="B2476" s="23" t="s">
        <v>74</v>
      </c>
      <c r="C2476" s="22">
        <v>27220957</v>
      </c>
      <c r="D2476" s="22" t="s">
        <v>102</v>
      </c>
      <c r="E2476" s="23">
        <v>7404</v>
      </c>
      <c r="F2476" s="22" t="str">
        <f>VLOOKUP(C2476,變換清單!A:C,3,0)</f>
        <v>新類型</v>
      </c>
      <c r="G2476" s="22" t="str">
        <f>VLOOKUP(B2476,變換清單!E:F,2,0)</f>
        <v>中部</v>
      </c>
      <c r="H2476" s="22" t="str">
        <f t="shared" si="114"/>
        <v>2016</v>
      </c>
      <c r="I2476" s="22">
        <f t="shared" si="115"/>
        <v>8</v>
      </c>
      <c r="J2476" s="22" t="str">
        <f>VLOOKUP(I2476,變換清單!H:I,2,0)</f>
        <v>3Q</v>
      </c>
      <c r="K2476" s="22" t="str">
        <f t="shared" si="116"/>
        <v>新類型中部20163Q</v>
      </c>
    </row>
    <row r="2477" spans="1:11">
      <c r="A2477" s="23">
        <v>201608</v>
      </c>
      <c r="B2477" s="23" t="s">
        <v>69</v>
      </c>
      <c r="C2477" s="22">
        <v>27220985</v>
      </c>
      <c r="D2477" s="22" t="s">
        <v>46</v>
      </c>
      <c r="E2477" s="23">
        <v>258819</v>
      </c>
      <c r="F2477" s="22" t="str">
        <f>VLOOKUP(C2477,變換清單!A:C,3,0)</f>
        <v>新類型</v>
      </c>
      <c r="G2477" s="22" t="str">
        <f>VLOOKUP(B2477,變換清單!E:F,2,0)</f>
        <v>中部</v>
      </c>
      <c r="H2477" s="22" t="str">
        <f t="shared" si="114"/>
        <v>2016</v>
      </c>
      <c r="I2477" s="22">
        <f t="shared" si="115"/>
        <v>8</v>
      </c>
      <c r="J2477" s="22" t="str">
        <f>VLOOKUP(I2477,變換清單!H:I,2,0)</f>
        <v>3Q</v>
      </c>
      <c r="K2477" s="22" t="str">
        <f t="shared" si="116"/>
        <v>新類型中部20163Q</v>
      </c>
    </row>
    <row r="2478" spans="1:11">
      <c r="A2478" s="23">
        <v>201608</v>
      </c>
      <c r="B2478" s="23" t="s">
        <v>69</v>
      </c>
      <c r="C2478" s="22">
        <v>27260317</v>
      </c>
      <c r="D2478" s="22" t="s">
        <v>40</v>
      </c>
      <c r="E2478" s="23">
        <v>27094</v>
      </c>
      <c r="F2478" s="22" t="str">
        <f>VLOOKUP(C2478,變換清單!A:C,3,0)</f>
        <v>啤酒</v>
      </c>
      <c r="G2478" s="22" t="str">
        <f>VLOOKUP(B2478,變換清單!E:F,2,0)</f>
        <v>中部</v>
      </c>
      <c r="H2478" s="22" t="str">
        <f t="shared" si="114"/>
        <v>2016</v>
      </c>
      <c r="I2478" s="22">
        <f t="shared" si="115"/>
        <v>8</v>
      </c>
      <c r="J2478" s="22" t="str">
        <f>VLOOKUP(I2478,變換清單!H:I,2,0)</f>
        <v>3Q</v>
      </c>
      <c r="K2478" s="22" t="str">
        <f t="shared" si="116"/>
        <v>啤酒中部20163Q</v>
      </c>
    </row>
    <row r="2479" spans="1:11">
      <c r="A2479" s="23">
        <v>201608</v>
      </c>
      <c r="B2479" s="23" t="s">
        <v>69</v>
      </c>
      <c r="C2479" s="22">
        <v>27260665</v>
      </c>
      <c r="D2479" s="22" t="s">
        <v>105</v>
      </c>
      <c r="E2479" s="23">
        <v>104098</v>
      </c>
      <c r="F2479" s="22" t="str">
        <f>VLOOKUP(C2479,變換清單!A:C,3,0)</f>
        <v>啤酒</v>
      </c>
      <c r="G2479" s="22" t="str">
        <f>VLOOKUP(B2479,變換清單!E:F,2,0)</f>
        <v>中部</v>
      </c>
      <c r="H2479" s="22" t="str">
        <f t="shared" si="114"/>
        <v>2016</v>
      </c>
      <c r="I2479" s="22">
        <f t="shared" si="115"/>
        <v>8</v>
      </c>
      <c r="J2479" s="22" t="str">
        <f>VLOOKUP(I2479,變換清單!H:I,2,0)</f>
        <v>3Q</v>
      </c>
      <c r="K2479" s="22" t="str">
        <f t="shared" si="116"/>
        <v>啤酒中部20163Q</v>
      </c>
    </row>
    <row r="2480" spans="1:11">
      <c r="A2480" s="23">
        <v>201608</v>
      </c>
      <c r="B2480" s="23" t="s">
        <v>69</v>
      </c>
      <c r="C2480" s="22">
        <v>27350171</v>
      </c>
      <c r="D2480" s="22" t="s">
        <v>42</v>
      </c>
      <c r="E2480" s="23">
        <v>5280</v>
      </c>
      <c r="F2480" s="22" t="str">
        <f>VLOOKUP(C2480,變換清單!A:C,3,0)</f>
        <v>啤酒</v>
      </c>
      <c r="G2480" s="22" t="str">
        <f>VLOOKUP(B2480,變換清單!E:F,2,0)</f>
        <v>中部</v>
      </c>
      <c r="H2480" s="22" t="str">
        <f t="shared" si="114"/>
        <v>2016</v>
      </c>
      <c r="I2480" s="22">
        <f t="shared" si="115"/>
        <v>8</v>
      </c>
      <c r="J2480" s="22" t="str">
        <f>VLOOKUP(I2480,變換清單!H:I,2,0)</f>
        <v>3Q</v>
      </c>
      <c r="K2480" s="22" t="str">
        <f t="shared" si="116"/>
        <v>啤酒中部20163Q</v>
      </c>
    </row>
    <row r="2481" spans="1:11">
      <c r="A2481" s="23">
        <v>201608</v>
      </c>
      <c r="B2481" s="23" t="s">
        <v>69</v>
      </c>
      <c r="C2481" s="22">
        <v>27350921</v>
      </c>
      <c r="D2481" s="22" t="s">
        <v>44</v>
      </c>
      <c r="E2481" s="23">
        <v>6240</v>
      </c>
      <c r="F2481" s="22" t="str">
        <f>VLOOKUP(C2481,變換清單!A:C,3,0)</f>
        <v>發泡酒</v>
      </c>
      <c r="G2481" s="22" t="str">
        <f>VLOOKUP(B2481,變換清單!E:F,2,0)</f>
        <v>中部</v>
      </c>
      <c r="H2481" s="22" t="str">
        <f t="shared" si="114"/>
        <v>2016</v>
      </c>
      <c r="I2481" s="22">
        <f t="shared" si="115"/>
        <v>8</v>
      </c>
      <c r="J2481" s="22" t="str">
        <f>VLOOKUP(I2481,變換清單!H:I,2,0)</f>
        <v>3Q</v>
      </c>
      <c r="K2481" s="22" t="str">
        <f t="shared" si="116"/>
        <v>發泡酒中部20163Q</v>
      </c>
    </row>
    <row r="2482" spans="1:11">
      <c r="A2482" s="23">
        <v>201608</v>
      </c>
      <c r="B2482" s="23" t="s">
        <v>69</v>
      </c>
      <c r="C2482" s="22">
        <v>27210786</v>
      </c>
      <c r="D2482" s="22" t="s">
        <v>103</v>
      </c>
      <c r="E2482" s="23">
        <v>30659</v>
      </c>
      <c r="F2482" s="22" t="str">
        <f>VLOOKUP(C2482,變換清單!A:C,3,0)</f>
        <v>發泡酒</v>
      </c>
      <c r="G2482" s="22" t="str">
        <f>VLOOKUP(B2482,變換清單!E:F,2,0)</f>
        <v>中部</v>
      </c>
      <c r="H2482" s="22" t="str">
        <f t="shared" si="114"/>
        <v>2016</v>
      </c>
      <c r="I2482" s="22">
        <f t="shared" si="115"/>
        <v>8</v>
      </c>
      <c r="J2482" s="22" t="str">
        <f>VLOOKUP(I2482,變換清單!H:I,2,0)</f>
        <v>3Q</v>
      </c>
      <c r="K2482" s="22" t="str">
        <f t="shared" si="116"/>
        <v>發泡酒中部20163Q</v>
      </c>
    </row>
    <row r="2483" spans="1:11">
      <c r="A2483" s="23">
        <v>201608</v>
      </c>
      <c r="B2483" s="23" t="s">
        <v>69</v>
      </c>
      <c r="C2483" s="22">
        <v>27220883</v>
      </c>
      <c r="D2483" s="22" t="s">
        <v>101</v>
      </c>
      <c r="E2483" s="23">
        <v>7404</v>
      </c>
      <c r="F2483" s="22" t="str">
        <f>VLOOKUP(C2483,變換清單!A:C,3,0)</f>
        <v>新類型</v>
      </c>
      <c r="G2483" s="22" t="str">
        <f>VLOOKUP(B2483,變換清單!E:F,2,0)</f>
        <v>中部</v>
      </c>
      <c r="H2483" s="22" t="str">
        <f t="shared" si="114"/>
        <v>2016</v>
      </c>
      <c r="I2483" s="22">
        <f t="shared" si="115"/>
        <v>8</v>
      </c>
      <c r="J2483" s="22" t="str">
        <f>VLOOKUP(I2483,變換清單!H:I,2,0)</f>
        <v>3Q</v>
      </c>
      <c r="K2483" s="22" t="str">
        <f t="shared" si="116"/>
        <v>新類型中部20163Q</v>
      </c>
    </row>
    <row r="2484" spans="1:11">
      <c r="A2484" s="23">
        <v>201608</v>
      </c>
      <c r="B2484" s="23" t="s">
        <v>65</v>
      </c>
      <c r="C2484" s="22">
        <v>27220957</v>
      </c>
      <c r="D2484" s="22" t="s">
        <v>102</v>
      </c>
      <c r="E2484" s="23">
        <v>2994600</v>
      </c>
      <c r="F2484" s="22" t="str">
        <f>VLOOKUP(C2484,變換清單!A:C,3,0)</f>
        <v>新類型</v>
      </c>
      <c r="G2484" s="22" t="str">
        <f>VLOOKUP(B2484,變換清單!E:F,2,0)</f>
        <v>首都圏</v>
      </c>
      <c r="H2484" s="22" t="str">
        <f t="shared" si="114"/>
        <v>2016</v>
      </c>
      <c r="I2484" s="22">
        <f t="shared" si="115"/>
        <v>8</v>
      </c>
      <c r="J2484" s="22" t="str">
        <f>VLOOKUP(I2484,變換清單!H:I,2,0)</f>
        <v>3Q</v>
      </c>
      <c r="K2484" s="22" t="str">
        <f t="shared" si="116"/>
        <v>新類型首都圏20163Q</v>
      </c>
    </row>
    <row r="2485" spans="1:11">
      <c r="A2485" s="23">
        <v>201608</v>
      </c>
      <c r="B2485" s="23" t="s">
        <v>65</v>
      </c>
      <c r="C2485" s="22">
        <v>27220985</v>
      </c>
      <c r="D2485" s="22" t="s">
        <v>46</v>
      </c>
      <c r="E2485" s="23">
        <v>424235</v>
      </c>
      <c r="F2485" s="22" t="str">
        <f>VLOOKUP(C2485,變換清單!A:C,3,0)</f>
        <v>新類型</v>
      </c>
      <c r="G2485" s="22" t="str">
        <f>VLOOKUP(B2485,變換清單!E:F,2,0)</f>
        <v>首都圏</v>
      </c>
      <c r="H2485" s="22" t="str">
        <f t="shared" si="114"/>
        <v>2016</v>
      </c>
      <c r="I2485" s="22">
        <f t="shared" si="115"/>
        <v>8</v>
      </c>
      <c r="J2485" s="22" t="str">
        <f>VLOOKUP(I2485,變換清單!H:I,2,0)</f>
        <v>3Q</v>
      </c>
      <c r="K2485" s="22" t="str">
        <f t="shared" si="116"/>
        <v>新類型首都圏20163Q</v>
      </c>
    </row>
    <row r="2486" spans="1:11">
      <c r="A2486" s="23">
        <v>201608</v>
      </c>
      <c r="B2486" s="23" t="s">
        <v>65</v>
      </c>
      <c r="C2486" s="22">
        <v>27260317</v>
      </c>
      <c r="D2486" s="22" t="s">
        <v>40</v>
      </c>
      <c r="E2486" s="23">
        <v>1515125</v>
      </c>
      <c r="F2486" s="22" t="str">
        <f>VLOOKUP(C2486,變換清單!A:C,3,0)</f>
        <v>啤酒</v>
      </c>
      <c r="G2486" s="22" t="str">
        <f>VLOOKUP(B2486,變換清單!E:F,2,0)</f>
        <v>首都圏</v>
      </c>
      <c r="H2486" s="22" t="str">
        <f t="shared" si="114"/>
        <v>2016</v>
      </c>
      <c r="I2486" s="22">
        <f t="shared" si="115"/>
        <v>8</v>
      </c>
      <c r="J2486" s="22" t="str">
        <f>VLOOKUP(I2486,變換清單!H:I,2,0)</f>
        <v>3Q</v>
      </c>
      <c r="K2486" s="22" t="str">
        <f t="shared" si="116"/>
        <v>啤酒首都圏20163Q</v>
      </c>
    </row>
    <row r="2487" spans="1:11">
      <c r="A2487" s="23">
        <v>201608</v>
      </c>
      <c r="B2487" s="23" t="s">
        <v>65</v>
      </c>
      <c r="C2487" s="22">
        <v>27260665</v>
      </c>
      <c r="D2487" s="22" t="s">
        <v>105</v>
      </c>
      <c r="E2487" s="23">
        <v>86160</v>
      </c>
      <c r="F2487" s="22" t="str">
        <f>VLOOKUP(C2487,變換清單!A:C,3,0)</f>
        <v>啤酒</v>
      </c>
      <c r="G2487" s="22" t="str">
        <f>VLOOKUP(B2487,變換清單!E:F,2,0)</f>
        <v>首都圏</v>
      </c>
      <c r="H2487" s="22" t="str">
        <f t="shared" si="114"/>
        <v>2016</v>
      </c>
      <c r="I2487" s="22">
        <f t="shared" si="115"/>
        <v>8</v>
      </c>
      <c r="J2487" s="22" t="str">
        <f>VLOOKUP(I2487,變換清單!H:I,2,0)</f>
        <v>3Q</v>
      </c>
      <c r="K2487" s="22" t="str">
        <f t="shared" si="116"/>
        <v>啤酒首都圏20163Q</v>
      </c>
    </row>
    <row r="2488" spans="1:11">
      <c r="A2488" s="23">
        <v>201608</v>
      </c>
      <c r="B2488" s="23" t="s">
        <v>65</v>
      </c>
      <c r="C2488" s="22">
        <v>27350171</v>
      </c>
      <c r="D2488" s="22" t="s">
        <v>42</v>
      </c>
      <c r="E2488" s="23">
        <v>48480</v>
      </c>
      <c r="F2488" s="22" t="str">
        <f>VLOOKUP(C2488,變換清單!A:C,3,0)</f>
        <v>啤酒</v>
      </c>
      <c r="G2488" s="22" t="str">
        <f>VLOOKUP(B2488,變換清單!E:F,2,0)</f>
        <v>首都圏</v>
      </c>
      <c r="H2488" s="22" t="str">
        <f t="shared" si="114"/>
        <v>2016</v>
      </c>
      <c r="I2488" s="22">
        <f t="shared" si="115"/>
        <v>8</v>
      </c>
      <c r="J2488" s="22" t="str">
        <f>VLOOKUP(I2488,變換清單!H:I,2,0)</f>
        <v>3Q</v>
      </c>
      <c r="K2488" s="22" t="str">
        <f t="shared" si="116"/>
        <v>啤酒首都圏20163Q</v>
      </c>
    </row>
    <row r="2489" spans="1:11">
      <c r="A2489" s="23">
        <v>201608</v>
      </c>
      <c r="B2489" s="23" t="s">
        <v>65</v>
      </c>
      <c r="C2489" s="22">
        <v>27350921</v>
      </c>
      <c r="D2489" s="22" t="s">
        <v>44</v>
      </c>
      <c r="E2489" s="23">
        <v>676637</v>
      </c>
      <c r="F2489" s="22" t="str">
        <f>VLOOKUP(C2489,變換清單!A:C,3,0)</f>
        <v>發泡酒</v>
      </c>
      <c r="G2489" s="22" t="str">
        <f>VLOOKUP(B2489,變換清單!E:F,2,0)</f>
        <v>首都圏</v>
      </c>
      <c r="H2489" s="22" t="str">
        <f t="shared" si="114"/>
        <v>2016</v>
      </c>
      <c r="I2489" s="22">
        <f t="shared" si="115"/>
        <v>8</v>
      </c>
      <c r="J2489" s="22" t="str">
        <f>VLOOKUP(I2489,變換清單!H:I,2,0)</f>
        <v>3Q</v>
      </c>
      <c r="K2489" s="22" t="str">
        <f t="shared" si="116"/>
        <v>發泡酒首都圏20163Q</v>
      </c>
    </row>
    <row r="2490" spans="1:11">
      <c r="A2490" s="23">
        <v>201608</v>
      </c>
      <c r="B2490" s="23" t="s">
        <v>65</v>
      </c>
      <c r="C2490" s="22">
        <v>27210786</v>
      </c>
      <c r="D2490" s="22" t="s">
        <v>103</v>
      </c>
      <c r="E2490" s="23">
        <v>27765</v>
      </c>
      <c r="F2490" s="22" t="str">
        <f>VLOOKUP(C2490,變換清單!A:C,3,0)</f>
        <v>發泡酒</v>
      </c>
      <c r="G2490" s="22" t="str">
        <f>VLOOKUP(B2490,變換清單!E:F,2,0)</f>
        <v>首都圏</v>
      </c>
      <c r="H2490" s="22" t="str">
        <f t="shared" si="114"/>
        <v>2016</v>
      </c>
      <c r="I2490" s="22">
        <f t="shared" si="115"/>
        <v>8</v>
      </c>
      <c r="J2490" s="22" t="str">
        <f>VLOOKUP(I2490,變換清單!H:I,2,0)</f>
        <v>3Q</v>
      </c>
      <c r="K2490" s="22" t="str">
        <f t="shared" si="116"/>
        <v>發泡酒首都圏20163Q</v>
      </c>
    </row>
    <row r="2491" spans="1:11">
      <c r="A2491" s="23">
        <v>201608</v>
      </c>
      <c r="B2491" s="23" t="s">
        <v>3</v>
      </c>
      <c r="C2491" s="22">
        <v>27220883</v>
      </c>
      <c r="D2491" s="22" t="s">
        <v>101</v>
      </c>
      <c r="E2491" s="23">
        <v>5760</v>
      </c>
      <c r="F2491" s="22" t="str">
        <f>VLOOKUP(C2491,變換清單!A:C,3,0)</f>
        <v>新類型</v>
      </c>
      <c r="G2491" s="22" t="str">
        <f>VLOOKUP(B2491,變換清單!E:F,2,0)</f>
        <v>近畿圏</v>
      </c>
      <c r="H2491" s="22" t="str">
        <f t="shared" si="114"/>
        <v>2016</v>
      </c>
      <c r="I2491" s="22">
        <f t="shared" si="115"/>
        <v>8</v>
      </c>
      <c r="J2491" s="22" t="str">
        <f>VLOOKUP(I2491,變換清單!H:I,2,0)</f>
        <v>3Q</v>
      </c>
      <c r="K2491" s="22" t="str">
        <f t="shared" si="116"/>
        <v>新類型近畿圏20163Q</v>
      </c>
    </row>
    <row r="2492" spans="1:11">
      <c r="A2492" s="23">
        <v>201608</v>
      </c>
      <c r="B2492" s="23" t="s">
        <v>3</v>
      </c>
      <c r="C2492" s="22">
        <v>27220957</v>
      </c>
      <c r="D2492" s="22" t="s">
        <v>102</v>
      </c>
      <c r="E2492" s="23">
        <v>3400297</v>
      </c>
      <c r="F2492" s="22" t="str">
        <f>VLOOKUP(C2492,變換清單!A:C,3,0)</f>
        <v>新類型</v>
      </c>
      <c r="G2492" s="22" t="str">
        <f>VLOOKUP(B2492,變換清單!E:F,2,0)</f>
        <v>近畿圏</v>
      </c>
      <c r="H2492" s="22" t="str">
        <f t="shared" si="114"/>
        <v>2016</v>
      </c>
      <c r="I2492" s="22">
        <f t="shared" si="115"/>
        <v>8</v>
      </c>
      <c r="J2492" s="22" t="str">
        <f>VLOOKUP(I2492,變換清單!H:I,2,0)</f>
        <v>3Q</v>
      </c>
      <c r="K2492" s="22" t="str">
        <f t="shared" si="116"/>
        <v>新類型近畿圏20163Q</v>
      </c>
    </row>
    <row r="2493" spans="1:11">
      <c r="A2493" s="23">
        <v>201608</v>
      </c>
      <c r="B2493" s="23" t="s">
        <v>3</v>
      </c>
      <c r="C2493" s="22">
        <v>27220985</v>
      </c>
      <c r="D2493" s="22" t="s">
        <v>46</v>
      </c>
      <c r="E2493" s="23">
        <v>446338</v>
      </c>
      <c r="F2493" s="22" t="str">
        <f>VLOOKUP(C2493,變換清單!A:C,3,0)</f>
        <v>新類型</v>
      </c>
      <c r="G2493" s="22" t="str">
        <f>VLOOKUP(B2493,變換清單!E:F,2,0)</f>
        <v>近畿圏</v>
      </c>
      <c r="H2493" s="22" t="str">
        <f t="shared" si="114"/>
        <v>2016</v>
      </c>
      <c r="I2493" s="22">
        <f t="shared" si="115"/>
        <v>8</v>
      </c>
      <c r="J2493" s="22" t="str">
        <f>VLOOKUP(I2493,變換清單!H:I,2,0)</f>
        <v>3Q</v>
      </c>
      <c r="K2493" s="22" t="str">
        <f t="shared" si="116"/>
        <v>新類型近畿圏20163Q</v>
      </c>
    </row>
    <row r="2494" spans="1:11">
      <c r="A2494" s="23">
        <v>201608</v>
      </c>
      <c r="B2494" s="23" t="s">
        <v>3</v>
      </c>
      <c r="C2494" s="22">
        <v>27260317</v>
      </c>
      <c r="D2494" s="22" t="s">
        <v>40</v>
      </c>
      <c r="E2494" s="23">
        <v>1395341</v>
      </c>
      <c r="F2494" s="22" t="str">
        <f>VLOOKUP(C2494,變換清單!A:C,3,0)</f>
        <v>啤酒</v>
      </c>
      <c r="G2494" s="22" t="str">
        <f>VLOOKUP(B2494,變換清單!E:F,2,0)</f>
        <v>近畿圏</v>
      </c>
      <c r="H2494" s="22" t="str">
        <f t="shared" si="114"/>
        <v>2016</v>
      </c>
      <c r="I2494" s="22">
        <f t="shared" si="115"/>
        <v>8</v>
      </c>
      <c r="J2494" s="22" t="str">
        <f>VLOOKUP(I2494,變換清單!H:I,2,0)</f>
        <v>3Q</v>
      </c>
      <c r="K2494" s="22" t="str">
        <f t="shared" si="116"/>
        <v>啤酒近畿圏20163Q</v>
      </c>
    </row>
    <row r="2495" spans="1:11">
      <c r="A2495" s="23">
        <v>201608</v>
      </c>
      <c r="B2495" s="23" t="s">
        <v>3</v>
      </c>
      <c r="C2495" s="22">
        <v>27260665</v>
      </c>
      <c r="D2495" s="22" t="s">
        <v>105</v>
      </c>
      <c r="E2495" s="23">
        <v>136560</v>
      </c>
      <c r="F2495" s="22" t="str">
        <f>VLOOKUP(C2495,變換清單!A:C,3,0)</f>
        <v>啤酒</v>
      </c>
      <c r="G2495" s="22" t="str">
        <f>VLOOKUP(B2495,變換清單!E:F,2,0)</f>
        <v>近畿圏</v>
      </c>
      <c r="H2495" s="22" t="str">
        <f t="shared" si="114"/>
        <v>2016</v>
      </c>
      <c r="I2495" s="22">
        <f t="shared" si="115"/>
        <v>8</v>
      </c>
      <c r="J2495" s="22" t="str">
        <f>VLOOKUP(I2495,變換清單!H:I,2,0)</f>
        <v>3Q</v>
      </c>
      <c r="K2495" s="22" t="str">
        <f t="shared" si="116"/>
        <v>啤酒近畿圏20163Q</v>
      </c>
    </row>
    <row r="2496" spans="1:11">
      <c r="A2496" s="23">
        <v>201608</v>
      </c>
      <c r="B2496" s="23" t="s">
        <v>3</v>
      </c>
      <c r="C2496" s="22">
        <v>27350171</v>
      </c>
      <c r="D2496" s="22" t="s">
        <v>42</v>
      </c>
      <c r="E2496" s="23">
        <v>107520</v>
      </c>
      <c r="F2496" s="22" t="str">
        <f>VLOOKUP(C2496,變換清單!A:C,3,0)</f>
        <v>啤酒</v>
      </c>
      <c r="G2496" s="22" t="str">
        <f>VLOOKUP(B2496,變換清單!E:F,2,0)</f>
        <v>近畿圏</v>
      </c>
      <c r="H2496" s="22" t="str">
        <f t="shared" si="114"/>
        <v>2016</v>
      </c>
      <c r="I2496" s="22">
        <f t="shared" si="115"/>
        <v>8</v>
      </c>
      <c r="J2496" s="22" t="str">
        <f>VLOOKUP(I2496,變換清單!H:I,2,0)</f>
        <v>3Q</v>
      </c>
      <c r="K2496" s="22" t="str">
        <f t="shared" si="116"/>
        <v>啤酒近畿圏20163Q</v>
      </c>
    </row>
    <row r="2497" spans="1:11">
      <c r="A2497" s="23">
        <v>201608</v>
      </c>
      <c r="B2497" s="23" t="s">
        <v>3</v>
      </c>
      <c r="C2497" s="22">
        <v>27350921</v>
      </c>
      <c r="D2497" s="22" t="s">
        <v>44</v>
      </c>
      <c r="E2497" s="23">
        <v>272366</v>
      </c>
      <c r="F2497" s="22" t="str">
        <f>VLOOKUP(C2497,變換清單!A:C,3,0)</f>
        <v>發泡酒</v>
      </c>
      <c r="G2497" s="22" t="str">
        <f>VLOOKUP(B2497,變換清單!E:F,2,0)</f>
        <v>近畿圏</v>
      </c>
      <c r="H2497" s="22" t="str">
        <f t="shared" si="114"/>
        <v>2016</v>
      </c>
      <c r="I2497" s="22">
        <f t="shared" si="115"/>
        <v>8</v>
      </c>
      <c r="J2497" s="22" t="str">
        <f>VLOOKUP(I2497,變換清單!H:I,2,0)</f>
        <v>3Q</v>
      </c>
      <c r="K2497" s="22" t="str">
        <f t="shared" si="116"/>
        <v>發泡酒近畿圏20163Q</v>
      </c>
    </row>
    <row r="2498" spans="1:11">
      <c r="A2498" s="23">
        <v>201608</v>
      </c>
      <c r="B2498" s="23" t="s">
        <v>3</v>
      </c>
      <c r="C2498" s="22">
        <v>27210786</v>
      </c>
      <c r="D2498" s="22" t="s">
        <v>103</v>
      </c>
      <c r="E2498" s="23">
        <v>46892</v>
      </c>
      <c r="F2498" s="22" t="str">
        <f>VLOOKUP(C2498,變換清單!A:C,3,0)</f>
        <v>發泡酒</v>
      </c>
      <c r="G2498" s="22" t="str">
        <f>VLOOKUP(B2498,變換清單!E:F,2,0)</f>
        <v>近畿圏</v>
      </c>
      <c r="H2498" s="22" t="str">
        <f t="shared" si="114"/>
        <v>2016</v>
      </c>
      <c r="I2498" s="22">
        <f t="shared" si="115"/>
        <v>8</v>
      </c>
      <c r="J2498" s="22" t="str">
        <f>VLOOKUP(I2498,變換清單!H:I,2,0)</f>
        <v>3Q</v>
      </c>
      <c r="K2498" s="22" t="str">
        <f t="shared" si="116"/>
        <v>發泡酒近畿圏20163Q</v>
      </c>
    </row>
    <row r="2499" spans="1:11">
      <c r="A2499" s="23">
        <v>201608</v>
      </c>
      <c r="B2499" s="23" t="s">
        <v>3</v>
      </c>
      <c r="C2499" s="22">
        <v>27220883</v>
      </c>
      <c r="D2499" s="22" t="s">
        <v>101</v>
      </c>
      <c r="E2499" s="23">
        <v>96252</v>
      </c>
      <c r="F2499" s="22" t="str">
        <f>VLOOKUP(C2499,變換清單!A:C,3,0)</f>
        <v>新類型</v>
      </c>
      <c r="G2499" s="22" t="str">
        <f>VLOOKUP(B2499,變換清單!E:F,2,0)</f>
        <v>近畿圏</v>
      </c>
      <c r="H2499" s="22" t="str">
        <f t="shared" ref="H2499:H2562" si="117">LEFT(A2499,4)</f>
        <v>2016</v>
      </c>
      <c r="I2499" s="22">
        <f t="shared" ref="I2499:I2562" si="118">VALUE(RIGHT(A2499,2))</f>
        <v>8</v>
      </c>
      <c r="J2499" s="22" t="str">
        <f>VLOOKUP(I2499,變換清單!H:I,2,0)</f>
        <v>3Q</v>
      </c>
      <c r="K2499" s="22" t="str">
        <f t="shared" ref="K2499:K2562" si="119">CONCATENATE(F2499,G2499,H2499,J2499)</f>
        <v>新類型近畿圏20163Q</v>
      </c>
    </row>
    <row r="2500" spans="1:11">
      <c r="A2500" s="23">
        <v>201608</v>
      </c>
      <c r="B2500" s="23" t="s">
        <v>92</v>
      </c>
      <c r="C2500" s="22">
        <v>27220957</v>
      </c>
      <c r="D2500" s="22" t="s">
        <v>102</v>
      </c>
      <c r="E2500" s="23">
        <v>275218</v>
      </c>
      <c r="F2500" s="22" t="str">
        <f>VLOOKUP(C2500,變換清單!A:C,3,0)</f>
        <v>新類型</v>
      </c>
      <c r="G2500" s="22" t="str">
        <f>VLOOKUP(B2500,變換清單!E:F,2,0)</f>
        <v>九州</v>
      </c>
      <c r="H2500" s="22" t="str">
        <f t="shared" si="117"/>
        <v>2016</v>
      </c>
      <c r="I2500" s="22">
        <f t="shared" si="118"/>
        <v>8</v>
      </c>
      <c r="J2500" s="22" t="str">
        <f>VLOOKUP(I2500,變換清單!H:I,2,0)</f>
        <v>3Q</v>
      </c>
      <c r="K2500" s="22" t="str">
        <f t="shared" si="119"/>
        <v>新類型九州20163Q</v>
      </c>
    </row>
    <row r="2501" spans="1:11">
      <c r="A2501" s="23">
        <v>201608</v>
      </c>
      <c r="B2501" s="23" t="s">
        <v>92</v>
      </c>
      <c r="C2501" s="22">
        <v>27220985</v>
      </c>
      <c r="D2501" s="22" t="s">
        <v>46</v>
      </c>
      <c r="E2501" s="23">
        <v>153295</v>
      </c>
      <c r="F2501" s="22" t="str">
        <f>VLOOKUP(C2501,變換清單!A:C,3,0)</f>
        <v>新類型</v>
      </c>
      <c r="G2501" s="22" t="str">
        <f>VLOOKUP(B2501,變換清單!E:F,2,0)</f>
        <v>九州</v>
      </c>
      <c r="H2501" s="22" t="str">
        <f t="shared" si="117"/>
        <v>2016</v>
      </c>
      <c r="I2501" s="22">
        <f t="shared" si="118"/>
        <v>8</v>
      </c>
      <c r="J2501" s="22" t="str">
        <f>VLOOKUP(I2501,變換清單!H:I,2,0)</f>
        <v>3Q</v>
      </c>
      <c r="K2501" s="22" t="str">
        <f t="shared" si="119"/>
        <v>新類型九州20163Q</v>
      </c>
    </row>
    <row r="2502" spans="1:11">
      <c r="A2502" s="23">
        <v>201608</v>
      </c>
      <c r="B2502" s="23" t="s">
        <v>92</v>
      </c>
      <c r="C2502" s="22">
        <v>27260317</v>
      </c>
      <c r="D2502" s="22" t="s">
        <v>40</v>
      </c>
      <c r="E2502" s="23">
        <v>151156</v>
      </c>
      <c r="F2502" s="22" t="str">
        <f>VLOOKUP(C2502,變換清單!A:C,3,0)</f>
        <v>啤酒</v>
      </c>
      <c r="G2502" s="22" t="str">
        <f>VLOOKUP(B2502,變換清單!E:F,2,0)</f>
        <v>九州</v>
      </c>
      <c r="H2502" s="22" t="str">
        <f t="shared" si="117"/>
        <v>2016</v>
      </c>
      <c r="I2502" s="22">
        <f t="shared" si="118"/>
        <v>8</v>
      </c>
      <c r="J2502" s="22" t="str">
        <f>VLOOKUP(I2502,變換清單!H:I,2,0)</f>
        <v>3Q</v>
      </c>
      <c r="K2502" s="22" t="str">
        <f t="shared" si="119"/>
        <v>啤酒九州20163Q</v>
      </c>
    </row>
    <row r="2503" spans="1:11">
      <c r="A2503" s="23">
        <v>201608</v>
      </c>
      <c r="B2503" s="23" t="s">
        <v>92</v>
      </c>
      <c r="C2503" s="22">
        <v>27260665</v>
      </c>
      <c r="D2503" s="22" t="s">
        <v>105</v>
      </c>
      <c r="E2503" s="23">
        <v>480</v>
      </c>
      <c r="F2503" s="22" t="str">
        <f>VLOOKUP(C2503,變換清單!A:C,3,0)</f>
        <v>啤酒</v>
      </c>
      <c r="G2503" s="22" t="str">
        <f>VLOOKUP(B2503,變換清單!E:F,2,0)</f>
        <v>九州</v>
      </c>
      <c r="H2503" s="22" t="str">
        <f t="shared" si="117"/>
        <v>2016</v>
      </c>
      <c r="I2503" s="22">
        <f t="shared" si="118"/>
        <v>8</v>
      </c>
      <c r="J2503" s="22" t="str">
        <f>VLOOKUP(I2503,變換清單!H:I,2,0)</f>
        <v>3Q</v>
      </c>
      <c r="K2503" s="22" t="str">
        <f t="shared" si="119"/>
        <v>啤酒九州20163Q</v>
      </c>
    </row>
    <row r="2504" spans="1:11">
      <c r="A2504" s="23">
        <v>201608</v>
      </c>
      <c r="B2504" s="23" t="s">
        <v>92</v>
      </c>
      <c r="C2504" s="22">
        <v>27350171</v>
      </c>
      <c r="D2504" s="22" t="s">
        <v>42</v>
      </c>
      <c r="E2504" s="23">
        <v>70587</v>
      </c>
      <c r="F2504" s="22" t="str">
        <f>VLOOKUP(C2504,變換清單!A:C,3,0)</f>
        <v>啤酒</v>
      </c>
      <c r="G2504" s="22" t="str">
        <f>VLOOKUP(B2504,變換清單!E:F,2,0)</f>
        <v>九州</v>
      </c>
      <c r="H2504" s="22" t="str">
        <f t="shared" si="117"/>
        <v>2016</v>
      </c>
      <c r="I2504" s="22">
        <f t="shared" si="118"/>
        <v>8</v>
      </c>
      <c r="J2504" s="22" t="str">
        <f>VLOOKUP(I2504,變換清單!H:I,2,0)</f>
        <v>3Q</v>
      </c>
      <c r="K2504" s="22" t="str">
        <f t="shared" si="119"/>
        <v>啤酒九州20163Q</v>
      </c>
    </row>
    <row r="2505" spans="1:11">
      <c r="A2505" s="23">
        <v>201608</v>
      </c>
      <c r="B2505" s="23" t="s">
        <v>90</v>
      </c>
      <c r="C2505" s="22">
        <v>27350921</v>
      </c>
      <c r="D2505" s="22" t="s">
        <v>44</v>
      </c>
      <c r="E2505" s="23">
        <v>365056</v>
      </c>
      <c r="F2505" s="22" t="str">
        <f>VLOOKUP(C2505,變換清單!A:C,3,0)</f>
        <v>發泡酒</v>
      </c>
      <c r="G2505" s="22" t="str">
        <f>VLOOKUP(B2505,變換清單!E:F,2,0)</f>
        <v>九州</v>
      </c>
      <c r="H2505" s="22" t="str">
        <f t="shared" si="117"/>
        <v>2016</v>
      </c>
      <c r="I2505" s="22">
        <f t="shared" si="118"/>
        <v>8</v>
      </c>
      <c r="J2505" s="22" t="str">
        <f>VLOOKUP(I2505,變換清單!H:I,2,0)</f>
        <v>3Q</v>
      </c>
      <c r="K2505" s="22" t="str">
        <f t="shared" si="119"/>
        <v>發泡酒九州20163Q</v>
      </c>
    </row>
    <row r="2506" spans="1:11">
      <c r="A2506" s="23">
        <v>201608</v>
      </c>
      <c r="B2506" s="23" t="s">
        <v>90</v>
      </c>
      <c r="C2506" s="22">
        <v>27210786</v>
      </c>
      <c r="D2506" s="22" t="s">
        <v>103</v>
      </c>
      <c r="E2506" s="23">
        <v>52049</v>
      </c>
      <c r="F2506" s="22" t="str">
        <f>VLOOKUP(C2506,變換清單!A:C,3,0)</f>
        <v>發泡酒</v>
      </c>
      <c r="G2506" s="22" t="str">
        <f>VLOOKUP(B2506,變換清單!E:F,2,0)</f>
        <v>九州</v>
      </c>
      <c r="H2506" s="22" t="str">
        <f t="shared" si="117"/>
        <v>2016</v>
      </c>
      <c r="I2506" s="22">
        <f t="shared" si="118"/>
        <v>8</v>
      </c>
      <c r="J2506" s="22" t="str">
        <f>VLOOKUP(I2506,變換清單!H:I,2,0)</f>
        <v>3Q</v>
      </c>
      <c r="K2506" s="22" t="str">
        <f t="shared" si="119"/>
        <v>發泡酒九州20163Q</v>
      </c>
    </row>
    <row r="2507" spans="1:11">
      <c r="A2507" s="23">
        <v>201608</v>
      </c>
      <c r="B2507" s="23" t="s">
        <v>90</v>
      </c>
      <c r="C2507" s="22">
        <v>27220883</v>
      </c>
      <c r="D2507" s="22" t="s">
        <v>101</v>
      </c>
      <c r="E2507" s="23">
        <v>163277</v>
      </c>
      <c r="F2507" s="22" t="str">
        <f>VLOOKUP(C2507,變換清單!A:C,3,0)</f>
        <v>新類型</v>
      </c>
      <c r="G2507" s="22" t="str">
        <f>VLOOKUP(B2507,變換清單!E:F,2,0)</f>
        <v>九州</v>
      </c>
      <c r="H2507" s="22" t="str">
        <f t="shared" si="117"/>
        <v>2016</v>
      </c>
      <c r="I2507" s="22">
        <f t="shared" si="118"/>
        <v>8</v>
      </c>
      <c r="J2507" s="22" t="str">
        <f>VLOOKUP(I2507,變換清單!H:I,2,0)</f>
        <v>3Q</v>
      </c>
      <c r="K2507" s="22" t="str">
        <f t="shared" si="119"/>
        <v>新類型九州20163Q</v>
      </c>
    </row>
    <row r="2508" spans="1:11">
      <c r="A2508" s="23">
        <v>201608</v>
      </c>
      <c r="B2508" s="23" t="s">
        <v>90</v>
      </c>
      <c r="C2508" s="22">
        <v>27220957</v>
      </c>
      <c r="D2508" s="22" t="s">
        <v>102</v>
      </c>
      <c r="E2508" s="23">
        <v>12000</v>
      </c>
      <c r="F2508" s="22" t="str">
        <f>VLOOKUP(C2508,變換清單!A:C,3,0)</f>
        <v>新類型</v>
      </c>
      <c r="G2508" s="22" t="str">
        <f>VLOOKUP(B2508,變換清單!E:F,2,0)</f>
        <v>九州</v>
      </c>
      <c r="H2508" s="22" t="str">
        <f t="shared" si="117"/>
        <v>2016</v>
      </c>
      <c r="I2508" s="22">
        <f t="shared" si="118"/>
        <v>8</v>
      </c>
      <c r="J2508" s="22" t="str">
        <f>VLOOKUP(I2508,變換清單!H:I,2,0)</f>
        <v>3Q</v>
      </c>
      <c r="K2508" s="22" t="str">
        <f t="shared" si="119"/>
        <v>新類型九州20163Q</v>
      </c>
    </row>
    <row r="2509" spans="1:11">
      <c r="A2509" s="23">
        <v>201608</v>
      </c>
      <c r="B2509" s="23" t="s">
        <v>90</v>
      </c>
      <c r="C2509" s="22">
        <v>27220985</v>
      </c>
      <c r="D2509" s="22" t="s">
        <v>46</v>
      </c>
      <c r="E2509" s="23">
        <v>4080</v>
      </c>
      <c r="F2509" s="22" t="str">
        <f>VLOOKUP(C2509,變換清單!A:C,3,0)</f>
        <v>新類型</v>
      </c>
      <c r="G2509" s="22" t="str">
        <f>VLOOKUP(B2509,變換清單!E:F,2,0)</f>
        <v>九州</v>
      </c>
      <c r="H2509" s="22" t="str">
        <f t="shared" si="117"/>
        <v>2016</v>
      </c>
      <c r="I2509" s="22">
        <f t="shared" si="118"/>
        <v>8</v>
      </c>
      <c r="J2509" s="22" t="str">
        <f>VLOOKUP(I2509,變換清單!H:I,2,0)</f>
        <v>3Q</v>
      </c>
      <c r="K2509" s="22" t="str">
        <f t="shared" si="119"/>
        <v>新類型九州20163Q</v>
      </c>
    </row>
    <row r="2510" spans="1:11">
      <c r="A2510" s="23">
        <v>201608</v>
      </c>
      <c r="B2510" s="23" t="s">
        <v>90</v>
      </c>
      <c r="C2510" s="22">
        <v>27260317</v>
      </c>
      <c r="D2510" s="22" t="s">
        <v>40</v>
      </c>
      <c r="E2510" s="23">
        <v>76291</v>
      </c>
      <c r="F2510" s="22" t="str">
        <f>VLOOKUP(C2510,變換清單!A:C,3,0)</f>
        <v>啤酒</v>
      </c>
      <c r="G2510" s="22" t="str">
        <f>VLOOKUP(B2510,變換清單!E:F,2,0)</f>
        <v>九州</v>
      </c>
      <c r="H2510" s="22" t="str">
        <f t="shared" si="117"/>
        <v>2016</v>
      </c>
      <c r="I2510" s="22">
        <f t="shared" si="118"/>
        <v>8</v>
      </c>
      <c r="J2510" s="22" t="str">
        <f>VLOOKUP(I2510,變換清單!H:I,2,0)</f>
        <v>3Q</v>
      </c>
      <c r="K2510" s="22" t="str">
        <f t="shared" si="119"/>
        <v>啤酒九州20163Q</v>
      </c>
    </row>
    <row r="2511" spans="1:11">
      <c r="A2511" s="23">
        <v>201608</v>
      </c>
      <c r="B2511" s="23" t="s">
        <v>90</v>
      </c>
      <c r="C2511" s="22">
        <v>27260665</v>
      </c>
      <c r="D2511" s="22" t="s">
        <v>105</v>
      </c>
      <c r="E2511" s="23">
        <v>10489</v>
      </c>
      <c r="F2511" s="22" t="str">
        <f>VLOOKUP(C2511,變換清單!A:C,3,0)</f>
        <v>啤酒</v>
      </c>
      <c r="G2511" s="22" t="str">
        <f>VLOOKUP(B2511,變換清單!E:F,2,0)</f>
        <v>九州</v>
      </c>
      <c r="H2511" s="22" t="str">
        <f t="shared" si="117"/>
        <v>2016</v>
      </c>
      <c r="I2511" s="22">
        <f t="shared" si="118"/>
        <v>8</v>
      </c>
      <c r="J2511" s="22" t="str">
        <f>VLOOKUP(I2511,變換清單!H:I,2,0)</f>
        <v>3Q</v>
      </c>
      <c r="K2511" s="22" t="str">
        <f t="shared" si="119"/>
        <v>啤酒九州20163Q</v>
      </c>
    </row>
    <row r="2512" spans="1:11">
      <c r="A2512" s="23">
        <v>201608</v>
      </c>
      <c r="B2512" s="23" t="s">
        <v>72</v>
      </c>
      <c r="C2512" s="22">
        <v>27350171</v>
      </c>
      <c r="D2512" s="22" t="s">
        <v>42</v>
      </c>
      <c r="E2512" s="23">
        <v>901232</v>
      </c>
      <c r="F2512" s="22" t="str">
        <f>VLOOKUP(C2512,變換清單!A:C,3,0)</f>
        <v>啤酒</v>
      </c>
      <c r="G2512" s="22" t="str">
        <f>VLOOKUP(B2512,變換清單!E:F,2,0)</f>
        <v>關信越</v>
      </c>
      <c r="H2512" s="22" t="str">
        <f t="shared" si="117"/>
        <v>2016</v>
      </c>
      <c r="I2512" s="22">
        <f t="shared" si="118"/>
        <v>8</v>
      </c>
      <c r="J2512" s="22" t="str">
        <f>VLOOKUP(I2512,變換清單!H:I,2,0)</f>
        <v>3Q</v>
      </c>
      <c r="K2512" s="22" t="str">
        <f t="shared" si="119"/>
        <v>啤酒關信越20163Q</v>
      </c>
    </row>
    <row r="2513" spans="1:11">
      <c r="A2513" s="23">
        <v>201608</v>
      </c>
      <c r="B2513" s="23" t="s">
        <v>72</v>
      </c>
      <c r="C2513" s="22">
        <v>27350921</v>
      </c>
      <c r="D2513" s="22" t="s">
        <v>44</v>
      </c>
      <c r="E2513" s="23">
        <v>202492</v>
      </c>
      <c r="F2513" s="22" t="str">
        <f>VLOOKUP(C2513,變換清單!A:C,3,0)</f>
        <v>發泡酒</v>
      </c>
      <c r="G2513" s="22" t="str">
        <f>VLOOKUP(B2513,變換清單!E:F,2,0)</f>
        <v>關信越</v>
      </c>
      <c r="H2513" s="22" t="str">
        <f t="shared" si="117"/>
        <v>2016</v>
      </c>
      <c r="I2513" s="22">
        <f t="shared" si="118"/>
        <v>8</v>
      </c>
      <c r="J2513" s="22" t="str">
        <f>VLOOKUP(I2513,變換清單!H:I,2,0)</f>
        <v>3Q</v>
      </c>
      <c r="K2513" s="22" t="str">
        <f t="shared" si="119"/>
        <v>發泡酒關信越20163Q</v>
      </c>
    </row>
    <row r="2514" spans="1:11">
      <c r="A2514" s="23">
        <v>201608</v>
      </c>
      <c r="B2514" s="23" t="s">
        <v>72</v>
      </c>
      <c r="C2514" s="22">
        <v>27210786</v>
      </c>
      <c r="D2514" s="22" t="s">
        <v>103</v>
      </c>
      <c r="E2514" s="23">
        <v>358639</v>
      </c>
      <c r="F2514" s="22" t="str">
        <f>VLOOKUP(C2514,變換清單!A:C,3,0)</f>
        <v>發泡酒</v>
      </c>
      <c r="G2514" s="22" t="str">
        <f>VLOOKUP(B2514,變換清單!E:F,2,0)</f>
        <v>關信越</v>
      </c>
      <c r="H2514" s="22" t="str">
        <f t="shared" si="117"/>
        <v>2016</v>
      </c>
      <c r="I2514" s="22">
        <f t="shared" si="118"/>
        <v>8</v>
      </c>
      <c r="J2514" s="22" t="str">
        <f>VLOOKUP(I2514,變換清單!H:I,2,0)</f>
        <v>3Q</v>
      </c>
      <c r="K2514" s="22" t="str">
        <f t="shared" si="119"/>
        <v>發泡酒關信越20163Q</v>
      </c>
    </row>
    <row r="2515" spans="1:11">
      <c r="A2515" s="23">
        <v>201608</v>
      </c>
      <c r="B2515" s="23" t="s">
        <v>72</v>
      </c>
      <c r="C2515" s="22">
        <v>27220883</v>
      </c>
      <c r="D2515" s="22" t="s">
        <v>101</v>
      </c>
      <c r="E2515" s="23">
        <v>41040</v>
      </c>
      <c r="F2515" s="22" t="str">
        <f>VLOOKUP(C2515,變換清單!A:C,3,0)</f>
        <v>新類型</v>
      </c>
      <c r="G2515" s="22" t="str">
        <f>VLOOKUP(B2515,變換清單!E:F,2,0)</f>
        <v>關信越</v>
      </c>
      <c r="H2515" s="22" t="str">
        <f t="shared" si="117"/>
        <v>2016</v>
      </c>
      <c r="I2515" s="22">
        <f t="shared" si="118"/>
        <v>8</v>
      </c>
      <c r="J2515" s="22" t="str">
        <f>VLOOKUP(I2515,變換清單!H:I,2,0)</f>
        <v>3Q</v>
      </c>
      <c r="K2515" s="22" t="str">
        <f t="shared" si="119"/>
        <v>新類型關信越20163Q</v>
      </c>
    </row>
    <row r="2516" spans="1:11">
      <c r="A2516" s="23">
        <v>201608</v>
      </c>
      <c r="B2516" s="23" t="s">
        <v>72</v>
      </c>
      <c r="C2516" s="22">
        <v>27220957</v>
      </c>
      <c r="D2516" s="22" t="s">
        <v>102</v>
      </c>
      <c r="E2516" s="23">
        <v>26880</v>
      </c>
      <c r="F2516" s="22" t="str">
        <f>VLOOKUP(C2516,變換清單!A:C,3,0)</f>
        <v>新類型</v>
      </c>
      <c r="G2516" s="22" t="str">
        <f>VLOOKUP(B2516,變換清單!E:F,2,0)</f>
        <v>關信越</v>
      </c>
      <c r="H2516" s="22" t="str">
        <f t="shared" si="117"/>
        <v>2016</v>
      </c>
      <c r="I2516" s="22">
        <f t="shared" si="118"/>
        <v>8</v>
      </c>
      <c r="J2516" s="22" t="str">
        <f>VLOOKUP(I2516,變換清單!H:I,2,0)</f>
        <v>3Q</v>
      </c>
      <c r="K2516" s="22" t="str">
        <f t="shared" si="119"/>
        <v>新類型關信越20163Q</v>
      </c>
    </row>
    <row r="2517" spans="1:11">
      <c r="A2517" s="23">
        <v>201608</v>
      </c>
      <c r="B2517" s="23" t="s">
        <v>72</v>
      </c>
      <c r="C2517" s="22">
        <v>27220985</v>
      </c>
      <c r="D2517" s="22" t="s">
        <v>46</v>
      </c>
      <c r="E2517" s="23">
        <v>256680</v>
      </c>
      <c r="F2517" s="22" t="str">
        <f>VLOOKUP(C2517,變換清單!A:C,3,0)</f>
        <v>新類型</v>
      </c>
      <c r="G2517" s="22" t="str">
        <f>VLOOKUP(B2517,變換清單!E:F,2,0)</f>
        <v>關信越</v>
      </c>
      <c r="H2517" s="22" t="str">
        <f t="shared" si="117"/>
        <v>2016</v>
      </c>
      <c r="I2517" s="22">
        <f t="shared" si="118"/>
        <v>8</v>
      </c>
      <c r="J2517" s="22" t="str">
        <f>VLOOKUP(I2517,變換清單!H:I,2,0)</f>
        <v>3Q</v>
      </c>
      <c r="K2517" s="22" t="str">
        <f t="shared" si="119"/>
        <v>新類型關信越20163Q</v>
      </c>
    </row>
    <row r="2518" spans="1:11">
      <c r="A2518" s="23">
        <v>201608</v>
      </c>
      <c r="B2518" s="23" t="s">
        <v>81</v>
      </c>
      <c r="C2518" s="22">
        <v>27260317</v>
      </c>
      <c r="D2518" s="22" t="s">
        <v>40</v>
      </c>
      <c r="E2518" s="23">
        <v>49910</v>
      </c>
      <c r="F2518" s="22" t="str">
        <f>VLOOKUP(C2518,變換清單!A:C,3,0)</f>
        <v>啤酒</v>
      </c>
      <c r="G2518" s="22" t="str">
        <f>VLOOKUP(B2518,變換清單!E:F,2,0)</f>
        <v>中四國</v>
      </c>
      <c r="H2518" s="22" t="str">
        <f t="shared" si="117"/>
        <v>2016</v>
      </c>
      <c r="I2518" s="22">
        <f t="shared" si="118"/>
        <v>8</v>
      </c>
      <c r="J2518" s="22" t="str">
        <f>VLOOKUP(I2518,變換清單!H:I,2,0)</f>
        <v>3Q</v>
      </c>
      <c r="K2518" s="22" t="str">
        <f t="shared" si="119"/>
        <v>啤酒中四國20163Q</v>
      </c>
    </row>
    <row r="2519" spans="1:11">
      <c r="A2519" s="23">
        <v>201608</v>
      </c>
      <c r="B2519" s="23" t="s">
        <v>81</v>
      </c>
      <c r="C2519" s="22">
        <v>27260665</v>
      </c>
      <c r="D2519" s="22" t="s">
        <v>105</v>
      </c>
      <c r="E2519" s="23">
        <v>39928</v>
      </c>
      <c r="F2519" s="22" t="str">
        <f>VLOOKUP(C2519,變換清單!A:C,3,0)</f>
        <v>啤酒</v>
      </c>
      <c r="G2519" s="22" t="str">
        <f>VLOOKUP(B2519,變換清單!E:F,2,0)</f>
        <v>中四國</v>
      </c>
      <c r="H2519" s="22" t="str">
        <f t="shared" si="117"/>
        <v>2016</v>
      </c>
      <c r="I2519" s="22">
        <f t="shared" si="118"/>
        <v>8</v>
      </c>
      <c r="J2519" s="22" t="str">
        <f>VLOOKUP(I2519,變換清單!H:I,2,0)</f>
        <v>3Q</v>
      </c>
      <c r="K2519" s="22" t="str">
        <f t="shared" si="119"/>
        <v>啤酒中四國20163Q</v>
      </c>
    </row>
    <row r="2520" spans="1:11">
      <c r="A2520" s="23">
        <v>201608</v>
      </c>
      <c r="B2520" s="23" t="s">
        <v>81</v>
      </c>
      <c r="C2520" s="22">
        <v>27350171</v>
      </c>
      <c r="D2520" s="22" t="s">
        <v>42</v>
      </c>
      <c r="E2520" s="23">
        <v>29946</v>
      </c>
      <c r="F2520" s="22" t="str">
        <f>VLOOKUP(C2520,變換清單!A:C,3,0)</f>
        <v>啤酒</v>
      </c>
      <c r="G2520" s="22" t="str">
        <f>VLOOKUP(B2520,變換清單!E:F,2,0)</f>
        <v>中四國</v>
      </c>
      <c r="H2520" s="22" t="str">
        <f t="shared" si="117"/>
        <v>2016</v>
      </c>
      <c r="I2520" s="22">
        <f t="shared" si="118"/>
        <v>8</v>
      </c>
      <c r="J2520" s="22" t="str">
        <f>VLOOKUP(I2520,變換清單!H:I,2,0)</f>
        <v>3Q</v>
      </c>
      <c r="K2520" s="22" t="str">
        <f t="shared" si="119"/>
        <v>啤酒中四國20163Q</v>
      </c>
    </row>
    <row r="2521" spans="1:11">
      <c r="A2521" s="23">
        <v>201608</v>
      </c>
      <c r="B2521" s="23" t="s">
        <v>81</v>
      </c>
      <c r="C2521" s="22">
        <v>27350921</v>
      </c>
      <c r="D2521" s="22" t="s">
        <v>44</v>
      </c>
      <c r="E2521" s="23">
        <v>6960</v>
      </c>
      <c r="F2521" s="22" t="str">
        <f>VLOOKUP(C2521,變換清單!A:C,3,0)</f>
        <v>發泡酒</v>
      </c>
      <c r="G2521" s="22" t="str">
        <f>VLOOKUP(B2521,變換清單!E:F,2,0)</f>
        <v>中四國</v>
      </c>
      <c r="H2521" s="22" t="str">
        <f t="shared" si="117"/>
        <v>2016</v>
      </c>
      <c r="I2521" s="22">
        <f t="shared" si="118"/>
        <v>8</v>
      </c>
      <c r="J2521" s="22" t="str">
        <f>VLOOKUP(I2521,變換清單!H:I,2,0)</f>
        <v>3Q</v>
      </c>
      <c r="K2521" s="22" t="str">
        <f t="shared" si="119"/>
        <v>發泡酒中四國20163Q</v>
      </c>
    </row>
    <row r="2522" spans="1:11">
      <c r="A2522" s="23">
        <v>201608</v>
      </c>
      <c r="B2522" s="23" t="s">
        <v>81</v>
      </c>
      <c r="C2522" s="22">
        <v>27210786</v>
      </c>
      <c r="D2522" s="22" t="s">
        <v>103</v>
      </c>
      <c r="E2522" s="23">
        <v>6960</v>
      </c>
      <c r="F2522" s="22" t="str">
        <f>VLOOKUP(C2522,變換清單!A:C,3,0)</f>
        <v>發泡酒</v>
      </c>
      <c r="G2522" s="22" t="str">
        <f>VLOOKUP(B2522,變換清單!E:F,2,0)</f>
        <v>中四國</v>
      </c>
      <c r="H2522" s="22" t="str">
        <f t="shared" si="117"/>
        <v>2016</v>
      </c>
      <c r="I2522" s="22">
        <f t="shared" si="118"/>
        <v>8</v>
      </c>
      <c r="J2522" s="22" t="str">
        <f>VLOOKUP(I2522,變換清單!H:I,2,0)</f>
        <v>3Q</v>
      </c>
      <c r="K2522" s="22" t="str">
        <f t="shared" si="119"/>
        <v>發泡酒中四國20163Q</v>
      </c>
    </row>
    <row r="2523" spans="1:11">
      <c r="A2523" s="23">
        <v>201608</v>
      </c>
      <c r="B2523" s="23" t="s">
        <v>81</v>
      </c>
      <c r="C2523" s="22">
        <v>27220883</v>
      </c>
      <c r="D2523" s="22" t="s">
        <v>101</v>
      </c>
      <c r="E2523" s="23">
        <v>12121</v>
      </c>
      <c r="F2523" s="22" t="str">
        <f>VLOOKUP(C2523,變換清單!A:C,3,0)</f>
        <v>新類型</v>
      </c>
      <c r="G2523" s="22" t="str">
        <f>VLOOKUP(B2523,變換清單!E:F,2,0)</f>
        <v>中四國</v>
      </c>
      <c r="H2523" s="22" t="str">
        <f t="shared" si="117"/>
        <v>2016</v>
      </c>
      <c r="I2523" s="22">
        <f t="shared" si="118"/>
        <v>8</v>
      </c>
      <c r="J2523" s="22" t="str">
        <f>VLOOKUP(I2523,變換清單!H:I,2,0)</f>
        <v>3Q</v>
      </c>
      <c r="K2523" s="22" t="str">
        <f t="shared" si="119"/>
        <v>新類型中四國20163Q</v>
      </c>
    </row>
    <row r="2524" spans="1:11">
      <c r="A2524" s="23">
        <v>201608</v>
      </c>
      <c r="B2524" s="23" t="s">
        <v>82</v>
      </c>
      <c r="C2524" s="22">
        <v>27220957</v>
      </c>
      <c r="D2524" s="22" t="s">
        <v>102</v>
      </c>
      <c r="E2524" s="23">
        <v>69161</v>
      </c>
      <c r="F2524" s="22" t="str">
        <f>VLOOKUP(C2524,變換清單!A:C,3,0)</f>
        <v>新類型</v>
      </c>
      <c r="G2524" s="22" t="str">
        <f>VLOOKUP(B2524,變換清單!E:F,2,0)</f>
        <v>中四國</v>
      </c>
      <c r="H2524" s="22" t="str">
        <f t="shared" si="117"/>
        <v>2016</v>
      </c>
      <c r="I2524" s="22">
        <f t="shared" si="118"/>
        <v>8</v>
      </c>
      <c r="J2524" s="22" t="str">
        <f>VLOOKUP(I2524,變換清單!H:I,2,0)</f>
        <v>3Q</v>
      </c>
      <c r="K2524" s="22" t="str">
        <f t="shared" si="119"/>
        <v>新類型中四國20163Q</v>
      </c>
    </row>
    <row r="2525" spans="1:11">
      <c r="A2525" s="23">
        <v>201608</v>
      </c>
      <c r="B2525" s="23" t="s">
        <v>82</v>
      </c>
      <c r="C2525" s="22">
        <v>27220985</v>
      </c>
      <c r="D2525" s="22" t="s">
        <v>46</v>
      </c>
      <c r="E2525" s="23">
        <v>30659</v>
      </c>
      <c r="F2525" s="22" t="str">
        <f>VLOOKUP(C2525,變換清單!A:C,3,0)</f>
        <v>新類型</v>
      </c>
      <c r="G2525" s="22" t="str">
        <f>VLOOKUP(B2525,變換清單!E:F,2,0)</f>
        <v>中四國</v>
      </c>
      <c r="H2525" s="22" t="str">
        <f t="shared" si="117"/>
        <v>2016</v>
      </c>
      <c r="I2525" s="22">
        <f t="shared" si="118"/>
        <v>8</v>
      </c>
      <c r="J2525" s="22" t="str">
        <f>VLOOKUP(I2525,變換清單!H:I,2,0)</f>
        <v>3Q</v>
      </c>
      <c r="K2525" s="22" t="str">
        <f t="shared" si="119"/>
        <v>新類型中四國20163Q</v>
      </c>
    </row>
    <row r="2526" spans="1:11">
      <c r="A2526" s="23">
        <v>201608</v>
      </c>
      <c r="B2526" s="23" t="s">
        <v>82</v>
      </c>
      <c r="C2526" s="22">
        <v>27260317</v>
      </c>
      <c r="D2526" s="22" t="s">
        <v>40</v>
      </c>
      <c r="E2526" s="23">
        <v>31372</v>
      </c>
      <c r="F2526" s="22" t="str">
        <f>VLOOKUP(C2526,變換清單!A:C,3,0)</f>
        <v>啤酒</v>
      </c>
      <c r="G2526" s="22" t="str">
        <f>VLOOKUP(B2526,變換清單!E:F,2,0)</f>
        <v>中四國</v>
      </c>
      <c r="H2526" s="22" t="str">
        <f t="shared" si="117"/>
        <v>2016</v>
      </c>
      <c r="I2526" s="22">
        <f t="shared" si="118"/>
        <v>8</v>
      </c>
      <c r="J2526" s="22" t="str">
        <f>VLOOKUP(I2526,變換清單!H:I,2,0)</f>
        <v>3Q</v>
      </c>
      <c r="K2526" s="22" t="str">
        <f t="shared" si="119"/>
        <v>啤酒中四國20163Q</v>
      </c>
    </row>
    <row r="2527" spans="1:11">
      <c r="A2527" s="23">
        <v>201608</v>
      </c>
      <c r="B2527" s="23" t="s">
        <v>82</v>
      </c>
      <c r="C2527" s="22">
        <v>27260665</v>
      </c>
      <c r="D2527" s="22" t="s">
        <v>105</v>
      </c>
      <c r="E2527" s="23">
        <v>1440</v>
      </c>
      <c r="F2527" s="22" t="str">
        <f>VLOOKUP(C2527,變換清單!A:C,3,0)</f>
        <v>啤酒</v>
      </c>
      <c r="G2527" s="22" t="str">
        <f>VLOOKUP(B2527,變換清單!E:F,2,0)</f>
        <v>中四國</v>
      </c>
      <c r="H2527" s="22" t="str">
        <f t="shared" si="117"/>
        <v>2016</v>
      </c>
      <c r="I2527" s="22">
        <f t="shared" si="118"/>
        <v>8</v>
      </c>
      <c r="J2527" s="22" t="str">
        <f>VLOOKUP(I2527,變換清單!H:I,2,0)</f>
        <v>3Q</v>
      </c>
      <c r="K2527" s="22" t="str">
        <f t="shared" si="119"/>
        <v>啤酒中四國20163Q</v>
      </c>
    </row>
    <row r="2528" spans="1:11">
      <c r="A2528" s="23">
        <v>201608</v>
      </c>
      <c r="B2528" s="23" t="s">
        <v>82</v>
      </c>
      <c r="C2528" s="22">
        <v>27350171</v>
      </c>
      <c r="D2528" s="22" t="s">
        <v>42</v>
      </c>
      <c r="E2528" s="23">
        <v>2160</v>
      </c>
      <c r="F2528" s="22" t="str">
        <f>VLOOKUP(C2528,變換清單!A:C,3,0)</f>
        <v>啤酒</v>
      </c>
      <c r="G2528" s="22" t="str">
        <f>VLOOKUP(B2528,變換清單!E:F,2,0)</f>
        <v>中四國</v>
      </c>
      <c r="H2528" s="22" t="str">
        <f t="shared" si="117"/>
        <v>2016</v>
      </c>
      <c r="I2528" s="22">
        <f t="shared" si="118"/>
        <v>8</v>
      </c>
      <c r="J2528" s="22" t="str">
        <f>VLOOKUP(I2528,變換清單!H:I,2,0)</f>
        <v>3Q</v>
      </c>
      <c r="K2528" s="22" t="str">
        <f t="shared" si="119"/>
        <v>啤酒中四國20163Q</v>
      </c>
    </row>
    <row r="2529" spans="1:11">
      <c r="A2529" s="23">
        <v>201608</v>
      </c>
      <c r="B2529" s="23" t="s">
        <v>82</v>
      </c>
      <c r="C2529" s="22">
        <v>27350921</v>
      </c>
      <c r="D2529" s="22" t="s">
        <v>44</v>
      </c>
      <c r="E2529" s="23">
        <v>24242</v>
      </c>
      <c r="F2529" s="22" t="str">
        <f>VLOOKUP(C2529,變換清單!A:C,3,0)</f>
        <v>發泡酒</v>
      </c>
      <c r="G2529" s="22" t="str">
        <f>VLOOKUP(B2529,變換清單!E:F,2,0)</f>
        <v>中四國</v>
      </c>
      <c r="H2529" s="22" t="str">
        <f t="shared" si="117"/>
        <v>2016</v>
      </c>
      <c r="I2529" s="22">
        <f t="shared" si="118"/>
        <v>8</v>
      </c>
      <c r="J2529" s="22" t="str">
        <f>VLOOKUP(I2529,變換清單!H:I,2,0)</f>
        <v>3Q</v>
      </c>
      <c r="K2529" s="22" t="str">
        <f t="shared" si="119"/>
        <v>發泡酒中四國20163Q</v>
      </c>
    </row>
    <row r="2530" spans="1:11">
      <c r="A2530" s="23">
        <v>201608</v>
      </c>
      <c r="B2530" s="23" t="s">
        <v>1</v>
      </c>
      <c r="C2530" s="22">
        <v>27210786</v>
      </c>
      <c r="D2530" s="22" t="s">
        <v>103</v>
      </c>
      <c r="E2530" s="23">
        <v>2499</v>
      </c>
      <c r="F2530" s="22" t="str">
        <f>VLOOKUP(C2530,變換清單!A:C,3,0)</f>
        <v>發泡酒</v>
      </c>
      <c r="G2530" s="22" t="str">
        <f>VLOOKUP(B2530,變換清單!E:F,2,0)</f>
        <v>首都圏</v>
      </c>
      <c r="H2530" s="22" t="str">
        <f t="shared" si="117"/>
        <v>2016</v>
      </c>
      <c r="I2530" s="22">
        <f t="shared" si="118"/>
        <v>8</v>
      </c>
      <c r="J2530" s="22" t="str">
        <f>VLOOKUP(I2530,變換清單!H:I,2,0)</f>
        <v>3Q</v>
      </c>
      <c r="K2530" s="22" t="str">
        <f t="shared" si="119"/>
        <v>發泡酒首都圏20163Q</v>
      </c>
    </row>
    <row r="2531" spans="1:11">
      <c r="A2531" s="23">
        <v>201608</v>
      </c>
      <c r="B2531" s="23" t="s">
        <v>1</v>
      </c>
      <c r="C2531" s="22">
        <v>27220883</v>
      </c>
      <c r="D2531" s="22" t="s">
        <v>101</v>
      </c>
      <c r="E2531" s="23">
        <v>6664</v>
      </c>
      <c r="F2531" s="22" t="str">
        <f>VLOOKUP(C2531,變換清單!A:C,3,0)</f>
        <v>新類型</v>
      </c>
      <c r="G2531" s="22" t="str">
        <f>VLOOKUP(B2531,變換清單!E:F,2,0)</f>
        <v>首都圏</v>
      </c>
      <c r="H2531" s="22" t="str">
        <f t="shared" si="117"/>
        <v>2016</v>
      </c>
      <c r="I2531" s="22">
        <f t="shared" si="118"/>
        <v>8</v>
      </c>
      <c r="J2531" s="22" t="str">
        <f>VLOOKUP(I2531,變換清單!H:I,2,0)</f>
        <v>3Q</v>
      </c>
      <c r="K2531" s="22" t="str">
        <f t="shared" si="119"/>
        <v>新類型首都圏20163Q</v>
      </c>
    </row>
    <row r="2532" spans="1:11">
      <c r="A2532" s="23">
        <v>201608</v>
      </c>
      <c r="B2532" s="23" t="s">
        <v>1</v>
      </c>
      <c r="C2532" s="22">
        <v>27220957</v>
      </c>
      <c r="D2532" s="22" t="s">
        <v>102</v>
      </c>
      <c r="E2532" s="23">
        <v>19159</v>
      </c>
      <c r="F2532" s="22" t="str">
        <f>VLOOKUP(C2532,變換清單!A:C,3,0)</f>
        <v>新類型</v>
      </c>
      <c r="G2532" s="22" t="str">
        <f>VLOOKUP(B2532,變換清單!E:F,2,0)</f>
        <v>首都圏</v>
      </c>
      <c r="H2532" s="22" t="str">
        <f t="shared" si="117"/>
        <v>2016</v>
      </c>
      <c r="I2532" s="22">
        <f t="shared" si="118"/>
        <v>8</v>
      </c>
      <c r="J2532" s="22" t="str">
        <f>VLOOKUP(I2532,變換清單!H:I,2,0)</f>
        <v>3Q</v>
      </c>
      <c r="K2532" s="22" t="str">
        <f t="shared" si="119"/>
        <v>新類型首都圏20163Q</v>
      </c>
    </row>
    <row r="2533" spans="1:11">
      <c r="A2533" s="23">
        <v>201608</v>
      </c>
      <c r="B2533" s="23" t="s">
        <v>1</v>
      </c>
      <c r="C2533" s="22">
        <v>27220985</v>
      </c>
      <c r="D2533" s="22" t="s">
        <v>46</v>
      </c>
      <c r="E2533" s="23">
        <v>16548017</v>
      </c>
      <c r="F2533" s="22" t="str">
        <f>VLOOKUP(C2533,變換清單!A:C,3,0)</f>
        <v>新類型</v>
      </c>
      <c r="G2533" s="22" t="str">
        <f>VLOOKUP(B2533,變換清單!E:F,2,0)</f>
        <v>首都圏</v>
      </c>
      <c r="H2533" s="22" t="str">
        <f t="shared" si="117"/>
        <v>2016</v>
      </c>
      <c r="I2533" s="22">
        <f t="shared" si="118"/>
        <v>8</v>
      </c>
      <c r="J2533" s="22" t="str">
        <f>VLOOKUP(I2533,變換清單!H:I,2,0)</f>
        <v>3Q</v>
      </c>
      <c r="K2533" s="22" t="str">
        <f t="shared" si="119"/>
        <v>新類型首都圏20163Q</v>
      </c>
    </row>
    <row r="2534" spans="1:11">
      <c r="A2534" s="23">
        <v>201608</v>
      </c>
      <c r="B2534" s="23" t="s">
        <v>1</v>
      </c>
      <c r="C2534" s="22">
        <v>27260317</v>
      </c>
      <c r="D2534" s="22" t="s">
        <v>40</v>
      </c>
      <c r="E2534" s="23">
        <v>2437747</v>
      </c>
      <c r="F2534" s="22" t="str">
        <f>VLOOKUP(C2534,變換清單!A:C,3,0)</f>
        <v>啤酒</v>
      </c>
      <c r="G2534" s="22" t="str">
        <f>VLOOKUP(B2534,變換清單!E:F,2,0)</f>
        <v>首都圏</v>
      </c>
      <c r="H2534" s="22" t="str">
        <f t="shared" si="117"/>
        <v>2016</v>
      </c>
      <c r="I2534" s="22">
        <f t="shared" si="118"/>
        <v>8</v>
      </c>
      <c r="J2534" s="22" t="str">
        <f>VLOOKUP(I2534,變換清單!H:I,2,0)</f>
        <v>3Q</v>
      </c>
      <c r="K2534" s="22" t="str">
        <f t="shared" si="119"/>
        <v>啤酒首都圏20163Q</v>
      </c>
    </row>
    <row r="2535" spans="1:11">
      <c r="A2535" s="23">
        <v>201608</v>
      </c>
      <c r="B2535" s="23" t="s">
        <v>1</v>
      </c>
      <c r="C2535" s="22">
        <v>27260665</v>
      </c>
      <c r="D2535" s="22" t="s">
        <v>105</v>
      </c>
      <c r="E2535" s="23">
        <v>9569886</v>
      </c>
      <c r="F2535" s="22" t="str">
        <f>VLOOKUP(C2535,變換清單!A:C,3,0)</f>
        <v>啤酒</v>
      </c>
      <c r="G2535" s="22" t="str">
        <f>VLOOKUP(B2535,變換清單!E:F,2,0)</f>
        <v>首都圏</v>
      </c>
      <c r="H2535" s="22" t="str">
        <f t="shared" si="117"/>
        <v>2016</v>
      </c>
      <c r="I2535" s="22">
        <f t="shared" si="118"/>
        <v>8</v>
      </c>
      <c r="J2535" s="22" t="str">
        <f>VLOOKUP(I2535,變換清單!H:I,2,0)</f>
        <v>3Q</v>
      </c>
      <c r="K2535" s="22" t="str">
        <f t="shared" si="119"/>
        <v>啤酒首都圏20163Q</v>
      </c>
    </row>
    <row r="2536" spans="1:11">
      <c r="A2536" s="23">
        <v>201608</v>
      </c>
      <c r="B2536" s="23" t="s">
        <v>1</v>
      </c>
      <c r="C2536" s="22">
        <v>27350171</v>
      </c>
      <c r="D2536" s="22" t="s">
        <v>42</v>
      </c>
      <c r="E2536" s="23">
        <v>1316880</v>
      </c>
      <c r="F2536" s="22" t="str">
        <f>VLOOKUP(C2536,變換清單!A:C,3,0)</f>
        <v>啤酒</v>
      </c>
      <c r="G2536" s="22" t="str">
        <f>VLOOKUP(B2536,變換清單!E:F,2,0)</f>
        <v>首都圏</v>
      </c>
      <c r="H2536" s="22" t="str">
        <f t="shared" si="117"/>
        <v>2016</v>
      </c>
      <c r="I2536" s="22">
        <f t="shared" si="118"/>
        <v>8</v>
      </c>
      <c r="J2536" s="22" t="str">
        <f>VLOOKUP(I2536,變換清單!H:I,2,0)</f>
        <v>3Q</v>
      </c>
      <c r="K2536" s="22" t="str">
        <f t="shared" si="119"/>
        <v>啤酒首都圏20163Q</v>
      </c>
    </row>
    <row r="2537" spans="1:11">
      <c r="A2537" s="23">
        <v>201608</v>
      </c>
      <c r="B2537" s="23" t="s">
        <v>1</v>
      </c>
      <c r="C2537" s="22">
        <v>27350921</v>
      </c>
      <c r="D2537" s="22" t="s">
        <v>44</v>
      </c>
      <c r="E2537" s="23">
        <v>910560</v>
      </c>
      <c r="F2537" s="22" t="str">
        <f>VLOOKUP(C2537,變換清單!A:C,3,0)</f>
        <v>發泡酒</v>
      </c>
      <c r="G2537" s="22" t="str">
        <f>VLOOKUP(B2537,變換清單!E:F,2,0)</f>
        <v>首都圏</v>
      </c>
      <c r="H2537" s="22" t="str">
        <f t="shared" si="117"/>
        <v>2016</v>
      </c>
      <c r="I2537" s="22">
        <f t="shared" si="118"/>
        <v>8</v>
      </c>
      <c r="J2537" s="22" t="str">
        <f>VLOOKUP(I2537,變換清單!H:I,2,0)</f>
        <v>3Q</v>
      </c>
      <c r="K2537" s="22" t="str">
        <f t="shared" si="119"/>
        <v>發泡酒首都圏20163Q</v>
      </c>
    </row>
    <row r="2538" spans="1:11">
      <c r="A2538" s="23">
        <v>201608</v>
      </c>
      <c r="B2538" s="23" t="s">
        <v>1</v>
      </c>
      <c r="C2538" s="22">
        <v>27210786</v>
      </c>
      <c r="D2538" s="22" t="s">
        <v>103</v>
      </c>
      <c r="E2538" s="23">
        <v>2682306</v>
      </c>
      <c r="F2538" s="22" t="str">
        <f>VLOOKUP(C2538,變換清單!A:C,3,0)</f>
        <v>發泡酒</v>
      </c>
      <c r="G2538" s="22" t="str">
        <f>VLOOKUP(B2538,變換清單!E:F,2,0)</f>
        <v>首都圏</v>
      </c>
      <c r="H2538" s="22" t="str">
        <f t="shared" si="117"/>
        <v>2016</v>
      </c>
      <c r="I2538" s="22">
        <f t="shared" si="118"/>
        <v>8</v>
      </c>
      <c r="J2538" s="22" t="str">
        <f>VLOOKUP(I2538,變換清單!H:I,2,0)</f>
        <v>3Q</v>
      </c>
      <c r="K2538" s="22" t="str">
        <f t="shared" si="119"/>
        <v>發泡酒首都圏20163Q</v>
      </c>
    </row>
    <row r="2539" spans="1:11">
      <c r="A2539" s="23">
        <v>201608</v>
      </c>
      <c r="B2539" s="23" t="s">
        <v>1</v>
      </c>
      <c r="C2539" s="22">
        <v>27220883</v>
      </c>
      <c r="D2539" s="22" t="s">
        <v>101</v>
      </c>
      <c r="E2539" s="23">
        <v>810738</v>
      </c>
      <c r="F2539" s="22" t="str">
        <f>VLOOKUP(C2539,變換清單!A:C,3,0)</f>
        <v>新類型</v>
      </c>
      <c r="G2539" s="22" t="str">
        <f>VLOOKUP(B2539,變換清單!E:F,2,0)</f>
        <v>首都圏</v>
      </c>
      <c r="H2539" s="22" t="str">
        <f t="shared" si="117"/>
        <v>2016</v>
      </c>
      <c r="I2539" s="22">
        <f t="shared" si="118"/>
        <v>8</v>
      </c>
      <c r="J2539" s="22" t="str">
        <f>VLOOKUP(I2539,變換清單!H:I,2,0)</f>
        <v>3Q</v>
      </c>
      <c r="K2539" s="22" t="str">
        <f t="shared" si="119"/>
        <v>新類型首都圏20163Q</v>
      </c>
    </row>
    <row r="2540" spans="1:11">
      <c r="A2540" s="23">
        <v>201608</v>
      </c>
      <c r="B2540" s="23" t="s">
        <v>1</v>
      </c>
      <c r="C2540" s="22">
        <v>27220957</v>
      </c>
      <c r="D2540" s="22" t="s">
        <v>102</v>
      </c>
      <c r="E2540" s="23">
        <v>979796</v>
      </c>
      <c r="F2540" s="22" t="str">
        <f>VLOOKUP(C2540,變換清單!A:C,3,0)</f>
        <v>新類型</v>
      </c>
      <c r="G2540" s="22" t="str">
        <f>VLOOKUP(B2540,變換清單!E:F,2,0)</f>
        <v>首都圏</v>
      </c>
      <c r="H2540" s="22" t="str">
        <f t="shared" si="117"/>
        <v>2016</v>
      </c>
      <c r="I2540" s="22">
        <f t="shared" si="118"/>
        <v>8</v>
      </c>
      <c r="J2540" s="22" t="str">
        <f>VLOOKUP(I2540,變換清單!H:I,2,0)</f>
        <v>3Q</v>
      </c>
      <c r="K2540" s="22" t="str">
        <f t="shared" si="119"/>
        <v>新類型首都圏20163Q</v>
      </c>
    </row>
    <row r="2541" spans="1:11">
      <c r="A2541" s="23">
        <v>201608</v>
      </c>
      <c r="B2541" s="23" t="s">
        <v>96</v>
      </c>
      <c r="C2541" s="22">
        <v>27220985</v>
      </c>
      <c r="D2541" s="22" t="s">
        <v>46</v>
      </c>
      <c r="E2541" s="23">
        <v>71300</v>
      </c>
      <c r="F2541" s="22" t="str">
        <f>VLOOKUP(C2541,變換清單!A:C,3,0)</f>
        <v>新類型</v>
      </c>
      <c r="G2541" s="22" t="str">
        <f>VLOOKUP(B2541,變換清單!E:F,2,0)</f>
        <v>中四國</v>
      </c>
      <c r="H2541" s="22" t="str">
        <f t="shared" si="117"/>
        <v>2016</v>
      </c>
      <c r="I2541" s="22">
        <f t="shared" si="118"/>
        <v>8</v>
      </c>
      <c r="J2541" s="22" t="str">
        <f>VLOOKUP(I2541,變換清單!H:I,2,0)</f>
        <v>3Q</v>
      </c>
      <c r="K2541" s="22" t="str">
        <f t="shared" si="119"/>
        <v>新類型中四國20163Q</v>
      </c>
    </row>
    <row r="2542" spans="1:11">
      <c r="A2542" s="23">
        <v>201608</v>
      </c>
      <c r="B2542" s="23" t="s">
        <v>96</v>
      </c>
      <c r="C2542" s="22">
        <v>27260317</v>
      </c>
      <c r="D2542" s="22" t="s">
        <v>40</v>
      </c>
      <c r="E2542" s="23">
        <v>9982</v>
      </c>
      <c r="F2542" s="22" t="str">
        <f>VLOOKUP(C2542,變換清單!A:C,3,0)</f>
        <v>啤酒</v>
      </c>
      <c r="G2542" s="22" t="str">
        <f>VLOOKUP(B2542,變換清單!E:F,2,0)</f>
        <v>中四國</v>
      </c>
      <c r="H2542" s="22" t="str">
        <f t="shared" si="117"/>
        <v>2016</v>
      </c>
      <c r="I2542" s="22">
        <f t="shared" si="118"/>
        <v>8</v>
      </c>
      <c r="J2542" s="22" t="str">
        <f>VLOOKUP(I2542,變換清單!H:I,2,0)</f>
        <v>3Q</v>
      </c>
      <c r="K2542" s="22" t="str">
        <f t="shared" si="119"/>
        <v>啤酒中四國20163Q</v>
      </c>
    </row>
    <row r="2543" spans="1:11">
      <c r="A2543" s="23">
        <v>201608</v>
      </c>
      <c r="B2543" s="23" t="s">
        <v>96</v>
      </c>
      <c r="C2543" s="22">
        <v>27260665</v>
      </c>
      <c r="D2543" s="22" t="s">
        <v>105</v>
      </c>
      <c r="E2543" s="23">
        <v>23529</v>
      </c>
      <c r="F2543" s="22" t="str">
        <f>VLOOKUP(C2543,變換清單!A:C,3,0)</f>
        <v>啤酒</v>
      </c>
      <c r="G2543" s="22" t="str">
        <f>VLOOKUP(B2543,變換清單!E:F,2,0)</f>
        <v>中四國</v>
      </c>
      <c r="H2543" s="22" t="str">
        <f t="shared" si="117"/>
        <v>2016</v>
      </c>
      <c r="I2543" s="22">
        <f t="shared" si="118"/>
        <v>8</v>
      </c>
      <c r="J2543" s="22" t="str">
        <f>VLOOKUP(I2543,變換清單!H:I,2,0)</f>
        <v>3Q</v>
      </c>
      <c r="K2543" s="22" t="str">
        <f t="shared" si="119"/>
        <v>啤酒中四國20163Q</v>
      </c>
    </row>
    <row r="2544" spans="1:11">
      <c r="A2544" s="23">
        <v>201608</v>
      </c>
      <c r="B2544" s="23" t="s">
        <v>96</v>
      </c>
      <c r="C2544" s="22">
        <v>27350171</v>
      </c>
      <c r="D2544" s="22" t="s">
        <v>42</v>
      </c>
      <c r="E2544" s="23">
        <v>240</v>
      </c>
      <c r="F2544" s="22" t="str">
        <f>VLOOKUP(C2544,變換清單!A:C,3,0)</f>
        <v>啤酒</v>
      </c>
      <c r="G2544" s="22" t="str">
        <f>VLOOKUP(B2544,變換清單!E:F,2,0)</f>
        <v>中四國</v>
      </c>
      <c r="H2544" s="22" t="str">
        <f t="shared" si="117"/>
        <v>2016</v>
      </c>
      <c r="I2544" s="22">
        <f t="shared" si="118"/>
        <v>8</v>
      </c>
      <c r="J2544" s="22" t="str">
        <f>VLOOKUP(I2544,變換清單!H:I,2,0)</f>
        <v>3Q</v>
      </c>
      <c r="K2544" s="22" t="str">
        <f t="shared" si="119"/>
        <v>啤酒中四國20163Q</v>
      </c>
    </row>
    <row r="2545" spans="1:11">
      <c r="A2545" s="23">
        <v>201608</v>
      </c>
      <c r="B2545" s="23" t="s">
        <v>96</v>
      </c>
      <c r="C2545" s="22">
        <v>27350921</v>
      </c>
      <c r="D2545" s="22" t="s">
        <v>44</v>
      </c>
      <c r="E2545" s="23">
        <v>5704</v>
      </c>
      <c r="F2545" s="22" t="str">
        <f>VLOOKUP(C2545,變換清單!A:C,3,0)</f>
        <v>發泡酒</v>
      </c>
      <c r="G2545" s="22" t="str">
        <f>VLOOKUP(B2545,變換清單!E:F,2,0)</f>
        <v>中四國</v>
      </c>
      <c r="H2545" s="22" t="str">
        <f t="shared" si="117"/>
        <v>2016</v>
      </c>
      <c r="I2545" s="22">
        <f t="shared" si="118"/>
        <v>8</v>
      </c>
      <c r="J2545" s="22" t="str">
        <f>VLOOKUP(I2545,變換清單!H:I,2,0)</f>
        <v>3Q</v>
      </c>
      <c r="K2545" s="22" t="str">
        <f t="shared" si="119"/>
        <v>發泡酒中四國20163Q</v>
      </c>
    </row>
    <row r="2546" spans="1:11">
      <c r="A2546" s="23">
        <v>201608</v>
      </c>
      <c r="B2546" s="23" t="s">
        <v>62</v>
      </c>
      <c r="C2546" s="22">
        <v>27210786</v>
      </c>
      <c r="D2546" s="22" t="s">
        <v>103</v>
      </c>
      <c r="E2546" s="23">
        <v>707296</v>
      </c>
      <c r="F2546" s="22" t="str">
        <f>VLOOKUP(C2546,變換清單!A:C,3,0)</f>
        <v>發泡酒</v>
      </c>
      <c r="G2546" s="22" t="str">
        <f>VLOOKUP(B2546,變換清單!E:F,2,0)</f>
        <v>關信越</v>
      </c>
      <c r="H2546" s="22" t="str">
        <f t="shared" si="117"/>
        <v>2016</v>
      </c>
      <c r="I2546" s="22">
        <f t="shared" si="118"/>
        <v>8</v>
      </c>
      <c r="J2546" s="22" t="str">
        <f>VLOOKUP(I2546,變換清單!H:I,2,0)</f>
        <v>3Q</v>
      </c>
      <c r="K2546" s="22" t="str">
        <f t="shared" si="119"/>
        <v>發泡酒關信越20163Q</v>
      </c>
    </row>
    <row r="2547" spans="1:11">
      <c r="A2547" s="23">
        <v>201608</v>
      </c>
      <c r="B2547" s="23" t="s">
        <v>62</v>
      </c>
      <c r="C2547" s="22">
        <v>27220883</v>
      </c>
      <c r="D2547" s="22" t="s">
        <v>101</v>
      </c>
      <c r="E2547" s="23">
        <v>97681</v>
      </c>
      <c r="F2547" s="22" t="str">
        <f>VLOOKUP(C2547,變換清單!A:C,3,0)</f>
        <v>新類型</v>
      </c>
      <c r="G2547" s="22" t="str">
        <f>VLOOKUP(B2547,變換清單!E:F,2,0)</f>
        <v>關信越</v>
      </c>
      <c r="H2547" s="22" t="str">
        <f t="shared" si="117"/>
        <v>2016</v>
      </c>
      <c r="I2547" s="22">
        <f t="shared" si="118"/>
        <v>8</v>
      </c>
      <c r="J2547" s="22" t="str">
        <f>VLOOKUP(I2547,變換清單!H:I,2,0)</f>
        <v>3Q</v>
      </c>
      <c r="K2547" s="22" t="str">
        <f t="shared" si="119"/>
        <v>新類型關信越20163Q</v>
      </c>
    </row>
    <row r="2548" spans="1:11">
      <c r="A2548" s="23">
        <v>201608</v>
      </c>
      <c r="B2548" s="23" t="s">
        <v>62</v>
      </c>
      <c r="C2548" s="22">
        <v>27220957</v>
      </c>
      <c r="D2548" s="22" t="s">
        <v>102</v>
      </c>
      <c r="E2548" s="23">
        <v>268088</v>
      </c>
      <c r="F2548" s="22" t="str">
        <f>VLOOKUP(C2548,變換清單!A:C,3,0)</f>
        <v>新類型</v>
      </c>
      <c r="G2548" s="22" t="str">
        <f>VLOOKUP(B2548,變換清單!E:F,2,0)</f>
        <v>關信越</v>
      </c>
      <c r="H2548" s="22" t="str">
        <f t="shared" si="117"/>
        <v>2016</v>
      </c>
      <c r="I2548" s="22">
        <f t="shared" si="118"/>
        <v>8</v>
      </c>
      <c r="J2548" s="22" t="str">
        <f>VLOOKUP(I2548,變換清單!H:I,2,0)</f>
        <v>3Q</v>
      </c>
      <c r="K2548" s="22" t="str">
        <f t="shared" si="119"/>
        <v>新類型關信越20163Q</v>
      </c>
    </row>
    <row r="2549" spans="1:11">
      <c r="A2549" s="23">
        <v>201608</v>
      </c>
      <c r="B2549" s="23" t="s">
        <v>62</v>
      </c>
      <c r="C2549" s="22">
        <v>27220985</v>
      </c>
      <c r="D2549" s="22" t="s">
        <v>46</v>
      </c>
      <c r="E2549" s="23">
        <v>21840</v>
      </c>
      <c r="F2549" s="22" t="str">
        <f>VLOOKUP(C2549,變換清單!A:C,3,0)</f>
        <v>新類型</v>
      </c>
      <c r="G2549" s="22" t="str">
        <f>VLOOKUP(B2549,變換清單!E:F,2,0)</f>
        <v>關信越</v>
      </c>
      <c r="H2549" s="22" t="str">
        <f t="shared" si="117"/>
        <v>2016</v>
      </c>
      <c r="I2549" s="22">
        <f t="shared" si="118"/>
        <v>8</v>
      </c>
      <c r="J2549" s="22" t="str">
        <f>VLOOKUP(I2549,變換清單!H:I,2,0)</f>
        <v>3Q</v>
      </c>
      <c r="K2549" s="22" t="str">
        <f t="shared" si="119"/>
        <v>新類型關信越20163Q</v>
      </c>
    </row>
    <row r="2550" spans="1:11">
      <c r="A2550" s="23">
        <v>201608</v>
      </c>
      <c r="B2550" s="23" t="s">
        <v>62</v>
      </c>
      <c r="C2550" s="22">
        <v>27260317</v>
      </c>
      <c r="D2550" s="22" t="s">
        <v>40</v>
      </c>
      <c r="E2550" s="23">
        <v>1920</v>
      </c>
      <c r="F2550" s="22" t="str">
        <f>VLOOKUP(C2550,變換清單!A:C,3,0)</f>
        <v>啤酒</v>
      </c>
      <c r="G2550" s="22" t="str">
        <f>VLOOKUP(B2550,變換清單!E:F,2,0)</f>
        <v>關信越</v>
      </c>
      <c r="H2550" s="22" t="str">
        <f t="shared" si="117"/>
        <v>2016</v>
      </c>
      <c r="I2550" s="22">
        <f t="shared" si="118"/>
        <v>8</v>
      </c>
      <c r="J2550" s="22" t="str">
        <f>VLOOKUP(I2550,變換清單!H:I,2,0)</f>
        <v>3Q</v>
      </c>
      <c r="K2550" s="22" t="str">
        <f t="shared" si="119"/>
        <v>啤酒關信越20163Q</v>
      </c>
    </row>
    <row r="2551" spans="1:11">
      <c r="A2551" s="23">
        <v>201608</v>
      </c>
      <c r="B2551" s="23" t="s">
        <v>62</v>
      </c>
      <c r="C2551" s="22">
        <v>27260665</v>
      </c>
      <c r="D2551" s="22" t="s">
        <v>105</v>
      </c>
      <c r="E2551" s="23">
        <v>104811</v>
      </c>
      <c r="F2551" s="22" t="str">
        <f>VLOOKUP(C2551,變換清單!A:C,3,0)</f>
        <v>啤酒</v>
      </c>
      <c r="G2551" s="22" t="str">
        <f>VLOOKUP(B2551,變換清單!E:F,2,0)</f>
        <v>關信越</v>
      </c>
      <c r="H2551" s="22" t="str">
        <f t="shared" si="117"/>
        <v>2016</v>
      </c>
      <c r="I2551" s="22">
        <f t="shared" si="118"/>
        <v>8</v>
      </c>
      <c r="J2551" s="22" t="str">
        <f>VLOOKUP(I2551,變換清單!H:I,2,0)</f>
        <v>3Q</v>
      </c>
      <c r="K2551" s="22" t="str">
        <f t="shared" si="119"/>
        <v>啤酒關信越20163Q</v>
      </c>
    </row>
    <row r="2552" spans="1:11">
      <c r="A2552" s="23">
        <v>201608</v>
      </c>
      <c r="B2552" s="23" t="s">
        <v>62</v>
      </c>
      <c r="C2552" s="22">
        <v>27350171</v>
      </c>
      <c r="D2552" s="22" t="s">
        <v>42</v>
      </c>
      <c r="E2552" s="23">
        <v>8638</v>
      </c>
      <c r="F2552" s="22" t="str">
        <f>VLOOKUP(C2552,變換清單!A:C,3,0)</f>
        <v>啤酒</v>
      </c>
      <c r="G2552" s="22" t="str">
        <f>VLOOKUP(B2552,變換清單!E:F,2,0)</f>
        <v>關信越</v>
      </c>
      <c r="H2552" s="22" t="str">
        <f t="shared" si="117"/>
        <v>2016</v>
      </c>
      <c r="I2552" s="22">
        <f t="shared" si="118"/>
        <v>8</v>
      </c>
      <c r="J2552" s="22" t="str">
        <f>VLOOKUP(I2552,變換清單!H:I,2,0)</f>
        <v>3Q</v>
      </c>
      <c r="K2552" s="22" t="str">
        <f t="shared" si="119"/>
        <v>啤酒關信越20163Q</v>
      </c>
    </row>
    <row r="2553" spans="1:11">
      <c r="A2553" s="23">
        <v>201608</v>
      </c>
      <c r="B2553" s="23" t="s">
        <v>62</v>
      </c>
      <c r="C2553" s="22">
        <v>27350921</v>
      </c>
      <c r="D2553" s="22" t="s">
        <v>44</v>
      </c>
      <c r="E2553" s="23">
        <v>12957</v>
      </c>
      <c r="F2553" s="22" t="str">
        <f>VLOOKUP(C2553,變換清單!A:C,3,0)</f>
        <v>發泡酒</v>
      </c>
      <c r="G2553" s="22" t="str">
        <f>VLOOKUP(B2553,變換清單!E:F,2,0)</f>
        <v>關信越</v>
      </c>
      <c r="H2553" s="22" t="str">
        <f t="shared" si="117"/>
        <v>2016</v>
      </c>
      <c r="I2553" s="22">
        <f t="shared" si="118"/>
        <v>8</v>
      </c>
      <c r="J2553" s="22" t="str">
        <f>VLOOKUP(I2553,變換清單!H:I,2,0)</f>
        <v>3Q</v>
      </c>
      <c r="K2553" s="22" t="str">
        <f t="shared" si="119"/>
        <v>發泡酒關信越20163Q</v>
      </c>
    </row>
    <row r="2554" spans="1:11">
      <c r="A2554" s="23">
        <v>201608</v>
      </c>
      <c r="B2554" s="23" t="s">
        <v>79</v>
      </c>
      <c r="C2554" s="22">
        <v>27210786</v>
      </c>
      <c r="D2554" s="22" t="s">
        <v>103</v>
      </c>
      <c r="E2554" s="23">
        <v>333684</v>
      </c>
      <c r="F2554" s="22" t="str">
        <f>VLOOKUP(C2554,變換清單!A:C,3,0)</f>
        <v>發泡酒</v>
      </c>
      <c r="G2554" s="22" t="str">
        <f>VLOOKUP(B2554,變換清單!E:F,2,0)</f>
        <v>近畿圏</v>
      </c>
      <c r="H2554" s="22" t="str">
        <f t="shared" si="117"/>
        <v>2016</v>
      </c>
      <c r="I2554" s="22">
        <f t="shared" si="118"/>
        <v>8</v>
      </c>
      <c r="J2554" s="22" t="str">
        <f>VLOOKUP(I2554,變換清單!H:I,2,0)</f>
        <v>3Q</v>
      </c>
      <c r="K2554" s="22" t="str">
        <f t="shared" si="119"/>
        <v>發泡酒近畿圏20163Q</v>
      </c>
    </row>
    <row r="2555" spans="1:11">
      <c r="A2555" s="23">
        <v>201608</v>
      </c>
      <c r="B2555" s="23" t="s">
        <v>79</v>
      </c>
      <c r="C2555" s="22">
        <v>27220883</v>
      </c>
      <c r="D2555" s="22" t="s">
        <v>101</v>
      </c>
      <c r="E2555" s="23">
        <v>22816</v>
      </c>
      <c r="F2555" s="22" t="str">
        <f>VLOOKUP(C2555,變換清單!A:C,3,0)</f>
        <v>新類型</v>
      </c>
      <c r="G2555" s="22" t="str">
        <f>VLOOKUP(B2555,變換清單!E:F,2,0)</f>
        <v>近畿圏</v>
      </c>
      <c r="H2555" s="22" t="str">
        <f t="shared" si="117"/>
        <v>2016</v>
      </c>
      <c r="I2555" s="22">
        <f t="shared" si="118"/>
        <v>8</v>
      </c>
      <c r="J2555" s="22" t="str">
        <f>VLOOKUP(I2555,變換清單!H:I,2,0)</f>
        <v>3Q</v>
      </c>
      <c r="K2555" s="22" t="str">
        <f t="shared" si="119"/>
        <v>新類型近畿圏20163Q</v>
      </c>
    </row>
    <row r="2556" spans="1:11">
      <c r="A2556" s="23">
        <v>201608</v>
      </c>
      <c r="B2556" s="23" t="s">
        <v>79</v>
      </c>
      <c r="C2556" s="22">
        <v>27220957</v>
      </c>
      <c r="D2556" s="22" t="s">
        <v>102</v>
      </c>
      <c r="E2556" s="23">
        <v>106950</v>
      </c>
      <c r="F2556" s="22" t="str">
        <f>VLOOKUP(C2556,變換清單!A:C,3,0)</f>
        <v>新類型</v>
      </c>
      <c r="G2556" s="22" t="str">
        <f>VLOOKUP(B2556,變換清單!E:F,2,0)</f>
        <v>近畿圏</v>
      </c>
      <c r="H2556" s="22" t="str">
        <f t="shared" si="117"/>
        <v>2016</v>
      </c>
      <c r="I2556" s="22">
        <f t="shared" si="118"/>
        <v>8</v>
      </c>
      <c r="J2556" s="22" t="str">
        <f>VLOOKUP(I2556,變換清單!H:I,2,0)</f>
        <v>3Q</v>
      </c>
      <c r="K2556" s="22" t="str">
        <f t="shared" si="119"/>
        <v>新類型近畿圏20163Q</v>
      </c>
    </row>
    <row r="2557" spans="1:11">
      <c r="A2557" s="23">
        <v>201608</v>
      </c>
      <c r="B2557" s="23" t="s">
        <v>79</v>
      </c>
      <c r="C2557" s="22">
        <v>27220985</v>
      </c>
      <c r="D2557" s="22" t="s">
        <v>46</v>
      </c>
      <c r="E2557" s="23">
        <v>4320</v>
      </c>
      <c r="F2557" s="22" t="str">
        <f>VLOOKUP(C2557,變換清單!A:C,3,0)</f>
        <v>新類型</v>
      </c>
      <c r="G2557" s="22" t="str">
        <f>VLOOKUP(B2557,變換清單!E:F,2,0)</f>
        <v>近畿圏</v>
      </c>
      <c r="H2557" s="22" t="str">
        <f t="shared" si="117"/>
        <v>2016</v>
      </c>
      <c r="I2557" s="22">
        <f t="shared" si="118"/>
        <v>8</v>
      </c>
      <c r="J2557" s="22" t="str">
        <f>VLOOKUP(I2557,變換清單!H:I,2,0)</f>
        <v>3Q</v>
      </c>
      <c r="K2557" s="22" t="str">
        <f t="shared" si="119"/>
        <v>新類型近畿圏20163Q</v>
      </c>
    </row>
    <row r="2558" spans="1:11">
      <c r="A2558" s="23">
        <v>201608</v>
      </c>
      <c r="B2558" s="23" t="s">
        <v>79</v>
      </c>
      <c r="C2558" s="22">
        <v>27260317</v>
      </c>
      <c r="D2558" s="22" t="s">
        <v>40</v>
      </c>
      <c r="E2558" s="23">
        <v>5520</v>
      </c>
      <c r="F2558" s="22" t="str">
        <f>VLOOKUP(C2558,變換清單!A:C,3,0)</f>
        <v>啤酒</v>
      </c>
      <c r="G2558" s="22" t="str">
        <f>VLOOKUP(B2558,變換清單!E:F,2,0)</f>
        <v>近畿圏</v>
      </c>
      <c r="H2558" s="22" t="str">
        <f t="shared" si="117"/>
        <v>2016</v>
      </c>
      <c r="I2558" s="22">
        <f t="shared" si="118"/>
        <v>8</v>
      </c>
      <c r="J2558" s="22" t="str">
        <f>VLOOKUP(I2558,變換清單!H:I,2,0)</f>
        <v>3Q</v>
      </c>
      <c r="K2558" s="22" t="str">
        <f t="shared" si="119"/>
        <v>啤酒近畿圏20163Q</v>
      </c>
    </row>
    <row r="2559" spans="1:11">
      <c r="A2559" s="23">
        <v>201608</v>
      </c>
      <c r="B2559" s="23" t="s">
        <v>79</v>
      </c>
      <c r="C2559" s="22">
        <v>27260665</v>
      </c>
      <c r="D2559" s="22" t="s">
        <v>105</v>
      </c>
      <c r="E2559" s="23">
        <v>17112</v>
      </c>
      <c r="F2559" s="22" t="str">
        <f>VLOOKUP(C2559,變換清單!A:C,3,0)</f>
        <v>啤酒</v>
      </c>
      <c r="G2559" s="22" t="str">
        <f>VLOOKUP(B2559,變換清單!E:F,2,0)</f>
        <v>近畿圏</v>
      </c>
      <c r="H2559" s="22" t="str">
        <f t="shared" si="117"/>
        <v>2016</v>
      </c>
      <c r="I2559" s="22">
        <f t="shared" si="118"/>
        <v>8</v>
      </c>
      <c r="J2559" s="22" t="str">
        <f>VLOOKUP(I2559,變換清單!H:I,2,0)</f>
        <v>3Q</v>
      </c>
      <c r="K2559" s="22" t="str">
        <f t="shared" si="119"/>
        <v>啤酒近畿圏20163Q</v>
      </c>
    </row>
    <row r="2560" spans="1:11">
      <c r="A2560" s="23">
        <v>201608</v>
      </c>
      <c r="B2560" s="23" t="s">
        <v>79</v>
      </c>
      <c r="C2560" s="22">
        <v>27350171</v>
      </c>
      <c r="D2560" s="22" t="s">
        <v>42</v>
      </c>
      <c r="E2560" s="23">
        <v>12340</v>
      </c>
      <c r="F2560" s="22" t="str">
        <f>VLOOKUP(C2560,變換清單!A:C,3,0)</f>
        <v>啤酒</v>
      </c>
      <c r="G2560" s="22" t="str">
        <f>VLOOKUP(B2560,變換清單!E:F,2,0)</f>
        <v>近畿圏</v>
      </c>
      <c r="H2560" s="22" t="str">
        <f t="shared" si="117"/>
        <v>2016</v>
      </c>
      <c r="I2560" s="22">
        <f t="shared" si="118"/>
        <v>8</v>
      </c>
      <c r="J2560" s="22" t="str">
        <f>VLOOKUP(I2560,變換清單!H:I,2,0)</f>
        <v>3Q</v>
      </c>
      <c r="K2560" s="22" t="str">
        <f t="shared" si="119"/>
        <v>啤酒近畿圏20163Q</v>
      </c>
    </row>
    <row r="2561" spans="1:11">
      <c r="A2561" s="23">
        <v>201608</v>
      </c>
      <c r="B2561" s="23" t="s">
        <v>68</v>
      </c>
      <c r="C2561" s="22">
        <v>27350921</v>
      </c>
      <c r="D2561" s="22" t="s">
        <v>44</v>
      </c>
      <c r="E2561" s="23">
        <v>283774</v>
      </c>
      <c r="F2561" s="22" t="str">
        <f>VLOOKUP(C2561,變換清單!A:C,3,0)</f>
        <v>發泡酒</v>
      </c>
      <c r="G2561" s="22" t="str">
        <f>VLOOKUP(B2561,變換清單!E:F,2,0)</f>
        <v>中部</v>
      </c>
      <c r="H2561" s="22" t="str">
        <f t="shared" si="117"/>
        <v>2016</v>
      </c>
      <c r="I2561" s="22">
        <f t="shared" si="118"/>
        <v>8</v>
      </c>
      <c r="J2561" s="22" t="str">
        <f>VLOOKUP(I2561,變換清單!H:I,2,0)</f>
        <v>3Q</v>
      </c>
      <c r="K2561" s="22" t="str">
        <f t="shared" si="119"/>
        <v>發泡酒中部20163Q</v>
      </c>
    </row>
    <row r="2562" spans="1:11">
      <c r="A2562" s="23">
        <v>201608</v>
      </c>
      <c r="B2562" s="23" t="s">
        <v>68</v>
      </c>
      <c r="C2562" s="22">
        <v>27210786</v>
      </c>
      <c r="D2562" s="22" t="s">
        <v>103</v>
      </c>
      <c r="E2562" s="23">
        <v>41354</v>
      </c>
      <c r="F2562" s="22" t="str">
        <f>VLOOKUP(C2562,變換清單!A:C,3,0)</f>
        <v>發泡酒</v>
      </c>
      <c r="G2562" s="22" t="str">
        <f>VLOOKUP(B2562,變換清單!E:F,2,0)</f>
        <v>中部</v>
      </c>
      <c r="H2562" s="22" t="str">
        <f t="shared" si="117"/>
        <v>2016</v>
      </c>
      <c r="I2562" s="22">
        <f t="shared" si="118"/>
        <v>8</v>
      </c>
      <c r="J2562" s="22" t="str">
        <f>VLOOKUP(I2562,變換清單!H:I,2,0)</f>
        <v>3Q</v>
      </c>
      <c r="K2562" s="22" t="str">
        <f t="shared" si="119"/>
        <v>發泡酒中部20163Q</v>
      </c>
    </row>
    <row r="2563" spans="1:11">
      <c r="A2563" s="23">
        <v>201608</v>
      </c>
      <c r="B2563" s="23" t="s">
        <v>68</v>
      </c>
      <c r="C2563" s="22">
        <v>27220883</v>
      </c>
      <c r="D2563" s="22" t="s">
        <v>101</v>
      </c>
      <c r="E2563" s="23">
        <v>91264</v>
      </c>
      <c r="F2563" s="22" t="str">
        <f>VLOOKUP(C2563,變換清單!A:C,3,0)</f>
        <v>新類型</v>
      </c>
      <c r="G2563" s="22" t="str">
        <f>VLOOKUP(B2563,變換清單!E:F,2,0)</f>
        <v>中部</v>
      </c>
      <c r="H2563" s="22" t="str">
        <f t="shared" ref="H2563:H2626" si="120">LEFT(A2563,4)</f>
        <v>2016</v>
      </c>
      <c r="I2563" s="22">
        <f t="shared" ref="I2563:I2626" si="121">VALUE(RIGHT(A2563,2))</f>
        <v>8</v>
      </c>
      <c r="J2563" s="22" t="str">
        <f>VLOOKUP(I2563,變換清單!H:I,2,0)</f>
        <v>3Q</v>
      </c>
      <c r="K2563" s="22" t="str">
        <f t="shared" ref="K2563:K2626" si="122">CONCATENATE(F2563,G2563,H2563,J2563)</f>
        <v>新類型中部20163Q</v>
      </c>
    </row>
    <row r="2564" spans="1:11">
      <c r="A2564" s="23">
        <v>201608</v>
      </c>
      <c r="B2564" s="23" t="s">
        <v>68</v>
      </c>
      <c r="C2564" s="22">
        <v>27220957</v>
      </c>
      <c r="D2564" s="22" t="s">
        <v>102</v>
      </c>
      <c r="E2564" s="23">
        <v>2400</v>
      </c>
      <c r="F2564" s="22" t="str">
        <f>VLOOKUP(C2564,變換清單!A:C,3,0)</f>
        <v>新類型</v>
      </c>
      <c r="G2564" s="22" t="str">
        <f>VLOOKUP(B2564,變換清單!E:F,2,0)</f>
        <v>中部</v>
      </c>
      <c r="H2564" s="22" t="str">
        <f t="shared" si="120"/>
        <v>2016</v>
      </c>
      <c r="I2564" s="22">
        <f t="shared" si="121"/>
        <v>8</v>
      </c>
      <c r="J2564" s="22" t="str">
        <f>VLOOKUP(I2564,變換清單!H:I,2,0)</f>
        <v>3Q</v>
      </c>
      <c r="K2564" s="22" t="str">
        <f t="shared" si="122"/>
        <v>新類型中部20163Q</v>
      </c>
    </row>
    <row r="2565" spans="1:11">
      <c r="A2565" s="23">
        <v>201608</v>
      </c>
      <c r="B2565" s="23" t="s">
        <v>68</v>
      </c>
      <c r="C2565" s="22">
        <v>27220985</v>
      </c>
      <c r="D2565" s="22" t="s">
        <v>46</v>
      </c>
      <c r="E2565" s="23">
        <v>2400</v>
      </c>
      <c r="F2565" s="22" t="str">
        <f>VLOOKUP(C2565,變換清單!A:C,3,0)</f>
        <v>新類型</v>
      </c>
      <c r="G2565" s="22" t="str">
        <f>VLOOKUP(B2565,變換清單!E:F,2,0)</f>
        <v>中部</v>
      </c>
      <c r="H2565" s="22" t="str">
        <f t="shared" si="120"/>
        <v>2016</v>
      </c>
      <c r="I2565" s="22">
        <f t="shared" si="121"/>
        <v>8</v>
      </c>
      <c r="J2565" s="22" t="str">
        <f>VLOOKUP(I2565,變換清單!H:I,2,0)</f>
        <v>3Q</v>
      </c>
      <c r="K2565" s="22" t="str">
        <f t="shared" si="122"/>
        <v>新類型中部20163Q</v>
      </c>
    </row>
    <row r="2566" spans="1:11">
      <c r="A2566" s="23">
        <v>201608</v>
      </c>
      <c r="B2566" s="23" t="s">
        <v>68</v>
      </c>
      <c r="C2566" s="22">
        <v>27260317</v>
      </c>
      <c r="D2566" s="22" t="s">
        <v>40</v>
      </c>
      <c r="E2566" s="23">
        <v>5704</v>
      </c>
      <c r="F2566" s="22" t="str">
        <f>VLOOKUP(C2566,變換清單!A:C,3,0)</f>
        <v>啤酒</v>
      </c>
      <c r="G2566" s="22" t="str">
        <f>VLOOKUP(B2566,變換清單!E:F,2,0)</f>
        <v>中部</v>
      </c>
      <c r="H2566" s="22" t="str">
        <f t="shared" si="120"/>
        <v>2016</v>
      </c>
      <c r="I2566" s="22">
        <f t="shared" si="121"/>
        <v>8</v>
      </c>
      <c r="J2566" s="22" t="str">
        <f>VLOOKUP(I2566,變換清單!H:I,2,0)</f>
        <v>3Q</v>
      </c>
      <c r="K2566" s="22" t="str">
        <f t="shared" si="122"/>
        <v>啤酒中部20163Q</v>
      </c>
    </row>
    <row r="2567" spans="1:11">
      <c r="A2567" s="23">
        <v>201608</v>
      </c>
      <c r="B2567" s="23" t="s">
        <v>68</v>
      </c>
      <c r="C2567" s="22">
        <v>27260665</v>
      </c>
      <c r="D2567" s="22" t="s">
        <v>105</v>
      </c>
      <c r="E2567" s="23">
        <v>7404</v>
      </c>
      <c r="F2567" s="22" t="str">
        <f>VLOOKUP(C2567,變換清單!A:C,3,0)</f>
        <v>啤酒</v>
      </c>
      <c r="G2567" s="22" t="str">
        <f>VLOOKUP(B2567,變換清單!E:F,2,0)</f>
        <v>中部</v>
      </c>
      <c r="H2567" s="22" t="str">
        <f t="shared" si="120"/>
        <v>2016</v>
      </c>
      <c r="I2567" s="22">
        <f t="shared" si="121"/>
        <v>8</v>
      </c>
      <c r="J2567" s="22" t="str">
        <f>VLOOKUP(I2567,變換清單!H:I,2,0)</f>
        <v>3Q</v>
      </c>
      <c r="K2567" s="22" t="str">
        <f t="shared" si="122"/>
        <v>啤酒中部20163Q</v>
      </c>
    </row>
    <row r="2568" spans="1:11">
      <c r="A2568" s="23">
        <v>201608</v>
      </c>
      <c r="B2568" s="23" t="s">
        <v>68</v>
      </c>
      <c r="C2568" s="22">
        <v>27350171</v>
      </c>
      <c r="D2568" s="22" t="s">
        <v>42</v>
      </c>
      <c r="E2568" s="23">
        <v>7404</v>
      </c>
      <c r="F2568" s="22" t="str">
        <f>VLOOKUP(C2568,變換清單!A:C,3,0)</f>
        <v>啤酒</v>
      </c>
      <c r="G2568" s="22" t="str">
        <f>VLOOKUP(B2568,變換清單!E:F,2,0)</f>
        <v>中部</v>
      </c>
      <c r="H2568" s="22" t="str">
        <f t="shared" si="120"/>
        <v>2016</v>
      </c>
      <c r="I2568" s="22">
        <f t="shared" si="121"/>
        <v>8</v>
      </c>
      <c r="J2568" s="22" t="str">
        <f>VLOOKUP(I2568,變換清單!H:I,2,0)</f>
        <v>3Q</v>
      </c>
      <c r="K2568" s="22" t="str">
        <f t="shared" si="122"/>
        <v>啤酒中部20163Q</v>
      </c>
    </row>
    <row r="2569" spans="1:11">
      <c r="A2569" s="23">
        <v>201608</v>
      </c>
      <c r="B2569" s="23" t="s">
        <v>70</v>
      </c>
      <c r="C2569" s="22">
        <v>27350921</v>
      </c>
      <c r="D2569" s="22" t="s">
        <v>44</v>
      </c>
      <c r="E2569" s="23">
        <v>140461</v>
      </c>
      <c r="F2569" s="22" t="str">
        <f>VLOOKUP(C2569,變換清單!A:C,3,0)</f>
        <v>發泡酒</v>
      </c>
      <c r="G2569" s="22" t="str">
        <f>VLOOKUP(B2569,變換清單!E:F,2,0)</f>
        <v>中部</v>
      </c>
      <c r="H2569" s="22" t="str">
        <f t="shared" si="120"/>
        <v>2016</v>
      </c>
      <c r="I2569" s="22">
        <f t="shared" si="121"/>
        <v>8</v>
      </c>
      <c r="J2569" s="22" t="str">
        <f>VLOOKUP(I2569,變換清單!H:I,2,0)</f>
        <v>3Q</v>
      </c>
      <c r="K2569" s="22" t="str">
        <f t="shared" si="122"/>
        <v>發泡酒中部20163Q</v>
      </c>
    </row>
    <row r="2570" spans="1:11">
      <c r="A2570" s="23">
        <v>201608</v>
      </c>
      <c r="B2570" s="23" t="s">
        <v>70</v>
      </c>
      <c r="C2570" s="22">
        <v>27210786</v>
      </c>
      <c r="D2570" s="22" t="s">
        <v>103</v>
      </c>
      <c r="E2570" s="23">
        <v>20677</v>
      </c>
      <c r="F2570" s="22" t="str">
        <f>VLOOKUP(C2570,變換清單!A:C,3,0)</f>
        <v>發泡酒</v>
      </c>
      <c r="G2570" s="22" t="str">
        <f>VLOOKUP(B2570,變換清單!E:F,2,0)</f>
        <v>中部</v>
      </c>
      <c r="H2570" s="22" t="str">
        <f t="shared" si="120"/>
        <v>2016</v>
      </c>
      <c r="I2570" s="22">
        <f t="shared" si="121"/>
        <v>8</v>
      </c>
      <c r="J2570" s="22" t="str">
        <f>VLOOKUP(I2570,變換清單!H:I,2,0)</f>
        <v>3Q</v>
      </c>
      <c r="K2570" s="22" t="str">
        <f t="shared" si="122"/>
        <v>發泡酒中部20163Q</v>
      </c>
    </row>
    <row r="2571" spans="1:11">
      <c r="A2571" s="23">
        <v>201608</v>
      </c>
      <c r="B2571" s="23" t="s">
        <v>70</v>
      </c>
      <c r="C2571" s="22">
        <v>27220883</v>
      </c>
      <c r="D2571" s="22" t="s">
        <v>101</v>
      </c>
      <c r="E2571" s="23">
        <v>53475</v>
      </c>
      <c r="F2571" s="22" t="str">
        <f>VLOOKUP(C2571,變換清單!A:C,3,0)</f>
        <v>新類型</v>
      </c>
      <c r="G2571" s="22" t="str">
        <f>VLOOKUP(B2571,變換清單!E:F,2,0)</f>
        <v>中部</v>
      </c>
      <c r="H2571" s="22" t="str">
        <f t="shared" si="120"/>
        <v>2016</v>
      </c>
      <c r="I2571" s="22">
        <f t="shared" si="121"/>
        <v>8</v>
      </c>
      <c r="J2571" s="22" t="str">
        <f>VLOOKUP(I2571,變換清單!H:I,2,0)</f>
        <v>3Q</v>
      </c>
      <c r="K2571" s="22" t="str">
        <f t="shared" si="122"/>
        <v>新類型中部20163Q</v>
      </c>
    </row>
    <row r="2572" spans="1:11">
      <c r="A2572" s="23">
        <v>201608</v>
      </c>
      <c r="B2572" s="23" t="s">
        <v>70</v>
      </c>
      <c r="C2572" s="22">
        <v>27220957</v>
      </c>
      <c r="D2572" s="22" t="s">
        <v>102</v>
      </c>
      <c r="E2572" s="23">
        <v>2400</v>
      </c>
      <c r="F2572" s="22" t="str">
        <f>VLOOKUP(C2572,變換清單!A:C,3,0)</f>
        <v>新類型</v>
      </c>
      <c r="G2572" s="22" t="str">
        <f>VLOOKUP(B2572,變換清單!E:F,2,0)</f>
        <v>中部</v>
      </c>
      <c r="H2572" s="22" t="str">
        <f t="shared" si="120"/>
        <v>2016</v>
      </c>
      <c r="I2572" s="22">
        <f t="shared" si="121"/>
        <v>8</v>
      </c>
      <c r="J2572" s="22" t="str">
        <f>VLOOKUP(I2572,變換清單!H:I,2,0)</f>
        <v>3Q</v>
      </c>
      <c r="K2572" s="22" t="str">
        <f t="shared" si="122"/>
        <v>新類型中部20163Q</v>
      </c>
    </row>
    <row r="2573" spans="1:11">
      <c r="A2573" s="23">
        <v>201608</v>
      </c>
      <c r="B2573" s="23" t="s">
        <v>70</v>
      </c>
      <c r="C2573" s="22">
        <v>27220985</v>
      </c>
      <c r="D2573" s="22" t="s">
        <v>46</v>
      </c>
      <c r="E2573" s="23">
        <v>5040</v>
      </c>
      <c r="F2573" s="22" t="str">
        <f>VLOOKUP(C2573,變換清單!A:C,3,0)</f>
        <v>新類型</v>
      </c>
      <c r="G2573" s="22" t="str">
        <f>VLOOKUP(B2573,變換清單!E:F,2,0)</f>
        <v>中部</v>
      </c>
      <c r="H2573" s="22" t="str">
        <f t="shared" si="120"/>
        <v>2016</v>
      </c>
      <c r="I2573" s="22">
        <f t="shared" si="121"/>
        <v>8</v>
      </c>
      <c r="J2573" s="22" t="str">
        <f>VLOOKUP(I2573,變換清單!H:I,2,0)</f>
        <v>3Q</v>
      </c>
      <c r="K2573" s="22" t="str">
        <f t="shared" si="122"/>
        <v>新類型中部20163Q</v>
      </c>
    </row>
    <row r="2574" spans="1:11">
      <c r="A2574" s="23">
        <v>201608</v>
      </c>
      <c r="B2574" s="23" t="s">
        <v>88</v>
      </c>
      <c r="C2574" s="22">
        <v>27260317</v>
      </c>
      <c r="D2574" s="22" t="s">
        <v>40</v>
      </c>
      <c r="E2574" s="23">
        <v>1802464</v>
      </c>
      <c r="F2574" s="22" t="str">
        <f>VLOOKUP(C2574,變換清單!A:C,3,0)</f>
        <v>啤酒</v>
      </c>
      <c r="G2574" s="22" t="str">
        <f>VLOOKUP(B2574,變換清單!E:F,2,0)</f>
        <v>九州</v>
      </c>
      <c r="H2574" s="22" t="str">
        <f t="shared" si="120"/>
        <v>2016</v>
      </c>
      <c r="I2574" s="22">
        <f t="shared" si="121"/>
        <v>8</v>
      </c>
      <c r="J2574" s="22" t="str">
        <f>VLOOKUP(I2574,變換清單!H:I,2,0)</f>
        <v>3Q</v>
      </c>
      <c r="K2574" s="22" t="str">
        <f t="shared" si="122"/>
        <v>啤酒九州20163Q</v>
      </c>
    </row>
    <row r="2575" spans="1:11">
      <c r="A2575" s="23">
        <v>201608</v>
      </c>
      <c r="B2575" s="23" t="s">
        <v>88</v>
      </c>
      <c r="C2575" s="22">
        <v>27260665</v>
      </c>
      <c r="D2575" s="22" t="s">
        <v>105</v>
      </c>
      <c r="E2575" s="23">
        <v>191084</v>
      </c>
      <c r="F2575" s="22" t="str">
        <f>VLOOKUP(C2575,變換清單!A:C,3,0)</f>
        <v>啤酒</v>
      </c>
      <c r="G2575" s="22" t="str">
        <f>VLOOKUP(B2575,變換清單!E:F,2,0)</f>
        <v>九州</v>
      </c>
      <c r="H2575" s="22" t="str">
        <f t="shared" si="120"/>
        <v>2016</v>
      </c>
      <c r="I2575" s="22">
        <f t="shared" si="121"/>
        <v>8</v>
      </c>
      <c r="J2575" s="22" t="str">
        <f>VLOOKUP(I2575,變換清單!H:I,2,0)</f>
        <v>3Q</v>
      </c>
      <c r="K2575" s="22" t="str">
        <f t="shared" si="122"/>
        <v>啤酒九州20163Q</v>
      </c>
    </row>
    <row r="2576" spans="1:11">
      <c r="A2576" s="23">
        <v>201608</v>
      </c>
      <c r="B2576" s="23" t="s">
        <v>88</v>
      </c>
      <c r="C2576" s="22">
        <v>27350171</v>
      </c>
      <c r="D2576" s="22" t="s">
        <v>42</v>
      </c>
      <c r="E2576" s="23">
        <v>763623</v>
      </c>
      <c r="F2576" s="22" t="str">
        <f>VLOOKUP(C2576,變換清單!A:C,3,0)</f>
        <v>啤酒</v>
      </c>
      <c r="G2576" s="22" t="str">
        <f>VLOOKUP(B2576,變換清單!E:F,2,0)</f>
        <v>九州</v>
      </c>
      <c r="H2576" s="22" t="str">
        <f t="shared" si="120"/>
        <v>2016</v>
      </c>
      <c r="I2576" s="22">
        <f t="shared" si="121"/>
        <v>8</v>
      </c>
      <c r="J2576" s="22" t="str">
        <f>VLOOKUP(I2576,變換清單!H:I,2,0)</f>
        <v>3Q</v>
      </c>
      <c r="K2576" s="22" t="str">
        <f t="shared" si="122"/>
        <v>啤酒九州20163Q</v>
      </c>
    </row>
    <row r="2577" spans="1:11">
      <c r="A2577" s="23">
        <v>201608</v>
      </c>
      <c r="B2577" s="23" t="s">
        <v>88</v>
      </c>
      <c r="C2577" s="22">
        <v>27350921</v>
      </c>
      <c r="D2577" s="22" t="s">
        <v>44</v>
      </c>
      <c r="E2577" s="23">
        <v>86160</v>
      </c>
      <c r="F2577" s="22" t="str">
        <f>VLOOKUP(C2577,變換清單!A:C,3,0)</f>
        <v>發泡酒</v>
      </c>
      <c r="G2577" s="22" t="str">
        <f>VLOOKUP(B2577,變換清單!E:F,2,0)</f>
        <v>九州</v>
      </c>
      <c r="H2577" s="22" t="str">
        <f t="shared" si="120"/>
        <v>2016</v>
      </c>
      <c r="I2577" s="22">
        <f t="shared" si="121"/>
        <v>8</v>
      </c>
      <c r="J2577" s="22" t="str">
        <f>VLOOKUP(I2577,變換清單!H:I,2,0)</f>
        <v>3Q</v>
      </c>
      <c r="K2577" s="22" t="str">
        <f t="shared" si="122"/>
        <v>發泡酒九州20163Q</v>
      </c>
    </row>
    <row r="2578" spans="1:11">
      <c r="A2578" s="23">
        <v>201608</v>
      </c>
      <c r="B2578" s="23" t="s">
        <v>88</v>
      </c>
      <c r="C2578" s="22">
        <v>27210786</v>
      </c>
      <c r="D2578" s="22" t="s">
        <v>103</v>
      </c>
      <c r="E2578" s="23">
        <v>45120</v>
      </c>
      <c r="F2578" s="22" t="str">
        <f>VLOOKUP(C2578,變換清單!A:C,3,0)</f>
        <v>發泡酒</v>
      </c>
      <c r="G2578" s="22" t="str">
        <f>VLOOKUP(B2578,變換清單!E:F,2,0)</f>
        <v>九州</v>
      </c>
      <c r="H2578" s="22" t="str">
        <f t="shared" si="120"/>
        <v>2016</v>
      </c>
      <c r="I2578" s="22">
        <f t="shared" si="121"/>
        <v>8</v>
      </c>
      <c r="J2578" s="22" t="str">
        <f>VLOOKUP(I2578,變換清單!H:I,2,0)</f>
        <v>3Q</v>
      </c>
      <c r="K2578" s="22" t="str">
        <f t="shared" si="122"/>
        <v>發泡酒九州20163Q</v>
      </c>
    </row>
    <row r="2579" spans="1:11">
      <c r="A2579" s="23">
        <v>201608</v>
      </c>
      <c r="B2579" s="23" t="s">
        <v>88</v>
      </c>
      <c r="C2579" s="22">
        <v>27220883</v>
      </c>
      <c r="D2579" s="22" t="s">
        <v>101</v>
      </c>
      <c r="E2579" s="23">
        <v>268088</v>
      </c>
      <c r="F2579" s="22" t="str">
        <f>VLOOKUP(C2579,變換清單!A:C,3,0)</f>
        <v>新類型</v>
      </c>
      <c r="G2579" s="22" t="str">
        <f>VLOOKUP(B2579,變換清單!E:F,2,0)</f>
        <v>九州</v>
      </c>
      <c r="H2579" s="22" t="str">
        <f t="shared" si="120"/>
        <v>2016</v>
      </c>
      <c r="I2579" s="22">
        <f t="shared" si="121"/>
        <v>8</v>
      </c>
      <c r="J2579" s="22" t="str">
        <f>VLOOKUP(I2579,變換清單!H:I,2,0)</f>
        <v>3Q</v>
      </c>
      <c r="K2579" s="22" t="str">
        <f t="shared" si="122"/>
        <v>新類型九州20163Q</v>
      </c>
    </row>
    <row r="2580" spans="1:11">
      <c r="A2580" s="23">
        <v>201608</v>
      </c>
      <c r="B2580" s="23" t="s">
        <v>88</v>
      </c>
      <c r="C2580" s="22">
        <v>27220957</v>
      </c>
      <c r="D2580" s="22" t="s">
        <v>102</v>
      </c>
      <c r="E2580" s="23">
        <v>197440</v>
      </c>
      <c r="F2580" s="22" t="str">
        <f>VLOOKUP(C2580,變換清單!A:C,3,0)</f>
        <v>新類型</v>
      </c>
      <c r="G2580" s="22" t="str">
        <f>VLOOKUP(B2580,變換清單!E:F,2,0)</f>
        <v>九州</v>
      </c>
      <c r="H2580" s="22" t="str">
        <f t="shared" si="120"/>
        <v>2016</v>
      </c>
      <c r="I2580" s="22">
        <f t="shared" si="121"/>
        <v>8</v>
      </c>
      <c r="J2580" s="22" t="str">
        <f>VLOOKUP(I2580,變換清單!H:I,2,0)</f>
        <v>3Q</v>
      </c>
      <c r="K2580" s="22" t="str">
        <f t="shared" si="122"/>
        <v>新類型九州20163Q</v>
      </c>
    </row>
    <row r="2581" spans="1:11">
      <c r="A2581" s="23">
        <v>201608</v>
      </c>
      <c r="B2581" s="23" t="s">
        <v>88</v>
      </c>
      <c r="C2581" s="22">
        <v>27220985</v>
      </c>
      <c r="D2581" s="22" t="s">
        <v>46</v>
      </c>
      <c r="E2581" s="23">
        <v>135740</v>
      </c>
      <c r="F2581" s="22" t="str">
        <f>VLOOKUP(C2581,變換清單!A:C,3,0)</f>
        <v>新類型</v>
      </c>
      <c r="G2581" s="22" t="str">
        <f>VLOOKUP(B2581,變換清單!E:F,2,0)</f>
        <v>九州</v>
      </c>
      <c r="H2581" s="22" t="str">
        <f t="shared" si="120"/>
        <v>2016</v>
      </c>
      <c r="I2581" s="22">
        <f t="shared" si="121"/>
        <v>8</v>
      </c>
      <c r="J2581" s="22" t="str">
        <f>VLOOKUP(I2581,變換清單!H:I,2,0)</f>
        <v>3Q</v>
      </c>
      <c r="K2581" s="22" t="str">
        <f t="shared" si="122"/>
        <v>新類型九州20163Q</v>
      </c>
    </row>
    <row r="2582" spans="1:11">
      <c r="A2582" s="23">
        <v>201608</v>
      </c>
      <c r="B2582" s="23" t="s">
        <v>60</v>
      </c>
      <c r="C2582" s="22">
        <v>27260317</v>
      </c>
      <c r="D2582" s="22" t="s">
        <v>40</v>
      </c>
      <c r="E2582" s="23">
        <v>467015</v>
      </c>
      <c r="F2582" s="22" t="str">
        <f>VLOOKUP(C2582,變換清單!A:C,3,0)</f>
        <v>啤酒</v>
      </c>
      <c r="G2582" s="22" t="str">
        <f>VLOOKUP(B2582,變換清單!E:F,2,0)</f>
        <v>東北</v>
      </c>
      <c r="H2582" s="22" t="str">
        <f t="shared" si="120"/>
        <v>2016</v>
      </c>
      <c r="I2582" s="22">
        <f t="shared" si="121"/>
        <v>8</v>
      </c>
      <c r="J2582" s="22" t="str">
        <f>VLOOKUP(I2582,變換清單!H:I,2,0)</f>
        <v>3Q</v>
      </c>
      <c r="K2582" s="22" t="str">
        <f t="shared" si="122"/>
        <v>啤酒東北20163Q</v>
      </c>
    </row>
    <row r="2583" spans="1:11">
      <c r="A2583" s="23">
        <v>201608</v>
      </c>
      <c r="B2583" s="23" t="s">
        <v>60</v>
      </c>
      <c r="C2583" s="22">
        <v>27260665</v>
      </c>
      <c r="D2583" s="22" t="s">
        <v>105</v>
      </c>
      <c r="E2583" s="23">
        <v>84134</v>
      </c>
      <c r="F2583" s="22" t="str">
        <f>VLOOKUP(C2583,變換清單!A:C,3,0)</f>
        <v>啤酒</v>
      </c>
      <c r="G2583" s="22" t="str">
        <f>VLOOKUP(B2583,變換清單!E:F,2,0)</f>
        <v>東北</v>
      </c>
      <c r="H2583" s="22" t="str">
        <f t="shared" si="120"/>
        <v>2016</v>
      </c>
      <c r="I2583" s="22">
        <f t="shared" si="121"/>
        <v>8</v>
      </c>
      <c r="J2583" s="22" t="str">
        <f>VLOOKUP(I2583,變換清單!H:I,2,0)</f>
        <v>3Q</v>
      </c>
      <c r="K2583" s="22" t="str">
        <f t="shared" si="122"/>
        <v>啤酒東北20163Q</v>
      </c>
    </row>
    <row r="2584" spans="1:11">
      <c r="A2584" s="23">
        <v>201608</v>
      </c>
      <c r="B2584" s="23" t="s">
        <v>60</v>
      </c>
      <c r="C2584" s="22">
        <v>27350171</v>
      </c>
      <c r="D2584" s="22" t="s">
        <v>42</v>
      </c>
      <c r="E2584" s="23">
        <v>235290</v>
      </c>
      <c r="F2584" s="22" t="str">
        <f>VLOOKUP(C2584,變換清單!A:C,3,0)</f>
        <v>啤酒</v>
      </c>
      <c r="G2584" s="22" t="str">
        <f>VLOOKUP(B2584,變換清單!E:F,2,0)</f>
        <v>東北</v>
      </c>
      <c r="H2584" s="22" t="str">
        <f t="shared" si="120"/>
        <v>2016</v>
      </c>
      <c r="I2584" s="22">
        <f t="shared" si="121"/>
        <v>8</v>
      </c>
      <c r="J2584" s="22" t="str">
        <f>VLOOKUP(I2584,變換清單!H:I,2,0)</f>
        <v>3Q</v>
      </c>
      <c r="K2584" s="22" t="str">
        <f t="shared" si="122"/>
        <v>啤酒東北20163Q</v>
      </c>
    </row>
    <row r="2585" spans="1:11">
      <c r="A2585" s="23">
        <v>201608</v>
      </c>
      <c r="B2585" s="23" t="s">
        <v>60</v>
      </c>
      <c r="C2585" s="22">
        <v>27350921</v>
      </c>
      <c r="D2585" s="22" t="s">
        <v>44</v>
      </c>
      <c r="E2585" s="23">
        <v>13680</v>
      </c>
      <c r="F2585" s="22" t="str">
        <f>VLOOKUP(C2585,變換清單!A:C,3,0)</f>
        <v>發泡酒</v>
      </c>
      <c r="G2585" s="22" t="str">
        <f>VLOOKUP(B2585,變換清單!E:F,2,0)</f>
        <v>東北</v>
      </c>
      <c r="H2585" s="22" t="str">
        <f t="shared" si="120"/>
        <v>2016</v>
      </c>
      <c r="I2585" s="22">
        <f t="shared" si="121"/>
        <v>8</v>
      </c>
      <c r="J2585" s="22" t="str">
        <f>VLOOKUP(I2585,變換清單!H:I,2,0)</f>
        <v>3Q</v>
      </c>
      <c r="K2585" s="22" t="str">
        <f t="shared" si="122"/>
        <v>發泡酒東北20163Q</v>
      </c>
    </row>
    <row r="2586" spans="1:11">
      <c r="A2586" s="23">
        <v>201608</v>
      </c>
      <c r="B2586" s="23" t="s">
        <v>60</v>
      </c>
      <c r="C2586" s="22">
        <v>27210786</v>
      </c>
      <c r="D2586" s="22" t="s">
        <v>103</v>
      </c>
      <c r="E2586" s="23">
        <v>2400</v>
      </c>
      <c r="F2586" s="22" t="str">
        <f>VLOOKUP(C2586,變換清單!A:C,3,0)</f>
        <v>發泡酒</v>
      </c>
      <c r="G2586" s="22" t="str">
        <f>VLOOKUP(B2586,變換清單!E:F,2,0)</f>
        <v>東北</v>
      </c>
      <c r="H2586" s="22" t="str">
        <f t="shared" si="120"/>
        <v>2016</v>
      </c>
      <c r="I2586" s="22">
        <f t="shared" si="121"/>
        <v>8</v>
      </c>
      <c r="J2586" s="22" t="str">
        <f>VLOOKUP(I2586,變換清單!H:I,2,0)</f>
        <v>3Q</v>
      </c>
      <c r="K2586" s="22" t="str">
        <f t="shared" si="122"/>
        <v>發泡酒東北20163Q</v>
      </c>
    </row>
    <row r="2587" spans="1:11">
      <c r="A2587" s="23">
        <v>201608</v>
      </c>
      <c r="B2587" s="23" t="s">
        <v>60</v>
      </c>
      <c r="C2587" s="22">
        <v>27220883</v>
      </c>
      <c r="D2587" s="22" t="s">
        <v>101</v>
      </c>
      <c r="E2587" s="23">
        <v>171833</v>
      </c>
      <c r="F2587" s="22" t="str">
        <f>VLOOKUP(C2587,變換清單!A:C,3,0)</f>
        <v>新類型</v>
      </c>
      <c r="G2587" s="22" t="str">
        <f>VLOOKUP(B2587,變換清單!E:F,2,0)</f>
        <v>東北</v>
      </c>
      <c r="H2587" s="22" t="str">
        <f t="shared" si="120"/>
        <v>2016</v>
      </c>
      <c r="I2587" s="22">
        <f t="shared" si="121"/>
        <v>8</v>
      </c>
      <c r="J2587" s="22" t="str">
        <f>VLOOKUP(I2587,變換清單!H:I,2,0)</f>
        <v>3Q</v>
      </c>
      <c r="K2587" s="22" t="str">
        <f t="shared" si="122"/>
        <v>新類型東北20163Q</v>
      </c>
    </row>
    <row r="2588" spans="1:11">
      <c r="A2588" s="23">
        <v>201608</v>
      </c>
      <c r="B2588" s="23" t="s">
        <v>60</v>
      </c>
      <c r="C2588" s="22">
        <v>27220957</v>
      </c>
      <c r="D2588" s="22" t="s">
        <v>102</v>
      </c>
      <c r="E2588" s="23">
        <v>7404</v>
      </c>
      <c r="F2588" s="22" t="str">
        <f>VLOOKUP(C2588,變換清單!A:C,3,0)</f>
        <v>新類型</v>
      </c>
      <c r="G2588" s="22" t="str">
        <f>VLOOKUP(B2588,變換清單!E:F,2,0)</f>
        <v>東北</v>
      </c>
      <c r="H2588" s="22" t="str">
        <f t="shared" si="120"/>
        <v>2016</v>
      </c>
      <c r="I2588" s="22">
        <f t="shared" si="121"/>
        <v>8</v>
      </c>
      <c r="J2588" s="22" t="str">
        <f>VLOOKUP(I2588,變換清單!H:I,2,0)</f>
        <v>3Q</v>
      </c>
      <c r="K2588" s="22" t="str">
        <f t="shared" si="122"/>
        <v>新類型東北20163Q</v>
      </c>
    </row>
    <row r="2589" spans="1:11">
      <c r="A2589" s="23">
        <v>201608</v>
      </c>
      <c r="B2589" s="23" t="s">
        <v>60</v>
      </c>
      <c r="C2589" s="22">
        <v>27220985</v>
      </c>
      <c r="D2589" s="22" t="s">
        <v>46</v>
      </c>
      <c r="E2589" s="23">
        <v>1851</v>
      </c>
      <c r="F2589" s="22" t="str">
        <f>VLOOKUP(C2589,變換清單!A:C,3,0)</f>
        <v>新類型</v>
      </c>
      <c r="G2589" s="22" t="str">
        <f>VLOOKUP(B2589,變換清單!E:F,2,0)</f>
        <v>東北</v>
      </c>
      <c r="H2589" s="22" t="str">
        <f t="shared" si="120"/>
        <v>2016</v>
      </c>
      <c r="I2589" s="22">
        <f t="shared" si="121"/>
        <v>8</v>
      </c>
      <c r="J2589" s="22" t="str">
        <f>VLOOKUP(I2589,變換清單!H:I,2,0)</f>
        <v>3Q</v>
      </c>
      <c r="K2589" s="22" t="str">
        <f t="shared" si="122"/>
        <v>新類型東北20163Q</v>
      </c>
    </row>
    <row r="2590" spans="1:11">
      <c r="A2590" s="23">
        <v>201608</v>
      </c>
      <c r="B2590" s="23" t="s">
        <v>78</v>
      </c>
      <c r="C2590" s="22">
        <v>27260317</v>
      </c>
      <c r="D2590" s="22" t="s">
        <v>40</v>
      </c>
      <c r="E2590" s="23">
        <v>1623501</v>
      </c>
      <c r="F2590" s="22" t="str">
        <f>VLOOKUP(C2590,變換清單!A:C,3,0)</f>
        <v>啤酒</v>
      </c>
      <c r="G2590" s="22" t="str">
        <f>VLOOKUP(B2590,變換清單!E:F,2,0)</f>
        <v>近畿圏</v>
      </c>
      <c r="H2590" s="22" t="str">
        <f t="shared" si="120"/>
        <v>2016</v>
      </c>
      <c r="I2590" s="22">
        <f t="shared" si="121"/>
        <v>8</v>
      </c>
      <c r="J2590" s="22" t="str">
        <f>VLOOKUP(I2590,變換清單!H:I,2,0)</f>
        <v>3Q</v>
      </c>
      <c r="K2590" s="22" t="str">
        <f t="shared" si="122"/>
        <v>啤酒近畿圏20163Q</v>
      </c>
    </row>
    <row r="2591" spans="1:11">
      <c r="A2591" s="23">
        <v>201608</v>
      </c>
      <c r="B2591" s="23" t="s">
        <v>78</v>
      </c>
      <c r="C2591" s="22">
        <v>27260665</v>
      </c>
      <c r="D2591" s="22" t="s">
        <v>105</v>
      </c>
      <c r="E2591" s="23">
        <v>117645</v>
      </c>
      <c r="F2591" s="22" t="str">
        <f>VLOOKUP(C2591,變換清單!A:C,3,0)</f>
        <v>啤酒</v>
      </c>
      <c r="G2591" s="22" t="str">
        <f>VLOOKUP(B2591,變換清單!E:F,2,0)</f>
        <v>近畿圏</v>
      </c>
      <c r="H2591" s="22" t="str">
        <f t="shared" si="120"/>
        <v>2016</v>
      </c>
      <c r="I2591" s="22">
        <f t="shared" si="121"/>
        <v>8</v>
      </c>
      <c r="J2591" s="22" t="str">
        <f>VLOOKUP(I2591,變換清單!H:I,2,0)</f>
        <v>3Q</v>
      </c>
      <c r="K2591" s="22" t="str">
        <f t="shared" si="122"/>
        <v>啤酒近畿圏20163Q</v>
      </c>
    </row>
    <row r="2592" spans="1:11">
      <c r="A2592" s="23">
        <v>201608</v>
      </c>
      <c r="B2592" s="23" t="s">
        <v>78</v>
      </c>
      <c r="C2592" s="22">
        <v>27350171</v>
      </c>
      <c r="D2592" s="22" t="s">
        <v>42</v>
      </c>
      <c r="E2592" s="23">
        <v>860591</v>
      </c>
      <c r="F2592" s="22" t="str">
        <f>VLOOKUP(C2592,變換清單!A:C,3,0)</f>
        <v>啤酒</v>
      </c>
      <c r="G2592" s="22" t="str">
        <f>VLOOKUP(B2592,變換清單!E:F,2,0)</f>
        <v>近畿圏</v>
      </c>
      <c r="H2592" s="22" t="str">
        <f t="shared" si="120"/>
        <v>2016</v>
      </c>
      <c r="I2592" s="22">
        <f t="shared" si="121"/>
        <v>8</v>
      </c>
      <c r="J2592" s="22" t="str">
        <f>VLOOKUP(I2592,變換清單!H:I,2,0)</f>
        <v>3Q</v>
      </c>
      <c r="K2592" s="22" t="str">
        <f t="shared" si="122"/>
        <v>啤酒近畿圏20163Q</v>
      </c>
    </row>
    <row r="2593" spans="1:11">
      <c r="A2593" s="23">
        <v>201608</v>
      </c>
      <c r="B2593" s="23" t="s">
        <v>78</v>
      </c>
      <c r="C2593" s="22">
        <v>27350921</v>
      </c>
      <c r="D2593" s="22" t="s">
        <v>44</v>
      </c>
      <c r="E2593" s="23">
        <v>93600</v>
      </c>
      <c r="F2593" s="22" t="str">
        <f>VLOOKUP(C2593,變換清單!A:C,3,0)</f>
        <v>發泡酒</v>
      </c>
      <c r="G2593" s="22" t="str">
        <f>VLOOKUP(B2593,變換清單!E:F,2,0)</f>
        <v>近畿圏</v>
      </c>
      <c r="H2593" s="22" t="str">
        <f t="shared" si="120"/>
        <v>2016</v>
      </c>
      <c r="I2593" s="22">
        <f t="shared" si="121"/>
        <v>8</v>
      </c>
      <c r="J2593" s="22" t="str">
        <f>VLOOKUP(I2593,變換清單!H:I,2,0)</f>
        <v>3Q</v>
      </c>
      <c r="K2593" s="22" t="str">
        <f t="shared" si="122"/>
        <v>發泡酒近畿圏20163Q</v>
      </c>
    </row>
    <row r="2594" spans="1:11">
      <c r="A2594" s="23">
        <v>201608</v>
      </c>
      <c r="B2594" s="23" t="s">
        <v>78</v>
      </c>
      <c r="C2594" s="22">
        <v>27210786</v>
      </c>
      <c r="D2594" s="22" t="s">
        <v>103</v>
      </c>
      <c r="E2594" s="23">
        <v>73440</v>
      </c>
      <c r="F2594" s="22" t="str">
        <f>VLOOKUP(C2594,變換清單!A:C,3,0)</f>
        <v>發泡酒</v>
      </c>
      <c r="G2594" s="22" t="str">
        <f>VLOOKUP(B2594,變換清單!E:F,2,0)</f>
        <v>近畿圏</v>
      </c>
      <c r="H2594" s="22" t="str">
        <f t="shared" si="120"/>
        <v>2016</v>
      </c>
      <c r="I2594" s="22">
        <f t="shared" si="121"/>
        <v>8</v>
      </c>
      <c r="J2594" s="22" t="str">
        <f>VLOOKUP(I2594,變換清單!H:I,2,0)</f>
        <v>3Q</v>
      </c>
      <c r="K2594" s="22" t="str">
        <f t="shared" si="122"/>
        <v>發泡酒近畿圏20163Q</v>
      </c>
    </row>
    <row r="2595" spans="1:11">
      <c r="A2595" s="23">
        <v>201608</v>
      </c>
      <c r="B2595" s="23" t="s">
        <v>78</v>
      </c>
      <c r="C2595" s="22">
        <v>27220883</v>
      </c>
      <c r="D2595" s="22" t="s">
        <v>101</v>
      </c>
      <c r="E2595" s="23">
        <v>305164</v>
      </c>
      <c r="F2595" s="22" t="str">
        <f>VLOOKUP(C2595,變換清單!A:C,3,0)</f>
        <v>新類型</v>
      </c>
      <c r="G2595" s="22" t="str">
        <f>VLOOKUP(B2595,變換清單!E:F,2,0)</f>
        <v>近畿圏</v>
      </c>
      <c r="H2595" s="22" t="str">
        <f t="shared" si="120"/>
        <v>2016</v>
      </c>
      <c r="I2595" s="22">
        <f t="shared" si="121"/>
        <v>8</v>
      </c>
      <c r="J2595" s="22" t="str">
        <f>VLOOKUP(I2595,變換清單!H:I,2,0)</f>
        <v>3Q</v>
      </c>
      <c r="K2595" s="22" t="str">
        <f t="shared" si="122"/>
        <v>新類型近畿圏20163Q</v>
      </c>
    </row>
    <row r="2596" spans="1:11">
      <c r="A2596" s="23">
        <v>201608</v>
      </c>
      <c r="B2596" s="23" t="s">
        <v>78</v>
      </c>
      <c r="C2596" s="22">
        <v>27220957</v>
      </c>
      <c r="D2596" s="22" t="s">
        <v>102</v>
      </c>
      <c r="E2596" s="23">
        <v>29616</v>
      </c>
      <c r="F2596" s="22" t="str">
        <f>VLOOKUP(C2596,變換清單!A:C,3,0)</f>
        <v>新類型</v>
      </c>
      <c r="G2596" s="22" t="str">
        <f>VLOOKUP(B2596,變換清單!E:F,2,0)</f>
        <v>近畿圏</v>
      </c>
      <c r="H2596" s="22" t="str">
        <f t="shared" si="120"/>
        <v>2016</v>
      </c>
      <c r="I2596" s="22">
        <f t="shared" si="121"/>
        <v>8</v>
      </c>
      <c r="J2596" s="22" t="str">
        <f>VLOOKUP(I2596,變換清單!H:I,2,0)</f>
        <v>3Q</v>
      </c>
      <c r="K2596" s="22" t="str">
        <f t="shared" si="122"/>
        <v>新類型近畿圏20163Q</v>
      </c>
    </row>
    <row r="2597" spans="1:11">
      <c r="A2597" s="23">
        <v>201608</v>
      </c>
      <c r="B2597" s="23" t="s">
        <v>78</v>
      </c>
      <c r="C2597" s="22">
        <v>27220985</v>
      </c>
      <c r="D2597" s="22" t="s">
        <v>46</v>
      </c>
      <c r="E2597" s="23">
        <v>53679</v>
      </c>
      <c r="F2597" s="22" t="str">
        <f>VLOOKUP(C2597,變換清單!A:C,3,0)</f>
        <v>新類型</v>
      </c>
      <c r="G2597" s="22" t="str">
        <f>VLOOKUP(B2597,變換清單!E:F,2,0)</f>
        <v>近畿圏</v>
      </c>
      <c r="H2597" s="22" t="str">
        <f t="shared" si="120"/>
        <v>2016</v>
      </c>
      <c r="I2597" s="22">
        <f t="shared" si="121"/>
        <v>8</v>
      </c>
      <c r="J2597" s="22" t="str">
        <f>VLOOKUP(I2597,變換清單!H:I,2,0)</f>
        <v>3Q</v>
      </c>
      <c r="K2597" s="22" t="str">
        <f t="shared" si="122"/>
        <v>新類型近畿圏20163Q</v>
      </c>
    </row>
    <row r="2598" spans="1:11">
      <c r="A2598" s="23">
        <v>201608</v>
      </c>
      <c r="B2598" s="23" t="s">
        <v>0</v>
      </c>
      <c r="C2598" s="22">
        <v>27260317</v>
      </c>
      <c r="D2598" s="22" t="s">
        <v>40</v>
      </c>
      <c r="E2598" s="23">
        <v>1300512</v>
      </c>
      <c r="F2598" s="22" t="str">
        <f>VLOOKUP(C2598,變換清單!A:C,3,0)</f>
        <v>啤酒</v>
      </c>
      <c r="G2598" s="22" t="str">
        <f>VLOOKUP(B2598,變換清單!E:F,2,0)</f>
        <v>北海道</v>
      </c>
      <c r="H2598" s="22" t="str">
        <f t="shared" si="120"/>
        <v>2016</v>
      </c>
      <c r="I2598" s="22">
        <f t="shared" si="121"/>
        <v>8</v>
      </c>
      <c r="J2598" s="22" t="str">
        <f>VLOOKUP(I2598,變換清單!H:I,2,0)</f>
        <v>3Q</v>
      </c>
      <c r="K2598" s="22" t="str">
        <f t="shared" si="122"/>
        <v>啤酒北海道20163Q</v>
      </c>
    </row>
    <row r="2599" spans="1:11">
      <c r="A2599" s="23">
        <v>201608</v>
      </c>
      <c r="B2599" s="23" t="s">
        <v>0</v>
      </c>
      <c r="C2599" s="22">
        <v>27260665</v>
      </c>
      <c r="D2599" s="22" t="s">
        <v>105</v>
      </c>
      <c r="E2599" s="23">
        <v>186093</v>
      </c>
      <c r="F2599" s="22" t="str">
        <f>VLOOKUP(C2599,變換清單!A:C,3,0)</f>
        <v>啤酒</v>
      </c>
      <c r="G2599" s="22" t="str">
        <f>VLOOKUP(B2599,變換清單!E:F,2,0)</f>
        <v>北海道</v>
      </c>
      <c r="H2599" s="22" t="str">
        <f t="shared" si="120"/>
        <v>2016</v>
      </c>
      <c r="I2599" s="22">
        <f t="shared" si="121"/>
        <v>8</v>
      </c>
      <c r="J2599" s="22" t="str">
        <f>VLOOKUP(I2599,變換清單!H:I,2,0)</f>
        <v>3Q</v>
      </c>
      <c r="K2599" s="22" t="str">
        <f t="shared" si="122"/>
        <v>啤酒北海道20163Q</v>
      </c>
    </row>
    <row r="2600" spans="1:11">
      <c r="A2600" s="23">
        <v>201608</v>
      </c>
      <c r="B2600" s="23" t="s">
        <v>0</v>
      </c>
      <c r="C2600" s="22">
        <v>27350171</v>
      </c>
      <c r="D2600" s="22" t="s">
        <v>42</v>
      </c>
      <c r="E2600" s="23">
        <v>562557</v>
      </c>
      <c r="F2600" s="22" t="str">
        <f>VLOOKUP(C2600,變換清單!A:C,3,0)</f>
        <v>啤酒</v>
      </c>
      <c r="G2600" s="22" t="str">
        <f>VLOOKUP(B2600,變換清單!E:F,2,0)</f>
        <v>北海道</v>
      </c>
      <c r="H2600" s="22" t="str">
        <f t="shared" si="120"/>
        <v>2016</v>
      </c>
      <c r="I2600" s="22">
        <f t="shared" si="121"/>
        <v>8</v>
      </c>
      <c r="J2600" s="22" t="str">
        <f>VLOOKUP(I2600,變換清單!H:I,2,0)</f>
        <v>3Q</v>
      </c>
      <c r="K2600" s="22" t="str">
        <f t="shared" si="122"/>
        <v>啤酒北海道20163Q</v>
      </c>
    </row>
    <row r="2601" spans="1:11">
      <c r="A2601" s="23">
        <v>201608</v>
      </c>
      <c r="B2601" s="23" t="s">
        <v>0</v>
      </c>
      <c r="C2601" s="22">
        <v>27350921</v>
      </c>
      <c r="D2601" s="22" t="s">
        <v>44</v>
      </c>
      <c r="E2601" s="23">
        <v>60720</v>
      </c>
      <c r="F2601" s="22" t="str">
        <f>VLOOKUP(C2601,變換清單!A:C,3,0)</f>
        <v>發泡酒</v>
      </c>
      <c r="G2601" s="22" t="str">
        <f>VLOOKUP(B2601,變換清單!E:F,2,0)</f>
        <v>北海道</v>
      </c>
      <c r="H2601" s="22" t="str">
        <f t="shared" si="120"/>
        <v>2016</v>
      </c>
      <c r="I2601" s="22">
        <f t="shared" si="121"/>
        <v>8</v>
      </c>
      <c r="J2601" s="22" t="str">
        <f>VLOOKUP(I2601,變換清單!H:I,2,0)</f>
        <v>3Q</v>
      </c>
      <c r="K2601" s="22" t="str">
        <f t="shared" si="122"/>
        <v>發泡酒北海道20163Q</v>
      </c>
    </row>
    <row r="2602" spans="1:11">
      <c r="A2602" s="23">
        <v>201608</v>
      </c>
      <c r="B2602" s="23" t="s">
        <v>0</v>
      </c>
      <c r="C2602" s="22">
        <v>27210786</v>
      </c>
      <c r="D2602" s="22" t="s">
        <v>103</v>
      </c>
      <c r="E2602" s="23">
        <v>11280</v>
      </c>
      <c r="F2602" s="22" t="str">
        <f>VLOOKUP(C2602,變換清單!A:C,3,0)</f>
        <v>發泡酒</v>
      </c>
      <c r="G2602" s="22" t="str">
        <f>VLOOKUP(B2602,變換清單!E:F,2,0)</f>
        <v>北海道</v>
      </c>
      <c r="H2602" s="22" t="str">
        <f t="shared" si="120"/>
        <v>2016</v>
      </c>
      <c r="I2602" s="22">
        <f t="shared" si="121"/>
        <v>8</v>
      </c>
      <c r="J2602" s="22" t="str">
        <f>VLOOKUP(I2602,變換清單!H:I,2,0)</f>
        <v>3Q</v>
      </c>
      <c r="K2602" s="22" t="str">
        <f t="shared" si="122"/>
        <v>發泡酒北海道20163Q</v>
      </c>
    </row>
    <row r="2603" spans="1:11">
      <c r="A2603" s="23">
        <v>201608</v>
      </c>
      <c r="B2603" s="23" t="s">
        <v>0</v>
      </c>
      <c r="C2603" s="22">
        <v>27220883</v>
      </c>
      <c r="D2603" s="22" t="s">
        <v>101</v>
      </c>
      <c r="E2603" s="23">
        <v>144026</v>
      </c>
      <c r="F2603" s="22" t="str">
        <f>VLOOKUP(C2603,變換清單!A:C,3,0)</f>
        <v>新類型</v>
      </c>
      <c r="G2603" s="22" t="str">
        <f>VLOOKUP(B2603,變換清單!E:F,2,0)</f>
        <v>北海道</v>
      </c>
      <c r="H2603" s="22" t="str">
        <f t="shared" si="120"/>
        <v>2016</v>
      </c>
      <c r="I2603" s="22">
        <f t="shared" si="121"/>
        <v>8</v>
      </c>
      <c r="J2603" s="22" t="str">
        <f>VLOOKUP(I2603,變換清單!H:I,2,0)</f>
        <v>3Q</v>
      </c>
      <c r="K2603" s="22" t="str">
        <f t="shared" si="122"/>
        <v>新類型北海道20163Q</v>
      </c>
    </row>
    <row r="2604" spans="1:11">
      <c r="A2604" s="23">
        <v>201608</v>
      </c>
      <c r="B2604" s="23" t="s">
        <v>0</v>
      </c>
      <c r="C2604" s="22">
        <v>27220957</v>
      </c>
      <c r="D2604" s="22" t="s">
        <v>102</v>
      </c>
      <c r="E2604" s="23">
        <v>9255</v>
      </c>
      <c r="F2604" s="22" t="str">
        <f>VLOOKUP(C2604,變換清單!A:C,3,0)</f>
        <v>新類型</v>
      </c>
      <c r="G2604" s="22" t="str">
        <f>VLOOKUP(B2604,變換清單!E:F,2,0)</f>
        <v>北海道</v>
      </c>
      <c r="H2604" s="22" t="str">
        <f t="shared" si="120"/>
        <v>2016</v>
      </c>
      <c r="I2604" s="22">
        <f t="shared" si="121"/>
        <v>8</v>
      </c>
      <c r="J2604" s="22" t="str">
        <f>VLOOKUP(I2604,變換清單!H:I,2,0)</f>
        <v>3Q</v>
      </c>
      <c r="K2604" s="22" t="str">
        <f t="shared" si="122"/>
        <v>新類型北海道20163Q</v>
      </c>
    </row>
    <row r="2605" spans="1:11">
      <c r="A2605" s="23">
        <v>201608</v>
      </c>
      <c r="B2605" s="23" t="s">
        <v>0</v>
      </c>
      <c r="C2605" s="22">
        <v>27220985</v>
      </c>
      <c r="D2605" s="22" t="s">
        <v>46</v>
      </c>
      <c r="E2605" s="23">
        <v>17276</v>
      </c>
      <c r="F2605" s="22" t="str">
        <f>VLOOKUP(C2605,變換清單!A:C,3,0)</f>
        <v>新類型</v>
      </c>
      <c r="G2605" s="22" t="str">
        <f>VLOOKUP(B2605,變換清單!E:F,2,0)</f>
        <v>北海道</v>
      </c>
      <c r="H2605" s="22" t="str">
        <f t="shared" si="120"/>
        <v>2016</v>
      </c>
      <c r="I2605" s="22">
        <f t="shared" si="121"/>
        <v>8</v>
      </c>
      <c r="J2605" s="22" t="str">
        <f>VLOOKUP(I2605,變換清單!H:I,2,0)</f>
        <v>3Q</v>
      </c>
      <c r="K2605" s="22" t="str">
        <f t="shared" si="122"/>
        <v>新類型北海道20163Q</v>
      </c>
    </row>
    <row r="2606" spans="1:11">
      <c r="A2606" s="23">
        <v>201608</v>
      </c>
      <c r="B2606" s="23" t="s">
        <v>80</v>
      </c>
      <c r="C2606" s="22">
        <v>27260317</v>
      </c>
      <c r="D2606" s="22" t="s">
        <v>40</v>
      </c>
      <c r="E2606" s="23">
        <v>185380</v>
      </c>
      <c r="F2606" s="22" t="str">
        <f>VLOOKUP(C2606,變換清單!A:C,3,0)</f>
        <v>啤酒</v>
      </c>
      <c r="G2606" s="22" t="str">
        <f>VLOOKUP(B2606,變換清單!E:F,2,0)</f>
        <v>近畿圏</v>
      </c>
      <c r="H2606" s="22" t="str">
        <f t="shared" si="120"/>
        <v>2016</v>
      </c>
      <c r="I2606" s="22">
        <f t="shared" si="121"/>
        <v>8</v>
      </c>
      <c r="J2606" s="22" t="str">
        <f>VLOOKUP(I2606,變換清單!H:I,2,0)</f>
        <v>3Q</v>
      </c>
      <c r="K2606" s="22" t="str">
        <f t="shared" si="122"/>
        <v>啤酒近畿圏20163Q</v>
      </c>
    </row>
    <row r="2607" spans="1:11">
      <c r="A2607" s="23">
        <v>201608</v>
      </c>
      <c r="B2607" s="23" t="s">
        <v>80</v>
      </c>
      <c r="C2607" s="22">
        <v>27260665</v>
      </c>
      <c r="D2607" s="22" t="s">
        <v>105</v>
      </c>
      <c r="E2607" s="23">
        <v>10695</v>
      </c>
      <c r="F2607" s="22" t="str">
        <f>VLOOKUP(C2607,變換清單!A:C,3,0)</f>
        <v>啤酒</v>
      </c>
      <c r="G2607" s="22" t="str">
        <f>VLOOKUP(B2607,變換清單!E:F,2,0)</f>
        <v>近畿圏</v>
      </c>
      <c r="H2607" s="22" t="str">
        <f t="shared" si="120"/>
        <v>2016</v>
      </c>
      <c r="I2607" s="22">
        <f t="shared" si="121"/>
        <v>8</v>
      </c>
      <c r="J2607" s="22" t="str">
        <f>VLOOKUP(I2607,變換清單!H:I,2,0)</f>
        <v>3Q</v>
      </c>
      <c r="K2607" s="22" t="str">
        <f t="shared" si="122"/>
        <v>啤酒近畿圏20163Q</v>
      </c>
    </row>
    <row r="2608" spans="1:11">
      <c r="A2608" s="23">
        <v>201608</v>
      </c>
      <c r="B2608" s="23" t="s">
        <v>80</v>
      </c>
      <c r="C2608" s="22">
        <v>27350171</v>
      </c>
      <c r="D2608" s="22" t="s">
        <v>42</v>
      </c>
      <c r="E2608" s="23">
        <v>28520</v>
      </c>
      <c r="F2608" s="22" t="str">
        <f>VLOOKUP(C2608,變換清單!A:C,3,0)</f>
        <v>啤酒</v>
      </c>
      <c r="G2608" s="22" t="str">
        <f>VLOOKUP(B2608,變換清單!E:F,2,0)</f>
        <v>近畿圏</v>
      </c>
      <c r="H2608" s="22" t="str">
        <f t="shared" si="120"/>
        <v>2016</v>
      </c>
      <c r="I2608" s="22">
        <f t="shared" si="121"/>
        <v>8</v>
      </c>
      <c r="J2608" s="22" t="str">
        <f>VLOOKUP(I2608,變換清單!H:I,2,0)</f>
        <v>3Q</v>
      </c>
      <c r="K2608" s="22" t="str">
        <f t="shared" si="122"/>
        <v>啤酒近畿圏20163Q</v>
      </c>
    </row>
    <row r="2609" spans="1:11">
      <c r="A2609" s="23">
        <v>201608</v>
      </c>
      <c r="B2609" s="23" t="s">
        <v>80</v>
      </c>
      <c r="C2609" s="22">
        <v>27350921</v>
      </c>
      <c r="D2609" s="22" t="s">
        <v>44</v>
      </c>
      <c r="E2609" s="23">
        <v>2880</v>
      </c>
      <c r="F2609" s="22" t="str">
        <f>VLOOKUP(C2609,變換清單!A:C,3,0)</f>
        <v>發泡酒</v>
      </c>
      <c r="G2609" s="22" t="str">
        <f>VLOOKUP(B2609,變換清單!E:F,2,0)</f>
        <v>近畿圏</v>
      </c>
      <c r="H2609" s="22" t="str">
        <f t="shared" si="120"/>
        <v>2016</v>
      </c>
      <c r="I2609" s="22">
        <f t="shared" si="121"/>
        <v>8</v>
      </c>
      <c r="J2609" s="22" t="str">
        <f>VLOOKUP(I2609,變換清單!H:I,2,0)</f>
        <v>3Q</v>
      </c>
      <c r="K2609" s="22" t="str">
        <f t="shared" si="122"/>
        <v>發泡酒近畿圏20163Q</v>
      </c>
    </row>
    <row r="2610" spans="1:11">
      <c r="A2610" s="23">
        <v>201608</v>
      </c>
      <c r="B2610" s="23" t="s">
        <v>80</v>
      </c>
      <c r="C2610" s="22">
        <v>27210786</v>
      </c>
      <c r="D2610" s="22" t="s">
        <v>103</v>
      </c>
      <c r="E2610" s="23">
        <v>6417</v>
      </c>
      <c r="F2610" s="22" t="str">
        <f>VLOOKUP(C2610,變換清單!A:C,3,0)</f>
        <v>發泡酒</v>
      </c>
      <c r="G2610" s="22" t="str">
        <f>VLOOKUP(B2610,變換清單!E:F,2,0)</f>
        <v>近畿圏</v>
      </c>
      <c r="H2610" s="22" t="str">
        <f t="shared" si="120"/>
        <v>2016</v>
      </c>
      <c r="I2610" s="22">
        <f t="shared" si="121"/>
        <v>8</v>
      </c>
      <c r="J2610" s="22" t="str">
        <f>VLOOKUP(I2610,變換清單!H:I,2,0)</f>
        <v>3Q</v>
      </c>
      <c r="K2610" s="22" t="str">
        <f t="shared" si="122"/>
        <v>發泡酒近畿圏20163Q</v>
      </c>
    </row>
    <row r="2611" spans="1:11">
      <c r="A2611" s="23">
        <v>201609</v>
      </c>
      <c r="B2611" s="23" t="s">
        <v>75</v>
      </c>
      <c r="C2611" s="22">
        <v>27220883</v>
      </c>
      <c r="D2611" s="22" t="s">
        <v>101</v>
      </c>
      <c r="E2611" s="23">
        <v>1972158</v>
      </c>
      <c r="F2611" s="22" t="str">
        <f>VLOOKUP(C2611,變換清單!A:C,3,0)</f>
        <v>新類型</v>
      </c>
      <c r="G2611" s="22" t="str">
        <f>VLOOKUP(B2611,變換清單!E:F,2,0)</f>
        <v>中部</v>
      </c>
      <c r="H2611" s="22" t="str">
        <f t="shared" si="120"/>
        <v>2016</v>
      </c>
      <c r="I2611" s="22">
        <f t="shared" si="121"/>
        <v>9</v>
      </c>
      <c r="J2611" s="22" t="str">
        <f>VLOOKUP(I2611,變換清單!H:I,2,0)</f>
        <v>3Q</v>
      </c>
      <c r="K2611" s="22" t="str">
        <f t="shared" si="122"/>
        <v>新類型中部20163Q</v>
      </c>
    </row>
    <row r="2612" spans="1:11">
      <c r="A2612" s="23">
        <v>201609</v>
      </c>
      <c r="B2612" s="23" t="s">
        <v>75</v>
      </c>
      <c r="C2612" s="22">
        <v>27220957</v>
      </c>
      <c r="D2612" s="22" t="s">
        <v>102</v>
      </c>
      <c r="E2612" s="23">
        <v>133331</v>
      </c>
      <c r="F2612" s="22" t="str">
        <f>VLOOKUP(C2612,變換清單!A:C,3,0)</f>
        <v>新類型</v>
      </c>
      <c r="G2612" s="22" t="str">
        <f>VLOOKUP(B2612,變換清單!E:F,2,0)</f>
        <v>中部</v>
      </c>
      <c r="H2612" s="22" t="str">
        <f t="shared" si="120"/>
        <v>2016</v>
      </c>
      <c r="I2612" s="22">
        <f t="shared" si="121"/>
        <v>9</v>
      </c>
      <c r="J2612" s="22" t="str">
        <f>VLOOKUP(I2612,變換清單!H:I,2,0)</f>
        <v>3Q</v>
      </c>
      <c r="K2612" s="22" t="str">
        <f t="shared" si="122"/>
        <v>新類型中部20163Q</v>
      </c>
    </row>
    <row r="2613" spans="1:11">
      <c r="A2613" s="23">
        <v>201609</v>
      </c>
      <c r="B2613" s="23" t="s">
        <v>75</v>
      </c>
      <c r="C2613" s="22">
        <v>27220985</v>
      </c>
      <c r="D2613" s="22" t="s">
        <v>46</v>
      </c>
      <c r="E2613" s="23">
        <v>677350</v>
      </c>
      <c r="F2613" s="22" t="str">
        <f>VLOOKUP(C2613,變換清單!A:C,3,0)</f>
        <v>新類型</v>
      </c>
      <c r="G2613" s="22" t="str">
        <f>VLOOKUP(B2613,變換清單!E:F,2,0)</f>
        <v>中部</v>
      </c>
      <c r="H2613" s="22" t="str">
        <f t="shared" si="120"/>
        <v>2016</v>
      </c>
      <c r="I2613" s="22">
        <f t="shared" si="121"/>
        <v>9</v>
      </c>
      <c r="J2613" s="22" t="str">
        <f>VLOOKUP(I2613,變換清單!H:I,2,0)</f>
        <v>3Q</v>
      </c>
      <c r="K2613" s="22" t="str">
        <f t="shared" si="122"/>
        <v>新類型中部20163Q</v>
      </c>
    </row>
    <row r="2614" spans="1:11">
      <c r="A2614" s="23">
        <v>201609</v>
      </c>
      <c r="B2614" s="23" t="s">
        <v>75</v>
      </c>
      <c r="C2614" s="22">
        <v>27260317</v>
      </c>
      <c r="D2614" s="22" t="s">
        <v>40</v>
      </c>
      <c r="E2614" s="23">
        <v>64080</v>
      </c>
      <c r="F2614" s="22" t="str">
        <f>VLOOKUP(C2614,變換清單!A:C,3,0)</f>
        <v>啤酒</v>
      </c>
      <c r="G2614" s="22" t="str">
        <f>VLOOKUP(B2614,變換清單!E:F,2,0)</f>
        <v>中部</v>
      </c>
      <c r="H2614" s="22" t="str">
        <f t="shared" si="120"/>
        <v>2016</v>
      </c>
      <c r="I2614" s="22">
        <f t="shared" si="121"/>
        <v>9</v>
      </c>
      <c r="J2614" s="22" t="str">
        <f>VLOOKUP(I2614,變換清單!H:I,2,0)</f>
        <v>3Q</v>
      </c>
      <c r="K2614" s="22" t="str">
        <f t="shared" si="122"/>
        <v>啤酒中部20163Q</v>
      </c>
    </row>
    <row r="2615" spans="1:11">
      <c r="A2615" s="23">
        <v>201609</v>
      </c>
      <c r="B2615" s="23" t="s">
        <v>75</v>
      </c>
      <c r="C2615" s="22">
        <v>27260665</v>
      </c>
      <c r="D2615" s="22" t="s">
        <v>105</v>
      </c>
      <c r="E2615" s="23">
        <v>24720</v>
      </c>
      <c r="F2615" s="22" t="str">
        <f>VLOOKUP(C2615,變換清單!A:C,3,0)</f>
        <v>啤酒</v>
      </c>
      <c r="G2615" s="22" t="str">
        <f>VLOOKUP(B2615,變換清單!E:F,2,0)</f>
        <v>中部</v>
      </c>
      <c r="H2615" s="22" t="str">
        <f t="shared" si="120"/>
        <v>2016</v>
      </c>
      <c r="I2615" s="22">
        <f t="shared" si="121"/>
        <v>9</v>
      </c>
      <c r="J2615" s="22" t="str">
        <f>VLOOKUP(I2615,變換清單!H:I,2,0)</f>
        <v>3Q</v>
      </c>
      <c r="K2615" s="22" t="str">
        <f t="shared" si="122"/>
        <v>啤酒中部20163Q</v>
      </c>
    </row>
    <row r="2616" spans="1:11">
      <c r="A2616" s="23">
        <v>201609</v>
      </c>
      <c r="B2616" s="23" t="s">
        <v>75</v>
      </c>
      <c r="C2616" s="22">
        <v>27350171</v>
      </c>
      <c r="D2616" s="22" t="s">
        <v>42</v>
      </c>
      <c r="E2616" s="23">
        <v>299460</v>
      </c>
      <c r="F2616" s="22" t="str">
        <f>VLOOKUP(C2616,變換清單!A:C,3,0)</f>
        <v>啤酒</v>
      </c>
      <c r="G2616" s="22" t="str">
        <f>VLOOKUP(B2616,變換清單!E:F,2,0)</f>
        <v>中部</v>
      </c>
      <c r="H2616" s="22" t="str">
        <f t="shared" si="120"/>
        <v>2016</v>
      </c>
      <c r="I2616" s="22">
        <f t="shared" si="121"/>
        <v>9</v>
      </c>
      <c r="J2616" s="22" t="str">
        <f>VLOOKUP(I2616,變換清單!H:I,2,0)</f>
        <v>3Q</v>
      </c>
      <c r="K2616" s="22" t="str">
        <f t="shared" si="122"/>
        <v>啤酒中部20163Q</v>
      </c>
    </row>
    <row r="2617" spans="1:11">
      <c r="A2617" s="23">
        <v>201609</v>
      </c>
      <c r="B2617" s="23" t="s">
        <v>75</v>
      </c>
      <c r="C2617" s="22">
        <v>27350921</v>
      </c>
      <c r="D2617" s="22" t="s">
        <v>44</v>
      </c>
      <c r="E2617" s="23">
        <v>28382</v>
      </c>
      <c r="F2617" s="22" t="str">
        <f>VLOOKUP(C2617,變換清單!A:C,3,0)</f>
        <v>發泡酒</v>
      </c>
      <c r="G2617" s="22" t="str">
        <f>VLOOKUP(B2617,變換清單!E:F,2,0)</f>
        <v>中部</v>
      </c>
      <c r="H2617" s="22" t="str">
        <f t="shared" si="120"/>
        <v>2016</v>
      </c>
      <c r="I2617" s="22">
        <f t="shared" si="121"/>
        <v>9</v>
      </c>
      <c r="J2617" s="22" t="str">
        <f>VLOOKUP(I2617,變換清單!H:I,2,0)</f>
        <v>3Q</v>
      </c>
      <c r="K2617" s="22" t="str">
        <f t="shared" si="122"/>
        <v>發泡酒中部20163Q</v>
      </c>
    </row>
    <row r="2618" spans="1:11">
      <c r="A2618" s="23">
        <v>201609</v>
      </c>
      <c r="B2618" s="23" t="s">
        <v>75</v>
      </c>
      <c r="C2618" s="22">
        <v>27210786</v>
      </c>
      <c r="D2618" s="22" t="s">
        <v>103</v>
      </c>
      <c r="E2618" s="23">
        <v>9255</v>
      </c>
      <c r="F2618" s="22" t="str">
        <f>VLOOKUP(C2618,變換清單!A:C,3,0)</f>
        <v>發泡酒</v>
      </c>
      <c r="G2618" s="22" t="str">
        <f>VLOOKUP(B2618,變換清單!E:F,2,0)</f>
        <v>中部</v>
      </c>
      <c r="H2618" s="22" t="str">
        <f t="shared" si="120"/>
        <v>2016</v>
      </c>
      <c r="I2618" s="22">
        <f t="shared" si="121"/>
        <v>9</v>
      </c>
      <c r="J2618" s="22" t="str">
        <f>VLOOKUP(I2618,變換清單!H:I,2,0)</f>
        <v>3Q</v>
      </c>
      <c r="K2618" s="22" t="str">
        <f t="shared" si="122"/>
        <v>發泡酒中部20163Q</v>
      </c>
    </row>
    <row r="2619" spans="1:11">
      <c r="A2619" s="23">
        <v>201609</v>
      </c>
      <c r="B2619" s="23" t="s">
        <v>86</v>
      </c>
      <c r="C2619" s="22">
        <v>27220883</v>
      </c>
      <c r="D2619" s="22" t="s">
        <v>101</v>
      </c>
      <c r="E2619" s="23">
        <v>216752</v>
      </c>
      <c r="F2619" s="22" t="str">
        <f>VLOOKUP(C2619,變換清單!A:C,3,0)</f>
        <v>新類型</v>
      </c>
      <c r="G2619" s="22" t="str">
        <f>VLOOKUP(B2619,變換清單!E:F,2,0)</f>
        <v>中四國</v>
      </c>
      <c r="H2619" s="22" t="str">
        <f t="shared" si="120"/>
        <v>2016</v>
      </c>
      <c r="I2619" s="22">
        <f t="shared" si="121"/>
        <v>9</v>
      </c>
      <c r="J2619" s="22" t="str">
        <f>VLOOKUP(I2619,變換清單!H:I,2,0)</f>
        <v>3Q</v>
      </c>
      <c r="K2619" s="22" t="str">
        <f t="shared" si="122"/>
        <v>新類型中四國20163Q</v>
      </c>
    </row>
    <row r="2620" spans="1:11">
      <c r="A2620" s="23">
        <v>201609</v>
      </c>
      <c r="B2620" s="23" t="s">
        <v>86</v>
      </c>
      <c r="C2620" s="22">
        <v>27220957</v>
      </c>
      <c r="D2620" s="22" t="s">
        <v>102</v>
      </c>
      <c r="E2620" s="23">
        <v>74152</v>
      </c>
      <c r="F2620" s="22" t="str">
        <f>VLOOKUP(C2620,變換清單!A:C,3,0)</f>
        <v>新類型</v>
      </c>
      <c r="G2620" s="22" t="str">
        <f>VLOOKUP(B2620,變換清單!E:F,2,0)</f>
        <v>中四國</v>
      </c>
      <c r="H2620" s="22" t="str">
        <f t="shared" si="120"/>
        <v>2016</v>
      </c>
      <c r="I2620" s="22">
        <f t="shared" si="121"/>
        <v>9</v>
      </c>
      <c r="J2620" s="22" t="str">
        <f>VLOOKUP(I2620,變換清單!H:I,2,0)</f>
        <v>3Q</v>
      </c>
      <c r="K2620" s="22" t="str">
        <f t="shared" si="122"/>
        <v>新類型中四國20163Q</v>
      </c>
    </row>
    <row r="2621" spans="1:11">
      <c r="A2621" s="23">
        <v>201609</v>
      </c>
      <c r="B2621" s="23" t="s">
        <v>86</v>
      </c>
      <c r="C2621" s="22">
        <v>27220985</v>
      </c>
      <c r="D2621" s="22" t="s">
        <v>46</v>
      </c>
      <c r="E2621" s="23">
        <v>62031</v>
      </c>
      <c r="F2621" s="22" t="str">
        <f>VLOOKUP(C2621,變換清單!A:C,3,0)</f>
        <v>新類型</v>
      </c>
      <c r="G2621" s="22" t="str">
        <f>VLOOKUP(B2621,變換清單!E:F,2,0)</f>
        <v>中四國</v>
      </c>
      <c r="H2621" s="22" t="str">
        <f t="shared" si="120"/>
        <v>2016</v>
      </c>
      <c r="I2621" s="22">
        <f t="shared" si="121"/>
        <v>9</v>
      </c>
      <c r="J2621" s="22" t="str">
        <f>VLOOKUP(I2621,變換清單!H:I,2,0)</f>
        <v>3Q</v>
      </c>
      <c r="K2621" s="22" t="str">
        <f t="shared" si="122"/>
        <v>新類型中四國20163Q</v>
      </c>
    </row>
    <row r="2622" spans="1:11">
      <c r="A2622" s="23">
        <v>201609</v>
      </c>
      <c r="B2622" s="23" t="s">
        <v>86</v>
      </c>
      <c r="C2622" s="22">
        <v>27260317</v>
      </c>
      <c r="D2622" s="22" t="s">
        <v>40</v>
      </c>
      <c r="E2622" s="23">
        <v>1440</v>
      </c>
      <c r="F2622" s="22" t="str">
        <f>VLOOKUP(C2622,變換清單!A:C,3,0)</f>
        <v>啤酒</v>
      </c>
      <c r="G2622" s="22" t="str">
        <f>VLOOKUP(B2622,變換清單!E:F,2,0)</f>
        <v>中四國</v>
      </c>
      <c r="H2622" s="22" t="str">
        <f t="shared" si="120"/>
        <v>2016</v>
      </c>
      <c r="I2622" s="22">
        <f t="shared" si="121"/>
        <v>9</v>
      </c>
      <c r="J2622" s="22" t="str">
        <f>VLOOKUP(I2622,變換清單!H:I,2,0)</f>
        <v>3Q</v>
      </c>
      <c r="K2622" s="22" t="str">
        <f t="shared" si="122"/>
        <v>啤酒中四國20163Q</v>
      </c>
    </row>
    <row r="2623" spans="1:11">
      <c r="A2623" s="23">
        <v>201609</v>
      </c>
      <c r="B2623" s="23" t="s">
        <v>86</v>
      </c>
      <c r="C2623" s="22">
        <v>27260665</v>
      </c>
      <c r="D2623" s="22" t="s">
        <v>105</v>
      </c>
      <c r="E2623" s="23">
        <v>27807</v>
      </c>
      <c r="F2623" s="22" t="str">
        <f>VLOOKUP(C2623,變換清單!A:C,3,0)</f>
        <v>啤酒</v>
      </c>
      <c r="G2623" s="22" t="str">
        <f>VLOOKUP(B2623,變換清單!E:F,2,0)</f>
        <v>中四國</v>
      </c>
      <c r="H2623" s="22" t="str">
        <f t="shared" si="120"/>
        <v>2016</v>
      </c>
      <c r="I2623" s="22">
        <f t="shared" si="121"/>
        <v>9</v>
      </c>
      <c r="J2623" s="22" t="str">
        <f>VLOOKUP(I2623,變換清單!H:I,2,0)</f>
        <v>3Q</v>
      </c>
      <c r="K2623" s="22" t="str">
        <f t="shared" si="122"/>
        <v>啤酒中四國20163Q</v>
      </c>
    </row>
    <row r="2624" spans="1:11">
      <c r="A2624" s="23">
        <v>201609</v>
      </c>
      <c r="B2624" s="23" t="s">
        <v>86</v>
      </c>
      <c r="C2624" s="22">
        <v>27350171</v>
      </c>
      <c r="D2624" s="22" t="s">
        <v>42</v>
      </c>
      <c r="E2624" s="23">
        <v>1234</v>
      </c>
      <c r="F2624" s="22" t="str">
        <f>VLOOKUP(C2624,變換清單!A:C,3,0)</f>
        <v>啤酒</v>
      </c>
      <c r="G2624" s="22" t="str">
        <f>VLOOKUP(B2624,變換清單!E:F,2,0)</f>
        <v>中四國</v>
      </c>
      <c r="H2624" s="22" t="str">
        <f t="shared" si="120"/>
        <v>2016</v>
      </c>
      <c r="I2624" s="22">
        <f t="shared" si="121"/>
        <v>9</v>
      </c>
      <c r="J2624" s="22" t="str">
        <f>VLOOKUP(I2624,變換清單!H:I,2,0)</f>
        <v>3Q</v>
      </c>
      <c r="K2624" s="22" t="str">
        <f t="shared" si="122"/>
        <v>啤酒中四國20163Q</v>
      </c>
    </row>
    <row r="2625" spans="1:11">
      <c r="A2625" s="23">
        <v>201609</v>
      </c>
      <c r="B2625" s="23" t="s">
        <v>86</v>
      </c>
      <c r="C2625" s="22">
        <v>27350921</v>
      </c>
      <c r="D2625" s="22" t="s">
        <v>44</v>
      </c>
      <c r="E2625" s="23">
        <v>3085</v>
      </c>
      <c r="F2625" s="22" t="str">
        <f>VLOOKUP(C2625,變換清單!A:C,3,0)</f>
        <v>發泡酒</v>
      </c>
      <c r="G2625" s="22" t="str">
        <f>VLOOKUP(B2625,變換清單!E:F,2,0)</f>
        <v>中四國</v>
      </c>
      <c r="H2625" s="22" t="str">
        <f t="shared" si="120"/>
        <v>2016</v>
      </c>
      <c r="I2625" s="22">
        <f t="shared" si="121"/>
        <v>9</v>
      </c>
      <c r="J2625" s="22" t="str">
        <f>VLOOKUP(I2625,變換清單!H:I,2,0)</f>
        <v>3Q</v>
      </c>
      <c r="K2625" s="22" t="str">
        <f t="shared" si="122"/>
        <v>發泡酒中四國20163Q</v>
      </c>
    </row>
    <row r="2626" spans="1:11">
      <c r="A2626" s="23">
        <v>201609</v>
      </c>
      <c r="B2626" s="23" t="s">
        <v>61</v>
      </c>
      <c r="C2626" s="22">
        <v>27210786</v>
      </c>
      <c r="D2626" s="22" t="s">
        <v>103</v>
      </c>
      <c r="E2626" s="23">
        <v>809968</v>
      </c>
      <c r="F2626" s="22" t="str">
        <f>VLOOKUP(C2626,變換清單!A:C,3,0)</f>
        <v>發泡酒</v>
      </c>
      <c r="G2626" s="22" t="str">
        <f>VLOOKUP(B2626,變換清單!E:F,2,0)</f>
        <v>關信越</v>
      </c>
      <c r="H2626" s="22" t="str">
        <f t="shared" si="120"/>
        <v>2016</v>
      </c>
      <c r="I2626" s="22">
        <f t="shared" si="121"/>
        <v>9</v>
      </c>
      <c r="J2626" s="22" t="str">
        <f>VLOOKUP(I2626,變換清單!H:I,2,0)</f>
        <v>3Q</v>
      </c>
      <c r="K2626" s="22" t="str">
        <f t="shared" si="122"/>
        <v>發泡酒關信越20163Q</v>
      </c>
    </row>
    <row r="2627" spans="1:11">
      <c r="A2627" s="23">
        <v>201609</v>
      </c>
      <c r="B2627" s="23" t="s">
        <v>61</v>
      </c>
      <c r="C2627" s="22">
        <v>27220883</v>
      </c>
      <c r="D2627" s="22" t="s">
        <v>101</v>
      </c>
      <c r="E2627" s="23">
        <v>84847</v>
      </c>
      <c r="F2627" s="22" t="str">
        <f>VLOOKUP(C2627,變換清單!A:C,3,0)</f>
        <v>新類型</v>
      </c>
      <c r="G2627" s="22" t="str">
        <f>VLOOKUP(B2627,變換清單!E:F,2,0)</f>
        <v>關信越</v>
      </c>
      <c r="H2627" s="22" t="str">
        <f t="shared" ref="H2627:H2690" si="123">LEFT(A2627,4)</f>
        <v>2016</v>
      </c>
      <c r="I2627" s="22">
        <f t="shared" ref="I2627:I2690" si="124">VALUE(RIGHT(A2627,2))</f>
        <v>9</v>
      </c>
      <c r="J2627" s="22" t="str">
        <f>VLOOKUP(I2627,變換清單!H:I,2,0)</f>
        <v>3Q</v>
      </c>
      <c r="K2627" s="22" t="str">
        <f t="shared" ref="K2627:K2690" si="125">CONCATENATE(F2627,G2627,H2627,J2627)</f>
        <v>新類型關信越20163Q</v>
      </c>
    </row>
    <row r="2628" spans="1:11">
      <c r="A2628" s="23">
        <v>201609</v>
      </c>
      <c r="B2628" s="23" t="s">
        <v>61</v>
      </c>
      <c r="C2628" s="22">
        <v>27220957</v>
      </c>
      <c r="D2628" s="22" t="s">
        <v>102</v>
      </c>
      <c r="E2628" s="23">
        <v>260245</v>
      </c>
      <c r="F2628" s="22" t="str">
        <f>VLOOKUP(C2628,變換清單!A:C,3,0)</f>
        <v>新類型</v>
      </c>
      <c r="G2628" s="22" t="str">
        <f>VLOOKUP(B2628,變換清單!E:F,2,0)</f>
        <v>關信越</v>
      </c>
      <c r="H2628" s="22" t="str">
        <f t="shared" si="123"/>
        <v>2016</v>
      </c>
      <c r="I2628" s="22">
        <f t="shared" si="124"/>
        <v>9</v>
      </c>
      <c r="J2628" s="22" t="str">
        <f>VLOOKUP(I2628,變換清單!H:I,2,0)</f>
        <v>3Q</v>
      </c>
      <c r="K2628" s="22" t="str">
        <f t="shared" si="125"/>
        <v>新類型關信越20163Q</v>
      </c>
    </row>
    <row r="2629" spans="1:11">
      <c r="A2629" s="23">
        <v>201609</v>
      </c>
      <c r="B2629" s="23" t="s">
        <v>61</v>
      </c>
      <c r="C2629" s="22">
        <v>27220985</v>
      </c>
      <c r="D2629" s="22" t="s">
        <v>46</v>
      </c>
      <c r="E2629" s="23">
        <v>12960</v>
      </c>
      <c r="F2629" s="22" t="str">
        <f>VLOOKUP(C2629,變換清單!A:C,3,0)</f>
        <v>新類型</v>
      </c>
      <c r="G2629" s="22" t="str">
        <f>VLOOKUP(B2629,變換清單!E:F,2,0)</f>
        <v>關信越</v>
      </c>
      <c r="H2629" s="22" t="str">
        <f t="shared" si="123"/>
        <v>2016</v>
      </c>
      <c r="I2629" s="22">
        <f t="shared" si="124"/>
        <v>9</v>
      </c>
      <c r="J2629" s="22" t="str">
        <f>VLOOKUP(I2629,變換清單!H:I,2,0)</f>
        <v>3Q</v>
      </c>
      <c r="K2629" s="22" t="str">
        <f t="shared" si="125"/>
        <v>新類型關信越20163Q</v>
      </c>
    </row>
    <row r="2630" spans="1:11">
      <c r="A2630" s="23">
        <v>201609</v>
      </c>
      <c r="B2630" s="23" t="s">
        <v>61</v>
      </c>
      <c r="C2630" s="22">
        <v>27260317</v>
      </c>
      <c r="D2630" s="22" t="s">
        <v>40</v>
      </c>
      <c r="E2630" s="23">
        <v>9360</v>
      </c>
      <c r="F2630" s="22" t="str">
        <f>VLOOKUP(C2630,變換清單!A:C,3,0)</f>
        <v>啤酒</v>
      </c>
      <c r="G2630" s="22" t="str">
        <f>VLOOKUP(B2630,變換清單!E:F,2,0)</f>
        <v>關信越</v>
      </c>
      <c r="H2630" s="22" t="str">
        <f t="shared" si="123"/>
        <v>2016</v>
      </c>
      <c r="I2630" s="22">
        <f t="shared" si="124"/>
        <v>9</v>
      </c>
      <c r="J2630" s="22" t="str">
        <f>VLOOKUP(I2630,變換清單!H:I,2,0)</f>
        <v>3Q</v>
      </c>
      <c r="K2630" s="22" t="str">
        <f t="shared" si="125"/>
        <v>啤酒關信越20163Q</v>
      </c>
    </row>
    <row r="2631" spans="1:11">
      <c r="A2631" s="23">
        <v>201609</v>
      </c>
      <c r="B2631" s="23" t="s">
        <v>61</v>
      </c>
      <c r="C2631" s="22">
        <v>27260665</v>
      </c>
      <c r="D2631" s="22" t="s">
        <v>105</v>
      </c>
      <c r="E2631" s="23">
        <v>201066</v>
      </c>
      <c r="F2631" s="22" t="str">
        <f>VLOOKUP(C2631,變換清單!A:C,3,0)</f>
        <v>啤酒</v>
      </c>
      <c r="G2631" s="22" t="str">
        <f>VLOOKUP(B2631,變換清單!E:F,2,0)</f>
        <v>關信越</v>
      </c>
      <c r="H2631" s="22" t="str">
        <f t="shared" si="123"/>
        <v>2016</v>
      </c>
      <c r="I2631" s="22">
        <f t="shared" si="124"/>
        <v>9</v>
      </c>
      <c r="J2631" s="22" t="str">
        <f>VLOOKUP(I2631,變換清單!H:I,2,0)</f>
        <v>3Q</v>
      </c>
      <c r="K2631" s="22" t="str">
        <f t="shared" si="125"/>
        <v>啤酒關信越20163Q</v>
      </c>
    </row>
    <row r="2632" spans="1:11">
      <c r="A2632" s="23">
        <v>201609</v>
      </c>
      <c r="B2632" s="23" t="s">
        <v>61</v>
      </c>
      <c r="C2632" s="22">
        <v>27350171</v>
      </c>
      <c r="D2632" s="22" t="s">
        <v>42</v>
      </c>
      <c r="E2632" s="23">
        <v>2468</v>
      </c>
      <c r="F2632" s="22" t="str">
        <f>VLOOKUP(C2632,變換清單!A:C,3,0)</f>
        <v>啤酒</v>
      </c>
      <c r="G2632" s="22" t="str">
        <f>VLOOKUP(B2632,變換清單!E:F,2,0)</f>
        <v>關信越</v>
      </c>
      <c r="H2632" s="22" t="str">
        <f t="shared" si="123"/>
        <v>2016</v>
      </c>
      <c r="I2632" s="22">
        <f t="shared" si="124"/>
        <v>9</v>
      </c>
      <c r="J2632" s="22" t="str">
        <f>VLOOKUP(I2632,變換清單!H:I,2,0)</f>
        <v>3Q</v>
      </c>
      <c r="K2632" s="22" t="str">
        <f t="shared" si="125"/>
        <v>啤酒關信越20163Q</v>
      </c>
    </row>
    <row r="2633" spans="1:11">
      <c r="A2633" s="23">
        <v>201609</v>
      </c>
      <c r="B2633" s="23" t="s">
        <v>83</v>
      </c>
      <c r="C2633" s="22">
        <v>27350921</v>
      </c>
      <c r="D2633" s="22" t="s">
        <v>44</v>
      </c>
      <c r="E2633" s="23">
        <v>333684</v>
      </c>
      <c r="F2633" s="22" t="str">
        <f>VLOOKUP(C2633,變換清單!A:C,3,0)</f>
        <v>發泡酒</v>
      </c>
      <c r="G2633" s="22" t="str">
        <f>VLOOKUP(B2633,變換清單!E:F,2,0)</f>
        <v>中四國</v>
      </c>
      <c r="H2633" s="22" t="str">
        <f t="shared" si="123"/>
        <v>2016</v>
      </c>
      <c r="I2633" s="22">
        <f t="shared" si="124"/>
        <v>9</v>
      </c>
      <c r="J2633" s="22" t="str">
        <f>VLOOKUP(I2633,變換清單!H:I,2,0)</f>
        <v>3Q</v>
      </c>
      <c r="K2633" s="22" t="str">
        <f t="shared" si="125"/>
        <v>發泡酒中四國20163Q</v>
      </c>
    </row>
    <row r="2634" spans="1:11">
      <c r="A2634" s="23">
        <v>201609</v>
      </c>
      <c r="B2634" s="23" t="s">
        <v>83</v>
      </c>
      <c r="C2634" s="22">
        <v>27210786</v>
      </c>
      <c r="D2634" s="22" t="s">
        <v>103</v>
      </c>
      <c r="E2634" s="23">
        <v>23529</v>
      </c>
      <c r="F2634" s="22" t="str">
        <f>VLOOKUP(C2634,變換清單!A:C,3,0)</f>
        <v>發泡酒</v>
      </c>
      <c r="G2634" s="22" t="str">
        <f>VLOOKUP(B2634,變換清單!E:F,2,0)</f>
        <v>中四國</v>
      </c>
      <c r="H2634" s="22" t="str">
        <f t="shared" si="123"/>
        <v>2016</v>
      </c>
      <c r="I2634" s="22">
        <f t="shared" si="124"/>
        <v>9</v>
      </c>
      <c r="J2634" s="22" t="str">
        <f>VLOOKUP(I2634,變換清單!H:I,2,0)</f>
        <v>3Q</v>
      </c>
      <c r="K2634" s="22" t="str">
        <f t="shared" si="125"/>
        <v>發泡酒中四國20163Q</v>
      </c>
    </row>
    <row r="2635" spans="1:11">
      <c r="A2635" s="23">
        <v>201609</v>
      </c>
      <c r="B2635" s="23" t="s">
        <v>83</v>
      </c>
      <c r="C2635" s="22">
        <v>27220883</v>
      </c>
      <c r="D2635" s="22" t="s">
        <v>101</v>
      </c>
      <c r="E2635" s="23">
        <v>112654</v>
      </c>
      <c r="F2635" s="22" t="str">
        <f>VLOOKUP(C2635,變換清單!A:C,3,0)</f>
        <v>新類型</v>
      </c>
      <c r="G2635" s="22" t="str">
        <f>VLOOKUP(B2635,變換清單!E:F,2,0)</f>
        <v>中四國</v>
      </c>
      <c r="H2635" s="22" t="str">
        <f t="shared" si="123"/>
        <v>2016</v>
      </c>
      <c r="I2635" s="22">
        <f t="shared" si="124"/>
        <v>9</v>
      </c>
      <c r="J2635" s="22" t="str">
        <f>VLOOKUP(I2635,變換清單!H:I,2,0)</f>
        <v>3Q</v>
      </c>
      <c r="K2635" s="22" t="str">
        <f t="shared" si="125"/>
        <v>新類型中四國20163Q</v>
      </c>
    </row>
    <row r="2636" spans="1:11">
      <c r="A2636" s="23">
        <v>201609</v>
      </c>
      <c r="B2636" s="23" t="s">
        <v>83</v>
      </c>
      <c r="C2636" s="22">
        <v>27220957</v>
      </c>
      <c r="D2636" s="22" t="s">
        <v>102</v>
      </c>
      <c r="E2636" s="23">
        <v>35520</v>
      </c>
      <c r="F2636" s="22" t="str">
        <f>VLOOKUP(C2636,變換清單!A:C,3,0)</f>
        <v>新類型</v>
      </c>
      <c r="G2636" s="22" t="str">
        <f>VLOOKUP(B2636,變換清單!E:F,2,0)</f>
        <v>中四國</v>
      </c>
      <c r="H2636" s="22" t="str">
        <f t="shared" si="123"/>
        <v>2016</v>
      </c>
      <c r="I2636" s="22">
        <f t="shared" si="124"/>
        <v>9</v>
      </c>
      <c r="J2636" s="22" t="str">
        <f>VLOOKUP(I2636,變換清單!H:I,2,0)</f>
        <v>3Q</v>
      </c>
      <c r="K2636" s="22" t="str">
        <f t="shared" si="125"/>
        <v>新類型中四國20163Q</v>
      </c>
    </row>
    <row r="2637" spans="1:11">
      <c r="A2637" s="23">
        <v>201609</v>
      </c>
      <c r="B2637" s="23" t="s">
        <v>83</v>
      </c>
      <c r="C2637" s="22">
        <v>27220985</v>
      </c>
      <c r="D2637" s="22" t="s">
        <v>46</v>
      </c>
      <c r="E2637" s="23">
        <v>33360</v>
      </c>
      <c r="F2637" s="22" t="str">
        <f>VLOOKUP(C2637,變換清單!A:C,3,0)</f>
        <v>新類型</v>
      </c>
      <c r="G2637" s="22" t="str">
        <f>VLOOKUP(B2637,變換清單!E:F,2,0)</f>
        <v>中四國</v>
      </c>
      <c r="H2637" s="22" t="str">
        <f t="shared" si="123"/>
        <v>2016</v>
      </c>
      <c r="I2637" s="22">
        <f t="shared" si="124"/>
        <v>9</v>
      </c>
      <c r="J2637" s="22" t="str">
        <f>VLOOKUP(I2637,變換清單!H:I,2,0)</f>
        <v>3Q</v>
      </c>
      <c r="K2637" s="22" t="str">
        <f t="shared" si="125"/>
        <v>新類型中四國20163Q</v>
      </c>
    </row>
    <row r="2638" spans="1:11">
      <c r="A2638" s="23">
        <v>201609</v>
      </c>
      <c r="B2638" s="23" t="s">
        <v>83</v>
      </c>
      <c r="C2638" s="22">
        <v>27260317</v>
      </c>
      <c r="D2638" s="22" t="s">
        <v>40</v>
      </c>
      <c r="E2638" s="23">
        <v>38502</v>
      </c>
      <c r="F2638" s="22" t="str">
        <f>VLOOKUP(C2638,變換清單!A:C,3,0)</f>
        <v>啤酒</v>
      </c>
      <c r="G2638" s="22" t="str">
        <f>VLOOKUP(B2638,變換清單!E:F,2,0)</f>
        <v>中四國</v>
      </c>
      <c r="H2638" s="22" t="str">
        <f t="shared" si="123"/>
        <v>2016</v>
      </c>
      <c r="I2638" s="22">
        <f t="shared" si="124"/>
        <v>9</v>
      </c>
      <c r="J2638" s="22" t="str">
        <f>VLOOKUP(I2638,變換清單!H:I,2,0)</f>
        <v>3Q</v>
      </c>
      <c r="K2638" s="22" t="str">
        <f t="shared" si="125"/>
        <v>啤酒中四國20163Q</v>
      </c>
    </row>
    <row r="2639" spans="1:11">
      <c r="A2639" s="23">
        <v>201609</v>
      </c>
      <c r="B2639" s="23" t="s">
        <v>98</v>
      </c>
      <c r="C2639" s="22">
        <v>27260665</v>
      </c>
      <c r="D2639" s="22" t="s">
        <v>105</v>
      </c>
      <c r="E2639" s="23">
        <v>833</v>
      </c>
      <c r="F2639" s="22" t="str">
        <f>VLOOKUP(C2639,變換清單!A:C,3,0)</f>
        <v>啤酒</v>
      </c>
      <c r="G2639" s="22" t="str">
        <f>VLOOKUP(B2639,變換清單!E:F,2,0)</f>
        <v>沖繩</v>
      </c>
      <c r="H2639" s="22" t="str">
        <f t="shared" si="123"/>
        <v>2016</v>
      </c>
      <c r="I2639" s="22">
        <f t="shared" si="124"/>
        <v>9</v>
      </c>
      <c r="J2639" s="22" t="str">
        <f>VLOOKUP(I2639,變換清單!H:I,2,0)</f>
        <v>3Q</v>
      </c>
      <c r="K2639" s="22" t="str">
        <f t="shared" si="125"/>
        <v>啤酒沖繩20163Q</v>
      </c>
    </row>
    <row r="2640" spans="1:11">
      <c r="A2640" s="23">
        <v>201609</v>
      </c>
      <c r="B2640" s="23" t="s">
        <v>98</v>
      </c>
      <c r="C2640" s="22">
        <v>27350171</v>
      </c>
      <c r="D2640" s="22" t="s">
        <v>42</v>
      </c>
      <c r="E2640" s="23">
        <v>31654</v>
      </c>
      <c r="F2640" s="22" t="str">
        <f>VLOOKUP(C2640,變換清單!A:C,3,0)</f>
        <v>啤酒</v>
      </c>
      <c r="G2640" s="22" t="str">
        <f>VLOOKUP(B2640,變換清單!E:F,2,0)</f>
        <v>沖繩</v>
      </c>
      <c r="H2640" s="22" t="str">
        <f t="shared" si="123"/>
        <v>2016</v>
      </c>
      <c r="I2640" s="22">
        <f t="shared" si="124"/>
        <v>9</v>
      </c>
      <c r="J2640" s="22" t="str">
        <f>VLOOKUP(I2640,變換清單!H:I,2,0)</f>
        <v>3Q</v>
      </c>
      <c r="K2640" s="22" t="str">
        <f t="shared" si="125"/>
        <v>啤酒沖繩20163Q</v>
      </c>
    </row>
    <row r="2641" spans="1:11">
      <c r="A2641" s="23">
        <v>201609</v>
      </c>
      <c r="B2641" s="23" t="s">
        <v>98</v>
      </c>
      <c r="C2641" s="22">
        <v>27350921</v>
      </c>
      <c r="D2641" s="22" t="s">
        <v>44</v>
      </c>
      <c r="E2641" s="23">
        <v>530472</v>
      </c>
      <c r="F2641" s="22" t="str">
        <f>VLOOKUP(C2641,變換清單!A:C,3,0)</f>
        <v>發泡酒</v>
      </c>
      <c r="G2641" s="22" t="str">
        <f>VLOOKUP(B2641,變換清單!E:F,2,0)</f>
        <v>沖繩</v>
      </c>
      <c r="H2641" s="22" t="str">
        <f t="shared" si="123"/>
        <v>2016</v>
      </c>
      <c r="I2641" s="22">
        <f t="shared" si="124"/>
        <v>9</v>
      </c>
      <c r="J2641" s="22" t="str">
        <f>VLOOKUP(I2641,變換清單!H:I,2,0)</f>
        <v>3Q</v>
      </c>
      <c r="K2641" s="22" t="str">
        <f t="shared" si="125"/>
        <v>發泡酒沖繩20163Q</v>
      </c>
    </row>
    <row r="2642" spans="1:11">
      <c r="A2642" s="23">
        <v>201609</v>
      </c>
      <c r="B2642" s="23" t="s">
        <v>98</v>
      </c>
      <c r="C2642" s="22">
        <v>27210786</v>
      </c>
      <c r="D2642" s="22" t="s">
        <v>103</v>
      </c>
      <c r="E2642" s="23">
        <v>47058</v>
      </c>
      <c r="F2642" s="22" t="str">
        <f>VLOOKUP(C2642,變換清單!A:C,3,0)</f>
        <v>發泡酒</v>
      </c>
      <c r="G2642" s="22" t="str">
        <f>VLOOKUP(B2642,變換清單!E:F,2,0)</f>
        <v>沖繩</v>
      </c>
      <c r="H2642" s="22" t="str">
        <f t="shared" si="123"/>
        <v>2016</v>
      </c>
      <c r="I2642" s="22">
        <f t="shared" si="124"/>
        <v>9</v>
      </c>
      <c r="J2642" s="22" t="str">
        <f>VLOOKUP(I2642,變換清單!H:I,2,0)</f>
        <v>3Q</v>
      </c>
      <c r="K2642" s="22" t="str">
        <f t="shared" si="125"/>
        <v>發泡酒沖繩20163Q</v>
      </c>
    </row>
    <row r="2643" spans="1:11">
      <c r="A2643" s="23">
        <v>201609</v>
      </c>
      <c r="B2643" s="23" t="s">
        <v>98</v>
      </c>
      <c r="C2643" s="22">
        <v>27220883</v>
      </c>
      <c r="D2643" s="22" t="s">
        <v>101</v>
      </c>
      <c r="E2643" s="23">
        <v>78430</v>
      </c>
      <c r="F2643" s="22" t="str">
        <f>VLOOKUP(C2643,變換清單!A:C,3,0)</f>
        <v>新類型</v>
      </c>
      <c r="G2643" s="22" t="str">
        <f>VLOOKUP(B2643,變換清單!E:F,2,0)</f>
        <v>沖繩</v>
      </c>
      <c r="H2643" s="22" t="str">
        <f t="shared" si="123"/>
        <v>2016</v>
      </c>
      <c r="I2643" s="22">
        <f t="shared" si="124"/>
        <v>9</v>
      </c>
      <c r="J2643" s="22" t="str">
        <f>VLOOKUP(I2643,變換清單!H:I,2,0)</f>
        <v>3Q</v>
      </c>
      <c r="K2643" s="22" t="str">
        <f t="shared" si="125"/>
        <v>新類型沖繩20163Q</v>
      </c>
    </row>
    <row r="2644" spans="1:11">
      <c r="A2644" s="23">
        <v>201609</v>
      </c>
      <c r="B2644" s="23" t="s">
        <v>98</v>
      </c>
      <c r="C2644" s="22">
        <v>27220957</v>
      </c>
      <c r="D2644" s="22" t="s">
        <v>102</v>
      </c>
      <c r="E2644" s="23">
        <v>163990</v>
      </c>
      <c r="F2644" s="22" t="str">
        <f>VLOOKUP(C2644,變換清單!A:C,3,0)</f>
        <v>新類型</v>
      </c>
      <c r="G2644" s="22" t="str">
        <f>VLOOKUP(B2644,變換清單!E:F,2,0)</f>
        <v>沖繩</v>
      </c>
      <c r="H2644" s="22" t="str">
        <f t="shared" si="123"/>
        <v>2016</v>
      </c>
      <c r="I2644" s="22">
        <f t="shared" si="124"/>
        <v>9</v>
      </c>
      <c r="J2644" s="22" t="str">
        <f>VLOOKUP(I2644,變換清單!H:I,2,0)</f>
        <v>3Q</v>
      </c>
      <c r="K2644" s="22" t="str">
        <f t="shared" si="125"/>
        <v>新類型沖繩20163Q</v>
      </c>
    </row>
    <row r="2645" spans="1:11">
      <c r="A2645" s="23">
        <v>201609</v>
      </c>
      <c r="B2645" s="23" t="s">
        <v>98</v>
      </c>
      <c r="C2645" s="22">
        <v>27220985</v>
      </c>
      <c r="D2645" s="22" t="s">
        <v>46</v>
      </c>
      <c r="E2645" s="23">
        <v>11106</v>
      </c>
      <c r="F2645" s="22" t="str">
        <f>VLOOKUP(C2645,變換清單!A:C,3,0)</f>
        <v>新類型</v>
      </c>
      <c r="G2645" s="22" t="str">
        <f>VLOOKUP(B2645,變換清單!E:F,2,0)</f>
        <v>沖繩</v>
      </c>
      <c r="H2645" s="22" t="str">
        <f t="shared" si="123"/>
        <v>2016</v>
      </c>
      <c r="I2645" s="22">
        <f t="shared" si="124"/>
        <v>9</v>
      </c>
      <c r="J2645" s="22" t="str">
        <f>VLOOKUP(I2645,變換清單!H:I,2,0)</f>
        <v>3Q</v>
      </c>
      <c r="K2645" s="22" t="str">
        <f t="shared" si="125"/>
        <v>新類型沖繩20163Q</v>
      </c>
    </row>
    <row r="2646" spans="1:11">
      <c r="A2646" s="23">
        <v>201609</v>
      </c>
      <c r="B2646" s="23" t="s">
        <v>98</v>
      </c>
      <c r="C2646" s="22">
        <v>27260317</v>
      </c>
      <c r="D2646" s="22" t="s">
        <v>40</v>
      </c>
      <c r="E2646" s="23">
        <v>11106</v>
      </c>
      <c r="F2646" s="22" t="str">
        <f>VLOOKUP(C2646,變換清單!A:C,3,0)</f>
        <v>啤酒</v>
      </c>
      <c r="G2646" s="22" t="str">
        <f>VLOOKUP(B2646,變換清單!E:F,2,0)</f>
        <v>沖繩</v>
      </c>
      <c r="H2646" s="22" t="str">
        <f t="shared" si="123"/>
        <v>2016</v>
      </c>
      <c r="I2646" s="22">
        <f t="shared" si="124"/>
        <v>9</v>
      </c>
      <c r="J2646" s="22" t="str">
        <f>VLOOKUP(I2646,變換清單!H:I,2,0)</f>
        <v>3Q</v>
      </c>
      <c r="K2646" s="22" t="str">
        <f t="shared" si="125"/>
        <v>啤酒沖繩20163Q</v>
      </c>
    </row>
    <row r="2647" spans="1:11">
      <c r="A2647" s="23">
        <v>201609</v>
      </c>
      <c r="B2647" s="23" t="s">
        <v>56</v>
      </c>
      <c r="C2647" s="22">
        <v>27260665</v>
      </c>
      <c r="D2647" s="22" t="s">
        <v>105</v>
      </c>
      <c r="E2647" s="23">
        <v>205344</v>
      </c>
      <c r="F2647" s="22" t="str">
        <f>VLOOKUP(C2647,變換清單!A:C,3,0)</f>
        <v>啤酒</v>
      </c>
      <c r="G2647" s="22" t="str">
        <f>VLOOKUP(B2647,變換清單!E:F,2,0)</f>
        <v>東北</v>
      </c>
      <c r="H2647" s="22" t="str">
        <f t="shared" si="123"/>
        <v>2016</v>
      </c>
      <c r="I2647" s="22">
        <f t="shared" si="124"/>
        <v>9</v>
      </c>
      <c r="J2647" s="22" t="str">
        <f>VLOOKUP(I2647,變換清單!H:I,2,0)</f>
        <v>3Q</v>
      </c>
      <c r="K2647" s="22" t="str">
        <f t="shared" si="125"/>
        <v>啤酒東北20163Q</v>
      </c>
    </row>
    <row r="2648" spans="1:11">
      <c r="A2648" s="23">
        <v>201609</v>
      </c>
      <c r="B2648" s="23" t="s">
        <v>56</v>
      </c>
      <c r="C2648" s="22">
        <v>27350171</v>
      </c>
      <c r="D2648" s="22" t="s">
        <v>42</v>
      </c>
      <c r="E2648" s="23">
        <v>64883</v>
      </c>
      <c r="F2648" s="22" t="str">
        <f>VLOOKUP(C2648,變換清單!A:C,3,0)</f>
        <v>啤酒</v>
      </c>
      <c r="G2648" s="22" t="str">
        <f>VLOOKUP(B2648,變換清單!E:F,2,0)</f>
        <v>東北</v>
      </c>
      <c r="H2648" s="22" t="str">
        <f t="shared" si="123"/>
        <v>2016</v>
      </c>
      <c r="I2648" s="22">
        <f t="shared" si="124"/>
        <v>9</v>
      </c>
      <c r="J2648" s="22" t="str">
        <f>VLOOKUP(I2648,變換清單!H:I,2,0)</f>
        <v>3Q</v>
      </c>
      <c r="K2648" s="22" t="str">
        <f t="shared" si="125"/>
        <v>啤酒東北20163Q</v>
      </c>
    </row>
    <row r="2649" spans="1:11">
      <c r="A2649" s="23">
        <v>201609</v>
      </c>
      <c r="B2649" s="23" t="s">
        <v>56</v>
      </c>
      <c r="C2649" s="22">
        <v>27350921</v>
      </c>
      <c r="D2649" s="22" t="s">
        <v>44</v>
      </c>
      <c r="E2649" s="23">
        <v>61318</v>
      </c>
      <c r="F2649" s="22" t="str">
        <f>VLOOKUP(C2649,變換清單!A:C,3,0)</f>
        <v>發泡酒</v>
      </c>
      <c r="G2649" s="22" t="str">
        <f>VLOOKUP(B2649,變換清單!E:F,2,0)</f>
        <v>東北</v>
      </c>
      <c r="H2649" s="22" t="str">
        <f t="shared" si="123"/>
        <v>2016</v>
      </c>
      <c r="I2649" s="22">
        <f t="shared" si="124"/>
        <v>9</v>
      </c>
      <c r="J2649" s="22" t="str">
        <f>VLOOKUP(I2649,變換清單!H:I,2,0)</f>
        <v>3Q</v>
      </c>
      <c r="K2649" s="22" t="str">
        <f t="shared" si="125"/>
        <v>發泡酒東北20163Q</v>
      </c>
    </row>
    <row r="2650" spans="1:11">
      <c r="A2650" s="23">
        <v>201609</v>
      </c>
      <c r="B2650" s="23" t="s">
        <v>56</v>
      </c>
      <c r="C2650" s="22">
        <v>27210786</v>
      </c>
      <c r="D2650" s="22" t="s">
        <v>103</v>
      </c>
      <c r="E2650" s="23">
        <v>9600</v>
      </c>
      <c r="F2650" s="22" t="str">
        <f>VLOOKUP(C2650,變換清單!A:C,3,0)</f>
        <v>發泡酒</v>
      </c>
      <c r="G2650" s="22" t="str">
        <f>VLOOKUP(B2650,變換清單!E:F,2,0)</f>
        <v>東北</v>
      </c>
      <c r="H2650" s="22" t="str">
        <f t="shared" si="123"/>
        <v>2016</v>
      </c>
      <c r="I2650" s="22">
        <f t="shared" si="124"/>
        <v>9</v>
      </c>
      <c r="J2650" s="22" t="str">
        <f>VLOOKUP(I2650,變換清單!H:I,2,0)</f>
        <v>3Q</v>
      </c>
      <c r="K2650" s="22" t="str">
        <f t="shared" si="125"/>
        <v>發泡酒東北20163Q</v>
      </c>
    </row>
    <row r="2651" spans="1:11">
      <c r="A2651" s="23">
        <v>201609</v>
      </c>
      <c r="B2651" s="23" t="s">
        <v>56</v>
      </c>
      <c r="C2651" s="22">
        <v>27220883</v>
      </c>
      <c r="D2651" s="22" t="s">
        <v>101</v>
      </c>
      <c r="E2651" s="23">
        <v>4560</v>
      </c>
      <c r="F2651" s="22" t="str">
        <f>VLOOKUP(C2651,變換清單!A:C,3,0)</f>
        <v>新類型</v>
      </c>
      <c r="G2651" s="22" t="str">
        <f>VLOOKUP(B2651,變換清單!E:F,2,0)</f>
        <v>東北</v>
      </c>
      <c r="H2651" s="22" t="str">
        <f t="shared" si="123"/>
        <v>2016</v>
      </c>
      <c r="I2651" s="22">
        <f t="shared" si="124"/>
        <v>9</v>
      </c>
      <c r="J2651" s="22" t="str">
        <f>VLOOKUP(I2651,變換清單!H:I,2,0)</f>
        <v>3Q</v>
      </c>
      <c r="K2651" s="22" t="str">
        <f t="shared" si="125"/>
        <v>新類型東北20163Q</v>
      </c>
    </row>
    <row r="2652" spans="1:11">
      <c r="A2652" s="23">
        <v>201609</v>
      </c>
      <c r="B2652" s="23" t="s">
        <v>56</v>
      </c>
      <c r="C2652" s="22">
        <v>27220957</v>
      </c>
      <c r="D2652" s="22" t="s">
        <v>102</v>
      </c>
      <c r="E2652" s="23">
        <v>58466</v>
      </c>
      <c r="F2652" s="22" t="str">
        <f>VLOOKUP(C2652,變換清單!A:C,3,0)</f>
        <v>新類型</v>
      </c>
      <c r="G2652" s="22" t="str">
        <f>VLOOKUP(B2652,變換清單!E:F,2,0)</f>
        <v>東北</v>
      </c>
      <c r="H2652" s="22" t="str">
        <f t="shared" si="123"/>
        <v>2016</v>
      </c>
      <c r="I2652" s="22">
        <f t="shared" si="124"/>
        <v>9</v>
      </c>
      <c r="J2652" s="22" t="str">
        <f>VLOOKUP(I2652,變換清單!H:I,2,0)</f>
        <v>3Q</v>
      </c>
      <c r="K2652" s="22" t="str">
        <f t="shared" si="125"/>
        <v>新類型東北20163Q</v>
      </c>
    </row>
    <row r="2653" spans="1:11">
      <c r="A2653" s="23">
        <v>201609</v>
      </c>
      <c r="B2653" s="23" t="s">
        <v>56</v>
      </c>
      <c r="C2653" s="22">
        <v>27220985</v>
      </c>
      <c r="D2653" s="22" t="s">
        <v>46</v>
      </c>
      <c r="E2653" s="23">
        <v>4936</v>
      </c>
      <c r="F2653" s="22" t="str">
        <f>VLOOKUP(C2653,變換清單!A:C,3,0)</f>
        <v>新類型</v>
      </c>
      <c r="G2653" s="22" t="str">
        <f>VLOOKUP(B2653,變換清單!E:F,2,0)</f>
        <v>東北</v>
      </c>
      <c r="H2653" s="22" t="str">
        <f t="shared" si="123"/>
        <v>2016</v>
      </c>
      <c r="I2653" s="22">
        <f t="shared" si="124"/>
        <v>9</v>
      </c>
      <c r="J2653" s="22" t="str">
        <f>VLOOKUP(I2653,變換清單!H:I,2,0)</f>
        <v>3Q</v>
      </c>
      <c r="K2653" s="22" t="str">
        <f t="shared" si="125"/>
        <v>新類型東北20163Q</v>
      </c>
    </row>
    <row r="2654" spans="1:11">
      <c r="A2654" s="23">
        <v>201609</v>
      </c>
      <c r="B2654" s="23" t="s">
        <v>73</v>
      </c>
      <c r="C2654" s="22">
        <v>27260317</v>
      </c>
      <c r="D2654" s="22" t="s">
        <v>40</v>
      </c>
      <c r="E2654" s="23">
        <v>240994</v>
      </c>
      <c r="F2654" s="22" t="str">
        <f>VLOOKUP(C2654,變換清單!A:C,3,0)</f>
        <v>啤酒</v>
      </c>
      <c r="G2654" s="22" t="str">
        <f>VLOOKUP(B2654,變換清單!E:F,2,0)</f>
        <v>中部</v>
      </c>
      <c r="H2654" s="22" t="str">
        <f t="shared" si="123"/>
        <v>2016</v>
      </c>
      <c r="I2654" s="22">
        <f t="shared" si="124"/>
        <v>9</v>
      </c>
      <c r="J2654" s="22" t="str">
        <f>VLOOKUP(I2654,變換清單!H:I,2,0)</f>
        <v>3Q</v>
      </c>
      <c r="K2654" s="22" t="str">
        <f t="shared" si="125"/>
        <v>啤酒中部20163Q</v>
      </c>
    </row>
    <row r="2655" spans="1:11">
      <c r="A2655" s="23">
        <v>201609</v>
      </c>
      <c r="B2655" s="23" t="s">
        <v>73</v>
      </c>
      <c r="C2655" s="22">
        <v>27260665</v>
      </c>
      <c r="D2655" s="22" t="s">
        <v>105</v>
      </c>
      <c r="E2655" s="23">
        <v>8556</v>
      </c>
      <c r="F2655" s="22" t="str">
        <f>VLOOKUP(C2655,變換清單!A:C,3,0)</f>
        <v>啤酒</v>
      </c>
      <c r="G2655" s="22" t="str">
        <f>VLOOKUP(B2655,變換清單!E:F,2,0)</f>
        <v>中部</v>
      </c>
      <c r="H2655" s="22" t="str">
        <f t="shared" si="123"/>
        <v>2016</v>
      </c>
      <c r="I2655" s="22">
        <f t="shared" si="124"/>
        <v>9</v>
      </c>
      <c r="J2655" s="22" t="str">
        <f>VLOOKUP(I2655,變換清單!H:I,2,0)</f>
        <v>3Q</v>
      </c>
      <c r="K2655" s="22" t="str">
        <f t="shared" si="125"/>
        <v>啤酒中部20163Q</v>
      </c>
    </row>
    <row r="2656" spans="1:11">
      <c r="A2656" s="23">
        <v>201609</v>
      </c>
      <c r="B2656" s="23" t="s">
        <v>73</v>
      </c>
      <c r="C2656" s="22">
        <v>27350171</v>
      </c>
      <c r="D2656" s="22" t="s">
        <v>42</v>
      </c>
      <c r="E2656" s="23">
        <v>86273</v>
      </c>
      <c r="F2656" s="22" t="str">
        <f>VLOOKUP(C2656,變換清單!A:C,3,0)</f>
        <v>啤酒</v>
      </c>
      <c r="G2656" s="22" t="str">
        <f>VLOOKUP(B2656,變換清單!E:F,2,0)</f>
        <v>中部</v>
      </c>
      <c r="H2656" s="22" t="str">
        <f t="shared" si="123"/>
        <v>2016</v>
      </c>
      <c r="I2656" s="22">
        <f t="shared" si="124"/>
        <v>9</v>
      </c>
      <c r="J2656" s="22" t="str">
        <f>VLOOKUP(I2656,變換清單!H:I,2,0)</f>
        <v>3Q</v>
      </c>
      <c r="K2656" s="22" t="str">
        <f t="shared" si="125"/>
        <v>啤酒中部20163Q</v>
      </c>
    </row>
    <row r="2657" spans="1:11">
      <c r="A2657" s="23">
        <v>201609</v>
      </c>
      <c r="B2657" s="23" t="s">
        <v>73</v>
      </c>
      <c r="C2657" s="22">
        <v>27350921</v>
      </c>
      <c r="D2657" s="22" t="s">
        <v>44</v>
      </c>
      <c r="E2657" s="23">
        <v>2400</v>
      </c>
      <c r="F2657" s="22" t="str">
        <f>VLOOKUP(C2657,變換清單!A:C,3,0)</f>
        <v>發泡酒</v>
      </c>
      <c r="G2657" s="22" t="str">
        <f>VLOOKUP(B2657,變換清單!E:F,2,0)</f>
        <v>中部</v>
      </c>
      <c r="H2657" s="22" t="str">
        <f t="shared" si="123"/>
        <v>2016</v>
      </c>
      <c r="I2657" s="22">
        <f t="shared" si="124"/>
        <v>9</v>
      </c>
      <c r="J2657" s="22" t="str">
        <f>VLOOKUP(I2657,變換清單!H:I,2,0)</f>
        <v>3Q</v>
      </c>
      <c r="K2657" s="22" t="str">
        <f t="shared" si="125"/>
        <v>發泡酒中部20163Q</v>
      </c>
    </row>
    <row r="2658" spans="1:11">
      <c r="A2658" s="23">
        <v>201609</v>
      </c>
      <c r="B2658" s="23" t="s">
        <v>73</v>
      </c>
      <c r="C2658" s="22">
        <v>27210786</v>
      </c>
      <c r="D2658" s="22" t="s">
        <v>103</v>
      </c>
      <c r="E2658" s="23">
        <v>3600</v>
      </c>
      <c r="F2658" s="22" t="str">
        <f>VLOOKUP(C2658,變換清單!A:C,3,0)</f>
        <v>發泡酒</v>
      </c>
      <c r="G2658" s="22" t="str">
        <f>VLOOKUP(B2658,變換清單!E:F,2,0)</f>
        <v>中部</v>
      </c>
      <c r="H2658" s="22" t="str">
        <f t="shared" si="123"/>
        <v>2016</v>
      </c>
      <c r="I2658" s="22">
        <f t="shared" si="124"/>
        <v>9</v>
      </c>
      <c r="J2658" s="22" t="str">
        <f>VLOOKUP(I2658,變換清單!H:I,2,0)</f>
        <v>3Q</v>
      </c>
      <c r="K2658" s="22" t="str">
        <f t="shared" si="125"/>
        <v>發泡酒中部20163Q</v>
      </c>
    </row>
    <row r="2659" spans="1:11">
      <c r="A2659" s="23">
        <v>201609</v>
      </c>
      <c r="B2659" s="23" t="s">
        <v>73</v>
      </c>
      <c r="C2659" s="22">
        <v>27220883</v>
      </c>
      <c r="D2659" s="22" t="s">
        <v>101</v>
      </c>
      <c r="E2659" s="23">
        <v>21390</v>
      </c>
      <c r="F2659" s="22" t="str">
        <f>VLOOKUP(C2659,變換清單!A:C,3,0)</f>
        <v>新類型</v>
      </c>
      <c r="G2659" s="22" t="str">
        <f>VLOOKUP(B2659,變換清單!E:F,2,0)</f>
        <v>中部</v>
      </c>
      <c r="H2659" s="22" t="str">
        <f t="shared" si="123"/>
        <v>2016</v>
      </c>
      <c r="I2659" s="22">
        <f t="shared" si="124"/>
        <v>9</v>
      </c>
      <c r="J2659" s="22" t="str">
        <f>VLOOKUP(I2659,變換清單!H:I,2,0)</f>
        <v>3Q</v>
      </c>
      <c r="K2659" s="22" t="str">
        <f t="shared" si="125"/>
        <v>新類型中部20163Q</v>
      </c>
    </row>
    <row r="2660" spans="1:11">
      <c r="A2660" s="23">
        <v>201609</v>
      </c>
      <c r="B2660" s="23" t="s">
        <v>93</v>
      </c>
      <c r="C2660" s="22">
        <v>27220957</v>
      </c>
      <c r="D2660" s="22" t="s">
        <v>102</v>
      </c>
      <c r="E2660" s="23">
        <v>147591</v>
      </c>
      <c r="F2660" s="22" t="str">
        <f>VLOOKUP(C2660,變換清單!A:C,3,0)</f>
        <v>新類型</v>
      </c>
      <c r="G2660" s="22" t="str">
        <f>VLOOKUP(B2660,變換清單!E:F,2,0)</f>
        <v>九州</v>
      </c>
      <c r="H2660" s="22" t="str">
        <f t="shared" si="123"/>
        <v>2016</v>
      </c>
      <c r="I2660" s="22">
        <f t="shared" si="124"/>
        <v>9</v>
      </c>
      <c r="J2660" s="22" t="str">
        <f>VLOOKUP(I2660,變換清單!H:I,2,0)</f>
        <v>3Q</v>
      </c>
      <c r="K2660" s="22" t="str">
        <f t="shared" si="125"/>
        <v>新類型九州20163Q</v>
      </c>
    </row>
    <row r="2661" spans="1:11">
      <c r="A2661" s="23">
        <v>201609</v>
      </c>
      <c r="B2661" s="23" t="s">
        <v>93</v>
      </c>
      <c r="C2661" s="22">
        <v>27220985</v>
      </c>
      <c r="D2661" s="22" t="s">
        <v>46</v>
      </c>
      <c r="E2661" s="23">
        <v>54188</v>
      </c>
      <c r="F2661" s="22" t="str">
        <f>VLOOKUP(C2661,變換清單!A:C,3,0)</f>
        <v>新類型</v>
      </c>
      <c r="G2661" s="22" t="str">
        <f>VLOOKUP(B2661,變換清單!E:F,2,0)</f>
        <v>九州</v>
      </c>
      <c r="H2661" s="22" t="str">
        <f t="shared" si="123"/>
        <v>2016</v>
      </c>
      <c r="I2661" s="22">
        <f t="shared" si="124"/>
        <v>9</v>
      </c>
      <c r="J2661" s="22" t="str">
        <f>VLOOKUP(I2661,變換清單!H:I,2,0)</f>
        <v>3Q</v>
      </c>
      <c r="K2661" s="22" t="str">
        <f t="shared" si="125"/>
        <v>新類型九州20163Q</v>
      </c>
    </row>
    <row r="2662" spans="1:11">
      <c r="A2662" s="23">
        <v>201609</v>
      </c>
      <c r="B2662" s="23" t="s">
        <v>93</v>
      </c>
      <c r="C2662" s="22">
        <v>27260317</v>
      </c>
      <c r="D2662" s="22" t="s">
        <v>40</v>
      </c>
      <c r="E2662" s="23">
        <v>86273</v>
      </c>
      <c r="F2662" s="22" t="str">
        <f>VLOOKUP(C2662,變換清單!A:C,3,0)</f>
        <v>啤酒</v>
      </c>
      <c r="G2662" s="22" t="str">
        <f>VLOOKUP(B2662,變換清單!E:F,2,0)</f>
        <v>九州</v>
      </c>
      <c r="H2662" s="22" t="str">
        <f t="shared" si="123"/>
        <v>2016</v>
      </c>
      <c r="I2662" s="22">
        <f t="shared" si="124"/>
        <v>9</v>
      </c>
      <c r="J2662" s="22" t="str">
        <f>VLOOKUP(I2662,變換清單!H:I,2,0)</f>
        <v>3Q</v>
      </c>
      <c r="K2662" s="22" t="str">
        <f t="shared" si="125"/>
        <v>啤酒九州20163Q</v>
      </c>
    </row>
    <row r="2663" spans="1:11">
      <c r="A2663" s="23">
        <v>201609</v>
      </c>
      <c r="B2663" s="23" t="s">
        <v>93</v>
      </c>
      <c r="C2663" s="22">
        <v>27260665</v>
      </c>
      <c r="D2663" s="22" t="s">
        <v>105</v>
      </c>
      <c r="E2663" s="23">
        <v>960</v>
      </c>
      <c r="F2663" s="22" t="str">
        <f>VLOOKUP(C2663,變換清單!A:C,3,0)</f>
        <v>啤酒</v>
      </c>
      <c r="G2663" s="22" t="str">
        <f>VLOOKUP(B2663,變換清單!E:F,2,0)</f>
        <v>九州</v>
      </c>
      <c r="H2663" s="22" t="str">
        <f t="shared" si="123"/>
        <v>2016</v>
      </c>
      <c r="I2663" s="22">
        <f t="shared" si="124"/>
        <v>9</v>
      </c>
      <c r="J2663" s="22" t="str">
        <f>VLOOKUP(I2663,變換清單!H:I,2,0)</f>
        <v>3Q</v>
      </c>
      <c r="K2663" s="22" t="str">
        <f t="shared" si="125"/>
        <v>啤酒九州20163Q</v>
      </c>
    </row>
    <row r="2664" spans="1:11">
      <c r="A2664" s="23">
        <v>201609</v>
      </c>
      <c r="B2664" s="23" t="s">
        <v>93</v>
      </c>
      <c r="C2664" s="22">
        <v>27350171</v>
      </c>
      <c r="D2664" s="22" t="s">
        <v>42</v>
      </c>
      <c r="E2664" s="23">
        <v>34224</v>
      </c>
      <c r="F2664" s="22" t="str">
        <f>VLOOKUP(C2664,變換清單!A:C,3,0)</f>
        <v>啤酒</v>
      </c>
      <c r="G2664" s="22" t="str">
        <f>VLOOKUP(B2664,變換清單!E:F,2,0)</f>
        <v>九州</v>
      </c>
      <c r="H2664" s="22" t="str">
        <f t="shared" si="123"/>
        <v>2016</v>
      </c>
      <c r="I2664" s="22">
        <f t="shared" si="124"/>
        <v>9</v>
      </c>
      <c r="J2664" s="22" t="str">
        <f>VLOOKUP(I2664,變換清單!H:I,2,0)</f>
        <v>3Q</v>
      </c>
      <c r="K2664" s="22" t="str">
        <f t="shared" si="125"/>
        <v>啤酒九州20163Q</v>
      </c>
    </row>
    <row r="2665" spans="1:11">
      <c r="A2665" s="23">
        <v>201609</v>
      </c>
      <c r="B2665" s="23" t="s">
        <v>57</v>
      </c>
      <c r="C2665" s="22">
        <v>27350921</v>
      </c>
      <c r="D2665" s="22" t="s">
        <v>44</v>
      </c>
      <c r="E2665" s="23">
        <v>809255</v>
      </c>
      <c r="F2665" s="22" t="str">
        <f>VLOOKUP(C2665,變換清單!A:C,3,0)</f>
        <v>發泡酒</v>
      </c>
      <c r="G2665" s="22" t="str">
        <f>VLOOKUP(B2665,變換清單!E:F,2,0)</f>
        <v>東北</v>
      </c>
      <c r="H2665" s="22" t="str">
        <f t="shared" si="123"/>
        <v>2016</v>
      </c>
      <c r="I2665" s="22">
        <f t="shared" si="124"/>
        <v>9</v>
      </c>
      <c r="J2665" s="22" t="str">
        <f>VLOOKUP(I2665,變換清單!H:I,2,0)</f>
        <v>3Q</v>
      </c>
      <c r="K2665" s="22" t="str">
        <f t="shared" si="125"/>
        <v>發泡酒東北20163Q</v>
      </c>
    </row>
    <row r="2666" spans="1:11">
      <c r="A2666" s="23">
        <v>201609</v>
      </c>
      <c r="B2666" s="23" t="s">
        <v>57</v>
      </c>
      <c r="C2666" s="22">
        <v>27210786</v>
      </c>
      <c r="D2666" s="22" t="s">
        <v>103</v>
      </c>
      <c r="E2666" s="23">
        <v>111941</v>
      </c>
      <c r="F2666" s="22" t="str">
        <f>VLOOKUP(C2666,變換清單!A:C,3,0)</f>
        <v>發泡酒</v>
      </c>
      <c r="G2666" s="22" t="str">
        <f>VLOOKUP(B2666,變換清單!E:F,2,0)</f>
        <v>東北</v>
      </c>
      <c r="H2666" s="22" t="str">
        <f t="shared" si="123"/>
        <v>2016</v>
      </c>
      <c r="I2666" s="22">
        <f t="shared" si="124"/>
        <v>9</v>
      </c>
      <c r="J2666" s="22" t="str">
        <f>VLOOKUP(I2666,變換清單!H:I,2,0)</f>
        <v>3Q</v>
      </c>
      <c r="K2666" s="22" t="str">
        <f t="shared" si="125"/>
        <v>發泡酒東北20163Q</v>
      </c>
    </row>
    <row r="2667" spans="1:11">
      <c r="A2667" s="23">
        <v>201609</v>
      </c>
      <c r="B2667" s="23" t="s">
        <v>57</v>
      </c>
      <c r="C2667" s="22">
        <v>27220883</v>
      </c>
      <c r="D2667" s="22" t="s">
        <v>101</v>
      </c>
      <c r="E2667" s="23">
        <v>278070</v>
      </c>
      <c r="F2667" s="22" t="str">
        <f>VLOOKUP(C2667,變換清單!A:C,3,0)</f>
        <v>新類型</v>
      </c>
      <c r="G2667" s="22" t="str">
        <f>VLOOKUP(B2667,變換清單!E:F,2,0)</f>
        <v>東北</v>
      </c>
      <c r="H2667" s="22" t="str">
        <f t="shared" si="123"/>
        <v>2016</v>
      </c>
      <c r="I2667" s="22">
        <f t="shared" si="124"/>
        <v>9</v>
      </c>
      <c r="J2667" s="22" t="str">
        <f>VLOOKUP(I2667,變換清單!H:I,2,0)</f>
        <v>3Q</v>
      </c>
      <c r="K2667" s="22" t="str">
        <f t="shared" si="125"/>
        <v>新類型東北20163Q</v>
      </c>
    </row>
    <row r="2668" spans="1:11">
      <c r="A2668" s="23">
        <v>201609</v>
      </c>
      <c r="B2668" s="23" t="s">
        <v>57</v>
      </c>
      <c r="C2668" s="22">
        <v>27220957</v>
      </c>
      <c r="D2668" s="22" t="s">
        <v>102</v>
      </c>
      <c r="E2668" s="23">
        <v>61440</v>
      </c>
      <c r="F2668" s="22" t="str">
        <f>VLOOKUP(C2668,變換清單!A:C,3,0)</f>
        <v>新類型</v>
      </c>
      <c r="G2668" s="22" t="str">
        <f>VLOOKUP(B2668,變換清單!E:F,2,0)</f>
        <v>東北</v>
      </c>
      <c r="H2668" s="22" t="str">
        <f t="shared" si="123"/>
        <v>2016</v>
      </c>
      <c r="I2668" s="22">
        <f t="shared" si="124"/>
        <v>9</v>
      </c>
      <c r="J2668" s="22" t="str">
        <f>VLOOKUP(I2668,變換清單!H:I,2,0)</f>
        <v>3Q</v>
      </c>
      <c r="K2668" s="22" t="str">
        <f t="shared" si="125"/>
        <v>新類型東北20163Q</v>
      </c>
    </row>
    <row r="2669" spans="1:11">
      <c r="A2669" s="23">
        <v>201609</v>
      </c>
      <c r="B2669" s="23" t="s">
        <v>57</v>
      </c>
      <c r="C2669" s="22">
        <v>27220985</v>
      </c>
      <c r="D2669" s="22" t="s">
        <v>46</v>
      </c>
      <c r="E2669" s="23">
        <v>21840</v>
      </c>
      <c r="F2669" s="22" t="str">
        <f>VLOOKUP(C2669,變換清單!A:C,3,0)</f>
        <v>新類型</v>
      </c>
      <c r="G2669" s="22" t="str">
        <f>VLOOKUP(B2669,變換清單!E:F,2,0)</f>
        <v>東北</v>
      </c>
      <c r="H2669" s="22" t="str">
        <f t="shared" si="123"/>
        <v>2016</v>
      </c>
      <c r="I2669" s="22">
        <f t="shared" si="124"/>
        <v>9</v>
      </c>
      <c r="J2669" s="22" t="str">
        <f>VLOOKUP(I2669,變換清單!H:I,2,0)</f>
        <v>3Q</v>
      </c>
      <c r="K2669" s="22" t="str">
        <f t="shared" si="125"/>
        <v>新類型東北20163Q</v>
      </c>
    </row>
    <row r="2670" spans="1:11">
      <c r="A2670" s="23">
        <v>201609</v>
      </c>
      <c r="B2670" s="23" t="s">
        <v>57</v>
      </c>
      <c r="C2670" s="22">
        <v>27260317</v>
      </c>
      <c r="D2670" s="22" t="s">
        <v>40</v>
      </c>
      <c r="E2670" s="23">
        <v>171833</v>
      </c>
      <c r="F2670" s="22" t="str">
        <f>VLOOKUP(C2670,變換清單!A:C,3,0)</f>
        <v>啤酒</v>
      </c>
      <c r="G2670" s="22" t="str">
        <f>VLOOKUP(B2670,變換清單!E:F,2,0)</f>
        <v>東北</v>
      </c>
      <c r="H2670" s="22" t="str">
        <f t="shared" si="123"/>
        <v>2016</v>
      </c>
      <c r="I2670" s="22">
        <f t="shared" si="124"/>
        <v>9</v>
      </c>
      <c r="J2670" s="22" t="str">
        <f>VLOOKUP(I2670,變換清單!H:I,2,0)</f>
        <v>3Q</v>
      </c>
      <c r="K2670" s="22" t="str">
        <f t="shared" si="125"/>
        <v>啤酒東北20163Q</v>
      </c>
    </row>
    <row r="2671" spans="1:11">
      <c r="A2671" s="23">
        <v>201609</v>
      </c>
      <c r="B2671" s="23" t="s">
        <v>57</v>
      </c>
      <c r="C2671" s="22">
        <v>27260665</v>
      </c>
      <c r="D2671" s="22" t="s">
        <v>105</v>
      </c>
      <c r="E2671" s="23">
        <v>9872</v>
      </c>
      <c r="F2671" s="22" t="str">
        <f>VLOOKUP(C2671,變換清單!A:C,3,0)</f>
        <v>啤酒</v>
      </c>
      <c r="G2671" s="22" t="str">
        <f>VLOOKUP(B2671,變換清單!E:F,2,0)</f>
        <v>東北</v>
      </c>
      <c r="H2671" s="22" t="str">
        <f t="shared" si="123"/>
        <v>2016</v>
      </c>
      <c r="I2671" s="22">
        <f t="shared" si="124"/>
        <v>9</v>
      </c>
      <c r="J2671" s="22" t="str">
        <f>VLOOKUP(I2671,變換清單!H:I,2,0)</f>
        <v>3Q</v>
      </c>
      <c r="K2671" s="22" t="str">
        <f t="shared" si="125"/>
        <v>啤酒東北20163Q</v>
      </c>
    </row>
    <row r="2672" spans="1:11">
      <c r="A2672" s="23">
        <v>201609</v>
      </c>
      <c r="B2672" s="23" t="s">
        <v>57</v>
      </c>
      <c r="C2672" s="22">
        <v>27350171</v>
      </c>
      <c r="D2672" s="22" t="s">
        <v>42</v>
      </c>
      <c r="E2672" s="23">
        <v>14808</v>
      </c>
      <c r="F2672" s="22" t="str">
        <f>VLOOKUP(C2672,變換清單!A:C,3,0)</f>
        <v>啤酒</v>
      </c>
      <c r="G2672" s="22" t="str">
        <f>VLOOKUP(B2672,變換清單!E:F,2,0)</f>
        <v>東北</v>
      </c>
      <c r="H2672" s="22" t="str">
        <f t="shared" si="123"/>
        <v>2016</v>
      </c>
      <c r="I2672" s="22">
        <f t="shared" si="124"/>
        <v>9</v>
      </c>
      <c r="J2672" s="22" t="str">
        <f>VLOOKUP(I2672,變換清單!H:I,2,0)</f>
        <v>3Q</v>
      </c>
      <c r="K2672" s="22" t="str">
        <f t="shared" si="125"/>
        <v>啤酒東北20163Q</v>
      </c>
    </row>
    <row r="2673" spans="1:11">
      <c r="A2673" s="23">
        <v>201609</v>
      </c>
      <c r="B2673" s="23" t="s">
        <v>2</v>
      </c>
      <c r="C2673" s="22">
        <v>27350921</v>
      </c>
      <c r="D2673" s="22" t="s">
        <v>44</v>
      </c>
      <c r="E2673" s="23">
        <v>940447</v>
      </c>
      <c r="F2673" s="22" t="str">
        <f>VLOOKUP(C2673,變換清單!A:C,3,0)</f>
        <v>發泡酒</v>
      </c>
      <c r="G2673" s="22" t="str">
        <f>VLOOKUP(B2673,變換清單!E:F,2,0)</f>
        <v>近畿圏</v>
      </c>
      <c r="H2673" s="22" t="str">
        <f t="shared" si="123"/>
        <v>2016</v>
      </c>
      <c r="I2673" s="22">
        <f t="shared" si="124"/>
        <v>9</v>
      </c>
      <c r="J2673" s="22" t="str">
        <f>VLOOKUP(I2673,變換清單!H:I,2,0)</f>
        <v>3Q</v>
      </c>
      <c r="K2673" s="22" t="str">
        <f t="shared" si="125"/>
        <v>發泡酒近畿圏20163Q</v>
      </c>
    </row>
    <row r="2674" spans="1:11">
      <c r="A2674" s="23">
        <v>201609</v>
      </c>
      <c r="B2674" s="23" t="s">
        <v>2</v>
      </c>
      <c r="C2674" s="22">
        <v>27210786</v>
      </c>
      <c r="D2674" s="22" t="s">
        <v>103</v>
      </c>
      <c r="E2674" s="23">
        <v>52049</v>
      </c>
      <c r="F2674" s="22" t="str">
        <f>VLOOKUP(C2674,變換清單!A:C,3,0)</f>
        <v>發泡酒</v>
      </c>
      <c r="G2674" s="22" t="str">
        <f>VLOOKUP(B2674,變換清單!E:F,2,0)</f>
        <v>近畿圏</v>
      </c>
      <c r="H2674" s="22" t="str">
        <f t="shared" si="123"/>
        <v>2016</v>
      </c>
      <c r="I2674" s="22">
        <f t="shared" si="124"/>
        <v>9</v>
      </c>
      <c r="J2674" s="22" t="str">
        <f>VLOOKUP(I2674,變換清單!H:I,2,0)</f>
        <v>3Q</v>
      </c>
      <c r="K2674" s="22" t="str">
        <f t="shared" si="125"/>
        <v>發泡酒近畿圏20163Q</v>
      </c>
    </row>
    <row r="2675" spans="1:11">
      <c r="A2675" s="23">
        <v>201609</v>
      </c>
      <c r="B2675" s="23" t="s">
        <v>2</v>
      </c>
      <c r="C2675" s="22">
        <v>27220883</v>
      </c>
      <c r="D2675" s="22" t="s">
        <v>101</v>
      </c>
      <c r="E2675" s="23">
        <v>390724</v>
      </c>
      <c r="F2675" s="22" t="str">
        <f>VLOOKUP(C2675,變換清單!A:C,3,0)</f>
        <v>新類型</v>
      </c>
      <c r="G2675" s="22" t="str">
        <f>VLOOKUP(B2675,變換清單!E:F,2,0)</f>
        <v>近畿圏</v>
      </c>
      <c r="H2675" s="22" t="str">
        <f t="shared" si="123"/>
        <v>2016</v>
      </c>
      <c r="I2675" s="22">
        <f t="shared" si="124"/>
        <v>9</v>
      </c>
      <c r="J2675" s="22" t="str">
        <f>VLOOKUP(I2675,變換清單!H:I,2,0)</f>
        <v>3Q</v>
      </c>
      <c r="K2675" s="22" t="str">
        <f t="shared" si="125"/>
        <v>新類型近畿圏20163Q</v>
      </c>
    </row>
    <row r="2676" spans="1:11">
      <c r="A2676" s="23">
        <v>201609</v>
      </c>
      <c r="B2676" s="23" t="s">
        <v>2</v>
      </c>
      <c r="C2676" s="22">
        <v>27220957</v>
      </c>
      <c r="D2676" s="22" t="s">
        <v>102</v>
      </c>
      <c r="E2676" s="23">
        <v>25680</v>
      </c>
      <c r="F2676" s="22" t="str">
        <f>VLOOKUP(C2676,變換清單!A:C,3,0)</f>
        <v>新類型</v>
      </c>
      <c r="G2676" s="22" t="str">
        <f>VLOOKUP(B2676,變換清單!E:F,2,0)</f>
        <v>近畿圏</v>
      </c>
      <c r="H2676" s="22" t="str">
        <f t="shared" si="123"/>
        <v>2016</v>
      </c>
      <c r="I2676" s="22">
        <f t="shared" si="124"/>
        <v>9</v>
      </c>
      <c r="J2676" s="22" t="str">
        <f>VLOOKUP(I2676,變換清單!H:I,2,0)</f>
        <v>3Q</v>
      </c>
      <c r="K2676" s="22" t="str">
        <f t="shared" si="125"/>
        <v>新類型近畿圏20163Q</v>
      </c>
    </row>
    <row r="2677" spans="1:11">
      <c r="A2677" s="23">
        <v>201609</v>
      </c>
      <c r="B2677" s="23" t="s">
        <v>2</v>
      </c>
      <c r="C2677" s="22">
        <v>27220985</v>
      </c>
      <c r="D2677" s="22" t="s">
        <v>46</v>
      </c>
      <c r="E2677" s="23">
        <v>15600</v>
      </c>
      <c r="F2677" s="22" t="str">
        <f>VLOOKUP(C2677,變換清單!A:C,3,0)</f>
        <v>新類型</v>
      </c>
      <c r="G2677" s="22" t="str">
        <f>VLOOKUP(B2677,變換清單!E:F,2,0)</f>
        <v>近畿圏</v>
      </c>
      <c r="H2677" s="22" t="str">
        <f t="shared" si="123"/>
        <v>2016</v>
      </c>
      <c r="I2677" s="22">
        <f t="shared" si="124"/>
        <v>9</v>
      </c>
      <c r="J2677" s="22" t="str">
        <f>VLOOKUP(I2677,變換清單!H:I,2,0)</f>
        <v>3Q</v>
      </c>
      <c r="K2677" s="22" t="str">
        <f t="shared" si="125"/>
        <v>新類型近畿圏20163Q</v>
      </c>
    </row>
    <row r="2678" spans="1:11">
      <c r="A2678" s="23">
        <v>201609</v>
      </c>
      <c r="B2678" s="23" t="s">
        <v>2</v>
      </c>
      <c r="C2678" s="22">
        <v>27260317</v>
      </c>
      <c r="D2678" s="22" t="s">
        <v>40</v>
      </c>
      <c r="E2678" s="23">
        <v>69161</v>
      </c>
      <c r="F2678" s="22" t="str">
        <f>VLOOKUP(C2678,變換清單!A:C,3,0)</f>
        <v>啤酒</v>
      </c>
      <c r="G2678" s="22" t="str">
        <f>VLOOKUP(B2678,變換清單!E:F,2,0)</f>
        <v>近畿圏</v>
      </c>
      <c r="H2678" s="22" t="str">
        <f t="shared" si="123"/>
        <v>2016</v>
      </c>
      <c r="I2678" s="22">
        <f t="shared" si="124"/>
        <v>9</v>
      </c>
      <c r="J2678" s="22" t="str">
        <f>VLOOKUP(I2678,變換清單!H:I,2,0)</f>
        <v>3Q</v>
      </c>
      <c r="K2678" s="22" t="str">
        <f t="shared" si="125"/>
        <v>啤酒近畿圏20163Q</v>
      </c>
    </row>
    <row r="2679" spans="1:11">
      <c r="A2679" s="23">
        <v>201609</v>
      </c>
      <c r="B2679" s="23" t="s">
        <v>2</v>
      </c>
      <c r="C2679" s="22">
        <v>27260665</v>
      </c>
      <c r="D2679" s="22" t="s">
        <v>105</v>
      </c>
      <c r="E2679" s="23">
        <v>15425</v>
      </c>
      <c r="F2679" s="22" t="str">
        <f>VLOOKUP(C2679,變換清單!A:C,3,0)</f>
        <v>啤酒</v>
      </c>
      <c r="G2679" s="22" t="str">
        <f>VLOOKUP(B2679,變換清單!E:F,2,0)</f>
        <v>近畿圏</v>
      </c>
      <c r="H2679" s="22" t="str">
        <f t="shared" si="123"/>
        <v>2016</v>
      </c>
      <c r="I2679" s="22">
        <f t="shared" si="124"/>
        <v>9</v>
      </c>
      <c r="J2679" s="22" t="str">
        <f>VLOOKUP(I2679,變換清單!H:I,2,0)</f>
        <v>3Q</v>
      </c>
      <c r="K2679" s="22" t="str">
        <f t="shared" si="125"/>
        <v>啤酒近畿圏20163Q</v>
      </c>
    </row>
    <row r="2680" spans="1:11">
      <c r="A2680" s="23">
        <v>201609</v>
      </c>
      <c r="B2680" s="23" t="s">
        <v>91</v>
      </c>
      <c r="C2680" s="22">
        <v>27350171</v>
      </c>
      <c r="D2680" s="22" t="s">
        <v>42</v>
      </c>
      <c r="E2680" s="23">
        <v>404271</v>
      </c>
      <c r="F2680" s="22" t="str">
        <f>VLOOKUP(C2680,變換清單!A:C,3,0)</f>
        <v>啤酒</v>
      </c>
      <c r="G2680" s="22" t="str">
        <f>VLOOKUP(B2680,變換清單!E:F,2,0)</f>
        <v>九州</v>
      </c>
      <c r="H2680" s="22" t="str">
        <f t="shared" si="123"/>
        <v>2016</v>
      </c>
      <c r="I2680" s="22">
        <f t="shared" si="124"/>
        <v>9</v>
      </c>
      <c r="J2680" s="22" t="str">
        <f>VLOOKUP(I2680,變換清單!H:I,2,0)</f>
        <v>3Q</v>
      </c>
      <c r="K2680" s="22" t="str">
        <f t="shared" si="125"/>
        <v>啤酒九州20163Q</v>
      </c>
    </row>
    <row r="2681" spans="1:11">
      <c r="A2681" s="23">
        <v>201609</v>
      </c>
      <c r="B2681" s="23" t="s">
        <v>91</v>
      </c>
      <c r="C2681" s="22">
        <v>27350921</v>
      </c>
      <c r="D2681" s="22" t="s">
        <v>44</v>
      </c>
      <c r="E2681" s="23">
        <v>37789</v>
      </c>
      <c r="F2681" s="22" t="str">
        <f>VLOOKUP(C2681,變換清單!A:C,3,0)</f>
        <v>發泡酒</v>
      </c>
      <c r="G2681" s="22" t="str">
        <f>VLOOKUP(B2681,變換清單!E:F,2,0)</f>
        <v>九州</v>
      </c>
      <c r="H2681" s="22" t="str">
        <f t="shared" si="123"/>
        <v>2016</v>
      </c>
      <c r="I2681" s="22">
        <f t="shared" si="124"/>
        <v>9</v>
      </c>
      <c r="J2681" s="22" t="str">
        <f>VLOOKUP(I2681,變換清單!H:I,2,0)</f>
        <v>3Q</v>
      </c>
      <c r="K2681" s="22" t="str">
        <f t="shared" si="125"/>
        <v>發泡酒九州20163Q</v>
      </c>
    </row>
    <row r="2682" spans="1:11">
      <c r="A2682" s="23">
        <v>201609</v>
      </c>
      <c r="B2682" s="23" t="s">
        <v>91</v>
      </c>
      <c r="C2682" s="22">
        <v>27210786</v>
      </c>
      <c r="D2682" s="22" t="s">
        <v>103</v>
      </c>
      <c r="E2682" s="23">
        <v>146165</v>
      </c>
      <c r="F2682" s="22" t="str">
        <f>VLOOKUP(C2682,變換清單!A:C,3,0)</f>
        <v>發泡酒</v>
      </c>
      <c r="G2682" s="22" t="str">
        <f>VLOOKUP(B2682,變換清單!E:F,2,0)</f>
        <v>九州</v>
      </c>
      <c r="H2682" s="22" t="str">
        <f t="shared" si="123"/>
        <v>2016</v>
      </c>
      <c r="I2682" s="22">
        <f t="shared" si="124"/>
        <v>9</v>
      </c>
      <c r="J2682" s="22" t="str">
        <f>VLOOKUP(I2682,變換清單!H:I,2,0)</f>
        <v>3Q</v>
      </c>
      <c r="K2682" s="22" t="str">
        <f t="shared" si="125"/>
        <v>發泡酒九州20163Q</v>
      </c>
    </row>
    <row r="2683" spans="1:11">
      <c r="A2683" s="23">
        <v>201609</v>
      </c>
      <c r="B2683" s="23" t="s">
        <v>91</v>
      </c>
      <c r="C2683" s="22">
        <v>27220883</v>
      </c>
      <c r="D2683" s="22" t="s">
        <v>101</v>
      </c>
      <c r="E2683" s="23">
        <v>9360</v>
      </c>
      <c r="F2683" s="22" t="str">
        <f>VLOOKUP(C2683,變換清單!A:C,3,0)</f>
        <v>新類型</v>
      </c>
      <c r="G2683" s="22" t="str">
        <f>VLOOKUP(B2683,變換清單!E:F,2,0)</f>
        <v>九州</v>
      </c>
      <c r="H2683" s="22" t="str">
        <f t="shared" si="123"/>
        <v>2016</v>
      </c>
      <c r="I2683" s="22">
        <f t="shared" si="124"/>
        <v>9</v>
      </c>
      <c r="J2683" s="22" t="str">
        <f>VLOOKUP(I2683,變換清單!H:I,2,0)</f>
        <v>3Q</v>
      </c>
      <c r="K2683" s="22" t="str">
        <f t="shared" si="125"/>
        <v>新類型九州20163Q</v>
      </c>
    </row>
    <row r="2684" spans="1:11">
      <c r="A2684" s="23">
        <v>201609</v>
      </c>
      <c r="B2684" s="23" t="s">
        <v>91</v>
      </c>
      <c r="C2684" s="22">
        <v>27220957</v>
      </c>
      <c r="D2684" s="22" t="s">
        <v>102</v>
      </c>
      <c r="E2684" s="23">
        <v>10080</v>
      </c>
      <c r="F2684" s="22" t="str">
        <f>VLOOKUP(C2684,變換清單!A:C,3,0)</f>
        <v>新類型</v>
      </c>
      <c r="G2684" s="22" t="str">
        <f>VLOOKUP(B2684,變換清單!E:F,2,0)</f>
        <v>九州</v>
      </c>
      <c r="H2684" s="22" t="str">
        <f t="shared" si="123"/>
        <v>2016</v>
      </c>
      <c r="I2684" s="22">
        <f t="shared" si="124"/>
        <v>9</v>
      </c>
      <c r="J2684" s="22" t="str">
        <f>VLOOKUP(I2684,變換清單!H:I,2,0)</f>
        <v>3Q</v>
      </c>
      <c r="K2684" s="22" t="str">
        <f t="shared" si="125"/>
        <v>新類型九州20163Q</v>
      </c>
    </row>
    <row r="2685" spans="1:11">
      <c r="A2685" s="23">
        <v>201609</v>
      </c>
      <c r="B2685" s="23" t="s">
        <v>91</v>
      </c>
      <c r="C2685" s="22">
        <v>27220985</v>
      </c>
      <c r="D2685" s="22" t="s">
        <v>46</v>
      </c>
      <c r="E2685" s="23">
        <v>91977</v>
      </c>
      <c r="F2685" s="22" t="str">
        <f>VLOOKUP(C2685,變換清單!A:C,3,0)</f>
        <v>新類型</v>
      </c>
      <c r="G2685" s="22" t="str">
        <f>VLOOKUP(B2685,變換清單!E:F,2,0)</f>
        <v>九州</v>
      </c>
      <c r="H2685" s="22" t="str">
        <f t="shared" si="123"/>
        <v>2016</v>
      </c>
      <c r="I2685" s="22">
        <f t="shared" si="124"/>
        <v>9</v>
      </c>
      <c r="J2685" s="22" t="str">
        <f>VLOOKUP(I2685,變換清單!H:I,2,0)</f>
        <v>3Q</v>
      </c>
      <c r="K2685" s="22" t="str">
        <f t="shared" si="125"/>
        <v>新類型九州20163Q</v>
      </c>
    </row>
    <row r="2686" spans="1:11">
      <c r="A2686" s="23">
        <v>201609</v>
      </c>
      <c r="B2686" s="23" t="s">
        <v>91</v>
      </c>
      <c r="C2686" s="22">
        <v>27260317</v>
      </c>
      <c r="D2686" s="22" t="s">
        <v>40</v>
      </c>
      <c r="E2686" s="23">
        <v>3702</v>
      </c>
      <c r="F2686" s="22" t="str">
        <f>VLOOKUP(C2686,變換清單!A:C,3,0)</f>
        <v>啤酒</v>
      </c>
      <c r="G2686" s="22" t="str">
        <f>VLOOKUP(B2686,變換清單!E:F,2,0)</f>
        <v>九州</v>
      </c>
      <c r="H2686" s="22" t="str">
        <f t="shared" si="123"/>
        <v>2016</v>
      </c>
      <c r="I2686" s="22">
        <f t="shared" si="124"/>
        <v>9</v>
      </c>
      <c r="J2686" s="22" t="str">
        <f>VLOOKUP(I2686,變換清單!H:I,2,0)</f>
        <v>3Q</v>
      </c>
      <c r="K2686" s="22" t="str">
        <f t="shared" si="125"/>
        <v>啤酒九州20163Q</v>
      </c>
    </row>
    <row r="2687" spans="1:11">
      <c r="A2687" s="23">
        <v>201609</v>
      </c>
      <c r="B2687" s="23" t="s">
        <v>63</v>
      </c>
      <c r="C2687" s="22">
        <v>27260665</v>
      </c>
      <c r="D2687" s="22" t="s">
        <v>105</v>
      </c>
      <c r="E2687" s="23">
        <v>413540</v>
      </c>
      <c r="F2687" s="22" t="str">
        <f>VLOOKUP(C2687,變換清單!A:C,3,0)</f>
        <v>啤酒</v>
      </c>
      <c r="G2687" s="22" t="str">
        <f>VLOOKUP(B2687,變換清單!E:F,2,0)</f>
        <v>關信越</v>
      </c>
      <c r="H2687" s="22" t="str">
        <f t="shared" si="123"/>
        <v>2016</v>
      </c>
      <c r="I2687" s="22">
        <f t="shared" si="124"/>
        <v>9</v>
      </c>
      <c r="J2687" s="22" t="str">
        <f>VLOOKUP(I2687,變換清單!H:I,2,0)</f>
        <v>3Q</v>
      </c>
      <c r="K2687" s="22" t="str">
        <f t="shared" si="125"/>
        <v>啤酒關信越20163Q</v>
      </c>
    </row>
    <row r="2688" spans="1:11">
      <c r="A2688" s="23">
        <v>201609</v>
      </c>
      <c r="B2688" s="23" t="s">
        <v>63</v>
      </c>
      <c r="C2688" s="22">
        <v>27350171</v>
      </c>
      <c r="D2688" s="22" t="s">
        <v>42</v>
      </c>
      <c r="E2688" s="23">
        <v>165416</v>
      </c>
      <c r="F2688" s="22" t="str">
        <f>VLOOKUP(C2688,變換清單!A:C,3,0)</f>
        <v>啤酒</v>
      </c>
      <c r="G2688" s="22" t="str">
        <f>VLOOKUP(B2688,變換清單!E:F,2,0)</f>
        <v>關信越</v>
      </c>
      <c r="H2688" s="22" t="str">
        <f t="shared" si="123"/>
        <v>2016</v>
      </c>
      <c r="I2688" s="22">
        <f t="shared" si="124"/>
        <v>9</v>
      </c>
      <c r="J2688" s="22" t="str">
        <f>VLOOKUP(I2688,變換清單!H:I,2,0)</f>
        <v>3Q</v>
      </c>
      <c r="K2688" s="22" t="str">
        <f t="shared" si="125"/>
        <v>啤酒關信越20163Q</v>
      </c>
    </row>
    <row r="2689" spans="1:11">
      <c r="A2689" s="23">
        <v>201609</v>
      </c>
      <c r="B2689" s="23" t="s">
        <v>63</v>
      </c>
      <c r="C2689" s="22">
        <v>27350921</v>
      </c>
      <c r="D2689" s="22" t="s">
        <v>44</v>
      </c>
      <c r="E2689" s="23">
        <v>161851</v>
      </c>
      <c r="F2689" s="22" t="str">
        <f>VLOOKUP(C2689,變換清單!A:C,3,0)</f>
        <v>發泡酒</v>
      </c>
      <c r="G2689" s="22" t="str">
        <f>VLOOKUP(B2689,變換清單!E:F,2,0)</f>
        <v>關信越</v>
      </c>
      <c r="H2689" s="22" t="str">
        <f t="shared" si="123"/>
        <v>2016</v>
      </c>
      <c r="I2689" s="22">
        <f t="shared" si="124"/>
        <v>9</v>
      </c>
      <c r="J2689" s="22" t="str">
        <f>VLOOKUP(I2689,變換清單!H:I,2,0)</f>
        <v>3Q</v>
      </c>
      <c r="K2689" s="22" t="str">
        <f t="shared" si="125"/>
        <v>發泡酒關信越20163Q</v>
      </c>
    </row>
    <row r="2690" spans="1:11">
      <c r="A2690" s="23">
        <v>201609</v>
      </c>
      <c r="B2690" s="23" t="s">
        <v>63</v>
      </c>
      <c r="C2690" s="22">
        <v>27210786</v>
      </c>
      <c r="D2690" s="22" t="s">
        <v>103</v>
      </c>
      <c r="E2690" s="23">
        <v>18480</v>
      </c>
      <c r="F2690" s="22" t="str">
        <f>VLOOKUP(C2690,變換清單!A:C,3,0)</f>
        <v>發泡酒</v>
      </c>
      <c r="G2690" s="22" t="str">
        <f>VLOOKUP(B2690,變換清單!E:F,2,0)</f>
        <v>關信越</v>
      </c>
      <c r="H2690" s="22" t="str">
        <f t="shared" si="123"/>
        <v>2016</v>
      </c>
      <c r="I2690" s="22">
        <f t="shared" si="124"/>
        <v>9</v>
      </c>
      <c r="J2690" s="22" t="str">
        <f>VLOOKUP(I2690,變換清單!H:I,2,0)</f>
        <v>3Q</v>
      </c>
      <c r="K2690" s="22" t="str">
        <f t="shared" si="125"/>
        <v>發泡酒關信越20163Q</v>
      </c>
    </row>
    <row r="2691" spans="1:11">
      <c r="A2691" s="23">
        <v>201609</v>
      </c>
      <c r="B2691" s="23" t="s">
        <v>63</v>
      </c>
      <c r="C2691" s="22">
        <v>27220883</v>
      </c>
      <c r="D2691" s="22" t="s">
        <v>101</v>
      </c>
      <c r="E2691" s="23">
        <v>2640</v>
      </c>
      <c r="F2691" s="22" t="str">
        <f>VLOOKUP(C2691,變換清單!A:C,3,0)</f>
        <v>新類型</v>
      </c>
      <c r="G2691" s="22" t="str">
        <f>VLOOKUP(B2691,變換清單!E:F,2,0)</f>
        <v>關信越</v>
      </c>
      <c r="H2691" s="22" t="str">
        <f t="shared" ref="H2691:H2754" si="126">LEFT(A2691,4)</f>
        <v>2016</v>
      </c>
      <c r="I2691" s="22">
        <f t="shared" ref="I2691:I2754" si="127">VALUE(RIGHT(A2691,2))</f>
        <v>9</v>
      </c>
      <c r="J2691" s="22" t="str">
        <f>VLOOKUP(I2691,變換清單!H:I,2,0)</f>
        <v>3Q</v>
      </c>
      <c r="K2691" s="22" t="str">
        <f t="shared" ref="K2691:K2754" si="128">CONCATENATE(F2691,G2691,H2691,J2691)</f>
        <v>新類型關信越20163Q</v>
      </c>
    </row>
    <row r="2692" spans="1:11">
      <c r="A2692" s="23">
        <v>201609</v>
      </c>
      <c r="B2692" s="23" t="s">
        <v>63</v>
      </c>
      <c r="C2692" s="22">
        <v>27220957</v>
      </c>
      <c r="D2692" s="22" t="s">
        <v>102</v>
      </c>
      <c r="E2692" s="23">
        <v>59179</v>
      </c>
      <c r="F2692" s="22" t="str">
        <f>VLOOKUP(C2692,變換清單!A:C,3,0)</f>
        <v>新類型</v>
      </c>
      <c r="G2692" s="22" t="str">
        <f>VLOOKUP(B2692,變換清單!E:F,2,0)</f>
        <v>關信越</v>
      </c>
      <c r="H2692" s="22" t="str">
        <f t="shared" si="126"/>
        <v>2016</v>
      </c>
      <c r="I2692" s="22">
        <f t="shared" si="127"/>
        <v>9</v>
      </c>
      <c r="J2692" s="22" t="str">
        <f>VLOOKUP(I2692,變換清單!H:I,2,0)</f>
        <v>3Q</v>
      </c>
      <c r="K2692" s="22" t="str">
        <f t="shared" si="128"/>
        <v>新類型關信越20163Q</v>
      </c>
    </row>
    <row r="2693" spans="1:11">
      <c r="A2693" s="23">
        <v>201609</v>
      </c>
      <c r="B2693" s="23" t="s">
        <v>63</v>
      </c>
      <c r="C2693" s="22">
        <v>27220985</v>
      </c>
      <c r="D2693" s="22" t="s">
        <v>46</v>
      </c>
      <c r="E2693" s="23">
        <v>1234</v>
      </c>
      <c r="F2693" s="22" t="str">
        <f>VLOOKUP(C2693,變換清單!A:C,3,0)</f>
        <v>新類型</v>
      </c>
      <c r="G2693" s="22" t="str">
        <f>VLOOKUP(B2693,變換清單!E:F,2,0)</f>
        <v>關信越</v>
      </c>
      <c r="H2693" s="22" t="str">
        <f t="shared" si="126"/>
        <v>2016</v>
      </c>
      <c r="I2693" s="22">
        <f t="shared" si="127"/>
        <v>9</v>
      </c>
      <c r="J2693" s="22" t="str">
        <f>VLOOKUP(I2693,變換清單!H:I,2,0)</f>
        <v>3Q</v>
      </c>
      <c r="K2693" s="22" t="str">
        <f t="shared" si="128"/>
        <v>新類型關信越20163Q</v>
      </c>
    </row>
    <row r="2694" spans="1:11">
      <c r="A2694" s="23">
        <v>201609</v>
      </c>
      <c r="B2694" s="23" t="s">
        <v>95</v>
      </c>
      <c r="C2694" s="22">
        <v>27260317</v>
      </c>
      <c r="D2694" s="22" t="s">
        <v>40</v>
      </c>
      <c r="E2694" s="23">
        <v>711574</v>
      </c>
      <c r="F2694" s="22" t="str">
        <f>VLOOKUP(C2694,變換清單!A:C,3,0)</f>
        <v>啤酒</v>
      </c>
      <c r="G2694" s="22" t="str">
        <f>VLOOKUP(B2694,變換清單!E:F,2,0)</f>
        <v>中四國</v>
      </c>
      <c r="H2694" s="22" t="str">
        <f t="shared" si="126"/>
        <v>2016</v>
      </c>
      <c r="I2694" s="22">
        <f t="shared" si="127"/>
        <v>9</v>
      </c>
      <c r="J2694" s="22" t="str">
        <f>VLOOKUP(I2694,變換清單!H:I,2,0)</f>
        <v>3Q</v>
      </c>
      <c r="K2694" s="22" t="str">
        <f t="shared" si="128"/>
        <v>啤酒中四國20163Q</v>
      </c>
    </row>
    <row r="2695" spans="1:11">
      <c r="A2695" s="23">
        <v>201609</v>
      </c>
      <c r="B2695" s="23" t="s">
        <v>95</v>
      </c>
      <c r="C2695" s="22">
        <v>27260665</v>
      </c>
      <c r="D2695" s="22" t="s">
        <v>105</v>
      </c>
      <c r="E2695" s="23">
        <v>126914</v>
      </c>
      <c r="F2695" s="22" t="str">
        <f>VLOOKUP(C2695,變換清單!A:C,3,0)</f>
        <v>啤酒</v>
      </c>
      <c r="G2695" s="22" t="str">
        <f>VLOOKUP(B2695,變換清單!E:F,2,0)</f>
        <v>中四國</v>
      </c>
      <c r="H2695" s="22" t="str">
        <f t="shared" si="126"/>
        <v>2016</v>
      </c>
      <c r="I2695" s="22">
        <f t="shared" si="127"/>
        <v>9</v>
      </c>
      <c r="J2695" s="22" t="str">
        <f>VLOOKUP(I2695,變換清單!H:I,2,0)</f>
        <v>3Q</v>
      </c>
      <c r="K2695" s="22" t="str">
        <f t="shared" si="128"/>
        <v>啤酒中四國20163Q</v>
      </c>
    </row>
    <row r="2696" spans="1:11">
      <c r="A2696" s="23">
        <v>201609</v>
      </c>
      <c r="B2696" s="23" t="s">
        <v>95</v>
      </c>
      <c r="C2696" s="22">
        <v>27350171</v>
      </c>
      <c r="D2696" s="22" t="s">
        <v>42</v>
      </c>
      <c r="E2696" s="23">
        <v>243846</v>
      </c>
      <c r="F2696" s="22" t="str">
        <f>VLOOKUP(C2696,變換清單!A:C,3,0)</f>
        <v>啤酒</v>
      </c>
      <c r="G2696" s="22" t="str">
        <f>VLOOKUP(B2696,變換清單!E:F,2,0)</f>
        <v>中四國</v>
      </c>
      <c r="H2696" s="22" t="str">
        <f t="shared" si="126"/>
        <v>2016</v>
      </c>
      <c r="I2696" s="22">
        <f t="shared" si="127"/>
        <v>9</v>
      </c>
      <c r="J2696" s="22" t="str">
        <f>VLOOKUP(I2696,變換清單!H:I,2,0)</f>
        <v>3Q</v>
      </c>
      <c r="K2696" s="22" t="str">
        <f t="shared" si="128"/>
        <v>啤酒中四國20163Q</v>
      </c>
    </row>
    <row r="2697" spans="1:11">
      <c r="A2697" s="23">
        <v>201609</v>
      </c>
      <c r="B2697" s="23" t="s">
        <v>95</v>
      </c>
      <c r="C2697" s="22">
        <v>27350921</v>
      </c>
      <c r="D2697" s="22" t="s">
        <v>44</v>
      </c>
      <c r="E2697" s="23">
        <v>42960</v>
      </c>
      <c r="F2697" s="22" t="str">
        <f>VLOOKUP(C2697,變換清單!A:C,3,0)</f>
        <v>發泡酒</v>
      </c>
      <c r="G2697" s="22" t="str">
        <f>VLOOKUP(B2697,變換清單!E:F,2,0)</f>
        <v>中四國</v>
      </c>
      <c r="H2697" s="22" t="str">
        <f t="shared" si="126"/>
        <v>2016</v>
      </c>
      <c r="I2697" s="22">
        <f t="shared" si="127"/>
        <v>9</v>
      </c>
      <c r="J2697" s="22" t="str">
        <f>VLOOKUP(I2697,變換清單!H:I,2,0)</f>
        <v>3Q</v>
      </c>
      <c r="K2697" s="22" t="str">
        <f t="shared" si="128"/>
        <v>發泡酒中四國20163Q</v>
      </c>
    </row>
    <row r="2698" spans="1:11">
      <c r="A2698" s="23">
        <v>201609</v>
      </c>
      <c r="B2698" s="23" t="s">
        <v>95</v>
      </c>
      <c r="C2698" s="22">
        <v>27210786</v>
      </c>
      <c r="D2698" s="22" t="s">
        <v>103</v>
      </c>
      <c r="E2698" s="23">
        <v>12720</v>
      </c>
      <c r="F2698" s="22" t="str">
        <f>VLOOKUP(C2698,變換清單!A:C,3,0)</f>
        <v>發泡酒</v>
      </c>
      <c r="G2698" s="22" t="str">
        <f>VLOOKUP(B2698,變換清單!E:F,2,0)</f>
        <v>中四國</v>
      </c>
      <c r="H2698" s="22" t="str">
        <f t="shared" si="126"/>
        <v>2016</v>
      </c>
      <c r="I2698" s="22">
        <f t="shared" si="127"/>
        <v>9</v>
      </c>
      <c r="J2698" s="22" t="str">
        <f>VLOOKUP(I2698,變換清單!H:I,2,0)</f>
        <v>3Q</v>
      </c>
      <c r="K2698" s="22" t="str">
        <f t="shared" si="128"/>
        <v>發泡酒中四國20163Q</v>
      </c>
    </row>
    <row r="2699" spans="1:11">
      <c r="A2699" s="23">
        <v>201609</v>
      </c>
      <c r="B2699" s="23" t="s">
        <v>95</v>
      </c>
      <c r="C2699" s="22">
        <v>27220883</v>
      </c>
      <c r="D2699" s="22" t="s">
        <v>101</v>
      </c>
      <c r="E2699" s="23">
        <v>92690</v>
      </c>
      <c r="F2699" s="22" t="str">
        <f>VLOOKUP(C2699,變換清單!A:C,3,0)</f>
        <v>新類型</v>
      </c>
      <c r="G2699" s="22" t="str">
        <f>VLOOKUP(B2699,變換清單!E:F,2,0)</f>
        <v>中四國</v>
      </c>
      <c r="H2699" s="22" t="str">
        <f t="shared" si="126"/>
        <v>2016</v>
      </c>
      <c r="I2699" s="22">
        <f t="shared" si="127"/>
        <v>9</v>
      </c>
      <c r="J2699" s="22" t="str">
        <f>VLOOKUP(I2699,變換清單!H:I,2,0)</f>
        <v>3Q</v>
      </c>
      <c r="K2699" s="22" t="str">
        <f t="shared" si="128"/>
        <v>新類型中四國20163Q</v>
      </c>
    </row>
    <row r="2700" spans="1:11">
      <c r="A2700" s="23">
        <v>201609</v>
      </c>
      <c r="B2700" s="23" t="s">
        <v>85</v>
      </c>
      <c r="C2700" s="22">
        <v>27220957</v>
      </c>
      <c r="D2700" s="22" t="s">
        <v>102</v>
      </c>
      <c r="E2700" s="23">
        <v>154721</v>
      </c>
      <c r="F2700" s="22" t="str">
        <f>VLOOKUP(C2700,變換清單!A:C,3,0)</f>
        <v>新類型</v>
      </c>
      <c r="G2700" s="22" t="str">
        <f>VLOOKUP(B2700,變換清單!E:F,2,0)</f>
        <v>中四國</v>
      </c>
      <c r="H2700" s="22" t="str">
        <f t="shared" si="126"/>
        <v>2016</v>
      </c>
      <c r="I2700" s="22">
        <f t="shared" si="127"/>
        <v>9</v>
      </c>
      <c r="J2700" s="22" t="str">
        <f>VLOOKUP(I2700,變換清單!H:I,2,0)</f>
        <v>3Q</v>
      </c>
      <c r="K2700" s="22" t="str">
        <f t="shared" si="128"/>
        <v>新類型中四國20163Q</v>
      </c>
    </row>
    <row r="2701" spans="1:11">
      <c r="A2701" s="23">
        <v>201609</v>
      </c>
      <c r="B2701" s="23" t="s">
        <v>85</v>
      </c>
      <c r="C2701" s="22">
        <v>27220985</v>
      </c>
      <c r="D2701" s="22" t="s">
        <v>46</v>
      </c>
      <c r="E2701" s="23">
        <v>31372</v>
      </c>
      <c r="F2701" s="22" t="str">
        <f>VLOOKUP(C2701,變換清單!A:C,3,0)</f>
        <v>新類型</v>
      </c>
      <c r="G2701" s="22" t="str">
        <f>VLOOKUP(B2701,變換清單!E:F,2,0)</f>
        <v>中四國</v>
      </c>
      <c r="H2701" s="22" t="str">
        <f t="shared" si="126"/>
        <v>2016</v>
      </c>
      <c r="I2701" s="22">
        <f t="shared" si="127"/>
        <v>9</v>
      </c>
      <c r="J2701" s="22" t="str">
        <f>VLOOKUP(I2701,變換清單!H:I,2,0)</f>
        <v>3Q</v>
      </c>
      <c r="K2701" s="22" t="str">
        <f t="shared" si="128"/>
        <v>新類型中四國20163Q</v>
      </c>
    </row>
    <row r="2702" spans="1:11">
      <c r="A2702" s="23">
        <v>201609</v>
      </c>
      <c r="B2702" s="23" t="s">
        <v>85</v>
      </c>
      <c r="C2702" s="22">
        <v>27260317</v>
      </c>
      <c r="D2702" s="22" t="s">
        <v>40</v>
      </c>
      <c r="E2702" s="23">
        <v>62744</v>
      </c>
      <c r="F2702" s="22" t="str">
        <f>VLOOKUP(C2702,變換清單!A:C,3,0)</f>
        <v>啤酒</v>
      </c>
      <c r="G2702" s="22" t="str">
        <f>VLOOKUP(B2702,變換清單!E:F,2,0)</f>
        <v>中四國</v>
      </c>
      <c r="H2702" s="22" t="str">
        <f t="shared" si="126"/>
        <v>2016</v>
      </c>
      <c r="I2702" s="22">
        <f t="shared" si="127"/>
        <v>9</v>
      </c>
      <c r="J2702" s="22" t="str">
        <f>VLOOKUP(I2702,變換清單!H:I,2,0)</f>
        <v>3Q</v>
      </c>
      <c r="K2702" s="22" t="str">
        <f t="shared" si="128"/>
        <v>啤酒中四國20163Q</v>
      </c>
    </row>
    <row r="2703" spans="1:11">
      <c r="A2703" s="23">
        <v>201609</v>
      </c>
      <c r="B2703" s="23" t="s">
        <v>85</v>
      </c>
      <c r="C2703" s="22">
        <v>27260665</v>
      </c>
      <c r="D2703" s="22" t="s">
        <v>105</v>
      </c>
      <c r="E2703" s="23">
        <v>1920</v>
      </c>
      <c r="F2703" s="22" t="str">
        <f>VLOOKUP(C2703,變換清單!A:C,3,0)</f>
        <v>啤酒</v>
      </c>
      <c r="G2703" s="22" t="str">
        <f>VLOOKUP(B2703,變換清單!E:F,2,0)</f>
        <v>中四國</v>
      </c>
      <c r="H2703" s="22" t="str">
        <f t="shared" si="126"/>
        <v>2016</v>
      </c>
      <c r="I2703" s="22">
        <f t="shared" si="127"/>
        <v>9</v>
      </c>
      <c r="J2703" s="22" t="str">
        <f>VLOOKUP(I2703,變換清單!H:I,2,0)</f>
        <v>3Q</v>
      </c>
      <c r="K2703" s="22" t="str">
        <f t="shared" si="128"/>
        <v>啤酒中四國20163Q</v>
      </c>
    </row>
    <row r="2704" spans="1:11">
      <c r="A2704" s="23">
        <v>201609</v>
      </c>
      <c r="B2704" s="23" t="s">
        <v>85</v>
      </c>
      <c r="C2704" s="22">
        <v>27350171</v>
      </c>
      <c r="D2704" s="22" t="s">
        <v>42</v>
      </c>
      <c r="E2704" s="23">
        <v>960</v>
      </c>
      <c r="F2704" s="22" t="str">
        <f>VLOOKUP(C2704,變換清單!A:C,3,0)</f>
        <v>啤酒</v>
      </c>
      <c r="G2704" s="22" t="str">
        <f>VLOOKUP(B2704,變換清單!E:F,2,0)</f>
        <v>中四國</v>
      </c>
      <c r="H2704" s="22" t="str">
        <f t="shared" si="126"/>
        <v>2016</v>
      </c>
      <c r="I2704" s="22">
        <f t="shared" si="127"/>
        <v>9</v>
      </c>
      <c r="J2704" s="22" t="str">
        <f>VLOOKUP(I2704,變換清單!H:I,2,0)</f>
        <v>3Q</v>
      </c>
      <c r="K2704" s="22" t="str">
        <f t="shared" si="128"/>
        <v>啤酒中四國20163Q</v>
      </c>
    </row>
    <row r="2705" spans="1:11">
      <c r="A2705" s="23">
        <v>201609</v>
      </c>
      <c r="B2705" s="23" t="s">
        <v>85</v>
      </c>
      <c r="C2705" s="22">
        <v>27350921</v>
      </c>
      <c r="D2705" s="22" t="s">
        <v>44</v>
      </c>
      <c r="E2705" s="23">
        <v>24955</v>
      </c>
      <c r="F2705" s="22" t="str">
        <f>VLOOKUP(C2705,變換清單!A:C,3,0)</f>
        <v>發泡酒</v>
      </c>
      <c r="G2705" s="22" t="str">
        <f>VLOOKUP(B2705,變換清單!E:F,2,0)</f>
        <v>中四國</v>
      </c>
      <c r="H2705" s="22" t="str">
        <f t="shared" si="126"/>
        <v>2016</v>
      </c>
      <c r="I2705" s="22">
        <f t="shared" si="127"/>
        <v>9</v>
      </c>
      <c r="J2705" s="22" t="str">
        <f>VLOOKUP(I2705,變換清單!H:I,2,0)</f>
        <v>3Q</v>
      </c>
      <c r="K2705" s="22" t="str">
        <f t="shared" si="128"/>
        <v>發泡酒中四國20163Q</v>
      </c>
    </row>
    <row r="2706" spans="1:11">
      <c r="A2706" s="23">
        <v>201609</v>
      </c>
      <c r="B2706" s="23" t="s">
        <v>87</v>
      </c>
      <c r="C2706" s="22">
        <v>27210786</v>
      </c>
      <c r="D2706" s="22" t="s">
        <v>103</v>
      </c>
      <c r="E2706" s="23">
        <v>179676</v>
      </c>
      <c r="F2706" s="22" t="str">
        <f>VLOOKUP(C2706,變換清單!A:C,3,0)</f>
        <v>發泡酒</v>
      </c>
      <c r="G2706" s="22" t="str">
        <f>VLOOKUP(B2706,變換清單!E:F,2,0)</f>
        <v>中四國</v>
      </c>
      <c r="H2706" s="22" t="str">
        <f t="shared" si="126"/>
        <v>2016</v>
      </c>
      <c r="I2706" s="22">
        <f t="shared" si="127"/>
        <v>9</v>
      </c>
      <c r="J2706" s="22" t="str">
        <f>VLOOKUP(I2706,變換清單!H:I,2,0)</f>
        <v>3Q</v>
      </c>
      <c r="K2706" s="22" t="str">
        <f t="shared" si="128"/>
        <v>發泡酒中四國20163Q</v>
      </c>
    </row>
    <row r="2707" spans="1:11">
      <c r="A2707" s="23">
        <v>201609</v>
      </c>
      <c r="B2707" s="23" t="s">
        <v>87</v>
      </c>
      <c r="C2707" s="22">
        <v>27220883</v>
      </c>
      <c r="D2707" s="22" t="s">
        <v>101</v>
      </c>
      <c r="E2707" s="23">
        <v>32085</v>
      </c>
      <c r="F2707" s="22" t="str">
        <f>VLOOKUP(C2707,變換清單!A:C,3,0)</f>
        <v>新類型</v>
      </c>
      <c r="G2707" s="22" t="str">
        <f>VLOOKUP(B2707,變換清單!E:F,2,0)</f>
        <v>中四國</v>
      </c>
      <c r="H2707" s="22" t="str">
        <f t="shared" si="126"/>
        <v>2016</v>
      </c>
      <c r="I2707" s="22">
        <f t="shared" si="127"/>
        <v>9</v>
      </c>
      <c r="J2707" s="22" t="str">
        <f>VLOOKUP(I2707,變換清單!H:I,2,0)</f>
        <v>3Q</v>
      </c>
      <c r="K2707" s="22" t="str">
        <f t="shared" si="128"/>
        <v>新類型中四國20163Q</v>
      </c>
    </row>
    <row r="2708" spans="1:11">
      <c r="A2708" s="23">
        <v>201609</v>
      </c>
      <c r="B2708" s="23" t="s">
        <v>87</v>
      </c>
      <c r="C2708" s="22">
        <v>27220957</v>
      </c>
      <c r="D2708" s="22" t="s">
        <v>102</v>
      </c>
      <c r="E2708" s="23">
        <v>48484</v>
      </c>
      <c r="F2708" s="22" t="str">
        <f>VLOOKUP(C2708,變換清單!A:C,3,0)</f>
        <v>新類型</v>
      </c>
      <c r="G2708" s="22" t="str">
        <f>VLOOKUP(B2708,變換清單!E:F,2,0)</f>
        <v>中四國</v>
      </c>
      <c r="H2708" s="22" t="str">
        <f t="shared" si="126"/>
        <v>2016</v>
      </c>
      <c r="I2708" s="22">
        <f t="shared" si="127"/>
        <v>9</v>
      </c>
      <c r="J2708" s="22" t="str">
        <f>VLOOKUP(I2708,變換清單!H:I,2,0)</f>
        <v>3Q</v>
      </c>
      <c r="K2708" s="22" t="str">
        <f t="shared" si="128"/>
        <v>新類型中四國20163Q</v>
      </c>
    </row>
    <row r="2709" spans="1:11">
      <c r="A2709" s="23">
        <v>201609</v>
      </c>
      <c r="B2709" s="23" t="s">
        <v>87</v>
      </c>
      <c r="C2709" s="22">
        <v>27220985</v>
      </c>
      <c r="D2709" s="22" t="s">
        <v>46</v>
      </c>
      <c r="E2709" s="23">
        <v>30659</v>
      </c>
      <c r="F2709" s="22" t="str">
        <f>VLOOKUP(C2709,變換清單!A:C,3,0)</f>
        <v>新類型</v>
      </c>
      <c r="G2709" s="22" t="str">
        <f>VLOOKUP(B2709,變換清單!E:F,2,0)</f>
        <v>中四國</v>
      </c>
      <c r="H2709" s="22" t="str">
        <f t="shared" si="126"/>
        <v>2016</v>
      </c>
      <c r="I2709" s="22">
        <f t="shared" si="127"/>
        <v>9</v>
      </c>
      <c r="J2709" s="22" t="str">
        <f>VLOOKUP(I2709,變換清單!H:I,2,0)</f>
        <v>3Q</v>
      </c>
      <c r="K2709" s="22" t="str">
        <f t="shared" si="128"/>
        <v>新類型中四國20163Q</v>
      </c>
    </row>
    <row r="2710" spans="1:11">
      <c r="A2710" s="23">
        <v>201609</v>
      </c>
      <c r="B2710" s="23" t="s">
        <v>89</v>
      </c>
      <c r="C2710" s="22">
        <v>27260317</v>
      </c>
      <c r="D2710" s="22" t="s">
        <v>40</v>
      </c>
      <c r="E2710" s="23">
        <v>193936</v>
      </c>
      <c r="F2710" s="22" t="str">
        <f>VLOOKUP(C2710,變換清單!A:C,3,0)</f>
        <v>啤酒</v>
      </c>
      <c r="G2710" s="22" t="str">
        <f>VLOOKUP(B2710,變換清單!E:F,2,0)</f>
        <v>九州</v>
      </c>
      <c r="H2710" s="22" t="str">
        <f t="shared" si="126"/>
        <v>2016</v>
      </c>
      <c r="I2710" s="22">
        <f t="shared" si="127"/>
        <v>9</v>
      </c>
      <c r="J2710" s="22" t="str">
        <f>VLOOKUP(I2710,變換清單!H:I,2,0)</f>
        <v>3Q</v>
      </c>
      <c r="K2710" s="22" t="str">
        <f t="shared" si="128"/>
        <v>啤酒九州20163Q</v>
      </c>
    </row>
    <row r="2711" spans="1:11">
      <c r="A2711" s="23">
        <v>201609</v>
      </c>
      <c r="B2711" s="23" t="s">
        <v>89</v>
      </c>
      <c r="C2711" s="22">
        <v>27260665</v>
      </c>
      <c r="D2711" s="22" t="s">
        <v>105</v>
      </c>
      <c r="E2711" s="23">
        <v>51336</v>
      </c>
      <c r="F2711" s="22" t="str">
        <f>VLOOKUP(C2711,變換清單!A:C,3,0)</f>
        <v>啤酒</v>
      </c>
      <c r="G2711" s="22" t="str">
        <f>VLOOKUP(B2711,變換清單!E:F,2,0)</f>
        <v>九州</v>
      </c>
      <c r="H2711" s="22" t="str">
        <f t="shared" si="126"/>
        <v>2016</v>
      </c>
      <c r="I2711" s="22">
        <f t="shared" si="127"/>
        <v>9</v>
      </c>
      <c r="J2711" s="22" t="str">
        <f>VLOOKUP(I2711,變換清單!H:I,2,0)</f>
        <v>3Q</v>
      </c>
      <c r="K2711" s="22" t="str">
        <f t="shared" si="128"/>
        <v>啤酒九州20163Q</v>
      </c>
    </row>
    <row r="2712" spans="1:11">
      <c r="A2712" s="23">
        <v>201609</v>
      </c>
      <c r="B2712" s="23" t="s">
        <v>89</v>
      </c>
      <c r="C2712" s="22">
        <v>27350171</v>
      </c>
      <c r="D2712" s="22" t="s">
        <v>42</v>
      </c>
      <c r="E2712" s="23">
        <v>64170</v>
      </c>
      <c r="F2712" s="22" t="str">
        <f>VLOOKUP(C2712,變換清單!A:C,3,0)</f>
        <v>啤酒</v>
      </c>
      <c r="G2712" s="22" t="str">
        <f>VLOOKUP(B2712,變換清單!E:F,2,0)</f>
        <v>九州</v>
      </c>
      <c r="H2712" s="22" t="str">
        <f t="shared" si="126"/>
        <v>2016</v>
      </c>
      <c r="I2712" s="22">
        <f t="shared" si="127"/>
        <v>9</v>
      </c>
      <c r="J2712" s="22" t="str">
        <f>VLOOKUP(I2712,變換清單!H:I,2,0)</f>
        <v>3Q</v>
      </c>
      <c r="K2712" s="22" t="str">
        <f t="shared" si="128"/>
        <v>啤酒九州20163Q</v>
      </c>
    </row>
    <row r="2713" spans="1:11">
      <c r="A2713" s="23">
        <v>201609</v>
      </c>
      <c r="B2713" s="23" t="s">
        <v>89</v>
      </c>
      <c r="C2713" s="22">
        <v>27350921</v>
      </c>
      <c r="D2713" s="22" t="s">
        <v>44</v>
      </c>
      <c r="E2713" s="23">
        <v>12480</v>
      </c>
      <c r="F2713" s="22" t="str">
        <f>VLOOKUP(C2713,變換清單!A:C,3,0)</f>
        <v>發泡酒</v>
      </c>
      <c r="G2713" s="22" t="str">
        <f>VLOOKUP(B2713,變換清單!E:F,2,0)</f>
        <v>九州</v>
      </c>
      <c r="H2713" s="22" t="str">
        <f t="shared" si="126"/>
        <v>2016</v>
      </c>
      <c r="I2713" s="22">
        <f t="shared" si="127"/>
        <v>9</v>
      </c>
      <c r="J2713" s="22" t="str">
        <f>VLOOKUP(I2713,變換清單!H:I,2,0)</f>
        <v>3Q</v>
      </c>
      <c r="K2713" s="22" t="str">
        <f t="shared" si="128"/>
        <v>發泡酒九州20163Q</v>
      </c>
    </row>
    <row r="2714" spans="1:11">
      <c r="A2714" s="23">
        <v>201609</v>
      </c>
      <c r="B2714" s="23" t="s">
        <v>89</v>
      </c>
      <c r="C2714" s="22">
        <v>27210786</v>
      </c>
      <c r="D2714" s="22" t="s">
        <v>103</v>
      </c>
      <c r="E2714" s="23">
        <v>2160</v>
      </c>
      <c r="F2714" s="22" t="str">
        <f>VLOOKUP(C2714,變換清單!A:C,3,0)</f>
        <v>發泡酒</v>
      </c>
      <c r="G2714" s="22" t="str">
        <f>VLOOKUP(B2714,變換清單!E:F,2,0)</f>
        <v>九州</v>
      </c>
      <c r="H2714" s="22" t="str">
        <f t="shared" si="126"/>
        <v>2016</v>
      </c>
      <c r="I2714" s="22">
        <f t="shared" si="127"/>
        <v>9</v>
      </c>
      <c r="J2714" s="22" t="str">
        <f>VLOOKUP(I2714,變換清單!H:I,2,0)</f>
        <v>3Q</v>
      </c>
      <c r="K2714" s="22" t="str">
        <f t="shared" si="128"/>
        <v>發泡酒九州20163Q</v>
      </c>
    </row>
    <row r="2715" spans="1:11">
      <c r="A2715" s="23">
        <v>201609</v>
      </c>
      <c r="B2715" s="23" t="s">
        <v>89</v>
      </c>
      <c r="C2715" s="22">
        <v>27220883</v>
      </c>
      <c r="D2715" s="22" t="s">
        <v>101</v>
      </c>
      <c r="E2715" s="23">
        <v>43493</v>
      </c>
      <c r="F2715" s="22" t="str">
        <f>VLOOKUP(C2715,變換清單!A:C,3,0)</f>
        <v>新類型</v>
      </c>
      <c r="G2715" s="22" t="str">
        <f>VLOOKUP(B2715,變換清單!E:F,2,0)</f>
        <v>九州</v>
      </c>
      <c r="H2715" s="22" t="str">
        <f t="shared" si="126"/>
        <v>2016</v>
      </c>
      <c r="I2715" s="22">
        <f t="shared" si="127"/>
        <v>9</v>
      </c>
      <c r="J2715" s="22" t="str">
        <f>VLOOKUP(I2715,變換清單!H:I,2,0)</f>
        <v>3Q</v>
      </c>
      <c r="K2715" s="22" t="str">
        <f t="shared" si="128"/>
        <v>新類型九州20163Q</v>
      </c>
    </row>
    <row r="2716" spans="1:11">
      <c r="A2716" s="23">
        <v>201609</v>
      </c>
      <c r="B2716" s="23" t="s">
        <v>64</v>
      </c>
      <c r="C2716" s="22">
        <v>27220957</v>
      </c>
      <c r="D2716" s="22" t="s">
        <v>102</v>
      </c>
      <c r="E2716" s="23">
        <v>2685158</v>
      </c>
      <c r="F2716" s="22" t="str">
        <f>VLOOKUP(C2716,變換清單!A:C,3,0)</f>
        <v>新類型</v>
      </c>
      <c r="G2716" s="22" t="str">
        <f>VLOOKUP(B2716,變換清單!E:F,2,0)</f>
        <v>首都圏</v>
      </c>
      <c r="H2716" s="22" t="str">
        <f t="shared" si="126"/>
        <v>2016</v>
      </c>
      <c r="I2716" s="22">
        <f t="shared" si="127"/>
        <v>9</v>
      </c>
      <c r="J2716" s="22" t="str">
        <f>VLOOKUP(I2716,變換清單!H:I,2,0)</f>
        <v>3Q</v>
      </c>
      <c r="K2716" s="22" t="str">
        <f t="shared" si="128"/>
        <v>新類型首都圏20163Q</v>
      </c>
    </row>
    <row r="2717" spans="1:11">
      <c r="A2717" s="23">
        <v>201609</v>
      </c>
      <c r="B2717" s="23" t="s">
        <v>64</v>
      </c>
      <c r="C2717" s="22">
        <v>27220985</v>
      </c>
      <c r="D2717" s="22" t="s">
        <v>46</v>
      </c>
      <c r="E2717" s="23">
        <v>380029</v>
      </c>
      <c r="F2717" s="22" t="str">
        <f>VLOOKUP(C2717,變換清單!A:C,3,0)</f>
        <v>新類型</v>
      </c>
      <c r="G2717" s="22" t="str">
        <f>VLOOKUP(B2717,變換清單!E:F,2,0)</f>
        <v>首都圏</v>
      </c>
      <c r="H2717" s="22" t="str">
        <f t="shared" si="126"/>
        <v>2016</v>
      </c>
      <c r="I2717" s="22">
        <f t="shared" si="127"/>
        <v>9</v>
      </c>
      <c r="J2717" s="22" t="str">
        <f>VLOOKUP(I2717,變換清單!H:I,2,0)</f>
        <v>3Q</v>
      </c>
      <c r="K2717" s="22" t="str">
        <f t="shared" si="128"/>
        <v>新類型首都圏20163Q</v>
      </c>
    </row>
    <row r="2718" spans="1:11">
      <c r="A2718" s="23">
        <v>201609</v>
      </c>
      <c r="B2718" s="23" t="s">
        <v>64</v>
      </c>
      <c r="C2718" s="22">
        <v>27260317</v>
      </c>
      <c r="D2718" s="22" t="s">
        <v>40</v>
      </c>
      <c r="E2718" s="23">
        <v>1269853</v>
      </c>
      <c r="F2718" s="22" t="str">
        <f>VLOOKUP(C2718,變換清單!A:C,3,0)</f>
        <v>啤酒</v>
      </c>
      <c r="G2718" s="22" t="str">
        <f>VLOOKUP(B2718,變換清單!E:F,2,0)</f>
        <v>首都圏</v>
      </c>
      <c r="H2718" s="22" t="str">
        <f t="shared" si="126"/>
        <v>2016</v>
      </c>
      <c r="I2718" s="22">
        <f t="shared" si="127"/>
        <v>9</v>
      </c>
      <c r="J2718" s="22" t="str">
        <f>VLOOKUP(I2718,變換清單!H:I,2,0)</f>
        <v>3Q</v>
      </c>
      <c r="K2718" s="22" t="str">
        <f t="shared" si="128"/>
        <v>啤酒首都圏20163Q</v>
      </c>
    </row>
    <row r="2719" spans="1:11">
      <c r="A2719" s="23">
        <v>201609</v>
      </c>
      <c r="B2719" s="23" t="s">
        <v>64</v>
      </c>
      <c r="C2719" s="22">
        <v>27260665</v>
      </c>
      <c r="D2719" s="22" t="s">
        <v>105</v>
      </c>
      <c r="E2719" s="23">
        <v>112800</v>
      </c>
      <c r="F2719" s="22" t="str">
        <f>VLOOKUP(C2719,變換清單!A:C,3,0)</f>
        <v>啤酒</v>
      </c>
      <c r="G2719" s="22" t="str">
        <f>VLOOKUP(B2719,變換清單!E:F,2,0)</f>
        <v>首都圏</v>
      </c>
      <c r="H2719" s="22" t="str">
        <f t="shared" si="126"/>
        <v>2016</v>
      </c>
      <c r="I2719" s="22">
        <f t="shared" si="127"/>
        <v>9</v>
      </c>
      <c r="J2719" s="22" t="str">
        <f>VLOOKUP(I2719,變換清單!H:I,2,0)</f>
        <v>3Q</v>
      </c>
      <c r="K2719" s="22" t="str">
        <f t="shared" si="128"/>
        <v>啤酒首都圏20163Q</v>
      </c>
    </row>
    <row r="2720" spans="1:11">
      <c r="A2720" s="23">
        <v>201609</v>
      </c>
      <c r="B2720" s="23" t="s">
        <v>64</v>
      </c>
      <c r="C2720" s="22">
        <v>27350171</v>
      </c>
      <c r="D2720" s="22" t="s">
        <v>42</v>
      </c>
      <c r="E2720" s="23">
        <v>75600</v>
      </c>
      <c r="F2720" s="22" t="str">
        <f>VLOOKUP(C2720,變換清單!A:C,3,0)</f>
        <v>啤酒</v>
      </c>
      <c r="G2720" s="22" t="str">
        <f>VLOOKUP(B2720,變換清單!E:F,2,0)</f>
        <v>首都圏</v>
      </c>
      <c r="H2720" s="22" t="str">
        <f t="shared" si="126"/>
        <v>2016</v>
      </c>
      <c r="I2720" s="22">
        <f t="shared" si="127"/>
        <v>9</v>
      </c>
      <c r="J2720" s="22" t="str">
        <f>VLOOKUP(I2720,變換清單!H:I,2,0)</f>
        <v>3Q</v>
      </c>
      <c r="K2720" s="22" t="str">
        <f t="shared" si="128"/>
        <v>啤酒首都圏20163Q</v>
      </c>
    </row>
    <row r="2721" spans="1:11">
      <c r="A2721" s="23">
        <v>201609</v>
      </c>
      <c r="B2721" s="23" t="s">
        <v>64</v>
      </c>
      <c r="C2721" s="22">
        <v>27350921</v>
      </c>
      <c r="D2721" s="22" t="s">
        <v>44</v>
      </c>
      <c r="E2721" s="23">
        <v>544732</v>
      </c>
      <c r="F2721" s="22" t="str">
        <f>VLOOKUP(C2721,變換清單!A:C,3,0)</f>
        <v>發泡酒</v>
      </c>
      <c r="G2721" s="22" t="str">
        <f>VLOOKUP(B2721,變換清單!E:F,2,0)</f>
        <v>首都圏</v>
      </c>
      <c r="H2721" s="22" t="str">
        <f t="shared" si="126"/>
        <v>2016</v>
      </c>
      <c r="I2721" s="22">
        <f t="shared" si="127"/>
        <v>9</v>
      </c>
      <c r="J2721" s="22" t="str">
        <f>VLOOKUP(I2721,變換清單!H:I,2,0)</f>
        <v>3Q</v>
      </c>
      <c r="K2721" s="22" t="str">
        <f t="shared" si="128"/>
        <v>發泡酒首都圏20163Q</v>
      </c>
    </row>
    <row r="2722" spans="1:11">
      <c r="A2722" s="23">
        <v>201609</v>
      </c>
      <c r="B2722" s="23" t="s">
        <v>64</v>
      </c>
      <c r="C2722" s="22">
        <v>27210786</v>
      </c>
      <c r="D2722" s="22" t="s">
        <v>103</v>
      </c>
      <c r="E2722" s="23">
        <v>11723</v>
      </c>
      <c r="F2722" s="22" t="str">
        <f>VLOOKUP(C2722,變換清單!A:C,3,0)</f>
        <v>發泡酒</v>
      </c>
      <c r="G2722" s="22" t="str">
        <f>VLOOKUP(B2722,變換清單!E:F,2,0)</f>
        <v>首都圏</v>
      </c>
      <c r="H2722" s="22" t="str">
        <f t="shared" si="126"/>
        <v>2016</v>
      </c>
      <c r="I2722" s="22">
        <f t="shared" si="127"/>
        <v>9</v>
      </c>
      <c r="J2722" s="22" t="str">
        <f>VLOOKUP(I2722,變換清單!H:I,2,0)</f>
        <v>3Q</v>
      </c>
      <c r="K2722" s="22" t="str">
        <f t="shared" si="128"/>
        <v>發泡酒首都圏20163Q</v>
      </c>
    </row>
    <row r="2723" spans="1:11">
      <c r="A2723" s="23">
        <v>201609</v>
      </c>
      <c r="B2723" s="23" t="s">
        <v>64</v>
      </c>
      <c r="C2723" s="22">
        <v>27220883</v>
      </c>
      <c r="D2723" s="22" t="s">
        <v>101</v>
      </c>
      <c r="E2723" s="23">
        <v>23446</v>
      </c>
      <c r="F2723" s="22" t="str">
        <f>VLOOKUP(C2723,變換清單!A:C,3,0)</f>
        <v>新類型</v>
      </c>
      <c r="G2723" s="22" t="str">
        <f>VLOOKUP(B2723,變換清單!E:F,2,0)</f>
        <v>首都圏</v>
      </c>
      <c r="H2723" s="22" t="str">
        <f t="shared" si="126"/>
        <v>2016</v>
      </c>
      <c r="I2723" s="22">
        <f t="shared" si="127"/>
        <v>9</v>
      </c>
      <c r="J2723" s="22" t="str">
        <f>VLOOKUP(I2723,變換清單!H:I,2,0)</f>
        <v>3Q</v>
      </c>
      <c r="K2723" s="22" t="str">
        <f t="shared" si="128"/>
        <v>新類型首都圏20163Q</v>
      </c>
    </row>
    <row r="2724" spans="1:11">
      <c r="A2724" s="23">
        <v>201609</v>
      </c>
      <c r="B2724" s="23" t="s">
        <v>76</v>
      </c>
      <c r="C2724" s="22">
        <v>27220957</v>
      </c>
      <c r="D2724" s="22" t="s">
        <v>102</v>
      </c>
      <c r="E2724" s="23">
        <v>255254</v>
      </c>
      <c r="F2724" s="22" t="str">
        <f>VLOOKUP(C2724,變換清單!A:C,3,0)</f>
        <v>新類型</v>
      </c>
      <c r="G2724" s="22" t="str">
        <f>VLOOKUP(B2724,變換清單!E:F,2,0)</f>
        <v>中部</v>
      </c>
      <c r="H2724" s="22" t="str">
        <f t="shared" si="126"/>
        <v>2016</v>
      </c>
      <c r="I2724" s="22">
        <f t="shared" si="127"/>
        <v>9</v>
      </c>
      <c r="J2724" s="22" t="str">
        <f>VLOOKUP(I2724,變換清單!H:I,2,0)</f>
        <v>3Q</v>
      </c>
      <c r="K2724" s="22" t="str">
        <f t="shared" si="128"/>
        <v>新類型中部20163Q</v>
      </c>
    </row>
    <row r="2725" spans="1:11">
      <c r="A2725" s="23">
        <v>201609</v>
      </c>
      <c r="B2725" s="23" t="s">
        <v>76</v>
      </c>
      <c r="C2725" s="22">
        <v>27220985</v>
      </c>
      <c r="D2725" s="22" t="s">
        <v>46</v>
      </c>
      <c r="E2725" s="23">
        <v>713</v>
      </c>
      <c r="F2725" s="22" t="str">
        <f>VLOOKUP(C2725,變換清單!A:C,3,0)</f>
        <v>新類型</v>
      </c>
      <c r="G2725" s="22" t="str">
        <f>VLOOKUP(B2725,變換清單!E:F,2,0)</f>
        <v>中部</v>
      </c>
      <c r="H2725" s="22" t="str">
        <f t="shared" si="126"/>
        <v>2016</v>
      </c>
      <c r="I2725" s="22">
        <f t="shared" si="127"/>
        <v>9</v>
      </c>
      <c r="J2725" s="22" t="str">
        <f>VLOOKUP(I2725,變換清單!H:I,2,0)</f>
        <v>3Q</v>
      </c>
      <c r="K2725" s="22" t="str">
        <f t="shared" si="128"/>
        <v>新類型中部20163Q</v>
      </c>
    </row>
    <row r="2726" spans="1:11">
      <c r="A2726" s="23">
        <v>201609</v>
      </c>
      <c r="B2726" s="23" t="s">
        <v>76</v>
      </c>
      <c r="C2726" s="22">
        <v>27260317</v>
      </c>
      <c r="D2726" s="22" t="s">
        <v>40</v>
      </c>
      <c r="E2726" s="23">
        <v>69161</v>
      </c>
      <c r="F2726" s="22" t="str">
        <f>VLOOKUP(C2726,變換清單!A:C,3,0)</f>
        <v>啤酒</v>
      </c>
      <c r="G2726" s="22" t="str">
        <f>VLOOKUP(B2726,變換清單!E:F,2,0)</f>
        <v>中部</v>
      </c>
      <c r="H2726" s="22" t="str">
        <f t="shared" si="126"/>
        <v>2016</v>
      </c>
      <c r="I2726" s="22">
        <f t="shared" si="127"/>
        <v>9</v>
      </c>
      <c r="J2726" s="22" t="str">
        <f>VLOOKUP(I2726,變換清單!H:I,2,0)</f>
        <v>3Q</v>
      </c>
      <c r="K2726" s="22" t="str">
        <f t="shared" si="128"/>
        <v>啤酒中部20163Q</v>
      </c>
    </row>
    <row r="2727" spans="1:11">
      <c r="A2727" s="23">
        <v>201609</v>
      </c>
      <c r="B2727" s="23" t="s">
        <v>76</v>
      </c>
      <c r="C2727" s="22">
        <v>27260665</v>
      </c>
      <c r="D2727" s="22" t="s">
        <v>105</v>
      </c>
      <c r="E2727" s="23">
        <v>11520</v>
      </c>
      <c r="F2727" s="22" t="str">
        <f>VLOOKUP(C2727,變換清單!A:C,3,0)</f>
        <v>啤酒</v>
      </c>
      <c r="G2727" s="22" t="str">
        <f>VLOOKUP(B2727,變換清單!E:F,2,0)</f>
        <v>中部</v>
      </c>
      <c r="H2727" s="22" t="str">
        <f t="shared" si="126"/>
        <v>2016</v>
      </c>
      <c r="I2727" s="22">
        <f t="shared" si="127"/>
        <v>9</v>
      </c>
      <c r="J2727" s="22" t="str">
        <f>VLOOKUP(I2727,變換清單!H:I,2,0)</f>
        <v>3Q</v>
      </c>
      <c r="K2727" s="22" t="str">
        <f t="shared" si="128"/>
        <v>啤酒中部20163Q</v>
      </c>
    </row>
    <row r="2728" spans="1:11">
      <c r="A2728" s="23">
        <v>201609</v>
      </c>
      <c r="B2728" s="23" t="s">
        <v>76</v>
      </c>
      <c r="C2728" s="22">
        <v>27350171</v>
      </c>
      <c r="D2728" s="22" t="s">
        <v>42</v>
      </c>
      <c r="E2728" s="23">
        <v>7680</v>
      </c>
      <c r="F2728" s="22" t="str">
        <f>VLOOKUP(C2728,變換清單!A:C,3,0)</f>
        <v>啤酒</v>
      </c>
      <c r="G2728" s="22" t="str">
        <f>VLOOKUP(B2728,變換清單!E:F,2,0)</f>
        <v>中部</v>
      </c>
      <c r="H2728" s="22" t="str">
        <f t="shared" si="126"/>
        <v>2016</v>
      </c>
      <c r="I2728" s="22">
        <f t="shared" si="127"/>
        <v>9</v>
      </c>
      <c r="J2728" s="22" t="str">
        <f>VLOOKUP(I2728,變換清單!H:I,2,0)</f>
        <v>3Q</v>
      </c>
      <c r="K2728" s="22" t="str">
        <f t="shared" si="128"/>
        <v>啤酒中部20163Q</v>
      </c>
    </row>
    <row r="2729" spans="1:11">
      <c r="A2729" s="23">
        <v>201609</v>
      </c>
      <c r="B2729" s="23" t="s">
        <v>76</v>
      </c>
      <c r="C2729" s="22">
        <v>27350921</v>
      </c>
      <c r="D2729" s="22" t="s">
        <v>44</v>
      </c>
      <c r="E2729" s="23">
        <v>39215</v>
      </c>
      <c r="F2729" s="22" t="str">
        <f>VLOOKUP(C2729,變換清單!A:C,3,0)</f>
        <v>發泡酒</v>
      </c>
      <c r="G2729" s="22" t="str">
        <f>VLOOKUP(B2729,變換清單!E:F,2,0)</f>
        <v>中部</v>
      </c>
      <c r="H2729" s="22" t="str">
        <f t="shared" si="126"/>
        <v>2016</v>
      </c>
      <c r="I2729" s="22">
        <f t="shared" si="127"/>
        <v>9</v>
      </c>
      <c r="J2729" s="22" t="str">
        <f>VLOOKUP(I2729,變換清單!H:I,2,0)</f>
        <v>3Q</v>
      </c>
      <c r="K2729" s="22" t="str">
        <f t="shared" si="128"/>
        <v>發泡酒中部20163Q</v>
      </c>
    </row>
    <row r="2730" spans="1:11">
      <c r="A2730" s="23">
        <v>201609</v>
      </c>
      <c r="B2730" s="23" t="s">
        <v>59</v>
      </c>
      <c r="C2730" s="22">
        <v>27210786</v>
      </c>
      <c r="D2730" s="22" t="s">
        <v>103</v>
      </c>
      <c r="E2730" s="23">
        <v>131192</v>
      </c>
      <c r="F2730" s="22" t="str">
        <f>VLOOKUP(C2730,變換清單!A:C,3,0)</f>
        <v>發泡酒</v>
      </c>
      <c r="G2730" s="22" t="str">
        <f>VLOOKUP(B2730,變換清單!E:F,2,0)</f>
        <v>東北</v>
      </c>
      <c r="H2730" s="22" t="str">
        <f t="shared" si="126"/>
        <v>2016</v>
      </c>
      <c r="I2730" s="22">
        <f t="shared" si="127"/>
        <v>9</v>
      </c>
      <c r="J2730" s="22" t="str">
        <f>VLOOKUP(I2730,變換清單!H:I,2,0)</f>
        <v>3Q</v>
      </c>
      <c r="K2730" s="22" t="str">
        <f t="shared" si="128"/>
        <v>發泡酒東北20163Q</v>
      </c>
    </row>
    <row r="2731" spans="1:11">
      <c r="A2731" s="23">
        <v>201609</v>
      </c>
      <c r="B2731" s="23" t="s">
        <v>59</v>
      </c>
      <c r="C2731" s="22">
        <v>27220883</v>
      </c>
      <c r="D2731" s="22" t="s">
        <v>101</v>
      </c>
      <c r="E2731" s="23">
        <v>41354</v>
      </c>
      <c r="F2731" s="22" t="str">
        <f>VLOOKUP(C2731,變換清單!A:C,3,0)</f>
        <v>新類型</v>
      </c>
      <c r="G2731" s="22" t="str">
        <f>VLOOKUP(B2731,變換清單!E:F,2,0)</f>
        <v>東北</v>
      </c>
      <c r="H2731" s="22" t="str">
        <f t="shared" si="126"/>
        <v>2016</v>
      </c>
      <c r="I2731" s="22">
        <f t="shared" si="127"/>
        <v>9</v>
      </c>
      <c r="J2731" s="22" t="str">
        <f>VLOOKUP(I2731,變換清單!H:I,2,0)</f>
        <v>3Q</v>
      </c>
      <c r="K2731" s="22" t="str">
        <f t="shared" si="128"/>
        <v>新類型東北20163Q</v>
      </c>
    </row>
    <row r="2732" spans="1:11">
      <c r="A2732" s="23">
        <v>201609</v>
      </c>
      <c r="B2732" s="23" t="s">
        <v>59</v>
      </c>
      <c r="C2732" s="22">
        <v>27220957</v>
      </c>
      <c r="D2732" s="22" t="s">
        <v>102</v>
      </c>
      <c r="E2732" s="23">
        <v>50623</v>
      </c>
      <c r="F2732" s="22" t="str">
        <f>VLOOKUP(C2732,變換清單!A:C,3,0)</f>
        <v>新類型</v>
      </c>
      <c r="G2732" s="22" t="str">
        <f>VLOOKUP(B2732,變換清單!E:F,2,0)</f>
        <v>東北</v>
      </c>
      <c r="H2732" s="22" t="str">
        <f t="shared" si="126"/>
        <v>2016</v>
      </c>
      <c r="I2732" s="22">
        <f t="shared" si="127"/>
        <v>9</v>
      </c>
      <c r="J2732" s="22" t="str">
        <f>VLOOKUP(I2732,變換清單!H:I,2,0)</f>
        <v>3Q</v>
      </c>
      <c r="K2732" s="22" t="str">
        <f t="shared" si="128"/>
        <v>新類型東北20163Q</v>
      </c>
    </row>
    <row r="2733" spans="1:11">
      <c r="A2733" s="23">
        <v>201609</v>
      </c>
      <c r="B2733" s="23" t="s">
        <v>59</v>
      </c>
      <c r="C2733" s="22">
        <v>27220985</v>
      </c>
      <c r="D2733" s="22" t="s">
        <v>46</v>
      </c>
      <c r="E2733" s="23">
        <v>5520</v>
      </c>
      <c r="F2733" s="22" t="str">
        <f>VLOOKUP(C2733,變換清單!A:C,3,0)</f>
        <v>新類型</v>
      </c>
      <c r="G2733" s="22" t="str">
        <f>VLOOKUP(B2733,變換清單!E:F,2,0)</f>
        <v>東北</v>
      </c>
      <c r="H2733" s="22" t="str">
        <f t="shared" si="126"/>
        <v>2016</v>
      </c>
      <c r="I2733" s="22">
        <f t="shared" si="127"/>
        <v>9</v>
      </c>
      <c r="J2733" s="22" t="str">
        <f>VLOOKUP(I2733,變換清單!H:I,2,0)</f>
        <v>3Q</v>
      </c>
      <c r="K2733" s="22" t="str">
        <f t="shared" si="128"/>
        <v>新類型東北20163Q</v>
      </c>
    </row>
    <row r="2734" spans="1:11">
      <c r="A2734" s="23">
        <v>201609</v>
      </c>
      <c r="B2734" s="23" t="s">
        <v>59</v>
      </c>
      <c r="C2734" s="22">
        <v>27260317</v>
      </c>
      <c r="D2734" s="22" t="s">
        <v>40</v>
      </c>
      <c r="E2734" s="23">
        <v>720</v>
      </c>
      <c r="F2734" s="22" t="str">
        <f>VLOOKUP(C2734,變換清單!A:C,3,0)</f>
        <v>啤酒</v>
      </c>
      <c r="G2734" s="22" t="str">
        <f>VLOOKUP(B2734,變換清單!E:F,2,0)</f>
        <v>東北</v>
      </c>
      <c r="H2734" s="22" t="str">
        <f t="shared" si="126"/>
        <v>2016</v>
      </c>
      <c r="I2734" s="22">
        <f t="shared" si="127"/>
        <v>9</v>
      </c>
      <c r="J2734" s="22" t="str">
        <f>VLOOKUP(I2734,變換清單!H:I,2,0)</f>
        <v>3Q</v>
      </c>
      <c r="K2734" s="22" t="str">
        <f t="shared" si="128"/>
        <v>啤酒東北20163Q</v>
      </c>
    </row>
    <row r="2735" spans="1:11">
      <c r="A2735" s="23">
        <v>201609</v>
      </c>
      <c r="B2735" s="23" t="s">
        <v>59</v>
      </c>
      <c r="C2735" s="22">
        <v>27260665</v>
      </c>
      <c r="D2735" s="22" t="s">
        <v>105</v>
      </c>
      <c r="E2735" s="23">
        <v>76291</v>
      </c>
      <c r="F2735" s="22" t="str">
        <f>VLOOKUP(C2735,變換清單!A:C,3,0)</f>
        <v>啤酒</v>
      </c>
      <c r="G2735" s="22" t="str">
        <f>VLOOKUP(B2735,變換清單!E:F,2,0)</f>
        <v>東北</v>
      </c>
      <c r="H2735" s="22" t="str">
        <f t="shared" si="126"/>
        <v>2016</v>
      </c>
      <c r="I2735" s="22">
        <f t="shared" si="127"/>
        <v>9</v>
      </c>
      <c r="J2735" s="22" t="str">
        <f>VLOOKUP(I2735,變換清單!H:I,2,0)</f>
        <v>3Q</v>
      </c>
      <c r="K2735" s="22" t="str">
        <f t="shared" si="128"/>
        <v>啤酒東北20163Q</v>
      </c>
    </row>
    <row r="2736" spans="1:11">
      <c r="A2736" s="23">
        <v>201609</v>
      </c>
      <c r="B2736" s="23" t="s">
        <v>84</v>
      </c>
      <c r="C2736" s="22">
        <v>27350171</v>
      </c>
      <c r="D2736" s="22" t="s">
        <v>42</v>
      </c>
      <c r="E2736" s="23">
        <v>351509</v>
      </c>
      <c r="F2736" s="22" t="str">
        <f>VLOOKUP(C2736,變換清單!A:C,3,0)</f>
        <v>啤酒</v>
      </c>
      <c r="G2736" s="22" t="str">
        <f>VLOOKUP(B2736,變換清單!E:F,2,0)</f>
        <v>中四國</v>
      </c>
      <c r="H2736" s="22" t="str">
        <f t="shared" si="126"/>
        <v>2016</v>
      </c>
      <c r="I2736" s="22">
        <f t="shared" si="127"/>
        <v>9</v>
      </c>
      <c r="J2736" s="22" t="str">
        <f>VLOOKUP(I2736,變換清單!H:I,2,0)</f>
        <v>3Q</v>
      </c>
      <c r="K2736" s="22" t="str">
        <f t="shared" si="128"/>
        <v>啤酒中四國20163Q</v>
      </c>
    </row>
    <row r="2737" spans="1:11">
      <c r="A2737" s="23">
        <v>201609</v>
      </c>
      <c r="B2737" s="23" t="s">
        <v>84</v>
      </c>
      <c r="C2737" s="22">
        <v>27350921</v>
      </c>
      <c r="D2737" s="22" t="s">
        <v>44</v>
      </c>
      <c r="E2737" s="23">
        <v>75578</v>
      </c>
      <c r="F2737" s="22" t="str">
        <f>VLOOKUP(C2737,變換清單!A:C,3,0)</f>
        <v>發泡酒</v>
      </c>
      <c r="G2737" s="22" t="str">
        <f>VLOOKUP(B2737,變換清單!E:F,2,0)</f>
        <v>中四國</v>
      </c>
      <c r="H2737" s="22" t="str">
        <f t="shared" si="126"/>
        <v>2016</v>
      </c>
      <c r="I2737" s="22">
        <f t="shared" si="127"/>
        <v>9</v>
      </c>
      <c r="J2737" s="22" t="str">
        <f>VLOOKUP(I2737,變換清單!H:I,2,0)</f>
        <v>3Q</v>
      </c>
      <c r="K2737" s="22" t="str">
        <f t="shared" si="128"/>
        <v>發泡酒中四國20163Q</v>
      </c>
    </row>
    <row r="2738" spans="1:11">
      <c r="A2738" s="23">
        <v>201609</v>
      </c>
      <c r="B2738" s="23" t="s">
        <v>84</v>
      </c>
      <c r="C2738" s="22">
        <v>27210786</v>
      </c>
      <c r="D2738" s="22" t="s">
        <v>103</v>
      </c>
      <c r="E2738" s="23">
        <v>144026</v>
      </c>
      <c r="F2738" s="22" t="str">
        <f>VLOOKUP(C2738,變換清單!A:C,3,0)</f>
        <v>發泡酒</v>
      </c>
      <c r="G2738" s="22" t="str">
        <f>VLOOKUP(B2738,變換清單!E:F,2,0)</f>
        <v>中四國</v>
      </c>
      <c r="H2738" s="22" t="str">
        <f t="shared" si="126"/>
        <v>2016</v>
      </c>
      <c r="I2738" s="22">
        <f t="shared" si="127"/>
        <v>9</v>
      </c>
      <c r="J2738" s="22" t="str">
        <f>VLOOKUP(I2738,變換清單!H:I,2,0)</f>
        <v>3Q</v>
      </c>
      <c r="K2738" s="22" t="str">
        <f t="shared" si="128"/>
        <v>發泡酒中四國20163Q</v>
      </c>
    </row>
    <row r="2739" spans="1:11">
      <c r="A2739" s="23">
        <v>201609</v>
      </c>
      <c r="B2739" s="23" t="s">
        <v>84</v>
      </c>
      <c r="C2739" s="22">
        <v>27220883</v>
      </c>
      <c r="D2739" s="22" t="s">
        <v>101</v>
      </c>
      <c r="E2739" s="23">
        <v>51600</v>
      </c>
      <c r="F2739" s="22" t="str">
        <f>VLOOKUP(C2739,變換清單!A:C,3,0)</f>
        <v>新類型</v>
      </c>
      <c r="G2739" s="22" t="str">
        <f>VLOOKUP(B2739,變換清單!E:F,2,0)</f>
        <v>中四國</v>
      </c>
      <c r="H2739" s="22" t="str">
        <f t="shared" si="126"/>
        <v>2016</v>
      </c>
      <c r="I2739" s="22">
        <f t="shared" si="127"/>
        <v>9</v>
      </c>
      <c r="J2739" s="22" t="str">
        <f>VLOOKUP(I2739,變換清單!H:I,2,0)</f>
        <v>3Q</v>
      </c>
      <c r="K2739" s="22" t="str">
        <f t="shared" si="128"/>
        <v>新類型中四國20163Q</v>
      </c>
    </row>
    <row r="2740" spans="1:11">
      <c r="A2740" s="23">
        <v>201609</v>
      </c>
      <c r="B2740" s="23" t="s">
        <v>84</v>
      </c>
      <c r="C2740" s="22">
        <v>27220957</v>
      </c>
      <c r="D2740" s="22" t="s">
        <v>102</v>
      </c>
      <c r="E2740" s="23">
        <v>7440</v>
      </c>
      <c r="F2740" s="22" t="str">
        <f>VLOOKUP(C2740,變換清單!A:C,3,0)</f>
        <v>新類型</v>
      </c>
      <c r="G2740" s="22" t="str">
        <f>VLOOKUP(B2740,變換清單!E:F,2,0)</f>
        <v>中四國</v>
      </c>
      <c r="H2740" s="22" t="str">
        <f t="shared" si="126"/>
        <v>2016</v>
      </c>
      <c r="I2740" s="22">
        <f t="shared" si="127"/>
        <v>9</v>
      </c>
      <c r="J2740" s="22" t="str">
        <f>VLOOKUP(I2740,變換清單!H:I,2,0)</f>
        <v>3Q</v>
      </c>
      <c r="K2740" s="22" t="str">
        <f t="shared" si="128"/>
        <v>新類型中四國20163Q</v>
      </c>
    </row>
    <row r="2741" spans="1:11">
      <c r="A2741" s="23">
        <v>201609</v>
      </c>
      <c r="B2741" s="23" t="s">
        <v>84</v>
      </c>
      <c r="C2741" s="22">
        <v>27220985</v>
      </c>
      <c r="D2741" s="22" t="s">
        <v>46</v>
      </c>
      <c r="E2741" s="23">
        <v>27094</v>
      </c>
      <c r="F2741" s="22" t="str">
        <f>VLOOKUP(C2741,變換清單!A:C,3,0)</f>
        <v>新類型</v>
      </c>
      <c r="G2741" s="22" t="str">
        <f>VLOOKUP(B2741,變換清單!E:F,2,0)</f>
        <v>中四國</v>
      </c>
      <c r="H2741" s="22" t="str">
        <f t="shared" si="126"/>
        <v>2016</v>
      </c>
      <c r="I2741" s="22">
        <f t="shared" si="127"/>
        <v>9</v>
      </c>
      <c r="J2741" s="22" t="str">
        <f>VLOOKUP(I2741,變換清單!H:I,2,0)</f>
        <v>3Q</v>
      </c>
      <c r="K2741" s="22" t="str">
        <f t="shared" si="128"/>
        <v>新類型中四國20163Q</v>
      </c>
    </row>
    <row r="2742" spans="1:11">
      <c r="A2742" s="23">
        <v>201609</v>
      </c>
      <c r="B2742" s="23" t="s">
        <v>71</v>
      </c>
      <c r="C2742" s="22">
        <v>27260317</v>
      </c>
      <c r="D2742" s="22" t="s">
        <v>40</v>
      </c>
      <c r="E2742" s="23">
        <v>303025</v>
      </c>
      <c r="F2742" s="22" t="str">
        <f>VLOOKUP(C2742,變換清單!A:C,3,0)</f>
        <v>啤酒</v>
      </c>
      <c r="G2742" s="22" t="str">
        <f>VLOOKUP(B2742,變換清單!E:F,2,0)</f>
        <v>關信越</v>
      </c>
      <c r="H2742" s="22" t="str">
        <f t="shared" si="126"/>
        <v>2016</v>
      </c>
      <c r="I2742" s="22">
        <f t="shared" si="127"/>
        <v>9</v>
      </c>
      <c r="J2742" s="22" t="str">
        <f>VLOOKUP(I2742,變換清單!H:I,2,0)</f>
        <v>3Q</v>
      </c>
      <c r="K2742" s="22" t="str">
        <f t="shared" si="128"/>
        <v>啤酒關信越20163Q</v>
      </c>
    </row>
    <row r="2743" spans="1:11">
      <c r="A2743" s="23">
        <v>201609</v>
      </c>
      <c r="B2743" s="23" t="s">
        <v>71</v>
      </c>
      <c r="C2743" s="22">
        <v>27260665</v>
      </c>
      <c r="D2743" s="22" t="s">
        <v>105</v>
      </c>
      <c r="E2743" s="23">
        <v>15686</v>
      </c>
      <c r="F2743" s="22" t="str">
        <f>VLOOKUP(C2743,變換清單!A:C,3,0)</f>
        <v>啤酒</v>
      </c>
      <c r="G2743" s="22" t="str">
        <f>VLOOKUP(B2743,變換清單!E:F,2,0)</f>
        <v>關信越</v>
      </c>
      <c r="H2743" s="22" t="str">
        <f t="shared" si="126"/>
        <v>2016</v>
      </c>
      <c r="I2743" s="22">
        <f t="shared" si="127"/>
        <v>9</v>
      </c>
      <c r="J2743" s="22" t="str">
        <f>VLOOKUP(I2743,變換清單!H:I,2,0)</f>
        <v>3Q</v>
      </c>
      <c r="K2743" s="22" t="str">
        <f t="shared" si="128"/>
        <v>啤酒關信越20163Q</v>
      </c>
    </row>
    <row r="2744" spans="1:11">
      <c r="A2744" s="23">
        <v>201609</v>
      </c>
      <c r="B2744" s="23" t="s">
        <v>71</v>
      </c>
      <c r="C2744" s="22">
        <v>27350171</v>
      </c>
      <c r="D2744" s="22" t="s">
        <v>42</v>
      </c>
      <c r="E2744" s="23">
        <v>94116</v>
      </c>
      <c r="F2744" s="22" t="str">
        <f>VLOOKUP(C2744,變換清單!A:C,3,0)</f>
        <v>啤酒</v>
      </c>
      <c r="G2744" s="22" t="str">
        <f>VLOOKUP(B2744,變換清單!E:F,2,0)</f>
        <v>關信越</v>
      </c>
      <c r="H2744" s="22" t="str">
        <f t="shared" si="126"/>
        <v>2016</v>
      </c>
      <c r="I2744" s="22">
        <f t="shared" si="127"/>
        <v>9</v>
      </c>
      <c r="J2744" s="22" t="str">
        <f>VLOOKUP(I2744,變換清單!H:I,2,0)</f>
        <v>3Q</v>
      </c>
      <c r="K2744" s="22" t="str">
        <f t="shared" si="128"/>
        <v>啤酒關信越20163Q</v>
      </c>
    </row>
    <row r="2745" spans="1:11">
      <c r="A2745" s="23">
        <v>201609</v>
      </c>
      <c r="B2745" s="23" t="s">
        <v>71</v>
      </c>
      <c r="C2745" s="22">
        <v>27350921</v>
      </c>
      <c r="D2745" s="22" t="s">
        <v>44</v>
      </c>
      <c r="E2745" s="23">
        <v>12834</v>
      </c>
      <c r="F2745" s="22" t="str">
        <f>VLOOKUP(C2745,變換清單!A:C,3,0)</f>
        <v>發泡酒</v>
      </c>
      <c r="G2745" s="22" t="str">
        <f>VLOOKUP(B2745,變換清單!E:F,2,0)</f>
        <v>關信越</v>
      </c>
      <c r="H2745" s="22" t="str">
        <f t="shared" si="126"/>
        <v>2016</v>
      </c>
      <c r="I2745" s="22">
        <f t="shared" si="127"/>
        <v>9</v>
      </c>
      <c r="J2745" s="22" t="str">
        <f>VLOOKUP(I2745,變換清單!H:I,2,0)</f>
        <v>3Q</v>
      </c>
      <c r="K2745" s="22" t="str">
        <f t="shared" si="128"/>
        <v>發泡酒關信越20163Q</v>
      </c>
    </row>
    <row r="2746" spans="1:11">
      <c r="A2746" s="23">
        <v>201609</v>
      </c>
      <c r="B2746" s="23" t="s">
        <v>77</v>
      </c>
      <c r="C2746" s="22">
        <v>27210786</v>
      </c>
      <c r="D2746" s="22" t="s">
        <v>103</v>
      </c>
      <c r="E2746" s="23">
        <v>352222</v>
      </c>
      <c r="F2746" s="22" t="str">
        <f>VLOOKUP(C2746,變換清單!A:C,3,0)</f>
        <v>發泡酒</v>
      </c>
      <c r="G2746" s="22" t="str">
        <f>VLOOKUP(B2746,變換清單!E:F,2,0)</f>
        <v>近畿圏</v>
      </c>
      <c r="H2746" s="22" t="str">
        <f t="shared" si="126"/>
        <v>2016</v>
      </c>
      <c r="I2746" s="22">
        <f t="shared" si="127"/>
        <v>9</v>
      </c>
      <c r="J2746" s="22" t="str">
        <f>VLOOKUP(I2746,變換清單!H:I,2,0)</f>
        <v>3Q</v>
      </c>
      <c r="K2746" s="22" t="str">
        <f t="shared" si="128"/>
        <v>發泡酒近畿圏20163Q</v>
      </c>
    </row>
    <row r="2747" spans="1:11">
      <c r="A2747" s="23">
        <v>201609</v>
      </c>
      <c r="B2747" s="23" t="s">
        <v>77</v>
      </c>
      <c r="C2747" s="22">
        <v>27220883</v>
      </c>
      <c r="D2747" s="22" t="s">
        <v>101</v>
      </c>
      <c r="E2747" s="23">
        <v>12121</v>
      </c>
      <c r="F2747" s="22" t="str">
        <f>VLOOKUP(C2747,變換清單!A:C,3,0)</f>
        <v>新類型</v>
      </c>
      <c r="G2747" s="22" t="str">
        <f>VLOOKUP(B2747,變換清單!E:F,2,0)</f>
        <v>近畿圏</v>
      </c>
      <c r="H2747" s="22" t="str">
        <f t="shared" si="126"/>
        <v>2016</v>
      </c>
      <c r="I2747" s="22">
        <f t="shared" si="127"/>
        <v>9</v>
      </c>
      <c r="J2747" s="22" t="str">
        <f>VLOOKUP(I2747,變換清單!H:I,2,0)</f>
        <v>3Q</v>
      </c>
      <c r="K2747" s="22" t="str">
        <f t="shared" si="128"/>
        <v>新類型近畿圏20163Q</v>
      </c>
    </row>
    <row r="2748" spans="1:11">
      <c r="A2748" s="23">
        <v>201609</v>
      </c>
      <c r="B2748" s="23" t="s">
        <v>77</v>
      </c>
      <c r="C2748" s="22">
        <v>27220957</v>
      </c>
      <c r="D2748" s="22" t="s">
        <v>102</v>
      </c>
      <c r="E2748" s="23">
        <v>166129</v>
      </c>
      <c r="F2748" s="22" t="str">
        <f>VLOOKUP(C2748,變換清單!A:C,3,0)</f>
        <v>新類型</v>
      </c>
      <c r="G2748" s="22" t="str">
        <f>VLOOKUP(B2748,變換清單!E:F,2,0)</f>
        <v>近畿圏</v>
      </c>
      <c r="H2748" s="22" t="str">
        <f t="shared" si="126"/>
        <v>2016</v>
      </c>
      <c r="I2748" s="22">
        <f t="shared" si="127"/>
        <v>9</v>
      </c>
      <c r="J2748" s="22" t="str">
        <f>VLOOKUP(I2748,變換清單!H:I,2,0)</f>
        <v>3Q</v>
      </c>
      <c r="K2748" s="22" t="str">
        <f t="shared" si="128"/>
        <v>新類型近畿圏20163Q</v>
      </c>
    </row>
    <row r="2749" spans="1:11">
      <c r="A2749" s="23">
        <v>201609</v>
      </c>
      <c r="B2749" s="23" t="s">
        <v>77</v>
      </c>
      <c r="C2749" s="22">
        <v>27220985</v>
      </c>
      <c r="D2749" s="22" t="s">
        <v>46</v>
      </c>
      <c r="E2749" s="23">
        <v>15120</v>
      </c>
      <c r="F2749" s="22" t="str">
        <f>VLOOKUP(C2749,變換清單!A:C,3,0)</f>
        <v>新類型</v>
      </c>
      <c r="G2749" s="22" t="str">
        <f>VLOOKUP(B2749,變換清單!E:F,2,0)</f>
        <v>近畿圏</v>
      </c>
      <c r="H2749" s="22" t="str">
        <f t="shared" si="126"/>
        <v>2016</v>
      </c>
      <c r="I2749" s="22">
        <f t="shared" si="127"/>
        <v>9</v>
      </c>
      <c r="J2749" s="22" t="str">
        <f>VLOOKUP(I2749,變換清單!H:I,2,0)</f>
        <v>3Q</v>
      </c>
      <c r="K2749" s="22" t="str">
        <f t="shared" si="128"/>
        <v>新類型近畿圏20163Q</v>
      </c>
    </row>
    <row r="2750" spans="1:11">
      <c r="A2750" s="23">
        <v>201609</v>
      </c>
      <c r="B2750" s="23" t="s">
        <v>77</v>
      </c>
      <c r="C2750" s="22">
        <v>27260317</v>
      </c>
      <c r="D2750" s="22" t="s">
        <v>40</v>
      </c>
      <c r="E2750" s="23">
        <v>2160</v>
      </c>
      <c r="F2750" s="22" t="str">
        <f>VLOOKUP(C2750,變換清單!A:C,3,0)</f>
        <v>啤酒</v>
      </c>
      <c r="G2750" s="22" t="str">
        <f>VLOOKUP(B2750,變換清單!E:F,2,0)</f>
        <v>近畿圏</v>
      </c>
      <c r="H2750" s="22" t="str">
        <f t="shared" si="126"/>
        <v>2016</v>
      </c>
      <c r="I2750" s="22">
        <f t="shared" si="127"/>
        <v>9</v>
      </c>
      <c r="J2750" s="22" t="str">
        <f>VLOOKUP(I2750,變換清單!H:I,2,0)</f>
        <v>3Q</v>
      </c>
      <c r="K2750" s="22" t="str">
        <f t="shared" si="128"/>
        <v>啤酒近畿圏20163Q</v>
      </c>
    </row>
    <row r="2751" spans="1:11">
      <c r="A2751" s="23">
        <v>201609</v>
      </c>
      <c r="B2751" s="23" t="s">
        <v>77</v>
      </c>
      <c r="C2751" s="22">
        <v>27260665</v>
      </c>
      <c r="D2751" s="22" t="s">
        <v>105</v>
      </c>
      <c r="E2751" s="23">
        <v>9269</v>
      </c>
      <c r="F2751" s="22" t="str">
        <f>VLOOKUP(C2751,變換清單!A:C,3,0)</f>
        <v>啤酒</v>
      </c>
      <c r="G2751" s="22" t="str">
        <f>VLOOKUP(B2751,變換清單!E:F,2,0)</f>
        <v>近畿圏</v>
      </c>
      <c r="H2751" s="22" t="str">
        <f t="shared" si="126"/>
        <v>2016</v>
      </c>
      <c r="I2751" s="22">
        <f t="shared" si="127"/>
        <v>9</v>
      </c>
      <c r="J2751" s="22" t="str">
        <f>VLOOKUP(I2751,變換清單!H:I,2,0)</f>
        <v>3Q</v>
      </c>
      <c r="K2751" s="22" t="str">
        <f t="shared" si="128"/>
        <v>啤酒近畿圏20163Q</v>
      </c>
    </row>
    <row r="2752" spans="1:11">
      <c r="A2752" s="23">
        <v>201609</v>
      </c>
      <c r="B2752" s="23" t="s">
        <v>97</v>
      </c>
      <c r="C2752" s="22">
        <v>27350171</v>
      </c>
      <c r="D2752" s="22" t="s">
        <v>42</v>
      </c>
      <c r="E2752" s="23">
        <v>194649</v>
      </c>
      <c r="F2752" s="22" t="str">
        <f>VLOOKUP(C2752,變換清單!A:C,3,0)</f>
        <v>啤酒</v>
      </c>
      <c r="G2752" s="22" t="str">
        <f>VLOOKUP(B2752,變換清單!E:F,2,0)</f>
        <v>九州</v>
      </c>
      <c r="H2752" s="22" t="str">
        <f t="shared" si="126"/>
        <v>2016</v>
      </c>
      <c r="I2752" s="22">
        <f t="shared" si="127"/>
        <v>9</v>
      </c>
      <c r="J2752" s="22" t="str">
        <f>VLOOKUP(I2752,變換清單!H:I,2,0)</f>
        <v>3Q</v>
      </c>
      <c r="K2752" s="22" t="str">
        <f t="shared" si="128"/>
        <v>啤酒九州20163Q</v>
      </c>
    </row>
    <row r="2753" spans="1:11">
      <c r="A2753" s="23">
        <v>201609</v>
      </c>
      <c r="B2753" s="23" t="s">
        <v>97</v>
      </c>
      <c r="C2753" s="22">
        <v>27350921</v>
      </c>
      <c r="D2753" s="22" t="s">
        <v>44</v>
      </c>
      <c r="E2753" s="23">
        <v>73439</v>
      </c>
      <c r="F2753" s="22" t="str">
        <f>VLOOKUP(C2753,變換清單!A:C,3,0)</f>
        <v>發泡酒</v>
      </c>
      <c r="G2753" s="22" t="str">
        <f>VLOOKUP(B2753,變換清單!E:F,2,0)</f>
        <v>九州</v>
      </c>
      <c r="H2753" s="22" t="str">
        <f t="shared" si="126"/>
        <v>2016</v>
      </c>
      <c r="I2753" s="22">
        <f t="shared" si="127"/>
        <v>9</v>
      </c>
      <c r="J2753" s="22" t="str">
        <f>VLOOKUP(I2753,變換清單!H:I,2,0)</f>
        <v>3Q</v>
      </c>
      <c r="K2753" s="22" t="str">
        <f t="shared" si="128"/>
        <v>發泡酒九州20163Q</v>
      </c>
    </row>
    <row r="2754" spans="1:11">
      <c r="A2754" s="23">
        <v>201609</v>
      </c>
      <c r="B2754" s="23" t="s">
        <v>97</v>
      </c>
      <c r="C2754" s="22">
        <v>27210786</v>
      </c>
      <c r="D2754" s="22" t="s">
        <v>103</v>
      </c>
      <c r="E2754" s="23">
        <v>54188</v>
      </c>
      <c r="F2754" s="22" t="str">
        <f>VLOOKUP(C2754,變換清單!A:C,3,0)</f>
        <v>發泡酒</v>
      </c>
      <c r="G2754" s="22" t="str">
        <f>VLOOKUP(B2754,變換清單!E:F,2,0)</f>
        <v>九州</v>
      </c>
      <c r="H2754" s="22" t="str">
        <f t="shared" si="126"/>
        <v>2016</v>
      </c>
      <c r="I2754" s="22">
        <f t="shared" si="127"/>
        <v>9</v>
      </c>
      <c r="J2754" s="22" t="str">
        <f>VLOOKUP(I2754,變換清單!H:I,2,0)</f>
        <v>3Q</v>
      </c>
      <c r="K2754" s="22" t="str">
        <f t="shared" si="128"/>
        <v>發泡酒九州20163Q</v>
      </c>
    </row>
    <row r="2755" spans="1:11">
      <c r="A2755" s="23">
        <v>201609</v>
      </c>
      <c r="B2755" s="23" t="s">
        <v>97</v>
      </c>
      <c r="C2755" s="22">
        <v>27220883</v>
      </c>
      <c r="D2755" s="22" t="s">
        <v>101</v>
      </c>
      <c r="E2755" s="23">
        <v>4080</v>
      </c>
      <c r="F2755" s="22" t="str">
        <f>VLOOKUP(C2755,變換清單!A:C,3,0)</f>
        <v>新類型</v>
      </c>
      <c r="G2755" s="22" t="str">
        <f>VLOOKUP(B2755,變換清單!E:F,2,0)</f>
        <v>九州</v>
      </c>
      <c r="H2755" s="22" t="str">
        <f t="shared" ref="H2755:H2818" si="129">LEFT(A2755,4)</f>
        <v>2016</v>
      </c>
      <c r="I2755" s="22">
        <f t="shared" ref="I2755:I2818" si="130">VALUE(RIGHT(A2755,2))</f>
        <v>9</v>
      </c>
      <c r="J2755" s="22" t="str">
        <f>VLOOKUP(I2755,變換清單!H:I,2,0)</f>
        <v>3Q</v>
      </c>
      <c r="K2755" s="22" t="str">
        <f t="shared" ref="K2755:K2818" si="131">CONCATENATE(F2755,G2755,H2755,J2755)</f>
        <v>新類型九州20163Q</v>
      </c>
    </row>
    <row r="2756" spans="1:11">
      <c r="A2756" s="23">
        <v>201609</v>
      </c>
      <c r="B2756" s="23" t="s">
        <v>97</v>
      </c>
      <c r="C2756" s="22">
        <v>27220957</v>
      </c>
      <c r="D2756" s="22" t="s">
        <v>102</v>
      </c>
      <c r="E2756" s="23">
        <v>2160</v>
      </c>
      <c r="F2756" s="22" t="str">
        <f>VLOOKUP(C2756,變換清單!A:C,3,0)</f>
        <v>新類型</v>
      </c>
      <c r="G2756" s="22" t="str">
        <f>VLOOKUP(B2756,變換清單!E:F,2,0)</f>
        <v>九州</v>
      </c>
      <c r="H2756" s="22" t="str">
        <f t="shared" si="129"/>
        <v>2016</v>
      </c>
      <c r="I2756" s="22">
        <f t="shared" si="130"/>
        <v>9</v>
      </c>
      <c r="J2756" s="22" t="str">
        <f>VLOOKUP(I2756,變換清單!H:I,2,0)</f>
        <v>3Q</v>
      </c>
      <c r="K2756" s="22" t="str">
        <f t="shared" si="131"/>
        <v>新類型九州20163Q</v>
      </c>
    </row>
    <row r="2757" spans="1:11">
      <c r="A2757" s="23">
        <v>201609</v>
      </c>
      <c r="B2757" s="23" t="s">
        <v>97</v>
      </c>
      <c r="C2757" s="22">
        <v>27220985</v>
      </c>
      <c r="D2757" s="22" t="s">
        <v>46</v>
      </c>
      <c r="E2757" s="23">
        <v>42780</v>
      </c>
      <c r="F2757" s="22" t="str">
        <f>VLOOKUP(C2757,變換清單!A:C,3,0)</f>
        <v>新類型</v>
      </c>
      <c r="G2757" s="22" t="str">
        <f>VLOOKUP(B2757,變換清單!E:F,2,0)</f>
        <v>九州</v>
      </c>
      <c r="H2757" s="22" t="str">
        <f t="shared" si="129"/>
        <v>2016</v>
      </c>
      <c r="I2757" s="22">
        <f t="shared" si="130"/>
        <v>9</v>
      </c>
      <c r="J2757" s="22" t="str">
        <f>VLOOKUP(I2757,變換清單!H:I,2,0)</f>
        <v>3Q</v>
      </c>
      <c r="K2757" s="22" t="str">
        <f t="shared" si="131"/>
        <v>新類型九州20163Q</v>
      </c>
    </row>
    <row r="2758" spans="1:11">
      <c r="A2758" s="23">
        <v>201609</v>
      </c>
      <c r="B2758" s="23" t="s">
        <v>58</v>
      </c>
      <c r="C2758" s="22">
        <v>27260317</v>
      </c>
      <c r="D2758" s="22" t="s">
        <v>40</v>
      </c>
      <c r="E2758" s="23">
        <v>335823</v>
      </c>
      <c r="F2758" s="22" t="str">
        <f>VLOOKUP(C2758,變換清單!A:C,3,0)</f>
        <v>啤酒</v>
      </c>
      <c r="G2758" s="22" t="str">
        <f>VLOOKUP(B2758,變換清單!E:F,2,0)</f>
        <v>東北</v>
      </c>
      <c r="H2758" s="22" t="str">
        <f t="shared" si="129"/>
        <v>2016</v>
      </c>
      <c r="I2758" s="22">
        <f t="shared" si="130"/>
        <v>9</v>
      </c>
      <c r="J2758" s="22" t="str">
        <f>VLOOKUP(I2758,變換清單!H:I,2,0)</f>
        <v>3Q</v>
      </c>
      <c r="K2758" s="22" t="str">
        <f t="shared" si="131"/>
        <v>啤酒東北20163Q</v>
      </c>
    </row>
    <row r="2759" spans="1:11">
      <c r="A2759" s="23">
        <v>201609</v>
      </c>
      <c r="B2759" s="23" t="s">
        <v>58</v>
      </c>
      <c r="C2759" s="22">
        <v>27260665</v>
      </c>
      <c r="D2759" s="22" t="s">
        <v>105</v>
      </c>
      <c r="E2759" s="23">
        <v>143313</v>
      </c>
      <c r="F2759" s="22" t="str">
        <f>VLOOKUP(C2759,變換清單!A:C,3,0)</f>
        <v>啤酒</v>
      </c>
      <c r="G2759" s="22" t="str">
        <f>VLOOKUP(B2759,變換清單!E:F,2,0)</f>
        <v>東北</v>
      </c>
      <c r="H2759" s="22" t="str">
        <f t="shared" si="129"/>
        <v>2016</v>
      </c>
      <c r="I2759" s="22">
        <f t="shared" si="130"/>
        <v>9</v>
      </c>
      <c r="J2759" s="22" t="str">
        <f>VLOOKUP(I2759,變換清單!H:I,2,0)</f>
        <v>3Q</v>
      </c>
      <c r="K2759" s="22" t="str">
        <f t="shared" si="131"/>
        <v>啤酒東北20163Q</v>
      </c>
    </row>
    <row r="2760" spans="1:11">
      <c r="A2760" s="23">
        <v>201609</v>
      </c>
      <c r="B2760" s="23" t="s">
        <v>58</v>
      </c>
      <c r="C2760" s="22">
        <v>27350171</v>
      </c>
      <c r="D2760" s="22" t="s">
        <v>42</v>
      </c>
      <c r="E2760" s="23">
        <v>139748</v>
      </c>
      <c r="F2760" s="22" t="str">
        <f>VLOOKUP(C2760,變換清單!A:C,3,0)</f>
        <v>啤酒</v>
      </c>
      <c r="G2760" s="22" t="str">
        <f>VLOOKUP(B2760,變換清單!E:F,2,0)</f>
        <v>東北</v>
      </c>
      <c r="H2760" s="22" t="str">
        <f t="shared" si="129"/>
        <v>2016</v>
      </c>
      <c r="I2760" s="22">
        <f t="shared" si="130"/>
        <v>9</v>
      </c>
      <c r="J2760" s="22" t="str">
        <f>VLOOKUP(I2760,變換清單!H:I,2,0)</f>
        <v>3Q</v>
      </c>
      <c r="K2760" s="22" t="str">
        <f t="shared" si="131"/>
        <v>啤酒東北20163Q</v>
      </c>
    </row>
    <row r="2761" spans="1:11">
      <c r="A2761" s="23">
        <v>201609</v>
      </c>
      <c r="B2761" s="23" t="s">
        <v>58</v>
      </c>
      <c r="C2761" s="22">
        <v>27350921</v>
      </c>
      <c r="D2761" s="22" t="s">
        <v>44</v>
      </c>
      <c r="E2761" s="23">
        <v>5760</v>
      </c>
      <c r="F2761" s="22" t="str">
        <f>VLOOKUP(C2761,變換清單!A:C,3,0)</f>
        <v>發泡酒</v>
      </c>
      <c r="G2761" s="22" t="str">
        <f>VLOOKUP(B2761,變換清單!E:F,2,0)</f>
        <v>東北</v>
      </c>
      <c r="H2761" s="22" t="str">
        <f t="shared" si="129"/>
        <v>2016</v>
      </c>
      <c r="I2761" s="22">
        <f t="shared" si="130"/>
        <v>9</v>
      </c>
      <c r="J2761" s="22" t="str">
        <f>VLOOKUP(I2761,變換清單!H:I,2,0)</f>
        <v>3Q</v>
      </c>
      <c r="K2761" s="22" t="str">
        <f t="shared" si="131"/>
        <v>發泡酒東北20163Q</v>
      </c>
    </row>
    <row r="2762" spans="1:11">
      <c r="A2762" s="23">
        <v>201609</v>
      </c>
      <c r="B2762" s="23" t="s">
        <v>58</v>
      </c>
      <c r="C2762" s="22">
        <v>27210786</v>
      </c>
      <c r="D2762" s="22" t="s">
        <v>103</v>
      </c>
      <c r="E2762" s="23">
        <v>3840</v>
      </c>
      <c r="F2762" s="22" t="str">
        <f>VLOOKUP(C2762,變換清單!A:C,3,0)</f>
        <v>發泡酒</v>
      </c>
      <c r="G2762" s="22" t="str">
        <f>VLOOKUP(B2762,變換清單!E:F,2,0)</f>
        <v>東北</v>
      </c>
      <c r="H2762" s="22" t="str">
        <f t="shared" si="129"/>
        <v>2016</v>
      </c>
      <c r="I2762" s="22">
        <f t="shared" si="130"/>
        <v>9</v>
      </c>
      <c r="J2762" s="22" t="str">
        <f>VLOOKUP(I2762,變換清單!H:I,2,0)</f>
        <v>3Q</v>
      </c>
      <c r="K2762" s="22" t="str">
        <f t="shared" si="131"/>
        <v>發泡酒東北20163Q</v>
      </c>
    </row>
    <row r="2763" spans="1:11">
      <c r="A2763" s="23">
        <v>201609</v>
      </c>
      <c r="B2763" s="23" t="s">
        <v>58</v>
      </c>
      <c r="C2763" s="22">
        <v>27220883</v>
      </c>
      <c r="D2763" s="22" t="s">
        <v>101</v>
      </c>
      <c r="E2763" s="23">
        <v>106237</v>
      </c>
      <c r="F2763" s="22" t="str">
        <f>VLOOKUP(C2763,變換清單!A:C,3,0)</f>
        <v>新類型</v>
      </c>
      <c r="G2763" s="22" t="str">
        <f>VLOOKUP(B2763,變換清單!E:F,2,0)</f>
        <v>東北</v>
      </c>
      <c r="H2763" s="22" t="str">
        <f t="shared" si="129"/>
        <v>2016</v>
      </c>
      <c r="I2763" s="22">
        <f t="shared" si="130"/>
        <v>9</v>
      </c>
      <c r="J2763" s="22" t="str">
        <f>VLOOKUP(I2763,變換清單!H:I,2,0)</f>
        <v>3Q</v>
      </c>
      <c r="K2763" s="22" t="str">
        <f t="shared" si="131"/>
        <v>新類型東北20163Q</v>
      </c>
    </row>
    <row r="2764" spans="1:11">
      <c r="A2764" s="23">
        <v>201609</v>
      </c>
      <c r="B2764" s="23" t="s">
        <v>67</v>
      </c>
      <c r="C2764" s="22">
        <v>27220957</v>
      </c>
      <c r="D2764" s="22" t="s">
        <v>102</v>
      </c>
      <c r="E2764" s="23">
        <v>428513</v>
      </c>
      <c r="F2764" s="22" t="str">
        <f>VLOOKUP(C2764,變換清單!A:C,3,0)</f>
        <v>新類型</v>
      </c>
      <c r="G2764" s="22" t="str">
        <f>VLOOKUP(B2764,變換清單!E:F,2,0)</f>
        <v>關信越</v>
      </c>
      <c r="H2764" s="22" t="str">
        <f t="shared" si="129"/>
        <v>2016</v>
      </c>
      <c r="I2764" s="22">
        <f t="shared" si="130"/>
        <v>9</v>
      </c>
      <c r="J2764" s="22" t="str">
        <f>VLOOKUP(I2764,變換清單!H:I,2,0)</f>
        <v>3Q</v>
      </c>
      <c r="K2764" s="22" t="str">
        <f t="shared" si="131"/>
        <v>新類型關信越20163Q</v>
      </c>
    </row>
    <row r="2765" spans="1:11">
      <c r="A2765" s="23">
        <v>201609</v>
      </c>
      <c r="B2765" s="23" t="s">
        <v>67</v>
      </c>
      <c r="C2765" s="22">
        <v>27220985</v>
      </c>
      <c r="D2765" s="22" t="s">
        <v>46</v>
      </c>
      <c r="E2765" s="23">
        <v>89125</v>
      </c>
      <c r="F2765" s="22" t="str">
        <f>VLOOKUP(C2765,變換清單!A:C,3,0)</f>
        <v>新類型</v>
      </c>
      <c r="G2765" s="22" t="str">
        <f>VLOOKUP(B2765,變換清單!E:F,2,0)</f>
        <v>關信越</v>
      </c>
      <c r="H2765" s="22" t="str">
        <f t="shared" si="129"/>
        <v>2016</v>
      </c>
      <c r="I2765" s="22">
        <f t="shared" si="130"/>
        <v>9</v>
      </c>
      <c r="J2765" s="22" t="str">
        <f>VLOOKUP(I2765,變換清單!H:I,2,0)</f>
        <v>3Q</v>
      </c>
      <c r="K2765" s="22" t="str">
        <f t="shared" si="131"/>
        <v>新類型關信越20163Q</v>
      </c>
    </row>
    <row r="2766" spans="1:11">
      <c r="A2766" s="23">
        <v>201609</v>
      </c>
      <c r="B2766" s="23" t="s">
        <v>67</v>
      </c>
      <c r="C2766" s="22">
        <v>27260317</v>
      </c>
      <c r="D2766" s="22" t="s">
        <v>40</v>
      </c>
      <c r="E2766" s="23">
        <v>211761</v>
      </c>
      <c r="F2766" s="22" t="str">
        <f>VLOOKUP(C2766,變換清單!A:C,3,0)</f>
        <v>啤酒</v>
      </c>
      <c r="G2766" s="22" t="str">
        <f>VLOOKUP(B2766,變換清單!E:F,2,0)</f>
        <v>關信越</v>
      </c>
      <c r="H2766" s="22" t="str">
        <f t="shared" si="129"/>
        <v>2016</v>
      </c>
      <c r="I2766" s="22">
        <f t="shared" si="130"/>
        <v>9</v>
      </c>
      <c r="J2766" s="22" t="str">
        <f>VLOOKUP(I2766,變換清單!H:I,2,0)</f>
        <v>3Q</v>
      </c>
      <c r="K2766" s="22" t="str">
        <f t="shared" si="131"/>
        <v>啤酒關信越20163Q</v>
      </c>
    </row>
    <row r="2767" spans="1:11">
      <c r="A2767" s="23">
        <v>201609</v>
      </c>
      <c r="B2767" s="23" t="s">
        <v>67</v>
      </c>
      <c r="C2767" s="22">
        <v>27260665</v>
      </c>
      <c r="D2767" s="22" t="s">
        <v>105</v>
      </c>
      <c r="E2767" s="23">
        <v>14160</v>
      </c>
      <c r="F2767" s="22" t="str">
        <f>VLOOKUP(C2767,變換清單!A:C,3,0)</f>
        <v>啤酒</v>
      </c>
      <c r="G2767" s="22" t="str">
        <f>VLOOKUP(B2767,變換清單!E:F,2,0)</f>
        <v>關信越</v>
      </c>
      <c r="H2767" s="22" t="str">
        <f t="shared" si="129"/>
        <v>2016</v>
      </c>
      <c r="I2767" s="22">
        <f t="shared" si="130"/>
        <v>9</v>
      </c>
      <c r="J2767" s="22" t="str">
        <f>VLOOKUP(I2767,變換清單!H:I,2,0)</f>
        <v>3Q</v>
      </c>
      <c r="K2767" s="22" t="str">
        <f t="shared" si="131"/>
        <v>啤酒關信越20163Q</v>
      </c>
    </row>
    <row r="2768" spans="1:11">
      <c r="A2768" s="23">
        <v>201609</v>
      </c>
      <c r="B2768" s="23" t="s">
        <v>67</v>
      </c>
      <c r="C2768" s="22">
        <v>27350171</v>
      </c>
      <c r="D2768" s="22" t="s">
        <v>42</v>
      </c>
      <c r="E2768" s="23">
        <v>2880</v>
      </c>
      <c r="F2768" s="22" t="str">
        <f>VLOOKUP(C2768,變換清單!A:C,3,0)</f>
        <v>啤酒</v>
      </c>
      <c r="G2768" s="22" t="str">
        <f>VLOOKUP(B2768,變換清單!E:F,2,0)</f>
        <v>關信越</v>
      </c>
      <c r="H2768" s="22" t="str">
        <f t="shared" si="129"/>
        <v>2016</v>
      </c>
      <c r="I2768" s="22">
        <f t="shared" si="130"/>
        <v>9</v>
      </c>
      <c r="J2768" s="22" t="str">
        <f>VLOOKUP(I2768,變換清單!H:I,2,0)</f>
        <v>3Q</v>
      </c>
      <c r="K2768" s="22" t="str">
        <f t="shared" si="131"/>
        <v>啤酒關信越20163Q</v>
      </c>
    </row>
    <row r="2769" spans="1:11">
      <c r="A2769" s="23">
        <v>201609</v>
      </c>
      <c r="B2769" s="23" t="s">
        <v>67</v>
      </c>
      <c r="C2769" s="22">
        <v>27350921</v>
      </c>
      <c r="D2769" s="22" t="s">
        <v>44</v>
      </c>
      <c r="E2769" s="23">
        <v>129053</v>
      </c>
      <c r="F2769" s="22" t="str">
        <f>VLOOKUP(C2769,變換清單!A:C,3,0)</f>
        <v>發泡酒</v>
      </c>
      <c r="G2769" s="22" t="str">
        <f>VLOOKUP(B2769,變換清單!E:F,2,0)</f>
        <v>關信越</v>
      </c>
      <c r="H2769" s="22" t="str">
        <f t="shared" si="129"/>
        <v>2016</v>
      </c>
      <c r="I2769" s="22">
        <f t="shared" si="130"/>
        <v>9</v>
      </c>
      <c r="J2769" s="22" t="str">
        <f>VLOOKUP(I2769,變換清單!H:I,2,0)</f>
        <v>3Q</v>
      </c>
      <c r="K2769" s="22" t="str">
        <f t="shared" si="131"/>
        <v>發泡酒關信越20163Q</v>
      </c>
    </row>
    <row r="2770" spans="1:11">
      <c r="A2770" s="23">
        <v>201609</v>
      </c>
      <c r="B2770" s="23" t="s">
        <v>67</v>
      </c>
      <c r="C2770" s="22">
        <v>27210786</v>
      </c>
      <c r="D2770" s="22" t="s">
        <v>103</v>
      </c>
      <c r="E2770" s="23">
        <v>16042</v>
      </c>
      <c r="F2770" s="22" t="str">
        <f>VLOOKUP(C2770,變換清單!A:C,3,0)</f>
        <v>發泡酒</v>
      </c>
      <c r="G2770" s="22" t="str">
        <f>VLOOKUP(B2770,變換清單!E:F,2,0)</f>
        <v>關信越</v>
      </c>
      <c r="H2770" s="22" t="str">
        <f t="shared" si="129"/>
        <v>2016</v>
      </c>
      <c r="I2770" s="22">
        <f t="shared" si="130"/>
        <v>9</v>
      </c>
      <c r="J2770" s="22" t="str">
        <f>VLOOKUP(I2770,變換清單!H:I,2,0)</f>
        <v>3Q</v>
      </c>
      <c r="K2770" s="22" t="str">
        <f t="shared" si="131"/>
        <v>發泡酒關信越20163Q</v>
      </c>
    </row>
    <row r="2771" spans="1:11">
      <c r="A2771" s="23">
        <v>201609</v>
      </c>
      <c r="B2771" s="23" t="s">
        <v>67</v>
      </c>
      <c r="C2771" s="22">
        <v>27220883</v>
      </c>
      <c r="D2771" s="22" t="s">
        <v>101</v>
      </c>
      <c r="E2771" s="23">
        <v>4936</v>
      </c>
      <c r="F2771" s="22" t="str">
        <f>VLOOKUP(C2771,變換清單!A:C,3,0)</f>
        <v>新類型</v>
      </c>
      <c r="G2771" s="22" t="str">
        <f>VLOOKUP(B2771,變換清單!E:F,2,0)</f>
        <v>關信越</v>
      </c>
      <c r="H2771" s="22" t="str">
        <f t="shared" si="129"/>
        <v>2016</v>
      </c>
      <c r="I2771" s="22">
        <f t="shared" si="130"/>
        <v>9</v>
      </c>
      <c r="J2771" s="22" t="str">
        <f>VLOOKUP(I2771,變換清單!H:I,2,0)</f>
        <v>3Q</v>
      </c>
      <c r="K2771" s="22" t="str">
        <f t="shared" si="131"/>
        <v>新類型關信越20163Q</v>
      </c>
    </row>
    <row r="2772" spans="1:11">
      <c r="A2772" s="23">
        <v>201609</v>
      </c>
      <c r="B2772" s="23" t="s">
        <v>66</v>
      </c>
      <c r="C2772" s="22">
        <v>27220957</v>
      </c>
      <c r="D2772" s="22" t="s">
        <v>102</v>
      </c>
      <c r="E2772" s="23">
        <v>4998</v>
      </c>
      <c r="F2772" s="22" t="str">
        <f>VLOOKUP(C2772,變換清單!A:C,3,0)</f>
        <v>新類型</v>
      </c>
      <c r="G2772" s="22" t="str">
        <f>VLOOKUP(B2772,變換清單!E:F,2,0)</f>
        <v>首都圏</v>
      </c>
      <c r="H2772" s="22" t="str">
        <f t="shared" si="129"/>
        <v>2016</v>
      </c>
      <c r="I2772" s="22">
        <f t="shared" si="130"/>
        <v>9</v>
      </c>
      <c r="J2772" s="22" t="str">
        <f>VLOOKUP(I2772,變換清單!H:I,2,0)</f>
        <v>3Q</v>
      </c>
      <c r="K2772" s="22" t="str">
        <f t="shared" si="131"/>
        <v>新類型首都圏20163Q</v>
      </c>
    </row>
    <row r="2773" spans="1:11">
      <c r="A2773" s="23">
        <v>201609</v>
      </c>
      <c r="B2773" s="23" t="s">
        <v>66</v>
      </c>
      <c r="C2773" s="22">
        <v>27220985</v>
      </c>
      <c r="D2773" s="22" t="s">
        <v>46</v>
      </c>
      <c r="E2773" s="23">
        <v>40817</v>
      </c>
      <c r="F2773" s="22" t="str">
        <f>VLOOKUP(C2773,變換清單!A:C,3,0)</f>
        <v>新類型</v>
      </c>
      <c r="G2773" s="22" t="str">
        <f>VLOOKUP(B2773,變換清單!E:F,2,0)</f>
        <v>首都圏</v>
      </c>
      <c r="H2773" s="22" t="str">
        <f t="shared" si="129"/>
        <v>2016</v>
      </c>
      <c r="I2773" s="22">
        <f t="shared" si="130"/>
        <v>9</v>
      </c>
      <c r="J2773" s="22" t="str">
        <f>VLOOKUP(I2773,變換清單!H:I,2,0)</f>
        <v>3Q</v>
      </c>
      <c r="K2773" s="22" t="str">
        <f t="shared" si="131"/>
        <v>新類型首都圏20163Q</v>
      </c>
    </row>
    <row r="2774" spans="1:11">
      <c r="A2774" s="23">
        <v>201609</v>
      </c>
      <c r="B2774" s="23" t="s">
        <v>66</v>
      </c>
      <c r="C2774" s="22">
        <v>27260317</v>
      </c>
      <c r="D2774" s="22" t="s">
        <v>40</v>
      </c>
      <c r="E2774" s="23">
        <v>27489</v>
      </c>
      <c r="F2774" s="22" t="str">
        <f>VLOOKUP(C2774,變換清單!A:C,3,0)</f>
        <v>啤酒</v>
      </c>
      <c r="G2774" s="22" t="str">
        <f>VLOOKUP(B2774,變換清單!E:F,2,0)</f>
        <v>首都圏</v>
      </c>
      <c r="H2774" s="22" t="str">
        <f t="shared" si="129"/>
        <v>2016</v>
      </c>
      <c r="I2774" s="22">
        <f t="shared" si="130"/>
        <v>9</v>
      </c>
      <c r="J2774" s="22" t="str">
        <f>VLOOKUP(I2774,變換清單!H:I,2,0)</f>
        <v>3Q</v>
      </c>
      <c r="K2774" s="22" t="str">
        <f t="shared" si="131"/>
        <v>啤酒首都圏20163Q</v>
      </c>
    </row>
    <row r="2775" spans="1:11">
      <c r="A2775" s="23">
        <v>201609</v>
      </c>
      <c r="B2775" s="23" t="s">
        <v>66</v>
      </c>
      <c r="C2775" s="22">
        <v>27260665</v>
      </c>
      <c r="D2775" s="22" t="s">
        <v>105</v>
      </c>
      <c r="E2775" s="23">
        <v>7633378</v>
      </c>
      <c r="F2775" s="22" t="str">
        <f>VLOOKUP(C2775,變換清單!A:C,3,0)</f>
        <v>啤酒</v>
      </c>
      <c r="G2775" s="22" t="str">
        <f>VLOOKUP(B2775,變換清單!E:F,2,0)</f>
        <v>首都圏</v>
      </c>
      <c r="H2775" s="22" t="str">
        <f t="shared" si="129"/>
        <v>2016</v>
      </c>
      <c r="I2775" s="22">
        <f t="shared" si="130"/>
        <v>9</v>
      </c>
      <c r="J2775" s="22" t="str">
        <f>VLOOKUP(I2775,變換清單!H:I,2,0)</f>
        <v>3Q</v>
      </c>
      <c r="K2775" s="22" t="str">
        <f t="shared" si="131"/>
        <v>啤酒首都圏20163Q</v>
      </c>
    </row>
    <row r="2776" spans="1:11">
      <c r="A2776" s="23">
        <v>201609</v>
      </c>
      <c r="B2776" s="23" t="s">
        <v>66</v>
      </c>
      <c r="C2776" s="22">
        <v>27350171</v>
      </c>
      <c r="D2776" s="22" t="s">
        <v>42</v>
      </c>
      <c r="E2776" s="23">
        <v>1373951</v>
      </c>
      <c r="F2776" s="22" t="str">
        <f>VLOOKUP(C2776,變換清單!A:C,3,0)</f>
        <v>啤酒</v>
      </c>
      <c r="G2776" s="22" t="str">
        <f>VLOOKUP(B2776,變換清單!E:F,2,0)</f>
        <v>首都圏</v>
      </c>
      <c r="H2776" s="22" t="str">
        <f t="shared" si="129"/>
        <v>2016</v>
      </c>
      <c r="I2776" s="22">
        <f t="shared" si="130"/>
        <v>9</v>
      </c>
      <c r="J2776" s="22" t="str">
        <f>VLOOKUP(I2776,變換清單!H:I,2,0)</f>
        <v>3Q</v>
      </c>
      <c r="K2776" s="22" t="str">
        <f t="shared" si="131"/>
        <v>啤酒首都圏20163Q</v>
      </c>
    </row>
    <row r="2777" spans="1:11">
      <c r="A2777" s="23">
        <v>201609</v>
      </c>
      <c r="B2777" s="23" t="s">
        <v>66</v>
      </c>
      <c r="C2777" s="22">
        <v>27350921</v>
      </c>
      <c r="D2777" s="22" t="s">
        <v>44</v>
      </c>
      <c r="E2777" s="23">
        <v>4108306</v>
      </c>
      <c r="F2777" s="22" t="str">
        <f>VLOOKUP(C2777,變換清單!A:C,3,0)</f>
        <v>發泡酒</v>
      </c>
      <c r="G2777" s="22" t="str">
        <f>VLOOKUP(B2777,變換清單!E:F,2,0)</f>
        <v>首都圏</v>
      </c>
      <c r="H2777" s="22" t="str">
        <f t="shared" si="129"/>
        <v>2016</v>
      </c>
      <c r="I2777" s="22">
        <f t="shared" si="130"/>
        <v>9</v>
      </c>
      <c r="J2777" s="22" t="str">
        <f>VLOOKUP(I2777,變換清單!H:I,2,0)</f>
        <v>3Q</v>
      </c>
      <c r="K2777" s="22" t="str">
        <f t="shared" si="131"/>
        <v>發泡酒首都圏20163Q</v>
      </c>
    </row>
    <row r="2778" spans="1:11">
      <c r="A2778" s="23">
        <v>201609</v>
      </c>
      <c r="B2778" s="23" t="s">
        <v>66</v>
      </c>
      <c r="C2778" s="22">
        <v>27210786</v>
      </c>
      <c r="D2778" s="22" t="s">
        <v>103</v>
      </c>
      <c r="E2778" s="23">
        <v>472800</v>
      </c>
      <c r="F2778" s="22" t="str">
        <f>VLOOKUP(C2778,變換清單!A:C,3,0)</f>
        <v>發泡酒</v>
      </c>
      <c r="G2778" s="22" t="str">
        <f>VLOOKUP(B2778,變換清單!E:F,2,0)</f>
        <v>首都圏</v>
      </c>
      <c r="H2778" s="22" t="str">
        <f t="shared" si="129"/>
        <v>2016</v>
      </c>
      <c r="I2778" s="22">
        <f t="shared" si="130"/>
        <v>9</v>
      </c>
      <c r="J2778" s="22" t="str">
        <f>VLOOKUP(I2778,變換清單!H:I,2,0)</f>
        <v>3Q</v>
      </c>
      <c r="K2778" s="22" t="str">
        <f t="shared" si="131"/>
        <v>發泡酒首都圏20163Q</v>
      </c>
    </row>
    <row r="2779" spans="1:11">
      <c r="A2779" s="23">
        <v>201609</v>
      </c>
      <c r="B2779" s="23" t="s">
        <v>66</v>
      </c>
      <c r="C2779" s="22">
        <v>27220883</v>
      </c>
      <c r="D2779" s="22" t="s">
        <v>101</v>
      </c>
      <c r="E2779" s="23">
        <v>277920</v>
      </c>
      <c r="F2779" s="22" t="str">
        <f>VLOOKUP(C2779,變換清單!A:C,3,0)</f>
        <v>新類型</v>
      </c>
      <c r="G2779" s="22" t="str">
        <f>VLOOKUP(B2779,變換清單!E:F,2,0)</f>
        <v>首都圏</v>
      </c>
      <c r="H2779" s="22" t="str">
        <f t="shared" si="129"/>
        <v>2016</v>
      </c>
      <c r="I2779" s="22">
        <f t="shared" si="130"/>
        <v>9</v>
      </c>
      <c r="J2779" s="22" t="str">
        <f>VLOOKUP(I2779,變換清單!H:I,2,0)</f>
        <v>3Q</v>
      </c>
      <c r="K2779" s="22" t="str">
        <f t="shared" si="131"/>
        <v>新類型首都圏20163Q</v>
      </c>
    </row>
    <row r="2780" spans="1:11">
      <c r="A2780" s="23">
        <v>201609</v>
      </c>
      <c r="B2780" s="23" t="s">
        <v>66</v>
      </c>
      <c r="C2780" s="22">
        <v>27220957</v>
      </c>
      <c r="D2780" s="22" t="s">
        <v>102</v>
      </c>
      <c r="E2780" s="23">
        <v>1664142</v>
      </c>
      <c r="F2780" s="22" t="str">
        <f>VLOOKUP(C2780,變換清單!A:C,3,0)</f>
        <v>新類型</v>
      </c>
      <c r="G2780" s="22" t="str">
        <f>VLOOKUP(B2780,變換清單!E:F,2,0)</f>
        <v>首都圏</v>
      </c>
      <c r="H2780" s="22" t="str">
        <f t="shared" si="129"/>
        <v>2016</v>
      </c>
      <c r="I2780" s="22">
        <f t="shared" si="130"/>
        <v>9</v>
      </c>
      <c r="J2780" s="22" t="str">
        <f>VLOOKUP(I2780,變換清單!H:I,2,0)</f>
        <v>3Q</v>
      </c>
      <c r="K2780" s="22" t="str">
        <f t="shared" si="131"/>
        <v>新類型首都圏20163Q</v>
      </c>
    </row>
    <row r="2781" spans="1:11">
      <c r="A2781" s="23">
        <v>201609</v>
      </c>
      <c r="B2781" s="23" t="s">
        <v>66</v>
      </c>
      <c r="C2781" s="22">
        <v>27220985</v>
      </c>
      <c r="D2781" s="22" t="s">
        <v>46</v>
      </c>
      <c r="E2781" s="23">
        <v>596022</v>
      </c>
      <c r="F2781" s="22" t="str">
        <f>VLOOKUP(C2781,變換清單!A:C,3,0)</f>
        <v>新類型</v>
      </c>
      <c r="G2781" s="22" t="str">
        <f>VLOOKUP(B2781,變換清單!E:F,2,0)</f>
        <v>首都圏</v>
      </c>
      <c r="H2781" s="22" t="str">
        <f t="shared" si="129"/>
        <v>2016</v>
      </c>
      <c r="I2781" s="22">
        <f t="shared" si="130"/>
        <v>9</v>
      </c>
      <c r="J2781" s="22" t="str">
        <f>VLOOKUP(I2781,變換清單!H:I,2,0)</f>
        <v>3Q</v>
      </c>
      <c r="K2781" s="22" t="str">
        <f t="shared" si="131"/>
        <v>新類型首都圏20163Q</v>
      </c>
    </row>
    <row r="2782" spans="1:11">
      <c r="A2782" s="23">
        <v>201609</v>
      </c>
      <c r="B2782" s="23" t="s">
        <v>66</v>
      </c>
      <c r="C2782" s="22">
        <v>27260317</v>
      </c>
      <c r="D2782" s="22" t="s">
        <v>40</v>
      </c>
      <c r="E2782" s="23">
        <v>286905</v>
      </c>
      <c r="F2782" s="22" t="str">
        <f>VLOOKUP(C2782,變換清單!A:C,3,0)</f>
        <v>啤酒</v>
      </c>
      <c r="G2782" s="22" t="str">
        <f>VLOOKUP(B2782,變換清單!E:F,2,0)</f>
        <v>首都圏</v>
      </c>
      <c r="H2782" s="22" t="str">
        <f t="shared" si="129"/>
        <v>2016</v>
      </c>
      <c r="I2782" s="22">
        <f t="shared" si="130"/>
        <v>9</v>
      </c>
      <c r="J2782" s="22" t="str">
        <f>VLOOKUP(I2782,變換清單!H:I,2,0)</f>
        <v>3Q</v>
      </c>
      <c r="K2782" s="22" t="str">
        <f t="shared" si="131"/>
        <v>啤酒首都圏20163Q</v>
      </c>
    </row>
    <row r="2783" spans="1:11">
      <c r="A2783" s="23">
        <v>201609</v>
      </c>
      <c r="B2783" s="23" t="s">
        <v>55</v>
      </c>
      <c r="C2783" s="22">
        <v>27260665</v>
      </c>
      <c r="D2783" s="22" t="s">
        <v>105</v>
      </c>
      <c r="E2783" s="23">
        <v>3332</v>
      </c>
      <c r="F2783" s="22" t="str">
        <f>VLOOKUP(C2783,變換清單!A:C,3,0)</f>
        <v>啤酒</v>
      </c>
      <c r="G2783" s="22" t="str">
        <f>VLOOKUP(B2783,變換清單!E:F,2,0)</f>
        <v>東北</v>
      </c>
      <c r="H2783" s="22" t="str">
        <f t="shared" si="129"/>
        <v>2016</v>
      </c>
      <c r="I2783" s="22">
        <f t="shared" si="130"/>
        <v>9</v>
      </c>
      <c r="J2783" s="22" t="str">
        <f>VLOOKUP(I2783,變換清單!H:I,2,0)</f>
        <v>3Q</v>
      </c>
      <c r="K2783" s="22" t="str">
        <f t="shared" si="131"/>
        <v>啤酒東北20163Q</v>
      </c>
    </row>
    <row r="2784" spans="1:11">
      <c r="A2784" s="23">
        <v>201609</v>
      </c>
      <c r="B2784" s="23" t="s">
        <v>55</v>
      </c>
      <c r="C2784" s="22">
        <v>27350171</v>
      </c>
      <c r="D2784" s="22" t="s">
        <v>42</v>
      </c>
      <c r="E2784" s="23">
        <v>404984</v>
      </c>
      <c r="F2784" s="22" t="str">
        <f>VLOOKUP(C2784,變換清單!A:C,3,0)</f>
        <v>啤酒</v>
      </c>
      <c r="G2784" s="22" t="str">
        <f>VLOOKUP(B2784,變換清單!E:F,2,0)</f>
        <v>東北</v>
      </c>
      <c r="H2784" s="22" t="str">
        <f t="shared" si="129"/>
        <v>2016</v>
      </c>
      <c r="I2784" s="22">
        <f t="shared" si="130"/>
        <v>9</v>
      </c>
      <c r="J2784" s="22" t="str">
        <f>VLOOKUP(I2784,變換清單!H:I,2,0)</f>
        <v>3Q</v>
      </c>
      <c r="K2784" s="22" t="str">
        <f t="shared" si="131"/>
        <v>啤酒東北20163Q</v>
      </c>
    </row>
    <row r="2785" spans="1:11">
      <c r="A2785" s="23">
        <v>201609</v>
      </c>
      <c r="B2785" s="23" t="s">
        <v>55</v>
      </c>
      <c r="C2785" s="22">
        <v>27350921</v>
      </c>
      <c r="D2785" s="22" t="s">
        <v>44</v>
      </c>
      <c r="E2785" s="23">
        <v>191084</v>
      </c>
      <c r="F2785" s="22" t="str">
        <f>VLOOKUP(C2785,變換清單!A:C,3,0)</f>
        <v>發泡酒</v>
      </c>
      <c r="G2785" s="22" t="str">
        <f>VLOOKUP(B2785,變換清單!E:F,2,0)</f>
        <v>東北</v>
      </c>
      <c r="H2785" s="22" t="str">
        <f t="shared" si="129"/>
        <v>2016</v>
      </c>
      <c r="I2785" s="22">
        <f t="shared" si="130"/>
        <v>9</v>
      </c>
      <c r="J2785" s="22" t="str">
        <f>VLOOKUP(I2785,變換清單!H:I,2,0)</f>
        <v>3Q</v>
      </c>
      <c r="K2785" s="22" t="str">
        <f t="shared" si="131"/>
        <v>發泡酒東北20163Q</v>
      </c>
    </row>
    <row r="2786" spans="1:11">
      <c r="A2786" s="23">
        <v>201609</v>
      </c>
      <c r="B2786" s="23" t="s">
        <v>55</v>
      </c>
      <c r="C2786" s="22">
        <v>27210786</v>
      </c>
      <c r="D2786" s="22" t="s">
        <v>103</v>
      </c>
      <c r="E2786" s="23">
        <v>129766</v>
      </c>
      <c r="F2786" s="22" t="str">
        <f>VLOOKUP(C2786,變換清單!A:C,3,0)</f>
        <v>發泡酒</v>
      </c>
      <c r="G2786" s="22" t="str">
        <f>VLOOKUP(B2786,變換清單!E:F,2,0)</f>
        <v>東北</v>
      </c>
      <c r="H2786" s="22" t="str">
        <f t="shared" si="129"/>
        <v>2016</v>
      </c>
      <c r="I2786" s="22">
        <f t="shared" si="130"/>
        <v>9</v>
      </c>
      <c r="J2786" s="22" t="str">
        <f>VLOOKUP(I2786,變換清單!H:I,2,0)</f>
        <v>3Q</v>
      </c>
      <c r="K2786" s="22" t="str">
        <f t="shared" si="131"/>
        <v>發泡酒東北20163Q</v>
      </c>
    </row>
    <row r="2787" spans="1:11">
      <c r="A2787" s="23">
        <v>201609</v>
      </c>
      <c r="B2787" s="23" t="s">
        <v>55</v>
      </c>
      <c r="C2787" s="22">
        <v>27220883</v>
      </c>
      <c r="D2787" s="22" t="s">
        <v>101</v>
      </c>
      <c r="E2787" s="23">
        <v>6000</v>
      </c>
      <c r="F2787" s="22" t="str">
        <f>VLOOKUP(C2787,變換清單!A:C,3,0)</f>
        <v>新類型</v>
      </c>
      <c r="G2787" s="22" t="str">
        <f>VLOOKUP(B2787,變換清單!E:F,2,0)</f>
        <v>東北</v>
      </c>
      <c r="H2787" s="22" t="str">
        <f t="shared" si="129"/>
        <v>2016</v>
      </c>
      <c r="I2787" s="22">
        <f t="shared" si="130"/>
        <v>9</v>
      </c>
      <c r="J2787" s="22" t="str">
        <f>VLOOKUP(I2787,變換清單!H:I,2,0)</f>
        <v>3Q</v>
      </c>
      <c r="K2787" s="22" t="str">
        <f t="shared" si="131"/>
        <v>新類型東北20163Q</v>
      </c>
    </row>
    <row r="2788" spans="1:11">
      <c r="A2788" s="23">
        <v>201609</v>
      </c>
      <c r="B2788" s="23" t="s">
        <v>55</v>
      </c>
      <c r="C2788" s="22">
        <v>27220957</v>
      </c>
      <c r="D2788" s="22" t="s">
        <v>102</v>
      </c>
      <c r="E2788" s="23">
        <v>480</v>
      </c>
      <c r="F2788" s="22" t="str">
        <f>VLOOKUP(C2788,變換清單!A:C,3,0)</f>
        <v>新類型</v>
      </c>
      <c r="G2788" s="22" t="str">
        <f>VLOOKUP(B2788,變換清單!E:F,2,0)</f>
        <v>東北</v>
      </c>
      <c r="H2788" s="22" t="str">
        <f t="shared" si="129"/>
        <v>2016</v>
      </c>
      <c r="I2788" s="22">
        <f t="shared" si="130"/>
        <v>9</v>
      </c>
      <c r="J2788" s="22" t="str">
        <f>VLOOKUP(I2788,變換清單!H:I,2,0)</f>
        <v>3Q</v>
      </c>
      <c r="K2788" s="22" t="str">
        <f t="shared" si="131"/>
        <v>新類型東北20163Q</v>
      </c>
    </row>
    <row r="2789" spans="1:11">
      <c r="A2789" s="23">
        <v>201609</v>
      </c>
      <c r="B2789" s="23" t="s">
        <v>55</v>
      </c>
      <c r="C2789" s="22">
        <v>27220985</v>
      </c>
      <c r="D2789" s="22" t="s">
        <v>46</v>
      </c>
      <c r="E2789" s="23">
        <v>152582</v>
      </c>
      <c r="F2789" s="22" t="str">
        <f>VLOOKUP(C2789,變換清單!A:C,3,0)</f>
        <v>新類型</v>
      </c>
      <c r="G2789" s="22" t="str">
        <f>VLOOKUP(B2789,變換清單!E:F,2,0)</f>
        <v>東北</v>
      </c>
      <c r="H2789" s="22" t="str">
        <f t="shared" si="129"/>
        <v>2016</v>
      </c>
      <c r="I2789" s="22">
        <f t="shared" si="130"/>
        <v>9</v>
      </c>
      <c r="J2789" s="22" t="str">
        <f>VLOOKUP(I2789,變換清單!H:I,2,0)</f>
        <v>3Q</v>
      </c>
      <c r="K2789" s="22" t="str">
        <f t="shared" si="131"/>
        <v>新類型東北20163Q</v>
      </c>
    </row>
    <row r="2790" spans="1:11">
      <c r="A2790" s="23">
        <v>201609</v>
      </c>
      <c r="B2790" s="23" t="s">
        <v>74</v>
      </c>
      <c r="C2790" s="22">
        <v>27260317</v>
      </c>
      <c r="D2790" s="22" t="s">
        <v>40</v>
      </c>
      <c r="E2790" s="23">
        <v>1517264</v>
      </c>
      <c r="F2790" s="22" t="str">
        <f>VLOOKUP(C2790,變換清單!A:C,3,0)</f>
        <v>啤酒</v>
      </c>
      <c r="G2790" s="22" t="str">
        <f>VLOOKUP(B2790,變換清單!E:F,2,0)</f>
        <v>中部</v>
      </c>
      <c r="H2790" s="22" t="str">
        <f t="shared" si="129"/>
        <v>2016</v>
      </c>
      <c r="I2790" s="22">
        <f t="shared" si="130"/>
        <v>9</v>
      </c>
      <c r="J2790" s="22" t="str">
        <f>VLOOKUP(I2790,變換清單!H:I,2,0)</f>
        <v>3Q</v>
      </c>
      <c r="K2790" s="22" t="str">
        <f t="shared" si="131"/>
        <v>啤酒中部20163Q</v>
      </c>
    </row>
    <row r="2791" spans="1:11">
      <c r="A2791" s="23">
        <v>201609</v>
      </c>
      <c r="B2791" s="23" t="s">
        <v>74</v>
      </c>
      <c r="C2791" s="22">
        <v>27260665</v>
      </c>
      <c r="D2791" s="22" t="s">
        <v>105</v>
      </c>
      <c r="E2791" s="23">
        <v>270940</v>
      </c>
      <c r="F2791" s="22" t="str">
        <f>VLOOKUP(C2791,變換清單!A:C,3,0)</f>
        <v>啤酒</v>
      </c>
      <c r="G2791" s="22" t="str">
        <f>VLOOKUP(B2791,變換清單!E:F,2,0)</f>
        <v>中部</v>
      </c>
      <c r="H2791" s="22" t="str">
        <f t="shared" si="129"/>
        <v>2016</v>
      </c>
      <c r="I2791" s="22">
        <f t="shared" si="130"/>
        <v>9</v>
      </c>
      <c r="J2791" s="22" t="str">
        <f>VLOOKUP(I2791,變換清單!H:I,2,0)</f>
        <v>3Q</v>
      </c>
      <c r="K2791" s="22" t="str">
        <f t="shared" si="131"/>
        <v>啤酒中部20163Q</v>
      </c>
    </row>
    <row r="2792" spans="1:11">
      <c r="A2792" s="23">
        <v>201609</v>
      </c>
      <c r="B2792" s="23" t="s">
        <v>74</v>
      </c>
      <c r="C2792" s="22">
        <v>27350171</v>
      </c>
      <c r="D2792" s="22" t="s">
        <v>42</v>
      </c>
      <c r="E2792" s="23">
        <v>623875</v>
      </c>
      <c r="F2792" s="22" t="str">
        <f>VLOOKUP(C2792,變換清單!A:C,3,0)</f>
        <v>啤酒</v>
      </c>
      <c r="G2792" s="22" t="str">
        <f>VLOOKUP(B2792,變換清單!E:F,2,0)</f>
        <v>中部</v>
      </c>
      <c r="H2792" s="22" t="str">
        <f t="shared" si="129"/>
        <v>2016</v>
      </c>
      <c r="I2792" s="22">
        <f t="shared" si="130"/>
        <v>9</v>
      </c>
      <c r="J2792" s="22" t="str">
        <f>VLOOKUP(I2792,變換清單!H:I,2,0)</f>
        <v>3Q</v>
      </c>
      <c r="K2792" s="22" t="str">
        <f t="shared" si="131"/>
        <v>啤酒中部20163Q</v>
      </c>
    </row>
    <row r="2793" spans="1:11">
      <c r="A2793" s="23">
        <v>201609</v>
      </c>
      <c r="B2793" s="23" t="s">
        <v>74</v>
      </c>
      <c r="C2793" s="22">
        <v>27350921</v>
      </c>
      <c r="D2793" s="22" t="s">
        <v>44</v>
      </c>
      <c r="E2793" s="23">
        <v>41040</v>
      </c>
      <c r="F2793" s="22" t="str">
        <f>VLOOKUP(C2793,變換清單!A:C,3,0)</f>
        <v>發泡酒</v>
      </c>
      <c r="G2793" s="22" t="str">
        <f>VLOOKUP(B2793,變換清單!E:F,2,0)</f>
        <v>中部</v>
      </c>
      <c r="H2793" s="22" t="str">
        <f t="shared" si="129"/>
        <v>2016</v>
      </c>
      <c r="I2793" s="22">
        <f t="shared" si="130"/>
        <v>9</v>
      </c>
      <c r="J2793" s="22" t="str">
        <f>VLOOKUP(I2793,變換清單!H:I,2,0)</f>
        <v>3Q</v>
      </c>
      <c r="K2793" s="22" t="str">
        <f t="shared" si="131"/>
        <v>發泡酒中部20163Q</v>
      </c>
    </row>
    <row r="2794" spans="1:11">
      <c r="A2794" s="23">
        <v>201609</v>
      </c>
      <c r="B2794" s="23" t="s">
        <v>74</v>
      </c>
      <c r="C2794" s="22">
        <v>27210786</v>
      </c>
      <c r="D2794" s="22" t="s">
        <v>103</v>
      </c>
      <c r="E2794" s="23">
        <v>22800</v>
      </c>
      <c r="F2794" s="22" t="str">
        <f>VLOOKUP(C2794,變換清單!A:C,3,0)</f>
        <v>發泡酒</v>
      </c>
      <c r="G2794" s="22" t="str">
        <f>VLOOKUP(B2794,變換清單!E:F,2,0)</f>
        <v>中部</v>
      </c>
      <c r="H2794" s="22" t="str">
        <f t="shared" si="129"/>
        <v>2016</v>
      </c>
      <c r="I2794" s="22">
        <f t="shared" si="130"/>
        <v>9</v>
      </c>
      <c r="J2794" s="22" t="str">
        <f>VLOOKUP(I2794,變換清單!H:I,2,0)</f>
        <v>3Q</v>
      </c>
      <c r="K2794" s="22" t="str">
        <f t="shared" si="131"/>
        <v>發泡酒中部20163Q</v>
      </c>
    </row>
    <row r="2795" spans="1:11">
      <c r="A2795" s="23">
        <v>201609</v>
      </c>
      <c r="B2795" s="23" t="s">
        <v>74</v>
      </c>
      <c r="C2795" s="22">
        <v>27220883</v>
      </c>
      <c r="D2795" s="22" t="s">
        <v>101</v>
      </c>
      <c r="E2795" s="23">
        <v>154721</v>
      </c>
      <c r="F2795" s="22" t="str">
        <f>VLOOKUP(C2795,變換清單!A:C,3,0)</f>
        <v>新類型</v>
      </c>
      <c r="G2795" s="22" t="str">
        <f>VLOOKUP(B2795,變換清單!E:F,2,0)</f>
        <v>中部</v>
      </c>
      <c r="H2795" s="22" t="str">
        <f t="shared" si="129"/>
        <v>2016</v>
      </c>
      <c r="I2795" s="22">
        <f t="shared" si="130"/>
        <v>9</v>
      </c>
      <c r="J2795" s="22" t="str">
        <f>VLOOKUP(I2795,變換清單!H:I,2,0)</f>
        <v>3Q</v>
      </c>
      <c r="K2795" s="22" t="str">
        <f t="shared" si="131"/>
        <v>新類型中部20163Q</v>
      </c>
    </row>
    <row r="2796" spans="1:11">
      <c r="A2796" s="23">
        <v>201609</v>
      </c>
      <c r="B2796" s="23" t="s">
        <v>74</v>
      </c>
      <c r="C2796" s="22">
        <v>27220957</v>
      </c>
      <c r="D2796" s="22" t="s">
        <v>102</v>
      </c>
      <c r="E2796" s="23">
        <v>7404</v>
      </c>
      <c r="F2796" s="22" t="str">
        <f>VLOOKUP(C2796,變換清單!A:C,3,0)</f>
        <v>新類型</v>
      </c>
      <c r="G2796" s="22" t="str">
        <f>VLOOKUP(B2796,變換清單!E:F,2,0)</f>
        <v>中部</v>
      </c>
      <c r="H2796" s="22" t="str">
        <f t="shared" si="129"/>
        <v>2016</v>
      </c>
      <c r="I2796" s="22">
        <f t="shared" si="130"/>
        <v>9</v>
      </c>
      <c r="J2796" s="22" t="str">
        <f>VLOOKUP(I2796,變換清單!H:I,2,0)</f>
        <v>3Q</v>
      </c>
      <c r="K2796" s="22" t="str">
        <f t="shared" si="131"/>
        <v>新類型中部20163Q</v>
      </c>
    </row>
    <row r="2797" spans="1:11">
      <c r="A2797" s="23">
        <v>201609</v>
      </c>
      <c r="B2797" s="23" t="s">
        <v>69</v>
      </c>
      <c r="C2797" s="22">
        <v>27220985</v>
      </c>
      <c r="D2797" s="22" t="s">
        <v>46</v>
      </c>
      <c r="E2797" s="23">
        <v>250263</v>
      </c>
      <c r="F2797" s="22" t="str">
        <f>VLOOKUP(C2797,變換清單!A:C,3,0)</f>
        <v>新類型</v>
      </c>
      <c r="G2797" s="22" t="str">
        <f>VLOOKUP(B2797,變換清單!E:F,2,0)</f>
        <v>中部</v>
      </c>
      <c r="H2797" s="22" t="str">
        <f t="shared" si="129"/>
        <v>2016</v>
      </c>
      <c r="I2797" s="22">
        <f t="shared" si="130"/>
        <v>9</v>
      </c>
      <c r="J2797" s="22" t="str">
        <f>VLOOKUP(I2797,變換清單!H:I,2,0)</f>
        <v>3Q</v>
      </c>
      <c r="K2797" s="22" t="str">
        <f t="shared" si="131"/>
        <v>新類型中部20163Q</v>
      </c>
    </row>
    <row r="2798" spans="1:11">
      <c r="A2798" s="23">
        <v>201609</v>
      </c>
      <c r="B2798" s="23" t="s">
        <v>69</v>
      </c>
      <c r="C2798" s="22">
        <v>27260317</v>
      </c>
      <c r="D2798" s="22" t="s">
        <v>40</v>
      </c>
      <c r="E2798" s="23">
        <v>24955</v>
      </c>
      <c r="F2798" s="22" t="str">
        <f>VLOOKUP(C2798,變換清單!A:C,3,0)</f>
        <v>啤酒</v>
      </c>
      <c r="G2798" s="22" t="str">
        <f>VLOOKUP(B2798,變換清單!E:F,2,0)</f>
        <v>中部</v>
      </c>
      <c r="H2798" s="22" t="str">
        <f t="shared" si="129"/>
        <v>2016</v>
      </c>
      <c r="I2798" s="22">
        <f t="shared" si="130"/>
        <v>9</v>
      </c>
      <c r="J2798" s="22" t="str">
        <f>VLOOKUP(I2798,變換清單!H:I,2,0)</f>
        <v>3Q</v>
      </c>
      <c r="K2798" s="22" t="str">
        <f t="shared" si="131"/>
        <v>啤酒中部20163Q</v>
      </c>
    </row>
    <row r="2799" spans="1:11">
      <c r="A2799" s="23">
        <v>201609</v>
      </c>
      <c r="B2799" s="23" t="s">
        <v>69</v>
      </c>
      <c r="C2799" s="22">
        <v>27260665</v>
      </c>
      <c r="D2799" s="22" t="s">
        <v>105</v>
      </c>
      <c r="E2799" s="23">
        <v>80569</v>
      </c>
      <c r="F2799" s="22" t="str">
        <f>VLOOKUP(C2799,變換清單!A:C,3,0)</f>
        <v>啤酒</v>
      </c>
      <c r="G2799" s="22" t="str">
        <f>VLOOKUP(B2799,變換清單!E:F,2,0)</f>
        <v>中部</v>
      </c>
      <c r="H2799" s="22" t="str">
        <f t="shared" si="129"/>
        <v>2016</v>
      </c>
      <c r="I2799" s="22">
        <f t="shared" si="130"/>
        <v>9</v>
      </c>
      <c r="J2799" s="22" t="str">
        <f>VLOOKUP(I2799,變換清單!H:I,2,0)</f>
        <v>3Q</v>
      </c>
      <c r="K2799" s="22" t="str">
        <f t="shared" si="131"/>
        <v>啤酒中部20163Q</v>
      </c>
    </row>
    <row r="2800" spans="1:11">
      <c r="A2800" s="23">
        <v>201609</v>
      </c>
      <c r="B2800" s="23" t="s">
        <v>69</v>
      </c>
      <c r="C2800" s="22">
        <v>27350171</v>
      </c>
      <c r="D2800" s="22" t="s">
        <v>42</v>
      </c>
      <c r="E2800" s="23">
        <v>33360</v>
      </c>
      <c r="F2800" s="22" t="str">
        <f>VLOOKUP(C2800,變換清單!A:C,3,0)</f>
        <v>啤酒</v>
      </c>
      <c r="G2800" s="22" t="str">
        <f>VLOOKUP(B2800,變換清單!E:F,2,0)</f>
        <v>中部</v>
      </c>
      <c r="H2800" s="22" t="str">
        <f t="shared" si="129"/>
        <v>2016</v>
      </c>
      <c r="I2800" s="22">
        <f t="shared" si="130"/>
        <v>9</v>
      </c>
      <c r="J2800" s="22" t="str">
        <f>VLOOKUP(I2800,變換清單!H:I,2,0)</f>
        <v>3Q</v>
      </c>
      <c r="K2800" s="22" t="str">
        <f t="shared" si="131"/>
        <v>啤酒中部20163Q</v>
      </c>
    </row>
    <row r="2801" spans="1:11">
      <c r="A2801" s="23">
        <v>201609</v>
      </c>
      <c r="B2801" s="23" t="s">
        <v>69</v>
      </c>
      <c r="C2801" s="22">
        <v>27350921</v>
      </c>
      <c r="D2801" s="22" t="s">
        <v>44</v>
      </c>
      <c r="E2801" s="23">
        <v>3360</v>
      </c>
      <c r="F2801" s="22" t="str">
        <f>VLOOKUP(C2801,變換清單!A:C,3,0)</f>
        <v>發泡酒</v>
      </c>
      <c r="G2801" s="22" t="str">
        <f>VLOOKUP(B2801,變換清單!E:F,2,0)</f>
        <v>中部</v>
      </c>
      <c r="H2801" s="22" t="str">
        <f t="shared" si="129"/>
        <v>2016</v>
      </c>
      <c r="I2801" s="22">
        <f t="shared" si="130"/>
        <v>9</v>
      </c>
      <c r="J2801" s="22" t="str">
        <f>VLOOKUP(I2801,變換清單!H:I,2,0)</f>
        <v>3Q</v>
      </c>
      <c r="K2801" s="22" t="str">
        <f t="shared" si="131"/>
        <v>發泡酒中部20163Q</v>
      </c>
    </row>
    <row r="2802" spans="1:11">
      <c r="A2802" s="23">
        <v>201609</v>
      </c>
      <c r="B2802" s="23" t="s">
        <v>69</v>
      </c>
      <c r="C2802" s="22">
        <v>27210786</v>
      </c>
      <c r="D2802" s="22" t="s">
        <v>103</v>
      </c>
      <c r="E2802" s="23">
        <v>57753</v>
      </c>
      <c r="F2802" s="22" t="str">
        <f>VLOOKUP(C2802,變換清單!A:C,3,0)</f>
        <v>發泡酒</v>
      </c>
      <c r="G2802" s="22" t="str">
        <f>VLOOKUP(B2802,變換清單!E:F,2,0)</f>
        <v>中部</v>
      </c>
      <c r="H2802" s="22" t="str">
        <f t="shared" si="129"/>
        <v>2016</v>
      </c>
      <c r="I2802" s="22">
        <f t="shared" si="130"/>
        <v>9</v>
      </c>
      <c r="J2802" s="22" t="str">
        <f>VLOOKUP(I2802,變換清單!H:I,2,0)</f>
        <v>3Q</v>
      </c>
      <c r="K2802" s="22" t="str">
        <f t="shared" si="131"/>
        <v>發泡酒中部20163Q</v>
      </c>
    </row>
    <row r="2803" spans="1:11">
      <c r="A2803" s="23">
        <v>201609</v>
      </c>
      <c r="B2803" s="23" t="s">
        <v>69</v>
      </c>
      <c r="C2803" s="22">
        <v>27220883</v>
      </c>
      <c r="D2803" s="22" t="s">
        <v>101</v>
      </c>
      <c r="E2803" s="23">
        <v>7404</v>
      </c>
      <c r="F2803" s="22" t="str">
        <f>VLOOKUP(C2803,變換清單!A:C,3,0)</f>
        <v>新類型</v>
      </c>
      <c r="G2803" s="22" t="str">
        <f>VLOOKUP(B2803,變換清單!E:F,2,0)</f>
        <v>中部</v>
      </c>
      <c r="H2803" s="22" t="str">
        <f t="shared" si="129"/>
        <v>2016</v>
      </c>
      <c r="I2803" s="22">
        <f t="shared" si="130"/>
        <v>9</v>
      </c>
      <c r="J2803" s="22" t="str">
        <f>VLOOKUP(I2803,變換清單!H:I,2,0)</f>
        <v>3Q</v>
      </c>
      <c r="K2803" s="22" t="str">
        <f t="shared" si="131"/>
        <v>新類型中部20163Q</v>
      </c>
    </row>
    <row r="2804" spans="1:11">
      <c r="A2804" s="23">
        <v>201609</v>
      </c>
      <c r="B2804" s="23" t="s">
        <v>65</v>
      </c>
      <c r="C2804" s="22">
        <v>27220957</v>
      </c>
      <c r="D2804" s="22" t="s">
        <v>102</v>
      </c>
      <c r="E2804" s="23">
        <v>1666</v>
      </c>
      <c r="F2804" s="22" t="str">
        <f>VLOOKUP(C2804,變換清單!A:C,3,0)</f>
        <v>新類型</v>
      </c>
      <c r="G2804" s="22" t="str">
        <f>VLOOKUP(B2804,變換清單!E:F,2,0)</f>
        <v>首都圏</v>
      </c>
      <c r="H2804" s="22" t="str">
        <f t="shared" si="129"/>
        <v>2016</v>
      </c>
      <c r="I2804" s="22">
        <f t="shared" si="130"/>
        <v>9</v>
      </c>
      <c r="J2804" s="22" t="str">
        <f>VLOOKUP(I2804,變換清單!H:I,2,0)</f>
        <v>3Q</v>
      </c>
      <c r="K2804" s="22" t="str">
        <f t="shared" si="131"/>
        <v>新類型首都圏20163Q</v>
      </c>
    </row>
    <row r="2805" spans="1:11">
      <c r="A2805" s="23">
        <v>201609</v>
      </c>
      <c r="B2805" s="23" t="s">
        <v>65</v>
      </c>
      <c r="C2805" s="22">
        <v>27220985</v>
      </c>
      <c r="D2805" s="22" t="s">
        <v>46</v>
      </c>
      <c r="E2805" s="23">
        <v>3280513</v>
      </c>
      <c r="F2805" s="22" t="str">
        <f>VLOOKUP(C2805,變換清單!A:C,3,0)</f>
        <v>新類型</v>
      </c>
      <c r="G2805" s="22" t="str">
        <f>VLOOKUP(B2805,變換清單!E:F,2,0)</f>
        <v>首都圏</v>
      </c>
      <c r="H2805" s="22" t="str">
        <f t="shared" si="129"/>
        <v>2016</v>
      </c>
      <c r="I2805" s="22">
        <f t="shared" si="130"/>
        <v>9</v>
      </c>
      <c r="J2805" s="22" t="str">
        <f>VLOOKUP(I2805,變換清單!H:I,2,0)</f>
        <v>3Q</v>
      </c>
      <c r="K2805" s="22" t="str">
        <f t="shared" si="131"/>
        <v>新類型首都圏20163Q</v>
      </c>
    </row>
    <row r="2806" spans="1:11">
      <c r="A2806" s="23">
        <v>201609</v>
      </c>
      <c r="B2806" s="23" t="s">
        <v>65</v>
      </c>
      <c r="C2806" s="22">
        <v>27260317</v>
      </c>
      <c r="D2806" s="22" t="s">
        <v>40</v>
      </c>
      <c r="E2806" s="23">
        <v>446338</v>
      </c>
      <c r="F2806" s="22" t="str">
        <f>VLOOKUP(C2806,變換清單!A:C,3,0)</f>
        <v>啤酒</v>
      </c>
      <c r="G2806" s="22" t="str">
        <f>VLOOKUP(B2806,變換清單!E:F,2,0)</f>
        <v>首都圏</v>
      </c>
      <c r="H2806" s="22" t="str">
        <f t="shared" si="129"/>
        <v>2016</v>
      </c>
      <c r="I2806" s="22">
        <f t="shared" si="130"/>
        <v>9</v>
      </c>
      <c r="J2806" s="22" t="str">
        <f>VLOOKUP(I2806,變換清單!H:I,2,0)</f>
        <v>3Q</v>
      </c>
      <c r="K2806" s="22" t="str">
        <f t="shared" si="131"/>
        <v>啤酒首都圏20163Q</v>
      </c>
    </row>
    <row r="2807" spans="1:11">
      <c r="A2807" s="23">
        <v>201609</v>
      </c>
      <c r="B2807" s="23" t="s">
        <v>65</v>
      </c>
      <c r="C2807" s="22">
        <v>27260665</v>
      </c>
      <c r="D2807" s="22" t="s">
        <v>105</v>
      </c>
      <c r="E2807" s="23">
        <v>1504430</v>
      </c>
      <c r="F2807" s="22" t="str">
        <f>VLOOKUP(C2807,變換清單!A:C,3,0)</f>
        <v>啤酒</v>
      </c>
      <c r="G2807" s="22" t="str">
        <f>VLOOKUP(B2807,變換清單!E:F,2,0)</f>
        <v>首都圏</v>
      </c>
      <c r="H2807" s="22" t="str">
        <f t="shared" si="129"/>
        <v>2016</v>
      </c>
      <c r="I2807" s="22">
        <f t="shared" si="130"/>
        <v>9</v>
      </c>
      <c r="J2807" s="22" t="str">
        <f>VLOOKUP(I2807,變換清單!H:I,2,0)</f>
        <v>3Q</v>
      </c>
      <c r="K2807" s="22" t="str">
        <f t="shared" si="131"/>
        <v>啤酒首都圏20163Q</v>
      </c>
    </row>
    <row r="2808" spans="1:11">
      <c r="A2808" s="23">
        <v>201609</v>
      </c>
      <c r="B2808" s="23" t="s">
        <v>65</v>
      </c>
      <c r="C2808" s="22">
        <v>27350171</v>
      </c>
      <c r="D2808" s="22" t="s">
        <v>42</v>
      </c>
      <c r="E2808" s="23">
        <v>111600</v>
      </c>
      <c r="F2808" s="22" t="str">
        <f>VLOOKUP(C2808,變換清單!A:C,3,0)</f>
        <v>啤酒</v>
      </c>
      <c r="G2808" s="22" t="str">
        <f>VLOOKUP(B2808,變換清單!E:F,2,0)</f>
        <v>首都圏</v>
      </c>
      <c r="H2808" s="22" t="str">
        <f t="shared" si="129"/>
        <v>2016</v>
      </c>
      <c r="I2808" s="22">
        <f t="shared" si="130"/>
        <v>9</v>
      </c>
      <c r="J2808" s="22" t="str">
        <f>VLOOKUP(I2808,變換清單!H:I,2,0)</f>
        <v>3Q</v>
      </c>
      <c r="K2808" s="22" t="str">
        <f t="shared" si="131"/>
        <v>啤酒首都圏20163Q</v>
      </c>
    </row>
    <row r="2809" spans="1:11">
      <c r="A2809" s="23">
        <v>201609</v>
      </c>
      <c r="B2809" s="23" t="s">
        <v>65</v>
      </c>
      <c r="C2809" s="22">
        <v>27350921</v>
      </c>
      <c r="D2809" s="22" t="s">
        <v>44</v>
      </c>
      <c r="E2809" s="23">
        <v>53040</v>
      </c>
      <c r="F2809" s="22" t="str">
        <f>VLOOKUP(C2809,變換清單!A:C,3,0)</f>
        <v>發泡酒</v>
      </c>
      <c r="G2809" s="22" t="str">
        <f>VLOOKUP(B2809,變換清單!E:F,2,0)</f>
        <v>首都圏</v>
      </c>
      <c r="H2809" s="22" t="str">
        <f t="shared" si="129"/>
        <v>2016</v>
      </c>
      <c r="I2809" s="22">
        <f t="shared" si="130"/>
        <v>9</v>
      </c>
      <c r="J2809" s="22" t="str">
        <f>VLOOKUP(I2809,變換清單!H:I,2,0)</f>
        <v>3Q</v>
      </c>
      <c r="K2809" s="22" t="str">
        <f t="shared" si="131"/>
        <v>發泡酒首都圏20163Q</v>
      </c>
    </row>
    <row r="2810" spans="1:11">
      <c r="A2810" s="23">
        <v>201609</v>
      </c>
      <c r="B2810" s="23" t="s">
        <v>65</v>
      </c>
      <c r="C2810" s="22">
        <v>27210786</v>
      </c>
      <c r="D2810" s="22" t="s">
        <v>103</v>
      </c>
      <c r="E2810" s="23">
        <v>645265</v>
      </c>
      <c r="F2810" s="22" t="str">
        <f>VLOOKUP(C2810,變換清單!A:C,3,0)</f>
        <v>發泡酒</v>
      </c>
      <c r="G2810" s="22" t="str">
        <f>VLOOKUP(B2810,變換清單!E:F,2,0)</f>
        <v>首都圏</v>
      </c>
      <c r="H2810" s="22" t="str">
        <f t="shared" si="129"/>
        <v>2016</v>
      </c>
      <c r="I2810" s="22">
        <f t="shared" si="130"/>
        <v>9</v>
      </c>
      <c r="J2810" s="22" t="str">
        <f>VLOOKUP(I2810,變換清單!H:I,2,0)</f>
        <v>3Q</v>
      </c>
      <c r="K2810" s="22" t="str">
        <f t="shared" si="131"/>
        <v>發泡酒首都圏20163Q</v>
      </c>
    </row>
    <row r="2811" spans="1:11">
      <c r="A2811" s="23">
        <v>201609</v>
      </c>
      <c r="B2811" s="23" t="s">
        <v>65</v>
      </c>
      <c r="C2811" s="22">
        <v>27220883</v>
      </c>
      <c r="D2811" s="22" t="s">
        <v>101</v>
      </c>
      <c r="E2811" s="23">
        <v>11723</v>
      </c>
      <c r="F2811" s="22" t="str">
        <f>VLOOKUP(C2811,變換清單!A:C,3,0)</f>
        <v>新類型</v>
      </c>
      <c r="G2811" s="22" t="str">
        <f>VLOOKUP(B2811,變換清單!E:F,2,0)</f>
        <v>首都圏</v>
      </c>
      <c r="H2811" s="22" t="str">
        <f t="shared" si="129"/>
        <v>2016</v>
      </c>
      <c r="I2811" s="22">
        <f t="shared" si="130"/>
        <v>9</v>
      </c>
      <c r="J2811" s="22" t="str">
        <f>VLOOKUP(I2811,變換清單!H:I,2,0)</f>
        <v>3Q</v>
      </c>
      <c r="K2811" s="22" t="str">
        <f t="shared" si="131"/>
        <v>新類型首都圏20163Q</v>
      </c>
    </row>
    <row r="2812" spans="1:11">
      <c r="A2812" s="23">
        <v>201609</v>
      </c>
      <c r="B2812" s="23" t="s">
        <v>65</v>
      </c>
      <c r="C2812" s="22">
        <v>27220957</v>
      </c>
      <c r="D2812" s="22" t="s">
        <v>102</v>
      </c>
      <c r="E2812" s="23">
        <v>23446</v>
      </c>
      <c r="F2812" s="22" t="str">
        <f>VLOOKUP(C2812,變換清單!A:C,3,0)</f>
        <v>新類型</v>
      </c>
      <c r="G2812" s="22" t="str">
        <f>VLOOKUP(B2812,變換清單!E:F,2,0)</f>
        <v>首都圏</v>
      </c>
      <c r="H2812" s="22" t="str">
        <f t="shared" si="129"/>
        <v>2016</v>
      </c>
      <c r="I2812" s="22">
        <f t="shared" si="130"/>
        <v>9</v>
      </c>
      <c r="J2812" s="22" t="str">
        <f>VLOOKUP(I2812,變換清單!H:I,2,0)</f>
        <v>3Q</v>
      </c>
      <c r="K2812" s="22" t="str">
        <f t="shared" si="131"/>
        <v>新類型首都圏20163Q</v>
      </c>
    </row>
    <row r="2813" spans="1:11">
      <c r="A2813" s="23">
        <v>201609</v>
      </c>
      <c r="B2813" s="23" t="s">
        <v>3</v>
      </c>
      <c r="C2813" s="22">
        <v>27220985</v>
      </c>
      <c r="D2813" s="22" t="s">
        <v>46</v>
      </c>
      <c r="E2813" s="23">
        <v>5760</v>
      </c>
      <c r="F2813" s="22" t="str">
        <f>VLOOKUP(C2813,變換清單!A:C,3,0)</f>
        <v>新類型</v>
      </c>
      <c r="G2813" s="22" t="str">
        <f>VLOOKUP(B2813,變換清單!E:F,2,0)</f>
        <v>近畿圏</v>
      </c>
      <c r="H2813" s="22" t="str">
        <f t="shared" si="129"/>
        <v>2016</v>
      </c>
      <c r="I2813" s="22">
        <f t="shared" si="130"/>
        <v>9</v>
      </c>
      <c r="J2813" s="22" t="str">
        <f>VLOOKUP(I2813,變換清單!H:I,2,0)</f>
        <v>3Q</v>
      </c>
      <c r="K2813" s="22" t="str">
        <f t="shared" si="131"/>
        <v>新類型近畿圏20163Q</v>
      </c>
    </row>
    <row r="2814" spans="1:11">
      <c r="A2814" s="23">
        <v>201609</v>
      </c>
      <c r="B2814" s="23" t="s">
        <v>3</v>
      </c>
      <c r="C2814" s="22">
        <v>27260317</v>
      </c>
      <c r="D2814" s="22" t="s">
        <v>40</v>
      </c>
      <c r="E2814" s="23">
        <v>3725425</v>
      </c>
      <c r="F2814" s="22" t="str">
        <f>VLOOKUP(C2814,變換清單!A:C,3,0)</f>
        <v>啤酒</v>
      </c>
      <c r="G2814" s="22" t="str">
        <f>VLOOKUP(B2814,變換清單!E:F,2,0)</f>
        <v>近畿圏</v>
      </c>
      <c r="H2814" s="22" t="str">
        <f t="shared" si="129"/>
        <v>2016</v>
      </c>
      <c r="I2814" s="22">
        <f t="shared" si="130"/>
        <v>9</v>
      </c>
      <c r="J2814" s="22" t="str">
        <f>VLOOKUP(I2814,變換清單!H:I,2,0)</f>
        <v>3Q</v>
      </c>
      <c r="K2814" s="22" t="str">
        <f t="shared" si="131"/>
        <v>啤酒近畿圏20163Q</v>
      </c>
    </row>
    <row r="2815" spans="1:11">
      <c r="A2815" s="23">
        <v>201609</v>
      </c>
      <c r="B2815" s="23" t="s">
        <v>3</v>
      </c>
      <c r="C2815" s="22">
        <v>27260665</v>
      </c>
      <c r="D2815" s="22" t="s">
        <v>105</v>
      </c>
      <c r="E2815" s="23">
        <v>481988</v>
      </c>
      <c r="F2815" s="22" t="str">
        <f>VLOOKUP(C2815,變換清單!A:C,3,0)</f>
        <v>啤酒</v>
      </c>
      <c r="G2815" s="22" t="str">
        <f>VLOOKUP(B2815,變換清單!E:F,2,0)</f>
        <v>近畿圏</v>
      </c>
      <c r="H2815" s="22" t="str">
        <f t="shared" si="129"/>
        <v>2016</v>
      </c>
      <c r="I2815" s="22">
        <f t="shared" si="130"/>
        <v>9</v>
      </c>
      <c r="J2815" s="22" t="str">
        <f>VLOOKUP(I2815,變換清單!H:I,2,0)</f>
        <v>3Q</v>
      </c>
      <c r="K2815" s="22" t="str">
        <f t="shared" si="131"/>
        <v>啤酒近畿圏20163Q</v>
      </c>
    </row>
    <row r="2816" spans="1:11">
      <c r="A2816" s="23">
        <v>201609</v>
      </c>
      <c r="B2816" s="23" t="s">
        <v>3</v>
      </c>
      <c r="C2816" s="22">
        <v>27350171</v>
      </c>
      <c r="D2816" s="22" t="s">
        <v>42</v>
      </c>
      <c r="E2816" s="23">
        <v>1466641</v>
      </c>
      <c r="F2816" s="22" t="str">
        <f>VLOOKUP(C2816,變換清單!A:C,3,0)</f>
        <v>啤酒</v>
      </c>
      <c r="G2816" s="22" t="str">
        <f>VLOOKUP(B2816,變換清單!E:F,2,0)</f>
        <v>近畿圏</v>
      </c>
      <c r="H2816" s="22" t="str">
        <f t="shared" si="129"/>
        <v>2016</v>
      </c>
      <c r="I2816" s="22">
        <f t="shared" si="130"/>
        <v>9</v>
      </c>
      <c r="J2816" s="22" t="str">
        <f>VLOOKUP(I2816,變換清單!H:I,2,0)</f>
        <v>3Q</v>
      </c>
      <c r="K2816" s="22" t="str">
        <f t="shared" si="131"/>
        <v>啤酒近畿圏20163Q</v>
      </c>
    </row>
    <row r="2817" spans="1:11">
      <c r="A2817" s="23">
        <v>201609</v>
      </c>
      <c r="B2817" s="23" t="s">
        <v>3</v>
      </c>
      <c r="C2817" s="22">
        <v>27350921</v>
      </c>
      <c r="D2817" s="22" t="s">
        <v>44</v>
      </c>
      <c r="E2817" s="23">
        <v>150480</v>
      </c>
      <c r="F2817" s="22" t="str">
        <f>VLOOKUP(C2817,變換清單!A:C,3,0)</f>
        <v>發泡酒</v>
      </c>
      <c r="G2817" s="22" t="str">
        <f>VLOOKUP(B2817,變換清單!E:F,2,0)</f>
        <v>近畿圏</v>
      </c>
      <c r="H2817" s="22" t="str">
        <f t="shared" si="129"/>
        <v>2016</v>
      </c>
      <c r="I2817" s="22">
        <f t="shared" si="130"/>
        <v>9</v>
      </c>
      <c r="J2817" s="22" t="str">
        <f>VLOOKUP(I2817,變換清單!H:I,2,0)</f>
        <v>3Q</v>
      </c>
      <c r="K2817" s="22" t="str">
        <f t="shared" si="131"/>
        <v>發泡酒近畿圏20163Q</v>
      </c>
    </row>
    <row r="2818" spans="1:11">
      <c r="A2818" s="23">
        <v>201609</v>
      </c>
      <c r="B2818" s="23" t="s">
        <v>3</v>
      </c>
      <c r="C2818" s="22">
        <v>27210786</v>
      </c>
      <c r="D2818" s="22" t="s">
        <v>103</v>
      </c>
      <c r="E2818" s="23">
        <v>110160</v>
      </c>
      <c r="F2818" s="22" t="str">
        <f>VLOOKUP(C2818,變換清單!A:C,3,0)</f>
        <v>發泡酒</v>
      </c>
      <c r="G2818" s="22" t="str">
        <f>VLOOKUP(B2818,變換清單!E:F,2,0)</f>
        <v>近畿圏</v>
      </c>
      <c r="H2818" s="22" t="str">
        <f t="shared" si="129"/>
        <v>2016</v>
      </c>
      <c r="I2818" s="22">
        <f t="shared" si="130"/>
        <v>9</v>
      </c>
      <c r="J2818" s="22" t="str">
        <f>VLOOKUP(I2818,變換清單!H:I,2,0)</f>
        <v>3Q</v>
      </c>
      <c r="K2818" s="22" t="str">
        <f t="shared" si="131"/>
        <v>發泡酒近畿圏20163Q</v>
      </c>
    </row>
    <row r="2819" spans="1:11">
      <c r="A2819" s="23">
        <v>201609</v>
      </c>
      <c r="B2819" s="23" t="s">
        <v>3</v>
      </c>
      <c r="C2819" s="22">
        <v>27220883</v>
      </c>
      <c r="D2819" s="22" t="s">
        <v>101</v>
      </c>
      <c r="E2819" s="23">
        <v>280922</v>
      </c>
      <c r="F2819" s="22" t="str">
        <f>VLOOKUP(C2819,變換清單!A:C,3,0)</f>
        <v>新類型</v>
      </c>
      <c r="G2819" s="22" t="str">
        <f>VLOOKUP(B2819,變換清單!E:F,2,0)</f>
        <v>近畿圏</v>
      </c>
      <c r="H2819" s="22" t="str">
        <f t="shared" ref="H2819:H2882" si="132">LEFT(A2819,4)</f>
        <v>2016</v>
      </c>
      <c r="I2819" s="22">
        <f t="shared" ref="I2819:I2882" si="133">VALUE(RIGHT(A2819,2))</f>
        <v>9</v>
      </c>
      <c r="J2819" s="22" t="str">
        <f>VLOOKUP(I2819,變換清單!H:I,2,0)</f>
        <v>3Q</v>
      </c>
      <c r="K2819" s="22" t="str">
        <f t="shared" ref="K2819:K2882" si="134">CONCATENATE(F2819,G2819,H2819,J2819)</f>
        <v>新類型近畿圏20163Q</v>
      </c>
    </row>
    <row r="2820" spans="1:11">
      <c r="A2820" s="23">
        <v>201609</v>
      </c>
      <c r="B2820" s="23" t="s">
        <v>3</v>
      </c>
      <c r="C2820" s="22">
        <v>27220957</v>
      </c>
      <c r="D2820" s="22" t="s">
        <v>102</v>
      </c>
      <c r="E2820" s="23">
        <v>53062</v>
      </c>
      <c r="F2820" s="22" t="str">
        <f>VLOOKUP(C2820,變換清單!A:C,3,0)</f>
        <v>新類型</v>
      </c>
      <c r="G2820" s="22" t="str">
        <f>VLOOKUP(B2820,變換清單!E:F,2,0)</f>
        <v>近畿圏</v>
      </c>
      <c r="H2820" s="22" t="str">
        <f t="shared" si="132"/>
        <v>2016</v>
      </c>
      <c r="I2820" s="22">
        <f t="shared" si="133"/>
        <v>9</v>
      </c>
      <c r="J2820" s="22" t="str">
        <f>VLOOKUP(I2820,變換清單!H:I,2,0)</f>
        <v>3Q</v>
      </c>
      <c r="K2820" s="22" t="str">
        <f t="shared" si="134"/>
        <v>新類型近畿圏20163Q</v>
      </c>
    </row>
    <row r="2821" spans="1:11">
      <c r="A2821" s="23">
        <v>201609</v>
      </c>
      <c r="B2821" s="23" t="s">
        <v>3</v>
      </c>
      <c r="C2821" s="22">
        <v>27220985</v>
      </c>
      <c r="D2821" s="22" t="s">
        <v>46</v>
      </c>
      <c r="E2821" s="23">
        <v>74040</v>
      </c>
      <c r="F2821" s="22" t="str">
        <f>VLOOKUP(C2821,變換清單!A:C,3,0)</f>
        <v>新類型</v>
      </c>
      <c r="G2821" s="22" t="str">
        <f>VLOOKUP(B2821,變換清單!E:F,2,0)</f>
        <v>近畿圏</v>
      </c>
      <c r="H2821" s="22" t="str">
        <f t="shared" si="132"/>
        <v>2016</v>
      </c>
      <c r="I2821" s="22">
        <f t="shared" si="133"/>
        <v>9</v>
      </c>
      <c r="J2821" s="22" t="str">
        <f>VLOOKUP(I2821,變換清單!H:I,2,0)</f>
        <v>3Q</v>
      </c>
      <c r="K2821" s="22" t="str">
        <f t="shared" si="134"/>
        <v>新類型近畿圏20163Q</v>
      </c>
    </row>
    <row r="2822" spans="1:11">
      <c r="A2822" s="23">
        <v>201609</v>
      </c>
      <c r="B2822" s="23" t="s">
        <v>92</v>
      </c>
      <c r="C2822" s="22">
        <v>27260317</v>
      </c>
      <c r="D2822" s="22" t="s">
        <v>40</v>
      </c>
      <c r="E2822" s="23">
        <v>292330</v>
      </c>
      <c r="F2822" s="22" t="str">
        <f>VLOOKUP(C2822,變換清單!A:C,3,0)</f>
        <v>啤酒</v>
      </c>
      <c r="G2822" s="22" t="str">
        <f>VLOOKUP(B2822,變換清單!E:F,2,0)</f>
        <v>九州</v>
      </c>
      <c r="H2822" s="22" t="str">
        <f t="shared" si="132"/>
        <v>2016</v>
      </c>
      <c r="I2822" s="22">
        <f t="shared" si="133"/>
        <v>9</v>
      </c>
      <c r="J2822" s="22" t="str">
        <f>VLOOKUP(I2822,變換清單!H:I,2,0)</f>
        <v>3Q</v>
      </c>
      <c r="K2822" s="22" t="str">
        <f t="shared" si="134"/>
        <v>啤酒九州20163Q</v>
      </c>
    </row>
    <row r="2823" spans="1:11">
      <c r="A2823" s="23">
        <v>201609</v>
      </c>
      <c r="B2823" s="23" t="s">
        <v>92</v>
      </c>
      <c r="C2823" s="22">
        <v>27260665</v>
      </c>
      <c r="D2823" s="22" t="s">
        <v>105</v>
      </c>
      <c r="E2823" s="23">
        <v>54901</v>
      </c>
      <c r="F2823" s="22" t="str">
        <f>VLOOKUP(C2823,變換清單!A:C,3,0)</f>
        <v>啤酒</v>
      </c>
      <c r="G2823" s="22" t="str">
        <f>VLOOKUP(B2823,變換清單!E:F,2,0)</f>
        <v>九州</v>
      </c>
      <c r="H2823" s="22" t="str">
        <f t="shared" si="132"/>
        <v>2016</v>
      </c>
      <c r="I2823" s="22">
        <f t="shared" si="133"/>
        <v>9</v>
      </c>
      <c r="J2823" s="22" t="str">
        <f>VLOOKUP(I2823,變換清單!H:I,2,0)</f>
        <v>3Q</v>
      </c>
      <c r="K2823" s="22" t="str">
        <f t="shared" si="134"/>
        <v>啤酒九州20163Q</v>
      </c>
    </row>
    <row r="2824" spans="1:11">
      <c r="A2824" s="23">
        <v>201609</v>
      </c>
      <c r="B2824" s="23" t="s">
        <v>92</v>
      </c>
      <c r="C2824" s="22">
        <v>27350171</v>
      </c>
      <c r="D2824" s="22" t="s">
        <v>42</v>
      </c>
      <c r="E2824" s="23">
        <v>141887</v>
      </c>
      <c r="F2824" s="22" t="str">
        <f>VLOOKUP(C2824,變換清單!A:C,3,0)</f>
        <v>啤酒</v>
      </c>
      <c r="G2824" s="22" t="str">
        <f>VLOOKUP(B2824,變換清單!E:F,2,0)</f>
        <v>九州</v>
      </c>
      <c r="H2824" s="22" t="str">
        <f t="shared" si="132"/>
        <v>2016</v>
      </c>
      <c r="I2824" s="22">
        <f t="shared" si="133"/>
        <v>9</v>
      </c>
      <c r="J2824" s="22" t="str">
        <f>VLOOKUP(I2824,變換清單!H:I,2,0)</f>
        <v>3Q</v>
      </c>
      <c r="K2824" s="22" t="str">
        <f t="shared" si="134"/>
        <v>啤酒九州20163Q</v>
      </c>
    </row>
    <row r="2825" spans="1:11">
      <c r="A2825" s="23">
        <v>201609</v>
      </c>
      <c r="B2825" s="23" t="s">
        <v>92</v>
      </c>
      <c r="C2825" s="22">
        <v>27350921</v>
      </c>
      <c r="D2825" s="22" t="s">
        <v>44</v>
      </c>
      <c r="E2825" s="23">
        <v>480</v>
      </c>
      <c r="F2825" s="22" t="str">
        <f>VLOOKUP(C2825,變換清單!A:C,3,0)</f>
        <v>發泡酒</v>
      </c>
      <c r="G2825" s="22" t="str">
        <f>VLOOKUP(B2825,變換清單!E:F,2,0)</f>
        <v>九州</v>
      </c>
      <c r="H2825" s="22" t="str">
        <f t="shared" si="132"/>
        <v>2016</v>
      </c>
      <c r="I2825" s="22">
        <f t="shared" si="133"/>
        <v>9</v>
      </c>
      <c r="J2825" s="22" t="str">
        <f>VLOOKUP(I2825,變換清單!H:I,2,0)</f>
        <v>3Q</v>
      </c>
      <c r="K2825" s="22" t="str">
        <f t="shared" si="134"/>
        <v>發泡酒九州20163Q</v>
      </c>
    </row>
    <row r="2826" spans="1:11">
      <c r="A2826" s="23">
        <v>201609</v>
      </c>
      <c r="B2826" s="23" t="s">
        <v>92</v>
      </c>
      <c r="C2826" s="22">
        <v>27210786</v>
      </c>
      <c r="D2826" s="22" t="s">
        <v>103</v>
      </c>
      <c r="E2826" s="23">
        <v>130479</v>
      </c>
      <c r="F2826" s="22" t="str">
        <f>VLOOKUP(C2826,變換清單!A:C,3,0)</f>
        <v>發泡酒</v>
      </c>
      <c r="G2826" s="22" t="str">
        <f>VLOOKUP(B2826,變換清單!E:F,2,0)</f>
        <v>九州</v>
      </c>
      <c r="H2826" s="22" t="str">
        <f t="shared" si="132"/>
        <v>2016</v>
      </c>
      <c r="I2826" s="22">
        <f t="shared" si="133"/>
        <v>9</v>
      </c>
      <c r="J2826" s="22" t="str">
        <f>VLOOKUP(I2826,變換清單!H:I,2,0)</f>
        <v>3Q</v>
      </c>
      <c r="K2826" s="22" t="str">
        <f t="shared" si="134"/>
        <v>發泡酒九州20163Q</v>
      </c>
    </row>
    <row r="2827" spans="1:11">
      <c r="A2827" s="23">
        <v>201609</v>
      </c>
      <c r="B2827" s="23" t="s">
        <v>90</v>
      </c>
      <c r="C2827" s="22">
        <v>27220883</v>
      </c>
      <c r="D2827" s="22" t="s">
        <v>101</v>
      </c>
      <c r="E2827" s="23">
        <v>335823</v>
      </c>
      <c r="F2827" s="22" t="str">
        <f>VLOOKUP(C2827,變換清單!A:C,3,0)</f>
        <v>新類型</v>
      </c>
      <c r="G2827" s="22" t="str">
        <f>VLOOKUP(B2827,變換清單!E:F,2,0)</f>
        <v>九州</v>
      </c>
      <c r="H2827" s="22" t="str">
        <f t="shared" si="132"/>
        <v>2016</v>
      </c>
      <c r="I2827" s="22">
        <f t="shared" si="133"/>
        <v>9</v>
      </c>
      <c r="J2827" s="22" t="str">
        <f>VLOOKUP(I2827,變換清單!H:I,2,0)</f>
        <v>3Q</v>
      </c>
      <c r="K2827" s="22" t="str">
        <f t="shared" si="134"/>
        <v>新類型九州20163Q</v>
      </c>
    </row>
    <row r="2828" spans="1:11">
      <c r="A2828" s="23">
        <v>201609</v>
      </c>
      <c r="B2828" s="23" t="s">
        <v>90</v>
      </c>
      <c r="C2828" s="22">
        <v>27220957</v>
      </c>
      <c r="D2828" s="22" t="s">
        <v>102</v>
      </c>
      <c r="E2828" s="23">
        <v>66309</v>
      </c>
      <c r="F2828" s="22" t="str">
        <f>VLOOKUP(C2828,變換清單!A:C,3,0)</f>
        <v>新類型</v>
      </c>
      <c r="G2828" s="22" t="str">
        <f>VLOOKUP(B2828,變換清單!E:F,2,0)</f>
        <v>九州</v>
      </c>
      <c r="H2828" s="22" t="str">
        <f t="shared" si="132"/>
        <v>2016</v>
      </c>
      <c r="I2828" s="22">
        <f t="shared" si="133"/>
        <v>9</v>
      </c>
      <c r="J2828" s="22" t="str">
        <f>VLOOKUP(I2828,變換清單!H:I,2,0)</f>
        <v>3Q</v>
      </c>
      <c r="K2828" s="22" t="str">
        <f t="shared" si="134"/>
        <v>新類型九州20163Q</v>
      </c>
    </row>
    <row r="2829" spans="1:11">
      <c r="A2829" s="23">
        <v>201609</v>
      </c>
      <c r="B2829" s="23" t="s">
        <v>90</v>
      </c>
      <c r="C2829" s="22">
        <v>27220985</v>
      </c>
      <c r="D2829" s="22" t="s">
        <v>46</v>
      </c>
      <c r="E2829" s="23">
        <v>166842</v>
      </c>
      <c r="F2829" s="22" t="str">
        <f>VLOOKUP(C2829,變換清單!A:C,3,0)</f>
        <v>新類型</v>
      </c>
      <c r="G2829" s="22" t="str">
        <f>VLOOKUP(B2829,變換清單!E:F,2,0)</f>
        <v>九州</v>
      </c>
      <c r="H2829" s="22" t="str">
        <f t="shared" si="132"/>
        <v>2016</v>
      </c>
      <c r="I2829" s="22">
        <f t="shared" si="133"/>
        <v>9</v>
      </c>
      <c r="J2829" s="22" t="str">
        <f>VLOOKUP(I2829,變換清單!H:I,2,0)</f>
        <v>3Q</v>
      </c>
      <c r="K2829" s="22" t="str">
        <f t="shared" si="134"/>
        <v>新類型九州20163Q</v>
      </c>
    </row>
    <row r="2830" spans="1:11">
      <c r="A2830" s="23">
        <v>201609</v>
      </c>
      <c r="B2830" s="23" t="s">
        <v>90</v>
      </c>
      <c r="C2830" s="22">
        <v>27260317</v>
      </c>
      <c r="D2830" s="22" t="s">
        <v>40</v>
      </c>
      <c r="E2830" s="23">
        <v>16560</v>
      </c>
      <c r="F2830" s="22" t="str">
        <f>VLOOKUP(C2830,變換清單!A:C,3,0)</f>
        <v>啤酒</v>
      </c>
      <c r="G2830" s="22" t="str">
        <f>VLOOKUP(B2830,變換清單!E:F,2,0)</f>
        <v>九州</v>
      </c>
      <c r="H2830" s="22" t="str">
        <f t="shared" si="132"/>
        <v>2016</v>
      </c>
      <c r="I2830" s="22">
        <f t="shared" si="133"/>
        <v>9</v>
      </c>
      <c r="J2830" s="22" t="str">
        <f>VLOOKUP(I2830,變換清單!H:I,2,0)</f>
        <v>3Q</v>
      </c>
      <c r="K2830" s="22" t="str">
        <f t="shared" si="134"/>
        <v>啤酒九州20163Q</v>
      </c>
    </row>
    <row r="2831" spans="1:11">
      <c r="A2831" s="23">
        <v>201609</v>
      </c>
      <c r="B2831" s="23" t="s">
        <v>90</v>
      </c>
      <c r="C2831" s="22">
        <v>27260665</v>
      </c>
      <c r="D2831" s="22" t="s">
        <v>105</v>
      </c>
      <c r="E2831" s="23">
        <v>4080</v>
      </c>
      <c r="F2831" s="22" t="str">
        <f>VLOOKUP(C2831,變換清單!A:C,3,0)</f>
        <v>啤酒</v>
      </c>
      <c r="G2831" s="22" t="str">
        <f>VLOOKUP(B2831,變換清單!E:F,2,0)</f>
        <v>九州</v>
      </c>
      <c r="H2831" s="22" t="str">
        <f t="shared" si="132"/>
        <v>2016</v>
      </c>
      <c r="I2831" s="22">
        <f t="shared" si="133"/>
        <v>9</v>
      </c>
      <c r="J2831" s="22" t="str">
        <f>VLOOKUP(I2831,變換清單!H:I,2,0)</f>
        <v>3Q</v>
      </c>
      <c r="K2831" s="22" t="str">
        <f t="shared" si="134"/>
        <v>啤酒九州20163Q</v>
      </c>
    </row>
    <row r="2832" spans="1:11">
      <c r="A2832" s="23">
        <v>201609</v>
      </c>
      <c r="B2832" s="23" t="s">
        <v>90</v>
      </c>
      <c r="C2832" s="22">
        <v>27350171</v>
      </c>
      <c r="D2832" s="22" t="s">
        <v>42</v>
      </c>
      <c r="E2832" s="23">
        <v>94116</v>
      </c>
      <c r="F2832" s="22" t="str">
        <f>VLOOKUP(C2832,變換清單!A:C,3,0)</f>
        <v>啤酒</v>
      </c>
      <c r="G2832" s="22" t="str">
        <f>VLOOKUP(B2832,變換清單!E:F,2,0)</f>
        <v>九州</v>
      </c>
      <c r="H2832" s="22" t="str">
        <f t="shared" si="132"/>
        <v>2016</v>
      </c>
      <c r="I2832" s="22">
        <f t="shared" si="133"/>
        <v>9</v>
      </c>
      <c r="J2832" s="22" t="str">
        <f>VLOOKUP(I2832,變換清單!H:I,2,0)</f>
        <v>3Q</v>
      </c>
      <c r="K2832" s="22" t="str">
        <f t="shared" si="134"/>
        <v>啤酒九州20163Q</v>
      </c>
    </row>
    <row r="2833" spans="1:11">
      <c r="A2833" s="23">
        <v>201609</v>
      </c>
      <c r="B2833" s="23" t="s">
        <v>90</v>
      </c>
      <c r="C2833" s="22">
        <v>27350921</v>
      </c>
      <c r="D2833" s="22" t="s">
        <v>44</v>
      </c>
      <c r="E2833" s="23">
        <v>12340</v>
      </c>
      <c r="F2833" s="22" t="str">
        <f>VLOOKUP(C2833,變換清單!A:C,3,0)</f>
        <v>發泡酒</v>
      </c>
      <c r="G2833" s="22" t="str">
        <f>VLOOKUP(B2833,變換清單!E:F,2,0)</f>
        <v>九州</v>
      </c>
      <c r="H2833" s="22" t="str">
        <f t="shared" si="132"/>
        <v>2016</v>
      </c>
      <c r="I2833" s="22">
        <f t="shared" si="133"/>
        <v>9</v>
      </c>
      <c r="J2833" s="22" t="str">
        <f>VLOOKUP(I2833,變換清單!H:I,2,0)</f>
        <v>3Q</v>
      </c>
      <c r="K2833" s="22" t="str">
        <f t="shared" si="134"/>
        <v>發泡酒九州20163Q</v>
      </c>
    </row>
    <row r="2834" spans="1:11">
      <c r="A2834" s="23">
        <v>201609</v>
      </c>
      <c r="B2834" s="23" t="s">
        <v>72</v>
      </c>
      <c r="C2834" s="22">
        <v>27210786</v>
      </c>
      <c r="D2834" s="22" t="s">
        <v>103</v>
      </c>
      <c r="E2834" s="23">
        <v>725121</v>
      </c>
      <c r="F2834" s="22" t="str">
        <f>VLOOKUP(C2834,變換清單!A:C,3,0)</f>
        <v>發泡酒</v>
      </c>
      <c r="G2834" s="22" t="str">
        <f>VLOOKUP(B2834,變換清單!E:F,2,0)</f>
        <v>關信越</v>
      </c>
      <c r="H2834" s="22" t="str">
        <f t="shared" si="132"/>
        <v>2016</v>
      </c>
      <c r="I2834" s="22">
        <f t="shared" si="133"/>
        <v>9</v>
      </c>
      <c r="J2834" s="22" t="str">
        <f>VLOOKUP(I2834,變換清單!H:I,2,0)</f>
        <v>3Q</v>
      </c>
      <c r="K2834" s="22" t="str">
        <f t="shared" si="134"/>
        <v>發泡酒關信越20163Q</v>
      </c>
    </row>
    <row r="2835" spans="1:11">
      <c r="A2835" s="23">
        <v>201609</v>
      </c>
      <c r="B2835" s="23" t="s">
        <v>72</v>
      </c>
      <c r="C2835" s="22">
        <v>27220883</v>
      </c>
      <c r="D2835" s="22" t="s">
        <v>101</v>
      </c>
      <c r="E2835" s="23">
        <v>169694</v>
      </c>
      <c r="F2835" s="22" t="str">
        <f>VLOOKUP(C2835,變換清單!A:C,3,0)</f>
        <v>新類型</v>
      </c>
      <c r="G2835" s="22" t="str">
        <f>VLOOKUP(B2835,變換清單!E:F,2,0)</f>
        <v>關信越</v>
      </c>
      <c r="H2835" s="22" t="str">
        <f t="shared" si="132"/>
        <v>2016</v>
      </c>
      <c r="I2835" s="22">
        <f t="shared" si="133"/>
        <v>9</v>
      </c>
      <c r="J2835" s="22" t="str">
        <f>VLOOKUP(I2835,變換清單!H:I,2,0)</f>
        <v>3Q</v>
      </c>
      <c r="K2835" s="22" t="str">
        <f t="shared" si="134"/>
        <v>新類型關信越20163Q</v>
      </c>
    </row>
    <row r="2836" spans="1:11">
      <c r="A2836" s="23">
        <v>201609</v>
      </c>
      <c r="B2836" s="23" t="s">
        <v>72</v>
      </c>
      <c r="C2836" s="22">
        <v>27220957</v>
      </c>
      <c r="D2836" s="22" t="s">
        <v>102</v>
      </c>
      <c r="E2836" s="23">
        <v>293756</v>
      </c>
      <c r="F2836" s="22" t="str">
        <f>VLOOKUP(C2836,變換清單!A:C,3,0)</f>
        <v>新類型</v>
      </c>
      <c r="G2836" s="22" t="str">
        <f>VLOOKUP(B2836,變換清單!E:F,2,0)</f>
        <v>關信越</v>
      </c>
      <c r="H2836" s="22" t="str">
        <f t="shared" si="132"/>
        <v>2016</v>
      </c>
      <c r="I2836" s="22">
        <f t="shared" si="133"/>
        <v>9</v>
      </c>
      <c r="J2836" s="22" t="str">
        <f>VLOOKUP(I2836,變換清單!H:I,2,0)</f>
        <v>3Q</v>
      </c>
      <c r="K2836" s="22" t="str">
        <f t="shared" si="134"/>
        <v>新類型關信越20163Q</v>
      </c>
    </row>
    <row r="2837" spans="1:11">
      <c r="A2837" s="23">
        <v>201609</v>
      </c>
      <c r="B2837" s="23" t="s">
        <v>72</v>
      </c>
      <c r="C2837" s="22">
        <v>27220985</v>
      </c>
      <c r="D2837" s="22" t="s">
        <v>46</v>
      </c>
      <c r="E2837" s="23">
        <v>33600</v>
      </c>
      <c r="F2837" s="22" t="str">
        <f>VLOOKUP(C2837,變換清單!A:C,3,0)</f>
        <v>新類型</v>
      </c>
      <c r="G2837" s="22" t="str">
        <f>VLOOKUP(B2837,變換清單!E:F,2,0)</f>
        <v>關信越</v>
      </c>
      <c r="H2837" s="22" t="str">
        <f t="shared" si="132"/>
        <v>2016</v>
      </c>
      <c r="I2837" s="22">
        <f t="shared" si="133"/>
        <v>9</v>
      </c>
      <c r="J2837" s="22" t="str">
        <f>VLOOKUP(I2837,變換清單!H:I,2,0)</f>
        <v>3Q</v>
      </c>
      <c r="K2837" s="22" t="str">
        <f t="shared" si="134"/>
        <v>新類型關信越20163Q</v>
      </c>
    </row>
    <row r="2838" spans="1:11">
      <c r="A2838" s="23">
        <v>201609</v>
      </c>
      <c r="B2838" s="23" t="s">
        <v>72</v>
      </c>
      <c r="C2838" s="22">
        <v>27260317</v>
      </c>
      <c r="D2838" s="22" t="s">
        <v>40</v>
      </c>
      <c r="E2838" s="23">
        <v>19200</v>
      </c>
      <c r="F2838" s="22" t="str">
        <f>VLOOKUP(C2838,變換清單!A:C,3,0)</f>
        <v>啤酒</v>
      </c>
      <c r="G2838" s="22" t="str">
        <f>VLOOKUP(B2838,變換清單!E:F,2,0)</f>
        <v>關信越</v>
      </c>
      <c r="H2838" s="22" t="str">
        <f t="shared" si="132"/>
        <v>2016</v>
      </c>
      <c r="I2838" s="22">
        <f t="shared" si="133"/>
        <v>9</v>
      </c>
      <c r="J2838" s="22" t="str">
        <f>VLOOKUP(I2838,變換清單!H:I,2,0)</f>
        <v>3Q</v>
      </c>
      <c r="K2838" s="22" t="str">
        <f t="shared" si="134"/>
        <v>啤酒關信越20163Q</v>
      </c>
    </row>
    <row r="2839" spans="1:11">
      <c r="A2839" s="23">
        <v>201609</v>
      </c>
      <c r="B2839" s="23" t="s">
        <v>72</v>
      </c>
      <c r="C2839" s="22">
        <v>27260665</v>
      </c>
      <c r="D2839" s="22" t="s">
        <v>105</v>
      </c>
      <c r="E2839" s="23">
        <v>243133</v>
      </c>
      <c r="F2839" s="22" t="str">
        <f>VLOOKUP(C2839,變換清單!A:C,3,0)</f>
        <v>啤酒</v>
      </c>
      <c r="G2839" s="22" t="str">
        <f>VLOOKUP(B2839,變換清單!E:F,2,0)</f>
        <v>關信越</v>
      </c>
      <c r="H2839" s="22" t="str">
        <f t="shared" si="132"/>
        <v>2016</v>
      </c>
      <c r="I2839" s="22">
        <f t="shared" si="133"/>
        <v>9</v>
      </c>
      <c r="J2839" s="22" t="str">
        <f>VLOOKUP(I2839,變換清單!H:I,2,0)</f>
        <v>3Q</v>
      </c>
      <c r="K2839" s="22" t="str">
        <f t="shared" si="134"/>
        <v>啤酒關信越20163Q</v>
      </c>
    </row>
    <row r="2840" spans="1:11">
      <c r="A2840" s="23">
        <v>201609</v>
      </c>
      <c r="B2840" s="23" t="s">
        <v>72</v>
      </c>
      <c r="C2840" s="22">
        <v>27350171</v>
      </c>
      <c r="D2840" s="22" t="s">
        <v>42</v>
      </c>
      <c r="E2840" s="23">
        <v>18510</v>
      </c>
      <c r="F2840" s="22" t="str">
        <f>VLOOKUP(C2840,變換清單!A:C,3,0)</f>
        <v>啤酒</v>
      </c>
      <c r="G2840" s="22" t="str">
        <f>VLOOKUP(B2840,變換清單!E:F,2,0)</f>
        <v>關信越</v>
      </c>
      <c r="H2840" s="22" t="str">
        <f t="shared" si="132"/>
        <v>2016</v>
      </c>
      <c r="I2840" s="22">
        <f t="shared" si="133"/>
        <v>9</v>
      </c>
      <c r="J2840" s="22" t="str">
        <f>VLOOKUP(I2840,變換清單!H:I,2,0)</f>
        <v>3Q</v>
      </c>
      <c r="K2840" s="22" t="str">
        <f t="shared" si="134"/>
        <v>啤酒關信越20163Q</v>
      </c>
    </row>
    <row r="2841" spans="1:11">
      <c r="A2841" s="23">
        <v>201609</v>
      </c>
      <c r="B2841" s="23" t="s">
        <v>72</v>
      </c>
      <c r="C2841" s="22">
        <v>27350921</v>
      </c>
      <c r="D2841" s="22" t="s">
        <v>44</v>
      </c>
      <c r="E2841" s="23">
        <v>18510</v>
      </c>
      <c r="F2841" s="22" t="str">
        <f>VLOOKUP(C2841,變換清單!A:C,3,0)</f>
        <v>發泡酒</v>
      </c>
      <c r="G2841" s="22" t="str">
        <f>VLOOKUP(B2841,變換清單!E:F,2,0)</f>
        <v>關信越</v>
      </c>
      <c r="H2841" s="22" t="str">
        <f t="shared" si="132"/>
        <v>2016</v>
      </c>
      <c r="I2841" s="22">
        <f t="shared" si="133"/>
        <v>9</v>
      </c>
      <c r="J2841" s="22" t="str">
        <f>VLOOKUP(I2841,變換清單!H:I,2,0)</f>
        <v>3Q</v>
      </c>
      <c r="K2841" s="22" t="str">
        <f t="shared" si="134"/>
        <v>發泡酒關信越20163Q</v>
      </c>
    </row>
    <row r="2842" spans="1:11">
      <c r="A2842" s="23">
        <v>201609</v>
      </c>
      <c r="B2842" s="23" t="s">
        <v>81</v>
      </c>
      <c r="C2842" s="22">
        <v>27210786</v>
      </c>
      <c r="D2842" s="22" t="s">
        <v>103</v>
      </c>
      <c r="E2842" s="23">
        <v>107663</v>
      </c>
      <c r="F2842" s="22" t="str">
        <f>VLOOKUP(C2842,變換清單!A:C,3,0)</f>
        <v>發泡酒</v>
      </c>
      <c r="G2842" s="22" t="str">
        <f>VLOOKUP(B2842,變換清單!E:F,2,0)</f>
        <v>中四國</v>
      </c>
      <c r="H2842" s="22" t="str">
        <f t="shared" si="132"/>
        <v>2016</v>
      </c>
      <c r="I2842" s="22">
        <f t="shared" si="133"/>
        <v>9</v>
      </c>
      <c r="J2842" s="22" t="str">
        <f>VLOOKUP(I2842,變換清單!H:I,2,0)</f>
        <v>3Q</v>
      </c>
      <c r="K2842" s="22" t="str">
        <f t="shared" si="134"/>
        <v>發泡酒中四國20163Q</v>
      </c>
    </row>
    <row r="2843" spans="1:11">
      <c r="A2843" s="23">
        <v>201609</v>
      </c>
      <c r="B2843" s="23" t="s">
        <v>81</v>
      </c>
      <c r="C2843" s="22">
        <v>27220883</v>
      </c>
      <c r="D2843" s="22" t="s">
        <v>101</v>
      </c>
      <c r="E2843" s="23">
        <v>25668</v>
      </c>
      <c r="F2843" s="22" t="str">
        <f>VLOOKUP(C2843,變換清單!A:C,3,0)</f>
        <v>新類型</v>
      </c>
      <c r="G2843" s="22" t="str">
        <f>VLOOKUP(B2843,變換清單!E:F,2,0)</f>
        <v>中四國</v>
      </c>
      <c r="H2843" s="22" t="str">
        <f t="shared" si="132"/>
        <v>2016</v>
      </c>
      <c r="I2843" s="22">
        <f t="shared" si="133"/>
        <v>9</v>
      </c>
      <c r="J2843" s="22" t="str">
        <f>VLOOKUP(I2843,變換清單!H:I,2,0)</f>
        <v>3Q</v>
      </c>
      <c r="K2843" s="22" t="str">
        <f t="shared" si="134"/>
        <v>新類型中四國20163Q</v>
      </c>
    </row>
    <row r="2844" spans="1:11">
      <c r="A2844" s="23">
        <v>201609</v>
      </c>
      <c r="B2844" s="23" t="s">
        <v>81</v>
      </c>
      <c r="C2844" s="22">
        <v>27220957</v>
      </c>
      <c r="D2844" s="22" t="s">
        <v>102</v>
      </c>
      <c r="E2844" s="23">
        <v>27094</v>
      </c>
      <c r="F2844" s="22" t="str">
        <f>VLOOKUP(C2844,變換清單!A:C,3,0)</f>
        <v>新類型</v>
      </c>
      <c r="G2844" s="22" t="str">
        <f>VLOOKUP(B2844,變換清單!E:F,2,0)</f>
        <v>中四國</v>
      </c>
      <c r="H2844" s="22" t="str">
        <f t="shared" si="132"/>
        <v>2016</v>
      </c>
      <c r="I2844" s="22">
        <f t="shared" si="133"/>
        <v>9</v>
      </c>
      <c r="J2844" s="22" t="str">
        <f>VLOOKUP(I2844,變換清單!H:I,2,0)</f>
        <v>3Q</v>
      </c>
      <c r="K2844" s="22" t="str">
        <f t="shared" si="134"/>
        <v>新類型中四國20163Q</v>
      </c>
    </row>
    <row r="2845" spans="1:11">
      <c r="A2845" s="23">
        <v>201609</v>
      </c>
      <c r="B2845" s="23" t="s">
        <v>81</v>
      </c>
      <c r="C2845" s="22">
        <v>27220985</v>
      </c>
      <c r="D2845" s="22" t="s">
        <v>46</v>
      </c>
      <c r="E2845" s="23">
        <v>17280</v>
      </c>
      <c r="F2845" s="22" t="str">
        <f>VLOOKUP(C2845,變換清單!A:C,3,0)</f>
        <v>新類型</v>
      </c>
      <c r="G2845" s="22" t="str">
        <f>VLOOKUP(B2845,變換清單!E:F,2,0)</f>
        <v>中四國</v>
      </c>
      <c r="H2845" s="22" t="str">
        <f t="shared" si="132"/>
        <v>2016</v>
      </c>
      <c r="I2845" s="22">
        <f t="shared" si="133"/>
        <v>9</v>
      </c>
      <c r="J2845" s="22" t="str">
        <f>VLOOKUP(I2845,變換清單!H:I,2,0)</f>
        <v>3Q</v>
      </c>
      <c r="K2845" s="22" t="str">
        <f t="shared" si="134"/>
        <v>新類型中四國20163Q</v>
      </c>
    </row>
    <row r="2846" spans="1:11">
      <c r="A2846" s="23">
        <v>201609</v>
      </c>
      <c r="B2846" s="23" t="s">
        <v>81</v>
      </c>
      <c r="C2846" s="22">
        <v>27260317</v>
      </c>
      <c r="D2846" s="22" t="s">
        <v>40</v>
      </c>
      <c r="E2846" s="23">
        <v>25668</v>
      </c>
      <c r="F2846" s="22" t="str">
        <f>VLOOKUP(C2846,變換清單!A:C,3,0)</f>
        <v>啤酒</v>
      </c>
      <c r="G2846" s="22" t="str">
        <f>VLOOKUP(B2846,變換清單!E:F,2,0)</f>
        <v>中四國</v>
      </c>
      <c r="H2846" s="22" t="str">
        <f t="shared" si="132"/>
        <v>2016</v>
      </c>
      <c r="I2846" s="22">
        <f t="shared" si="133"/>
        <v>9</v>
      </c>
      <c r="J2846" s="22" t="str">
        <f>VLOOKUP(I2846,變換清單!H:I,2,0)</f>
        <v>3Q</v>
      </c>
      <c r="K2846" s="22" t="str">
        <f t="shared" si="134"/>
        <v>啤酒中四國20163Q</v>
      </c>
    </row>
    <row r="2847" spans="1:11">
      <c r="A2847" s="23">
        <v>201609</v>
      </c>
      <c r="B2847" s="23" t="s">
        <v>82</v>
      </c>
      <c r="C2847" s="22">
        <v>27260665</v>
      </c>
      <c r="D2847" s="22" t="s">
        <v>105</v>
      </c>
      <c r="E2847" s="23">
        <v>74152</v>
      </c>
      <c r="F2847" s="22" t="str">
        <f>VLOOKUP(C2847,變換清單!A:C,3,0)</f>
        <v>啤酒</v>
      </c>
      <c r="G2847" s="22" t="str">
        <f>VLOOKUP(B2847,變換清單!E:F,2,0)</f>
        <v>中四國</v>
      </c>
      <c r="H2847" s="22" t="str">
        <f t="shared" si="132"/>
        <v>2016</v>
      </c>
      <c r="I2847" s="22">
        <f t="shared" si="133"/>
        <v>9</v>
      </c>
      <c r="J2847" s="22" t="str">
        <f>VLOOKUP(I2847,變換清單!H:I,2,0)</f>
        <v>3Q</v>
      </c>
      <c r="K2847" s="22" t="str">
        <f t="shared" si="134"/>
        <v>啤酒中四國20163Q</v>
      </c>
    </row>
    <row r="2848" spans="1:11">
      <c r="A2848" s="23">
        <v>201609</v>
      </c>
      <c r="B2848" s="23" t="s">
        <v>82</v>
      </c>
      <c r="C2848" s="22">
        <v>27350171</v>
      </c>
      <c r="D2848" s="22" t="s">
        <v>42</v>
      </c>
      <c r="E2848" s="23">
        <v>31372</v>
      </c>
      <c r="F2848" s="22" t="str">
        <f>VLOOKUP(C2848,變換清單!A:C,3,0)</f>
        <v>啤酒</v>
      </c>
      <c r="G2848" s="22" t="str">
        <f>VLOOKUP(B2848,變換清單!E:F,2,0)</f>
        <v>中四國</v>
      </c>
      <c r="H2848" s="22" t="str">
        <f t="shared" si="132"/>
        <v>2016</v>
      </c>
      <c r="I2848" s="22">
        <f t="shared" si="133"/>
        <v>9</v>
      </c>
      <c r="J2848" s="22" t="str">
        <f>VLOOKUP(I2848,變換清單!H:I,2,0)</f>
        <v>3Q</v>
      </c>
      <c r="K2848" s="22" t="str">
        <f t="shared" si="134"/>
        <v>啤酒中四國20163Q</v>
      </c>
    </row>
    <row r="2849" spans="1:11">
      <c r="A2849" s="23">
        <v>201609</v>
      </c>
      <c r="B2849" s="23" t="s">
        <v>82</v>
      </c>
      <c r="C2849" s="22">
        <v>27350921</v>
      </c>
      <c r="D2849" s="22" t="s">
        <v>44</v>
      </c>
      <c r="E2849" s="23">
        <v>38502</v>
      </c>
      <c r="F2849" s="22" t="str">
        <f>VLOOKUP(C2849,變換清單!A:C,3,0)</f>
        <v>發泡酒</v>
      </c>
      <c r="G2849" s="22" t="str">
        <f>VLOOKUP(B2849,變換清單!E:F,2,0)</f>
        <v>中四國</v>
      </c>
      <c r="H2849" s="22" t="str">
        <f t="shared" si="132"/>
        <v>2016</v>
      </c>
      <c r="I2849" s="22">
        <f t="shared" si="133"/>
        <v>9</v>
      </c>
      <c r="J2849" s="22" t="str">
        <f>VLOOKUP(I2849,變換清單!H:I,2,0)</f>
        <v>3Q</v>
      </c>
      <c r="K2849" s="22" t="str">
        <f t="shared" si="134"/>
        <v>發泡酒中四國20163Q</v>
      </c>
    </row>
    <row r="2850" spans="1:11">
      <c r="A2850" s="23">
        <v>201609</v>
      </c>
      <c r="B2850" s="23" t="s">
        <v>82</v>
      </c>
      <c r="C2850" s="22">
        <v>27210786</v>
      </c>
      <c r="D2850" s="22" t="s">
        <v>103</v>
      </c>
      <c r="E2850" s="23">
        <v>2160</v>
      </c>
      <c r="F2850" s="22" t="str">
        <f>VLOOKUP(C2850,變換清單!A:C,3,0)</f>
        <v>發泡酒</v>
      </c>
      <c r="G2850" s="22" t="str">
        <f>VLOOKUP(B2850,變換清單!E:F,2,0)</f>
        <v>中四國</v>
      </c>
      <c r="H2850" s="22" t="str">
        <f t="shared" si="132"/>
        <v>2016</v>
      </c>
      <c r="I2850" s="22">
        <f t="shared" si="133"/>
        <v>9</v>
      </c>
      <c r="J2850" s="22" t="str">
        <f>VLOOKUP(I2850,變換清單!H:I,2,0)</f>
        <v>3Q</v>
      </c>
      <c r="K2850" s="22" t="str">
        <f t="shared" si="134"/>
        <v>發泡酒中四國20163Q</v>
      </c>
    </row>
    <row r="2851" spans="1:11">
      <c r="A2851" s="23">
        <v>201609</v>
      </c>
      <c r="B2851" s="23" t="s">
        <v>82</v>
      </c>
      <c r="C2851" s="22">
        <v>27220883</v>
      </c>
      <c r="D2851" s="22" t="s">
        <v>101</v>
      </c>
      <c r="E2851" s="23">
        <v>480</v>
      </c>
      <c r="F2851" s="22" t="str">
        <f>VLOOKUP(C2851,變換清單!A:C,3,0)</f>
        <v>新類型</v>
      </c>
      <c r="G2851" s="22" t="str">
        <f>VLOOKUP(B2851,變換清單!E:F,2,0)</f>
        <v>中四國</v>
      </c>
      <c r="H2851" s="22" t="str">
        <f t="shared" si="132"/>
        <v>2016</v>
      </c>
      <c r="I2851" s="22">
        <f t="shared" si="133"/>
        <v>9</v>
      </c>
      <c r="J2851" s="22" t="str">
        <f>VLOOKUP(I2851,變換清單!H:I,2,0)</f>
        <v>3Q</v>
      </c>
      <c r="K2851" s="22" t="str">
        <f t="shared" si="134"/>
        <v>新類型中四國20163Q</v>
      </c>
    </row>
    <row r="2852" spans="1:11">
      <c r="A2852" s="23">
        <v>201609</v>
      </c>
      <c r="B2852" s="23" t="s">
        <v>82</v>
      </c>
      <c r="C2852" s="22">
        <v>27220957</v>
      </c>
      <c r="D2852" s="22" t="s">
        <v>102</v>
      </c>
      <c r="E2852" s="23">
        <v>52049</v>
      </c>
      <c r="F2852" s="22" t="str">
        <f>VLOOKUP(C2852,變換清單!A:C,3,0)</f>
        <v>新類型</v>
      </c>
      <c r="G2852" s="22" t="str">
        <f>VLOOKUP(B2852,變換清單!E:F,2,0)</f>
        <v>中四國</v>
      </c>
      <c r="H2852" s="22" t="str">
        <f t="shared" si="132"/>
        <v>2016</v>
      </c>
      <c r="I2852" s="22">
        <f t="shared" si="133"/>
        <v>9</v>
      </c>
      <c r="J2852" s="22" t="str">
        <f>VLOOKUP(I2852,變換清單!H:I,2,0)</f>
        <v>3Q</v>
      </c>
      <c r="K2852" s="22" t="str">
        <f t="shared" si="134"/>
        <v>新類型中四國20163Q</v>
      </c>
    </row>
    <row r="2853" spans="1:11">
      <c r="A2853" s="23">
        <v>201609</v>
      </c>
      <c r="B2853" s="23" t="s">
        <v>1</v>
      </c>
      <c r="C2853" s="22">
        <v>27220985</v>
      </c>
      <c r="D2853" s="22" t="s">
        <v>46</v>
      </c>
      <c r="E2853" s="23">
        <v>12495</v>
      </c>
      <c r="F2853" s="22" t="str">
        <f>VLOOKUP(C2853,變換清單!A:C,3,0)</f>
        <v>新類型</v>
      </c>
      <c r="G2853" s="22" t="str">
        <f>VLOOKUP(B2853,變換清單!E:F,2,0)</f>
        <v>首都圏</v>
      </c>
      <c r="H2853" s="22" t="str">
        <f t="shared" si="132"/>
        <v>2016</v>
      </c>
      <c r="I2853" s="22">
        <f t="shared" si="133"/>
        <v>9</v>
      </c>
      <c r="J2853" s="22" t="str">
        <f>VLOOKUP(I2853,變換清單!H:I,2,0)</f>
        <v>3Q</v>
      </c>
      <c r="K2853" s="22" t="str">
        <f t="shared" si="134"/>
        <v>新類型首都圏20163Q</v>
      </c>
    </row>
    <row r="2854" spans="1:11">
      <c r="A2854" s="23">
        <v>201609</v>
      </c>
      <c r="B2854" s="23" t="s">
        <v>1</v>
      </c>
      <c r="C2854" s="22">
        <v>27260317</v>
      </c>
      <c r="D2854" s="22" t="s">
        <v>40</v>
      </c>
      <c r="E2854" s="23">
        <v>27489</v>
      </c>
      <c r="F2854" s="22" t="str">
        <f>VLOOKUP(C2854,變換清單!A:C,3,0)</f>
        <v>啤酒</v>
      </c>
      <c r="G2854" s="22" t="str">
        <f>VLOOKUP(B2854,變換清單!E:F,2,0)</f>
        <v>首都圏</v>
      </c>
      <c r="H2854" s="22" t="str">
        <f t="shared" si="132"/>
        <v>2016</v>
      </c>
      <c r="I2854" s="22">
        <f t="shared" si="133"/>
        <v>9</v>
      </c>
      <c r="J2854" s="22" t="str">
        <f>VLOOKUP(I2854,變換清單!H:I,2,0)</f>
        <v>3Q</v>
      </c>
      <c r="K2854" s="22" t="str">
        <f t="shared" si="134"/>
        <v>啤酒首都圏20163Q</v>
      </c>
    </row>
    <row r="2855" spans="1:11">
      <c r="A2855" s="23">
        <v>201609</v>
      </c>
      <c r="B2855" s="23" t="s">
        <v>1</v>
      </c>
      <c r="C2855" s="22">
        <v>27260665</v>
      </c>
      <c r="D2855" s="22" t="s">
        <v>105</v>
      </c>
      <c r="E2855" s="23">
        <v>29155</v>
      </c>
      <c r="F2855" s="22" t="str">
        <f>VLOOKUP(C2855,變換清單!A:C,3,0)</f>
        <v>啤酒</v>
      </c>
      <c r="G2855" s="22" t="str">
        <f>VLOOKUP(B2855,變換清單!E:F,2,0)</f>
        <v>首都圏</v>
      </c>
      <c r="H2855" s="22" t="str">
        <f t="shared" si="132"/>
        <v>2016</v>
      </c>
      <c r="I2855" s="22">
        <f t="shared" si="133"/>
        <v>9</v>
      </c>
      <c r="J2855" s="22" t="str">
        <f>VLOOKUP(I2855,變換清單!H:I,2,0)</f>
        <v>3Q</v>
      </c>
      <c r="K2855" s="22" t="str">
        <f t="shared" si="134"/>
        <v>啤酒首都圏20163Q</v>
      </c>
    </row>
    <row r="2856" spans="1:11">
      <c r="A2856" s="23">
        <v>201609</v>
      </c>
      <c r="B2856" s="23" t="s">
        <v>1</v>
      </c>
      <c r="C2856" s="22">
        <v>27350171</v>
      </c>
      <c r="D2856" s="22" t="s">
        <v>42</v>
      </c>
      <c r="E2856" s="23">
        <v>23040</v>
      </c>
      <c r="F2856" s="22" t="str">
        <f>VLOOKUP(C2856,變換清單!A:C,3,0)</f>
        <v>啤酒</v>
      </c>
      <c r="G2856" s="22" t="str">
        <f>VLOOKUP(B2856,變換清單!E:F,2,0)</f>
        <v>首都圏</v>
      </c>
      <c r="H2856" s="22" t="str">
        <f t="shared" si="132"/>
        <v>2016</v>
      </c>
      <c r="I2856" s="22">
        <f t="shared" si="133"/>
        <v>9</v>
      </c>
      <c r="J2856" s="22" t="str">
        <f>VLOOKUP(I2856,變換清單!H:I,2,0)</f>
        <v>3Q</v>
      </c>
      <c r="K2856" s="22" t="str">
        <f t="shared" si="134"/>
        <v>啤酒首都圏20163Q</v>
      </c>
    </row>
    <row r="2857" spans="1:11">
      <c r="A2857" s="23">
        <v>201609</v>
      </c>
      <c r="B2857" s="23" t="s">
        <v>1</v>
      </c>
      <c r="C2857" s="22">
        <v>27350921</v>
      </c>
      <c r="D2857" s="22" t="s">
        <v>44</v>
      </c>
      <c r="E2857" s="23">
        <v>11520</v>
      </c>
      <c r="F2857" s="22" t="str">
        <f>VLOOKUP(C2857,變換清單!A:C,3,0)</f>
        <v>發泡酒</v>
      </c>
      <c r="G2857" s="22" t="str">
        <f>VLOOKUP(B2857,變換清單!E:F,2,0)</f>
        <v>首都圏</v>
      </c>
      <c r="H2857" s="22" t="str">
        <f t="shared" si="132"/>
        <v>2016</v>
      </c>
      <c r="I2857" s="22">
        <f t="shared" si="133"/>
        <v>9</v>
      </c>
      <c r="J2857" s="22" t="str">
        <f>VLOOKUP(I2857,變換清單!H:I,2,0)</f>
        <v>3Q</v>
      </c>
      <c r="K2857" s="22" t="str">
        <f t="shared" si="134"/>
        <v>發泡酒首都圏20163Q</v>
      </c>
    </row>
    <row r="2858" spans="1:11">
      <c r="A2858" s="23">
        <v>201609</v>
      </c>
      <c r="B2858" s="23" t="s">
        <v>1</v>
      </c>
      <c r="C2858" s="22">
        <v>27210786</v>
      </c>
      <c r="D2858" s="22" t="s">
        <v>103</v>
      </c>
      <c r="E2858" s="23">
        <v>18825608</v>
      </c>
      <c r="F2858" s="22" t="str">
        <f>VLOOKUP(C2858,變換清單!A:C,3,0)</f>
        <v>發泡酒</v>
      </c>
      <c r="G2858" s="22" t="str">
        <f>VLOOKUP(B2858,變換清單!E:F,2,0)</f>
        <v>首都圏</v>
      </c>
      <c r="H2858" s="22" t="str">
        <f t="shared" si="132"/>
        <v>2016</v>
      </c>
      <c r="I2858" s="22">
        <f t="shared" si="133"/>
        <v>9</v>
      </c>
      <c r="J2858" s="22" t="str">
        <f>VLOOKUP(I2858,變換清單!H:I,2,0)</f>
        <v>3Q</v>
      </c>
      <c r="K2858" s="22" t="str">
        <f t="shared" si="134"/>
        <v>發泡酒首都圏20163Q</v>
      </c>
    </row>
    <row r="2859" spans="1:11">
      <c r="A2859" s="23">
        <v>201609</v>
      </c>
      <c r="B2859" s="23" t="s">
        <v>1</v>
      </c>
      <c r="C2859" s="22">
        <v>27220883</v>
      </c>
      <c r="D2859" s="22" t="s">
        <v>101</v>
      </c>
      <c r="E2859" s="23">
        <v>2660203</v>
      </c>
      <c r="F2859" s="22" t="str">
        <f>VLOOKUP(C2859,變換清單!A:C,3,0)</f>
        <v>新類型</v>
      </c>
      <c r="G2859" s="22" t="str">
        <f>VLOOKUP(B2859,變換清單!E:F,2,0)</f>
        <v>首都圏</v>
      </c>
      <c r="H2859" s="22" t="str">
        <f t="shared" si="132"/>
        <v>2016</v>
      </c>
      <c r="I2859" s="22">
        <f t="shared" si="133"/>
        <v>9</v>
      </c>
      <c r="J2859" s="22" t="str">
        <f>VLOOKUP(I2859,變換清單!H:I,2,0)</f>
        <v>3Q</v>
      </c>
      <c r="K2859" s="22" t="str">
        <f t="shared" si="134"/>
        <v>新類型首都圏20163Q</v>
      </c>
    </row>
    <row r="2860" spans="1:11">
      <c r="A2860" s="23">
        <v>201609</v>
      </c>
      <c r="B2860" s="23" t="s">
        <v>1</v>
      </c>
      <c r="C2860" s="22">
        <v>27220957</v>
      </c>
      <c r="D2860" s="22" t="s">
        <v>102</v>
      </c>
      <c r="E2860" s="23">
        <v>9954629</v>
      </c>
      <c r="F2860" s="22" t="str">
        <f>VLOOKUP(C2860,變換清單!A:C,3,0)</f>
        <v>新類型</v>
      </c>
      <c r="G2860" s="22" t="str">
        <f>VLOOKUP(B2860,變換清單!E:F,2,0)</f>
        <v>首都圏</v>
      </c>
      <c r="H2860" s="22" t="str">
        <f t="shared" si="132"/>
        <v>2016</v>
      </c>
      <c r="I2860" s="22">
        <f t="shared" si="133"/>
        <v>9</v>
      </c>
      <c r="J2860" s="22" t="str">
        <f>VLOOKUP(I2860,變換清單!H:I,2,0)</f>
        <v>3Q</v>
      </c>
      <c r="K2860" s="22" t="str">
        <f t="shared" si="134"/>
        <v>新類型首都圏20163Q</v>
      </c>
    </row>
    <row r="2861" spans="1:11">
      <c r="A2861" s="23">
        <v>201609</v>
      </c>
      <c r="B2861" s="23" t="s">
        <v>1</v>
      </c>
      <c r="C2861" s="22">
        <v>27220985</v>
      </c>
      <c r="D2861" s="22" t="s">
        <v>46</v>
      </c>
      <c r="E2861" s="23">
        <v>1493520</v>
      </c>
      <c r="F2861" s="22" t="str">
        <f>VLOOKUP(C2861,變換清單!A:C,3,0)</f>
        <v>新類型</v>
      </c>
      <c r="G2861" s="22" t="str">
        <f>VLOOKUP(B2861,變換清單!E:F,2,0)</f>
        <v>首都圏</v>
      </c>
      <c r="H2861" s="22" t="str">
        <f t="shared" si="132"/>
        <v>2016</v>
      </c>
      <c r="I2861" s="22">
        <f t="shared" si="133"/>
        <v>9</v>
      </c>
      <c r="J2861" s="22" t="str">
        <f>VLOOKUP(I2861,變換清單!H:I,2,0)</f>
        <v>3Q</v>
      </c>
      <c r="K2861" s="22" t="str">
        <f t="shared" si="134"/>
        <v>新類型首都圏20163Q</v>
      </c>
    </row>
    <row r="2862" spans="1:11">
      <c r="A2862" s="23">
        <v>201609</v>
      </c>
      <c r="B2862" s="23" t="s">
        <v>1</v>
      </c>
      <c r="C2862" s="22">
        <v>27260317</v>
      </c>
      <c r="D2862" s="22" t="s">
        <v>40</v>
      </c>
      <c r="E2862" s="23">
        <v>881520</v>
      </c>
      <c r="F2862" s="22" t="str">
        <f>VLOOKUP(C2862,變換清單!A:C,3,0)</f>
        <v>啤酒</v>
      </c>
      <c r="G2862" s="22" t="str">
        <f>VLOOKUP(B2862,變換清單!E:F,2,0)</f>
        <v>首都圏</v>
      </c>
      <c r="H2862" s="22" t="str">
        <f t="shared" si="132"/>
        <v>2016</v>
      </c>
      <c r="I2862" s="22">
        <f t="shared" si="133"/>
        <v>9</v>
      </c>
      <c r="J2862" s="22" t="str">
        <f>VLOOKUP(I2862,變換清單!H:I,2,0)</f>
        <v>3Q</v>
      </c>
      <c r="K2862" s="22" t="str">
        <f t="shared" si="134"/>
        <v>啤酒首都圏20163Q</v>
      </c>
    </row>
    <row r="2863" spans="1:11">
      <c r="A2863" s="23">
        <v>201609</v>
      </c>
      <c r="B2863" s="23" t="s">
        <v>1</v>
      </c>
      <c r="C2863" s="22">
        <v>27260665</v>
      </c>
      <c r="D2863" s="22" t="s">
        <v>105</v>
      </c>
      <c r="E2863" s="23">
        <v>3004154</v>
      </c>
      <c r="F2863" s="22" t="str">
        <f>VLOOKUP(C2863,變換清單!A:C,3,0)</f>
        <v>啤酒</v>
      </c>
      <c r="G2863" s="22" t="str">
        <f>VLOOKUP(B2863,變換清單!E:F,2,0)</f>
        <v>首都圏</v>
      </c>
      <c r="H2863" s="22" t="str">
        <f t="shared" si="132"/>
        <v>2016</v>
      </c>
      <c r="I2863" s="22">
        <f t="shared" si="133"/>
        <v>9</v>
      </c>
      <c r="J2863" s="22" t="str">
        <f>VLOOKUP(I2863,變換清單!H:I,2,0)</f>
        <v>3Q</v>
      </c>
      <c r="K2863" s="22" t="str">
        <f t="shared" si="134"/>
        <v>啤酒首都圏20163Q</v>
      </c>
    </row>
    <row r="2864" spans="1:11">
      <c r="A2864" s="23">
        <v>201609</v>
      </c>
      <c r="B2864" s="23" t="s">
        <v>1</v>
      </c>
      <c r="C2864" s="22">
        <v>27350171</v>
      </c>
      <c r="D2864" s="22" t="s">
        <v>42</v>
      </c>
      <c r="E2864" s="23">
        <v>3360</v>
      </c>
      <c r="F2864" s="22" t="str">
        <f>VLOOKUP(C2864,變換清單!A:C,3,0)</f>
        <v>啤酒</v>
      </c>
      <c r="G2864" s="22" t="str">
        <f>VLOOKUP(B2864,變換清單!E:F,2,0)</f>
        <v>首都圏</v>
      </c>
      <c r="H2864" s="22" t="str">
        <f t="shared" si="132"/>
        <v>2016</v>
      </c>
      <c r="I2864" s="22">
        <f t="shared" si="133"/>
        <v>9</v>
      </c>
      <c r="J2864" s="22" t="str">
        <f>VLOOKUP(I2864,變換清單!H:I,2,0)</f>
        <v>3Q</v>
      </c>
      <c r="K2864" s="22" t="str">
        <f t="shared" si="134"/>
        <v>啤酒首都圏20163Q</v>
      </c>
    </row>
    <row r="2865" spans="1:11">
      <c r="A2865" s="23">
        <v>201609</v>
      </c>
      <c r="B2865" s="23" t="s">
        <v>1</v>
      </c>
      <c r="C2865" s="22">
        <v>27350921</v>
      </c>
      <c r="D2865" s="22" t="s">
        <v>44</v>
      </c>
      <c r="E2865" s="23">
        <v>916862</v>
      </c>
      <c r="F2865" s="22" t="str">
        <f>VLOOKUP(C2865,變換清單!A:C,3,0)</f>
        <v>發泡酒</v>
      </c>
      <c r="G2865" s="22" t="str">
        <f>VLOOKUP(B2865,變換清單!E:F,2,0)</f>
        <v>首都圏</v>
      </c>
      <c r="H2865" s="22" t="str">
        <f t="shared" si="132"/>
        <v>2016</v>
      </c>
      <c r="I2865" s="22">
        <f t="shared" si="133"/>
        <v>9</v>
      </c>
      <c r="J2865" s="22" t="str">
        <f>VLOOKUP(I2865,變換清單!H:I,2,0)</f>
        <v>3Q</v>
      </c>
      <c r="K2865" s="22" t="str">
        <f t="shared" si="134"/>
        <v>發泡酒首都圏20163Q</v>
      </c>
    </row>
    <row r="2866" spans="1:11">
      <c r="A2866" s="23">
        <v>201609</v>
      </c>
      <c r="B2866" s="23" t="s">
        <v>1</v>
      </c>
      <c r="C2866" s="22">
        <v>27210786</v>
      </c>
      <c r="D2866" s="22" t="s">
        <v>103</v>
      </c>
      <c r="E2866" s="23">
        <v>1096409</v>
      </c>
      <c r="F2866" s="22" t="str">
        <f>VLOOKUP(C2866,變換清單!A:C,3,0)</f>
        <v>發泡酒</v>
      </c>
      <c r="G2866" s="22" t="str">
        <f>VLOOKUP(B2866,變換清單!E:F,2,0)</f>
        <v>首都圏</v>
      </c>
      <c r="H2866" s="22" t="str">
        <f t="shared" si="132"/>
        <v>2016</v>
      </c>
      <c r="I2866" s="22">
        <f t="shared" si="133"/>
        <v>9</v>
      </c>
      <c r="J2866" s="22" t="str">
        <f>VLOOKUP(I2866,變換清單!H:I,2,0)</f>
        <v>3Q</v>
      </c>
      <c r="K2866" s="22" t="str">
        <f t="shared" si="134"/>
        <v>發泡酒首都圏20163Q</v>
      </c>
    </row>
    <row r="2867" spans="1:11">
      <c r="A2867" s="23">
        <v>201609</v>
      </c>
      <c r="B2867" s="23" t="s">
        <v>96</v>
      </c>
      <c r="C2867" s="22">
        <v>27220883</v>
      </c>
      <c r="D2867" s="22" t="s">
        <v>101</v>
      </c>
      <c r="E2867" s="23">
        <v>116219</v>
      </c>
      <c r="F2867" s="22" t="str">
        <f>VLOOKUP(C2867,變換清單!A:C,3,0)</f>
        <v>新類型</v>
      </c>
      <c r="G2867" s="22" t="str">
        <f>VLOOKUP(B2867,變換清單!E:F,2,0)</f>
        <v>中四國</v>
      </c>
      <c r="H2867" s="22" t="str">
        <f t="shared" si="132"/>
        <v>2016</v>
      </c>
      <c r="I2867" s="22">
        <f t="shared" si="133"/>
        <v>9</v>
      </c>
      <c r="J2867" s="22" t="str">
        <f>VLOOKUP(I2867,變換清單!H:I,2,0)</f>
        <v>3Q</v>
      </c>
      <c r="K2867" s="22" t="str">
        <f t="shared" si="134"/>
        <v>新類型中四國20163Q</v>
      </c>
    </row>
    <row r="2868" spans="1:11">
      <c r="A2868" s="23">
        <v>201609</v>
      </c>
      <c r="B2868" s="23" t="s">
        <v>96</v>
      </c>
      <c r="C2868" s="22">
        <v>27220957</v>
      </c>
      <c r="D2868" s="22" t="s">
        <v>102</v>
      </c>
      <c r="E2868" s="23">
        <v>12834</v>
      </c>
      <c r="F2868" s="22" t="str">
        <f>VLOOKUP(C2868,變換清單!A:C,3,0)</f>
        <v>新類型</v>
      </c>
      <c r="G2868" s="22" t="str">
        <f>VLOOKUP(B2868,變換清單!E:F,2,0)</f>
        <v>中四國</v>
      </c>
      <c r="H2868" s="22" t="str">
        <f t="shared" si="132"/>
        <v>2016</v>
      </c>
      <c r="I2868" s="22">
        <f t="shared" si="133"/>
        <v>9</v>
      </c>
      <c r="J2868" s="22" t="str">
        <f>VLOOKUP(I2868,變換清單!H:I,2,0)</f>
        <v>3Q</v>
      </c>
      <c r="K2868" s="22" t="str">
        <f t="shared" si="134"/>
        <v>新類型中四國20163Q</v>
      </c>
    </row>
    <row r="2869" spans="1:11">
      <c r="A2869" s="23">
        <v>201609</v>
      </c>
      <c r="B2869" s="23" t="s">
        <v>96</v>
      </c>
      <c r="C2869" s="22">
        <v>27220985</v>
      </c>
      <c r="D2869" s="22" t="s">
        <v>46</v>
      </c>
      <c r="E2869" s="23">
        <v>2852</v>
      </c>
      <c r="F2869" s="22" t="str">
        <f>VLOOKUP(C2869,變換清單!A:C,3,0)</f>
        <v>新類型</v>
      </c>
      <c r="G2869" s="22" t="str">
        <f>VLOOKUP(B2869,變換清單!E:F,2,0)</f>
        <v>中四國</v>
      </c>
      <c r="H2869" s="22" t="str">
        <f t="shared" si="132"/>
        <v>2016</v>
      </c>
      <c r="I2869" s="22">
        <f t="shared" si="133"/>
        <v>9</v>
      </c>
      <c r="J2869" s="22" t="str">
        <f>VLOOKUP(I2869,變換清單!H:I,2,0)</f>
        <v>3Q</v>
      </c>
      <c r="K2869" s="22" t="str">
        <f t="shared" si="134"/>
        <v>新類型中四國20163Q</v>
      </c>
    </row>
    <row r="2870" spans="1:11">
      <c r="A2870" s="23">
        <v>201609</v>
      </c>
      <c r="B2870" s="23" t="s">
        <v>96</v>
      </c>
      <c r="C2870" s="22">
        <v>27260317</v>
      </c>
      <c r="D2870" s="22" t="s">
        <v>40</v>
      </c>
      <c r="E2870" s="23">
        <v>1440</v>
      </c>
      <c r="F2870" s="22" t="str">
        <f>VLOOKUP(C2870,變換清單!A:C,3,0)</f>
        <v>啤酒</v>
      </c>
      <c r="G2870" s="22" t="str">
        <f>VLOOKUP(B2870,變換清單!E:F,2,0)</f>
        <v>中四國</v>
      </c>
      <c r="H2870" s="22" t="str">
        <f t="shared" si="132"/>
        <v>2016</v>
      </c>
      <c r="I2870" s="22">
        <f t="shared" si="133"/>
        <v>9</v>
      </c>
      <c r="J2870" s="22" t="str">
        <f>VLOOKUP(I2870,變換清單!H:I,2,0)</f>
        <v>3Q</v>
      </c>
      <c r="K2870" s="22" t="str">
        <f t="shared" si="134"/>
        <v>啤酒中四國20163Q</v>
      </c>
    </row>
    <row r="2871" spans="1:11">
      <c r="A2871" s="23">
        <v>201609</v>
      </c>
      <c r="B2871" s="23" t="s">
        <v>96</v>
      </c>
      <c r="C2871" s="22">
        <v>27260665</v>
      </c>
      <c r="D2871" s="22" t="s">
        <v>105</v>
      </c>
      <c r="E2871" s="23">
        <v>21390</v>
      </c>
      <c r="F2871" s="22" t="str">
        <f>VLOOKUP(C2871,變換清單!A:C,3,0)</f>
        <v>啤酒</v>
      </c>
      <c r="G2871" s="22" t="str">
        <f>VLOOKUP(B2871,變換清單!E:F,2,0)</f>
        <v>中四國</v>
      </c>
      <c r="H2871" s="22" t="str">
        <f t="shared" si="132"/>
        <v>2016</v>
      </c>
      <c r="I2871" s="22">
        <f t="shared" si="133"/>
        <v>9</v>
      </c>
      <c r="J2871" s="22" t="str">
        <f>VLOOKUP(I2871,變換清單!H:I,2,0)</f>
        <v>3Q</v>
      </c>
      <c r="K2871" s="22" t="str">
        <f t="shared" si="134"/>
        <v>啤酒中四國20163Q</v>
      </c>
    </row>
    <row r="2872" spans="1:11">
      <c r="A2872" s="23">
        <v>201609</v>
      </c>
      <c r="B2872" s="23" t="s">
        <v>62</v>
      </c>
      <c r="C2872" s="22">
        <v>27350171</v>
      </c>
      <c r="D2872" s="22" t="s">
        <v>42</v>
      </c>
      <c r="E2872" s="23">
        <v>684480</v>
      </c>
      <c r="F2872" s="22" t="str">
        <f>VLOOKUP(C2872,變換清單!A:C,3,0)</f>
        <v>啤酒</v>
      </c>
      <c r="G2872" s="22" t="str">
        <f>VLOOKUP(B2872,變換清單!E:F,2,0)</f>
        <v>關信越</v>
      </c>
      <c r="H2872" s="22" t="str">
        <f t="shared" si="132"/>
        <v>2016</v>
      </c>
      <c r="I2872" s="22">
        <f t="shared" si="133"/>
        <v>9</v>
      </c>
      <c r="J2872" s="22" t="str">
        <f>VLOOKUP(I2872,變換清單!H:I,2,0)</f>
        <v>3Q</v>
      </c>
      <c r="K2872" s="22" t="str">
        <f t="shared" si="134"/>
        <v>啤酒關信越20163Q</v>
      </c>
    </row>
    <row r="2873" spans="1:11">
      <c r="A2873" s="23">
        <v>201609</v>
      </c>
      <c r="B2873" s="23" t="s">
        <v>62</v>
      </c>
      <c r="C2873" s="22">
        <v>27350921</v>
      </c>
      <c r="D2873" s="22" t="s">
        <v>44</v>
      </c>
      <c r="E2873" s="23">
        <v>110515</v>
      </c>
      <c r="F2873" s="22" t="str">
        <f>VLOOKUP(C2873,變換清單!A:C,3,0)</f>
        <v>發泡酒</v>
      </c>
      <c r="G2873" s="22" t="str">
        <f>VLOOKUP(B2873,變換清單!E:F,2,0)</f>
        <v>關信越</v>
      </c>
      <c r="H2873" s="22" t="str">
        <f t="shared" si="132"/>
        <v>2016</v>
      </c>
      <c r="I2873" s="22">
        <f t="shared" si="133"/>
        <v>9</v>
      </c>
      <c r="J2873" s="22" t="str">
        <f>VLOOKUP(I2873,變換清單!H:I,2,0)</f>
        <v>3Q</v>
      </c>
      <c r="K2873" s="22" t="str">
        <f t="shared" si="134"/>
        <v>發泡酒關信越20163Q</v>
      </c>
    </row>
    <row r="2874" spans="1:11">
      <c r="A2874" s="23">
        <v>201609</v>
      </c>
      <c r="B2874" s="23" t="s">
        <v>62</v>
      </c>
      <c r="C2874" s="22">
        <v>27210786</v>
      </c>
      <c r="D2874" s="22" t="s">
        <v>103</v>
      </c>
      <c r="E2874" s="23">
        <v>204631</v>
      </c>
      <c r="F2874" s="22" t="str">
        <f>VLOOKUP(C2874,變換清單!A:C,3,0)</f>
        <v>發泡酒</v>
      </c>
      <c r="G2874" s="22" t="str">
        <f>VLOOKUP(B2874,變換清單!E:F,2,0)</f>
        <v>關信越</v>
      </c>
      <c r="H2874" s="22" t="str">
        <f t="shared" si="132"/>
        <v>2016</v>
      </c>
      <c r="I2874" s="22">
        <f t="shared" si="133"/>
        <v>9</v>
      </c>
      <c r="J2874" s="22" t="str">
        <f>VLOOKUP(I2874,變換清單!H:I,2,0)</f>
        <v>3Q</v>
      </c>
      <c r="K2874" s="22" t="str">
        <f t="shared" si="134"/>
        <v>發泡酒關信越20163Q</v>
      </c>
    </row>
    <row r="2875" spans="1:11">
      <c r="A2875" s="23">
        <v>201609</v>
      </c>
      <c r="B2875" s="23" t="s">
        <v>62</v>
      </c>
      <c r="C2875" s="22">
        <v>27220883</v>
      </c>
      <c r="D2875" s="22" t="s">
        <v>101</v>
      </c>
      <c r="E2875" s="23">
        <v>18240</v>
      </c>
      <c r="F2875" s="22" t="str">
        <f>VLOOKUP(C2875,變換清單!A:C,3,0)</f>
        <v>新類型</v>
      </c>
      <c r="G2875" s="22" t="str">
        <f>VLOOKUP(B2875,變換清單!E:F,2,0)</f>
        <v>關信越</v>
      </c>
      <c r="H2875" s="22" t="str">
        <f t="shared" si="132"/>
        <v>2016</v>
      </c>
      <c r="I2875" s="22">
        <f t="shared" si="133"/>
        <v>9</v>
      </c>
      <c r="J2875" s="22" t="str">
        <f>VLOOKUP(I2875,變換清單!H:I,2,0)</f>
        <v>3Q</v>
      </c>
      <c r="K2875" s="22" t="str">
        <f t="shared" si="134"/>
        <v>新類型關信越20163Q</v>
      </c>
    </row>
    <row r="2876" spans="1:11">
      <c r="A2876" s="23">
        <v>201609</v>
      </c>
      <c r="B2876" s="23" t="s">
        <v>62</v>
      </c>
      <c r="C2876" s="22">
        <v>27220957</v>
      </c>
      <c r="D2876" s="22" t="s">
        <v>102</v>
      </c>
      <c r="E2876" s="23">
        <v>4320</v>
      </c>
      <c r="F2876" s="22" t="str">
        <f>VLOOKUP(C2876,變換清單!A:C,3,0)</f>
        <v>新類型</v>
      </c>
      <c r="G2876" s="22" t="str">
        <f>VLOOKUP(B2876,變換清單!E:F,2,0)</f>
        <v>關信越</v>
      </c>
      <c r="H2876" s="22" t="str">
        <f t="shared" si="132"/>
        <v>2016</v>
      </c>
      <c r="I2876" s="22">
        <f t="shared" si="133"/>
        <v>9</v>
      </c>
      <c r="J2876" s="22" t="str">
        <f>VLOOKUP(I2876,變換清單!H:I,2,0)</f>
        <v>3Q</v>
      </c>
      <c r="K2876" s="22" t="str">
        <f t="shared" si="134"/>
        <v>新類型關信越20163Q</v>
      </c>
    </row>
    <row r="2877" spans="1:11">
      <c r="A2877" s="23">
        <v>201609</v>
      </c>
      <c r="B2877" s="23" t="s">
        <v>62</v>
      </c>
      <c r="C2877" s="22">
        <v>27220985</v>
      </c>
      <c r="D2877" s="22" t="s">
        <v>46</v>
      </c>
      <c r="E2877" s="23">
        <v>121923</v>
      </c>
      <c r="F2877" s="22" t="str">
        <f>VLOOKUP(C2877,變換清單!A:C,3,0)</f>
        <v>新類型</v>
      </c>
      <c r="G2877" s="22" t="str">
        <f>VLOOKUP(B2877,變換清單!E:F,2,0)</f>
        <v>關信越</v>
      </c>
      <c r="H2877" s="22" t="str">
        <f t="shared" si="132"/>
        <v>2016</v>
      </c>
      <c r="I2877" s="22">
        <f t="shared" si="133"/>
        <v>9</v>
      </c>
      <c r="J2877" s="22" t="str">
        <f>VLOOKUP(I2877,變換清單!H:I,2,0)</f>
        <v>3Q</v>
      </c>
      <c r="K2877" s="22" t="str">
        <f t="shared" si="134"/>
        <v>新類型關信越20163Q</v>
      </c>
    </row>
    <row r="2878" spans="1:11">
      <c r="A2878" s="23">
        <v>201609</v>
      </c>
      <c r="B2878" s="23" t="s">
        <v>62</v>
      </c>
      <c r="C2878" s="22">
        <v>27260317</v>
      </c>
      <c r="D2878" s="22" t="s">
        <v>40</v>
      </c>
      <c r="E2878" s="23">
        <v>1234</v>
      </c>
      <c r="F2878" s="22" t="str">
        <f>VLOOKUP(C2878,變換清單!A:C,3,0)</f>
        <v>啤酒</v>
      </c>
      <c r="G2878" s="22" t="str">
        <f>VLOOKUP(B2878,變換清單!E:F,2,0)</f>
        <v>關信越</v>
      </c>
      <c r="H2878" s="22" t="str">
        <f t="shared" si="132"/>
        <v>2016</v>
      </c>
      <c r="I2878" s="22">
        <f t="shared" si="133"/>
        <v>9</v>
      </c>
      <c r="J2878" s="22" t="str">
        <f>VLOOKUP(I2878,變換清單!H:I,2,0)</f>
        <v>3Q</v>
      </c>
      <c r="K2878" s="22" t="str">
        <f t="shared" si="134"/>
        <v>啤酒關信越20163Q</v>
      </c>
    </row>
    <row r="2879" spans="1:11">
      <c r="A2879" s="23">
        <v>201609</v>
      </c>
      <c r="B2879" s="23" t="s">
        <v>62</v>
      </c>
      <c r="C2879" s="22">
        <v>27260665</v>
      </c>
      <c r="D2879" s="22" t="s">
        <v>105</v>
      </c>
      <c r="E2879" s="23">
        <v>11723</v>
      </c>
      <c r="F2879" s="22" t="str">
        <f>VLOOKUP(C2879,變換清單!A:C,3,0)</f>
        <v>啤酒</v>
      </c>
      <c r="G2879" s="22" t="str">
        <f>VLOOKUP(B2879,變換清單!E:F,2,0)</f>
        <v>關信越</v>
      </c>
      <c r="H2879" s="22" t="str">
        <f t="shared" si="132"/>
        <v>2016</v>
      </c>
      <c r="I2879" s="22">
        <f t="shared" si="133"/>
        <v>9</v>
      </c>
      <c r="J2879" s="22" t="str">
        <f>VLOOKUP(I2879,變換清單!H:I,2,0)</f>
        <v>3Q</v>
      </c>
      <c r="K2879" s="22" t="str">
        <f t="shared" si="134"/>
        <v>啤酒關信越20163Q</v>
      </c>
    </row>
    <row r="2880" spans="1:11">
      <c r="A2880" s="23">
        <v>201609</v>
      </c>
      <c r="B2880" s="23" t="s">
        <v>79</v>
      </c>
      <c r="C2880" s="22">
        <v>27350171</v>
      </c>
      <c r="D2880" s="22" t="s">
        <v>42</v>
      </c>
      <c r="E2880" s="23">
        <v>307303</v>
      </c>
      <c r="F2880" s="22" t="str">
        <f>VLOOKUP(C2880,變換清單!A:C,3,0)</f>
        <v>啤酒</v>
      </c>
      <c r="G2880" s="22" t="str">
        <f>VLOOKUP(B2880,變換清單!E:F,2,0)</f>
        <v>近畿圏</v>
      </c>
      <c r="H2880" s="22" t="str">
        <f t="shared" si="132"/>
        <v>2016</v>
      </c>
      <c r="I2880" s="22">
        <f t="shared" si="133"/>
        <v>9</v>
      </c>
      <c r="J2880" s="22" t="str">
        <f>VLOOKUP(I2880,變換清單!H:I,2,0)</f>
        <v>3Q</v>
      </c>
      <c r="K2880" s="22" t="str">
        <f t="shared" si="134"/>
        <v>啤酒近畿圏20163Q</v>
      </c>
    </row>
    <row r="2881" spans="1:11">
      <c r="A2881" s="23">
        <v>201609</v>
      </c>
      <c r="B2881" s="23" t="s">
        <v>79</v>
      </c>
      <c r="C2881" s="22">
        <v>27350921</v>
      </c>
      <c r="D2881" s="22" t="s">
        <v>44</v>
      </c>
      <c r="E2881" s="23">
        <v>26381</v>
      </c>
      <c r="F2881" s="22" t="str">
        <f>VLOOKUP(C2881,變換清單!A:C,3,0)</f>
        <v>發泡酒</v>
      </c>
      <c r="G2881" s="22" t="str">
        <f>VLOOKUP(B2881,變換清單!E:F,2,0)</f>
        <v>近畿圏</v>
      </c>
      <c r="H2881" s="22" t="str">
        <f t="shared" si="132"/>
        <v>2016</v>
      </c>
      <c r="I2881" s="22">
        <f t="shared" si="133"/>
        <v>9</v>
      </c>
      <c r="J2881" s="22" t="str">
        <f>VLOOKUP(I2881,變換清單!H:I,2,0)</f>
        <v>3Q</v>
      </c>
      <c r="K2881" s="22" t="str">
        <f t="shared" si="134"/>
        <v>發泡酒近畿圏20163Q</v>
      </c>
    </row>
    <row r="2882" spans="1:11">
      <c r="A2882" s="23">
        <v>201609</v>
      </c>
      <c r="B2882" s="23" t="s">
        <v>79</v>
      </c>
      <c r="C2882" s="22">
        <v>27210786</v>
      </c>
      <c r="D2882" s="22" t="s">
        <v>103</v>
      </c>
      <c r="E2882" s="23">
        <v>165416</v>
      </c>
      <c r="F2882" s="22" t="str">
        <f>VLOOKUP(C2882,變換清單!A:C,3,0)</f>
        <v>發泡酒</v>
      </c>
      <c r="G2882" s="22" t="str">
        <f>VLOOKUP(B2882,變換清單!E:F,2,0)</f>
        <v>近畿圏</v>
      </c>
      <c r="H2882" s="22" t="str">
        <f t="shared" si="132"/>
        <v>2016</v>
      </c>
      <c r="I2882" s="22">
        <f t="shared" si="133"/>
        <v>9</v>
      </c>
      <c r="J2882" s="22" t="str">
        <f>VLOOKUP(I2882,變換清單!H:I,2,0)</f>
        <v>3Q</v>
      </c>
      <c r="K2882" s="22" t="str">
        <f t="shared" si="134"/>
        <v>發泡酒近畿圏20163Q</v>
      </c>
    </row>
    <row r="2883" spans="1:11">
      <c r="A2883" s="23">
        <v>201609</v>
      </c>
      <c r="B2883" s="23" t="s">
        <v>79</v>
      </c>
      <c r="C2883" s="22">
        <v>27220883</v>
      </c>
      <c r="D2883" s="22" t="s">
        <v>101</v>
      </c>
      <c r="E2883" s="23">
        <v>5280</v>
      </c>
      <c r="F2883" s="22" t="str">
        <f>VLOOKUP(C2883,變換清單!A:C,3,0)</f>
        <v>新類型</v>
      </c>
      <c r="G2883" s="22" t="str">
        <f>VLOOKUP(B2883,變換清單!E:F,2,0)</f>
        <v>近畿圏</v>
      </c>
      <c r="H2883" s="22" t="str">
        <f t="shared" ref="H2883:H2946" si="135">LEFT(A2883,4)</f>
        <v>2016</v>
      </c>
      <c r="I2883" s="22">
        <f t="shared" ref="I2883:I2946" si="136">VALUE(RIGHT(A2883,2))</f>
        <v>9</v>
      </c>
      <c r="J2883" s="22" t="str">
        <f>VLOOKUP(I2883,變換清單!H:I,2,0)</f>
        <v>3Q</v>
      </c>
      <c r="K2883" s="22" t="str">
        <f t="shared" ref="K2883:K2946" si="137">CONCATENATE(F2883,G2883,H2883,J2883)</f>
        <v>新類型近畿圏20163Q</v>
      </c>
    </row>
    <row r="2884" spans="1:11">
      <c r="A2884" s="23">
        <v>201609</v>
      </c>
      <c r="B2884" s="23" t="s">
        <v>79</v>
      </c>
      <c r="C2884" s="22">
        <v>27220957</v>
      </c>
      <c r="D2884" s="22" t="s">
        <v>102</v>
      </c>
      <c r="E2884" s="23">
        <v>480</v>
      </c>
      <c r="F2884" s="22" t="str">
        <f>VLOOKUP(C2884,變換清單!A:C,3,0)</f>
        <v>新類型</v>
      </c>
      <c r="G2884" s="22" t="str">
        <f>VLOOKUP(B2884,變換清單!E:F,2,0)</f>
        <v>近畿圏</v>
      </c>
      <c r="H2884" s="22" t="str">
        <f t="shared" si="135"/>
        <v>2016</v>
      </c>
      <c r="I2884" s="22">
        <f t="shared" si="136"/>
        <v>9</v>
      </c>
      <c r="J2884" s="22" t="str">
        <f>VLOOKUP(I2884,變換清單!H:I,2,0)</f>
        <v>3Q</v>
      </c>
      <c r="K2884" s="22" t="str">
        <f t="shared" si="137"/>
        <v>新類型近畿圏20163Q</v>
      </c>
    </row>
    <row r="2885" spans="1:11">
      <c r="A2885" s="23">
        <v>201609</v>
      </c>
      <c r="B2885" s="23" t="s">
        <v>79</v>
      </c>
      <c r="C2885" s="22">
        <v>27220985</v>
      </c>
      <c r="D2885" s="22" t="s">
        <v>46</v>
      </c>
      <c r="E2885" s="23">
        <v>27807</v>
      </c>
      <c r="F2885" s="22" t="str">
        <f>VLOOKUP(C2885,變換清單!A:C,3,0)</f>
        <v>新類型</v>
      </c>
      <c r="G2885" s="22" t="str">
        <f>VLOOKUP(B2885,變換清單!E:F,2,0)</f>
        <v>近畿圏</v>
      </c>
      <c r="H2885" s="22" t="str">
        <f t="shared" si="135"/>
        <v>2016</v>
      </c>
      <c r="I2885" s="22">
        <f t="shared" si="136"/>
        <v>9</v>
      </c>
      <c r="J2885" s="22" t="str">
        <f>VLOOKUP(I2885,變換清單!H:I,2,0)</f>
        <v>3Q</v>
      </c>
      <c r="K2885" s="22" t="str">
        <f t="shared" si="137"/>
        <v>新類型近畿圏20163Q</v>
      </c>
    </row>
    <row r="2886" spans="1:11">
      <c r="A2886" s="23">
        <v>201609</v>
      </c>
      <c r="B2886" s="23" t="s">
        <v>79</v>
      </c>
      <c r="C2886" s="22">
        <v>27260317</v>
      </c>
      <c r="D2886" s="22" t="s">
        <v>40</v>
      </c>
      <c r="E2886" s="23">
        <v>1851</v>
      </c>
      <c r="F2886" s="22" t="str">
        <f>VLOOKUP(C2886,變換清單!A:C,3,0)</f>
        <v>啤酒</v>
      </c>
      <c r="G2886" s="22" t="str">
        <f>VLOOKUP(B2886,變換清單!E:F,2,0)</f>
        <v>近畿圏</v>
      </c>
      <c r="H2886" s="22" t="str">
        <f t="shared" si="135"/>
        <v>2016</v>
      </c>
      <c r="I2886" s="22">
        <f t="shared" si="136"/>
        <v>9</v>
      </c>
      <c r="J2886" s="22" t="str">
        <f>VLOOKUP(I2886,變換清單!H:I,2,0)</f>
        <v>3Q</v>
      </c>
      <c r="K2886" s="22" t="str">
        <f t="shared" si="137"/>
        <v>啤酒近畿圏20163Q</v>
      </c>
    </row>
    <row r="2887" spans="1:11">
      <c r="A2887" s="23">
        <v>201609</v>
      </c>
      <c r="B2887" s="23" t="s">
        <v>68</v>
      </c>
      <c r="C2887" s="22">
        <v>27260665</v>
      </c>
      <c r="D2887" s="22" t="s">
        <v>105</v>
      </c>
      <c r="E2887" s="23">
        <v>254541</v>
      </c>
      <c r="F2887" s="22" t="str">
        <f>VLOOKUP(C2887,變換清單!A:C,3,0)</f>
        <v>啤酒</v>
      </c>
      <c r="G2887" s="22" t="str">
        <f>VLOOKUP(B2887,變換清單!E:F,2,0)</f>
        <v>中部</v>
      </c>
      <c r="H2887" s="22" t="str">
        <f t="shared" si="135"/>
        <v>2016</v>
      </c>
      <c r="I2887" s="22">
        <f t="shared" si="136"/>
        <v>9</v>
      </c>
      <c r="J2887" s="22" t="str">
        <f>VLOOKUP(I2887,變換清單!H:I,2,0)</f>
        <v>3Q</v>
      </c>
      <c r="K2887" s="22" t="str">
        <f t="shared" si="137"/>
        <v>啤酒中部20163Q</v>
      </c>
    </row>
    <row r="2888" spans="1:11">
      <c r="A2888" s="23">
        <v>201609</v>
      </c>
      <c r="B2888" s="23" t="s">
        <v>68</v>
      </c>
      <c r="C2888" s="22">
        <v>27350171</v>
      </c>
      <c r="D2888" s="22" t="s">
        <v>42</v>
      </c>
      <c r="E2888" s="23">
        <v>29233</v>
      </c>
      <c r="F2888" s="22" t="str">
        <f>VLOOKUP(C2888,變換清單!A:C,3,0)</f>
        <v>啤酒</v>
      </c>
      <c r="G2888" s="22" t="str">
        <f>VLOOKUP(B2888,變換清單!E:F,2,0)</f>
        <v>中部</v>
      </c>
      <c r="H2888" s="22" t="str">
        <f t="shared" si="135"/>
        <v>2016</v>
      </c>
      <c r="I2888" s="22">
        <f t="shared" si="136"/>
        <v>9</v>
      </c>
      <c r="J2888" s="22" t="str">
        <f>VLOOKUP(I2888,變換清單!H:I,2,0)</f>
        <v>3Q</v>
      </c>
      <c r="K2888" s="22" t="str">
        <f t="shared" si="137"/>
        <v>啤酒中部20163Q</v>
      </c>
    </row>
    <row r="2889" spans="1:11">
      <c r="A2889" s="23">
        <v>201609</v>
      </c>
      <c r="B2889" s="23" t="s">
        <v>68</v>
      </c>
      <c r="C2889" s="22">
        <v>27350921</v>
      </c>
      <c r="D2889" s="22" t="s">
        <v>44</v>
      </c>
      <c r="E2889" s="23">
        <v>89838</v>
      </c>
      <c r="F2889" s="22" t="str">
        <f>VLOOKUP(C2889,變換清單!A:C,3,0)</f>
        <v>發泡酒</v>
      </c>
      <c r="G2889" s="22" t="str">
        <f>VLOOKUP(B2889,變換清單!E:F,2,0)</f>
        <v>中部</v>
      </c>
      <c r="H2889" s="22" t="str">
        <f t="shared" si="135"/>
        <v>2016</v>
      </c>
      <c r="I2889" s="22">
        <f t="shared" si="136"/>
        <v>9</v>
      </c>
      <c r="J2889" s="22" t="str">
        <f>VLOOKUP(I2889,變換清單!H:I,2,0)</f>
        <v>3Q</v>
      </c>
      <c r="K2889" s="22" t="str">
        <f t="shared" si="137"/>
        <v>發泡酒中部20163Q</v>
      </c>
    </row>
    <row r="2890" spans="1:11">
      <c r="A2890" s="23">
        <v>201609</v>
      </c>
      <c r="B2890" s="23" t="s">
        <v>68</v>
      </c>
      <c r="C2890" s="22">
        <v>27210786</v>
      </c>
      <c r="D2890" s="22" t="s">
        <v>103</v>
      </c>
      <c r="E2890" s="23">
        <v>2160</v>
      </c>
      <c r="F2890" s="22" t="str">
        <f>VLOOKUP(C2890,變換清單!A:C,3,0)</f>
        <v>發泡酒</v>
      </c>
      <c r="G2890" s="22" t="str">
        <f>VLOOKUP(B2890,變換清單!E:F,2,0)</f>
        <v>中部</v>
      </c>
      <c r="H2890" s="22" t="str">
        <f t="shared" si="135"/>
        <v>2016</v>
      </c>
      <c r="I2890" s="22">
        <f t="shared" si="136"/>
        <v>9</v>
      </c>
      <c r="J2890" s="22" t="str">
        <f>VLOOKUP(I2890,變換清單!H:I,2,0)</f>
        <v>3Q</v>
      </c>
      <c r="K2890" s="22" t="str">
        <f t="shared" si="137"/>
        <v>發泡酒中部20163Q</v>
      </c>
    </row>
    <row r="2891" spans="1:11">
      <c r="A2891" s="23">
        <v>201609</v>
      </c>
      <c r="B2891" s="23" t="s">
        <v>68</v>
      </c>
      <c r="C2891" s="22">
        <v>27220883</v>
      </c>
      <c r="D2891" s="22" t="s">
        <v>101</v>
      </c>
      <c r="E2891" s="23">
        <v>6720</v>
      </c>
      <c r="F2891" s="22" t="str">
        <f>VLOOKUP(C2891,變換清單!A:C,3,0)</f>
        <v>新類型</v>
      </c>
      <c r="G2891" s="22" t="str">
        <f>VLOOKUP(B2891,變換清單!E:F,2,0)</f>
        <v>中部</v>
      </c>
      <c r="H2891" s="22" t="str">
        <f t="shared" si="135"/>
        <v>2016</v>
      </c>
      <c r="I2891" s="22">
        <f t="shared" si="136"/>
        <v>9</v>
      </c>
      <c r="J2891" s="22" t="str">
        <f>VLOOKUP(I2891,變換清單!H:I,2,0)</f>
        <v>3Q</v>
      </c>
      <c r="K2891" s="22" t="str">
        <f t="shared" si="137"/>
        <v>新類型中部20163Q</v>
      </c>
    </row>
    <row r="2892" spans="1:11">
      <c r="A2892" s="23">
        <v>201609</v>
      </c>
      <c r="B2892" s="23" t="s">
        <v>68</v>
      </c>
      <c r="C2892" s="22">
        <v>27220957</v>
      </c>
      <c r="D2892" s="22" t="s">
        <v>102</v>
      </c>
      <c r="E2892" s="23">
        <v>18538</v>
      </c>
      <c r="F2892" s="22" t="str">
        <f>VLOOKUP(C2892,變換清單!A:C,3,0)</f>
        <v>新類型</v>
      </c>
      <c r="G2892" s="22" t="str">
        <f>VLOOKUP(B2892,變換清單!E:F,2,0)</f>
        <v>中部</v>
      </c>
      <c r="H2892" s="22" t="str">
        <f t="shared" si="135"/>
        <v>2016</v>
      </c>
      <c r="I2892" s="22">
        <f t="shared" si="136"/>
        <v>9</v>
      </c>
      <c r="J2892" s="22" t="str">
        <f>VLOOKUP(I2892,變換清單!H:I,2,0)</f>
        <v>3Q</v>
      </c>
      <c r="K2892" s="22" t="str">
        <f t="shared" si="137"/>
        <v>新類型中部20163Q</v>
      </c>
    </row>
    <row r="2893" spans="1:11">
      <c r="A2893" s="23">
        <v>201609</v>
      </c>
      <c r="B2893" s="23" t="s">
        <v>68</v>
      </c>
      <c r="C2893" s="22">
        <v>27220985</v>
      </c>
      <c r="D2893" s="22" t="s">
        <v>46</v>
      </c>
      <c r="E2893" s="23">
        <v>7404</v>
      </c>
      <c r="F2893" s="22" t="str">
        <f>VLOOKUP(C2893,變換清單!A:C,3,0)</f>
        <v>新類型</v>
      </c>
      <c r="G2893" s="22" t="str">
        <f>VLOOKUP(B2893,變換清單!E:F,2,0)</f>
        <v>中部</v>
      </c>
      <c r="H2893" s="22" t="str">
        <f t="shared" si="135"/>
        <v>2016</v>
      </c>
      <c r="I2893" s="22">
        <f t="shared" si="136"/>
        <v>9</v>
      </c>
      <c r="J2893" s="22" t="str">
        <f>VLOOKUP(I2893,變換清單!H:I,2,0)</f>
        <v>3Q</v>
      </c>
      <c r="K2893" s="22" t="str">
        <f t="shared" si="137"/>
        <v>新類型中部20163Q</v>
      </c>
    </row>
    <row r="2894" spans="1:11">
      <c r="A2894" s="23">
        <v>201609</v>
      </c>
      <c r="B2894" s="23" t="s">
        <v>70</v>
      </c>
      <c r="C2894" s="22">
        <v>27260317</v>
      </c>
      <c r="D2894" s="22" t="s">
        <v>40</v>
      </c>
      <c r="E2894" s="23">
        <v>106237</v>
      </c>
      <c r="F2894" s="22" t="str">
        <f>VLOOKUP(C2894,變換清單!A:C,3,0)</f>
        <v>啤酒</v>
      </c>
      <c r="G2894" s="22" t="str">
        <f>VLOOKUP(B2894,變換清單!E:F,2,0)</f>
        <v>中部</v>
      </c>
      <c r="H2894" s="22" t="str">
        <f t="shared" si="135"/>
        <v>2016</v>
      </c>
      <c r="I2894" s="22">
        <f t="shared" si="136"/>
        <v>9</v>
      </c>
      <c r="J2894" s="22" t="str">
        <f>VLOOKUP(I2894,變換清單!H:I,2,0)</f>
        <v>3Q</v>
      </c>
      <c r="K2894" s="22" t="str">
        <f t="shared" si="137"/>
        <v>啤酒中部20163Q</v>
      </c>
    </row>
    <row r="2895" spans="1:11">
      <c r="A2895" s="23">
        <v>201609</v>
      </c>
      <c r="B2895" s="23" t="s">
        <v>70</v>
      </c>
      <c r="C2895" s="22">
        <v>27260665</v>
      </c>
      <c r="D2895" s="22" t="s">
        <v>105</v>
      </c>
      <c r="E2895" s="23">
        <v>10695</v>
      </c>
      <c r="F2895" s="22" t="str">
        <f>VLOOKUP(C2895,變換清單!A:C,3,0)</f>
        <v>啤酒</v>
      </c>
      <c r="G2895" s="22" t="str">
        <f>VLOOKUP(B2895,變換清單!E:F,2,0)</f>
        <v>中部</v>
      </c>
      <c r="H2895" s="22" t="str">
        <f t="shared" si="135"/>
        <v>2016</v>
      </c>
      <c r="I2895" s="22">
        <f t="shared" si="136"/>
        <v>9</v>
      </c>
      <c r="J2895" s="22" t="str">
        <f>VLOOKUP(I2895,變換清單!H:I,2,0)</f>
        <v>3Q</v>
      </c>
      <c r="K2895" s="22" t="str">
        <f t="shared" si="137"/>
        <v>啤酒中部20163Q</v>
      </c>
    </row>
    <row r="2896" spans="1:11">
      <c r="A2896" s="23">
        <v>201609</v>
      </c>
      <c r="B2896" s="23" t="s">
        <v>70</v>
      </c>
      <c r="C2896" s="22">
        <v>27350171</v>
      </c>
      <c r="D2896" s="22" t="s">
        <v>42</v>
      </c>
      <c r="E2896" s="23">
        <v>29233</v>
      </c>
      <c r="F2896" s="22" t="str">
        <f>VLOOKUP(C2896,變換清單!A:C,3,0)</f>
        <v>啤酒</v>
      </c>
      <c r="G2896" s="22" t="str">
        <f>VLOOKUP(B2896,變換清單!E:F,2,0)</f>
        <v>中部</v>
      </c>
      <c r="H2896" s="22" t="str">
        <f t="shared" si="135"/>
        <v>2016</v>
      </c>
      <c r="I2896" s="22">
        <f t="shared" si="136"/>
        <v>9</v>
      </c>
      <c r="J2896" s="22" t="str">
        <f>VLOOKUP(I2896,變換清單!H:I,2,0)</f>
        <v>3Q</v>
      </c>
      <c r="K2896" s="22" t="str">
        <f t="shared" si="137"/>
        <v>啤酒中部20163Q</v>
      </c>
    </row>
    <row r="2897" spans="1:11">
      <c r="A2897" s="23">
        <v>201609</v>
      </c>
      <c r="B2897" s="23" t="s">
        <v>70</v>
      </c>
      <c r="C2897" s="22">
        <v>27350921</v>
      </c>
      <c r="D2897" s="22" t="s">
        <v>44</v>
      </c>
      <c r="E2897" s="23">
        <v>240</v>
      </c>
      <c r="F2897" s="22" t="str">
        <f>VLOOKUP(C2897,變換清單!A:C,3,0)</f>
        <v>發泡酒</v>
      </c>
      <c r="G2897" s="22" t="str">
        <f>VLOOKUP(B2897,變換清單!E:F,2,0)</f>
        <v>中部</v>
      </c>
      <c r="H2897" s="22" t="str">
        <f t="shared" si="135"/>
        <v>2016</v>
      </c>
      <c r="I2897" s="22">
        <f t="shared" si="136"/>
        <v>9</v>
      </c>
      <c r="J2897" s="22" t="str">
        <f>VLOOKUP(I2897,變換清單!H:I,2,0)</f>
        <v>3Q</v>
      </c>
      <c r="K2897" s="22" t="str">
        <f t="shared" si="137"/>
        <v>發泡酒中部20163Q</v>
      </c>
    </row>
    <row r="2898" spans="1:11">
      <c r="A2898" s="23">
        <v>201609</v>
      </c>
      <c r="B2898" s="23" t="s">
        <v>70</v>
      </c>
      <c r="C2898" s="22">
        <v>27210786</v>
      </c>
      <c r="D2898" s="22" t="s">
        <v>103</v>
      </c>
      <c r="E2898" s="23">
        <v>1440</v>
      </c>
      <c r="F2898" s="22" t="str">
        <f>VLOOKUP(C2898,變換清單!A:C,3,0)</f>
        <v>發泡酒</v>
      </c>
      <c r="G2898" s="22" t="str">
        <f>VLOOKUP(B2898,變換清單!E:F,2,0)</f>
        <v>中部</v>
      </c>
      <c r="H2898" s="22" t="str">
        <f t="shared" si="135"/>
        <v>2016</v>
      </c>
      <c r="I2898" s="22">
        <f t="shared" si="136"/>
        <v>9</v>
      </c>
      <c r="J2898" s="22" t="str">
        <f>VLOOKUP(I2898,變換清單!H:I,2,0)</f>
        <v>3Q</v>
      </c>
      <c r="K2898" s="22" t="str">
        <f t="shared" si="137"/>
        <v>發泡酒中部20163Q</v>
      </c>
    </row>
    <row r="2899" spans="1:11">
      <c r="A2899" s="23">
        <v>201609</v>
      </c>
      <c r="B2899" s="23" t="s">
        <v>70</v>
      </c>
      <c r="C2899" s="22">
        <v>27220883</v>
      </c>
      <c r="D2899" s="22" t="s">
        <v>101</v>
      </c>
      <c r="E2899" s="23">
        <v>9269</v>
      </c>
      <c r="F2899" s="22" t="str">
        <f>VLOOKUP(C2899,變換清單!A:C,3,0)</f>
        <v>新類型</v>
      </c>
      <c r="G2899" s="22" t="str">
        <f>VLOOKUP(B2899,變換清單!E:F,2,0)</f>
        <v>中部</v>
      </c>
      <c r="H2899" s="22" t="str">
        <f t="shared" si="135"/>
        <v>2016</v>
      </c>
      <c r="I2899" s="22">
        <f t="shared" si="136"/>
        <v>9</v>
      </c>
      <c r="J2899" s="22" t="str">
        <f>VLOOKUP(I2899,變換清單!H:I,2,0)</f>
        <v>3Q</v>
      </c>
      <c r="K2899" s="22" t="str">
        <f t="shared" si="137"/>
        <v>新類型中部20163Q</v>
      </c>
    </row>
    <row r="2900" spans="1:11">
      <c r="A2900" s="23">
        <v>201609</v>
      </c>
      <c r="B2900" s="23" t="s">
        <v>88</v>
      </c>
      <c r="C2900" s="22">
        <v>27220957</v>
      </c>
      <c r="D2900" s="22" t="s">
        <v>102</v>
      </c>
      <c r="E2900" s="23">
        <v>2168233</v>
      </c>
      <c r="F2900" s="22" t="str">
        <f>VLOOKUP(C2900,變換清單!A:C,3,0)</f>
        <v>新類型</v>
      </c>
      <c r="G2900" s="22" t="str">
        <f>VLOOKUP(B2900,變換清單!E:F,2,0)</f>
        <v>九州</v>
      </c>
      <c r="H2900" s="22" t="str">
        <f t="shared" si="135"/>
        <v>2016</v>
      </c>
      <c r="I2900" s="22">
        <f t="shared" si="136"/>
        <v>9</v>
      </c>
      <c r="J2900" s="22" t="str">
        <f>VLOOKUP(I2900,變換清單!H:I,2,0)</f>
        <v>3Q</v>
      </c>
      <c r="K2900" s="22" t="str">
        <f t="shared" si="137"/>
        <v>新類型九州20163Q</v>
      </c>
    </row>
    <row r="2901" spans="1:11">
      <c r="A2901" s="23">
        <v>201609</v>
      </c>
      <c r="B2901" s="23" t="s">
        <v>88</v>
      </c>
      <c r="C2901" s="22">
        <v>27220985</v>
      </c>
      <c r="D2901" s="22" t="s">
        <v>46</v>
      </c>
      <c r="E2901" s="23">
        <v>273079</v>
      </c>
      <c r="F2901" s="22" t="str">
        <f>VLOOKUP(C2901,變換清單!A:C,3,0)</f>
        <v>新類型</v>
      </c>
      <c r="G2901" s="22" t="str">
        <f>VLOOKUP(B2901,變換清單!E:F,2,0)</f>
        <v>九州</v>
      </c>
      <c r="H2901" s="22" t="str">
        <f t="shared" si="135"/>
        <v>2016</v>
      </c>
      <c r="I2901" s="22">
        <f t="shared" si="136"/>
        <v>9</v>
      </c>
      <c r="J2901" s="22" t="str">
        <f>VLOOKUP(I2901,變換清單!H:I,2,0)</f>
        <v>3Q</v>
      </c>
      <c r="K2901" s="22" t="str">
        <f t="shared" si="137"/>
        <v>新類型九州20163Q</v>
      </c>
    </row>
    <row r="2902" spans="1:11">
      <c r="A2902" s="23">
        <v>201609</v>
      </c>
      <c r="B2902" s="23" t="s">
        <v>88</v>
      </c>
      <c r="C2902" s="22">
        <v>27260317</v>
      </c>
      <c r="D2902" s="22" t="s">
        <v>40</v>
      </c>
      <c r="E2902" s="23">
        <v>805690</v>
      </c>
      <c r="F2902" s="22" t="str">
        <f>VLOOKUP(C2902,變換清單!A:C,3,0)</f>
        <v>啤酒</v>
      </c>
      <c r="G2902" s="22" t="str">
        <f>VLOOKUP(B2902,變換清單!E:F,2,0)</f>
        <v>九州</v>
      </c>
      <c r="H2902" s="22" t="str">
        <f t="shared" si="135"/>
        <v>2016</v>
      </c>
      <c r="I2902" s="22">
        <f t="shared" si="136"/>
        <v>9</v>
      </c>
      <c r="J2902" s="22" t="str">
        <f>VLOOKUP(I2902,變換清單!H:I,2,0)</f>
        <v>3Q</v>
      </c>
      <c r="K2902" s="22" t="str">
        <f t="shared" si="137"/>
        <v>啤酒九州20163Q</v>
      </c>
    </row>
    <row r="2903" spans="1:11">
      <c r="A2903" s="23">
        <v>201609</v>
      </c>
      <c r="B2903" s="23" t="s">
        <v>88</v>
      </c>
      <c r="C2903" s="22">
        <v>27260665</v>
      </c>
      <c r="D2903" s="22" t="s">
        <v>105</v>
      </c>
      <c r="E2903" s="23">
        <v>142800</v>
      </c>
      <c r="F2903" s="22" t="str">
        <f>VLOOKUP(C2903,變換清單!A:C,3,0)</f>
        <v>啤酒</v>
      </c>
      <c r="G2903" s="22" t="str">
        <f>VLOOKUP(B2903,變換清單!E:F,2,0)</f>
        <v>九州</v>
      </c>
      <c r="H2903" s="22" t="str">
        <f t="shared" si="135"/>
        <v>2016</v>
      </c>
      <c r="I2903" s="22">
        <f t="shared" si="136"/>
        <v>9</v>
      </c>
      <c r="J2903" s="22" t="str">
        <f>VLOOKUP(I2903,變換清單!H:I,2,0)</f>
        <v>3Q</v>
      </c>
      <c r="K2903" s="22" t="str">
        <f t="shared" si="137"/>
        <v>啤酒九州20163Q</v>
      </c>
    </row>
    <row r="2904" spans="1:11">
      <c r="A2904" s="23">
        <v>201609</v>
      </c>
      <c r="B2904" s="23" t="s">
        <v>88</v>
      </c>
      <c r="C2904" s="22">
        <v>27350171</v>
      </c>
      <c r="D2904" s="22" t="s">
        <v>42</v>
      </c>
      <c r="E2904" s="23">
        <v>58080</v>
      </c>
      <c r="F2904" s="22" t="str">
        <f>VLOOKUP(C2904,變換清單!A:C,3,0)</f>
        <v>啤酒</v>
      </c>
      <c r="G2904" s="22" t="str">
        <f>VLOOKUP(B2904,變換清單!E:F,2,0)</f>
        <v>九州</v>
      </c>
      <c r="H2904" s="22" t="str">
        <f t="shared" si="135"/>
        <v>2016</v>
      </c>
      <c r="I2904" s="22">
        <f t="shared" si="136"/>
        <v>9</v>
      </c>
      <c r="J2904" s="22" t="str">
        <f>VLOOKUP(I2904,變換清單!H:I,2,0)</f>
        <v>3Q</v>
      </c>
      <c r="K2904" s="22" t="str">
        <f t="shared" si="137"/>
        <v>啤酒九州20163Q</v>
      </c>
    </row>
    <row r="2905" spans="1:11">
      <c r="A2905" s="23">
        <v>201609</v>
      </c>
      <c r="B2905" s="23" t="s">
        <v>88</v>
      </c>
      <c r="C2905" s="22">
        <v>27350921</v>
      </c>
      <c r="D2905" s="22" t="s">
        <v>44</v>
      </c>
      <c r="E2905" s="23">
        <v>310868</v>
      </c>
      <c r="F2905" s="22" t="str">
        <f>VLOOKUP(C2905,變換清單!A:C,3,0)</f>
        <v>發泡酒</v>
      </c>
      <c r="G2905" s="22" t="str">
        <f>VLOOKUP(B2905,變換清單!E:F,2,0)</f>
        <v>九州</v>
      </c>
      <c r="H2905" s="22" t="str">
        <f t="shared" si="135"/>
        <v>2016</v>
      </c>
      <c r="I2905" s="22">
        <f t="shared" si="136"/>
        <v>9</v>
      </c>
      <c r="J2905" s="22" t="str">
        <f>VLOOKUP(I2905,變換清單!H:I,2,0)</f>
        <v>3Q</v>
      </c>
      <c r="K2905" s="22" t="str">
        <f t="shared" si="137"/>
        <v>發泡酒九州20163Q</v>
      </c>
    </row>
    <row r="2906" spans="1:11">
      <c r="A2906" s="23">
        <v>201609</v>
      </c>
      <c r="B2906" s="23" t="s">
        <v>88</v>
      </c>
      <c r="C2906" s="22">
        <v>27210786</v>
      </c>
      <c r="D2906" s="22" t="s">
        <v>103</v>
      </c>
      <c r="E2906" s="23">
        <v>258523</v>
      </c>
      <c r="F2906" s="22" t="str">
        <f>VLOOKUP(C2906,變換清單!A:C,3,0)</f>
        <v>發泡酒</v>
      </c>
      <c r="G2906" s="22" t="str">
        <f>VLOOKUP(B2906,變換清單!E:F,2,0)</f>
        <v>九州</v>
      </c>
      <c r="H2906" s="22" t="str">
        <f t="shared" si="135"/>
        <v>2016</v>
      </c>
      <c r="I2906" s="22">
        <f t="shared" si="136"/>
        <v>9</v>
      </c>
      <c r="J2906" s="22" t="str">
        <f>VLOOKUP(I2906,變換清單!H:I,2,0)</f>
        <v>3Q</v>
      </c>
      <c r="K2906" s="22" t="str">
        <f t="shared" si="137"/>
        <v>發泡酒九州20163Q</v>
      </c>
    </row>
    <row r="2907" spans="1:11">
      <c r="A2907" s="23">
        <v>201609</v>
      </c>
      <c r="B2907" s="23" t="s">
        <v>88</v>
      </c>
      <c r="C2907" s="22">
        <v>27220883</v>
      </c>
      <c r="D2907" s="22" t="s">
        <v>101</v>
      </c>
      <c r="E2907" s="23">
        <v>170292</v>
      </c>
      <c r="F2907" s="22" t="str">
        <f>VLOOKUP(C2907,變換清單!A:C,3,0)</f>
        <v>新類型</v>
      </c>
      <c r="G2907" s="22" t="str">
        <f>VLOOKUP(B2907,變換清單!E:F,2,0)</f>
        <v>九州</v>
      </c>
      <c r="H2907" s="22" t="str">
        <f t="shared" si="135"/>
        <v>2016</v>
      </c>
      <c r="I2907" s="22">
        <f t="shared" si="136"/>
        <v>9</v>
      </c>
      <c r="J2907" s="22" t="str">
        <f>VLOOKUP(I2907,變換清單!H:I,2,0)</f>
        <v>3Q</v>
      </c>
      <c r="K2907" s="22" t="str">
        <f t="shared" si="137"/>
        <v>新類型九州20163Q</v>
      </c>
    </row>
    <row r="2908" spans="1:11">
      <c r="A2908" s="23">
        <v>201609</v>
      </c>
      <c r="B2908" s="23" t="s">
        <v>60</v>
      </c>
      <c r="C2908" s="22">
        <v>27220957</v>
      </c>
      <c r="D2908" s="22" t="s">
        <v>102</v>
      </c>
      <c r="E2908" s="23">
        <v>439921</v>
      </c>
      <c r="F2908" s="22" t="str">
        <f>VLOOKUP(C2908,變換清單!A:C,3,0)</f>
        <v>新類型</v>
      </c>
      <c r="G2908" s="22" t="str">
        <f>VLOOKUP(B2908,變換清單!E:F,2,0)</f>
        <v>東北</v>
      </c>
      <c r="H2908" s="22" t="str">
        <f t="shared" si="135"/>
        <v>2016</v>
      </c>
      <c r="I2908" s="22">
        <f t="shared" si="136"/>
        <v>9</v>
      </c>
      <c r="J2908" s="22" t="str">
        <f>VLOOKUP(I2908,變換清單!H:I,2,0)</f>
        <v>3Q</v>
      </c>
      <c r="K2908" s="22" t="str">
        <f t="shared" si="137"/>
        <v>新類型東北20163Q</v>
      </c>
    </row>
    <row r="2909" spans="1:11">
      <c r="A2909" s="23">
        <v>201609</v>
      </c>
      <c r="B2909" s="23" t="s">
        <v>60</v>
      </c>
      <c r="C2909" s="22">
        <v>27220985</v>
      </c>
      <c r="D2909" s="22" t="s">
        <v>46</v>
      </c>
      <c r="E2909" s="23">
        <v>126201</v>
      </c>
      <c r="F2909" s="22" t="str">
        <f>VLOOKUP(C2909,變換清單!A:C,3,0)</f>
        <v>新類型</v>
      </c>
      <c r="G2909" s="22" t="str">
        <f>VLOOKUP(B2909,變換清單!E:F,2,0)</f>
        <v>東北</v>
      </c>
      <c r="H2909" s="22" t="str">
        <f t="shared" si="135"/>
        <v>2016</v>
      </c>
      <c r="I2909" s="22">
        <f t="shared" si="136"/>
        <v>9</v>
      </c>
      <c r="J2909" s="22" t="str">
        <f>VLOOKUP(I2909,變換清單!H:I,2,0)</f>
        <v>3Q</v>
      </c>
      <c r="K2909" s="22" t="str">
        <f t="shared" si="137"/>
        <v>新類型東北20163Q</v>
      </c>
    </row>
    <row r="2910" spans="1:11">
      <c r="A2910" s="23">
        <v>201609</v>
      </c>
      <c r="B2910" s="23" t="s">
        <v>60</v>
      </c>
      <c r="C2910" s="22">
        <v>27260317</v>
      </c>
      <c r="D2910" s="22" t="s">
        <v>40</v>
      </c>
      <c r="E2910" s="23">
        <v>190371</v>
      </c>
      <c r="F2910" s="22" t="str">
        <f>VLOOKUP(C2910,變換清單!A:C,3,0)</f>
        <v>啤酒</v>
      </c>
      <c r="G2910" s="22" t="str">
        <f>VLOOKUP(B2910,變換清單!E:F,2,0)</f>
        <v>東北</v>
      </c>
      <c r="H2910" s="22" t="str">
        <f t="shared" si="135"/>
        <v>2016</v>
      </c>
      <c r="I2910" s="22">
        <f t="shared" si="136"/>
        <v>9</v>
      </c>
      <c r="J2910" s="22" t="str">
        <f>VLOOKUP(I2910,變換清單!H:I,2,0)</f>
        <v>3Q</v>
      </c>
      <c r="K2910" s="22" t="str">
        <f t="shared" si="137"/>
        <v>啤酒東北20163Q</v>
      </c>
    </row>
    <row r="2911" spans="1:11">
      <c r="A2911" s="23">
        <v>201609</v>
      </c>
      <c r="B2911" s="23" t="s">
        <v>60</v>
      </c>
      <c r="C2911" s="22">
        <v>27260665</v>
      </c>
      <c r="D2911" s="22" t="s">
        <v>105</v>
      </c>
      <c r="E2911" s="23">
        <v>11520</v>
      </c>
      <c r="F2911" s="22" t="str">
        <f>VLOOKUP(C2911,變換清單!A:C,3,0)</f>
        <v>啤酒</v>
      </c>
      <c r="G2911" s="22" t="str">
        <f>VLOOKUP(B2911,變換清單!E:F,2,0)</f>
        <v>東北</v>
      </c>
      <c r="H2911" s="22" t="str">
        <f t="shared" si="135"/>
        <v>2016</v>
      </c>
      <c r="I2911" s="22">
        <f t="shared" si="136"/>
        <v>9</v>
      </c>
      <c r="J2911" s="22" t="str">
        <f>VLOOKUP(I2911,變換清單!H:I,2,0)</f>
        <v>3Q</v>
      </c>
      <c r="K2911" s="22" t="str">
        <f t="shared" si="137"/>
        <v>啤酒東北20163Q</v>
      </c>
    </row>
    <row r="2912" spans="1:11">
      <c r="A2912" s="23">
        <v>201609</v>
      </c>
      <c r="B2912" s="23" t="s">
        <v>60</v>
      </c>
      <c r="C2912" s="22">
        <v>27350171</v>
      </c>
      <c r="D2912" s="22" t="s">
        <v>42</v>
      </c>
      <c r="E2912" s="23">
        <v>1680</v>
      </c>
      <c r="F2912" s="22" t="str">
        <f>VLOOKUP(C2912,變換清單!A:C,3,0)</f>
        <v>啤酒</v>
      </c>
      <c r="G2912" s="22" t="str">
        <f>VLOOKUP(B2912,變換清單!E:F,2,0)</f>
        <v>東北</v>
      </c>
      <c r="H2912" s="22" t="str">
        <f t="shared" si="135"/>
        <v>2016</v>
      </c>
      <c r="I2912" s="22">
        <f t="shared" si="136"/>
        <v>9</v>
      </c>
      <c r="J2912" s="22" t="str">
        <f>VLOOKUP(I2912,變換清單!H:I,2,0)</f>
        <v>3Q</v>
      </c>
      <c r="K2912" s="22" t="str">
        <f t="shared" si="137"/>
        <v>啤酒東北20163Q</v>
      </c>
    </row>
    <row r="2913" spans="1:11">
      <c r="A2913" s="23">
        <v>201609</v>
      </c>
      <c r="B2913" s="23" t="s">
        <v>60</v>
      </c>
      <c r="C2913" s="22">
        <v>27350921</v>
      </c>
      <c r="D2913" s="22" t="s">
        <v>44</v>
      </c>
      <c r="E2913" s="23">
        <v>156860</v>
      </c>
      <c r="F2913" s="22" t="str">
        <f>VLOOKUP(C2913,變換清單!A:C,3,0)</f>
        <v>發泡酒</v>
      </c>
      <c r="G2913" s="22" t="str">
        <f>VLOOKUP(B2913,變換清單!E:F,2,0)</f>
        <v>東北</v>
      </c>
      <c r="H2913" s="22" t="str">
        <f t="shared" si="135"/>
        <v>2016</v>
      </c>
      <c r="I2913" s="22">
        <f t="shared" si="136"/>
        <v>9</v>
      </c>
      <c r="J2913" s="22" t="str">
        <f>VLOOKUP(I2913,變換清單!H:I,2,0)</f>
        <v>3Q</v>
      </c>
      <c r="K2913" s="22" t="str">
        <f t="shared" si="137"/>
        <v>發泡酒東北20163Q</v>
      </c>
    </row>
    <row r="2914" spans="1:11">
      <c r="A2914" s="23">
        <v>201609</v>
      </c>
      <c r="B2914" s="23" t="s">
        <v>60</v>
      </c>
      <c r="C2914" s="22">
        <v>27210786</v>
      </c>
      <c r="D2914" s="22" t="s">
        <v>103</v>
      </c>
      <c r="E2914" s="23">
        <v>14808</v>
      </c>
      <c r="F2914" s="22" t="str">
        <f>VLOOKUP(C2914,變換清單!A:C,3,0)</f>
        <v>發泡酒</v>
      </c>
      <c r="G2914" s="22" t="str">
        <f>VLOOKUP(B2914,變換清單!E:F,2,0)</f>
        <v>東北</v>
      </c>
      <c r="H2914" s="22" t="str">
        <f t="shared" si="135"/>
        <v>2016</v>
      </c>
      <c r="I2914" s="22">
        <f t="shared" si="136"/>
        <v>9</v>
      </c>
      <c r="J2914" s="22" t="str">
        <f>VLOOKUP(I2914,變換清單!H:I,2,0)</f>
        <v>3Q</v>
      </c>
      <c r="K2914" s="22" t="str">
        <f t="shared" si="137"/>
        <v>發泡酒東北20163Q</v>
      </c>
    </row>
    <row r="2915" spans="1:11">
      <c r="A2915" s="23">
        <v>201609</v>
      </c>
      <c r="B2915" s="23" t="s">
        <v>60</v>
      </c>
      <c r="C2915" s="22">
        <v>27220883</v>
      </c>
      <c r="D2915" s="22" t="s">
        <v>101</v>
      </c>
      <c r="E2915" s="23">
        <v>32701</v>
      </c>
      <c r="F2915" s="22" t="str">
        <f>VLOOKUP(C2915,變換清單!A:C,3,0)</f>
        <v>新類型</v>
      </c>
      <c r="G2915" s="22" t="str">
        <f>VLOOKUP(B2915,變換清單!E:F,2,0)</f>
        <v>東北</v>
      </c>
      <c r="H2915" s="22" t="str">
        <f t="shared" si="135"/>
        <v>2016</v>
      </c>
      <c r="I2915" s="22">
        <f t="shared" si="136"/>
        <v>9</v>
      </c>
      <c r="J2915" s="22" t="str">
        <f>VLOOKUP(I2915,變換清單!H:I,2,0)</f>
        <v>3Q</v>
      </c>
      <c r="K2915" s="22" t="str">
        <f t="shared" si="137"/>
        <v>新類型東北20163Q</v>
      </c>
    </row>
    <row r="2916" spans="1:11">
      <c r="A2916" s="23">
        <v>201609</v>
      </c>
      <c r="B2916" s="23" t="s">
        <v>78</v>
      </c>
      <c r="C2916" s="22">
        <v>27220957</v>
      </c>
      <c r="D2916" s="22" t="s">
        <v>102</v>
      </c>
      <c r="E2916" s="23">
        <v>1854513</v>
      </c>
      <c r="F2916" s="22" t="str">
        <f>VLOOKUP(C2916,變換清單!A:C,3,0)</f>
        <v>新類型</v>
      </c>
      <c r="G2916" s="22" t="str">
        <f>VLOOKUP(B2916,變換清單!E:F,2,0)</f>
        <v>近畿圏</v>
      </c>
      <c r="H2916" s="22" t="str">
        <f t="shared" si="135"/>
        <v>2016</v>
      </c>
      <c r="I2916" s="22">
        <f t="shared" si="136"/>
        <v>9</v>
      </c>
      <c r="J2916" s="22" t="str">
        <f>VLOOKUP(I2916,變換清單!H:I,2,0)</f>
        <v>3Q</v>
      </c>
      <c r="K2916" s="22" t="str">
        <f t="shared" si="137"/>
        <v>新類型近畿圏20163Q</v>
      </c>
    </row>
    <row r="2917" spans="1:11">
      <c r="A2917" s="23">
        <v>201609</v>
      </c>
      <c r="B2917" s="23" t="s">
        <v>78</v>
      </c>
      <c r="C2917" s="22">
        <v>27220985</v>
      </c>
      <c r="D2917" s="22" t="s">
        <v>46</v>
      </c>
      <c r="E2917" s="23">
        <v>171120</v>
      </c>
      <c r="F2917" s="22" t="str">
        <f>VLOOKUP(C2917,變換清單!A:C,3,0)</f>
        <v>新類型</v>
      </c>
      <c r="G2917" s="22" t="str">
        <f>VLOOKUP(B2917,變換清單!E:F,2,0)</f>
        <v>近畿圏</v>
      </c>
      <c r="H2917" s="22" t="str">
        <f t="shared" si="135"/>
        <v>2016</v>
      </c>
      <c r="I2917" s="22">
        <f t="shared" si="136"/>
        <v>9</v>
      </c>
      <c r="J2917" s="22" t="str">
        <f>VLOOKUP(I2917,變換清單!H:I,2,0)</f>
        <v>3Q</v>
      </c>
      <c r="K2917" s="22" t="str">
        <f t="shared" si="137"/>
        <v>新類型近畿圏20163Q</v>
      </c>
    </row>
    <row r="2918" spans="1:11">
      <c r="A2918" s="23">
        <v>201609</v>
      </c>
      <c r="B2918" s="23" t="s">
        <v>78</v>
      </c>
      <c r="C2918" s="22">
        <v>27260317</v>
      </c>
      <c r="D2918" s="22" t="s">
        <v>40</v>
      </c>
      <c r="E2918" s="23">
        <v>842053</v>
      </c>
      <c r="F2918" s="22" t="str">
        <f>VLOOKUP(C2918,變換清單!A:C,3,0)</f>
        <v>啤酒</v>
      </c>
      <c r="G2918" s="22" t="str">
        <f>VLOOKUP(B2918,變換清單!E:F,2,0)</f>
        <v>近畿圏</v>
      </c>
      <c r="H2918" s="22" t="str">
        <f t="shared" si="135"/>
        <v>2016</v>
      </c>
      <c r="I2918" s="22">
        <f t="shared" si="136"/>
        <v>9</v>
      </c>
      <c r="J2918" s="22" t="str">
        <f>VLOOKUP(I2918,變換清單!H:I,2,0)</f>
        <v>3Q</v>
      </c>
      <c r="K2918" s="22" t="str">
        <f t="shared" si="137"/>
        <v>啤酒近畿圏20163Q</v>
      </c>
    </row>
    <row r="2919" spans="1:11">
      <c r="A2919" s="23">
        <v>201609</v>
      </c>
      <c r="B2919" s="23" t="s">
        <v>78</v>
      </c>
      <c r="C2919" s="22">
        <v>27260665</v>
      </c>
      <c r="D2919" s="22" t="s">
        <v>105</v>
      </c>
      <c r="E2919" s="23">
        <v>110400</v>
      </c>
      <c r="F2919" s="22" t="str">
        <f>VLOOKUP(C2919,變換清單!A:C,3,0)</f>
        <v>啤酒</v>
      </c>
      <c r="G2919" s="22" t="str">
        <f>VLOOKUP(B2919,變換清單!E:F,2,0)</f>
        <v>近畿圏</v>
      </c>
      <c r="H2919" s="22" t="str">
        <f t="shared" si="135"/>
        <v>2016</v>
      </c>
      <c r="I2919" s="22">
        <f t="shared" si="136"/>
        <v>9</v>
      </c>
      <c r="J2919" s="22" t="str">
        <f>VLOOKUP(I2919,變換清單!H:I,2,0)</f>
        <v>3Q</v>
      </c>
      <c r="K2919" s="22" t="str">
        <f t="shared" si="137"/>
        <v>啤酒近畿圏20163Q</v>
      </c>
    </row>
    <row r="2920" spans="1:11">
      <c r="A2920" s="23">
        <v>201609</v>
      </c>
      <c r="B2920" s="23" t="s">
        <v>78</v>
      </c>
      <c r="C2920" s="22">
        <v>27350171</v>
      </c>
      <c r="D2920" s="22" t="s">
        <v>42</v>
      </c>
      <c r="E2920" s="23">
        <v>71280</v>
      </c>
      <c r="F2920" s="22" t="str">
        <f>VLOOKUP(C2920,變換清單!A:C,3,0)</f>
        <v>啤酒</v>
      </c>
      <c r="G2920" s="22" t="str">
        <f>VLOOKUP(B2920,變換清單!E:F,2,0)</f>
        <v>近畿圏</v>
      </c>
      <c r="H2920" s="22" t="str">
        <f t="shared" si="135"/>
        <v>2016</v>
      </c>
      <c r="I2920" s="22">
        <f t="shared" si="136"/>
        <v>9</v>
      </c>
      <c r="J2920" s="22" t="str">
        <f>VLOOKUP(I2920,變換清單!H:I,2,0)</f>
        <v>3Q</v>
      </c>
      <c r="K2920" s="22" t="str">
        <f t="shared" si="137"/>
        <v>啤酒近畿圏20163Q</v>
      </c>
    </row>
    <row r="2921" spans="1:11">
      <c r="A2921" s="23">
        <v>201609</v>
      </c>
      <c r="B2921" s="23" t="s">
        <v>78</v>
      </c>
      <c r="C2921" s="22">
        <v>27350921</v>
      </c>
      <c r="D2921" s="22" t="s">
        <v>44</v>
      </c>
      <c r="E2921" s="23">
        <v>317998</v>
      </c>
      <c r="F2921" s="22" t="str">
        <f>VLOOKUP(C2921,變換清單!A:C,3,0)</f>
        <v>發泡酒</v>
      </c>
      <c r="G2921" s="22" t="str">
        <f>VLOOKUP(B2921,變換清單!E:F,2,0)</f>
        <v>近畿圏</v>
      </c>
      <c r="H2921" s="22" t="str">
        <f t="shared" si="135"/>
        <v>2016</v>
      </c>
      <c r="I2921" s="22">
        <f t="shared" si="136"/>
        <v>9</v>
      </c>
      <c r="J2921" s="22" t="str">
        <f>VLOOKUP(I2921,變換清單!H:I,2,0)</f>
        <v>3Q</v>
      </c>
      <c r="K2921" s="22" t="str">
        <f t="shared" si="137"/>
        <v>發泡酒近畿圏20163Q</v>
      </c>
    </row>
    <row r="2922" spans="1:11">
      <c r="A2922" s="23">
        <v>201609</v>
      </c>
      <c r="B2922" s="23" t="s">
        <v>78</v>
      </c>
      <c r="C2922" s="22">
        <v>27210786</v>
      </c>
      <c r="D2922" s="22" t="s">
        <v>103</v>
      </c>
      <c r="E2922" s="23">
        <v>35169</v>
      </c>
      <c r="F2922" s="22" t="str">
        <f>VLOOKUP(C2922,變換清單!A:C,3,0)</f>
        <v>發泡酒</v>
      </c>
      <c r="G2922" s="22" t="str">
        <f>VLOOKUP(B2922,變換清單!E:F,2,0)</f>
        <v>近畿圏</v>
      </c>
      <c r="H2922" s="22" t="str">
        <f t="shared" si="135"/>
        <v>2016</v>
      </c>
      <c r="I2922" s="22">
        <f t="shared" si="136"/>
        <v>9</v>
      </c>
      <c r="J2922" s="22" t="str">
        <f>VLOOKUP(I2922,變換清單!H:I,2,0)</f>
        <v>3Q</v>
      </c>
      <c r="K2922" s="22" t="str">
        <f t="shared" si="137"/>
        <v>發泡酒近畿圏20163Q</v>
      </c>
    </row>
    <row r="2923" spans="1:11">
      <c r="A2923" s="23">
        <v>201609</v>
      </c>
      <c r="B2923" s="23" t="s">
        <v>78</v>
      </c>
      <c r="C2923" s="22">
        <v>27220883</v>
      </c>
      <c r="D2923" s="22" t="s">
        <v>101</v>
      </c>
      <c r="E2923" s="23">
        <v>32084</v>
      </c>
      <c r="F2923" s="22" t="str">
        <f>VLOOKUP(C2923,變換清單!A:C,3,0)</f>
        <v>新類型</v>
      </c>
      <c r="G2923" s="22" t="str">
        <f>VLOOKUP(B2923,變換清單!E:F,2,0)</f>
        <v>近畿圏</v>
      </c>
      <c r="H2923" s="22" t="str">
        <f t="shared" si="135"/>
        <v>2016</v>
      </c>
      <c r="I2923" s="22">
        <f t="shared" si="136"/>
        <v>9</v>
      </c>
      <c r="J2923" s="22" t="str">
        <f>VLOOKUP(I2923,變換清單!H:I,2,0)</f>
        <v>3Q</v>
      </c>
      <c r="K2923" s="22" t="str">
        <f t="shared" si="137"/>
        <v>新類型近畿圏20163Q</v>
      </c>
    </row>
    <row r="2924" spans="1:11">
      <c r="A2924" s="23">
        <v>201609</v>
      </c>
      <c r="B2924" s="23" t="s">
        <v>0</v>
      </c>
      <c r="C2924" s="22">
        <v>27220957</v>
      </c>
      <c r="D2924" s="22" t="s">
        <v>102</v>
      </c>
      <c r="E2924" s="23">
        <v>1254880</v>
      </c>
      <c r="F2924" s="22" t="str">
        <f>VLOOKUP(C2924,變換清單!A:C,3,0)</f>
        <v>新類型</v>
      </c>
      <c r="G2924" s="22" t="str">
        <f>VLOOKUP(B2924,變換清單!E:F,2,0)</f>
        <v>北海道</v>
      </c>
      <c r="H2924" s="22" t="str">
        <f t="shared" si="135"/>
        <v>2016</v>
      </c>
      <c r="I2924" s="22">
        <f t="shared" si="136"/>
        <v>9</v>
      </c>
      <c r="J2924" s="22" t="str">
        <f>VLOOKUP(I2924,變換清單!H:I,2,0)</f>
        <v>3Q</v>
      </c>
      <c r="K2924" s="22" t="str">
        <f t="shared" si="137"/>
        <v>新類型北海道20163Q</v>
      </c>
    </row>
    <row r="2925" spans="1:11">
      <c r="A2925" s="23">
        <v>201609</v>
      </c>
      <c r="B2925" s="23" t="s">
        <v>0</v>
      </c>
      <c r="C2925" s="22">
        <v>27220985</v>
      </c>
      <c r="D2925" s="22" t="s">
        <v>46</v>
      </c>
      <c r="E2925" s="23">
        <v>169694</v>
      </c>
      <c r="F2925" s="22" t="str">
        <f>VLOOKUP(C2925,變換清單!A:C,3,0)</f>
        <v>新類型</v>
      </c>
      <c r="G2925" s="22" t="str">
        <f>VLOOKUP(B2925,變換清單!E:F,2,0)</f>
        <v>北海道</v>
      </c>
      <c r="H2925" s="22" t="str">
        <f t="shared" si="135"/>
        <v>2016</v>
      </c>
      <c r="I2925" s="22">
        <f t="shared" si="136"/>
        <v>9</v>
      </c>
      <c r="J2925" s="22" t="str">
        <f>VLOOKUP(I2925,變換清單!H:I,2,0)</f>
        <v>3Q</v>
      </c>
      <c r="K2925" s="22" t="str">
        <f t="shared" si="137"/>
        <v>新類型北海道20163Q</v>
      </c>
    </row>
    <row r="2926" spans="1:11">
      <c r="A2926" s="23">
        <v>201609</v>
      </c>
      <c r="B2926" s="23" t="s">
        <v>0</v>
      </c>
      <c r="C2926" s="22">
        <v>27260317</v>
      </c>
      <c r="D2926" s="22" t="s">
        <v>40</v>
      </c>
      <c r="E2926" s="23">
        <v>578243</v>
      </c>
      <c r="F2926" s="22" t="str">
        <f>VLOOKUP(C2926,變換清單!A:C,3,0)</f>
        <v>啤酒</v>
      </c>
      <c r="G2926" s="22" t="str">
        <f>VLOOKUP(B2926,變換清單!E:F,2,0)</f>
        <v>北海道</v>
      </c>
      <c r="H2926" s="22" t="str">
        <f t="shared" si="135"/>
        <v>2016</v>
      </c>
      <c r="I2926" s="22">
        <f t="shared" si="136"/>
        <v>9</v>
      </c>
      <c r="J2926" s="22" t="str">
        <f>VLOOKUP(I2926,變換清單!H:I,2,0)</f>
        <v>3Q</v>
      </c>
      <c r="K2926" s="22" t="str">
        <f t="shared" si="137"/>
        <v>啤酒北海道20163Q</v>
      </c>
    </row>
    <row r="2927" spans="1:11">
      <c r="A2927" s="23">
        <v>201609</v>
      </c>
      <c r="B2927" s="23" t="s">
        <v>0</v>
      </c>
      <c r="C2927" s="22">
        <v>27260665</v>
      </c>
      <c r="D2927" s="22" t="s">
        <v>105</v>
      </c>
      <c r="E2927" s="23">
        <v>54720</v>
      </c>
      <c r="F2927" s="22" t="str">
        <f>VLOOKUP(C2927,變換清單!A:C,3,0)</f>
        <v>啤酒</v>
      </c>
      <c r="G2927" s="22" t="str">
        <f>VLOOKUP(B2927,變換清單!E:F,2,0)</f>
        <v>北海道</v>
      </c>
      <c r="H2927" s="22" t="str">
        <f t="shared" si="135"/>
        <v>2016</v>
      </c>
      <c r="I2927" s="22">
        <f t="shared" si="136"/>
        <v>9</v>
      </c>
      <c r="J2927" s="22" t="str">
        <f>VLOOKUP(I2927,變換清單!H:I,2,0)</f>
        <v>3Q</v>
      </c>
      <c r="K2927" s="22" t="str">
        <f t="shared" si="137"/>
        <v>啤酒北海道20163Q</v>
      </c>
    </row>
    <row r="2928" spans="1:11">
      <c r="A2928" s="23">
        <v>201609</v>
      </c>
      <c r="B2928" s="23" t="s">
        <v>0</v>
      </c>
      <c r="C2928" s="22">
        <v>27350171</v>
      </c>
      <c r="D2928" s="22" t="s">
        <v>42</v>
      </c>
      <c r="E2928" s="23">
        <v>21840</v>
      </c>
      <c r="F2928" s="22" t="str">
        <f>VLOOKUP(C2928,變換清單!A:C,3,0)</f>
        <v>啤酒</v>
      </c>
      <c r="G2928" s="22" t="str">
        <f>VLOOKUP(B2928,變換清單!E:F,2,0)</f>
        <v>北海道</v>
      </c>
      <c r="H2928" s="22" t="str">
        <f t="shared" si="135"/>
        <v>2016</v>
      </c>
      <c r="I2928" s="22">
        <f t="shared" si="136"/>
        <v>9</v>
      </c>
      <c r="J2928" s="22" t="str">
        <f>VLOOKUP(I2928,變換清單!H:I,2,0)</f>
        <v>3Q</v>
      </c>
      <c r="K2928" s="22" t="str">
        <f t="shared" si="137"/>
        <v>啤酒北海道20163Q</v>
      </c>
    </row>
    <row r="2929" spans="1:11">
      <c r="A2929" s="23">
        <v>201609</v>
      </c>
      <c r="B2929" s="23" t="s">
        <v>0</v>
      </c>
      <c r="C2929" s="22">
        <v>27350921</v>
      </c>
      <c r="D2929" s="22" t="s">
        <v>44</v>
      </c>
      <c r="E2929" s="23">
        <v>167555</v>
      </c>
      <c r="F2929" s="22" t="str">
        <f>VLOOKUP(C2929,變換清單!A:C,3,0)</f>
        <v>發泡酒</v>
      </c>
      <c r="G2929" s="22" t="str">
        <f>VLOOKUP(B2929,變換清單!E:F,2,0)</f>
        <v>北海道</v>
      </c>
      <c r="H2929" s="22" t="str">
        <f t="shared" si="135"/>
        <v>2016</v>
      </c>
      <c r="I2929" s="22">
        <f t="shared" si="136"/>
        <v>9</v>
      </c>
      <c r="J2929" s="22" t="str">
        <f>VLOOKUP(I2929,變換清單!H:I,2,0)</f>
        <v>3Q</v>
      </c>
      <c r="K2929" s="22" t="str">
        <f t="shared" si="137"/>
        <v>發泡酒北海道20163Q</v>
      </c>
    </row>
    <row r="2930" spans="1:11">
      <c r="A2930" s="23">
        <v>201609</v>
      </c>
      <c r="B2930" s="23" t="s">
        <v>0</v>
      </c>
      <c r="C2930" s="22">
        <v>27210786</v>
      </c>
      <c r="D2930" s="22" t="s">
        <v>103</v>
      </c>
      <c r="E2930" s="23">
        <v>9255</v>
      </c>
      <c r="F2930" s="22" t="str">
        <f>VLOOKUP(C2930,變換清單!A:C,3,0)</f>
        <v>發泡酒</v>
      </c>
      <c r="G2930" s="22" t="str">
        <f>VLOOKUP(B2930,變換清單!E:F,2,0)</f>
        <v>北海道</v>
      </c>
      <c r="H2930" s="22" t="str">
        <f t="shared" si="135"/>
        <v>2016</v>
      </c>
      <c r="I2930" s="22">
        <f t="shared" si="136"/>
        <v>9</v>
      </c>
      <c r="J2930" s="22" t="str">
        <f>VLOOKUP(I2930,變換清單!H:I,2,0)</f>
        <v>3Q</v>
      </c>
      <c r="K2930" s="22" t="str">
        <f t="shared" si="137"/>
        <v>發泡酒北海道20163Q</v>
      </c>
    </row>
    <row r="2931" spans="1:11">
      <c r="A2931" s="23">
        <v>201609</v>
      </c>
      <c r="B2931" s="23" t="s">
        <v>0</v>
      </c>
      <c r="C2931" s="22">
        <v>27220883</v>
      </c>
      <c r="D2931" s="22" t="s">
        <v>101</v>
      </c>
      <c r="E2931" s="23">
        <v>20361</v>
      </c>
      <c r="F2931" s="22" t="str">
        <f>VLOOKUP(C2931,變換清單!A:C,3,0)</f>
        <v>新類型</v>
      </c>
      <c r="G2931" s="22" t="str">
        <f>VLOOKUP(B2931,變換清單!E:F,2,0)</f>
        <v>北海道</v>
      </c>
      <c r="H2931" s="22" t="str">
        <f t="shared" si="135"/>
        <v>2016</v>
      </c>
      <c r="I2931" s="22">
        <f t="shared" si="136"/>
        <v>9</v>
      </c>
      <c r="J2931" s="22" t="str">
        <f>VLOOKUP(I2931,變換清單!H:I,2,0)</f>
        <v>3Q</v>
      </c>
      <c r="K2931" s="22" t="str">
        <f t="shared" si="137"/>
        <v>新類型北海道20163Q</v>
      </c>
    </row>
    <row r="2932" spans="1:11">
      <c r="A2932" s="23">
        <v>201609</v>
      </c>
      <c r="B2932" s="23" t="s">
        <v>80</v>
      </c>
      <c r="C2932" s="22">
        <v>27220957</v>
      </c>
      <c r="D2932" s="22" t="s">
        <v>102</v>
      </c>
      <c r="E2932" s="23">
        <v>162564</v>
      </c>
      <c r="F2932" s="22" t="str">
        <f>VLOOKUP(C2932,變換清單!A:C,3,0)</f>
        <v>新類型</v>
      </c>
      <c r="G2932" s="22" t="str">
        <f>VLOOKUP(B2932,變換清單!E:F,2,0)</f>
        <v>近畿圏</v>
      </c>
      <c r="H2932" s="22" t="str">
        <f t="shared" si="135"/>
        <v>2016</v>
      </c>
      <c r="I2932" s="22">
        <f t="shared" si="136"/>
        <v>9</v>
      </c>
      <c r="J2932" s="22" t="str">
        <f>VLOOKUP(I2932,變換清單!H:I,2,0)</f>
        <v>3Q</v>
      </c>
      <c r="K2932" s="22" t="str">
        <f t="shared" si="137"/>
        <v>新類型近畿圏20163Q</v>
      </c>
    </row>
    <row r="2933" spans="1:11">
      <c r="A2933" s="23">
        <v>201609</v>
      </c>
      <c r="B2933" s="23" t="s">
        <v>80</v>
      </c>
      <c r="C2933" s="22">
        <v>27220985</v>
      </c>
      <c r="D2933" s="22" t="s">
        <v>46</v>
      </c>
      <c r="E2933" s="23">
        <v>17825</v>
      </c>
      <c r="F2933" s="22" t="str">
        <f>VLOOKUP(C2933,變換清單!A:C,3,0)</f>
        <v>新類型</v>
      </c>
      <c r="G2933" s="22" t="str">
        <f>VLOOKUP(B2933,變換清單!E:F,2,0)</f>
        <v>近畿圏</v>
      </c>
      <c r="H2933" s="22" t="str">
        <f t="shared" si="135"/>
        <v>2016</v>
      </c>
      <c r="I2933" s="22">
        <f t="shared" si="136"/>
        <v>9</v>
      </c>
      <c r="J2933" s="22" t="str">
        <f>VLOOKUP(I2933,變換清單!H:I,2,0)</f>
        <v>3Q</v>
      </c>
      <c r="K2933" s="22" t="str">
        <f t="shared" si="137"/>
        <v>新類型近畿圏20163Q</v>
      </c>
    </row>
    <row r="2934" spans="1:11">
      <c r="A2934" s="23">
        <v>201609</v>
      </c>
      <c r="B2934" s="23" t="s">
        <v>80</v>
      </c>
      <c r="C2934" s="22">
        <v>27260317</v>
      </c>
      <c r="D2934" s="22" t="s">
        <v>40</v>
      </c>
      <c r="E2934" s="23">
        <v>39928</v>
      </c>
      <c r="F2934" s="22" t="str">
        <f>VLOOKUP(C2934,變換清單!A:C,3,0)</f>
        <v>啤酒</v>
      </c>
      <c r="G2934" s="22" t="str">
        <f>VLOOKUP(B2934,變換清單!E:F,2,0)</f>
        <v>近畿圏</v>
      </c>
      <c r="H2934" s="22" t="str">
        <f t="shared" si="135"/>
        <v>2016</v>
      </c>
      <c r="I2934" s="22">
        <f t="shared" si="136"/>
        <v>9</v>
      </c>
      <c r="J2934" s="22" t="str">
        <f>VLOOKUP(I2934,變換清單!H:I,2,0)</f>
        <v>3Q</v>
      </c>
      <c r="K2934" s="22" t="str">
        <f t="shared" si="137"/>
        <v>啤酒近畿圏20163Q</v>
      </c>
    </row>
    <row r="2935" spans="1:11">
      <c r="A2935" s="23">
        <v>201609</v>
      </c>
      <c r="B2935" s="23" t="s">
        <v>80</v>
      </c>
      <c r="C2935" s="22">
        <v>27260665</v>
      </c>
      <c r="D2935" s="22" t="s">
        <v>105</v>
      </c>
      <c r="E2935" s="23">
        <v>720</v>
      </c>
      <c r="F2935" s="22" t="str">
        <f>VLOOKUP(C2935,變換清單!A:C,3,0)</f>
        <v>啤酒</v>
      </c>
      <c r="G2935" s="22" t="str">
        <f>VLOOKUP(B2935,變換清單!E:F,2,0)</f>
        <v>近畿圏</v>
      </c>
      <c r="H2935" s="22" t="str">
        <f t="shared" si="135"/>
        <v>2016</v>
      </c>
      <c r="I2935" s="22">
        <f t="shared" si="136"/>
        <v>9</v>
      </c>
      <c r="J2935" s="22" t="str">
        <f>VLOOKUP(I2935,變換清單!H:I,2,0)</f>
        <v>3Q</v>
      </c>
      <c r="K2935" s="22" t="str">
        <f t="shared" si="137"/>
        <v>啤酒近畿圏20163Q</v>
      </c>
    </row>
    <row r="2936" spans="1:11">
      <c r="A2936" s="23">
        <v>201609</v>
      </c>
      <c r="B2936" s="23" t="s">
        <v>80</v>
      </c>
      <c r="C2936" s="22">
        <v>27350171</v>
      </c>
      <c r="D2936" s="22" t="s">
        <v>42</v>
      </c>
      <c r="E2936" s="23">
        <v>1440</v>
      </c>
      <c r="F2936" s="22" t="str">
        <f>VLOOKUP(C2936,變換清單!A:C,3,0)</f>
        <v>啤酒</v>
      </c>
      <c r="G2936" s="22" t="str">
        <f>VLOOKUP(B2936,變換清單!E:F,2,0)</f>
        <v>近畿圏</v>
      </c>
      <c r="H2936" s="22" t="str">
        <f t="shared" si="135"/>
        <v>2016</v>
      </c>
      <c r="I2936" s="22">
        <f t="shared" si="136"/>
        <v>9</v>
      </c>
      <c r="J2936" s="22" t="str">
        <f>VLOOKUP(I2936,變換清單!H:I,2,0)</f>
        <v>3Q</v>
      </c>
      <c r="K2936" s="22" t="str">
        <f t="shared" si="137"/>
        <v>啤酒近畿圏20163Q</v>
      </c>
    </row>
    <row r="2937" spans="1:11">
      <c r="A2937" s="23">
        <v>201609</v>
      </c>
      <c r="B2937" s="23" t="s">
        <v>80</v>
      </c>
      <c r="C2937" s="22">
        <v>27350921</v>
      </c>
      <c r="D2937" s="22" t="s">
        <v>44</v>
      </c>
      <c r="E2937" s="23">
        <v>8556</v>
      </c>
      <c r="F2937" s="22" t="str">
        <f>VLOOKUP(C2937,變換清單!A:C,3,0)</f>
        <v>發泡酒</v>
      </c>
      <c r="G2937" s="22" t="str">
        <f>VLOOKUP(B2937,變換清單!E:F,2,0)</f>
        <v>近畿圏</v>
      </c>
      <c r="H2937" s="22" t="str">
        <f t="shared" si="135"/>
        <v>2016</v>
      </c>
      <c r="I2937" s="22">
        <f t="shared" si="136"/>
        <v>9</v>
      </c>
      <c r="J2937" s="22" t="str">
        <f>VLOOKUP(I2937,變換清單!H:I,2,0)</f>
        <v>3Q</v>
      </c>
      <c r="K2937" s="22" t="str">
        <f t="shared" si="137"/>
        <v>發泡酒近畿圏20163Q</v>
      </c>
    </row>
    <row r="2938" spans="1:11">
      <c r="A2938" s="23">
        <v>201610</v>
      </c>
      <c r="B2938" s="23" t="s">
        <v>75</v>
      </c>
      <c r="C2938" s="22">
        <v>27210786</v>
      </c>
      <c r="D2938" s="22" t="s">
        <v>103</v>
      </c>
      <c r="E2938" s="23">
        <v>2299425</v>
      </c>
      <c r="F2938" s="22" t="str">
        <f>VLOOKUP(C2938,變換清單!A:C,3,0)</f>
        <v>發泡酒</v>
      </c>
      <c r="G2938" s="22" t="str">
        <f>VLOOKUP(B2938,變換清單!E:F,2,0)</f>
        <v>中部</v>
      </c>
      <c r="H2938" s="22" t="str">
        <f t="shared" si="135"/>
        <v>2016</v>
      </c>
      <c r="I2938" s="22">
        <f t="shared" si="136"/>
        <v>10</v>
      </c>
      <c r="J2938" s="22" t="str">
        <f>VLOOKUP(I2938,變換清單!H:I,2,0)</f>
        <v>4Q</v>
      </c>
      <c r="K2938" s="22" t="str">
        <f t="shared" si="137"/>
        <v>發泡酒中部20164Q</v>
      </c>
    </row>
    <row r="2939" spans="1:11">
      <c r="A2939" s="23">
        <v>201610</v>
      </c>
      <c r="B2939" s="23" t="s">
        <v>75</v>
      </c>
      <c r="C2939" s="22">
        <v>27220883</v>
      </c>
      <c r="D2939" s="22" t="s">
        <v>101</v>
      </c>
      <c r="E2939" s="23">
        <v>111941</v>
      </c>
      <c r="F2939" s="22" t="str">
        <f>VLOOKUP(C2939,變換清單!A:C,3,0)</f>
        <v>新類型</v>
      </c>
      <c r="G2939" s="22" t="str">
        <f>VLOOKUP(B2939,變換清單!E:F,2,0)</f>
        <v>中部</v>
      </c>
      <c r="H2939" s="22" t="str">
        <f t="shared" si="135"/>
        <v>2016</v>
      </c>
      <c r="I2939" s="22">
        <f t="shared" si="136"/>
        <v>10</v>
      </c>
      <c r="J2939" s="22" t="str">
        <f>VLOOKUP(I2939,變換清單!H:I,2,0)</f>
        <v>4Q</v>
      </c>
      <c r="K2939" s="22" t="str">
        <f t="shared" si="137"/>
        <v>新類型中部20164Q</v>
      </c>
    </row>
    <row r="2940" spans="1:11">
      <c r="A2940" s="23">
        <v>201610</v>
      </c>
      <c r="B2940" s="23" t="s">
        <v>75</v>
      </c>
      <c r="C2940" s="22">
        <v>27220957</v>
      </c>
      <c r="D2940" s="22" t="s">
        <v>102</v>
      </c>
      <c r="E2940" s="23">
        <v>839914</v>
      </c>
      <c r="F2940" s="22" t="str">
        <f>VLOOKUP(C2940,變換清單!A:C,3,0)</f>
        <v>新類型</v>
      </c>
      <c r="G2940" s="22" t="str">
        <f>VLOOKUP(B2940,變換清單!E:F,2,0)</f>
        <v>中部</v>
      </c>
      <c r="H2940" s="22" t="str">
        <f t="shared" si="135"/>
        <v>2016</v>
      </c>
      <c r="I2940" s="22">
        <f t="shared" si="136"/>
        <v>10</v>
      </c>
      <c r="J2940" s="22" t="str">
        <f>VLOOKUP(I2940,變換清單!H:I,2,0)</f>
        <v>4Q</v>
      </c>
      <c r="K2940" s="22" t="str">
        <f t="shared" si="137"/>
        <v>新類型中部20164Q</v>
      </c>
    </row>
    <row r="2941" spans="1:11">
      <c r="A2941" s="23">
        <v>201610</v>
      </c>
      <c r="B2941" s="23" t="s">
        <v>75</v>
      </c>
      <c r="C2941" s="22">
        <v>27220985</v>
      </c>
      <c r="D2941" s="22" t="s">
        <v>46</v>
      </c>
      <c r="E2941" s="23">
        <v>70080</v>
      </c>
      <c r="F2941" s="22" t="str">
        <f>VLOOKUP(C2941,變換清單!A:C,3,0)</f>
        <v>新類型</v>
      </c>
      <c r="G2941" s="22" t="str">
        <f>VLOOKUP(B2941,變換清單!E:F,2,0)</f>
        <v>中部</v>
      </c>
      <c r="H2941" s="22" t="str">
        <f t="shared" si="135"/>
        <v>2016</v>
      </c>
      <c r="I2941" s="22">
        <f t="shared" si="136"/>
        <v>10</v>
      </c>
      <c r="J2941" s="22" t="str">
        <f>VLOOKUP(I2941,變換清單!H:I,2,0)</f>
        <v>4Q</v>
      </c>
      <c r="K2941" s="22" t="str">
        <f t="shared" si="137"/>
        <v>新類型中部20164Q</v>
      </c>
    </row>
    <row r="2942" spans="1:11">
      <c r="A2942" s="23">
        <v>201610</v>
      </c>
      <c r="B2942" s="23" t="s">
        <v>75</v>
      </c>
      <c r="C2942" s="22">
        <v>27260317</v>
      </c>
      <c r="D2942" s="22" t="s">
        <v>40</v>
      </c>
      <c r="E2942" s="23">
        <v>44640</v>
      </c>
      <c r="F2942" s="22" t="str">
        <f>VLOOKUP(C2942,變換清單!A:C,3,0)</f>
        <v>啤酒</v>
      </c>
      <c r="G2942" s="22" t="str">
        <f>VLOOKUP(B2942,變換清單!E:F,2,0)</f>
        <v>中部</v>
      </c>
      <c r="H2942" s="22" t="str">
        <f t="shared" si="135"/>
        <v>2016</v>
      </c>
      <c r="I2942" s="22">
        <f t="shared" si="136"/>
        <v>10</v>
      </c>
      <c r="J2942" s="22" t="str">
        <f>VLOOKUP(I2942,變換清單!H:I,2,0)</f>
        <v>4Q</v>
      </c>
      <c r="K2942" s="22" t="str">
        <f t="shared" si="137"/>
        <v>啤酒中部20164Q</v>
      </c>
    </row>
    <row r="2943" spans="1:11">
      <c r="A2943" s="23">
        <v>201610</v>
      </c>
      <c r="B2943" s="23" t="s">
        <v>75</v>
      </c>
      <c r="C2943" s="22">
        <v>27260665</v>
      </c>
      <c r="D2943" s="22" t="s">
        <v>105</v>
      </c>
      <c r="E2943" s="23">
        <v>222456</v>
      </c>
      <c r="F2943" s="22" t="str">
        <f>VLOOKUP(C2943,變換清單!A:C,3,0)</f>
        <v>啤酒</v>
      </c>
      <c r="G2943" s="22" t="str">
        <f>VLOOKUP(B2943,變換清單!E:F,2,0)</f>
        <v>中部</v>
      </c>
      <c r="H2943" s="22" t="str">
        <f t="shared" si="135"/>
        <v>2016</v>
      </c>
      <c r="I2943" s="22">
        <f t="shared" si="136"/>
        <v>10</v>
      </c>
      <c r="J2943" s="22" t="str">
        <f>VLOOKUP(I2943,變換清單!H:I,2,0)</f>
        <v>4Q</v>
      </c>
      <c r="K2943" s="22" t="str">
        <f t="shared" si="137"/>
        <v>啤酒中部20164Q</v>
      </c>
    </row>
    <row r="2944" spans="1:11">
      <c r="A2944" s="23">
        <v>201610</v>
      </c>
      <c r="B2944" s="23" t="s">
        <v>75</v>
      </c>
      <c r="C2944" s="22">
        <v>27350171</v>
      </c>
      <c r="D2944" s="22" t="s">
        <v>42</v>
      </c>
      <c r="E2944" s="23">
        <v>15425</v>
      </c>
      <c r="F2944" s="22" t="str">
        <f>VLOOKUP(C2944,變換清單!A:C,3,0)</f>
        <v>啤酒</v>
      </c>
      <c r="G2944" s="22" t="str">
        <f>VLOOKUP(B2944,變換清單!E:F,2,0)</f>
        <v>中部</v>
      </c>
      <c r="H2944" s="22" t="str">
        <f t="shared" si="135"/>
        <v>2016</v>
      </c>
      <c r="I2944" s="22">
        <f t="shared" si="136"/>
        <v>10</v>
      </c>
      <c r="J2944" s="22" t="str">
        <f>VLOOKUP(I2944,變換清單!H:I,2,0)</f>
        <v>4Q</v>
      </c>
      <c r="K2944" s="22" t="str">
        <f t="shared" si="137"/>
        <v>啤酒中部20164Q</v>
      </c>
    </row>
    <row r="2945" spans="1:11">
      <c r="A2945" s="23">
        <v>201610</v>
      </c>
      <c r="B2945" s="23" t="s">
        <v>75</v>
      </c>
      <c r="C2945" s="22">
        <v>27350921</v>
      </c>
      <c r="D2945" s="22" t="s">
        <v>44</v>
      </c>
      <c r="E2945" s="23">
        <v>35169</v>
      </c>
      <c r="F2945" s="22" t="str">
        <f>VLOOKUP(C2945,變換清單!A:C,3,0)</f>
        <v>發泡酒</v>
      </c>
      <c r="G2945" s="22" t="str">
        <f>VLOOKUP(B2945,變換清單!E:F,2,0)</f>
        <v>中部</v>
      </c>
      <c r="H2945" s="22" t="str">
        <f t="shared" si="135"/>
        <v>2016</v>
      </c>
      <c r="I2945" s="22">
        <f t="shared" si="136"/>
        <v>10</v>
      </c>
      <c r="J2945" s="22" t="str">
        <f>VLOOKUP(I2945,變換清單!H:I,2,0)</f>
        <v>4Q</v>
      </c>
      <c r="K2945" s="22" t="str">
        <f t="shared" si="137"/>
        <v>發泡酒中部20164Q</v>
      </c>
    </row>
    <row r="2946" spans="1:11">
      <c r="A2946" s="23">
        <v>201610</v>
      </c>
      <c r="B2946" s="23" t="s">
        <v>86</v>
      </c>
      <c r="C2946" s="22">
        <v>27210786</v>
      </c>
      <c r="D2946" s="22" t="s">
        <v>103</v>
      </c>
      <c r="E2946" s="23">
        <v>203918</v>
      </c>
      <c r="F2946" s="22" t="str">
        <f>VLOOKUP(C2946,變換清單!A:C,3,0)</f>
        <v>發泡酒</v>
      </c>
      <c r="G2946" s="22" t="str">
        <f>VLOOKUP(B2946,變換清單!E:F,2,0)</f>
        <v>中四國</v>
      </c>
      <c r="H2946" s="22" t="str">
        <f t="shared" si="135"/>
        <v>2016</v>
      </c>
      <c r="I2946" s="22">
        <f t="shared" si="136"/>
        <v>10</v>
      </c>
      <c r="J2946" s="22" t="str">
        <f>VLOOKUP(I2946,變換清單!H:I,2,0)</f>
        <v>4Q</v>
      </c>
      <c r="K2946" s="22" t="str">
        <f t="shared" si="137"/>
        <v>發泡酒中四國20164Q</v>
      </c>
    </row>
    <row r="2947" spans="1:11">
      <c r="A2947" s="23">
        <v>201610</v>
      </c>
      <c r="B2947" s="23" t="s">
        <v>86</v>
      </c>
      <c r="C2947" s="22">
        <v>27220883</v>
      </c>
      <c r="D2947" s="22" t="s">
        <v>101</v>
      </c>
      <c r="E2947" s="23">
        <v>34224</v>
      </c>
      <c r="F2947" s="22" t="str">
        <f>VLOOKUP(C2947,變換清單!A:C,3,0)</f>
        <v>新類型</v>
      </c>
      <c r="G2947" s="22" t="str">
        <f>VLOOKUP(B2947,變換清單!E:F,2,0)</f>
        <v>中四國</v>
      </c>
      <c r="H2947" s="22" t="str">
        <f t="shared" ref="H2947:H3010" si="138">LEFT(A2947,4)</f>
        <v>2016</v>
      </c>
      <c r="I2947" s="22">
        <f t="shared" ref="I2947:I3010" si="139">VALUE(RIGHT(A2947,2))</f>
        <v>10</v>
      </c>
      <c r="J2947" s="22" t="str">
        <f>VLOOKUP(I2947,變換清單!H:I,2,0)</f>
        <v>4Q</v>
      </c>
      <c r="K2947" s="22" t="str">
        <f t="shared" ref="K2947:K3010" si="140">CONCATENATE(F2947,G2947,H2947,J2947)</f>
        <v>新類型中四國20164Q</v>
      </c>
    </row>
    <row r="2948" spans="1:11">
      <c r="A2948" s="23">
        <v>201610</v>
      </c>
      <c r="B2948" s="23" t="s">
        <v>86</v>
      </c>
      <c r="C2948" s="22">
        <v>27220957</v>
      </c>
      <c r="D2948" s="22" t="s">
        <v>102</v>
      </c>
      <c r="E2948" s="23">
        <v>48484</v>
      </c>
      <c r="F2948" s="22" t="str">
        <f>VLOOKUP(C2948,變換清單!A:C,3,0)</f>
        <v>新類型</v>
      </c>
      <c r="G2948" s="22" t="str">
        <f>VLOOKUP(B2948,變換清單!E:F,2,0)</f>
        <v>中四國</v>
      </c>
      <c r="H2948" s="22" t="str">
        <f t="shared" si="138"/>
        <v>2016</v>
      </c>
      <c r="I2948" s="22">
        <f t="shared" si="139"/>
        <v>10</v>
      </c>
      <c r="J2948" s="22" t="str">
        <f>VLOOKUP(I2948,變換清單!H:I,2,0)</f>
        <v>4Q</v>
      </c>
      <c r="K2948" s="22" t="str">
        <f t="shared" si="140"/>
        <v>新類型中四國20164Q</v>
      </c>
    </row>
    <row r="2949" spans="1:11">
      <c r="A2949" s="23">
        <v>201610</v>
      </c>
      <c r="B2949" s="23" t="s">
        <v>86</v>
      </c>
      <c r="C2949" s="22">
        <v>27220985</v>
      </c>
      <c r="D2949" s="22" t="s">
        <v>46</v>
      </c>
      <c r="E2949" s="23">
        <v>7680</v>
      </c>
      <c r="F2949" s="22" t="str">
        <f>VLOOKUP(C2949,變換清單!A:C,3,0)</f>
        <v>新類型</v>
      </c>
      <c r="G2949" s="22" t="str">
        <f>VLOOKUP(B2949,變換清單!E:F,2,0)</f>
        <v>中四國</v>
      </c>
      <c r="H2949" s="22" t="str">
        <f t="shared" si="138"/>
        <v>2016</v>
      </c>
      <c r="I2949" s="22">
        <f t="shared" si="139"/>
        <v>10</v>
      </c>
      <c r="J2949" s="22" t="str">
        <f>VLOOKUP(I2949,變換清單!H:I,2,0)</f>
        <v>4Q</v>
      </c>
      <c r="K2949" s="22" t="str">
        <f t="shared" si="140"/>
        <v>新類型中四國20164Q</v>
      </c>
    </row>
    <row r="2950" spans="1:11">
      <c r="A2950" s="23">
        <v>201610</v>
      </c>
      <c r="B2950" s="23" t="s">
        <v>86</v>
      </c>
      <c r="C2950" s="22">
        <v>27260317</v>
      </c>
      <c r="D2950" s="22" t="s">
        <v>40</v>
      </c>
      <c r="E2950" s="23">
        <v>1680</v>
      </c>
      <c r="F2950" s="22" t="str">
        <f>VLOOKUP(C2950,變換清單!A:C,3,0)</f>
        <v>啤酒</v>
      </c>
      <c r="G2950" s="22" t="str">
        <f>VLOOKUP(B2950,變換清單!E:F,2,0)</f>
        <v>中四國</v>
      </c>
      <c r="H2950" s="22" t="str">
        <f t="shared" si="138"/>
        <v>2016</v>
      </c>
      <c r="I2950" s="22">
        <f t="shared" si="139"/>
        <v>10</v>
      </c>
      <c r="J2950" s="22" t="str">
        <f>VLOOKUP(I2950,變換清單!H:I,2,0)</f>
        <v>4Q</v>
      </c>
      <c r="K2950" s="22" t="str">
        <f t="shared" si="140"/>
        <v>啤酒中四國20164Q</v>
      </c>
    </row>
    <row r="2951" spans="1:11">
      <c r="A2951" s="23">
        <v>201610</v>
      </c>
      <c r="B2951" s="23" t="s">
        <v>86</v>
      </c>
      <c r="C2951" s="22">
        <v>27260665</v>
      </c>
      <c r="D2951" s="22" t="s">
        <v>105</v>
      </c>
      <c r="E2951" s="23">
        <v>19251</v>
      </c>
      <c r="F2951" s="22" t="str">
        <f>VLOOKUP(C2951,變換清單!A:C,3,0)</f>
        <v>啤酒</v>
      </c>
      <c r="G2951" s="22" t="str">
        <f>VLOOKUP(B2951,變換清單!E:F,2,0)</f>
        <v>中四國</v>
      </c>
      <c r="H2951" s="22" t="str">
        <f t="shared" si="138"/>
        <v>2016</v>
      </c>
      <c r="I2951" s="22">
        <f t="shared" si="139"/>
        <v>10</v>
      </c>
      <c r="J2951" s="22" t="str">
        <f>VLOOKUP(I2951,變換清單!H:I,2,0)</f>
        <v>4Q</v>
      </c>
      <c r="K2951" s="22" t="str">
        <f t="shared" si="140"/>
        <v>啤酒中四國20164Q</v>
      </c>
    </row>
    <row r="2952" spans="1:11">
      <c r="A2952" s="23">
        <v>201610</v>
      </c>
      <c r="B2952" s="23" t="s">
        <v>86</v>
      </c>
      <c r="C2952" s="22">
        <v>27350171</v>
      </c>
      <c r="D2952" s="22" t="s">
        <v>42</v>
      </c>
      <c r="E2952" s="23">
        <v>2468</v>
      </c>
      <c r="F2952" s="22" t="str">
        <f>VLOOKUP(C2952,變換清單!A:C,3,0)</f>
        <v>啤酒</v>
      </c>
      <c r="G2952" s="22" t="str">
        <f>VLOOKUP(B2952,變換清單!E:F,2,0)</f>
        <v>中四國</v>
      </c>
      <c r="H2952" s="22" t="str">
        <f t="shared" si="138"/>
        <v>2016</v>
      </c>
      <c r="I2952" s="22">
        <f t="shared" si="139"/>
        <v>10</v>
      </c>
      <c r="J2952" s="22" t="str">
        <f>VLOOKUP(I2952,變換清單!H:I,2,0)</f>
        <v>4Q</v>
      </c>
      <c r="K2952" s="22" t="str">
        <f t="shared" si="140"/>
        <v>啤酒中四國20164Q</v>
      </c>
    </row>
    <row r="2953" spans="1:11">
      <c r="A2953" s="23">
        <v>201610</v>
      </c>
      <c r="B2953" s="23" t="s">
        <v>61</v>
      </c>
      <c r="C2953" s="22">
        <v>27350921</v>
      </c>
      <c r="D2953" s="22" t="s">
        <v>44</v>
      </c>
      <c r="E2953" s="23">
        <v>931891</v>
      </c>
      <c r="F2953" s="22" t="str">
        <f>VLOOKUP(C2953,變換清單!A:C,3,0)</f>
        <v>發泡酒</v>
      </c>
      <c r="G2953" s="22" t="str">
        <f>VLOOKUP(B2953,變換清單!E:F,2,0)</f>
        <v>關信越</v>
      </c>
      <c r="H2953" s="22" t="str">
        <f t="shared" si="138"/>
        <v>2016</v>
      </c>
      <c r="I2953" s="22">
        <f t="shared" si="139"/>
        <v>10</v>
      </c>
      <c r="J2953" s="22" t="str">
        <f>VLOOKUP(I2953,變換清單!H:I,2,0)</f>
        <v>4Q</v>
      </c>
      <c r="K2953" s="22" t="str">
        <f t="shared" si="140"/>
        <v>發泡酒關信越20164Q</v>
      </c>
    </row>
    <row r="2954" spans="1:11">
      <c r="A2954" s="23">
        <v>201610</v>
      </c>
      <c r="B2954" s="23" t="s">
        <v>61</v>
      </c>
      <c r="C2954" s="22">
        <v>27210786</v>
      </c>
      <c r="D2954" s="22" t="s">
        <v>103</v>
      </c>
      <c r="E2954" s="23">
        <v>134044</v>
      </c>
      <c r="F2954" s="22" t="str">
        <f>VLOOKUP(C2954,變換清單!A:C,3,0)</f>
        <v>發泡酒</v>
      </c>
      <c r="G2954" s="22" t="str">
        <f>VLOOKUP(B2954,變換清單!E:F,2,0)</f>
        <v>關信越</v>
      </c>
      <c r="H2954" s="22" t="str">
        <f t="shared" si="138"/>
        <v>2016</v>
      </c>
      <c r="I2954" s="22">
        <f t="shared" si="139"/>
        <v>10</v>
      </c>
      <c r="J2954" s="22" t="str">
        <f>VLOOKUP(I2954,變換清單!H:I,2,0)</f>
        <v>4Q</v>
      </c>
      <c r="K2954" s="22" t="str">
        <f t="shared" si="140"/>
        <v>發泡酒關信越20164Q</v>
      </c>
    </row>
    <row r="2955" spans="1:11">
      <c r="A2955" s="23">
        <v>201610</v>
      </c>
      <c r="B2955" s="23" t="s">
        <v>61</v>
      </c>
      <c r="C2955" s="22">
        <v>27220883</v>
      </c>
      <c r="D2955" s="22" t="s">
        <v>101</v>
      </c>
      <c r="E2955" s="23">
        <v>365769</v>
      </c>
      <c r="F2955" s="22" t="str">
        <f>VLOOKUP(C2955,變換清單!A:C,3,0)</f>
        <v>新類型</v>
      </c>
      <c r="G2955" s="22" t="str">
        <f>VLOOKUP(B2955,變換清單!E:F,2,0)</f>
        <v>關信越</v>
      </c>
      <c r="H2955" s="22" t="str">
        <f t="shared" si="138"/>
        <v>2016</v>
      </c>
      <c r="I2955" s="22">
        <f t="shared" si="139"/>
        <v>10</v>
      </c>
      <c r="J2955" s="22" t="str">
        <f>VLOOKUP(I2955,變換清單!H:I,2,0)</f>
        <v>4Q</v>
      </c>
      <c r="K2955" s="22" t="str">
        <f t="shared" si="140"/>
        <v>新類型關信越20164Q</v>
      </c>
    </row>
    <row r="2956" spans="1:11">
      <c r="A2956" s="23">
        <v>201610</v>
      </c>
      <c r="B2956" s="23" t="s">
        <v>61</v>
      </c>
      <c r="C2956" s="22">
        <v>27220957</v>
      </c>
      <c r="D2956" s="22" t="s">
        <v>102</v>
      </c>
      <c r="E2956" s="23">
        <v>17040</v>
      </c>
      <c r="F2956" s="22" t="str">
        <f>VLOOKUP(C2956,變換清單!A:C,3,0)</f>
        <v>新類型</v>
      </c>
      <c r="G2956" s="22" t="str">
        <f>VLOOKUP(B2956,變換清單!E:F,2,0)</f>
        <v>關信越</v>
      </c>
      <c r="H2956" s="22" t="str">
        <f t="shared" si="138"/>
        <v>2016</v>
      </c>
      <c r="I2956" s="22">
        <f t="shared" si="139"/>
        <v>10</v>
      </c>
      <c r="J2956" s="22" t="str">
        <f>VLOOKUP(I2956,變換清單!H:I,2,0)</f>
        <v>4Q</v>
      </c>
      <c r="K2956" s="22" t="str">
        <f t="shared" si="140"/>
        <v>新類型關信越20164Q</v>
      </c>
    </row>
    <row r="2957" spans="1:11">
      <c r="A2957" s="23">
        <v>201610</v>
      </c>
      <c r="B2957" s="23" t="s">
        <v>61</v>
      </c>
      <c r="C2957" s="22">
        <v>27220985</v>
      </c>
      <c r="D2957" s="22" t="s">
        <v>46</v>
      </c>
      <c r="E2957" s="23">
        <v>6240</v>
      </c>
      <c r="F2957" s="22" t="str">
        <f>VLOOKUP(C2957,變換清單!A:C,3,0)</f>
        <v>新類型</v>
      </c>
      <c r="G2957" s="22" t="str">
        <f>VLOOKUP(B2957,變換清單!E:F,2,0)</f>
        <v>關信越</v>
      </c>
      <c r="H2957" s="22" t="str">
        <f t="shared" si="138"/>
        <v>2016</v>
      </c>
      <c r="I2957" s="22">
        <f t="shared" si="139"/>
        <v>10</v>
      </c>
      <c r="J2957" s="22" t="str">
        <f>VLOOKUP(I2957,變換清單!H:I,2,0)</f>
        <v>4Q</v>
      </c>
      <c r="K2957" s="22" t="str">
        <f t="shared" si="140"/>
        <v>新類型關信越20164Q</v>
      </c>
    </row>
    <row r="2958" spans="1:11">
      <c r="A2958" s="23">
        <v>201610</v>
      </c>
      <c r="B2958" s="23" t="s">
        <v>61</v>
      </c>
      <c r="C2958" s="22">
        <v>27260317</v>
      </c>
      <c r="D2958" s="22" t="s">
        <v>40</v>
      </c>
      <c r="E2958" s="23">
        <v>242420</v>
      </c>
      <c r="F2958" s="22" t="str">
        <f>VLOOKUP(C2958,變換清單!A:C,3,0)</f>
        <v>啤酒</v>
      </c>
      <c r="G2958" s="22" t="str">
        <f>VLOOKUP(B2958,變換清單!E:F,2,0)</f>
        <v>關信越</v>
      </c>
      <c r="H2958" s="22" t="str">
        <f t="shared" si="138"/>
        <v>2016</v>
      </c>
      <c r="I2958" s="22">
        <f t="shared" si="139"/>
        <v>10</v>
      </c>
      <c r="J2958" s="22" t="str">
        <f>VLOOKUP(I2958,變換清單!H:I,2,0)</f>
        <v>4Q</v>
      </c>
      <c r="K2958" s="22" t="str">
        <f t="shared" si="140"/>
        <v>啤酒關信越20164Q</v>
      </c>
    </row>
    <row r="2959" spans="1:11">
      <c r="A2959" s="23">
        <v>201610</v>
      </c>
      <c r="B2959" s="23" t="s">
        <v>61</v>
      </c>
      <c r="C2959" s="22">
        <v>27260665</v>
      </c>
      <c r="D2959" s="22" t="s">
        <v>105</v>
      </c>
      <c r="E2959" s="23">
        <v>1234</v>
      </c>
      <c r="F2959" s="22" t="str">
        <f>VLOOKUP(C2959,變換清單!A:C,3,0)</f>
        <v>啤酒</v>
      </c>
      <c r="G2959" s="22" t="str">
        <f>VLOOKUP(B2959,變換清單!E:F,2,0)</f>
        <v>關信越</v>
      </c>
      <c r="H2959" s="22" t="str">
        <f t="shared" si="138"/>
        <v>2016</v>
      </c>
      <c r="I2959" s="22">
        <f t="shared" si="139"/>
        <v>10</v>
      </c>
      <c r="J2959" s="22" t="str">
        <f>VLOOKUP(I2959,變換清單!H:I,2,0)</f>
        <v>4Q</v>
      </c>
      <c r="K2959" s="22" t="str">
        <f t="shared" si="140"/>
        <v>啤酒關信越20164Q</v>
      </c>
    </row>
    <row r="2960" spans="1:11">
      <c r="A2960" s="23">
        <v>201610</v>
      </c>
      <c r="B2960" s="23" t="s">
        <v>61</v>
      </c>
      <c r="C2960" s="22">
        <v>27350171</v>
      </c>
      <c r="D2960" s="22" t="s">
        <v>42</v>
      </c>
      <c r="E2960" s="23">
        <v>6170</v>
      </c>
      <c r="F2960" s="22" t="str">
        <f>VLOOKUP(C2960,變換清單!A:C,3,0)</f>
        <v>啤酒</v>
      </c>
      <c r="G2960" s="22" t="str">
        <f>VLOOKUP(B2960,變換清單!E:F,2,0)</f>
        <v>關信越</v>
      </c>
      <c r="H2960" s="22" t="str">
        <f t="shared" si="138"/>
        <v>2016</v>
      </c>
      <c r="I2960" s="22">
        <f t="shared" si="139"/>
        <v>10</v>
      </c>
      <c r="J2960" s="22" t="str">
        <f>VLOOKUP(I2960,變換清單!H:I,2,0)</f>
        <v>4Q</v>
      </c>
      <c r="K2960" s="22" t="str">
        <f t="shared" si="140"/>
        <v>啤酒關信越20164Q</v>
      </c>
    </row>
    <row r="2961" spans="1:11">
      <c r="A2961" s="23">
        <v>201610</v>
      </c>
      <c r="B2961" s="23" t="s">
        <v>83</v>
      </c>
      <c r="C2961" s="22">
        <v>27350921</v>
      </c>
      <c r="D2961" s="22" t="s">
        <v>44</v>
      </c>
      <c r="E2961" s="23">
        <v>332971</v>
      </c>
      <c r="F2961" s="22" t="str">
        <f>VLOOKUP(C2961,變換清單!A:C,3,0)</f>
        <v>發泡酒</v>
      </c>
      <c r="G2961" s="22" t="str">
        <f>VLOOKUP(B2961,變換清單!E:F,2,0)</f>
        <v>中四國</v>
      </c>
      <c r="H2961" s="22" t="str">
        <f t="shared" si="138"/>
        <v>2016</v>
      </c>
      <c r="I2961" s="22">
        <f t="shared" si="139"/>
        <v>10</v>
      </c>
      <c r="J2961" s="22" t="str">
        <f>VLOOKUP(I2961,變換清單!H:I,2,0)</f>
        <v>4Q</v>
      </c>
      <c r="K2961" s="22" t="str">
        <f t="shared" si="140"/>
        <v>發泡酒中四國20164Q</v>
      </c>
    </row>
    <row r="2962" spans="1:11">
      <c r="A2962" s="23">
        <v>201610</v>
      </c>
      <c r="B2962" s="23" t="s">
        <v>83</v>
      </c>
      <c r="C2962" s="22">
        <v>27210786</v>
      </c>
      <c r="D2962" s="22" t="s">
        <v>103</v>
      </c>
      <c r="E2962" s="23">
        <v>24242</v>
      </c>
      <c r="F2962" s="22" t="str">
        <f>VLOOKUP(C2962,變換清單!A:C,3,0)</f>
        <v>發泡酒</v>
      </c>
      <c r="G2962" s="22" t="str">
        <f>VLOOKUP(B2962,變換清單!E:F,2,0)</f>
        <v>中四國</v>
      </c>
      <c r="H2962" s="22" t="str">
        <f t="shared" si="138"/>
        <v>2016</v>
      </c>
      <c r="I2962" s="22">
        <f t="shared" si="139"/>
        <v>10</v>
      </c>
      <c r="J2962" s="22" t="str">
        <f>VLOOKUP(I2962,變換清單!H:I,2,0)</f>
        <v>4Q</v>
      </c>
      <c r="K2962" s="22" t="str">
        <f t="shared" si="140"/>
        <v>發泡酒中四國20164Q</v>
      </c>
    </row>
    <row r="2963" spans="1:11">
      <c r="A2963" s="23">
        <v>201610</v>
      </c>
      <c r="B2963" s="23" t="s">
        <v>83</v>
      </c>
      <c r="C2963" s="22">
        <v>27220883</v>
      </c>
      <c r="D2963" s="22" t="s">
        <v>101</v>
      </c>
      <c r="E2963" s="23">
        <v>126201</v>
      </c>
      <c r="F2963" s="22" t="str">
        <f>VLOOKUP(C2963,變換清單!A:C,3,0)</f>
        <v>新類型</v>
      </c>
      <c r="G2963" s="22" t="str">
        <f>VLOOKUP(B2963,變換清單!E:F,2,0)</f>
        <v>中四國</v>
      </c>
      <c r="H2963" s="22" t="str">
        <f t="shared" si="138"/>
        <v>2016</v>
      </c>
      <c r="I2963" s="22">
        <f t="shared" si="139"/>
        <v>10</v>
      </c>
      <c r="J2963" s="22" t="str">
        <f>VLOOKUP(I2963,變換清單!H:I,2,0)</f>
        <v>4Q</v>
      </c>
      <c r="K2963" s="22" t="str">
        <f t="shared" si="140"/>
        <v>新類型中四國20164Q</v>
      </c>
    </row>
    <row r="2964" spans="1:11">
      <c r="A2964" s="23">
        <v>201610</v>
      </c>
      <c r="B2964" s="23" t="s">
        <v>83</v>
      </c>
      <c r="C2964" s="22">
        <v>27220957</v>
      </c>
      <c r="D2964" s="22" t="s">
        <v>102</v>
      </c>
      <c r="E2964" s="23">
        <v>28320</v>
      </c>
      <c r="F2964" s="22" t="str">
        <f>VLOOKUP(C2964,變換清單!A:C,3,0)</f>
        <v>新類型</v>
      </c>
      <c r="G2964" s="22" t="str">
        <f>VLOOKUP(B2964,變換清單!E:F,2,0)</f>
        <v>中四國</v>
      </c>
      <c r="H2964" s="22" t="str">
        <f t="shared" si="138"/>
        <v>2016</v>
      </c>
      <c r="I2964" s="22">
        <f t="shared" si="139"/>
        <v>10</v>
      </c>
      <c r="J2964" s="22" t="str">
        <f>VLOOKUP(I2964,變換清單!H:I,2,0)</f>
        <v>4Q</v>
      </c>
      <c r="K2964" s="22" t="str">
        <f t="shared" si="140"/>
        <v>新類型中四國20164Q</v>
      </c>
    </row>
    <row r="2965" spans="1:11">
      <c r="A2965" s="23">
        <v>201610</v>
      </c>
      <c r="B2965" s="23" t="s">
        <v>83</v>
      </c>
      <c r="C2965" s="22">
        <v>27220985</v>
      </c>
      <c r="D2965" s="22" t="s">
        <v>46</v>
      </c>
      <c r="E2965" s="23">
        <v>7440</v>
      </c>
      <c r="F2965" s="22" t="str">
        <f>VLOOKUP(C2965,變換清單!A:C,3,0)</f>
        <v>新類型</v>
      </c>
      <c r="G2965" s="22" t="str">
        <f>VLOOKUP(B2965,變換清單!E:F,2,0)</f>
        <v>中四國</v>
      </c>
      <c r="H2965" s="22" t="str">
        <f t="shared" si="138"/>
        <v>2016</v>
      </c>
      <c r="I2965" s="22">
        <f t="shared" si="139"/>
        <v>10</v>
      </c>
      <c r="J2965" s="22" t="str">
        <f>VLOOKUP(I2965,變換清單!H:I,2,0)</f>
        <v>4Q</v>
      </c>
      <c r="K2965" s="22" t="str">
        <f t="shared" si="140"/>
        <v>新類型中四國20164Q</v>
      </c>
    </row>
    <row r="2966" spans="1:11">
      <c r="A2966" s="23">
        <v>201610</v>
      </c>
      <c r="B2966" s="23" t="s">
        <v>83</v>
      </c>
      <c r="C2966" s="22">
        <v>27260317</v>
      </c>
      <c r="D2966" s="22" t="s">
        <v>40</v>
      </c>
      <c r="E2966" s="23">
        <v>54188</v>
      </c>
      <c r="F2966" s="22" t="str">
        <f>VLOOKUP(C2966,變換清單!A:C,3,0)</f>
        <v>啤酒</v>
      </c>
      <c r="G2966" s="22" t="str">
        <f>VLOOKUP(B2966,變換清單!E:F,2,0)</f>
        <v>中四國</v>
      </c>
      <c r="H2966" s="22" t="str">
        <f t="shared" si="138"/>
        <v>2016</v>
      </c>
      <c r="I2966" s="22">
        <f t="shared" si="139"/>
        <v>10</v>
      </c>
      <c r="J2966" s="22" t="str">
        <f>VLOOKUP(I2966,變換清單!H:I,2,0)</f>
        <v>4Q</v>
      </c>
      <c r="K2966" s="22" t="str">
        <f t="shared" si="140"/>
        <v>啤酒中四國20164Q</v>
      </c>
    </row>
    <row r="2967" spans="1:11">
      <c r="A2967" s="23">
        <v>201610</v>
      </c>
      <c r="B2967" s="23" t="s">
        <v>98</v>
      </c>
      <c r="C2967" s="22">
        <v>27260665</v>
      </c>
      <c r="D2967" s="22" t="s">
        <v>105</v>
      </c>
      <c r="E2967" s="23">
        <v>2499</v>
      </c>
      <c r="F2967" s="22" t="str">
        <f>VLOOKUP(C2967,變換清單!A:C,3,0)</f>
        <v>啤酒</v>
      </c>
      <c r="G2967" s="22" t="str">
        <f>VLOOKUP(B2967,變換清單!E:F,2,0)</f>
        <v>沖繩</v>
      </c>
      <c r="H2967" s="22" t="str">
        <f t="shared" si="138"/>
        <v>2016</v>
      </c>
      <c r="I2967" s="22">
        <f t="shared" si="139"/>
        <v>10</v>
      </c>
      <c r="J2967" s="22" t="str">
        <f>VLOOKUP(I2967,變換清單!H:I,2,0)</f>
        <v>4Q</v>
      </c>
      <c r="K2967" s="22" t="str">
        <f t="shared" si="140"/>
        <v>啤酒沖繩20164Q</v>
      </c>
    </row>
    <row r="2968" spans="1:11">
      <c r="A2968" s="23">
        <v>201610</v>
      </c>
      <c r="B2968" s="23" t="s">
        <v>98</v>
      </c>
      <c r="C2968" s="22">
        <v>27350171</v>
      </c>
      <c r="D2968" s="22" t="s">
        <v>42</v>
      </c>
      <c r="E2968" s="23">
        <v>25823</v>
      </c>
      <c r="F2968" s="22" t="str">
        <f>VLOOKUP(C2968,變換清單!A:C,3,0)</f>
        <v>啤酒</v>
      </c>
      <c r="G2968" s="22" t="str">
        <f>VLOOKUP(B2968,變換清單!E:F,2,0)</f>
        <v>沖繩</v>
      </c>
      <c r="H2968" s="22" t="str">
        <f t="shared" si="138"/>
        <v>2016</v>
      </c>
      <c r="I2968" s="22">
        <f t="shared" si="139"/>
        <v>10</v>
      </c>
      <c r="J2968" s="22" t="str">
        <f>VLOOKUP(I2968,變換清單!H:I,2,0)</f>
        <v>4Q</v>
      </c>
      <c r="K2968" s="22" t="str">
        <f t="shared" si="140"/>
        <v>啤酒沖繩20164Q</v>
      </c>
    </row>
    <row r="2969" spans="1:11">
      <c r="A2969" s="23">
        <v>201610</v>
      </c>
      <c r="B2969" s="23" t="s">
        <v>98</v>
      </c>
      <c r="C2969" s="22">
        <v>27350921</v>
      </c>
      <c r="D2969" s="22" t="s">
        <v>44</v>
      </c>
      <c r="E2969" s="23">
        <v>496961</v>
      </c>
      <c r="F2969" s="22" t="str">
        <f>VLOOKUP(C2969,變換清單!A:C,3,0)</f>
        <v>發泡酒</v>
      </c>
      <c r="G2969" s="22" t="str">
        <f>VLOOKUP(B2969,變換清單!E:F,2,0)</f>
        <v>沖繩</v>
      </c>
      <c r="H2969" s="22" t="str">
        <f t="shared" si="138"/>
        <v>2016</v>
      </c>
      <c r="I2969" s="22">
        <f t="shared" si="139"/>
        <v>10</v>
      </c>
      <c r="J2969" s="22" t="str">
        <f>VLOOKUP(I2969,變換清單!H:I,2,0)</f>
        <v>4Q</v>
      </c>
      <c r="K2969" s="22" t="str">
        <f t="shared" si="140"/>
        <v>發泡酒沖繩20164Q</v>
      </c>
    </row>
    <row r="2970" spans="1:11">
      <c r="A2970" s="23">
        <v>201610</v>
      </c>
      <c r="B2970" s="23" t="s">
        <v>98</v>
      </c>
      <c r="C2970" s="22">
        <v>27210786</v>
      </c>
      <c r="D2970" s="22" t="s">
        <v>103</v>
      </c>
      <c r="E2970" s="23">
        <v>77717</v>
      </c>
      <c r="F2970" s="22" t="str">
        <f>VLOOKUP(C2970,變換清單!A:C,3,0)</f>
        <v>發泡酒</v>
      </c>
      <c r="G2970" s="22" t="str">
        <f>VLOOKUP(B2970,變換清單!E:F,2,0)</f>
        <v>沖繩</v>
      </c>
      <c r="H2970" s="22" t="str">
        <f t="shared" si="138"/>
        <v>2016</v>
      </c>
      <c r="I2970" s="22">
        <f t="shared" si="139"/>
        <v>10</v>
      </c>
      <c r="J2970" s="22" t="str">
        <f>VLOOKUP(I2970,變換清單!H:I,2,0)</f>
        <v>4Q</v>
      </c>
      <c r="K2970" s="22" t="str">
        <f t="shared" si="140"/>
        <v>發泡酒沖繩20164Q</v>
      </c>
    </row>
    <row r="2971" spans="1:11">
      <c r="A2971" s="23">
        <v>201610</v>
      </c>
      <c r="B2971" s="23" t="s">
        <v>98</v>
      </c>
      <c r="C2971" s="22">
        <v>27220883</v>
      </c>
      <c r="D2971" s="22" t="s">
        <v>101</v>
      </c>
      <c r="E2971" s="23">
        <v>101959</v>
      </c>
      <c r="F2971" s="22" t="str">
        <f>VLOOKUP(C2971,變換清單!A:C,3,0)</f>
        <v>新類型</v>
      </c>
      <c r="G2971" s="22" t="str">
        <f>VLOOKUP(B2971,變換清單!E:F,2,0)</f>
        <v>沖繩</v>
      </c>
      <c r="H2971" s="22" t="str">
        <f t="shared" si="138"/>
        <v>2016</v>
      </c>
      <c r="I2971" s="22">
        <f t="shared" si="139"/>
        <v>10</v>
      </c>
      <c r="J2971" s="22" t="str">
        <f>VLOOKUP(I2971,變換清單!H:I,2,0)</f>
        <v>4Q</v>
      </c>
      <c r="K2971" s="22" t="str">
        <f t="shared" si="140"/>
        <v>新類型沖繩20164Q</v>
      </c>
    </row>
    <row r="2972" spans="1:11">
      <c r="A2972" s="23">
        <v>201610</v>
      </c>
      <c r="B2972" s="23" t="s">
        <v>98</v>
      </c>
      <c r="C2972" s="22">
        <v>27220957</v>
      </c>
      <c r="D2972" s="22" t="s">
        <v>102</v>
      </c>
      <c r="E2972" s="23">
        <v>141887</v>
      </c>
      <c r="F2972" s="22" t="str">
        <f>VLOOKUP(C2972,變換清單!A:C,3,0)</f>
        <v>新類型</v>
      </c>
      <c r="G2972" s="22" t="str">
        <f>VLOOKUP(B2972,變換清單!E:F,2,0)</f>
        <v>沖繩</v>
      </c>
      <c r="H2972" s="22" t="str">
        <f t="shared" si="138"/>
        <v>2016</v>
      </c>
      <c r="I2972" s="22">
        <f t="shared" si="139"/>
        <v>10</v>
      </c>
      <c r="J2972" s="22" t="str">
        <f>VLOOKUP(I2972,變換清單!H:I,2,0)</f>
        <v>4Q</v>
      </c>
      <c r="K2972" s="22" t="str">
        <f t="shared" si="140"/>
        <v>新類型沖繩20164Q</v>
      </c>
    </row>
    <row r="2973" spans="1:11">
      <c r="A2973" s="23">
        <v>201610</v>
      </c>
      <c r="B2973" s="23" t="s">
        <v>98</v>
      </c>
      <c r="C2973" s="22">
        <v>27220985</v>
      </c>
      <c r="D2973" s="22" t="s">
        <v>46</v>
      </c>
      <c r="E2973" s="23">
        <v>1234</v>
      </c>
      <c r="F2973" s="22" t="str">
        <f>VLOOKUP(C2973,變換清單!A:C,3,0)</f>
        <v>新類型</v>
      </c>
      <c r="G2973" s="22" t="str">
        <f>VLOOKUP(B2973,變換清單!E:F,2,0)</f>
        <v>沖繩</v>
      </c>
      <c r="H2973" s="22" t="str">
        <f t="shared" si="138"/>
        <v>2016</v>
      </c>
      <c r="I2973" s="22">
        <f t="shared" si="139"/>
        <v>10</v>
      </c>
      <c r="J2973" s="22" t="str">
        <f>VLOOKUP(I2973,變換清單!H:I,2,0)</f>
        <v>4Q</v>
      </c>
      <c r="K2973" s="22" t="str">
        <f t="shared" si="140"/>
        <v>新類型沖繩20164Q</v>
      </c>
    </row>
    <row r="2974" spans="1:11">
      <c r="A2974" s="23">
        <v>201610</v>
      </c>
      <c r="B2974" s="23" t="s">
        <v>56</v>
      </c>
      <c r="C2974" s="22">
        <v>27260317</v>
      </c>
      <c r="D2974" s="22" t="s">
        <v>40</v>
      </c>
      <c r="E2974" s="23">
        <v>237429</v>
      </c>
      <c r="F2974" s="22" t="str">
        <f>VLOOKUP(C2974,變換清單!A:C,3,0)</f>
        <v>啤酒</v>
      </c>
      <c r="G2974" s="22" t="str">
        <f>VLOOKUP(B2974,變換清單!E:F,2,0)</f>
        <v>東北</v>
      </c>
      <c r="H2974" s="22" t="str">
        <f t="shared" si="138"/>
        <v>2016</v>
      </c>
      <c r="I2974" s="22">
        <f t="shared" si="139"/>
        <v>10</v>
      </c>
      <c r="J2974" s="22" t="str">
        <f>VLOOKUP(I2974,變換清單!H:I,2,0)</f>
        <v>4Q</v>
      </c>
      <c r="K2974" s="22" t="str">
        <f t="shared" si="140"/>
        <v>啤酒東北20164Q</v>
      </c>
    </row>
    <row r="2975" spans="1:11">
      <c r="A2975" s="23">
        <v>201610</v>
      </c>
      <c r="B2975" s="23" t="s">
        <v>56</v>
      </c>
      <c r="C2975" s="22">
        <v>27260665</v>
      </c>
      <c r="D2975" s="22" t="s">
        <v>105</v>
      </c>
      <c r="E2975" s="23">
        <v>81995</v>
      </c>
      <c r="F2975" s="22" t="str">
        <f>VLOOKUP(C2975,變換清單!A:C,3,0)</f>
        <v>啤酒</v>
      </c>
      <c r="G2975" s="22" t="str">
        <f>VLOOKUP(B2975,變換清單!E:F,2,0)</f>
        <v>東北</v>
      </c>
      <c r="H2975" s="22" t="str">
        <f t="shared" si="138"/>
        <v>2016</v>
      </c>
      <c r="I2975" s="22">
        <f t="shared" si="139"/>
        <v>10</v>
      </c>
      <c r="J2975" s="22" t="str">
        <f>VLOOKUP(I2975,變換清單!H:I,2,0)</f>
        <v>4Q</v>
      </c>
      <c r="K2975" s="22" t="str">
        <f t="shared" si="140"/>
        <v>啤酒東北20164Q</v>
      </c>
    </row>
    <row r="2976" spans="1:11">
      <c r="A2976" s="23">
        <v>201610</v>
      </c>
      <c r="B2976" s="23" t="s">
        <v>56</v>
      </c>
      <c r="C2976" s="22">
        <v>27350171</v>
      </c>
      <c r="D2976" s="22" t="s">
        <v>42</v>
      </c>
      <c r="E2976" s="23">
        <v>47058</v>
      </c>
      <c r="F2976" s="22" t="str">
        <f>VLOOKUP(C2976,變換清單!A:C,3,0)</f>
        <v>啤酒</v>
      </c>
      <c r="G2976" s="22" t="str">
        <f>VLOOKUP(B2976,變換清單!E:F,2,0)</f>
        <v>東北</v>
      </c>
      <c r="H2976" s="22" t="str">
        <f t="shared" si="138"/>
        <v>2016</v>
      </c>
      <c r="I2976" s="22">
        <f t="shared" si="139"/>
        <v>10</v>
      </c>
      <c r="J2976" s="22" t="str">
        <f>VLOOKUP(I2976,變換清單!H:I,2,0)</f>
        <v>4Q</v>
      </c>
      <c r="K2976" s="22" t="str">
        <f t="shared" si="140"/>
        <v>啤酒東北20164Q</v>
      </c>
    </row>
    <row r="2977" spans="1:11">
      <c r="A2977" s="23">
        <v>201610</v>
      </c>
      <c r="B2977" s="23" t="s">
        <v>56</v>
      </c>
      <c r="C2977" s="22">
        <v>27350921</v>
      </c>
      <c r="D2977" s="22" t="s">
        <v>44</v>
      </c>
      <c r="E2977" s="23">
        <v>16320</v>
      </c>
      <c r="F2977" s="22" t="str">
        <f>VLOOKUP(C2977,變換清單!A:C,3,0)</f>
        <v>發泡酒</v>
      </c>
      <c r="G2977" s="22" t="str">
        <f>VLOOKUP(B2977,變換清單!E:F,2,0)</f>
        <v>東北</v>
      </c>
      <c r="H2977" s="22" t="str">
        <f t="shared" si="138"/>
        <v>2016</v>
      </c>
      <c r="I2977" s="22">
        <f t="shared" si="139"/>
        <v>10</v>
      </c>
      <c r="J2977" s="22" t="str">
        <f>VLOOKUP(I2977,變換清單!H:I,2,0)</f>
        <v>4Q</v>
      </c>
      <c r="K2977" s="22" t="str">
        <f t="shared" si="140"/>
        <v>發泡酒東北20164Q</v>
      </c>
    </row>
    <row r="2978" spans="1:11">
      <c r="A2978" s="23">
        <v>201610</v>
      </c>
      <c r="B2978" s="23" t="s">
        <v>56</v>
      </c>
      <c r="C2978" s="22">
        <v>27210786</v>
      </c>
      <c r="D2978" s="22" t="s">
        <v>103</v>
      </c>
      <c r="E2978" s="23">
        <v>14400</v>
      </c>
      <c r="F2978" s="22" t="str">
        <f>VLOOKUP(C2978,變換清單!A:C,3,0)</f>
        <v>發泡酒</v>
      </c>
      <c r="G2978" s="22" t="str">
        <f>VLOOKUP(B2978,變換清單!E:F,2,0)</f>
        <v>東北</v>
      </c>
      <c r="H2978" s="22" t="str">
        <f t="shared" si="138"/>
        <v>2016</v>
      </c>
      <c r="I2978" s="22">
        <f t="shared" si="139"/>
        <v>10</v>
      </c>
      <c r="J2978" s="22" t="str">
        <f>VLOOKUP(I2978,變換清單!H:I,2,0)</f>
        <v>4Q</v>
      </c>
      <c r="K2978" s="22" t="str">
        <f t="shared" si="140"/>
        <v>發泡酒東北20164Q</v>
      </c>
    </row>
    <row r="2979" spans="1:11">
      <c r="A2979" s="23">
        <v>201610</v>
      </c>
      <c r="B2979" s="23" t="s">
        <v>56</v>
      </c>
      <c r="C2979" s="22">
        <v>27220883</v>
      </c>
      <c r="D2979" s="22" t="s">
        <v>101</v>
      </c>
      <c r="E2979" s="23">
        <v>62744</v>
      </c>
      <c r="F2979" s="22" t="str">
        <f>VLOOKUP(C2979,變換清單!A:C,3,0)</f>
        <v>新類型</v>
      </c>
      <c r="G2979" s="22" t="str">
        <f>VLOOKUP(B2979,變換清單!E:F,2,0)</f>
        <v>東北</v>
      </c>
      <c r="H2979" s="22" t="str">
        <f t="shared" si="138"/>
        <v>2016</v>
      </c>
      <c r="I2979" s="22">
        <f t="shared" si="139"/>
        <v>10</v>
      </c>
      <c r="J2979" s="22" t="str">
        <f>VLOOKUP(I2979,變換清單!H:I,2,0)</f>
        <v>4Q</v>
      </c>
      <c r="K2979" s="22" t="str">
        <f t="shared" si="140"/>
        <v>新類型東北20164Q</v>
      </c>
    </row>
    <row r="2980" spans="1:11">
      <c r="A2980" s="23">
        <v>201610</v>
      </c>
      <c r="B2980" s="23" t="s">
        <v>73</v>
      </c>
      <c r="C2980" s="22">
        <v>27220957</v>
      </c>
      <c r="D2980" s="22" t="s">
        <v>102</v>
      </c>
      <c r="E2980" s="23">
        <v>364343</v>
      </c>
      <c r="F2980" s="22" t="str">
        <f>VLOOKUP(C2980,變換清單!A:C,3,0)</f>
        <v>新類型</v>
      </c>
      <c r="G2980" s="22" t="str">
        <f>VLOOKUP(B2980,變換清單!E:F,2,0)</f>
        <v>中部</v>
      </c>
      <c r="H2980" s="22" t="str">
        <f t="shared" si="138"/>
        <v>2016</v>
      </c>
      <c r="I2980" s="22">
        <f t="shared" si="139"/>
        <v>10</v>
      </c>
      <c r="J2980" s="22" t="str">
        <f>VLOOKUP(I2980,變換清單!H:I,2,0)</f>
        <v>4Q</v>
      </c>
      <c r="K2980" s="22" t="str">
        <f t="shared" si="140"/>
        <v>新類型中部20164Q</v>
      </c>
    </row>
    <row r="2981" spans="1:11">
      <c r="A2981" s="23">
        <v>201610</v>
      </c>
      <c r="B2981" s="23" t="s">
        <v>73</v>
      </c>
      <c r="C2981" s="22">
        <v>27220985</v>
      </c>
      <c r="D2981" s="22" t="s">
        <v>46</v>
      </c>
      <c r="E2981" s="23">
        <v>29233</v>
      </c>
      <c r="F2981" s="22" t="str">
        <f>VLOOKUP(C2981,變換清單!A:C,3,0)</f>
        <v>新類型</v>
      </c>
      <c r="G2981" s="22" t="str">
        <f>VLOOKUP(B2981,變換清單!E:F,2,0)</f>
        <v>中部</v>
      </c>
      <c r="H2981" s="22" t="str">
        <f t="shared" si="138"/>
        <v>2016</v>
      </c>
      <c r="I2981" s="22">
        <f t="shared" si="139"/>
        <v>10</v>
      </c>
      <c r="J2981" s="22" t="str">
        <f>VLOOKUP(I2981,變換清單!H:I,2,0)</f>
        <v>4Q</v>
      </c>
      <c r="K2981" s="22" t="str">
        <f t="shared" si="140"/>
        <v>新類型中部20164Q</v>
      </c>
    </row>
    <row r="2982" spans="1:11">
      <c r="A2982" s="23">
        <v>201610</v>
      </c>
      <c r="B2982" s="23" t="s">
        <v>73</v>
      </c>
      <c r="C2982" s="22">
        <v>27260317</v>
      </c>
      <c r="D2982" s="22" t="s">
        <v>40</v>
      </c>
      <c r="E2982" s="23">
        <v>127627</v>
      </c>
      <c r="F2982" s="22" t="str">
        <f>VLOOKUP(C2982,變換清單!A:C,3,0)</f>
        <v>啤酒</v>
      </c>
      <c r="G2982" s="22" t="str">
        <f>VLOOKUP(B2982,變換清單!E:F,2,0)</f>
        <v>中部</v>
      </c>
      <c r="H2982" s="22" t="str">
        <f t="shared" si="138"/>
        <v>2016</v>
      </c>
      <c r="I2982" s="22">
        <f t="shared" si="139"/>
        <v>10</v>
      </c>
      <c r="J2982" s="22" t="str">
        <f>VLOOKUP(I2982,變換清單!H:I,2,0)</f>
        <v>4Q</v>
      </c>
      <c r="K2982" s="22" t="str">
        <f t="shared" si="140"/>
        <v>啤酒中部20164Q</v>
      </c>
    </row>
    <row r="2983" spans="1:11">
      <c r="A2983" s="23">
        <v>201610</v>
      </c>
      <c r="B2983" s="23" t="s">
        <v>73</v>
      </c>
      <c r="C2983" s="22">
        <v>27260665</v>
      </c>
      <c r="D2983" s="22" t="s">
        <v>105</v>
      </c>
      <c r="E2983" s="23">
        <v>2400</v>
      </c>
      <c r="F2983" s="22" t="str">
        <f>VLOOKUP(C2983,變換清單!A:C,3,0)</f>
        <v>啤酒</v>
      </c>
      <c r="G2983" s="22" t="str">
        <f>VLOOKUP(B2983,變換清單!E:F,2,0)</f>
        <v>中部</v>
      </c>
      <c r="H2983" s="22" t="str">
        <f t="shared" si="138"/>
        <v>2016</v>
      </c>
      <c r="I2983" s="22">
        <f t="shared" si="139"/>
        <v>10</v>
      </c>
      <c r="J2983" s="22" t="str">
        <f>VLOOKUP(I2983,變換清單!H:I,2,0)</f>
        <v>4Q</v>
      </c>
      <c r="K2983" s="22" t="str">
        <f t="shared" si="140"/>
        <v>啤酒中部20164Q</v>
      </c>
    </row>
    <row r="2984" spans="1:11">
      <c r="A2984" s="23">
        <v>201610</v>
      </c>
      <c r="B2984" s="23" t="s">
        <v>73</v>
      </c>
      <c r="C2984" s="22">
        <v>27350171</v>
      </c>
      <c r="D2984" s="22" t="s">
        <v>42</v>
      </c>
      <c r="E2984" s="23">
        <v>4320</v>
      </c>
      <c r="F2984" s="22" t="str">
        <f>VLOOKUP(C2984,變換清單!A:C,3,0)</f>
        <v>啤酒</v>
      </c>
      <c r="G2984" s="22" t="str">
        <f>VLOOKUP(B2984,變換清單!E:F,2,0)</f>
        <v>中部</v>
      </c>
      <c r="H2984" s="22" t="str">
        <f t="shared" si="138"/>
        <v>2016</v>
      </c>
      <c r="I2984" s="22">
        <f t="shared" si="139"/>
        <v>10</v>
      </c>
      <c r="J2984" s="22" t="str">
        <f>VLOOKUP(I2984,變換清單!H:I,2,0)</f>
        <v>4Q</v>
      </c>
      <c r="K2984" s="22" t="str">
        <f t="shared" si="140"/>
        <v>啤酒中部20164Q</v>
      </c>
    </row>
    <row r="2985" spans="1:11">
      <c r="A2985" s="23">
        <v>201610</v>
      </c>
      <c r="B2985" s="23" t="s">
        <v>73</v>
      </c>
      <c r="C2985" s="22">
        <v>27350921</v>
      </c>
      <c r="D2985" s="22" t="s">
        <v>44</v>
      </c>
      <c r="E2985" s="23">
        <v>37076</v>
      </c>
      <c r="F2985" s="22" t="str">
        <f>VLOOKUP(C2985,變換清單!A:C,3,0)</f>
        <v>發泡酒</v>
      </c>
      <c r="G2985" s="22" t="str">
        <f>VLOOKUP(B2985,變換清單!E:F,2,0)</f>
        <v>中部</v>
      </c>
      <c r="H2985" s="22" t="str">
        <f t="shared" si="138"/>
        <v>2016</v>
      </c>
      <c r="I2985" s="22">
        <f t="shared" si="139"/>
        <v>10</v>
      </c>
      <c r="J2985" s="22" t="str">
        <f>VLOOKUP(I2985,變換清單!H:I,2,0)</f>
        <v>4Q</v>
      </c>
      <c r="K2985" s="22" t="str">
        <f t="shared" si="140"/>
        <v>發泡酒中部20164Q</v>
      </c>
    </row>
    <row r="2986" spans="1:11">
      <c r="A2986" s="23">
        <v>201610</v>
      </c>
      <c r="B2986" s="23" t="s">
        <v>93</v>
      </c>
      <c r="C2986" s="22">
        <v>27210786</v>
      </c>
      <c r="D2986" s="22" t="s">
        <v>103</v>
      </c>
      <c r="E2986" s="23">
        <v>193936</v>
      </c>
      <c r="F2986" s="22" t="str">
        <f>VLOOKUP(C2986,變換清單!A:C,3,0)</f>
        <v>發泡酒</v>
      </c>
      <c r="G2986" s="22" t="str">
        <f>VLOOKUP(B2986,變換清單!E:F,2,0)</f>
        <v>九州</v>
      </c>
      <c r="H2986" s="22" t="str">
        <f t="shared" si="138"/>
        <v>2016</v>
      </c>
      <c r="I2986" s="22">
        <f t="shared" si="139"/>
        <v>10</v>
      </c>
      <c r="J2986" s="22" t="str">
        <f>VLOOKUP(I2986,變換清單!H:I,2,0)</f>
        <v>4Q</v>
      </c>
      <c r="K2986" s="22" t="str">
        <f t="shared" si="140"/>
        <v>發泡酒九州20164Q</v>
      </c>
    </row>
    <row r="2987" spans="1:11">
      <c r="A2987" s="23">
        <v>201610</v>
      </c>
      <c r="B2987" s="23" t="s">
        <v>93</v>
      </c>
      <c r="C2987" s="22">
        <v>27220883</v>
      </c>
      <c r="D2987" s="22" t="s">
        <v>101</v>
      </c>
      <c r="E2987" s="23">
        <v>35650</v>
      </c>
      <c r="F2987" s="22" t="str">
        <f>VLOOKUP(C2987,變換清單!A:C,3,0)</f>
        <v>新類型</v>
      </c>
      <c r="G2987" s="22" t="str">
        <f>VLOOKUP(B2987,變換清單!E:F,2,0)</f>
        <v>九州</v>
      </c>
      <c r="H2987" s="22" t="str">
        <f t="shared" si="138"/>
        <v>2016</v>
      </c>
      <c r="I2987" s="22">
        <f t="shared" si="139"/>
        <v>10</v>
      </c>
      <c r="J2987" s="22" t="str">
        <f>VLOOKUP(I2987,變換清單!H:I,2,0)</f>
        <v>4Q</v>
      </c>
      <c r="K2987" s="22" t="str">
        <f t="shared" si="140"/>
        <v>新類型九州20164Q</v>
      </c>
    </row>
    <row r="2988" spans="1:11">
      <c r="A2988" s="23">
        <v>201610</v>
      </c>
      <c r="B2988" s="23" t="s">
        <v>93</v>
      </c>
      <c r="C2988" s="22">
        <v>27220957</v>
      </c>
      <c r="D2988" s="22" t="s">
        <v>102</v>
      </c>
      <c r="E2988" s="23">
        <v>89125</v>
      </c>
      <c r="F2988" s="22" t="str">
        <f>VLOOKUP(C2988,變換清單!A:C,3,0)</f>
        <v>新類型</v>
      </c>
      <c r="G2988" s="22" t="str">
        <f>VLOOKUP(B2988,變換清單!E:F,2,0)</f>
        <v>九州</v>
      </c>
      <c r="H2988" s="22" t="str">
        <f t="shared" si="138"/>
        <v>2016</v>
      </c>
      <c r="I2988" s="22">
        <f t="shared" si="139"/>
        <v>10</v>
      </c>
      <c r="J2988" s="22" t="str">
        <f>VLOOKUP(I2988,變換清單!H:I,2,0)</f>
        <v>4Q</v>
      </c>
      <c r="K2988" s="22" t="str">
        <f t="shared" si="140"/>
        <v>新類型九州20164Q</v>
      </c>
    </row>
    <row r="2989" spans="1:11">
      <c r="A2989" s="23">
        <v>201610</v>
      </c>
      <c r="B2989" s="23" t="s">
        <v>93</v>
      </c>
      <c r="C2989" s="22">
        <v>27220985</v>
      </c>
      <c r="D2989" s="22" t="s">
        <v>46</v>
      </c>
      <c r="E2989" s="23">
        <v>6240</v>
      </c>
      <c r="F2989" s="22" t="str">
        <f>VLOOKUP(C2989,變換清單!A:C,3,0)</f>
        <v>新類型</v>
      </c>
      <c r="G2989" s="22" t="str">
        <f>VLOOKUP(B2989,變換清單!E:F,2,0)</f>
        <v>九州</v>
      </c>
      <c r="H2989" s="22" t="str">
        <f t="shared" si="138"/>
        <v>2016</v>
      </c>
      <c r="I2989" s="22">
        <f t="shared" si="139"/>
        <v>10</v>
      </c>
      <c r="J2989" s="22" t="str">
        <f>VLOOKUP(I2989,變換清單!H:I,2,0)</f>
        <v>4Q</v>
      </c>
      <c r="K2989" s="22" t="str">
        <f t="shared" si="140"/>
        <v>新類型九州20164Q</v>
      </c>
    </row>
    <row r="2990" spans="1:11">
      <c r="A2990" s="23">
        <v>201610</v>
      </c>
      <c r="B2990" s="23" t="s">
        <v>93</v>
      </c>
      <c r="C2990" s="22">
        <v>27260317</v>
      </c>
      <c r="D2990" s="22" t="s">
        <v>40</v>
      </c>
      <c r="E2990" s="23">
        <v>57040</v>
      </c>
      <c r="F2990" s="22" t="str">
        <f>VLOOKUP(C2990,變換清單!A:C,3,0)</f>
        <v>啤酒</v>
      </c>
      <c r="G2990" s="22" t="str">
        <f>VLOOKUP(B2990,變換清單!E:F,2,0)</f>
        <v>九州</v>
      </c>
      <c r="H2990" s="22" t="str">
        <f t="shared" si="138"/>
        <v>2016</v>
      </c>
      <c r="I2990" s="22">
        <f t="shared" si="139"/>
        <v>10</v>
      </c>
      <c r="J2990" s="22" t="str">
        <f>VLOOKUP(I2990,變換清單!H:I,2,0)</f>
        <v>4Q</v>
      </c>
      <c r="K2990" s="22" t="str">
        <f t="shared" si="140"/>
        <v>啤酒九州20164Q</v>
      </c>
    </row>
    <row r="2991" spans="1:11">
      <c r="A2991" s="23">
        <v>201610</v>
      </c>
      <c r="B2991" s="23" t="s">
        <v>93</v>
      </c>
      <c r="C2991" s="22">
        <v>27260665</v>
      </c>
      <c r="D2991" s="22" t="s">
        <v>105</v>
      </c>
      <c r="E2991" s="23">
        <v>7404</v>
      </c>
      <c r="F2991" s="22" t="str">
        <f>VLOOKUP(C2991,變換清單!A:C,3,0)</f>
        <v>啤酒</v>
      </c>
      <c r="G2991" s="22" t="str">
        <f>VLOOKUP(B2991,變換清單!E:F,2,0)</f>
        <v>九州</v>
      </c>
      <c r="H2991" s="22" t="str">
        <f t="shared" si="138"/>
        <v>2016</v>
      </c>
      <c r="I2991" s="22">
        <f t="shared" si="139"/>
        <v>10</v>
      </c>
      <c r="J2991" s="22" t="str">
        <f>VLOOKUP(I2991,變換清單!H:I,2,0)</f>
        <v>4Q</v>
      </c>
      <c r="K2991" s="22" t="str">
        <f t="shared" si="140"/>
        <v>啤酒九州20164Q</v>
      </c>
    </row>
    <row r="2992" spans="1:11">
      <c r="A2992" s="23">
        <v>201610</v>
      </c>
      <c r="B2992" s="23" t="s">
        <v>57</v>
      </c>
      <c r="C2992" s="22">
        <v>27350171</v>
      </c>
      <c r="D2992" s="22" t="s">
        <v>42</v>
      </c>
      <c r="E2992" s="23">
        <v>756493</v>
      </c>
      <c r="F2992" s="22" t="str">
        <f>VLOOKUP(C2992,變換清單!A:C,3,0)</f>
        <v>啤酒</v>
      </c>
      <c r="G2992" s="22" t="str">
        <f>VLOOKUP(B2992,變換清單!E:F,2,0)</f>
        <v>東北</v>
      </c>
      <c r="H2992" s="22" t="str">
        <f t="shared" si="138"/>
        <v>2016</v>
      </c>
      <c r="I2992" s="22">
        <f t="shared" si="139"/>
        <v>10</v>
      </c>
      <c r="J2992" s="22" t="str">
        <f>VLOOKUP(I2992,變換清單!H:I,2,0)</f>
        <v>4Q</v>
      </c>
      <c r="K2992" s="22" t="str">
        <f t="shared" si="140"/>
        <v>啤酒東北20164Q</v>
      </c>
    </row>
    <row r="2993" spans="1:11">
      <c r="A2993" s="23">
        <v>201610</v>
      </c>
      <c r="B2993" s="23" t="s">
        <v>57</v>
      </c>
      <c r="C2993" s="22">
        <v>27350921</v>
      </c>
      <c r="D2993" s="22" t="s">
        <v>44</v>
      </c>
      <c r="E2993" s="23">
        <v>86986</v>
      </c>
      <c r="F2993" s="22" t="str">
        <f>VLOOKUP(C2993,變換清單!A:C,3,0)</f>
        <v>發泡酒</v>
      </c>
      <c r="G2993" s="22" t="str">
        <f>VLOOKUP(B2993,變換清單!E:F,2,0)</f>
        <v>東北</v>
      </c>
      <c r="H2993" s="22" t="str">
        <f t="shared" si="138"/>
        <v>2016</v>
      </c>
      <c r="I2993" s="22">
        <f t="shared" si="139"/>
        <v>10</v>
      </c>
      <c r="J2993" s="22" t="str">
        <f>VLOOKUP(I2993,變換清單!H:I,2,0)</f>
        <v>4Q</v>
      </c>
      <c r="K2993" s="22" t="str">
        <f t="shared" si="140"/>
        <v>發泡酒東北20164Q</v>
      </c>
    </row>
    <row r="2994" spans="1:11">
      <c r="A2994" s="23">
        <v>201610</v>
      </c>
      <c r="B2994" s="23" t="s">
        <v>57</v>
      </c>
      <c r="C2994" s="22">
        <v>27210786</v>
      </c>
      <c r="D2994" s="22" t="s">
        <v>103</v>
      </c>
      <c r="E2994" s="23">
        <v>294469</v>
      </c>
      <c r="F2994" s="22" t="str">
        <f>VLOOKUP(C2994,變換清單!A:C,3,0)</f>
        <v>發泡酒</v>
      </c>
      <c r="G2994" s="22" t="str">
        <f>VLOOKUP(B2994,變換清單!E:F,2,0)</f>
        <v>東北</v>
      </c>
      <c r="H2994" s="22" t="str">
        <f t="shared" si="138"/>
        <v>2016</v>
      </c>
      <c r="I2994" s="22">
        <f t="shared" si="139"/>
        <v>10</v>
      </c>
      <c r="J2994" s="22" t="str">
        <f>VLOOKUP(I2994,變換清單!H:I,2,0)</f>
        <v>4Q</v>
      </c>
      <c r="K2994" s="22" t="str">
        <f t="shared" si="140"/>
        <v>發泡酒東北20164Q</v>
      </c>
    </row>
    <row r="2995" spans="1:11">
      <c r="A2995" s="23">
        <v>201610</v>
      </c>
      <c r="B2995" s="23" t="s">
        <v>57</v>
      </c>
      <c r="C2995" s="22">
        <v>27220883</v>
      </c>
      <c r="D2995" s="22" t="s">
        <v>101</v>
      </c>
      <c r="E2995" s="23">
        <v>42000</v>
      </c>
      <c r="F2995" s="22" t="str">
        <f>VLOOKUP(C2995,變換清單!A:C,3,0)</f>
        <v>新類型</v>
      </c>
      <c r="G2995" s="22" t="str">
        <f>VLOOKUP(B2995,變換清單!E:F,2,0)</f>
        <v>東北</v>
      </c>
      <c r="H2995" s="22" t="str">
        <f t="shared" si="138"/>
        <v>2016</v>
      </c>
      <c r="I2995" s="22">
        <f t="shared" si="139"/>
        <v>10</v>
      </c>
      <c r="J2995" s="22" t="str">
        <f>VLOOKUP(I2995,變換清單!H:I,2,0)</f>
        <v>4Q</v>
      </c>
      <c r="K2995" s="22" t="str">
        <f t="shared" si="140"/>
        <v>新類型東北20164Q</v>
      </c>
    </row>
    <row r="2996" spans="1:11">
      <c r="A2996" s="23">
        <v>201610</v>
      </c>
      <c r="B2996" s="23" t="s">
        <v>57</v>
      </c>
      <c r="C2996" s="22">
        <v>27220957</v>
      </c>
      <c r="D2996" s="22" t="s">
        <v>102</v>
      </c>
      <c r="E2996" s="23">
        <v>18960</v>
      </c>
      <c r="F2996" s="22" t="str">
        <f>VLOOKUP(C2996,變換清單!A:C,3,0)</f>
        <v>新類型</v>
      </c>
      <c r="G2996" s="22" t="str">
        <f>VLOOKUP(B2996,變換清單!E:F,2,0)</f>
        <v>東北</v>
      </c>
      <c r="H2996" s="22" t="str">
        <f t="shared" si="138"/>
        <v>2016</v>
      </c>
      <c r="I2996" s="22">
        <f t="shared" si="139"/>
        <v>10</v>
      </c>
      <c r="J2996" s="22" t="str">
        <f>VLOOKUP(I2996,變換清單!H:I,2,0)</f>
        <v>4Q</v>
      </c>
      <c r="K2996" s="22" t="str">
        <f t="shared" si="140"/>
        <v>新類型東北20164Q</v>
      </c>
    </row>
    <row r="2997" spans="1:11">
      <c r="A2997" s="23">
        <v>201610</v>
      </c>
      <c r="B2997" s="23" t="s">
        <v>57</v>
      </c>
      <c r="C2997" s="22">
        <v>27220985</v>
      </c>
      <c r="D2997" s="22" t="s">
        <v>46</v>
      </c>
      <c r="E2997" s="23">
        <v>151156</v>
      </c>
      <c r="F2997" s="22" t="str">
        <f>VLOOKUP(C2997,變換清單!A:C,3,0)</f>
        <v>新類型</v>
      </c>
      <c r="G2997" s="22" t="str">
        <f>VLOOKUP(B2997,變換清單!E:F,2,0)</f>
        <v>東北</v>
      </c>
      <c r="H2997" s="22" t="str">
        <f t="shared" si="138"/>
        <v>2016</v>
      </c>
      <c r="I2997" s="22">
        <f t="shared" si="139"/>
        <v>10</v>
      </c>
      <c r="J2997" s="22" t="str">
        <f>VLOOKUP(I2997,變換清單!H:I,2,0)</f>
        <v>4Q</v>
      </c>
      <c r="K2997" s="22" t="str">
        <f t="shared" si="140"/>
        <v>新類型東北20164Q</v>
      </c>
    </row>
    <row r="2998" spans="1:11">
      <c r="A2998" s="23">
        <v>201610</v>
      </c>
      <c r="B2998" s="23" t="s">
        <v>57</v>
      </c>
      <c r="C2998" s="22">
        <v>27260317</v>
      </c>
      <c r="D2998" s="22" t="s">
        <v>40</v>
      </c>
      <c r="E2998" s="23">
        <v>12957</v>
      </c>
      <c r="F2998" s="22" t="str">
        <f>VLOOKUP(C2998,變換清單!A:C,3,0)</f>
        <v>啤酒</v>
      </c>
      <c r="G2998" s="22" t="str">
        <f>VLOOKUP(B2998,變換清單!E:F,2,0)</f>
        <v>東北</v>
      </c>
      <c r="H2998" s="22" t="str">
        <f t="shared" si="138"/>
        <v>2016</v>
      </c>
      <c r="I2998" s="22">
        <f t="shared" si="139"/>
        <v>10</v>
      </c>
      <c r="J2998" s="22" t="str">
        <f>VLOOKUP(I2998,變換清單!H:I,2,0)</f>
        <v>4Q</v>
      </c>
      <c r="K2998" s="22" t="str">
        <f t="shared" si="140"/>
        <v>啤酒東北20164Q</v>
      </c>
    </row>
    <row r="2999" spans="1:11">
      <c r="A2999" s="23">
        <v>201610</v>
      </c>
      <c r="B2999" s="23" t="s">
        <v>57</v>
      </c>
      <c r="C2999" s="22">
        <v>27260665</v>
      </c>
      <c r="D2999" s="22" t="s">
        <v>105</v>
      </c>
      <c r="E2999" s="23">
        <v>12340</v>
      </c>
      <c r="F2999" s="22" t="str">
        <f>VLOOKUP(C2999,變換清單!A:C,3,0)</f>
        <v>啤酒</v>
      </c>
      <c r="G2999" s="22" t="str">
        <f>VLOOKUP(B2999,變換清單!E:F,2,0)</f>
        <v>東北</v>
      </c>
      <c r="H2999" s="22" t="str">
        <f t="shared" si="138"/>
        <v>2016</v>
      </c>
      <c r="I2999" s="22">
        <f t="shared" si="139"/>
        <v>10</v>
      </c>
      <c r="J2999" s="22" t="str">
        <f>VLOOKUP(I2999,變換清單!H:I,2,0)</f>
        <v>4Q</v>
      </c>
      <c r="K2999" s="22" t="str">
        <f t="shared" si="140"/>
        <v>啤酒東北20164Q</v>
      </c>
    </row>
    <row r="3000" spans="1:11">
      <c r="A3000" s="23">
        <v>201610</v>
      </c>
      <c r="B3000" s="23" t="s">
        <v>2</v>
      </c>
      <c r="C3000" s="22">
        <v>27350171</v>
      </c>
      <c r="D3000" s="22" t="s">
        <v>42</v>
      </c>
      <c r="E3000" s="23">
        <v>964689</v>
      </c>
      <c r="F3000" s="22" t="str">
        <f>VLOOKUP(C3000,變換清單!A:C,3,0)</f>
        <v>啤酒</v>
      </c>
      <c r="G3000" s="22" t="str">
        <f>VLOOKUP(B3000,變換清單!E:F,2,0)</f>
        <v>近畿圏</v>
      </c>
      <c r="H3000" s="22" t="str">
        <f t="shared" si="138"/>
        <v>2016</v>
      </c>
      <c r="I3000" s="22">
        <f t="shared" si="139"/>
        <v>10</v>
      </c>
      <c r="J3000" s="22" t="str">
        <f>VLOOKUP(I3000,變換清單!H:I,2,0)</f>
        <v>4Q</v>
      </c>
      <c r="K3000" s="22" t="str">
        <f t="shared" si="140"/>
        <v>啤酒近畿圏20164Q</v>
      </c>
    </row>
    <row r="3001" spans="1:11">
      <c r="A3001" s="23">
        <v>201610</v>
      </c>
      <c r="B3001" s="23" t="s">
        <v>2</v>
      </c>
      <c r="C3001" s="22">
        <v>27350921</v>
      </c>
      <c r="D3001" s="22" t="s">
        <v>44</v>
      </c>
      <c r="E3001" s="23">
        <v>69161</v>
      </c>
      <c r="F3001" s="22" t="str">
        <f>VLOOKUP(C3001,變換清單!A:C,3,0)</f>
        <v>發泡酒</v>
      </c>
      <c r="G3001" s="22" t="str">
        <f>VLOOKUP(B3001,變換清單!E:F,2,0)</f>
        <v>近畿圏</v>
      </c>
      <c r="H3001" s="22" t="str">
        <f t="shared" si="138"/>
        <v>2016</v>
      </c>
      <c r="I3001" s="22">
        <f t="shared" si="139"/>
        <v>10</v>
      </c>
      <c r="J3001" s="22" t="str">
        <f>VLOOKUP(I3001,變換清單!H:I,2,0)</f>
        <v>4Q</v>
      </c>
      <c r="K3001" s="22" t="str">
        <f t="shared" si="140"/>
        <v>發泡酒近畿圏20164Q</v>
      </c>
    </row>
    <row r="3002" spans="1:11">
      <c r="A3002" s="23">
        <v>201610</v>
      </c>
      <c r="B3002" s="23" t="s">
        <v>2</v>
      </c>
      <c r="C3002" s="22">
        <v>27210786</v>
      </c>
      <c r="D3002" s="22" t="s">
        <v>103</v>
      </c>
      <c r="E3002" s="23">
        <v>374325</v>
      </c>
      <c r="F3002" s="22" t="str">
        <f>VLOOKUP(C3002,變換清單!A:C,3,0)</f>
        <v>發泡酒</v>
      </c>
      <c r="G3002" s="22" t="str">
        <f>VLOOKUP(B3002,變換清單!E:F,2,0)</f>
        <v>近畿圏</v>
      </c>
      <c r="H3002" s="22" t="str">
        <f t="shared" si="138"/>
        <v>2016</v>
      </c>
      <c r="I3002" s="22">
        <f t="shared" si="139"/>
        <v>10</v>
      </c>
      <c r="J3002" s="22" t="str">
        <f>VLOOKUP(I3002,變換清單!H:I,2,0)</f>
        <v>4Q</v>
      </c>
      <c r="K3002" s="22" t="str">
        <f t="shared" si="140"/>
        <v>發泡酒近畿圏20164Q</v>
      </c>
    </row>
    <row r="3003" spans="1:11">
      <c r="A3003" s="23">
        <v>201610</v>
      </c>
      <c r="B3003" s="23" t="s">
        <v>2</v>
      </c>
      <c r="C3003" s="22">
        <v>27220883</v>
      </c>
      <c r="D3003" s="22" t="s">
        <v>101</v>
      </c>
      <c r="E3003" s="23">
        <v>31200</v>
      </c>
      <c r="F3003" s="22" t="str">
        <f>VLOOKUP(C3003,變換清單!A:C,3,0)</f>
        <v>新類型</v>
      </c>
      <c r="G3003" s="22" t="str">
        <f>VLOOKUP(B3003,變換清單!E:F,2,0)</f>
        <v>近畿圏</v>
      </c>
      <c r="H3003" s="22" t="str">
        <f t="shared" si="138"/>
        <v>2016</v>
      </c>
      <c r="I3003" s="22">
        <f t="shared" si="139"/>
        <v>10</v>
      </c>
      <c r="J3003" s="22" t="str">
        <f>VLOOKUP(I3003,變換清單!H:I,2,0)</f>
        <v>4Q</v>
      </c>
      <c r="K3003" s="22" t="str">
        <f t="shared" si="140"/>
        <v>新類型近畿圏20164Q</v>
      </c>
    </row>
    <row r="3004" spans="1:11">
      <c r="A3004" s="23">
        <v>201610</v>
      </c>
      <c r="B3004" s="23" t="s">
        <v>2</v>
      </c>
      <c r="C3004" s="22">
        <v>27220957</v>
      </c>
      <c r="D3004" s="22" t="s">
        <v>102</v>
      </c>
      <c r="E3004" s="23">
        <v>12240</v>
      </c>
      <c r="F3004" s="22" t="str">
        <f>VLOOKUP(C3004,變換清單!A:C,3,0)</f>
        <v>新類型</v>
      </c>
      <c r="G3004" s="22" t="str">
        <f>VLOOKUP(B3004,變換清單!E:F,2,0)</f>
        <v>近畿圏</v>
      </c>
      <c r="H3004" s="22" t="str">
        <f t="shared" si="138"/>
        <v>2016</v>
      </c>
      <c r="I3004" s="22">
        <f t="shared" si="139"/>
        <v>10</v>
      </c>
      <c r="J3004" s="22" t="str">
        <f>VLOOKUP(I3004,變換清單!H:I,2,0)</f>
        <v>4Q</v>
      </c>
      <c r="K3004" s="22" t="str">
        <f t="shared" si="140"/>
        <v>新類型近畿圏20164Q</v>
      </c>
    </row>
    <row r="3005" spans="1:11">
      <c r="A3005" s="23">
        <v>201610</v>
      </c>
      <c r="B3005" s="23" t="s">
        <v>2</v>
      </c>
      <c r="C3005" s="22">
        <v>27220985</v>
      </c>
      <c r="D3005" s="22" t="s">
        <v>46</v>
      </c>
      <c r="E3005" s="23">
        <v>87699</v>
      </c>
      <c r="F3005" s="22" t="str">
        <f>VLOOKUP(C3005,變換清單!A:C,3,0)</f>
        <v>新類型</v>
      </c>
      <c r="G3005" s="22" t="str">
        <f>VLOOKUP(B3005,變換清單!E:F,2,0)</f>
        <v>近畿圏</v>
      </c>
      <c r="H3005" s="22" t="str">
        <f t="shared" si="138"/>
        <v>2016</v>
      </c>
      <c r="I3005" s="22">
        <f t="shared" si="139"/>
        <v>10</v>
      </c>
      <c r="J3005" s="22" t="str">
        <f>VLOOKUP(I3005,變換清單!H:I,2,0)</f>
        <v>4Q</v>
      </c>
      <c r="K3005" s="22" t="str">
        <f t="shared" si="140"/>
        <v>新類型近畿圏20164Q</v>
      </c>
    </row>
    <row r="3006" spans="1:11">
      <c r="A3006" s="23">
        <v>201610</v>
      </c>
      <c r="B3006" s="23" t="s">
        <v>2</v>
      </c>
      <c r="C3006" s="22">
        <v>27260317</v>
      </c>
      <c r="D3006" s="22" t="s">
        <v>40</v>
      </c>
      <c r="E3006" s="23">
        <v>16042</v>
      </c>
      <c r="F3006" s="22" t="str">
        <f>VLOOKUP(C3006,變換清單!A:C,3,0)</f>
        <v>啤酒</v>
      </c>
      <c r="G3006" s="22" t="str">
        <f>VLOOKUP(B3006,變換清單!E:F,2,0)</f>
        <v>近畿圏</v>
      </c>
      <c r="H3006" s="22" t="str">
        <f t="shared" si="138"/>
        <v>2016</v>
      </c>
      <c r="I3006" s="22">
        <f t="shared" si="139"/>
        <v>10</v>
      </c>
      <c r="J3006" s="22" t="str">
        <f>VLOOKUP(I3006,變換清單!H:I,2,0)</f>
        <v>4Q</v>
      </c>
      <c r="K3006" s="22" t="str">
        <f t="shared" si="140"/>
        <v>啤酒近畿圏20164Q</v>
      </c>
    </row>
    <row r="3007" spans="1:11">
      <c r="A3007" s="23">
        <v>201610</v>
      </c>
      <c r="B3007" s="23" t="s">
        <v>91</v>
      </c>
      <c r="C3007" s="22">
        <v>27260665</v>
      </c>
      <c r="D3007" s="22" t="s">
        <v>105</v>
      </c>
      <c r="E3007" s="23">
        <v>422096</v>
      </c>
      <c r="F3007" s="22" t="str">
        <f>VLOOKUP(C3007,變換清單!A:C,3,0)</f>
        <v>啤酒</v>
      </c>
      <c r="G3007" s="22" t="str">
        <f>VLOOKUP(B3007,變換清單!E:F,2,0)</f>
        <v>九州</v>
      </c>
      <c r="H3007" s="22" t="str">
        <f t="shared" si="138"/>
        <v>2016</v>
      </c>
      <c r="I3007" s="22">
        <f t="shared" si="139"/>
        <v>10</v>
      </c>
      <c r="J3007" s="22" t="str">
        <f>VLOOKUP(I3007,變換清單!H:I,2,0)</f>
        <v>4Q</v>
      </c>
      <c r="K3007" s="22" t="str">
        <f t="shared" si="140"/>
        <v>啤酒九州20164Q</v>
      </c>
    </row>
    <row r="3008" spans="1:11">
      <c r="A3008" s="23">
        <v>201610</v>
      </c>
      <c r="B3008" s="23" t="s">
        <v>91</v>
      </c>
      <c r="C3008" s="22">
        <v>27350171</v>
      </c>
      <c r="D3008" s="22" t="s">
        <v>42</v>
      </c>
      <c r="E3008" s="23">
        <v>41354</v>
      </c>
      <c r="F3008" s="22" t="str">
        <f>VLOOKUP(C3008,變換清單!A:C,3,0)</f>
        <v>啤酒</v>
      </c>
      <c r="G3008" s="22" t="str">
        <f>VLOOKUP(B3008,變換清單!E:F,2,0)</f>
        <v>九州</v>
      </c>
      <c r="H3008" s="22" t="str">
        <f t="shared" si="138"/>
        <v>2016</v>
      </c>
      <c r="I3008" s="22">
        <f t="shared" si="139"/>
        <v>10</v>
      </c>
      <c r="J3008" s="22" t="str">
        <f>VLOOKUP(I3008,變換清單!H:I,2,0)</f>
        <v>4Q</v>
      </c>
      <c r="K3008" s="22" t="str">
        <f t="shared" si="140"/>
        <v>啤酒九州20164Q</v>
      </c>
    </row>
    <row r="3009" spans="1:11">
      <c r="A3009" s="23">
        <v>201610</v>
      </c>
      <c r="B3009" s="23" t="s">
        <v>91</v>
      </c>
      <c r="C3009" s="22">
        <v>27350921</v>
      </c>
      <c r="D3009" s="22" t="s">
        <v>44</v>
      </c>
      <c r="E3009" s="23">
        <v>115506</v>
      </c>
      <c r="F3009" s="22" t="str">
        <f>VLOOKUP(C3009,變換清單!A:C,3,0)</f>
        <v>發泡酒</v>
      </c>
      <c r="G3009" s="22" t="str">
        <f>VLOOKUP(B3009,變換清單!E:F,2,0)</f>
        <v>九州</v>
      </c>
      <c r="H3009" s="22" t="str">
        <f t="shared" si="138"/>
        <v>2016</v>
      </c>
      <c r="I3009" s="22">
        <f t="shared" si="139"/>
        <v>10</v>
      </c>
      <c r="J3009" s="22" t="str">
        <f>VLOOKUP(I3009,變換清單!H:I,2,0)</f>
        <v>4Q</v>
      </c>
      <c r="K3009" s="22" t="str">
        <f t="shared" si="140"/>
        <v>發泡酒九州20164Q</v>
      </c>
    </row>
    <row r="3010" spans="1:11">
      <c r="A3010" s="23">
        <v>201610</v>
      </c>
      <c r="B3010" s="23" t="s">
        <v>91</v>
      </c>
      <c r="C3010" s="22">
        <v>27210786</v>
      </c>
      <c r="D3010" s="22" t="s">
        <v>103</v>
      </c>
      <c r="E3010" s="23">
        <v>11040</v>
      </c>
      <c r="F3010" s="22" t="str">
        <f>VLOOKUP(C3010,變換清單!A:C,3,0)</f>
        <v>發泡酒</v>
      </c>
      <c r="G3010" s="22" t="str">
        <f>VLOOKUP(B3010,變換清單!E:F,2,0)</f>
        <v>九州</v>
      </c>
      <c r="H3010" s="22" t="str">
        <f t="shared" si="138"/>
        <v>2016</v>
      </c>
      <c r="I3010" s="22">
        <f t="shared" si="139"/>
        <v>10</v>
      </c>
      <c r="J3010" s="22" t="str">
        <f>VLOOKUP(I3010,變換清單!H:I,2,0)</f>
        <v>4Q</v>
      </c>
      <c r="K3010" s="22" t="str">
        <f t="shared" si="140"/>
        <v>發泡酒九州20164Q</v>
      </c>
    </row>
    <row r="3011" spans="1:11">
      <c r="A3011" s="23">
        <v>201610</v>
      </c>
      <c r="B3011" s="23" t="s">
        <v>91</v>
      </c>
      <c r="C3011" s="22">
        <v>27220883</v>
      </c>
      <c r="D3011" s="22" t="s">
        <v>101</v>
      </c>
      <c r="E3011" s="23">
        <v>7680</v>
      </c>
      <c r="F3011" s="22" t="str">
        <f>VLOOKUP(C3011,變換清單!A:C,3,0)</f>
        <v>新類型</v>
      </c>
      <c r="G3011" s="22" t="str">
        <f>VLOOKUP(B3011,變換清單!E:F,2,0)</f>
        <v>九州</v>
      </c>
      <c r="H3011" s="22" t="str">
        <f t="shared" ref="H3011:H3074" si="141">LEFT(A3011,4)</f>
        <v>2016</v>
      </c>
      <c r="I3011" s="22">
        <f t="shared" ref="I3011:I3074" si="142">VALUE(RIGHT(A3011,2))</f>
        <v>10</v>
      </c>
      <c r="J3011" s="22" t="str">
        <f>VLOOKUP(I3011,變換清單!H:I,2,0)</f>
        <v>4Q</v>
      </c>
      <c r="K3011" s="22" t="str">
        <f t="shared" ref="K3011:K3074" si="143">CONCATENATE(F3011,G3011,H3011,J3011)</f>
        <v>新類型九州20164Q</v>
      </c>
    </row>
    <row r="3012" spans="1:11">
      <c r="A3012" s="23">
        <v>201610</v>
      </c>
      <c r="B3012" s="23" t="s">
        <v>91</v>
      </c>
      <c r="C3012" s="22">
        <v>27220957</v>
      </c>
      <c r="D3012" s="22" t="s">
        <v>102</v>
      </c>
      <c r="E3012" s="23">
        <v>86273</v>
      </c>
      <c r="F3012" s="22" t="str">
        <f>VLOOKUP(C3012,變換清單!A:C,3,0)</f>
        <v>新類型</v>
      </c>
      <c r="G3012" s="22" t="str">
        <f>VLOOKUP(B3012,變換清單!E:F,2,0)</f>
        <v>九州</v>
      </c>
      <c r="H3012" s="22" t="str">
        <f t="shared" si="141"/>
        <v>2016</v>
      </c>
      <c r="I3012" s="22">
        <f t="shared" si="142"/>
        <v>10</v>
      </c>
      <c r="J3012" s="22" t="str">
        <f>VLOOKUP(I3012,變換清單!H:I,2,0)</f>
        <v>4Q</v>
      </c>
      <c r="K3012" s="22" t="str">
        <f t="shared" si="143"/>
        <v>新類型九州20164Q</v>
      </c>
    </row>
    <row r="3013" spans="1:11">
      <c r="A3013" s="23">
        <v>201610</v>
      </c>
      <c r="B3013" s="23" t="s">
        <v>63</v>
      </c>
      <c r="C3013" s="22">
        <v>27220985</v>
      </c>
      <c r="D3013" s="22" t="s">
        <v>46</v>
      </c>
      <c r="E3013" s="23">
        <v>480</v>
      </c>
      <c r="F3013" s="22" t="str">
        <f>VLOOKUP(C3013,變換清單!A:C,3,0)</f>
        <v>新類型</v>
      </c>
      <c r="G3013" s="22" t="str">
        <f>VLOOKUP(B3013,變換清單!E:F,2,0)</f>
        <v>關信越</v>
      </c>
      <c r="H3013" s="22" t="str">
        <f t="shared" si="141"/>
        <v>2016</v>
      </c>
      <c r="I3013" s="22">
        <f t="shared" si="142"/>
        <v>10</v>
      </c>
      <c r="J3013" s="22" t="str">
        <f>VLOOKUP(I3013,變換清單!H:I,2,0)</f>
        <v>4Q</v>
      </c>
      <c r="K3013" s="22" t="str">
        <f t="shared" si="143"/>
        <v>新類型關信越20164Q</v>
      </c>
    </row>
    <row r="3014" spans="1:11">
      <c r="A3014" s="23">
        <v>201610</v>
      </c>
      <c r="B3014" s="23" t="s">
        <v>63</v>
      </c>
      <c r="C3014" s="22">
        <v>27260317</v>
      </c>
      <c r="D3014" s="22" t="s">
        <v>40</v>
      </c>
      <c r="E3014" s="23">
        <v>520490</v>
      </c>
      <c r="F3014" s="22" t="str">
        <f>VLOOKUP(C3014,變換清單!A:C,3,0)</f>
        <v>啤酒</v>
      </c>
      <c r="G3014" s="22" t="str">
        <f>VLOOKUP(B3014,變換清單!E:F,2,0)</f>
        <v>關信越</v>
      </c>
      <c r="H3014" s="22" t="str">
        <f t="shared" si="141"/>
        <v>2016</v>
      </c>
      <c r="I3014" s="22">
        <f t="shared" si="142"/>
        <v>10</v>
      </c>
      <c r="J3014" s="22" t="str">
        <f>VLOOKUP(I3014,變換清單!H:I,2,0)</f>
        <v>4Q</v>
      </c>
      <c r="K3014" s="22" t="str">
        <f t="shared" si="143"/>
        <v>啤酒關信越20164Q</v>
      </c>
    </row>
    <row r="3015" spans="1:11">
      <c r="A3015" s="23">
        <v>201610</v>
      </c>
      <c r="B3015" s="23" t="s">
        <v>63</v>
      </c>
      <c r="C3015" s="22">
        <v>27260665</v>
      </c>
      <c r="D3015" s="22" t="s">
        <v>105</v>
      </c>
      <c r="E3015" s="23">
        <v>124062</v>
      </c>
      <c r="F3015" s="22" t="str">
        <f>VLOOKUP(C3015,變換清單!A:C,3,0)</f>
        <v>啤酒</v>
      </c>
      <c r="G3015" s="22" t="str">
        <f>VLOOKUP(B3015,變換清單!E:F,2,0)</f>
        <v>關信越</v>
      </c>
      <c r="H3015" s="22" t="str">
        <f t="shared" si="141"/>
        <v>2016</v>
      </c>
      <c r="I3015" s="22">
        <f t="shared" si="142"/>
        <v>10</v>
      </c>
      <c r="J3015" s="22" t="str">
        <f>VLOOKUP(I3015,變換清單!H:I,2,0)</f>
        <v>4Q</v>
      </c>
      <c r="K3015" s="22" t="str">
        <f t="shared" si="143"/>
        <v>啤酒關信越20164Q</v>
      </c>
    </row>
    <row r="3016" spans="1:11">
      <c r="A3016" s="23">
        <v>201610</v>
      </c>
      <c r="B3016" s="23" t="s">
        <v>63</v>
      </c>
      <c r="C3016" s="22">
        <v>27350171</v>
      </c>
      <c r="D3016" s="22" t="s">
        <v>42</v>
      </c>
      <c r="E3016" s="23">
        <v>184667</v>
      </c>
      <c r="F3016" s="22" t="str">
        <f>VLOOKUP(C3016,變換清單!A:C,3,0)</f>
        <v>啤酒</v>
      </c>
      <c r="G3016" s="22" t="str">
        <f>VLOOKUP(B3016,變換清單!E:F,2,0)</f>
        <v>關信越</v>
      </c>
      <c r="H3016" s="22" t="str">
        <f t="shared" si="141"/>
        <v>2016</v>
      </c>
      <c r="I3016" s="22">
        <f t="shared" si="142"/>
        <v>10</v>
      </c>
      <c r="J3016" s="22" t="str">
        <f>VLOOKUP(I3016,變換清單!H:I,2,0)</f>
        <v>4Q</v>
      </c>
      <c r="K3016" s="22" t="str">
        <f t="shared" si="143"/>
        <v>啤酒關信越20164Q</v>
      </c>
    </row>
    <row r="3017" spans="1:11">
      <c r="A3017" s="23">
        <v>201610</v>
      </c>
      <c r="B3017" s="23" t="s">
        <v>63</v>
      </c>
      <c r="C3017" s="22">
        <v>27350921</v>
      </c>
      <c r="D3017" s="22" t="s">
        <v>44</v>
      </c>
      <c r="E3017" s="23">
        <v>23040</v>
      </c>
      <c r="F3017" s="22" t="str">
        <f>VLOOKUP(C3017,變換清單!A:C,3,0)</f>
        <v>發泡酒</v>
      </c>
      <c r="G3017" s="22" t="str">
        <f>VLOOKUP(B3017,變換清單!E:F,2,0)</f>
        <v>關信越</v>
      </c>
      <c r="H3017" s="22" t="str">
        <f t="shared" si="141"/>
        <v>2016</v>
      </c>
      <c r="I3017" s="22">
        <f t="shared" si="142"/>
        <v>10</v>
      </c>
      <c r="J3017" s="22" t="str">
        <f>VLOOKUP(I3017,變換清單!H:I,2,0)</f>
        <v>4Q</v>
      </c>
      <c r="K3017" s="22" t="str">
        <f t="shared" si="143"/>
        <v>發泡酒關信越20164Q</v>
      </c>
    </row>
    <row r="3018" spans="1:11">
      <c r="A3018" s="23">
        <v>201610</v>
      </c>
      <c r="B3018" s="23" t="s">
        <v>63</v>
      </c>
      <c r="C3018" s="22">
        <v>27210786</v>
      </c>
      <c r="D3018" s="22" t="s">
        <v>103</v>
      </c>
      <c r="E3018" s="23">
        <v>19680</v>
      </c>
      <c r="F3018" s="22" t="str">
        <f>VLOOKUP(C3018,變換清單!A:C,3,0)</f>
        <v>發泡酒</v>
      </c>
      <c r="G3018" s="22" t="str">
        <f>VLOOKUP(B3018,變換清單!E:F,2,0)</f>
        <v>關信越</v>
      </c>
      <c r="H3018" s="22" t="str">
        <f t="shared" si="141"/>
        <v>2016</v>
      </c>
      <c r="I3018" s="22">
        <f t="shared" si="142"/>
        <v>10</v>
      </c>
      <c r="J3018" s="22" t="str">
        <f>VLOOKUP(I3018,變換清單!H:I,2,0)</f>
        <v>4Q</v>
      </c>
      <c r="K3018" s="22" t="str">
        <f t="shared" si="143"/>
        <v>發泡酒關信越20164Q</v>
      </c>
    </row>
    <row r="3019" spans="1:11">
      <c r="A3019" s="23">
        <v>201610</v>
      </c>
      <c r="B3019" s="23" t="s">
        <v>63</v>
      </c>
      <c r="C3019" s="22">
        <v>27220883</v>
      </c>
      <c r="D3019" s="22" t="s">
        <v>101</v>
      </c>
      <c r="E3019" s="23">
        <v>54188</v>
      </c>
      <c r="F3019" s="22" t="str">
        <f>VLOOKUP(C3019,變換清單!A:C,3,0)</f>
        <v>新類型</v>
      </c>
      <c r="G3019" s="22" t="str">
        <f>VLOOKUP(B3019,變換清單!E:F,2,0)</f>
        <v>關信越</v>
      </c>
      <c r="H3019" s="22" t="str">
        <f t="shared" si="141"/>
        <v>2016</v>
      </c>
      <c r="I3019" s="22">
        <f t="shared" si="142"/>
        <v>10</v>
      </c>
      <c r="J3019" s="22" t="str">
        <f>VLOOKUP(I3019,變換清單!H:I,2,0)</f>
        <v>4Q</v>
      </c>
      <c r="K3019" s="22" t="str">
        <f t="shared" si="143"/>
        <v>新類型關信越20164Q</v>
      </c>
    </row>
    <row r="3020" spans="1:11">
      <c r="A3020" s="23">
        <v>201610</v>
      </c>
      <c r="B3020" s="23" t="s">
        <v>63</v>
      </c>
      <c r="C3020" s="22">
        <v>27220957</v>
      </c>
      <c r="D3020" s="22" t="s">
        <v>102</v>
      </c>
      <c r="E3020" s="23">
        <v>10489</v>
      </c>
      <c r="F3020" s="22" t="str">
        <f>VLOOKUP(C3020,變換清單!A:C,3,0)</f>
        <v>新類型</v>
      </c>
      <c r="G3020" s="22" t="str">
        <f>VLOOKUP(B3020,變換清單!E:F,2,0)</f>
        <v>關信越</v>
      </c>
      <c r="H3020" s="22" t="str">
        <f t="shared" si="141"/>
        <v>2016</v>
      </c>
      <c r="I3020" s="22">
        <f t="shared" si="142"/>
        <v>10</v>
      </c>
      <c r="J3020" s="22" t="str">
        <f>VLOOKUP(I3020,變換清單!H:I,2,0)</f>
        <v>4Q</v>
      </c>
      <c r="K3020" s="22" t="str">
        <f t="shared" si="143"/>
        <v>新類型關信越20164Q</v>
      </c>
    </row>
    <row r="3021" spans="1:11">
      <c r="A3021" s="23">
        <v>201610</v>
      </c>
      <c r="B3021" s="23" t="s">
        <v>95</v>
      </c>
      <c r="C3021" s="22">
        <v>27220985</v>
      </c>
      <c r="D3021" s="22" t="s">
        <v>46</v>
      </c>
      <c r="E3021" s="23">
        <v>854174</v>
      </c>
      <c r="F3021" s="22" t="str">
        <f>VLOOKUP(C3021,變換清單!A:C,3,0)</f>
        <v>新類型</v>
      </c>
      <c r="G3021" s="22" t="str">
        <f>VLOOKUP(B3021,變換清單!E:F,2,0)</f>
        <v>中四國</v>
      </c>
      <c r="H3021" s="22" t="str">
        <f t="shared" si="141"/>
        <v>2016</v>
      </c>
      <c r="I3021" s="22">
        <f t="shared" si="142"/>
        <v>10</v>
      </c>
      <c r="J3021" s="22" t="str">
        <f>VLOOKUP(I3021,變換清單!H:I,2,0)</f>
        <v>4Q</v>
      </c>
      <c r="K3021" s="22" t="str">
        <f t="shared" si="143"/>
        <v>新類型中四國20164Q</v>
      </c>
    </row>
    <row r="3022" spans="1:11">
      <c r="A3022" s="23">
        <v>201610</v>
      </c>
      <c r="B3022" s="23" t="s">
        <v>95</v>
      </c>
      <c r="C3022" s="22">
        <v>27260317</v>
      </c>
      <c r="D3022" s="22" t="s">
        <v>40</v>
      </c>
      <c r="E3022" s="23">
        <v>165416</v>
      </c>
      <c r="F3022" s="22" t="str">
        <f>VLOOKUP(C3022,變換清單!A:C,3,0)</f>
        <v>啤酒</v>
      </c>
      <c r="G3022" s="22" t="str">
        <f>VLOOKUP(B3022,變換清單!E:F,2,0)</f>
        <v>中四國</v>
      </c>
      <c r="H3022" s="22" t="str">
        <f t="shared" si="141"/>
        <v>2016</v>
      </c>
      <c r="I3022" s="22">
        <f t="shared" si="142"/>
        <v>10</v>
      </c>
      <c r="J3022" s="22" t="str">
        <f>VLOOKUP(I3022,變換清單!H:I,2,0)</f>
        <v>4Q</v>
      </c>
      <c r="K3022" s="22" t="str">
        <f t="shared" si="143"/>
        <v>啤酒中四國20164Q</v>
      </c>
    </row>
    <row r="3023" spans="1:11">
      <c r="A3023" s="23">
        <v>201610</v>
      </c>
      <c r="B3023" s="23" t="s">
        <v>95</v>
      </c>
      <c r="C3023" s="22">
        <v>27260665</v>
      </c>
      <c r="D3023" s="22" t="s">
        <v>105</v>
      </c>
      <c r="E3023" s="23">
        <v>286626</v>
      </c>
      <c r="F3023" s="22" t="str">
        <f>VLOOKUP(C3023,變換清單!A:C,3,0)</f>
        <v>啤酒</v>
      </c>
      <c r="G3023" s="22" t="str">
        <f>VLOOKUP(B3023,變換清單!E:F,2,0)</f>
        <v>中四國</v>
      </c>
      <c r="H3023" s="22" t="str">
        <f t="shared" si="141"/>
        <v>2016</v>
      </c>
      <c r="I3023" s="22">
        <f t="shared" si="142"/>
        <v>10</v>
      </c>
      <c r="J3023" s="22" t="str">
        <f>VLOOKUP(I3023,變換清單!H:I,2,0)</f>
        <v>4Q</v>
      </c>
      <c r="K3023" s="22" t="str">
        <f t="shared" si="143"/>
        <v>啤酒中四國20164Q</v>
      </c>
    </row>
    <row r="3024" spans="1:11">
      <c r="A3024" s="23">
        <v>201610</v>
      </c>
      <c r="B3024" s="23" t="s">
        <v>95</v>
      </c>
      <c r="C3024" s="22">
        <v>27350171</v>
      </c>
      <c r="D3024" s="22" t="s">
        <v>42</v>
      </c>
      <c r="E3024" s="23">
        <v>51840</v>
      </c>
      <c r="F3024" s="22" t="str">
        <f>VLOOKUP(C3024,變換清單!A:C,3,0)</f>
        <v>啤酒</v>
      </c>
      <c r="G3024" s="22" t="str">
        <f>VLOOKUP(B3024,變換清單!E:F,2,0)</f>
        <v>中四國</v>
      </c>
      <c r="H3024" s="22" t="str">
        <f t="shared" si="141"/>
        <v>2016</v>
      </c>
      <c r="I3024" s="22">
        <f t="shared" si="142"/>
        <v>10</v>
      </c>
      <c r="J3024" s="22" t="str">
        <f>VLOOKUP(I3024,變換清單!H:I,2,0)</f>
        <v>4Q</v>
      </c>
      <c r="K3024" s="22" t="str">
        <f t="shared" si="143"/>
        <v>啤酒中四國20164Q</v>
      </c>
    </row>
    <row r="3025" spans="1:11">
      <c r="A3025" s="23">
        <v>201610</v>
      </c>
      <c r="B3025" s="23" t="s">
        <v>95</v>
      </c>
      <c r="C3025" s="22">
        <v>27350921</v>
      </c>
      <c r="D3025" s="22" t="s">
        <v>44</v>
      </c>
      <c r="E3025" s="23">
        <v>19200</v>
      </c>
      <c r="F3025" s="22" t="str">
        <f>VLOOKUP(C3025,變換清單!A:C,3,0)</f>
        <v>發泡酒</v>
      </c>
      <c r="G3025" s="22" t="str">
        <f>VLOOKUP(B3025,變換清單!E:F,2,0)</f>
        <v>中四國</v>
      </c>
      <c r="H3025" s="22" t="str">
        <f t="shared" si="141"/>
        <v>2016</v>
      </c>
      <c r="I3025" s="22">
        <f t="shared" si="142"/>
        <v>10</v>
      </c>
      <c r="J3025" s="22" t="str">
        <f>VLOOKUP(I3025,變換清單!H:I,2,0)</f>
        <v>4Q</v>
      </c>
      <c r="K3025" s="22" t="str">
        <f t="shared" si="143"/>
        <v>發泡酒中四國20164Q</v>
      </c>
    </row>
    <row r="3026" spans="1:11">
      <c r="A3026" s="23">
        <v>201610</v>
      </c>
      <c r="B3026" s="23" t="s">
        <v>95</v>
      </c>
      <c r="C3026" s="22">
        <v>27210786</v>
      </c>
      <c r="D3026" s="22" t="s">
        <v>103</v>
      </c>
      <c r="E3026" s="23">
        <v>80569</v>
      </c>
      <c r="F3026" s="22" t="str">
        <f>VLOOKUP(C3026,變換清單!A:C,3,0)</f>
        <v>發泡酒</v>
      </c>
      <c r="G3026" s="22" t="str">
        <f>VLOOKUP(B3026,變換清單!E:F,2,0)</f>
        <v>中四國</v>
      </c>
      <c r="H3026" s="22" t="str">
        <f t="shared" si="141"/>
        <v>2016</v>
      </c>
      <c r="I3026" s="22">
        <f t="shared" si="142"/>
        <v>10</v>
      </c>
      <c r="J3026" s="22" t="str">
        <f>VLOOKUP(I3026,變換清單!H:I,2,0)</f>
        <v>4Q</v>
      </c>
      <c r="K3026" s="22" t="str">
        <f t="shared" si="143"/>
        <v>發泡酒中四國20164Q</v>
      </c>
    </row>
    <row r="3027" spans="1:11">
      <c r="A3027" s="23">
        <v>201610</v>
      </c>
      <c r="B3027" s="23" t="s">
        <v>85</v>
      </c>
      <c r="C3027" s="22">
        <v>27220883</v>
      </c>
      <c r="D3027" s="22" t="s">
        <v>101</v>
      </c>
      <c r="E3027" s="23">
        <v>164703</v>
      </c>
      <c r="F3027" s="22" t="str">
        <f>VLOOKUP(C3027,變換清單!A:C,3,0)</f>
        <v>新類型</v>
      </c>
      <c r="G3027" s="22" t="str">
        <f>VLOOKUP(B3027,變換清單!E:F,2,0)</f>
        <v>中四國</v>
      </c>
      <c r="H3027" s="22" t="str">
        <f t="shared" si="141"/>
        <v>2016</v>
      </c>
      <c r="I3027" s="22">
        <f t="shared" si="142"/>
        <v>10</v>
      </c>
      <c r="J3027" s="22" t="str">
        <f>VLOOKUP(I3027,變換清單!H:I,2,0)</f>
        <v>4Q</v>
      </c>
      <c r="K3027" s="22" t="str">
        <f t="shared" si="143"/>
        <v>新類型中四國20164Q</v>
      </c>
    </row>
    <row r="3028" spans="1:11">
      <c r="A3028" s="23">
        <v>201610</v>
      </c>
      <c r="B3028" s="23" t="s">
        <v>85</v>
      </c>
      <c r="C3028" s="22">
        <v>27220957</v>
      </c>
      <c r="D3028" s="22" t="s">
        <v>102</v>
      </c>
      <c r="E3028" s="23">
        <v>52762</v>
      </c>
      <c r="F3028" s="22" t="str">
        <f>VLOOKUP(C3028,變換清單!A:C,3,0)</f>
        <v>新類型</v>
      </c>
      <c r="G3028" s="22" t="str">
        <f>VLOOKUP(B3028,變換清單!E:F,2,0)</f>
        <v>中四國</v>
      </c>
      <c r="H3028" s="22" t="str">
        <f t="shared" si="141"/>
        <v>2016</v>
      </c>
      <c r="I3028" s="22">
        <f t="shared" si="142"/>
        <v>10</v>
      </c>
      <c r="J3028" s="22" t="str">
        <f>VLOOKUP(I3028,變換清單!H:I,2,0)</f>
        <v>4Q</v>
      </c>
      <c r="K3028" s="22" t="str">
        <f t="shared" si="143"/>
        <v>新類型中四國20164Q</v>
      </c>
    </row>
    <row r="3029" spans="1:11">
      <c r="A3029" s="23">
        <v>201610</v>
      </c>
      <c r="B3029" s="23" t="s">
        <v>85</v>
      </c>
      <c r="C3029" s="22">
        <v>27220985</v>
      </c>
      <c r="D3029" s="22" t="s">
        <v>46</v>
      </c>
      <c r="E3029" s="23">
        <v>77717</v>
      </c>
      <c r="F3029" s="22" t="str">
        <f>VLOOKUP(C3029,變換清單!A:C,3,0)</f>
        <v>新類型</v>
      </c>
      <c r="G3029" s="22" t="str">
        <f>VLOOKUP(B3029,變換清單!E:F,2,0)</f>
        <v>中四國</v>
      </c>
      <c r="H3029" s="22" t="str">
        <f t="shared" si="141"/>
        <v>2016</v>
      </c>
      <c r="I3029" s="22">
        <f t="shared" si="142"/>
        <v>10</v>
      </c>
      <c r="J3029" s="22" t="str">
        <f>VLOOKUP(I3029,變換清單!H:I,2,0)</f>
        <v>4Q</v>
      </c>
      <c r="K3029" s="22" t="str">
        <f t="shared" si="143"/>
        <v>新類型中四國20164Q</v>
      </c>
    </row>
    <row r="3030" spans="1:11">
      <c r="A3030" s="23">
        <v>201610</v>
      </c>
      <c r="B3030" s="23" t="s">
        <v>85</v>
      </c>
      <c r="C3030" s="22">
        <v>27260317</v>
      </c>
      <c r="D3030" s="22" t="s">
        <v>40</v>
      </c>
      <c r="E3030" s="23">
        <v>4080</v>
      </c>
      <c r="F3030" s="22" t="str">
        <f>VLOOKUP(C3030,變換清單!A:C,3,0)</f>
        <v>啤酒</v>
      </c>
      <c r="G3030" s="22" t="str">
        <f>VLOOKUP(B3030,變換清單!E:F,2,0)</f>
        <v>中四國</v>
      </c>
      <c r="H3030" s="22" t="str">
        <f t="shared" si="141"/>
        <v>2016</v>
      </c>
      <c r="I3030" s="22">
        <f t="shared" si="142"/>
        <v>10</v>
      </c>
      <c r="J3030" s="22" t="str">
        <f>VLOOKUP(I3030,變換清單!H:I,2,0)</f>
        <v>4Q</v>
      </c>
      <c r="K3030" s="22" t="str">
        <f t="shared" si="143"/>
        <v>啤酒中四國20164Q</v>
      </c>
    </row>
    <row r="3031" spans="1:11">
      <c r="A3031" s="23">
        <v>201610</v>
      </c>
      <c r="B3031" s="23" t="s">
        <v>85</v>
      </c>
      <c r="C3031" s="22">
        <v>27260665</v>
      </c>
      <c r="D3031" s="22" t="s">
        <v>105</v>
      </c>
      <c r="E3031" s="23">
        <v>4560</v>
      </c>
      <c r="F3031" s="22" t="str">
        <f>VLOOKUP(C3031,變換清單!A:C,3,0)</f>
        <v>啤酒</v>
      </c>
      <c r="G3031" s="22" t="str">
        <f>VLOOKUP(B3031,變換清單!E:F,2,0)</f>
        <v>中四國</v>
      </c>
      <c r="H3031" s="22" t="str">
        <f t="shared" si="141"/>
        <v>2016</v>
      </c>
      <c r="I3031" s="22">
        <f t="shared" si="142"/>
        <v>10</v>
      </c>
      <c r="J3031" s="22" t="str">
        <f>VLOOKUP(I3031,變換清單!H:I,2,0)</f>
        <v>4Q</v>
      </c>
      <c r="K3031" s="22" t="str">
        <f t="shared" si="143"/>
        <v>啤酒中四國20164Q</v>
      </c>
    </row>
    <row r="3032" spans="1:11">
      <c r="A3032" s="23">
        <v>201610</v>
      </c>
      <c r="B3032" s="23" t="s">
        <v>85</v>
      </c>
      <c r="C3032" s="22">
        <v>27350171</v>
      </c>
      <c r="D3032" s="22" t="s">
        <v>42</v>
      </c>
      <c r="E3032" s="23">
        <v>32798</v>
      </c>
      <c r="F3032" s="22" t="str">
        <f>VLOOKUP(C3032,變換清單!A:C,3,0)</f>
        <v>啤酒</v>
      </c>
      <c r="G3032" s="22" t="str">
        <f>VLOOKUP(B3032,變換清單!E:F,2,0)</f>
        <v>中四國</v>
      </c>
      <c r="H3032" s="22" t="str">
        <f t="shared" si="141"/>
        <v>2016</v>
      </c>
      <c r="I3032" s="22">
        <f t="shared" si="142"/>
        <v>10</v>
      </c>
      <c r="J3032" s="22" t="str">
        <f>VLOOKUP(I3032,變換清單!H:I,2,0)</f>
        <v>4Q</v>
      </c>
      <c r="K3032" s="22" t="str">
        <f t="shared" si="143"/>
        <v>啤酒中四國20164Q</v>
      </c>
    </row>
    <row r="3033" spans="1:11">
      <c r="A3033" s="23">
        <v>201610</v>
      </c>
      <c r="B3033" s="23" t="s">
        <v>87</v>
      </c>
      <c r="C3033" s="22">
        <v>27350921</v>
      </c>
      <c r="D3033" s="22" t="s">
        <v>44</v>
      </c>
      <c r="E3033" s="23">
        <v>139748</v>
      </c>
      <c r="F3033" s="22" t="str">
        <f>VLOOKUP(C3033,變換清單!A:C,3,0)</f>
        <v>發泡酒</v>
      </c>
      <c r="G3033" s="22" t="str">
        <f>VLOOKUP(B3033,變換清單!E:F,2,0)</f>
        <v>中四國</v>
      </c>
      <c r="H3033" s="22" t="str">
        <f t="shared" si="141"/>
        <v>2016</v>
      </c>
      <c r="I3033" s="22">
        <f t="shared" si="142"/>
        <v>10</v>
      </c>
      <c r="J3033" s="22" t="str">
        <f>VLOOKUP(I3033,變換清單!H:I,2,0)</f>
        <v>4Q</v>
      </c>
      <c r="K3033" s="22" t="str">
        <f t="shared" si="143"/>
        <v>發泡酒中四國20164Q</v>
      </c>
    </row>
    <row r="3034" spans="1:11">
      <c r="A3034" s="23">
        <v>201610</v>
      </c>
      <c r="B3034" s="23" t="s">
        <v>87</v>
      </c>
      <c r="C3034" s="22">
        <v>27210786</v>
      </c>
      <c r="D3034" s="22" t="s">
        <v>103</v>
      </c>
      <c r="E3034" s="23">
        <v>36363</v>
      </c>
      <c r="F3034" s="22" t="str">
        <f>VLOOKUP(C3034,變換清單!A:C,3,0)</f>
        <v>發泡酒</v>
      </c>
      <c r="G3034" s="22" t="str">
        <f>VLOOKUP(B3034,變換清單!E:F,2,0)</f>
        <v>中四國</v>
      </c>
      <c r="H3034" s="22" t="str">
        <f t="shared" si="141"/>
        <v>2016</v>
      </c>
      <c r="I3034" s="22">
        <f t="shared" si="142"/>
        <v>10</v>
      </c>
      <c r="J3034" s="22" t="str">
        <f>VLOOKUP(I3034,變換清單!H:I,2,0)</f>
        <v>4Q</v>
      </c>
      <c r="K3034" s="22" t="str">
        <f t="shared" si="143"/>
        <v>發泡酒中四國20164Q</v>
      </c>
    </row>
    <row r="3035" spans="1:11">
      <c r="A3035" s="23">
        <v>201610</v>
      </c>
      <c r="B3035" s="23" t="s">
        <v>87</v>
      </c>
      <c r="C3035" s="22">
        <v>27220883</v>
      </c>
      <c r="D3035" s="22" t="s">
        <v>101</v>
      </c>
      <c r="E3035" s="23">
        <v>51336</v>
      </c>
      <c r="F3035" s="22" t="str">
        <f>VLOOKUP(C3035,變換清單!A:C,3,0)</f>
        <v>新類型</v>
      </c>
      <c r="G3035" s="22" t="str">
        <f>VLOOKUP(B3035,變換清單!E:F,2,0)</f>
        <v>中四國</v>
      </c>
      <c r="H3035" s="22" t="str">
        <f t="shared" si="141"/>
        <v>2016</v>
      </c>
      <c r="I3035" s="22">
        <f t="shared" si="142"/>
        <v>10</v>
      </c>
      <c r="J3035" s="22" t="str">
        <f>VLOOKUP(I3035,變換清單!H:I,2,0)</f>
        <v>4Q</v>
      </c>
      <c r="K3035" s="22" t="str">
        <f t="shared" si="143"/>
        <v>新類型中四國20164Q</v>
      </c>
    </row>
    <row r="3036" spans="1:11">
      <c r="A3036" s="23">
        <v>201610</v>
      </c>
      <c r="B3036" s="23" t="s">
        <v>87</v>
      </c>
      <c r="C3036" s="22">
        <v>27220957</v>
      </c>
      <c r="D3036" s="22" t="s">
        <v>102</v>
      </c>
      <c r="E3036" s="23">
        <v>4991</v>
      </c>
      <c r="F3036" s="22" t="str">
        <f>VLOOKUP(C3036,變換清單!A:C,3,0)</f>
        <v>新類型</v>
      </c>
      <c r="G3036" s="22" t="str">
        <f>VLOOKUP(B3036,變換清單!E:F,2,0)</f>
        <v>中四國</v>
      </c>
      <c r="H3036" s="22" t="str">
        <f t="shared" si="141"/>
        <v>2016</v>
      </c>
      <c r="I3036" s="22">
        <f t="shared" si="142"/>
        <v>10</v>
      </c>
      <c r="J3036" s="22" t="str">
        <f>VLOOKUP(I3036,變換清單!H:I,2,0)</f>
        <v>4Q</v>
      </c>
      <c r="K3036" s="22" t="str">
        <f t="shared" si="143"/>
        <v>新類型中四國20164Q</v>
      </c>
    </row>
    <row r="3037" spans="1:11">
      <c r="A3037" s="23">
        <v>201610</v>
      </c>
      <c r="B3037" s="23" t="s">
        <v>87</v>
      </c>
      <c r="C3037" s="22">
        <v>27220985</v>
      </c>
      <c r="D3037" s="22" t="s">
        <v>46</v>
      </c>
      <c r="E3037" s="23">
        <v>2468</v>
      </c>
      <c r="F3037" s="22" t="str">
        <f>VLOOKUP(C3037,變換清單!A:C,3,0)</f>
        <v>新類型</v>
      </c>
      <c r="G3037" s="22" t="str">
        <f>VLOOKUP(B3037,變換清單!E:F,2,0)</f>
        <v>中四國</v>
      </c>
      <c r="H3037" s="22" t="str">
        <f t="shared" si="141"/>
        <v>2016</v>
      </c>
      <c r="I3037" s="22">
        <f t="shared" si="142"/>
        <v>10</v>
      </c>
      <c r="J3037" s="22" t="str">
        <f>VLOOKUP(I3037,變換清單!H:I,2,0)</f>
        <v>4Q</v>
      </c>
      <c r="K3037" s="22" t="str">
        <f t="shared" si="143"/>
        <v>新類型中四國20164Q</v>
      </c>
    </row>
    <row r="3038" spans="1:11">
      <c r="A3038" s="23">
        <v>201610</v>
      </c>
      <c r="B3038" s="23" t="s">
        <v>87</v>
      </c>
      <c r="C3038" s="22">
        <v>27260317</v>
      </c>
      <c r="D3038" s="22" t="s">
        <v>40</v>
      </c>
      <c r="E3038" s="23">
        <v>2468</v>
      </c>
      <c r="F3038" s="22" t="str">
        <f>VLOOKUP(C3038,變換清單!A:C,3,0)</f>
        <v>啤酒</v>
      </c>
      <c r="G3038" s="22" t="str">
        <f>VLOOKUP(B3038,變換清單!E:F,2,0)</f>
        <v>中四國</v>
      </c>
      <c r="H3038" s="22" t="str">
        <f t="shared" si="141"/>
        <v>2016</v>
      </c>
      <c r="I3038" s="22">
        <f t="shared" si="142"/>
        <v>10</v>
      </c>
      <c r="J3038" s="22" t="str">
        <f>VLOOKUP(I3038,變換清單!H:I,2,0)</f>
        <v>4Q</v>
      </c>
      <c r="K3038" s="22" t="str">
        <f t="shared" si="143"/>
        <v>啤酒中四國20164Q</v>
      </c>
    </row>
    <row r="3039" spans="1:11">
      <c r="A3039" s="23">
        <v>201610</v>
      </c>
      <c r="B3039" s="23" t="s">
        <v>89</v>
      </c>
      <c r="C3039" s="22">
        <v>27260665</v>
      </c>
      <c r="D3039" s="22" t="s">
        <v>105</v>
      </c>
      <c r="E3039" s="23">
        <v>198214</v>
      </c>
      <c r="F3039" s="22" t="str">
        <f>VLOOKUP(C3039,變換清單!A:C,3,0)</f>
        <v>啤酒</v>
      </c>
      <c r="G3039" s="22" t="str">
        <f>VLOOKUP(B3039,變換清單!E:F,2,0)</f>
        <v>九州</v>
      </c>
      <c r="H3039" s="22" t="str">
        <f t="shared" si="141"/>
        <v>2016</v>
      </c>
      <c r="I3039" s="22">
        <f t="shared" si="142"/>
        <v>10</v>
      </c>
      <c r="J3039" s="22" t="str">
        <f>VLOOKUP(I3039,變換清單!H:I,2,0)</f>
        <v>4Q</v>
      </c>
      <c r="K3039" s="22" t="str">
        <f t="shared" si="143"/>
        <v>啤酒九州20164Q</v>
      </c>
    </row>
    <row r="3040" spans="1:11">
      <c r="A3040" s="23">
        <v>201610</v>
      </c>
      <c r="B3040" s="23" t="s">
        <v>89</v>
      </c>
      <c r="C3040" s="22">
        <v>27350171</v>
      </c>
      <c r="D3040" s="22" t="s">
        <v>42</v>
      </c>
      <c r="E3040" s="23">
        <v>34937</v>
      </c>
      <c r="F3040" s="22" t="str">
        <f>VLOOKUP(C3040,變換清單!A:C,3,0)</f>
        <v>啤酒</v>
      </c>
      <c r="G3040" s="22" t="str">
        <f>VLOOKUP(B3040,變換清單!E:F,2,0)</f>
        <v>九州</v>
      </c>
      <c r="H3040" s="22" t="str">
        <f t="shared" si="141"/>
        <v>2016</v>
      </c>
      <c r="I3040" s="22">
        <f t="shared" si="142"/>
        <v>10</v>
      </c>
      <c r="J3040" s="22" t="str">
        <f>VLOOKUP(I3040,變換清單!H:I,2,0)</f>
        <v>4Q</v>
      </c>
      <c r="K3040" s="22" t="str">
        <f t="shared" si="143"/>
        <v>啤酒九州20164Q</v>
      </c>
    </row>
    <row r="3041" spans="1:11">
      <c r="A3041" s="23">
        <v>201610</v>
      </c>
      <c r="B3041" s="23" t="s">
        <v>89</v>
      </c>
      <c r="C3041" s="22">
        <v>27350921</v>
      </c>
      <c r="D3041" s="22" t="s">
        <v>44</v>
      </c>
      <c r="E3041" s="23">
        <v>58466</v>
      </c>
      <c r="F3041" s="22" t="str">
        <f>VLOOKUP(C3041,變換清單!A:C,3,0)</f>
        <v>發泡酒</v>
      </c>
      <c r="G3041" s="22" t="str">
        <f>VLOOKUP(B3041,變換清單!E:F,2,0)</f>
        <v>九州</v>
      </c>
      <c r="H3041" s="22" t="str">
        <f t="shared" si="141"/>
        <v>2016</v>
      </c>
      <c r="I3041" s="22">
        <f t="shared" si="142"/>
        <v>10</v>
      </c>
      <c r="J3041" s="22" t="str">
        <f>VLOOKUP(I3041,變換清單!H:I,2,0)</f>
        <v>4Q</v>
      </c>
      <c r="K3041" s="22" t="str">
        <f t="shared" si="143"/>
        <v>發泡酒九州20164Q</v>
      </c>
    </row>
    <row r="3042" spans="1:11">
      <c r="A3042" s="23">
        <v>201610</v>
      </c>
      <c r="B3042" s="23" t="s">
        <v>89</v>
      </c>
      <c r="C3042" s="22">
        <v>27210786</v>
      </c>
      <c r="D3042" s="22" t="s">
        <v>103</v>
      </c>
      <c r="E3042" s="23">
        <v>6480</v>
      </c>
      <c r="F3042" s="22" t="str">
        <f>VLOOKUP(C3042,變換清單!A:C,3,0)</f>
        <v>發泡酒</v>
      </c>
      <c r="G3042" s="22" t="str">
        <f>VLOOKUP(B3042,變換清單!E:F,2,0)</f>
        <v>九州</v>
      </c>
      <c r="H3042" s="22" t="str">
        <f t="shared" si="141"/>
        <v>2016</v>
      </c>
      <c r="I3042" s="22">
        <f t="shared" si="142"/>
        <v>10</v>
      </c>
      <c r="J3042" s="22" t="str">
        <f>VLOOKUP(I3042,變換清單!H:I,2,0)</f>
        <v>4Q</v>
      </c>
      <c r="K3042" s="22" t="str">
        <f t="shared" si="143"/>
        <v>發泡酒九州20164Q</v>
      </c>
    </row>
    <row r="3043" spans="1:11">
      <c r="A3043" s="23">
        <v>201610</v>
      </c>
      <c r="B3043" s="23" t="s">
        <v>89</v>
      </c>
      <c r="C3043" s="22">
        <v>27220883</v>
      </c>
      <c r="D3043" s="22" t="s">
        <v>101</v>
      </c>
      <c r="E3043" s="23">
        <v>7920</v>
      </c>
      <c r="F3043" s="22" t="str">
        <f>VLOOKUP(C3043,變換清單!A:C,3,0)</f>
        <v>新類型</v>
      </c>
      <c r="G3043" s="22" t="str">
        <f>VLOOKUP(B3043,變換清單!E:F,2,0)</f>
        <v>九州</v>
      </c>
      <c r="H3043" s="22" t="str">
        <f t="shared" si="141"/>
        <v>2016</v>
      </c>
      <c r="I3043" s="22">
        <f t="shared" si="142"/>
        <v>10</v>
      </c>
      <c r="J3043" s="22" t="str">
        <f>VLOOKUP(I3043,變換清單!H:I,2,0)</f>
        <v>4Q</v>
      </c>
      <c r="K3043" s="22" t="str">
        <f t="shared" si="143"/>
        <v>新類型九州20164Q</v>
      </c>
    </row>
    <row r="3044" spans="1:11">
      <c r="A3044" s="23">
        <v>201610</v>
      </c>
      <c r="B3044" s="23" t="s">
        <v>89</v>
      </c>
      <c r="C3044" s="22">
        <v>27220957</v>
      </c>
      <c r="D3044" s="22" t="s">
        <v>102</v>
      </c>
      <c r="E3044" s="23">
        <v>45632</v>
      </c>
      <c r="F3044" s="22" t="str">
        <f>VLOOKUP(C3044,變換清單!A:C,3,0)</f>
        <v>新類型</v>
      </c>
      <c r="G3044" s="22" t="str">
        <f>VLOOKUP(B3044,變換清單!E:F,2,0)</f>
        <v>九州</v>
      </c>
      <c r="H3044" s="22" t="str">
        <f t="shared" si="141"/>
        <v>2016</v>
      </c>
      <c r="I3044" s="22">
        <f t="shared" si="142"/>
        <v>10</v>
      </c>
      <c r="J3044" s="22" t="str">
        <f>VLOOKUP(I3044,變換清單!H:I,2,0)</f>
        <v>4Q</v>
      </c>
      <c r="K3044" s="22" t="str">
        <f t="shared" si="143"/>
        <v>新類型九州20164Q</v>
      </c>
    </row>
    <row r="3045" spans="1:11">
      <c r="A3045" s="23">
        <v>201610</v>
      </c>
      <c r="B3045" s="23" t="s">
        <v>64</v>
      </c>
      <c r="C3045" s="22">
        <v>27220985</v>
      </c>
      <c r="D3045" s="22" t="s">
        <v>46</v>
      </c>
      <c r="E3045" s="23">
        <v>3956437</v>
      </c>
      <c r="F3045" s="22" t="str">
        <f>VLOOKUP(C3045,變換清單!A:C,3,0)</f>
        <v>新類型</v>
      </c>
      <c r="G3045" s="22" t="str">
        <f>VLOOKUP(B3045,變換清單!E:F,2,0)</f>
        <v>首都圏</v>
      </c>
      <c r="H3045" s="22" t="str">
        <f t="shared" si="141"/>
        <v>2016</v>
      </c>
      <c r="I3045" s="22">
        <f t="shared" si="142"/>
        <v>10</v>
      </c>
      <c r="J3045" s="22" t="str">
        <f>VLOOKUP(I3045,變換清單!H:I,2,0)</f>
        <v>4Q</v>
      </c>
      <c r="K3045" s="22" t="str">
        <f t="shared" si="143"/>
        <v>新類型首都圏20164Q</v>
      </c>
    </row>
    <row r="3046" spans="1:11">
      <c r="A3046" s="23">
        <v>201610</v>
      </c>
      <c r="B3046" s="23" t="s">
        <v>64</v>
      </c>
      <c r="C3046" s="22">
        <v>27260317</v>
      </c>
      <c r="D3046" s="22" t="s">
        <v>40</v>
      </c>
      <c r="E3046" s="23">
        <v>340814</v>
      </c>
      <c r="F3046" s="22" t="str">
        <f>VLOOKUP(C3046,變換清單!A:C,3,0)</f>
        <v>啤酒</v>
      </c>
      <c r="G3046" s="22" t="str">
        <f>VLOOKUP(B3046,變換清單!E:F,2,0)</f>
        <v>首都圏</v>
      </c>
      <c r="H3046" s="22" t="str">
        <f t="shared" si="141"/>
        <v>2016</v>
      </c>
      <c r="I3046" s="22">
        <f t="shared" si="142"/>
        <v>10</v>
      </c>
      <c r="J3046" s="22" t="str">
        <f>VLOOKUP(I3046,變換清單!H:I,2,0)</f>
        <v>4Q</v>
      </c>
      <c r="K3046" s="22" t="str">
        <f t="shared" si="143"/>
        <v>啤酒首都圏20164Q</v>
      </c>
    </row>
    <row r="3047" spans="1:11">
      <c r="A3047" s="23">
        <v>201610</v>
      </c>
      <c r="B3047" s="23" t="s">
        <v>64</v>
      </c>
      <c r="C3047" s="22">
        <v>27260665</v>
      </c>
      <c r="D3047" s="22" t="s">
        <v>105</v>
      </c>
      <c r="E3047" s="23">
        <v>1992835</v>
      </c>
      <c r="F3047" s="22" t="str">
        <f>VLOOKUP(C3047,變換清單!A:C,3,0)</f>
        <v>啤酒</v>
      </c>
      <c r="G3047" s="22" t="str">
        <f>VLOOKUP(B3047,變換清單!E:F,2,0)</f>
        <v>首都圏</v>
      </c>
      <c r="H3047" s="22" t="str">
        <f t="shared" si="141"/>
        <v>2016</v>
      </c>
      <c r="I3047" s="22">
        <f t="shared" si="142"/>
        <v>10</v>
      </c>
      <c r="J3047" s="22" t="str">
        <f>VLOOKUP(I3047,變換清單!H:I,2,0)</f>
        <v>4Q</v>
      </c>
      <c r="K3047" s="22" t="str">
        <f t="shared" si="143"/>
        <v>啤酒首都圏20164Q</v>
      </c>
    </row>
    <row r="3048" spans="1:11">
      <c r="A3048" s="23">
        <v>201610</v>
      </c>
      <c r="B3048" s="23" t="s">
        <v>64</v>
      </c>
      <c r="C3048" s="22">
        <v>27350171</v>
      </c>
      <c r="D3048" s="22" t="s">
        <v>42</v>
      </c>
      <c r="E3048" s="23">
        <v>118560</v>
      </c>
      <c r="F3048" s="22" t="str">
        <f>VLOOKUP(C3048,變換清單!A:C,3,0)</f>
        <v>啤酒</v>
      </c>
      <c r="G3048" s="22" t="str">
        <f>VLOOKUP(B3048,變換清單!E:F,2,0)</f>
        <v>首都圏</v>
      </c>
      <c r="H3048" s="22" t="str">
        <f t="shared" si="141"/>
        <v>2016</v>
      </c>
      <c r="I3048" s="22">
        <f t="shared" si="142"/>
        <v>10</v>
      </c>
      <c r="J3048" s="22" t="str">
        <f>VLOOKUP(I3048,變換清單!H:I,2,0)</f>
        <v>4Q</v>
      </c>
      <c r="K3048" s="22" t="str">
        <f t="shared" si="143"/>
        <v>啤酒首都圏20164Q</v>
      </c>
    </row>
    <row r="3049" spans="1:11">
      <c r="A3049" s="23">
        <v>201610</v>
      </c>
      <c r="B3049" s="23" t="s">
        <v>64</v>
      </c>
      <c r="C3049" s="22">
        <v>27350921</v>
      </c>
      <c r="D3049" s="22" t="s">
        <v>44</v>
      </c>
      <c r="E3049" s="23">
        <v>65280</v>
      </c>
      <c r="F3049" s="22" t="str">
        <f>VLOOKUP(C3049,變換清單!A:C,3,0)</f>
        <v>發泡酒</v>
      </c>
      <c r="G3049" s="22" t="str">
        <f>VLOOKUP(B3049,變換清單!E:F,2,0)</f>
        <v>首都圏</v>
      </c>
      <c r="H3049" s="22" t="str">
        <f t="shared" si="141"/>
        <v>2016</v>
      </c>
      <c r="I3049" s="22">
        <f t="shared" si="142"/>
        <v>10</v>
      </c>
      <c r="J3049" s="22" t="str">
        <f>VLOOKUP(I3049,變換清單!H:I,2,0)</f>
        <v>4Q</v>
      </c>
      <c r="K3049" s="22" t="str">
        <f t="shared" si="143"/>
        <v>發泡酒首都圏20164Q</v>
      </c>
    </row>
    <row r="3050" spans="1:11">
      <c r="A3050" s="23">
        <v>201610</v>
      </c>
      <c r="B3050" s="23" t="s">
        <v>64</v>
      </c>
      <c r="C3050" s="22">
        <v>27210786</v>
      </c>
      <c r="D3050" s="22" t="s">
        <v>103</v>
      </c>
      <c r="E3050" s="23">
        <v>1273418</v>
      </c>
      <c r="F3050" s="22" t="str">
        <f>VLOOKUP(C3050,變換清單!A:C,3,0)</f>
        <v>發泡酒</v>
      </c>
      <c r="G3050" s="22" t="str">
        <f>VLOOKUP(B3050,變換清單!E:F,2,0)</f>
        <v>首都圏</v>
      </c>
      <c r="H3050" s="22" t="str">
        <f t="shared" si="141"/>
        <v>2016</v>
      </c>
      <c r="I3050" s="22">
        <f t="shared" si="142"/>
        <v>10</v>
      </c>
      <c r="J3050" s="22" t="str">
        <f>VLOOKUP(I3050,變換清單!H:I,2,0)</f>
        <v>4Q</v>
      </c>
      <c r="K3050" s="22" t="str">
        <f t="shared" si="143"/>
        <v>發泡酒首都圏20164Q</v>
      </c>
    </row>
    <row r="3051" spans="1:11">
      <c r="A3051" s="23">
        <v>201610</v>
      </c>
      <c r="B3051" s="23" t="s">
        <v>64</v>
      </c>
      <c r="C3051" s="22">
        <v>27220883</v>
      </c>
      <c r="D3051" s="22" t="s">
        <v>101</v>
      </c>
      <c r="E3051" s="23">
        <v>44424</v>
      </c>
      <c r="F3051" s="22" t="str">
        <f>VLOOKUP(C3051,變換清單!A:C,3,0)</f>
        <v>新類型</v>
      </c>
      <c r="G3051" s="22" t="str">
        <f>VLOOKUP(B3051,變換清單!E:F,2,0)</f>
        <v>首都圏</v>
      </c>
      <c r="H3051" s="22" t="str">
        <f t="shared" si="141"/>
        <v>2016</v>
      </c>
      <c r="I3051" s="22">
        <f t="shared" si="142"/>
        <v>10</v>
      </c>
      <c r="J3051" s="22" t="str">
        <f>VLOOKUP(I3051,變換清單!H:I,2,0)</f>
        <v>4Q</v>
      </c>
      <c r="K3051" s="22" t="str">
        <f t="shared" si="143"/>
        <v>新類型首都圏20164Q</v>
      </c>
    </row>
    <row r="3052" spans="1:11">
      <c r="A3052" s="23">
        <v>201610</v>
      </c>
      <c r="B3052" s="23" t="s">
        <v>64</v>
      </c>
      <c r="C3052" s="22">
        <v>27220957</v>
      </c>
      <c r="D3052" s="22" t="s">
        <v>102</v>
      </c>
      <c r="E3052" s="23">
        <v>45658</v>
      </c>
      <c r="F3052" s="22" t="str">
        <f>VLOOKUP(C3052,變換清單!A:C,3,0)</f>
        <v>新類型</v>
      </c>
      <c r="G3052" s="22" t="str">
        <f>VLOOKUP(B3052,變換清單!E:F,2,0)</f>
        <v>首都圏</v>
      </c>
      <c r="H3052" s="22" t="str">
        <f t="shared" si="141"/>
        <v>2016</v>
      </c>
      <c r="I3052" s="22">
        <f t="shared" si="142"/>
        <v>10</v>
      </c>
      <c r="J3052" s="22" t="str">
        <f>VLOOKUP(I3052,變換清單!H:I,2,0)</f>
        <v>4Q</v>
      </c>
      <c r="K3052" s="22" t="str">
        <f t="shared" si="143"/>
        <v>新類型首都圏20164Q</v>
      </c>
    </row>
    <row r="3053" spans="1:11">
      <c r="A3053" s="23">
        <v>201610</v>
      </c>
      <c r="B3053" s="23" t="s">
        <v>76</v>
      </c>
      <c r="C3053" s="22">
        <v>27220985</v>
      </c>
      <c r="D3053" s="22" t="s">
        <v>46</v>
      </c>
      <c r="E3053" s="23">
        <v>314433</v>
      </c>
      <c r="F3053" s="22" t="str">
        <f>VLOOKUP(C3053,變換清單!A:C,3,0)</f>
        <v>新類型</v>
      </c>
      <c r="G3053" s="22" t="str">
        <f>VLOOKUP(B3053,變換清單!E:F,2,0)</f>
        <v>中部</v>
      </c>
      <c r="H3053" s="22" t="str">
        <f t="shared" si="141"/>
        <v>2016</v>
      </c>
      <c r="I3053" s="22">
        <f t="shared" si="142"/>
        <v>10</v>
      </c>
      <c r="J3053" s="22" t="str">
        <f>VLOOKUP(I3053,變換清單!H:I,2,0)</f>
        <v>4Q</v>
      </c>
      <c r="K3053" s="22" t="str">
        <f t="shared" si="143"/>
        <v>新類型中部20164Q</v>
      </c>
    </row>
    <row r="3054" spans="1:11">
      <c r="A3054" s="23">
        <v>201610</v>
      </c>
      <c r="B3054" s="23" t="s">
        <v>76</v>
      </c>
      <c r="C3054" s="22">
        <v>27260317</v>
      </c>
      <c r="D3054" s="22" t="s">
        <v>40</v>
      </c>
      <c r="E3054" s="23">
        <v>4991</v>
      </c>
      <c r="F3054" s="22" t="str">
        <f>VLOOKUP(C3054,變換清單!A:C,3,0)</f>
        <v>啤酒</v>
      </c>
      <c r="G3054" s="22" t="str">
        <f>VLOOKUP(B3054,變換清單!E:F,2,0)</f>
        <v>中部</v>
      </c>
      <c r="H3054" s="22" t="str">
        <f t="shared" si="141"/>
        <v>2016</v>
      </c>
      <c r="I3054" s="22">
        <f t="shared" si="142"/>
        <v>10</v>
      </c>
      <c r="J3054" s="22" t="str">
        <f>VLOOKUP(I3054,變換清單!H:I,2,0)</f>
        <v>4Q</v>
      </c>
      <c r="K3054" s="22" t="str">
        <f t="shared" si="143"/>
        <v>啤酒中部20164Q</v>
      </c>
    </row>
    <row r="3055" spans="1:11">
      <c r="A3055" s="23">
        <v>201610</v>
      </c>
      <c r="B3055" s="23" t="s">
        <v>76</v>
      </c>
      <c r="C3055" s="22">
        <v>27260665</v>
      </c>
      <c r="D3055" s="22" t="s">
        <v>105</v>
      </c>
      <c r="E3055" s="23">
        <v>114080</v>
      </c>
      <c r="F3055" s="22" t="str">
        <f>VLOOKUP(C3055,變換清單!A:C,3,0)</f>
        <v>啤酒</v>
      </c>
      <c r="G3055" s="22" t="str">
        <f>VLOOKUP(B3055,變換清單!E:F,2,0)</f>
        <v>中部</v>
      </c>
      <c r="H3055" s="22" t="str">
        <f t="shared" si="141"/>
        <v>2016</v>
      </c>
      <c r="I3055" s="22">
        <f t="shared" si="142"/>
        <v>10</v>
      </c>
      <c r="J3055" s="22" t="str">
        <f>VLOOKUP(I3055,變換清單!H:I,2,0)</f>
        <v>4Q</v>
      </c>
      <c r="K3055" s="22" t="str">
        <f t="shared" si="143"/>
        <v>啤酒中部20164Q</v>
      </c>
    </row>
    <row r="3056" spans="1:11">
      <c r="A3056" s="23">
        <v>201610</v>
      </c>
      <c r="B3056" s="23" t="s">
        <v>76</v>
      </c>
      <c r="C3056" s="22">
        <v>27350171</v>
      </c>
      <c r="D3056" s="22" t="s">
        <v>42</v>
      </c>
      <c r="E3056" s="23">
        <v>14160</v>
      </c>
      <c r="F3056" s="22" t="str">
        <f>VLOOKUP(C3056,變換清單!A:C,3,0)</f>
        <v>啤酒</v>
      </c>
      <c r="G3056" s="22" t="str">
        <f>VLOOKUP(B3056,變換清單!E:F,2,0)</f>
        <v>中部</v>
      </c>
      <c r="H3056" s="22" t="str">
        <f t="shared" si="141"/>
        <v>2016</v>
      </c>
      <c r="I3056" s="22">
        <f t="shared" si="142"/>
        <v>10</v>
      </c>
      <c r="J3056" s="22" t="str">
        <f>VLOOKUP(I3056,變換清單!H:I,2,0)</f>
        <v>4Q</v>
      </c>
      <c r="K3056" s="22" t="str">
        <f t="shared" si="143"/>
        <v>啤酒中部20164Q</v>
      </c>
    </row>
    <row r="3057" spans="1:11">
      <c r="A3057" s="23">
        <v>201610</v>
      </c>
      <c r="B3057" s="23" t="s">
        <v>76</v>
      </c>
      <c r="C3057" s="22">
        <v>27350921</v>
      </c>
      <c r="D3057" s="22" t="s">
        <v>44</v>
      </c>
      <c r="E3057" s="23">
        <v>4800</v>
      </c>
      <c r="F3057" s="22" t="str">
        <f>VLOOKUP(C3057,變換清單!A:C,3,0)</f>
        <v>發泡酒</v>
      </c>
      <c r="G3057" s="22" t="str">
        <f>VLOOKUP(B3057,變換清單!E:F,2,0)</f>
        <v>中部</v>
      </c>
      <c r="H3057" s="22" t="str">
        <f t="shared" si="141"/>
        <v>2016</v>
      </c>
      <c r="I3057" s="22">
        <f t="shared" si="142"/>
        <v>10</v>
      </c>
      <c r="J3057" s="22" t="str">
        <f>VLOOKUP(I3057,變換清單!H:I,2,0)</f>
        <v>4Q</v>
      </c>
      <c r="K3057" s="22" t="str">
        <f t="shared" si="143"/>
        <v>發泡酒中部20164Q</v>
      </c>
    </row>
    <row r="3058" spans="1:11">
      <c r="A3058" s="23">
        <v>201610</v>
      </c>
      <c r="B3058" s="23" t="s">
        <v>76</v>
      </c>
      <c r="C3058" s="22">
        <v>27210786</v>
      </c>
      <c r="D3058" s="22" t="s">
        <v>103</v>
      </c>
      <c r="E3058" s="23">
        <v>59892</v>
      </c>
      <c r="F3058" s="22" t="str">
        <f>VLOOKUP(C3058,變換清單!A:C,3,0)</f>
        <v>發泡酒</v>
      </c>
      <c r="G3058" s="22" t="str">
        <f>VLOOKUP(B3058,變換清單!E:F,2,0)</f>
        <v>中部</v>
      </c>
      <c r="H3058" s="22" t="str">
        <f t="shared" si="141"/>
        <v>2016</v>
      </c>
      <c r="I3058" s="22">
        <f t="shared" si="142"/>
        <v>10</v>
      </c>
      <c r="J3058" s="22" t="str">
        <f>VLOOKUP(I3058,變換清單!H:I,2,0)</f>
        <v>4Q</v>
      </c>
      <c r="K3058" s="22" t="str">
        <f t="shared" si="143"/>
        <v>發泡酒中部20164Q</v>
      </c>
    </row>
    <row r="3059" spans="1:11">
      <c r="A3059" s="23">
        <v>201610</v>
      </c>
      <c r="B3059" s="23" t="s">
        <v>59</v>
      </c>
      <c r="C3059" s="22">
        <v>27220883</v>
      </c>
      <c r="D3059" s="22" t="s">
        <v>101</v>
      </c>
      <c r="E3059" s="23">
        <v>179676</v>
      </c>
      <c r="F3059" s="22" t="str">
        <f>VLOOKUP(C3059,變換清單!A:C,3,0)</f>
        <v>新類型</v>
      </c>
      <c r="G3059" s="22" t="str">
        <f>VLOOKUP(B3059,變換清單!E:F,2,0)</f>
        <v>東北</v>
      </c>
      <c r="H3059" s="22" t="str">
        <f t="shared" si="141"/>
        <v>2016</v>
      </c>
      <c r="I3059" s="22">
        <f t="shared" si="142"/>
        <v>10</v>
      </c>
      <c r="J3059" s="22" t="str">
        <f>VLOOKUP(I3059,變換清單!H:I,2,0)</f>
        <v>4Q</v>
      </c>
      <c r="K3059" s="22" t="str">
        <f t="shared" si="143"/>
        <v>新類型東北20164Q</v>
      </c>
    </row>
    <row r="3060" spans="1:11">
      <c r="A3060" s="23">
        <v>201610</v>
      </c>
      <c r="B3060" s="23" t="s">
        <v>59</v>
      </c>
      <c r="C3060" s="22">
        <v>27220957</v>
      </c>
      <c r="D3060" s="22" t="s">
        <v>102</v>
      </c>
      <c r="E3060" s="23">
        <v>27807</v>
      </c>
      <c r="F3060" s="22" t="str">
        <f>VLOOKUP(C3060,變換清單!A:C,3,0)</f>
        <v>新類型</v>
      </c>
      <c r="G3060" s="22" t="str">
        <f>VLOOKUP(B3060,變換清單!E:F,2,0)</f>
        <v>東北</v>
      </c>
      <c r="H3060" s="22" t="str">
        <f t="shared" si="141"/>
        <v>2016</v>
      </c>
      <c r="I3060" s="22">
        <f t="shared" si="142"/>
        <v>10</v>
      </c>
      <c r="J3060" s="22" t="str">
        <f>VLOOKUP(I3060,變換清單!H:I,2,0)</f>
        <v>4Q</v>
      </c>
      <c r="K3060" s="22" t="str">
        <f t="shared" si="143"/>
        <v>新類型東北20164Q</v>
      </c>
    </row>
    <row r="3061" spans="1:11">
      <c r="A3061" s="23">
        <v>201610</v>
      </c>
      <c r="B3061" s="23" t="s">
        <v>59</v>
      </c>
      <c r="C3061" s="22">
        <v>27220985</v>
      </c>
      <c r="D3061" s="22" t="s">
        <v>46</v>
      </c>
      <c r="E3061" s="23">
        <v>66309</v>
      </c>
      <c r="F3061" s="22" t="str">
        <f>VLOOKUP(C3061,變換清單!A:C,3,0)</f>
        <v>新類型</v>
      </c>
      <c r="G3061" s="22" t="str">
        <f>VLOOKUP(B3061,變換清單!E:F,2,0)</f>
        <v>東北</v>
      </c>
      <c r="H3061" s="22" t="str">
        <f t="shared" si="141"/>
        <v>2016</v>
      </c>
      <c r="I3061" s="22">
        <f t="shared" si="142"/>
        <v>10</v>
      </c>
      <c r="J3061" s="22" t="str">
        <f>VLOOKUP(I3061,變換清單!H:I,2,0)</f>
        <v>4Q</v>
      </c>
      <c r="K3061" s="22" t="str">
        <f t="shared" si="143"/>
        <v>新類型東北20164Q</v>
      </c>
    </row>
    <row r="3062" spans="1:11">
      <c r="A3062" s="23">
        <v>201610</v>
      </c>
      <c r="B3062" s="23" t="s">
        <v>59</v>
      </c>
      <c r="C3062" s="22">
        <v>27260317</v>
      </c>
      <c r="D3062" s="22" t="s">
        <v>40</v>
      </c>
      <c r="E3062" s="23">
        <v>3120</v>
      </c>
      <c r="F3062" s="22" t="str">
        <f>VLOOKUP(C3062,變換清單!A:C,3,0)</f>
        <v>啤酒</v>
      </c>
      <c r="G3062" s="22" t="str">
        <f>VLOOKUP(B3062,變換清單!E:F,2,0)</f>
        <v>東北</v>
      </c>
      <c r="H3062" s="22" t="str">
        <f t="shared" si="141"/>
        <v>2016</v>
      </c>
      <c r="I3062" s="22">
        <f t="shared" si="142"/>
        <v>10</v>
      </c>
      <c r="J3062" s="22" t="str">
        <f>VLOOKUP(I3062,變換清單!H:I,2,0)</f>
        <v>4Q</v>
      </c>
      <c r="K3062" s="22" t="str">
        <f t="shared" si="143"/>
        <v>啤酒東北20164Q</v>
      </c>
    </row>
    <row r="3063" spans="1:11">
      <c r="A3063" s="23">
        <v>201610</v>
      </c>
      <c r="B3063" s="23" t="s">
        <v>59</v>
      </c>
      <c r="C3063" s="22">
        <v>27260665</v>
      </c>
      <c r="D3063" s="22" t="s">
        <v>105</v>
      </c>
      <c r="E3063" s="23">
        <v>2880</v>
      </c>
      <c r="F3063" s="22" t="str">
        <f>VLOOKUP(C3063,變換清單!A:C,3,0)</f>
        <v>啤酒</v>
      </c>
      <c r="G3063" s="22" t="str">
        <f>VLOOKUP(B3063,變換清單!E:F,2,0)</f>
        <v>東北</v>
      </c>
      <c r="H3063" s="22" t="str">
        <f t="shared" si="141"/>
        <v>2016</v>
      </c>
      <c r="I3063" s="22">
        <f t="shared" si="142"/>
        <v>10</v>
      </c>
      <c r="J3063" s="22" t="str">
        <f>VLOOKUP(I3063,變換清單!H:I,2,0)</f>
        <v>4Q</v>
      </c>
      <c r="K3063" s="22" t="str">
        <f t="shared" si="143"/>
        <v>啤酒東北20164Q</v>
      </c>
    </row>
    <row r="3064" spans="1:11">
      <c r="A3064" s="23">
        <v>201610</v>
      </c>
      <c r="B3064" s="23" t="s">
        <v>59</v>
      </c>
      <c r="C3064" s="22">
        <v>27350171</v>
      </c>
      <c r="D3064" s="22" t="s">
        <v>42</v>
      </c>
      <c r="E3064" s="23">
        <v>59892</v>
      </c>
      <c r="F3064" s="22" t="str">
        <f>VLOOKUP(C3064,變換清單!A:C,3,0)</f>
        <v>啤酒</v>
      </c>
      <c r="G3064" s="22" t="str">
        <f>VLOOKUP(B3064,變換清單!E:F,2,0)</f>
        <v>東北</v>
      </c>
      <c r="H3064" s="22" t="str">
        <f t="shared" si="141"/>
        <v>2016</v>
      </c>
      <c r="I3064" s="22">
        <f t="shared" si="142"/>
        <v>10</v>
      </c>
      <c r="J3064" s="22" t="str">
        <f>VLOOKUP(I3064,變換清單!H:I,2,0)</f>
        <v>4Q</v>
      </c>
      <c r="K3064" s="22" t="str">
        <f t="shared" si="143"/>
        <v>啤酒東北20164Q</v>
      </c>
    </row>
    <row r="3065" spans="1:11">
      <c r="A3065" s="23">
        <v>201610</v>
      </c>
      <c r="B3065" s="23" t="s">
        <v>59</v>
      </c>
      <c r="C3065" s="22">
        <v>27350921</v>
      </c>
      <c r="D3065" s="22" t="s">
        <v>44</v>
      </c>
      <c r="E3065" s="23">
        <v>29616</v>
      </c>
      <c r="F3065" s="22" t="str">
        <f>VLOOKUP(C3065,變換清單!A:C,3,0)</f>
        <v>發泡酒</v>
      </c>
      <c r="G3065" s="22" t="str">
        <f>VLOOKUP(B3065,變換清單!E:F,2,0)</f>
        <v>東北</v>
      </c>
      <c r="H3065" s="22" t="str">
        <f t="shared" si="141"/>
        <v>2016</v>
      </c>
      <c r="I3065" s="22">
        <f t="shared" si="142"/>
        <v>10</v>
      </c>
      <c r="J3065" s="22" t="str">
        <f>VLOOKUP(I3065,變換清單!H:I,2,0)</f>
        <v>4Q</v>
      </c>
      <c r="K3065" s="22" t="str">
        <f t="shared" si="143"/>
        <v>發泡酒東北20164Q</v>
      </c>
    </row>
    <row r="3066" spans="1:11">
      <c r="A3066" s="23">
        <v>201610</v>
      </c>
      <c r="B3066" s="23" t="s">
        <v>84</v>
      </c>
      <c r="C3066" s="22">
        <v>27210786</v>
      </c>
      <c r="D3066" s="22" t="s">
        <v>103</v>
      </c>
      <c r="E3066" s="23">
        <v>331545</v>
      </c>
      <c r="F3066" s="22" t="str">
        <f>VLOOKUP(C3066,變換清單!A:C,3,0)</f>
        <v>發泡酒</v>
      </c>
      <c r="G3066" s="22" t="str">
        <f>VLOOKUP(B3066,變換清單!E:F,2,0)</f>
        <v>中四國</v>
      </c>
      <c r="H3066" s="22" t="str">
        <f t="shared" si="141"/>
        <v>2016</v>
      </c>
      <c r="I3066" s="22">
        <f t="shared" si="142"/>
        <v>10</v>
      </c>
      <c r="J3066" s="22" t="str">
        <f>VLOOKUP(I3066,變換清單!H:I,2,0)</f>
        <v>4Q</v>
      </c>
      <c r="K3066" s="22" t="str">
        <f t="shared" si="143"/>
        <v>發泡酒中四國20164Q</v>
      </c>
    </row>
    <row r="3067" spans="1:11">
      <c r="A3067" s="23">
        <v>201610</v>
      </c>
      <c r="B3067" s="23" t="s">
        <v>84</v>
      </c>
      <c r="C3067" s="22">
        <v>27220883</v>
      </c>
      <c r="D3067" s="22" t="s">
        <v>101</v>
      </c>
      <c r="E3067" s="23">
        <v>85560</v>
      </c>
      <c r="F3067" s="22" t="str">
        <f>VLOOKUP(C3067,變換清單!A:C,3,0)</f>
        <v>新類型</v>
      </c>
      <c r="G3067" s="22" t="str">
        <f>VLOOKUP(B3067,變換清單!E:F,2,0)</f>
        <v>中四國</v>
      </c>
      <c r="H3067" s="22" t="str">
        <f t="shared" si="141"/>
        <v>2016</v>
      </c>
      <c r="I3067" s="22">
        <f t="shared" si="142"/>
        <v>10</v>
      </c>
      <c r="J3067" s="22" t="str">
        <f>VLOOKUP(I3067,變換清單!H:I,2,0)</f>
        <v>4Q</v>
      </c>
      <c r="K3067" s="22" t="str">
        <f t="shared" si="143"/>
        <v>新類型中四國20164Q</v>
      </c>
    </row>
    <row r="3068" spans="1:11">
      <c r="A3068" s="23">
        <v>201610</v>
      </c>
      <c r="B3068" s="23" t="s">
        <v>84</v>
      </c>
      <c r="C3068" s="22">
        <v>27220957</v>
      </c>
      <c r="D3068" s="22" t="s">
        <v>102</v>
      </c>
      <c r="E3068" s="23">
        <v>123349</v>
      </c>
      <c r="F3068" s="22" t="str">
        <f>VLOOKUP(C3068,變換清單!A:C,3,0)</f>
        <v>新類型</v>
      </c>
      <c r="G3068" s="22" t="str">
        <f>VLOOKUP(B3068,變換清單!E:F,2,0)</f>
        <v>中四國</v>
      </c>
      <c r="H3068" s="22" t="str">
        <f t="shared" si="141"/>
        <v>2016</v>
      </c>
      <c r="I3068" s="22">
        <f t="shared" si="142"/>
        <v>10</v>
      </c>
      <c r="J3068" s="22" t="str">
        <f>VLOOKUP(I3068,變換清單!H:I,2,0)</f>
        <v>4Q</v>
      </c>
      <c r="K3068" s="22" t="str">
        <f t="shared" si="143"/>
        <v>新類型中四國20164Q</v>
      </c>
    </row>
    <row r="3069" spans="1:11">
      <c r="A3069" s="23">
        <v>201610</v>
      </c>
      <c r="B3069" s="23" t="s">
        <v>84</v>
      </c>
      <c r="C3069" s="22">
        <v>27220985</v>
      </c>
      <c r="D3069" s="22" t="s">
        <v>46</v>
      </c>
      <c r="E3069" s="23">
        <v>45360</v>
      </c>
      <c r="F3069" s="22" t="str">
        <f>VLOOKUP(C3069,變換清單!A:C,3,0)</f>
        <v>新類型</v>
      </c>
      <c r="G3069" s="22" t="str">
        <f>VLOOKUP(B3069,變換清單!E:F,2,0)</f>
        <v>中四國</v>
      </c>
      <c r="H3069" s="22" t="str">
        <f t="shared" si="141"/>
        <v>2016</v>
      </c>
      <c r="I3069" s="22">
        <f t="shared" si="142"/>
        <v>10</v>
      </c>
      <c r="J3069" s="22" t="str">
        <f>VLOOKUP(I3069,變換清單!H:I,2,0)</f>
        <v>4Q</v>
      </c>
      <c r="K3069" s="22" t="str">
        <f t="shared" si="143"/>
        <v>新類型中四國20164Q</v>
      </c>
    </row>
    <row r="3070" spans="1:11">
      <c r="A3070" s="23">
        <v>201610</v>
      </c>
      <c r="B3070" s="23" t="s">
        <v>84</v>
      </c>
      <c r="C3070" s="22">
        <v>27260317</v>
      </c>
      <c r="D3070" s="22" t="s">
        <v>40</v>
      </c>
      <c r="E3070" s="23">
        <v>8160</v>
      </c>
      <c r="F3070" s="22" t="str">
        <f>VLOOKUP(C3070,變換清單!A:C,3,0)</f>
        <v>啤酒</v>
      </c>
      <c r="G3070" s="22" t="str">
        <f>VLOOKUP(B3070,變換清單!E:F,2,0)</f>
        <v>中四國</v>
      </c>
      <c r="H3070" s="22" t="str">
        <f t="shared" si="141"/>
        <v>2016</v>
      </c>
      <c r="I3070" s="22">
        <f t="shared" si="142"/>
        <v>10</v>
      </c>
      <c r="J3070" s="22" t="str">
        <f>VLOOKUP(I3070,變換清單!H:I,2,0)</f>
        <v>4Q</v>
      </c>
      <c r="K3070" s="22" t="str">
        <f t="shared" si="143"/>
        <v>啤酒中四國20164Q</v>
      </c>
    </row>
    <row r="3071" spans="1:11">
      <c r="A3071" s="23">
        <v>201610</v>
      </c>
      <c r="B3071" s="23" t="s">
        <v>84</v>
      </c>
      <c r="C3071" s="22">
        <v>27260665</v>
      </c>
      <c r="D3071" s="22" t="s">
        <v>105</v>
      </c>
      <c r="E3071" s="23">
        <v>22103</v>
      </c>
      <c r="F3071" s="22" t="str">
        <f>VLOOKUP(C3071,變換清單!A:C,3,0)</f>
        <v>啤酒</v>
      </c>
      <c r="G3071" s="22" t="str">
        <f>VLOOKUP(B3071,變換清單!E:F,2,0)</f>
        <v>中四國</v>
      </c>
      <c r="H3071" s="22" t="str">
        <f t="shared" si="141"/>
        <v>2016</v>
      </c>
      <c r="I3071" s="22">
        <f t="shared" si="142"/>
        <v>10</v>
      </c>
      <c r="J3071" s="22" t="str">
        <f>VLOOKUP(I3071,變換清單!H:I,2,0)</f>
        <v>4Q</v>
      </c>
      <c r="K3071" s="22" t="str">
        <f t="shared" si="143"/>
        <v>啤酒中四國20164Q</v>
      </c>
    </row>
    <row r="3072" spans="1:11">
      <c r="A3072" s="23">
        <v>201610</v>
      </c>
      <c r="B3072" s="23" t="s">
        <v>71</v>
      </c>
      <c r="C3072" s="22">
        <v>27350171</v>
      </c>
      <c r="D3072" s="22" t="s">
        <v>42</v>
      </c>
      <c r="E3072" s="23">
        <v>341527</v>
      </c>
      <c r="F3072" s="22" t="str">
        <f>VLOOKUP(C3072,變換清單!A:C,3,0)</f>
        <v>啤酒</v>
      </c>
      <c r="G3072" s="22" t="str">
        <f>VLOOKUP(B3072,變換清單!E:F,2,0)</f>
        <v>關信越</v>
      </c>
      <c r="H3072" s="22" t="str">
        <f t="shared" si="141"/>
        <v>2016</v>
      </c>
      <c r="I3072" s="22">
        <f t="shared" si="142"/>
        <v>10</v>
      </c>
      <c r="J3072" s="22" t="str">
        <f>VLOOKUP(I3072,變換清單!H:I,2,0)</f>
        <v>4Q</v>
      </c>
      <c r="K3072" s="22" t="str">
        <f t="shared" si="143"/>
        <v>啤酒關信越20164Q</v>
      </c>
    </row>
    <row r="3073" spans="1:11">
      <c r="A3073" s="23">
        <v>201610</v>
      </c>
      <c r="B3073" s="23" t="s">
        <v>71</v>
      </c>
      <c r="C3073" s="22">
        <v>27350921</v>
      </c>
      <c r="D3073" s="22" t="s">
        <v>44</v>
      </c>
      <c r="E3073" s="23">
        <v>22816</v>
      </c>
      <c r="F3073" s="22" t="str">
        <f>VLOOKUP(C3073,變換清單!A:C,3,0)</f>
        <v>發泡酒</v>
      </c>
      <c r="G3073" s="22" t="str">
        <f>VLOOKUP(B3073,變換清單!E:F,2,0)</f>
        <v>關信越</v>
      </c>
      <c r="H3073" s="22" t="str">
        <f t="shared" si="141"/>
        <v>2016</v>
      </c>
      <c r="I3073" s="22">
        <f t="shared" si="142"/>
        <v>10</v>
      </c>
      <c r="J3073" s="22" t="str">
        <f>VLOOKUP(I3073,變換清單!H:I,2,0)</f>
        <v>4Q</v>
      </c>
      <c r="K3073" s="22" t="str">
        <f t="shared" si="143"/>
        <v>發泡酒關信越20164Q</v>
      </c>
    </row>
    <row r="3074" spans="1:11">
      <c r="A3074" s="23">
        <v>201610</v>
      </c>
      <c r="B3074" s="23" t="s">
        <v>71</v>
      </c>
      <c r="C3074" s="22">
        <v>27210786</v>
      </c>
      <c r="D3074" s="22" t="s">
        <v>103</v>
      </c>
      <c r="E3074" s="23">
        <v>109089</v>
      </c>
      <c r="F3074" s="22" t="str">
        <f>VLOOKUP(C3074,變換清單!A:C,3,0)</f>
        <v>發泡酒</v>
      </c>
      <c r="G3074" s="22" t="str">
        <f>VLOOKUP(B3074,變換清單!E:F,2,0)</f>
        <v>關信越</v>
      </c>
      <c r="H3074" s="22" t="str">
        <f t="shared" si="141"/>
        <v>2016</v>
      </c>
      <c r="I3074" s="22">
        <f t="shared" si="142"/>
        <v>10</v>
      </c>
      <c r="J3074" s="22" t="str">
        <f>VLOOKUP(I3074,變換清單!H:I,2,0)</f>
        <v>4Q</v>
      </c>
      <c r="K3074" s="22" t="str">
        <f t="shared" si="143"/>
        <v>發泡酒關信越20164Q</v>
      </c>
    </row>
    <row r="3075" spans="1:11">
      <c r="A3075" s="23">
        <v>201610</v>
      </c>
      <c r="B3075" s="23" t="s">
        <v>71</v>
      </c>
      <c r="C3075" s="22">
        <v>27220883</v>
      </c>
      <c r="D3075" s="22" t="s">
        <v>101</v>
      </c>
      <c r="E3075" s="23">
        <v>31372</v>
      </c>
      <c r="F3075" s="22" t="str">
        <f>VLOOKUP(C3075,變換清單!A:C,3,0)</f>
        <v>新類型</v>
      </c>
      <c r="G3075" s="22" t="str">
        <f>VLOOKUP(B3075,變換清單!E:F,2,0)</f>
        <v>關信越</v>
      </c>
      <c r="H3075" s="22" t="str">
        <f t="shared" ref="H3075:H3138" si="144">LEFT(A3075,4)</f>
        <v>2016</v>
      </c>
      <c r="I3075" s="22">
        <f t="shared" ref="I3075:I3138" si="145">VALUE(RIGHT(A3075,2))</f>
        <v>10</v>
      </c>
      <c r="J3075" s="22" t="str">
        <f>VLOOKUP(I3075,變換清單!H:I,2,0)</f>
        <v>4Q</v>
      </c>
      <c r="K3075" s="22" t="str">
        <f t="shared" ref="K3075:K3138" si="146">CONCATENATE(F3075,G3075,H3075,J3075)</f>
        <v>新類型關信越20164Q</v>
      </c>
    </row>
    <row r="3076" spans="1:11">
      <c r="A3076" s="23">
        <v>201610</v>
      </c>
      <c r="B3076" s="23" t="s">
        <v>71</v>
      </c>
      <c r="C3076" s="22">
        <v>27220957</v>
      </c>
      <c r="D3076" s="22" t="s">
        <v>102</v>
      </c>
      <c r="E3076" s="23">
        <v>22212</v>
      </c>
      <c r="F3076" s="22" t="str">
        <f>VLOOKUP(C3076,變換清單!A:C,3,0)</f>
        <v>新類型</v>
      </c>
      <c r="G3076" s="22" t="str">
        <f>VLOOKUP(B3076,變換清單!E:F,2,0)</f>
        <v>關信越</v>
      </c>
      <c r="H3076" s="22" t="str">
        <f t="shared" si="144"/>
        <v>2016</v>
      </c>
      <c r="I3076" s="22">
        <f t="shared" si="145"/>
        <v>10</v>
      </c>
      <c r="J3076" s="22" t="str">
        <f>VLOOKUP(I3076,變換清單!H:I,2,0)</f>
        <v>4Q</v>
      </c>
      <c r="K3076" s="22" t="str">
        <f t="shared" si="146"/>
        <v>新類型關信越20164Q</v>
      </c>
    </row>
    <row r="3077" spans="1:11">
      <c r="A3077" s="23">
        <v>201610</v>
      </c>
      <c r="B3077" s="23" t="s">
        <v>77</v>
      </c>
      <c r="C3077" s="22">
        <v>27220985</v>
      </c>
      <c r="D3077" s="22" t="s">
        <v>46</v>
      </c>
      <c r="E3077" s="23">
        <v>430652</v>
      </c>
      <c r="F3077" s="22" t="str">
        <f>VLOOKUP(C3077,變換清單!A:C,3,0)</f>
        <v>新類型</v>
      </c>
      <c r="G3077" s="22" t="str">
        <f>VLOOKUP(B3077,變換清單!E:F,2,0)</f>
        <v>近畿圏</v>
      </c>
      <c r="H3077" s="22" t="str">
        <f t="shared" si="144"/>
        <v>2016</v>
      </c>
      <c r="I3077" s="22">
        <f t="shared" si="145"/>
        <v>10</v>
      </c>
      <c r="J3077" s="22" t="str">
        <f>VLOOKUP(I3077,變換清單!H:I,2,0)</f>
        <v>4Q</v>
      </c>
      <c r="K3077" s="22" t="str">
        <f t="shared" si="146"/>
        <v>新類型近畿圏20164Q</v>
      </c>
    </row>
    <row r="3078" spans="1:11">
      <c r="A3078" s="23">
        <v>201610</v>
      </c>
      <c r="B3078" s="23" t="s">
        <v>77</v>
      </c>
      <c r="C3078" s="22">
        <v>27260317</v>
      </c>
      <c r="D3078" s="22" t="s">
        <v>40</v>
      </c>
      <c r="E3078" s="23">
        <v>5704</v>
      </c>
      <c r="F3078" s="22" t="str">
        <f>VLOOKUP(C3078,變換清單!A:C,3,0)</f>
        <v>啤酒</v>
      </c>
      <c r="G3078" s="22" t="str">
        <f>VLOOKUP(B3078,變換清單!E:F,2,0)</f>
        <v>近畿圏</v>
      </c>
      <c r="H3078" s="22" t="str">
        <f t="shared" si="144"/>
        <v>2016</v>
      </c>
      <c r="I3078" s="22">
        <f t="shared" si="145"/>
        <v>10</v>
      </c>
      <c r="J3078" s="22" t="str">
        <f>VLOOKUP(I3078,變換清單!H:I,2,0)</f>
        <v>4Q</v>
      </c>
      <c r="K3078" s="22" t="str">
        <f t="shared" si="146"/>
        <v>啤酒近畿圏20164Q</v>
      </c>
    </row>
    <row r="3079" spans="1:11">
      <c r="A3079" s="23">
        <v>201610</v>
      </c>
      <c r="B3079" s="23" t="s">
        <v>77</v>
      </c>
      <c r="C3079" s="22">
        <v>27260665</v>
      </c>
      <c r="D3079" s="22" t="s">
        <v>105</v>
      </c>
      <c r="E3079" s="23">
        <v>203205</v>
      </c>
      <c r="F3079" s="22" t="str">
        <f>VLOOKUP(C3079,變換清單!A:C,3,0)</f>
        <v>啤酒</v>
      </c>
      <c r="G3079" s="22" t="str">
        <f>VLOOKUP(B3079,變換清單!E:F,2,0)</f>
        <v>近畿圏</v>
      </c>
      <c r="H3079" s="22" t="str">
        <f t="shared" si="144"/>
        <v>2016</v>
      </c>
      <c r="I3079" s="22">
        <f t="shared" si="145"/>
        <v>10</v>
      </c>
      <c r="J3079" s="22" t="str">
        <f>VLOOKUP(I3079,變換清單!H:I,2,0)</f>
        <v>4Q</v>
      </c>
      <c r="K3079" s="22" t="str">
        <f t="shared" si="146"/>
        <v>啤酒近畿圏20164Q</v>
      </c>
    </row>
    <row r="3080" spans="1:11">
      <c r="A3080" s="23">
        <v>201610</v>
      </c>
      <c r="B3080" s="23" t="s">
        <v>77</v>
      </c>
      <c r="C3080" s="22">
        <v>27350171</v>
      </c>
      <c r="D3080" s="22" t="s">
        <v>42</v>
      </c>
      <c r="E3080" s="23">
        <v>7200</v>
      </c>
      <c r="F3080" s="22" t="str">
        <f>VLOOKUP(C3080,變換清單!A:C,3,0)</f>
        <v>啤酒</v>
      </c>
      <c r="G3080" s="22" t="str">
        <f>VLOOKUP(B3080,變換清單!E:F,2,0)</f>
        <v>近畿圏</v>
      </c>
      <c r="H3080" s="22" t="str">
        <f t="shared" si="144"/>
        <v>2016</v>
      </c>
      <c r="I3080" s="22">
        <f t="shared" si="145"/>
        <v>10</v>
      </c>
      <c r="J3080" s="22" t="str">
        <f>VLOOKUP(I3080,變換清單!H:I,2,0)</f>
        <v>4Q</v>
      </c>
      <c r="K3080" s="22" t="str">
        <f t="shared" si="146"/>
        <v>啤酒近畿圏20164Q</v>
      </c>
    </row>
    <row r="3081" spans="1:11">
      <c r="A3081" s="23">
        <v>201610</v>
      </c>
      <c r="B3081" s="23" t="s">
        <v>77</v>
      </c>
      <c r="C3081" s="22">
        <v>27350921</v>
      </c>
      <c r="D3081" s="22" t="s">
        <v>44</v>
      </c>
      <c r="E3081" s="23">
        <v>6720</v>
      </c>
      <c r="F3081" s="22" t="str">
        <f>VLOOKUP(C3081,變換清單!A:C,3,0)</f>
        <v>發泡酒</v>
      </c>
      <c r="G3081" s="22" t="str">
        <f>VLOOKUP(B3081,變換清單!E:F,2,0)</f>
        <v>近畿圏</v>
      </c>
      <c r="H3081" s="22" t="str">
        <f t="shared" si="144"/>
        <v>2016</v>
      </c>
      <c r="I3081" s="22">
        <f t="shared" si="145"/>
        <v>10</v>
      </c>
      <c r="J3081" s="22" t="str">
        <f>VLOOKUP(I3081,變換清單!H:I,2,0)</f>
        <v>4Q</v>
      </c>
      <c r="K3081" s="22" t="str">
        <f t="shared" si="146"/>
        <v>發泡酒近畿圏20164Q</v>
      </c>
    </row>
    <row r="3082" spans="1:11">
      <c r="A3082" s="23">
        <v>201610</v>
      </c>
      <c r="B3082" s="23" t="s">
        <v>77</v>
      </c>
      <c r="C3082" s="22">
        <v>27210786</v>
      </c>
      <c r="D3082" s="22" t="s">
        <v>103</v>
      </c>
      <c r="E3082" s="23">
        <v>24242</v>
      </c>
      <c r="F3082" s="22" t="str">
        <f>VLOOKUP(C3082,變換清單!A:C,3,0)</f>
        <v>發泡酒</v>
      </c>
      <c r="G3082" s="22" t="str">
        <f>VLOOKUP(B3082,變換清單!E:F,2,0)</f>
        <v>近畿圏</v>
      </c>
      <c r="H3082" s="22" t="str">
        <f t="shared" si="144"/>
        <v>2016</v>
      </c>
      <c r="I3082" s="22">
        <f t="shared" si="145"/>
        <v>10</v>
      </c>
      <c r="J3082" s="22" t="str">
        <f>VLOOKUP(I3082,變換清單!H:I,2,0)</f>
        <v>4Q</v>
      </c>
      <c r="K3082" s="22" t="str">
        <f t="shared" si="146"/>
        <v>發泡酒近畿圏20164Q</v>
      </c>
    </row>
    <row r="3083" spans="1:11">
      <c r="A3083" s="23">
        <v>201610</v>
      </c>
      <c r="B3083" s="23" t="s">
        <v>97</v>
      </c>
      <c r="C3083" s="22">
        <v>27220883</v>
      </c>
      <c r="D3083" s="22" t="s">
        <v>101</v>
      </c>
      <c r="E3083" s="23">
        <v>209622</v>
      </c>
      <c r="F3083" s="22" t="str">
        <f>VLOOKUP(C3083,變換清單!A:C,3,0)</f>
        <v>新類型</v>
      </c>
      <c r="G3083" s="22" t="str">
        <f>VLOOKUP(B3083,變換清單!E:F,2,0)</f>
        <v>九州</v>
      </c>
      <c r="H3083" s="22" t="str">
        <f t="shared" si="144"/>
        <v>2016</v>
      </c>
      <c r="I3083" s="22">
        <f t="shared" si="145"/>
        <v>10</v>
      </c>
      <c r="J3083" s="22" t="str">
        <f>VLOOKUP(I3083,變換清單!H:I,2,0)</f>
        <v>4Q</v>
      </c>
      <c r="K3083" s="22" t="str">
        <f t="shared" si="146"/>
        <v>新類型九州20164Q</v>
      </c>
    </row>
    <row r="3084" spans="1:11">
      <c r="A3084" s="23">
        <v>201610</v>
      </c>
      <c r="B3084" s="23" t="s">
        <v>97</v>
      </c>
      <c r="C3084" s="22">
        <v>27220957</v>
      </c>
      <c r="D3084" s="22" t="s">
        <v>102</v>
      </c>
      <c r="E3084" s="23">
        <v>82708</v>
      </c>
      <c r="F3084" s="22" t="str">
        <f>VLOOKUP(C3084,變換清單!A:C,3,0)</f>
        <v>新類型</v>
      </c>
      <c r="G3084" s="22" t="str">
        <f>VLOOKUP(B3084,變換清單!E:F,2,0)</f>
        <v>九州</v>
      </c>
      <c r="H3084" s="22" t="str">
        <f t="shared" si="144"/>
        <v>2016</v>
      </c>
      <c r="I3084" s="22">
        <f t="shared" si="145"/>
        <v>10</v>
      </c>
      <c r="J3084" s="22" t="str">
        <f>VLOOKUP(I3084,變換清單!H:I,2,0)</f>
        <v>4Q</v>
      </c>
      <c r="K3084" s="22" t="str">
        <f t="shared" si="146"/>
        <v>新類型九州20164Q</v>
      </c>
    </row>
    <row r="3085" spans="1:11">
      <c r="A3085" s="23">
        <v>201610</v>
      </c>
      <c r="B3085" s="23" t="s">
        <v>97</v>
      </c>
      <c r="C3085" s="22">
        <v>27220985</v>
      </c>
      <c r="D3085" s="22" t="s">
        <v>46</v>
      </c>
      <c r="E3085" s="23">
        <v>106950</v>
      </c>
      <c r="F3085" s="22" t="str">
        <f>VLOOKUP(C3085,變換清單!A:C,3,0)</f>
        <v>新類型</v>
      </c>
      <c r="G3085" s="22" t="str">
        <f>VLOOKUP(B3085,變換清單!E:F,2,0)</f>
        <v>九州</v>
      </c>
      <c r="H3085" s="22" t="str">
        <f t="shared" si="144"/>
        <v>2016</v>
      </c>
      <c r="I3085" s="22">
        <f t="shared" si="145"/>
        <v>10</v>
      </c>
      <c r="J3085" s="22" t="str">
        <f>VLOOKUP(I3085,變換清單!H:I,2,0)</f>
        <v>4Q</v>
      </c>
      <c r="K3085" s="22" t="str">
        <f t="shared" si="146"/>
        <v>新類型九州20164Q</v>
      </c>
    </row>
    <row r="3086" spans="1:11">
      <c r="A3086" s="23">
        <v>201610</v>
      </c>
      <c r="B3086" s="23" t="s">
        <v>97</v>
      </c>
      <c r="C3086" s="22">
        <v>27260317</v>
      </c>
      <c r="D3086" s="22" t="s">
        <v>40</v>
      </c>
      <c r="E3086" s="23">
        <v>4320</v>
      </c>
      <c r="F3086" s="22" t="str">
        <f>VLOOKUP(C3086,變換清單!A:C,3,0)</f>
        <v>啤酒</v>
      </c>
      <c r="G3086" s="22" t="str">
        <f>VLOOKUP(B3086,變換清單!E:F,2,0)</f>
        <v>九州</v>
      </c>
      <c r="H3086" s="22" t="str">
        <f t="shared" si="144"/>
        <v>2016</v>
      </c>
      <c r="I3086" s="22">
        <f t="shared" si="145"/>
        <v>10</v>
      </c>
      <c r="J3086" s="22" t="str">
        <f>VLOOKUP(I3086,變換清單!H:I,2,0)</f>
        <v>4Q</v>
      </c>
      <c r="K3086" s="22" t="str">
        <f t="shared" si="146"/>
        <v>啤酒九州20164Q</v>
      </c>
    </row>
    <row r="3087" spans="1:11">
      <c r="A3087" s="23">
        <v>201610</v>
      </c>
      <c r="B3087" s="23" t="s">
        <v>97</v>
      </c>
      <c r="C3087" s="22">
        <v>27260665</v>
      </c>
      <c r="D3087" s="22" t="s">
        <v>105</v>
      </c>
      <c r="E3087" s="23">
        <v>1680</v>
      </c>
      <c r="F3087" s="22" t="str">
        <f>VLOOKUP(C3087,變換清單!A:C,3,0)</f>
        <v>啤酒</v>
      </c>
      <c r="G3087" s="22" t="str">
        <f>VLOOKUP(B3087,變換清單!E:F,2,0)</f>
        <v>九州</v>
      </c>
      <c r="H3087" s="22" t="str">
        <f t="shared" si="144"/>
        <v>2016</v>
      </c>
      <c r="I3087" s="22">
        <f t="shared" si="145"/>
        <v>10</v>
      </c>
      <c r="J3087" s="22" t="str">
        <f>VLOOKUP(I3087,變換清單!H:I,2,0)</f>
        <v>4Q</v>
      </c>
      <c r="K3087" s="22" t="str">
        <f t="shared" si="146"/>
        <v>啤酒九州20164Q</v>
      </c>
    </row>
    <row r="3088" spans="1:11">
      <c r="A3088" s="23">
        <v>201610</v>
      </c>
      <c r="B3088" s="23" t="s">
        <v>97</v>
      </c>
      <c r="C3088" s="22">
        <v>27350171</v>
      </c>
      <c r="D3088" s="22" t="s">
        <v>42</v>
      </c>
      <c r="E3088" s="23">
        <v>55614</v>
      </c>
      <c r="F3088" s="22" t="str">
        <f>VLOOKUP(C3088,變換清單!A:C,3,0)</f>
        <v>啤酒</v>
      </c>
      <c r="G3088" s="22" t="str">
        <f>VLOOKUP(B3088,變換清單!E:F,2,0)</f>
        <v>九州</v>
      </c>
      <c r="H3088" s="22" t="str">
        <f t="shared" si="144"/>
        <v>2016</v>
      </c>
      <c r="I3088" s="22">
        <f t="shared" si="145"/>
        <v>10</v>
      </c>
      <c r="J3088" s="22" t="str">
        <f>VLOOKUP(I3088,變換清單!H:I,2,0)</f>
        <v>4Q</v>
      </c>
      <c r="K3088" s="22" t="str">
        <f t="shared" si="146"/>
        <v>啤酒九州20164Q</v>
      </c>
    </row>
    <row r="3089" spans="1:11">
      <c r="A3089" s="23">
        <v>201610</v>
      </c>
      <c r="B3089" s="23" t="s">
        <v>97</v>
      </c>
      <c r="C3089" s="22">
        <v>27350921</v>
      </c>
      <c r="D3089" s="22" t="s">
        <v>44</v>
      </c>
      <c r="E3089" s="23">
        <v>3085</v>
      </c>
      <c r="F3089" s="22" t="str">
        <f>VLOOKUP(C3089,變換清單!A:C,3,0)</f>
        <v>發泡酒</v>
      </c>
      <c r="G3089" s="22" t="str">
        <f>VLOOKUP(B3089,變換清單!E:F,2,0)</f>
        <v>九州</v>
      </c>
      <c r="H3089" s="22" t="str">
        <f t="shared" si="144"/>
        <v>2016</v>
      </c>
      <c r="I3089" s="22">
        <f t="shared" si="145"/>
        <v>10</v>
      </c>
      <c r="J3089" s="22" t="str">
        <f>VLOOKUP(I3089,變換清單!H:I,2,0)</f>
        <v>4Q</v>
      </c>
      <c r="K3089" s="22" t="str">
        <f t="shared" si="146"/>
        <v>發泡酒九州20164Q</v>
      </c>
    </row>
    <row r="3090" spans="1:11">
      <c r="A3090" s="23">
        <v>201610</v>
      </c>
      <c r="B3090" s="23" t="s">
        <v>58</v>
      </c>
      <c r="C3090" s="22">
        <v>27210786</v>
      </c>
      <c r="D3090" s="22" t="s">
        <v>103</v>
      </c>
      <c r="E3090" s="23">
        <v>330832</v>
      </c>
      <c r="F3090" s="22" t="str">
        <f>VLOOKUP(C3090,變換清單!A:C,3,0)</f>
        <v>發泡酒</v>
      </c>
      <c r="G3090" s="22" t="str">
        <f>VLOOKUP(B3090,變換清單!E:F,2,0)</f>
        <v>東北</v>
      </c>
      <c r="H3090" s="22" t="str">
        <f t="shared" si="144"/>
        <v>2016</v>
      </c>
      <c r="I3090" s="22">
        <f t="shared" si="145"/>
        <v>10</v>
      </c>
      <c r="J3090" s="22" t="str">
        <f>VLOOKUP(I3090,變換清單!H:I,2,0)</f>
        <v>4Q</v>
      </c>
      <c r="K3090" s="22" t="str">
        <f t="shared" si="146"/>
        <v>發泡酒東北20164Q</v>
      </c>
    </row>
    <row r="3091" spans="1:11">
      <c r="A3091" s="23">
        <v>201610</v>
      </c>
      <c r="B3091" s="23" t="s">
        <v>58</v>
      </c>
      <c r="C3091" s="22">
        <v>27220883</v>
      </c>
      <c r="D3091" s="22" t="s">
        <v>101</v>
      </c>
      <c r="E3091" s="23">
        <v>125488</v>
      </c>
      <c r="F3091" s="22" t="str">
        <f>VLOOKUP(C3091,變換清單!A:C,3,0)</f>
        <v>新類型</v>
      </c>
      <c r="G3091" s="22" t="str">
        <f>VLOOKUP(B3091,變換清單!E:F,2,0)</f>
        <v>東北</v>
      </c>
      <c r="H3091" s="22" t="str">
        <f t="shared" si="144"/>
        <v>2016</v>
      </c>
      <c r="I3091" s="22">
        <f t="shared" si="145"/>
        <v>10</v>
      </c>
      <c r="J3091" s="22" t="str">
        <f>VLOOKUP(I3091,變換清單!H:I,2,0)</f>
        <v>4Q</v>
      </c>
      <c r="K3091" s="22" t="str">
        <f t="shared" si="146"/>
        <v>新類型東北20164Q</v>
      </c>
    </row>
    <row r="3092" spans="1:11">
      <c r="A3092" s="23">
        <v>201610</v>
      </c>
      <c r="B3092" s="23" t="s">
        <v>58</v>
      </c>
      <c r="C3092" s="22">
        <v>27220957</v>
      </c>
      <c r="D3092" s="22" t="s">
        <v>102</v>
      </c>
      <c r="E3092" s="23">
        <v>120497</v>
      </c>
      <c r="F3092" s="22" t="str">
        <f>VLOOKUP(C3092,變換清單!A:C,3,0)</f>
        <v>新類型</v>
      </c>
      <c r="G3092" s="22" t="str">
        <f>VLOOKUP(B3092,變換清單!E:F,2,0)</f>
        <v>東北</v>
      </c>
      <c r="H3092" s="22" t="str">
        <f t="shared" si="144"/>
        <v>2016</v>
      </c>
      <c r="I3092" s="22">
        <f t="shared" si="145"/>
        <v>10</v>
      </c>
      <c r="J3092" s="22" t="str">
        <f>VLOOKUP(I3092,變換清單!H:I,2,0)</f>
        <v>4Q</v>
      </c>
      <c r="K3092" s="22" t="str">
        <f t="shared" si="146"/>
        <v>新類型東北20164Q</v>
      </c>
    </row>
    <row r="3093" spans="1:11">
      <c r="A3093" s="23">
        <v>201610</v>
      </c>
      <c r="B3093" s="23" t="s">
        <v>58</v>
      </c>
      <c r="C3093" s="22">
        <v>27220985</v>
      </c>
      <c r="D3093" s="22" t="s">
        <v>46</v>
      </c>
      <c r="E3093" s="23">
        <v>11520</v>
      </c>
      <c r="F3093" s="22" t="str">
        <f>VLOOKUP(C3093,變換清單!A:C,3,0)</f>
        <v>新類型</v>
      </c>
      <c r="G3093" s="22" t="str">
        <f>VLOOKUP(B3093,變換清單!E:F,2,0)</f>
        <v>東北</v>
      </c>
      <c r="H3093" s="22" t="str">
        <f t="shared" si="144"/>
        <v>2016</v>
      </c>
      <c r="I3093" s="22">
        <f t="shared" si="145"/>
        <v>10</v>
      </c>
      <c r="J3093" s="22" t="str">
        <f>VLOOKUP(I3093,變換清單!H:I,2,0)</f>
        <v>4Q</v>
      </c>
      <c r="K3093" s="22" t="str">
        <f t="shared" si="146"/>
        <v>新類型東北20164Q</v>
      </c>
    </row>
    <row r="3094" spans="1:11">
      <c r="A3094" s="23">
        <v>201610</v>
      </c>
      <c r="B3094" s="23" t="s">
        <v>58</v>
      </c>
      <c r="C3094" s="22">
        <v>27260317</v>
      </c>
      <c r="D3094" s="22" t="s">
        <v>40</v>
      </c>
      <c r="E3094" s="23">
        <v>3120</v>
      </c>
      <c r="F3094" s="22" t="str">
        <f>VLOOKUP(C3094,變換清單!A:C,3,0)</f>
        <v>啤酒</v>
      </c>
      <c r="G3094" s="22" t="str">
        <f>VLOOKUP(B3094,變換清單!E:F,2,0)</f>
        <v>東北</v>
      </c>
      <c r="H3094" s="22" t="str">
        <f t="shared" si="144"/>
        <v>2016</v>
      </c>
      <c r="I3094" s="22">
        <f t="shared" si="145"/>
        <v>10</v>
      </c>
      <c r="J3094" s="22" t="str">
        <f>VLOOKUP(I3094,變換清單!H:I,2,0)</f>
        <v>4Q</v>
      </c>
      <c r="K3094" s="22" t="str">
        <f t="shared" si="146"/>
        <v>啤酒東北20164Q</v>
      </c>
    </row>
    <row r="3095" spans="1:11">
      <c r="A3095" s="23">
        <v>201610</v>
      </c>
      <c r="B3095" s="23" t="s">
        <v>58</v>
      </c>
      <c r="C3095" s="22">
        <v>27260665</v>
      </c>
      <c r="D3095" s="22" t="s">
        <v>105</v>
      </c>
      <c r="E3095" s="23">
        <v>134757</v>
      </c>
      <c r="F3095" s="22" t="str">
        <f>VLOOKUP(C3095,變換清單!A:C,3,0)</f>
        <v>啤酒</v>
      </c>
      <c r="G3095" s="22" t="str">
        <f>VLOOKUP(B3095,變換清單!E:F,2,0)</f>
        <v>東北</v>
      </c>
      <c r="H3095" s="22" t="str">
        <f t="shared" si="144"/>
        <v>2016</v>
      </c>
      <c r="I3095" s="22">
        <f t="shared" si="145"/>
        <v>10</v>
      </c>
      <c r="J3095" s="22" t="str">
        <f>VLOOKUP(I3095,變換清單!H:I,2,0)</f>
        <v>4Q</v>
      </c>
      <c r="K3095" s="22" t="str">
        <f t="shared" si="146"/>
        <v>啤酒東北20164Q</v>
      </c>
    </row>
    <row r="3096" spans="1:11">
      <c r="A3096" s="23">
        <v>201610</v>
      </c>
      <c r="B3096" s="23" t="s">
        <v>67</v>
      </c>
      <c r="C3096" s="22">
        <v>27350171</v>
      </c>
      <c r="D3096" s="22" t="s">
        <v>42</v>
      </c>
      <c r="E3096" s="23">
        <v>673785</v>
      </c>
      <c r="F3096" s="22" t="str">
        <f>VLOOKUP(C3096,變換清單!A:C,3,0)</f>
        <v>啤酒</v>
      </c>
      <c r="G3096" s="22" t="str">
        <f>VLOOKUP(B3096,變換清單!E:F,2,0)</f>
        <v>關信越</v>
      </c>
      <c r="H3096" s="22" t="str">
        <f t="shared" si="144"/>
        <v>2016</v>
      </c>
      <c r="I3096" s="22">
        <f t="shared" si="145"/>
        <v>10</v>
      </c>
      <c r="J3096" s="22" t="str">
        <f>VLOOKUP(I3096,變換清單!H:I,2,0)</f>
        <v>4Q</v>
      </c>
      <c r="K3096" s="22" t="str">
        <f t="shared" si="146"/>
        <v>啤酒關信越20164Q</v>
      </c>
    </row>
    <row r="3097" spans="1:11">
      <c r="A3097" s="23">
        <v>201610</v>
      </c>
      <c r="B3097" s="23" t="s">
        <v>67</v>
      </c>
      <c r="C3097" s="22">
        <v>27350921</v>
      </c>
      <c r="D3097" s="22" t="s">
        <v>44</v>
      </c>
      <c r="E3097" s="23">
        <v>136896</v>
      </c>
      <c r="F3097" s="22" t="str">
        <f>VLOOKUP(C3097,變換清單!A:C,3,0)</f>
        <v>發泡酒</v>
      </c>
      <c r="G3097" s="22" t="str">
        <f>VLOOKUP(B3097,變換清單!E:F,2,0)</f>
        <v>關信越</v>
      </c>
      <c r="H3097" s="22" t="str">
        <f t="shared" si="144"/>
        <v>2016</v>
      </c>
      <c r="I3097" s="22">
        <f t="shared" si="145"/>
        <v>10</v>
      </c>
      <c r="J3097" s="22" t="str">
        <f>VLOOKUP(I3097,變換清單!H:I,2,0)</f>
        <v>4Q</v>
      </c>
      <c r="K3097" s="22" t="str">
        <f t="shared" si="146"/>
        <v>發泡酒關信越20164Q</v>
      </c>
    </row>
    <row r="3098" spans="1:11">
      <c r="A3098" s="23">
        <v>201610</v>
      </c>
      <c r="B3098" s="23" t="s">
        <v>67</v>
      </c>
      <c r="C3098" s="22">
        <v>27210786</v>
      </c>
      <c r="D3098" s="22" t="s">
        <v>103</v>
      </c>
      <c r="E3098" s="23">
        <v>284487</v>
      </c>
      <c r="F3098" s="22" t="str">
        <f>VLOOKUP(C3098,變換清單!A:C,3,0)</f>
        <v>發泡酒</v>
      </c>
      <c r="G3098" s="22" t="str">
        <f>VLOOKUP(B3098,變換清單!E:F,2,0)</f>
        <v>關信越</v>
      </c>
      <c r="H3098" s="22" t="str">
        <f t="shared" si="144"/>
        <v>2016</v>
      </c>
      <c r="I3098" s="22">
        <f t="shared" si="145"/>
        <v>10</v>
      </c>
      <c r="J3098" s="22" t="str">
        <f>VLOOKUP(I3098,變換清單!H:I,2,0)</f>
        <v>4Q</v>
      </c>
      <c r="K3098" s="22" t="str">
        <f t="shared" si="146"/>
        <v>發泡酒關信越20164Q</v>
      </c>
    </row>
    <row r="3099" spans="1:11">
      <c r="A3099" s="23">
        <v>201610</v>
      </c>
      <c r="B3099" s="23" t="s">
        <v>67</v>
      </c>
      <c r="C3099" s="22">
        <v>27220883</v>
      </c>
      <c r="D3099" s="22" t="s">
        <v>101</v>
      </c>
      <c r="E3099" s="23">
        <v>18240</v>
      </c>
      <c r="F3099" s="22" t="str">
        <f>VLOOKUP(C3099,變換清單!A:C,3,0)</f>
        <v>新類型</v>
      </c>
      <c r="G3099" s="22" t="str">
        <f>VLOOKUP(B3099,變換清單!E:F,2,0)</f>
        <v>關信越</v>
      </c>
      <c r="H3099" s="22" t="str">
        <f t="shared" si="144"/>
        <v>2016</v>
      </c>
      <c r="I3099" s="22">
        <f t="shared" si="145"/>
        <v>10</v>
      </c>
      <c r="J3099" s="22" t="str">
        <f>VLOOKUP(I3099,變換清單!H:I,2,0)</f>
        <v>4Q</v>
      </c>
      <c r="K3099" s="22" t="str">
        <f t="shared" si="146"/>
        <v>新類型關信越20164Q</v>
      </c>
    </row>
    <row r="3100" spans="1:11">
      <c r="A3100" s="23">
        <v>201610</v>
      </c>
      <c r="B3100" s="23" t="s">
        <v>67</v>
      </c>
      <c r="C3100" s="22">
        <v>27220957</v>
      </c>
      <c r="D3100" s="22" t="s">
        <v>102</v>
      </c>
      <c r="E3100" s="23">
        <v>59280</v>
      </c>
      <c r="F3100" s="22" t="str">
        <f>VLOOKUP(C3100,變換清單!A:C,3,0)</f>
        <v>新類型</v>
      </c>
      <c r="G3100" s="22" t="str">
        <f>VLOOKUP(B3100,變換清單!E:F,2,0)</f>
        <v>關信越</v>
      </c>
      <c r="H3100" s="22" t="str">
        <f t="shared" si="144"/>
        <v>2016</v>
      </c>
      <c r="I3100" s="22">
        <f t="shared" si="145"/>
        <v>10</v>
      </c>
      <c r="J3100" s="22" t="str">
        <f>VLOOKUP(I3100,變換清單!H:I,2,0)</f>
        <v>4Q</v>
      </c>
      <c r="K3100" s="22" t="str">
        <f t="shared" si="146"/>
        <v>新類型關信越20164Q</v>
      </c>
    </row>
    <row r="3101" spans="1:11">
      <c r="A3101" s="23">
        <v>201610</v>
      </c>
      <c r="B3101" s="23" t="s">
        <v>67</v>
      </c>
      <c r="C3101" s="22">
        <v>27220985</v>
      </c>
      <c r="D3101" s="22" t="s">
        <v>46</v>
      </c>
      <c r="E3101" s="23">
        <v>213900</v>
      </c>
      <c r="F3101" s="22" t="str">
        <f>VLOOKUP(C3101,變換清單!A:C,3,0)</f>
        <v>新類型</v>
      </c>
      <c r="G3101" s="22" t="str">
        <f>VLOOKUP(B3101,變換清單!E:F,2,0)</f>
        <v>關信越</v>
      </c>
      <c r="H3101" s="22" t="str">
        <f t="shared" si="144"/>
        <v>2016</v>
      </c>
      <c r="I3101" s="22">
        <f t="shared" si="145"/>
        <v>10</v>
      </c>
      <c r="J3101" s="22" t="str">
        <f>VLOOKUP(I3101,變換清單!H:I,2,0)</f>
        <v>4Q</v>
      </c>
      <c r="K3101" s="22" t="str">
        <f t="shared" si="146"/>
        <v>新類型關信越20164Q</v>
      </c>
    </row>
    <row r="3102" spans="1:11">
      <c r="A3102" s="23">
        <v>201610</v>
      </c>
      <c r="B3102" s="23" t="s">
        <v>67</v>
      </c>
      <c r="C3102" s="22">
        <v>27260317</v>
      </c>
      <c r="D3102" s="22" t="s">
        <v>40</v>
      </c>
      <c r="E3102" s="23">
        <v>16042</v>
      </c>
      <c r="F3102" s="22" t="str">
        <f>VLOOKUP(C3102,變換清單!A:C,3,0)</f>
        <v>啤酒</v>
      </c>
      <c r="G3102" s="22" t="str">
        <f>VLOOKUP(B3102,變換清單!E:F,2,0)</f>
        <v>關信越</v>
      </c>
      <c r="H3102" s="22" t="str">
        <f t="shared" si="144"/>
        <v>2016</v>
      </c>
      <c r="I3102" s="22">
        <f t="shared" si="145"/>
        <v>10</v>
      </c>
      <c r="J3102" s="22" t="str">
        <f>VLOOKUP(I3102,變換清單!H:I,2,0)</f>
        <v>4Q</v>
      </c>
      <c r="K3102" s="22" t="str">
        <f t="shared" si="146"/>
        <v>啤酒關信越20164Q</v>
      </c>
    </row>
    <row r="3103" spans="1:11">
      <c r="A3103" s="23">
        <v>201610</v>
      </c>
      <c r="B3103" s="23" t="s">
        <v>67</v>
      </c>
      <c r="C3103" s="22">
        <v>27260665</v>
      </c>
      <c r="D3103" s="22" t="s">
        <v>105</v>
      </c>
      <c r="E3103" s="23">
        <v>6787</v>
      </c>
      <c r="F3103" s="22" t="str">
        <f>VLOOKUP(C3103,變換清單!A:C,3,0)</f>
        <v>啤酒</v>
      </c>
      <c r="G3103" s="22" t="str">
        <f>VLOOKUP(B3103,變換清單!E:F,2,0)</f>
        <v>關信越</v>
      </c>
      <c r="H3103" s="22" t="str">
        <f t="shared" si="144"/>
        <v>2016</v>
      </c>
      <c r="I3103" s="22">
        <f t="shared" si="145"/>
        <v>10</v>
      </c>
      <c r="J3103" s="22" t="str">
        <f>VLOOKUP(I3103,變換清單!H:I,2,0)</f>
        <v>4Q</v>
      </c>
      <c r="K3103" s="22" t="str">
        <f t="shared" si="146"/>
        <v>啤酒關信越20164Q</v>
      </c>
    </row>
    <row r="3104" spans="1:11">
      <c r="A3104" s="23">
        <v>201610</v>
      </c>
      <c r="B3104" s="23" t="s">
        <v>66</v>
      </c>
      <c r="C3104" s="22">
        <v>27350171</v>
      </c>
      <c r="D3104" s="22" t="s">
        <v>42</v>
      </c>
      <c r="E3104" s="23">
        <v>29155</v>
      </c>
      <c r="F3104" s="22" t="str">
        <f>VLOOKUP(C3104,變換清單!A:C,3,0)</f>
        <v>啤酒</v>
      </c>
      <c r="G3104" s="22" t="str">
        <f>VLOOKUP(B3104,變換清單!E:F,2,0)</f>
        <v>首都圏</v>
      </c>
      <c r="H3104" s="22" t="str">
        <f t="shared" si="144"/>
        <v>2016</v>
      </c>
      <c r="I3104" s="22">
        <f t="shared" si="145"/>
        <v>10</v>
      </c>
      <c r="J3104" s="22" t="str">
        <f>VLOOKUP(I3104,變換清單!H:I,2,0)</f>
        <v>4Q</v>
      </c>
      <c r="K3104" s="22" t="str">
        <f t="shared" si="146"/>
        <v>啤酒首都圏20164Q</v>
      </c>
    </row>
    <row r="3105" spans="1:11">
      <c r="A3105" s="23">
        <v>201610</v>
      </c>
      <c r="B3105" s="23" t="s">
        <v>66</v>
      </c>
      <c r="C3105" s="22">
        <v>27350921</v>
      </c>
      <c r="D3105" s="22" t="s">
        <v>44</v>
      </c>
      <c r="E3105" s="23">
        <v>42483</v>
      </c>
      <c r="F3105" s="22" t="str">
        <f>VLOOKUP(C3105,變換清單!A:C,3,0)</f>
        <v>發泡酒</v>
      </c>
      <c r="G3105" s="22" t="str">
        <f>VLOOKUP(B3105,變換清單!E:F,2,0)</f>
        <v>首都圏</v>
      </c>
      <c r="H3105" s="22" t="str">
        <f t="shared" si="144"/>
        <v>2016</v>
      </c>
      <c r="I3105" s="22">
        <f t="shared" si="145"/>
        <v>10</v>
      </c>
      <c r="J3105" s="22" t="str">
        <f>VLOOKUP(I3105,變換清單!H:I,2,0)</f>
        <v>4Q</v>
      </c>
      <c r="K3105" s="22" t="str">
        <f t="shared" si="146"/>
        <v>發泡酒首都圏20164Q</v>
      </c>
    </row>
    <row r="3106" spans="1:11">
      <c r="A3106" s="23">
        <v>201610</v>
      </c>
      <c r="B3106" s="23" t="s">
        <v>66</v>
      </c>
      <c r="C3106" s="22">
        <v>27210786</v>
      </c>
      <c r="D3106" s="22" t="s">
        <v>103</v>
      </c>
      <c r="E3106" s="23">
        <v>12495</v>
      </c>
      <c r="F3106" s="22" t="str">
        <f>VLOOKUP(C3106,變換清單!A:C,3,0)</f>
        <v>發泡酒</v>
      </c>
      <c r="G3106" s="22" t="str">
        <f>VLOOKUP(B3106,變換清單!E:F,2,0)</f>
        <v>首都圏</v>
      </c>
      <c r="H3106" s="22" t="str">
        <f t="shared" si="144"/>
        <v>2016</v>
      </c>
      <c r="I3106" s="22">
        <f t="shared" si="145"/>
        <v>10</v>
      </c>
      <c r="J3106" s="22" t="str">
        <f>VLOOKUP(I3106,變換清單!H:I,2,0)</f>
        <v>4Q</v>
      </c>
      <c r="K3106" s="22" t="str">
        <f t="shared" si="146"/>
        <v>發泡酒首都圏20164Q</v>
      </c>
    </row>
    <row r="3107" spans="1:11">
      <c r="A3107" s="23">
        <v>201610</v>
      </c>
      <c r="B3107" s="23" t="s">
        <v>66</v>
      </c>
      <c r="C3107" s="22">
        <v>27220883</v>
      </c>
      <c r="D3107" s="22" t="s">
        <v>101</v>
      </c>
      <c r="E3107" s="23">
        <v>9315345</v>
      </c>
      <c r="F3107" s="22" t="str">
        <f>VLOOKUP(C3107,變換清單!A:C,3,0)</f>
        <v>新類型</v>
      </c>
      <c r="G3107" s="22" t="str">
        <f>VLOOKUP(B3107,變換清單!E:F,2,0)</f>
        <v>首都圏</v>
      </c>
      <c r="H3107" s="22" t="str">
        <f t="shared" si="144"/>
        <v>2016</v>
      </c>
      <c r="I3107" s="22">
        <f t="shared" si="145"/>
        <v>10</v>
      </c>
      <c r="J3107" s="22" t="str">
        <f>VLOOKUP(I3107,變換清單!H:I,2,0)</f>
        <v>4Q</v>
      </c>
      <c r="K3107" s="22" t="str">
        <f t="shared" si="146"/>
        <v>新類型首都圏20164Q</v>
      </c>
    </row>
    <row r="3108" spans="1:11">
      <c r="A3108" s="23">
        <v>201610</v>
      </c>
      <c r="B3108" s="23" t="s">
        <v>66</v>
      </c>
      <c r="C3108" s="22">
        <v>27220957</v>
      </c>
      <c r="D3108" s="22" t="s">
        <v>102</v>
      </c>
      <c r="E3108" s="23">
        <v>1731877</v>
      </c>
      <c r="F3108" s="22" t="str">
        <f>VLOOKUP(C3108,變換清單!A:C,3,0)</f>
        <v>新類型</v>
      </c>
      <c r="G3108" s="22" t="str">
        <f>VLOOKUP(B3108,變換清單!E:F,2,0)</f>
        <v>首都圏</v>
      </c>
      <c r="H3108" s="22" t="str">
        <f t="shared" si="144"/>
        <v>2016</v>
      </c>
      <c r="I3108" s="22">
        <f t="shared" si="145"/>
        <v>10</v>
      </c>
      <c r="J3108" s="22" t="str">
        <f>VLOOKUP(I3108,變換清單!H:I,2,0)</f>
        <v>4Q</v>
      </c>
      <c r="K3108" s="22" t="str">
        <f t="shared" si="146"/>
        <v>新類型首都圏20164Q</v>
      </c>
    </row>
    <row r="3109" spans="1:11">
      <c r="A3109" s="23">
        <v>201610</v>
      </c>
      <c r="B3109" s="23" t="s">
        <v>66</v>
      </c>
      <c r="C3109" s="22">
        <v>27220985</v>
      </c>
      <c r="D3109" s="22" t="s">
        <v>46</v>
      </c>
      <c r="E3109" s="23">
        <v>4762127</v>
      </c>
      <c r="F3109" s="22" t="str">
        <f>VLOOKUP(C3109,變換清單!A:C,3,0)</f>
        <v>新類型</v>
      </c>
      <c r="G3109" s="22" t="str">
        <f>VLOOKUP(B3109,變換清單!E:F,2,0)</f>
        <v>首都圏</v>
      </c>
      <c r="H3109" s="22" t="str">
        <f t="shared" si="144"/>
        <v>2016</v>
      </c>
      <c r="I3109" s="22">
        <f t="shared" si="145"/>
        <v>10</v>
      </c>
      <c r="J3109" s="22" t="str">
        <f>VLOOKUP(I3109,變換清單!H:I,2,0)</f>
        <v>4Q</v>
      </c>
      <c r="K3109" s="22" t="str">
        <f t="shared" si="146"/>
        <v>新類型首都圏20164Q</v>
      </c>
    </row>
    <row r="3110" spans="1:11">
      <c r="A3110" s="23">
        <v>201610</v>
      </c>
      <c r="B3110" s="23" t="s">
        <v>66</v>
      </c>
      <c r="C3110" s="22">
        <v>27260317</v>
      </c>
      <c r="D3110" s="22" t="s">
        <v>40</v>
      </c>
      <c r="E3110" s="23">
        <v>541920</v>
      </c>
      <c r="F3110" s="22" t="str">
        <f>VLOOKUP(C3110,變換清單!A:C,3,0)</f>
        <v>啤酒</v>
      </c>
      <c r="G3110" s="22" t="str">
        <f>VLOOKUP(B3110,變換清單!E:F,2,0)</f>
        <v>首都圏</v>
      </c>
      <c r="H3110" s="22" t="str">
        <f t="shared" si="144"/>
        <v>2016</v>
      </c>
      <c r="I3110" s="22">
        <f t="shared" si="145"/>
        <v>10</v>
      </c>
      <c r="J3110" s="22" t="str">
        <f>VLOOKUP(I3110,變換清單!H:I,2,0)</f>
        <v>4Q</v>
      </c>
      <c r="K3110" s="22" t="str">
        <f t="shared" si="146"/>
        <v>啤酒首都圏20164Q</v>
      </c>
    </row>
    <row r="3111" spans="1:11">
      <c r="A3111" s="23">
        <v>201610</v>
      </c>
      <c r="B3111" s="23" t="s">
        <v>66</v>
      </c>
      <c r="C3111" s="22">
        <v>27260665</v>
      </c>
      <c r="D3111" s="22" t="s">
        <v>105</v>
      </c>
      <c r="E3111" s="23">
        <v>323760</v>
      </c>
      <c r="F3111" s="22" t="str">
        <f>VLOOKUP(C3111,變換清單!A:C,3,0)</f>
        <v>啤酒</v>
      </c>
      <c r="G3111" s="22" t="str">
        <f>VLOOKUP(B3111,變換清單!E:F,2,0)</f>
        <v>首都圏</v>
      </c>
      <c r="H3111" s="22" t="str">
        <f t="shared" si="144"/>
        <v>2016</v>
      </c>
      <c r="I3111" s="22">
        <f t="shared" si="145"/>
        <v>10</v>
      </c>
      <c r="J3111" s="22" t="str">
        <f>VLOOKUP(I3111,變換清單!H:I,2,0)</f>
        <v>4Q</v>
      </c>
      <c r="K3111" s="22" t="str">
        <f t="shared" si="146"/>
        <v>啤酒首都圏20164Q</v>
      </c>
    </row>
    <row r="3112" spans="1:11">
      <c r="A3112" s="23">
        <v>201610</v>
      </c>
      <c r="B3112" s="23" t="s">
        <v>66</v>
      </c>
      <c r="C3112" s="22">
        <v>27350171</v>
      </c>
      <c r="D3112" s="22" t="s">
        <v>42</v>
      </c>
      <c r="E3112" s="23">
        <v>2335788</v>
      </c>
      <c r="F3112" s="22" t="str">
        <f>VLOOKUP(C3112,變換清單!A:C,3,0)</f>
        <v>啤酒</v>
      </c>
      <c r="G3112" s="22" t="str">
        <f>VLOOKUP(B3112,變換清單!E:F,2,0)</f>
        <v>首都圏</v>
      </c>
      <c r="H3112" s="22" t="str">
        <f t="shared" si="144"/>
        <v>2016</v>
      </c>
      <c r="I3112" s="22">
        <f t="shared" si="145"/>
        <v>10</v>
      </c>
      <c r="J3112" s="22" t="str">
        <f>VLOOKUP(I3112,變換清單!H:I,2,0)</f>
        <v>4Q</v>
      </c>
      <c r="K3112" s="22" t="str">
        <f t="shared" si="146"/>
        <v>啤酒首都圏20164Q</v>
      </c>
    </row>
    <row r="3113" spans="1:11">
      <c r="A3113" s="23">
        <v>201610</v>
      </c>
      <c r="B3113" s="23" t="s">
        <v>66</v>
      </c>
      <c r="C3113" s="22">
        <v>27350921</v>
      </c>
      <c r="D3113" s="22" t="s">
        <v>44</v>
      </c>
      <c r="E3113" s="23">
        <v>-691.2</v>
      </c>
      <c r="F3113" s="22" t="str">
        <f>VLOOKUP(C3113,變換清單!A:C,3,0)</f>
        <v>發泡酒</v>
      </c>
      <c r="G3113" s="22" t="str">
        <f>VLOOKUP(B3113,變換清單!E:F,2,0)</f>
        <v>首都圏</v>
      </c>
      <c r="H3113" s="22" t="str">
        <f t="shared" si="144"/>
        <v>2016</v>
      </c>
      <c r="I3113" s="22">
        <f t="shared" si="145"/>
        <v>10</v>
      </c>
      <c r="J3113" s="22" t="str">
        <f>VLOOKUP(I3113,變換清單!H:I,2,0)</f>
        <v>4Q</v>
      </c>
      <c r="K3113" s="22" t="str">
        <f t="shared" si="146"/>
        <v>發泡酒首都圏20164Q</v>
      </c>
    </row>
    <row r="3114" spans="1:11">
      <c r="A3114" s="23">
        <v>201610</v>
      </c>
      <c r="B3114" s="23" t="s">
        <v>66</v>
      </c>
      <c r="C3114" s="22">
        <v>27210786</v>
      </c>
      <c r="D3114" s="22" t="s">
        <v>103</v>
      </c>
      <c r="E3114" s="23">
        <v>650935</v>
      </c>
      <c r="F3114" s="22" t="str">
        <f>VLOOKUP(C3114,變換清單!A:C,3,0)</f>
        <v>發泡酒</v>
      </c>
      <c r="G3114" s="22" t="str">
        <f>VLOOKUP(B3114,變換清單!E:F,2,0)</f>
        <v>首都圏</v>
      </c>
      <c r="H3114" s="22" t="str">
        <f t="shared" si="144"/>
        <v>2016</v>
      </c>
      <c r="I3114" s="22">
        <f t="shared" si="145"/>
        <v>10</v>
      </c>
      <c r="J3114" s="22" t="str">
        <f>VLOOKUP(I3114,變換清單!H:I,2,0)</f>
        <v>4Q</v>
      </c>
      <c r="K3114" s="22" t="str">
        <f t="shared" si="146"/>
        <v>發泡酒首都圏20164Q</v>
      </c>
    </row>
    <row r="3115" spans="1:11">
      <c r="A3115" s="23">
        <v>201610</v>
      </c>
      <c r="B3115" s="23" t="s">
        <v>66</v>
      </c>
      <c r="C3115" s="22">
        <v>27220883</v>
      </c>
      <c r="D3115" s="22" t="s">
        <v>101</v>
      </c>
      <c r="E3115" s="23">
        <v>351073</v>
      </c>
      <c r="F3115" s="22" t="str">
        <f>VLOOKUP(C3115,變換清單!A:C,3,0)</f>
        <v>新類型</v>
      </c>
      <c r="G3115" s="22" t="str">
        <f>VLOOKUP(B3115,變換清單!E:F,2,0)</f>
        <v>首都圏</v>
      </c>
      <c r="H3115" s="22" t="str">
        <f t="shared" si="144"/>
        <v>2016</v>
      </c>
      <c r="I3115" s="22">
        <f t="shared" si="145"/>
        <v>10</v>
      </c>
      <c r="J3115" s="22" t="str">
        <f>VLOOKUP(I3115,變換清單!H:I,2,0)</f>
        <v>4Q</v>
      </c>
      <c r="K3115" s="22" t="str">
        <f t="shared" si="146"/>
        <v>新類型首都圏20164Q</v>
      </c>
    </row>
    <row r="3116" spans="1:11">
      <c r="A3116" s="23">
        <v>201610</v>
      </c>
      <c r="B3116" s="23" t="s">
        <v>55</v>
      </c>
      <c r="C3116" s="22">
        <v>27220957</v>
      </c>
      <c r="D3116" s="22" t="s">
        <v>102</v>
      </c>
      <c r="E3116" s="23">
        <v>347944</v>
      </c>
      <c r="F3116" s="22" t="str">
        <f>VLOOKUP(C3116,變換清單!A:C,3,0)</f>
        <v>新類型</v>
      </c>
      <c r="G3116" s="22" t="str">
        <f>VLOOKUP(B3116,變換清單!E:F,2,0)</f>
        <v>東北</v>
      </c>
      <c r="H3116" s="22" t="str">
        <f t="shared" si="144"/>
        <v>2016</v>
      </c>
      <c r="I3116" s="22">
        <f t="shared" si="145"/>
        <v>10</v>
      </c>
      <c r="J3116" s="22" t="str">
        <f>VLOOKUP(I3116,變換清單!H:I,2,0)</f>
        <v>4Q</v>
      </c>
      <c r="K3116" s="22" t="str">
        <f t="shared" si="146"/>
        <v>新類型東北20164Q</v>
      </c>
    </row>
    <row r="3117" spans="1:11">
      <c r="A3117" s="23">
        <v>201610</v>
      </c>
      <c r="B3117" s="23" t="s">
        <v>55</v>
      </c>
      <c r="C3117" s="22">
        <v>27220985</v>
      </c>
      <c r="D3117" s="22" t="s">
        <v>46</v>
      </c>
      <c r="E3117" s="23">
        <v>174685</v>
      </c>
      <c r="F3117" s="22" t="str">
        <f>VLOOKUP(C3117,變換清單!A:C,3,0)</f>
        <v>新類型</v>
      </c>
      <c r="G3117" s="22" t="str">
        <f>VLOOKUP(B3117,變換清單!E:F,2,0)</f>
        <v>東北</v>
      </c>
      <c r="H3117" s="22" t="str">
        <f t="shared" si="144"/>
        <v>2016</v>
      </c>
      <c r="I3117" s="22">
        <f t="shared" si="145"/>
        <v>10</v>
      </c>
      <c r="J3117" s="22" t="str">
        <f>VLOOKUP(I3117,變換清單!H:I,2,0)</f>
        <v>4Q</v>
      </c>
      <c r="K3117" s="22" t="str">
        <f t="shared" si="146"/>
        <v>新類型東北20164Q</v>
      </c>
    </row>
    <row r="3118" spans="1:11">
      <c r="A3118" s="23">
        <v>201610</v>
      </c>
      <c r="B3118" s="23" t="s">
        <v>55</v>
      </c>
      <c r="C3118" s="22">
        <v>27260317</v>
      </c>
      <c r="D3118" s="22" t="s">
        <v>40</v>
      </c>
      <c r="E3118" s="23">
        <v>141887</v>
      </c>
      <c r="F3118" s="22" t="str">
        <f>VLOOKUP(C3118,變換清單!A:C,3,0)</f>
        <v>啤酒</v>
      </c>
      <c r="G3118" s="22" t="str">
        <f>VLOOKUP(B3118,變換清單!E:F,2,0)</f>
        <v>東北</v>
      </c>
      <c r="H3118" s="22" t="str">
        <f t="shared" si="144"/>
        <v>2016</v>
      </c>
      <c r="I3118" s="22">
        <f t="shared" si="145"/>
        <v>10</v>
      </c>
      <c r="J3118" s="22" t="str">
        <f>VLOOKUP(I3118,變換清單!H:I,2,0)</f>
        <v>4Q</v>
      </c>
      <c r="K3118" s="22" t="str">
        <f t="shared" si="146"/>
        <v>啤酒東北20164Q</v>
      </c>
    </row>
    <row r="3119" spans="1:11">
      <c r="A3119" s="23">
        <v>201610</v>
      </c>
      <c r="B3119" s="23" t="s">
        <v>55</v>
      </c>
      <c r="C3119" s="22">
        <v>27260665</v>
      </c>
      <c r="D3119" s="22" t="s">
        <v>105</v>
      </c>
      <c r="E3119" s="23">
        <v>8640</v>
      </c>
      <c r="F3119" s="22" t="str">
        <f>VLOOKUP(C3119,變換清單!A:C,3,0)</f>
        <v>啤酒</v>
      </c>
      <c r="G3119" s="22" t="str">
        <f>VLOOKUP(B3119,變換清單!E:F,2,0)</f>
        <v>東北</v>
      </c>
      <c r="H3119" s="22" t="str">
        <f t="shared" si="144"/>
        <v>2016</v>
      </c>
      <c r="I3119" s="22">
        <f t="shared" si="145"/>
        <v>10</v>
      </c>
      <c r="J3119" s="22" t="str">
        <f>VLOOKUP(I3119,變換清單!H:I,2,0)</f>
        <v>4Q</v>
      </c>
      <c r="K3119" s="22" t="str">
        <f t="shared" si="146"/>
        <v>啤酒東北20164Q</v>
      </c>
    </row>
    <row r="3120" spans="1:11">
      <c r="A3120" s="23">
        <v>201610</v>
      </c>
      <c r="B3120" s="23" t="s">
        <v>55</v>
      </c>
      <c r="C3120" s="22">
        <v>27350171</v>
      </c>
      <c r="D3120" s="22" t="s">
        <v>42</v>
      </c>
      <c r="E3120" s="23">
        <v>7440</v>
      </c>
      <c r="F3120" s="22" t="str">
        <f>VLOOKUP(C3120,變換清單!A:C,3,0)</f>
        <v>啤酒</v>
      </c>
      <c r="G3120" s="22" t="str">
        <f>VLOOKUP(B3120,變換清單!E:F,2,0)</f>
        <v>東北</v>
      </c>
      <c r="H3120" s="22" t="str">
        <f t="shared" si="144"/>
        <v>2016</v>
      </c>
      <c r="I3120" s="22">
        <f t="shared" si="145"/>
        <v>10</v>
      </c>
      <c r="J3120" s="22" t="str">
        <f>VLOOKUP(I3120,變換清單!H:I,2,0)</f>
        <v>4Q</v>
      </c>
      <c r="K3120" s="22" t="str">
        <f t="shared" si="146"/>
        <v>啤酒東北20164Q</v>
      </c>
    </row>
    <row r="3121" spans="1:11">
      <c r="A3121" s="23">
        <v>201610</v>
      </c>
      <c r="B3121" s="23" t="s">
        <v>55</v>
      </c>
      <c r="C3121" s="22">
        <v>27350921</v>
      </c>
      <c r="D3121" s="22" t="s">
        <v>44</v>
      </c>
      <c r="E3121" s="23">
        <v>124062</v>
      </c>
      <c r="F3121" s="22" t="str">
        <f>VLOOKUP(C3121,變換清單!A:C,3,0)</f>
        <v>發泡酒</v>
      </c>
      <c r="G3121" s="22" t="str">
        <f>VLOOKUP(B3121,變換清單!E:F,2,0)</f>
        <v>東北</v>
      </c>
      <c r="H3121" s="22" t="str">
        <f t="shared" si="144"/>
        <v>2016</v>
      </c>
      <c r="I3121" s="22">
        <f t="shared" si="145"/>
        <v>10</v>
      </c>
      <c r="J3121" s="22" t="str">
        <f>VLOOKUP(I3121,變換清單!H:I,2,0)</f>
        <v>4Q</v>
      </c>
      <c r="K3121" s="22" t="str">
        <f t="shared" si="146"/>
        <v>發泡酒東北20164Q</v>
      </c>
    </row>
    <row r="3122" spans="1:11">
      <c r="A3122" s="23">
        <v>201610</v>
      </c>
      <c r="B3122" s="23" t="s">
        <v>74</v>
      </c>
      <c r="C3122" s="22">
        <v>27210786</v>
      </c>
      <c r="D3122" s="22" t="s">
        <v>103</v>
      </c>
      <c r="E3122" s="23">
        <v>1684106</v>
      </c>
      <c r="F3122" s="22" t="str">
        <f>VLOOKUP(C3122,變換清單!A:C,3,0)</f>
        <v>發泡酒</v>
      </c>
      <c r="G3122" s="22" t="str">
        <f>VLOOKUP(B3122,變換清單!E:F,2,0)</f>
        <v>中部</v>
      </c>
      <c r="H3122" s="22" t="str">
        <f t="shared" si="144"/>
        <v>2016</v>
      </c>
      <c r="I3122" s="22">
        <f t="shared" si="145"/>
        <v>10</v>
      </c>
      <c r="J3122" s="22" t="str">
        <f>VLOOKUP(I3122,變換清單!H:I,2,0)</f>
        <v>4Q</v>
      </c>
      <c r="K3122" s="22" t="str">
        <f t="shared" si="146"/>
        <v>發泡酒中部20164Q</v>
      </c>
    </row>
    <row r="3123" spans="1:11">
      <c r="A3123" s="23">
        <v>201610</v>
      </c>
      <c r="B3123" s="23" t="s">
        <v>74</v>
      </c>
      <c r="C3123" s="22">
        <v>27220883</v>
      </c>
      <c r="D3123" s="22" t="s">
        <v>101</v>
      </c>
      <c r="E3123" s="23">
        <v>248837</v>
      </c>
      <c r="F3123" s="22" t="str">
        <f>VLOOKUP(C3123,變換清單!A:C,3,0)</f>
        <v>新類型</v>
      </c>
      <c r="G3123" s="22" t="str">
        <f>VLOOKUP(B3123,變換清單!E:F,2,0)</f>
        <v>中部</v>
      </c>
      <c r="H3123" s="22" t="str">
        <f t="shared" si="144"/>
        <v>2016</v>
      </c>
      <c r="I3123" s="22">
        <f t="shared" si="145"/>
        <v>10</v>
      </c>
      <c r="J3123" s="22" t="str">
        <f>VLOOKUP(I3123,變換清單!H:I,2,0)</f>
        <v>4Q</v>
      </c>
      <c r="K3123" s="22" t="str">
        <f t="shared" si="146"/>
        <v>新類型中部20164Q</v>
      </c>
    </row>
    <row r="3124" spans="1:11">
      <c r="A3124" s="23">
        <v>201610</v>
      </c>
      <c r="B3124" s="23" t="s">
        <v>74</v>
      </c>
      <c r="C3124" s="22">
        <v>27220957</v>
      </c>
      <c r="D3124" s="22" t="s">
        <v>102</v>
      </c>
      <c r="E3124" s="23">
        <v>616032</v>
      </c>
      <c r="F3124" s="22" t="str">
        <f>VLOOKUP(C3124,變換清單!A:C,3,0)</f>
        <v>新類型</v>
      </c>
      <c r="G3124" s="22" t="str">
        <f>VLOOKUP(B3124,變換清單!E:F,2,0)</f>
        <v>中部</v>
      </c>
      <c r="H3124" s="22" t="str">
        <f t="shared" si="144"/>
        <v>2016</v>
      </c>
      <c r="I3124" s="22">
        <f t="shared" si="145"/>
        <v>10</v>
      </c>
      <c r="J3124" s="22" t="str">
        <f>VLOOKUP(I3124,變換清單!H:I,2,0)</f>
        <v>4Q</v>
      </c>
      <c r="K3124" s="22" t="str">
        <f t="shared" si="146"/>
        <v>新類型中部20164Q</v>
      </c>
    </row>
    <row r="3125" spans="1:11">
      <c r="A3125" s="23">
        <v>201610</v>
      </c>
      <c r="B3125" s="23" t="s">
        <v>74</v>
      </c>
      <c r="C3125" s="22">
        <v>27220985</v>
      </c>
      <c r="D3125" s="22" t="s">
        <v>46</v>
      </c>
      <c r="E3125" s="23">
        <v>36480</v>
      </c>
      <c r="F3125" s="22" t="str">
        <f>VLOOKUP(C3125,變換清單!A:C,3,0)</f>
        <v>新類型</v>
      </c>
      <c r="G3125" s="22" t="str">
        <f>VLOOKUP(B3125,變換清單!E:F,2,0)</f>
        <v>中部</v>
      </c>
      <c r="H3125" s="22" t="str">
        <f t="shared" si="144"/>
        <v>2016</v>
      </c>
      <c r="I3125" s="22">
        <f t="shared" si="145"/>
        <v>10</v>
      </c>
      <c r="J3125" s="22" t="str">
        <f>VLOOKUP(I3125,變換清單!H:I,2,0)</f>
        <v>4Q</v>
      </c>
      <c r="K3125" s="22" t="str">
        <f t="shared" si="146"/>
        <v>新類型中部20164Q</v>
      </c>
    </row>
    <row r="3126" spans="1:11">
      <c r="A3126" s="23">
        <v>201610</v>
      </c>
      <c r="B3126" s="23" t="s">
        <v>74</v>
      </c>
      <c r="C3126" s="22">
        <v>27260317</v>
      </c>
      <c r="D3126" s="22" t="s">
        <v>40</v>
      </c>
      <c r="E3126" s="23">
        <v>20400</v>
      </c>
      <c r="F3126" s="22" t="str">
        <f>VLOOKUP(C3126,變換清單!A:C,3,0)</f>
        <v>啤酒</v>
      </c>
      <c r="G3126" s="22" t="str">
        <f>VLOOKUP(B3126,變換清單!E:F,2,0)</f>
        <v>中部</v>
      </c>
      <c r="H3126" s="22" t="str">
        <f t="shared" si="144"/>
        <v>2016</v>
      </c>
      <c r="I3126" s="22">
        <f t="shared" si="145"/>
        <v>10</v>
      </c>
      <c r="J3126" s="22" t="str">
        <f>VLOOKUP(I3126,變換清單!H:I,2,0)</f>
        <v>4Q</v>
      </c>
      <c r="K3126" s="22" t="str">
        <f t="shared" si="146"/>
        <v>啤酒中部20164Q</v>
      </c>
    </row>
    <row r="3127" spans="1:11">
      <c r="A3127" s="23">
        <v>201610</v>
      </c>
      <c r="B3127" s="23" t="s">
        <v>74</v>
      </c>
      <c r="C3127" s="22">
        <v>27260665</v>
      </c>
      <c r="D3127" s="22" t="s">
        <v>105</v>
      </c>
      <c r="E3127" s="23">
        <v>141887</v>
      </c>
      <c r="F3127" s="22" t="str">
        <f>VLOOKUP(C3127,變換清單!A:C,3,0)</f>
        <v>啤酒</v>
      </c>
      <c r="G3127" s="22" t="str">
        <f>VLOOKUP(B3127,變換清單!E:F,2,0)</f>
        <v>中部</v>
      </c>
      <c r="H3127" s="22" t="str">
        <f t="shared" si="144"/>
        <v>2016</v>
      </c>
      <c r="I3127" s="22">
        <f t="shared" si="145"/>
        <v>10</v>
      </c>
      <c r="J3127" s="22" t="str">
        <f>VLOOKUP(I3127,變換清單!H:I,2,0)</f>
        <v>4Q</v>
      </c>
      <c r="K3127" s="22" t="str">
        <f t="shared" si="146"/>
        <v>啤酒中部20164Q</v>
      </c>
    </row>
    <row r="3128" spans="1:11">
      <c r="A3128" s="23">
        <v>201610</v>
      </c>
      <c r="B3128" s="23" t="s">
        <v>74</v>
      </c>
      <c r="C3128" s="22">
        <v>27350171</v>
      </c>
      <c r="D3128" s="22" t="s">
        <v>42</v>
      </c>
      <c r="E3128" s="23">
        <v>14808</v>
      </c>
      <c r="F3128" s="22" t="str">
        <f>VLOOKUP(C3128,變換清單!A:C,3,0)</f>
        <v>啤酒</v>
      </c>
      <c r="G3128" s="22" t="str">
        <f>VLOOKUP(B3128,變換清單!E:F,2,0)</f>
        <v>中部</v>
      </c>
      <c r="H3128" s="22" t="str">
        <f t="shared" si="144"/>
        <v>2016</v>
      </c>
      <c r="I3128" s="22">
        <f t="shared" si="145"/>
        <v>10</v>
      </c>
      <c r="J3128" s="22" t="str">
        <f>VLOOKUP(I3128,變換清單!H:I,2,0)</f>
        <v>4Q</v>
      </c>
      <c r="K3128" s="22" t="str">
        <f t="shared" si="146"/>
        <v>啤酒中部20164Q</v>
      </c>
    </row>
    <row r="3129" spans="1:11">
      <c r="A3129" s="23">
        <v>201610</v>
      </c>
      <c r="B3129" s="23" t="s">
        <v>74</v>
      </c>
      <c r="C3129" s="22">
        <v>27350921</v>
      </c>
      <c r="D3129" s="22" t="s">
        <v>44</v>
      </c>
      <c r="E3129" s="23">
        <v>14808</v>
      </c>
      <c r="F3129" s="22" t="str">
        <f>VLOOKUP(C3129,變換清單!A:C,3,0)</f>
        <v>發泡酒</v>
      </c>
      <c r="G3129" s="22" t="str">
        <f>VLOOKUP(B3129,變換清單!E:F,2,0)</f>
        <v>中部</v>
      </c>
      <c r="H3129" s="22" t="str">
        <f t="shared" si="144"/>
        <v>2016</v>
      </c>
      <c r="I3129" s="22">
        <f t="shared" si="145"/>
        <v>10</v>
      </c>
      <c r="J3129" s="22" t="str">
        <f>VLOOKUP(I3129,變換清單!H:I,2,0)</f>
        <v>4Q</v>
      </c>
      <c r="K3129" s="22" t="str">
        <f t="shared" si="146"/>
        <v>發泡酒中部20164Q</v>
      </c>
    </row>
    <row r="3130" spans="1:11">
      <c r="A3130" s="23">
        <v>201610</v>
      </c>
      <c r="B3130" s="23" t="s">
        <v>69</v>
      </c>
      <c r="C3130" s="22">
        <v>27210786</v>
      </c>
      <c r="D3130" s="22" t="s">
        <v>103</v>
      </c>
      <c r="E3130" s="23">
        <v>377890</v>
      </c>
      <c r="F3130" s="22" t="str">
        <f>VLOOKUP(C3130,變換清單!A:C,3,0)</f>
        <v>發泡酒</v>
      </c>
      <c r="G3130" s="22" t="str">
        <f>VLOOKUP(B3130,變換清單!E:F,2,0)</f>
        <v>中部</v>
      </c>
      <c r="H3130" s="22" t="str">
        <f t="shared" si="144"/>
        <v>2016</v>
      </c>
      <c r="I3130" s="22">
        <f t="shared" si="145"/>
        <v>10</v>
      </c>
      <c r="J3130" s="22" t="str">
        <f>VLOOKUP(I3130,變換清單!H:I,2,0)</f>
        <v>4Q</v>
      </c>
      <c r="K3130" s="22" t="str">
        <f t="shared" si="146"/>
        <v>發泡酒中部20164Q</v>
      </c>
    </row>
    <row r="3131" spans="1:11">
      <c r="A3131" s="23">
        <v>201610</v>
      </c>
      <c r="B3131" s="23" t="s">
        <v>69</v>
      </c>
      <c r="C3131" s="22">
        <v>27220883</v>
      </c>
      <c r="D3131" s="22" t="s">
        <v>101</v>
      </c>
      <c r="E3131" s="23">
        <v>22103</v>
      </c>
      <c r="F3131" s="22" t="str">
        <f>VLOOKUP(C3131,變換清單!A:C,3,0)</f>
        <v>新類型</v>
      </c>
      <c r="G3131" s="22" t="str">
        <f>VLOOKUP(B3131,變換清單!E:F,2,0)</f>
        <v>中部</v>
      </c>
      <c r="H3131" s="22" t="str">
        <f t="shared" si="144"/>
        <v>2016</v>
      </c>
      <c r="I3131" s="22">
        <f t="shared" si="145"/>
        <v>10</v>
      </c>
      <c r="J3131" s="22" t="str">
        <f>VLOOKUP(I3131,變換清單!H:I,2,0)</f>
        <v>4Q</v>
      </c>
      <c r="K3131" s="22" t="str">
        <f t="shared" si="146"/>
        <v>新類型中部20164Q</v>
      </c>
    </row>
    <row r="3132" spans="1:11">
      <c r="A3132" s="23">
        <v>201610</v>
      </c>
      <c r="B3132" s="23" t="s">
        <v>69</v>
      </c>
      <c r="C3132" s="22">
        <v>27220957</v>
      </c>
      <c r="D3132" s="22" t="s">
        <v>102</v>
      </c>
      <c r="E3132" s="23">
        <v>111941</v>
      </c>
      <c r="F3132" s="22" t="str">
        <f>VLOOKUP(C3132,變換清單!A:C,3,0)</f>
        <v>新類型</v>
      </c>
      <c r="G3132" s="22" t="str">
        <f>VLOOKUP(B3132,變換清單!E:F,2,0)</f>
        <v>中部</v>
      </c>
      <c r="H3132" s="22" t="str">
        <f t="shared" si="144"/>
        <v>2016</v>
      </c>
      <c r="I3132" s="22">
        <f t="shared" si="145"/>
        <v>10</v>
      </c>
      <c r="J3132" s="22" t="str">
        <f>VLOOKUP(I3132,變換清單!H:I,2,0)</f>
        <v>4Q</v>
      </c>
      <c r="K3132" s="22" t="str">
        <f t="shared" si="146"/>
        <v>新類型中部20164Q</v>
      </c>
    </row>
    <row r="3133" spans="1:11">
      <c r="A3133" s="23">
        <v>201610</v>
      </c>
      <c r="B3133" s="23" t="s">
        <v>69</v>
      </c>
      <c r="C3133" s="22">
        <v>27220985</v>
      </c>
      <c r="D3133" s="22" t="s">
        <v>46</v>
      </c>
      <c r="E3133" s="23">
        <v>2880</v>
      </c>
      <c r="F3133" s="22" t="str">
        <f>VLOOKUP(C3133,變換清單!A:C,3,0)</f>
        <v>新類型</v>
      </c>
      <c r="G3133" s="22" t="str">
        <f>VLOOKUP(B3133,變換清單!E:F,2,0)</f>
        <v>中部</v>
      </c>
      <c r="H3133" s="22" t="str">
        <f t="shared" si="144"/>
        <v>2016</v>
      </c>
      <c r="I3133" s="22">
        <f t="shared" si="145"/>
        <v>10</v>
      </c>
      <c r="J3133" s="22" t="str">
        <f>VLOOKUP(I3133,變換清單!H:I,2,0)</f>
        <v>4Q</v>
      </c>
      <c r="K3133" s="22" t="str">
        <f t="shared" si="146"/>
        <v>新類型中部20164Q</v>
      </c>
    </row>
    <row r="3134" spans="1:11">
      <c r="A3134" s="23">
        <v>201610</v>
      </c>
      <c r="B3134" s="23" t="s">
        <v>69</v>
      </c>
      <c r="C3134" s="22">
        <v>27260317</v>
      </c>
      <c r="D3134" s="22" t="s">
        <v>40</v>
      </c>
      <c r="E3134" s="23">
        <v>2640</v>
      </c>
      <c r="F3134" s="22" t="str">
        <f>VLOOKUP(C3134,變換清單!A:C,3,0)</f>
        <v>啤酒</v>
      </c>
      <c r="G3134" s="22" t="str">
        <f>VLOOKUP(B3134,變換清單!E:F,2,0)</f>
        <v>中部</v>
      </c>
      <c r="H3134" s="22" t="str">
        <f t="shared" si="144"/>
        <v>2016</v>
      </c>
      <c r="I3134" s="22">
        <f t="shared" si="145"/>
        <v>10</v>
      </c>
      <c r="J3134" s="22" t="str">
        <f>VLOOKUP(I3134,變換清單!H:I,2,0)</f>
        <v>4Q</v>
      </c>
      <c r="K3134" s="22" t="str">
        <f t="shared" si="146"/>
        <v>啤酒中部20164Q</v>
      </c>
    </row>
    <row r="3135" spans="1:11">
      <c r="A3135" s="23">
        <v>201610</v>
      </c>
      <c r="B3135" s="23" t="s">
        <v>69</v>
      </c>
      <c r="C3135" s="22">
        <v>27260665</v>
      </c>
      <c r="D3135" s="22" t="s">
        <v>105</v>
      </c>
      <c r="E3135" s="23">
        <v>65596</v>
      </c>
      <c r="F3135" s="22" t="str">
        <f>VLOOKUP(C3135,變換清單!A:C,3,0)</f>
        <v>啤酒</v>
      </c>
      <c r="G3135" s="22" t="str">
        <f>VLOOKUP(B3135,變換清單!E:F,2,0)</f>
        <v>中部</v>
      </c>
      <c r="H3135" s="22" t="str">
        <f t="shared" si="144"/>
        <v>2016</v>
      </c>
      <c r="I3135" s="22">
        <f t="shared" si="145"/>
        <v>10</v>
      </c>
      <c r="J3135" s="22" t="str">
        <f>VLOOKUP(I3135,變換清單!H:I,2,0)</f>
        <v>4Q</v>
      </c>
      <c r="K3135" s="22" t="str">
        <f t="shared" si="146"/>
        <v>啤酒中部20164Q</v>
      </c>
    </row>
    <row r="3136" spans="1:11">
      <c r="A3136" s="23">
        <v>201610</v>
      </c>
      <c r="B3136" s="23" t="s">
        <v>65</v>
      </c>
      <c r="C3136" s="22">
        <v>27350171</v>
      </c>
      <c r="D3136" s="22" t="s">
        <v>42</v>
      </c>
      <c r="E3136" s="23">
        <v>4998</v>
      </c>
      <c r="F3136" s="22" t="str">
        <f>VLOOKUP(C3136,變換清單!A:C,3,0)</f>
        <v>啤酒</v>
      </c>
      <c r="G3136" s="22" t="str">
        <f>VLOOKUP(B3136,變換清單!E:F,2,0)</f>
        <v>首都圏</v>
      </c>
      <c r="H3136" s="22" t="str">
        <f t="shared" si="144"/>
        <v>2016</v>
      </c>
      <c r="I3136" s="22">
        <f t="shared" si="145"/>
        <v>10</v>
      </c>
      <c r="J3136" s="22" t="str">
        <f>VLOOKUP(I3136,變換清單!H:I,2,0)</f>
        <v>4Q</v>
      </c>
      <c r="K3136" s="22" t="str">
        <f t="shared" si="146"/>
        <v>啤酒首都圏20164Q</v>
      </c>
    </row>
    <row r="3137" spans="1:11">
      <c r="A3137" s="23">
        <v>201610</v>
      </c>
      <c r="B3137" s="23" t="s">
        <v>65</v>
      </c>
      <c r="C3137" s="22">
        <v>27350921</v>
      </c>
      <c r="D3137" s="22" t="s">
        <v>44</v>
      </c>
      <c r="E3137" s="23">
        <v>3628457</v>
      </c>
      <c r="F3137" s="22" t="str">
        <f>VLOOKUP(C3137,變換清單!A:C,3,0)</f>
        <v>發泡酒</v>
      </c>
      <c r="G3137" s="22" t="str">
        <f>VLOOKUP(B3137,變換清單!E:F,2,0)</f>
        <v>首都圏</v>
      </c>
      <c r="H3137" s="22" t="str">
        <f t="shared" si="144"/>
        <v>2016</v>
      </c>
      <c r="I3137" s="22">
        <f t="shared" si="145"/>
        <v>10</v>
      </c>
      <c r="J3137" s="22" t="str">
        <f>VLOOKUP(I3137,變換清單!H:I,2,0)</f>
        <v>4Q</v>
      </c>
      <c r="K3137" s="22" t="str">
        <f t="shared" si="146"/>
        <v>發泡酒首都圏20164Q</v>
      </c>
    </row>
    <row r="3138" spans="1:11">
      <c r="A3138" s="23">
        <v>201610</v>
      </c>
      <c r="B3138" s="23" t="s">
        <v>65</v>
      </c>
      <c r="C3138" s="22">
        <v>27210786</v>
      </c>
      <c r="D3138" s="22" t="s">
        <v>103</v>
      </c>
      <c r="E3138" s="23">
        <v>558279</v>
      </c>
      <c r="F3138" s="22" t="str">
        <f>VLOOKUP(C3138,變換清單!A:C,3,0)</f>
        <v>發泡酒</v>
      </c>
      <c r="G3138" s="22" t="str">
        <f>VLOOKUP(B3138,變換清單!E:F,2,0)</f>
        <v>首都圏</v>
      </c>
      <c r="H3138" s="22" t="str">
        <f t="shared" si="144"/>
        <v>2016</v>
      </c>
      <c r="I3138" s="22">
        <f t="shared" si="145"/>
        <v>10</v>
      </c>
      <c r="J3138" s="22" t="str">
        <f>VLOOKUP(I3138,變換清單!H:I,2,0)</f>
        <v>4Q</v>
      </c>
      <c r="K3138" s="22" t="str">
        <f t="shared" si="146"/>
        <v>發泡酒首都圏20164Q</v>
      </c>
    </row>
    <row r="3139" spans="1:11">
      <c r="A3139" s="23">
        <v>201610</v>
      </c>
      <c r="B3139" s="23" t="s">
        <v>65</v>
      </c>
      <c r="C3139" s="22">
        <v>27220883</v>
      </c>
      <c r="D3139" s="22" t="s">
        <v>101</v>
      </c>
      <c r="E3139" s="23">
        <v>1783213</v>
      </c>
      <c r="F3139" s="22" t="str">
        <f>VLOOKUP(C3139,變換清單!A:C,3,0)</f>
        <v>新類型</v>
      </c>
      <c r="G3139" s="22" t="str">
        <f>VLOOKUP(B3139,變換清單!E:F,2,0)</f>
        <v>首都圏</v>
      </c>
      <c r="H3139" s="22" t="str">
        <f t="shared" ref="H3139:H3202" si="147">LEFT(A3139,4)</f>
        <v>2016</v>
      </c>
      <c r="I3139" s="22">
        <f t="shared" ref="I3139:I3202" si="148">VALUE(RIGHT(A3139,2))</f>
        <v>10</v>
      </c>
      <c r="J3139" s="22" t="str">
        <f>VLOOKUP(I3139,變換清單!H:I,2,0)</f>
        <v>4Q</v>
      </c>
      <c r="K3139" s="22" t="str">
        <f t="shared" ref="K3139:K3202" si="149">CONCATENATE(F3139,G3139,H3139,J3139)</f>
        <v>新類型首都圏20164Q</v>
      </c>
    </row>
    <row r="3140" spans="1:11">
      <c r="A3140" s="23">
        <v>201610</v>
      </c>
      <c r="B3140" s="23" t="s">
        <v>65</v>
      </c>
      <c r="C3140" s="22">
        <v>27220957</v>
      </c>
      <c r="D3140" s="22" t="s">
        <v>102</v>
      </c>
      <c r="E3140" s="23">
        <v>115200</v>
      </c>
      <c r="F3140" s="22" t="str">
        <f>VLOOKUP(C3140,變換清單!A:C,3,0)</f>
        <v>新類型</v>
      </c>
      <c r="G3140" s="22" t="str">
        <f>VLOOKUP(B3140,變換清單!E:F,2,0)</f>
        <v>首都圏</v>
      </c>
      <c r="H3140" s="22" t="str">
        <f t="shared" si="147"/>
        <v>2016</v>
      </c>
      <c r="I3140" s="22">
        <f t="shared" si="148"/>
        <v>10</v>
      </c>
      <c r="J3140" s="22" t="str">
        <f>VLOOKUP(I3140,變換清單!H:I,2,0)</f>
        <v>4Q</v>
      </c>
      <c r="K3140" s="22" t="str">
        <f t="shared" si="149"/>
        <v>新類型首都圏20164Q</v>
      </c>
    </row>
    <row r="3141" spans="1:11">
      <c r="A3141" s="23">
        <v>201610</v>
      </c>
      <c r="B3141" s="23" t="s">
        <v>65</v>
      </c>
      <c r="C3141" s="22">
        <v>27220985</v>
      </c>
      <c r="D3141" s="22" t="s">
        <v>46</v>
      </c>
      <c r="E3141" s="23">
        <v>55440</v>
      </c>
      <c r="F3141" s="22" t="str">
        <f>VLOOKUP(C3141,變換清單!A:C,3,0)</f>
        <v>新類型</v>
      </c>
      <c r="G3141" s="22" t="str">
        <f>VLOOKUP(B3141,變換清單!E:F,2,0)</f>
        <v>首都圏</v>
      </c>
      <c r="H3141" s="22" t="str">
        <f t="shared" si="147"/>
        <v>2016</v>
      </c>
      <c r="I3141" s="22">
        <f t="shared" si="148"/>
        <v>10</v>
      </c>
      <c r="J3141" s="22" t="str">
        <f>VLOOKUP(I3141,變換清單!H:I,2,0)</f>
        <v>4Q</v>
      </c>
      <c r="K3141" s="22" t="str">
        <f t="shared" si="149"/>
        <v>新類型首都圏20164Q</v>
      </c>
    </row>
    <row r="3142" spans="1:11">
      <c r="A3142" s="23">
        <v>201610</v>
      </c>
      <c r="B3142" s="23" t="s">
        <v>65</v>
      </c>
      <c r="C3142" s="22">
        <v>27260317</v>
      </c>
      <c r="D3142" s="22" t="s">
        <v>40</v>
      </c>
      <c r="E3142" s="23">
        <v>715852</v>
      </c>
      <c r="F3142" s="22" t="str">
        <f>VLOOKUP(C3142,變換清單!A:C,3,0)</f>
        <v>啤酒</v>
      </c>
      <c r="G3142" s="22" t="str">
        <f>VLOOKUP(B3142,變換清單!E:F,2,0)</f>
        <v>首都圏</v>
      </c>
      <c r="H3142" s="22" t="str">
        <f t="shared" si="147"/>
        <v>2016</v>
      </c>
      <c r="I3142" s="22">
        <f t="shared" si="148"/>
        <v>10</v>
      </c>
      <c r="J3142" s="22" t="str">
        <f>VLOOKUP(I3142,變換清單!H:I,2,0)</f>
        <v>4Q</v>
      </c>
      <c r="K3142" s="22" t="str">
        <f t="shared" si="149"/>
        <v>啤酒首都圏20164Q</v>
      </c>
    </row>
    <row r="3143" spans="1:11">
      <c r="A3143" s="23">
        <v>201610</v>
      </c>
      <c r="B3143" s="23" t="s">
        <v>65</v>
      </c>
      <c r="C3143" s="22">
        <v>27260665</v>
      </c>
      <c r="D3143" s="22" t="s">
        <v>105</v>
      </c>
      <c r="E3143" s="23">
        <v>11106</v>
      </c>
      <c r="F3143" s="22" t="str">
        <f>VLOOKUP(C3143,變換清單!A:C,3,0)</f>
        <v>啤酒</v>
      </c>
      <c r="G3143" s="22" t="str">
        <f>VLOOKUP(B3143,變換清單!E:F,2,0)</f>
        <v>首都圏</v>
      </c>
      <c r="H3143" s="22" t="str">
        <f t="shared" si="147"/>
        <v>2016</v>
      </c>
      <c r="I3143" s="22">
        <f t="shared" si="148"/>
        <v>10</v>
      </c>
      <c r="J3143" s="22" t="str">
        <f>VLOOKUP(I3143,變換清單!H:I,2,0)</f>
        <v>4Q</v>
      </c>
      <c r="K3143" s="22" t="str">
        <f t="shared" si="149"/>
        <v>啤酒首都圏20164Q</v>
      </c>
    </row>
    <row r="3144" spans="1:11">
      <c r="A3144" s="23">
        <v>201610</v>
      </c>
      <c r="B3144" s="23" t="s">
        <v>65</v>
      </c>
      <c r="C3144" s="22">
        <v>27350171</v>
      </c>
      <c r="D3144" s="22" t="s">
        <v>42</v>
      </c>
      <c r="E3144" s="23">
        <v>18510</v>
      </c>
      <c r="F3144" s="22" t="str">
        <f>VLOOKUP(C3144,變換清單!A:C,3,0)</f>
        <v>啤酒</v>
      </c>
      <c r="G3144" s="22" t="str">
        <f>VLOOKUP(B3144,變換清單!E:F,2,0)</f>
        <v>首都圏</v>
      </c>
      <c r="H3144" s="22" t="str">
        <f t="shared" si="147"/>
        <v>2016</v>
      </c>
      <c r="I3144" s="22">
        <f t="shared" si="148"/>
        <v>10</v>
      </c>
      <c r="J3144" s="22" t="str">
        <f>VLOOKUP(I3144,變換清單!H:I,2,0)</f>
        <v>4Q</v>
      </c>
      <c r="K3144" s="22" t="str">
        <f t="shared" si="149"/>
        <v>啤酒首都圏20164Q</v>
      </c>
    </row>
    <row r="3145" spans="1:11">
      <c r="A3145" s="23">
        <v>201610</v>
      </c>
      <c r="B3145" s="23" t="s">
        <v>3</v>
      </c>
      <c r="C3145" s="22">
        <v>27350921</v>
      </c>
      <c r="D3145" s="22" t="s">
        <v>44</v>
      </c>
      <c r="E3145" s="23">
        <v>4175328</v>
      </c>
      <c r="F3145" s="22" t="str">
        <f>VLOOKUP(C3145,變換清單!A:C,3,0)</f>
        <v>發泡酒</v>
      </c>
      <c r="G3145" s="22" t="str">
        <f>VLOOKUP(B3145,變換清單!E:F,2,0)</f>
        <v>近畿圏</v>
      </c>
      <c r="H3145" s="22" t="str">
        <f t="shared" si="147"/>
        <v>2016</v>
      </c>
      <c r="I3145" s="22">
        <f t="shared" si="148"/>
        <v>10</v>
      </c>
      <c r="J3145" s="22" t="str">
        <f>VLOOKUP(I3145,變換清單!H:I,2,0)</f>
        <v>4Q</v>
      </c>
      <c r="K3145" s="22" t="str">
        <f t="shared" si="149"/>
        <v>發泡酒近畿圏20164Q</v>
      </c>
    </row>
    <row r="3146" spans="1:11">
      <c r="A3146" s="23">
        <v>201610</v>
      </c>
      <c r="B3146" s="23" t="s">
        <v>3</v>
      </c>
      <c r="C3146" s="22">
        <v>27210786</v>
      </c>
      <c r="D3146" s="22" t="s">
        <v>103</v>
      </c>
      <c r="E3146" s="23">
        <v>603198</v>
      </c>
      <c r="F3146" s="22" t="str">
        <f>VLOOKUP(C3146,變換清單!A:C,3,0)</f>
        <v>發泡酒</v>
      </c>
      <c r="G3146" s="22" t="str">
        <f>VLOOKUP(B3146,變換清單!E:F,2,0)</f>
        <v>近畿圏</v>
      </c>
      <c r="H3146" s="22" t="str">
        <f t="shared" si="147"/>
        <v>2016</v>
      </c>
      <c r="I3146" s="22">
        <f t="shared" si="148"/>
        <v>10</v>
      </c>
      <c r="J3146" s="22" t="str">
        <f>VLOOKUP(I3146,變換清單!H:I,2,0)</f>
        <v>4Q</v>
      </c>
      <c r="K3146" s="22" t="str">
        <f t="shared" si="149"/>
        <v>發泡酒近畿圏20164Q</v>
      </c>
    </row>
    <row r="3147" spans="1:11">
      <c r="A3147" s="23">
        <v>201610</v>
      </c>
      <c r="B3147" s="23" t="s">
        <v>3</v>
      </c>
      <c r="C3147" s="22">
        <v>27220883</v>
      </c>
      <c r="D3147" s="22" t="s">
        <v>101</v>
      </c>
      <c r="E3147" s="23">
        <v>1518690</v>
      </c>
      <c r="F3147" s="22" t="str">
        <f>VLOOKUP(C3147,變換清單!A:C,3,0)</f>
        <v>新類型</v>
      </c>
      <c r="G3147" s="22" t="str">
        <f>VLOOKUP(B3147,變換清單!E:F,2,0)</f>
        <v>近畿圏</v>
      </c>
      <c r="H3147" s="22" t="str">
        <f t="shared" si="147"/>
        <v>2016</v>
      </c>
      <c r="I3147" s="22">
        <f t="shared" si="148"/>
        <v>10</v>
      </c>
      <c r="J3147" s="22" t="str">
        <f>VLOOKUP(I3147,變換清單!H:I,2,0)</f>
        <v>4Q</v>
      </c>
      <c r="K3147" s="22" t="str">
        <f t="shared" si="149"/>
        <v>新類型近畿圏20164Q</v>
      </c>
    </row>
    <row r="3148" spans="1:11">
      <c r="A3148" s="23">
        <v>201610</v>
      </c>
      <c r="B3148" s="23" t="s">
        <v>3</v>
      </c>
      <c r="C3148" s="22">
        <v>27220957</v>
      </c>
      <c r="D3148" s="22" t="s">
        <v>102</v>
      </c>
      <c r="E3148" s="23">
        <v>187680</v>
      </c>
      <c r="F3148" s="22" t="str">
        <f>VLOOKUP(C3148,變換清單!A:C,3,0)</f>
        <v>新類型</v>
      </c>
      <c r="G3148" s="22" t="str">
        <f>VLOOKUP(B3148,變換清單!E:F,2,0)</f>
        <v>近畿圏</v>
      </c>
      <c r="H3148" s="22" t="str">
        <f t="shared" si="147"/>
        <v>2016</v>
      </c>
      <c r="I3148" s="22">
        <f t="shared" si="148"/>
        <v>10</v>
      </c>
      <c r="J3148" s="22" t="str">
        <f>VLOOKUP(I3148,變換清單!H:I,2,0)</f>
        <v>4Q</v>
      </c>
      <c r="K3148" s="22" t="str">
        <f t="shared" si="149"/>
        <v>新類型近畿圏20164Q</v>
      </c>
    </row>
    <row r="3149" spans="1:11">
      <c r="A3149" s="23">
        <v>201610</v>
      </c>
      <c r="B3149" s="23" t="s">
        <v>3</v>
      </c>
      <c r="C3149" s="22">
        <v>27220985</v>
      </c>
      <c r="D3149" s="22" t="s">
        <v>46</v>
      </c>
      <c r="E3149" s="23">
        <v>143520</v>
      </c>
      <c r="F3149" s="22" t="str">
        <f>VLOOKUP(C3149,變換清單!A:C,3,0)</f>
        <v>新類型</v>
      </c>
      <c r="G3149" s="22" t="str">
        <f>VLOOKUP(B3149,變換清單!E:F,2,0)</f>
        <v>近畿圏</v>
      </c>
      <c r="H3149" s="22" t="str">
        <f t="shared" si="147"/>
        <v>2016</v>
      </c>
      <c r="I3149" s="22">
        <f t="shared" si="148"/>
        <v>10</v>
      </c>
      <c r="J3149" s="22" t="str">
        <f>VLOOKUP(I3149,變換清單!H:I,2,0)</f>
        <v>4Q</v>
      </c>
      <c r="K3149" s="22" t="str">
        <f t="shared" si="149"/>
        <v>新類型近畿圏20164Q</v>
      </c>
    </row>
    <row r="3150" spans="1:11">
      <c r="A3150" s="23">
        <v>201610</v>
      </c>
      <c r="B3150" s="23" t="s">
        <v>3</v>
      </c>
      <c r="C3150" s="22">
        <v>27260317</v>
      </c>
      <c r="D3150" s="22" t="s">
        <v>40</v>
      </c>
      <c r="E3150" s="23">
        <v>342953</v>
      </c>
      <c r="F3150" s="22" t="str">
        <f>VLOOKUP(C3150,變換清單!A:C,3,0)</f>
        <v>啤酒</v>
      </c>
      <c r="G3150" s="22" t="str">
        <f>VLOOKUP(B3150,變換清單!E:F,2,0)</f>
        <v>近畿圏</v>
      </c>
      <c r="H3150" s="22" t="str">
        <f t="shared" si="147"/>
        <v>2016</v>
      </c>
      <c r="I3150" s="22">
        <f t="shared" si="148"/>
        <v>10</v>
      </c>
      <c r="J3150" s="22" t="str">
        <f>VLOOKUP(I3150,變換清單!H:I,2,0)</f>
        <v>4Q</v>
      </c>
      <c r="K3150" s="22" t="str">
        <f t="shared" si="149"/>
        <v>啤酒近畿圏20164Q</v>
      </c>
    </row>
    <row r="3151" spans="1:11">
      <c r="A3151" s="23">
        <v>201610</v>
      </c>
      <c r="B3151" s="23" t="s">
        <v>3</v>
      </c>
      <c r="C3151" s="22">
        <v>27260665</v>
      </c>
      <c r="D3151" s="22" t="s">
        <v>105</v>
      </c>
      <c r="E3151" s="23">
        <v>61700</v>
      </c>
      <c r="F3151" s="22" t="str">
        <f>VLOOKUP(C3151,變換清單!A:C,3,0)</f>
        <v>啤酒</v>
      </c>
      <c r="G3151" s="22" t="str">
        <f>VLOOKUP(B3151,變換清單!E:F,2,0)</f>
        <v>近畿圏</v>
      </c>
      <c r="H3151" s="22" t="str">
        <f t="shared" si="147"/>
        <v>2016</v>
      </c>
      <c r="I3151" s="22">
        <f t="shared" si="148"/>
        <v>10</v>
      </c>
      <c r="J3151" s="22" t="str">
        <f>VLOOKUP(I3151,變換清單!H:I,2,0)</f>
        <v>4Q</v>
      </c>
      <c r="K3151" s="22" t="str">
        <f t="shared" si="149"/>
        <v>啤酒近畿圏20164Q</v>
      </c>
    </row>
    <row r="3152" spans="1:11">
      <c r="A3152" s="23">
        <v>201610</v>
      </c>
      <c r="B3152" s="23" t="s">
        <v>3</v>
      </c>
      <c r="C3152" s="22">
        <v>27350171</v>
      </c>
      <c r="D3152" s="22" t="s">
        <v>42</v>
      </c>
      <c r="E3152" s="23">
        <v>95018</v>
      </c>
      <c r="F3152" s="22" t="str">
        <f>VLOOKUP(C3152,變換清單!A:C,3,0)</f>
        <v>啤酒</v>
      </c>
      <c r="G3152" s="22" t="str">
        <f>VLOOKUP(B3152,變換清單!E:F,2,0)</f>
        <v>近畿圏</v>
      </c>
      <c r="H3152" s="22" t="str">
        <f t="shared" si="147"/>
        <v>2016</v>
      </c>
      <c r="I3152" s="22">
        <f t="shared" si="148"/>
        <v>10</v>
      </c>
      <c r="J3152" s="22" t="str">
        <f>VLOOKUP(I3152,變換清單!H:I,2,0)</f>
        <v>4Q</v>
      </c>
      <c r="K3152" s="22" t="str">
        <f t="shared" si="149"/>
        <v>啤酒近畿圏20164Q</v>
      </c>
    </row>
    <row r="3153" spans="1:11">
      <c r="A3153" s="23">
        <v>201610</v>
      </c>
      <c r="B3153" s="23" t="s">
        <v>92</v>
      </c>
      <c r="C3153" s="22">
        <v>27350921</v>
      </c>
      <c r="D3153" s="22" t="s">
        <v>44</v>
      </c>
      <c r="E3153" s="23">
        <v>296608</v>
      </c>
      <c r="F3153" s="22" t="str">
        <f>VLOOKUP(C3153,變換清單!A:C,3,0)</f>
        <v>發泡酒</v>
      </c>
      <c r="G3153" s="22" t="str">
        <f>VLOOKUP(B3153,變換清單!E:F,2,0)</f>
        <v>九州</v>
      </c>
      <c r="H3153" s="22" t="str">
        <f t="shared" si="147"/>
        <v>2016</v>
      </c>
      <c r="I3153" s="22">
        <f t="shared" si="148"/>
        <v>10</v>
      </c>
      <c r="J3153" s="22" t="str">
        <f>VLOOKUP(I3153,變換清單!H:I,2,0)</f>
        <v>4Q</v>
      </c>
      <c r="K3153" s="22" t="str">
        <f t="shared" si="149"/>
        <v>發泡酒九州20164Q</v>
      </c>
    </row>
    <row r="3154" spans="1:11">
      <c r="A3154" s="23">
        <v>201610</v>
      </c>
      <c r="B3154" s="23" t="s">
        <v>92</v>
      </c>
      <c r="C3154" s="22">
        <v>27210786</v>
      </c>
      <c r="D3154" s="22" t="s">
        <v>103</v>
      </c>
      <c r="E3154" s="23">
        <v>59179</v>
      </c>
      <c r="F3154" s="22" t="str">
        <f>VLOOKUP(C3154,變換清單!A:C,3,0)</f>
        <v>發泡酒</v>
      </c>
      <c r="G3154" s="22" t="str">
        <f>VLOOKUP(B3154,變換清單!E:F,2,0)</f>
        <v>九州</v>
      </c>
      <c r="H3154" s="22" t="str">
        <f t="shared" si="147"/>
        <v>2016</v>
      </c>
      <c r="I3154" s="22">
        <f t="shared" si="148"/>
        <v>10</v>
      </c>
      <c r="J3154" s="22" t="str">
        <f>VLOOKUP(I3154,變換清單!H:I,2,0)</f>
        <v>4Q</v>
      </c>
      <c r="K3154" s="22" t="str">
        <f t="shared" si="149"/>
        <v>發泡酒九州20164Q</v>
      </c>
    </row>
    <row r="3155" spans="1:11">
      <c r="A3155" s="23">
        <v>201610</v>
      </c>
      <c r="B3155" s="23" t="s">
        <v>92</v>
      </c>
      <c r="C3155" s="22">
        <v>27220883</v>
      </c>
      <c r="D3155" s="22" t="s">
        <v>101</v>
      </c>
      <c r="E3155" s="23">
        <v>91977</v>
      </c>
      <c r="F3155" s="22" t="str">
        <f>VLOOKUP(C3155,變換清單!A:C,3,0)</f>
        <v>新類型</v>
      </c>
      <c r="G3155" s="22" t="str">
        <f>VLOOKUP(B3155,變換清單!E:F,2,0)</f>
        <v>九州</v>
      </c>
      <c r="H3155" s="22" t="str">
        <f t="shared" si="147"/>
        <v>2016</v>
      </c>
      <c r="I3155" s="22">
        <f t="shared" si="148"/>
        <v>10</v>
      </c>
      <c r="J3155" s="22" t="str">
        <f>VLOOKUP(I3155,變換清單!H:I,2,0)</f>
        <v>4Q</v>
      </c>
      <c r="K3155" s="22" t="str">
        <f t="shared" si="149"/>
        <v>新類型九州20164Q</v>
      </c>
    </row>
    <row r="3156" spans="1:11">
      <c r="A3156" s="23">
        <v>201610</v>
      </c>
      <c r="B3156" s="23" t="s">
        <v>92</v>
      </c>
      <c r="C3156" s="22">
        <v>27220957</v>
      </c>
      <c r="D3156" s="22" t="s">
        <v>102</v>
      </c>
      <c r="E3156" s="23">
        <v>8880</v>
      </c>
      <c r="F3156" s="22" t="str">
        <f>VLOOKUP(C3156,變換清單!A:C,3,0)</f>
        <v>新類型</v>
      </c>
      <c r="G3156" s="22" t="str">
        <f>VLOOKUP(B3156,變換清單!E:F,2,0)</f>
        <v>九州</v>
      </c>
      <c r="H3156" s="22" t="str">
        <f t="shared" si="147"/>
        <v>2016</v>
      </c>
      <c r="I3156" s="22">
        <f t="shared" si="148"/>
        <v>10</v>
      </c>
      <c r="J3156" s="22" t="str">
        <f>VLOOKUP(I3156,變換清單!H:I,2,0)</f>
        <v>4Q</v>
      </c>
      <c r="K3156" s="22" t="str">
        <f t="shared" si="149"/>
        <v>新類型九州20164Q</v>
      </c>
    </row>
    <row r="3157" spans="1:11">
      <c r="A3157" s="23">
        <v>201610</v>
      </c>
      <c r="B3157" s="23" t="s">
        <v>92</v>
      </c>
      <c r="C3157" s="22">
        <v>27220985</v>
      </c>
      <c r="D3157" s="22" t="s">
        <v>46</v>
      </c>
      <c r="E3157" s="23">
        <v>1440</v>
      </c>
      <c r="F3157" s="22" t="str">
        <f>VLOOKUP(C3157,變換清單!A:C,3,0)</f>
        <v>新類型</v>
      </c>
      <c r="G3157" s="22" t="str">
        <f>VLOOKUP(B3157,變換清單!E:F,2,0)</f>
        <v>九州</v>
      </c>
      <c r="H3157" s="22" t="str">
        <f t="shared" si="147"/>
        <v>2016</v>
      </c>
      <c r="I3157" s="22">
        <f t="shared" si="148"/>
        <v>10</v>
      </c>
      <c r="J3157" s="22" t="str">
        <f>VLOOKUP(I3157,變換清單!H:I,2,0)</f>
        <v>4Q</v>
      </c>
      <c r="K3157" s="22" t="str">
        <f t="shared" si="149"/>
        <v>新類型九州20164Q</v>
      </c>
    </row>
    <row r="3158" spans="1:11">
      <c r="A3158" s="23">
        <v>201610</v>
      </c>
      <c r="B3158" s="23" t="s">
        <v>92</v>
      </c>
      <c r="C3158" s="22">
        <v>27260317</v>
      </c>
      <c r="D3158" s="22" t="s">
        <v>40</v>
      </c>
      <c r="E3158" s="23">
        <v>89838</v>
      </c>
      <c r="F3158" s="22" t="str">
        <f>VLOOKUP(C3158,變換清單!A:C,3,0)</f>
        <v>啤酒</v>
      </c>
      <c r="G3158" s="22" t="str">
        <f>VLOOKUP(B3158,變換清單!E:F,2,0)</f>
        <v>九州</v>
      </c>
      <c r="H3158" s="22" t="str">
        <f t="shared" si="147"/>
        <v>2016</v>
      </c>
      <c r="I3158" s="22">
        <f t="shared" si="148"/>
        <v>10</v>
      </c>
      <c r="J3158" s="22" t="str">
        <f>VLOOKUP(I3158,變換清單!H:I,2,0)</f>
        <v>4Q</v>
      </c>
      <c r="K3158" s="22" t="str">
        <f t="shared" si="149"/>
        <v>啤酒九州20164Q</v>
      </c>
    </row>
    <row r="3159" spans="1:11">
      <c r="A3159" s="23">
        <v>201610</v>
      </c>
      <c r="B3159" s="23" t="s">
        <v>92</v>
      </c>
      <c r="C3159" s="22">
        <v>27260665</v>
      </c>
      <c r="D3159" s="22" t="s">
        <v>105</v>
      </c>
      <c r="E3159" s="23">
        <v>1234</v>
      </c>
      <c r="F3159" s="22" t="str">
        <f>VLOOKUP(C3159,變換清單!A:C,3,0)</f>
        <v>啤酒</v>
      </c>
      <c r="G3159" s="22" t="str">
        <f>VLOOKUP(B3159,變換清單!E:F,2,0)</f>
        <v>九州</v>
      </c>
      <c r="H3159" s="22" t="str">
        <f t="shared" si="147"/>
        <v>2016</v>
      </c>
      <c r="I3159" s="22">
        <f t="shared" si="148"/>
        <v>10</v>
      </c>
      <c r="J3159" s="22" t="str">
        <f>VLOOKUP(I3159,變換清單!H:I,2,0)</f>
        <v>4Q</v>
      </c>
      <c r="K3159" s="22" t="str">
        <f t="shared" si="149"/>
        <v>啤酒九州20164Q</v>
      </c>
    </row>
    <row r="3160" spans="1:11">
      <c r="A3160" s="23">
        <v>201610</v>
      </c>
      <c r="B3160" s="23" t="s">
        <v>92</v>
      </c>
      <c r="C3160" s="22">
        <v>27350171</v>
      </c>
      <c r="D3160" s="22" t="s">
        <v>42</v>
      </c>
      <c r="E3160" s="23">
        <v>4936</v>
      </c>
      <c r="F3160" s="22" t="str">
        <f>VLOOKUP(C3160,變換清單!A:C,3,0)</f>
        <v>啤酒</v>
      </c>
      <c r="G3160" s="22" t="str">
        <f>VLOOKUP(B3160,變換清單!E:F,2,0)</f>
        <v>九州</v>
      </c>
      <c r="H3160" s="22" t="str">
        <f t="shared" si="147"/>
        <v>2016</v>
      </c>
      <c r="I3160" s="22">
        <f t="shared" si="148"/>
        <v>10</v>
      </c>
      <c r="J3160" s="22" t="str">
        <f>VLOOKUP(I3160,變換清單!H:I,2,0)</f>
        <v>4Q</v>
      </c>
      <c r="K3160" s="22" t="str">
        <f t="shared" si="149"/>
        <v>啤酒九州20164Q</v>
      </c>
    </row>
    <row r="3161" spans="1:11">
      <c r="A3161" s="23">
        <v>201610</v>
      </c>
      <c r="B3161" s="23" t="s">
        <v>90</v>
      </c>
      <c r="C3161" s="22">
        <v>27350921</v>
      </c>
      <c r="D3161" s="22" t="s">
        <v>44</v>
      </c>
      <c r="E3161" s="23">
        <v>374325</v>
      </c>
      <c r="F3161" s="22" t="str">
        <f>VLOOKUP(C3161,變換清單!A:C,3,0)</f>
        <v>發泡酒</v>
      </c>
      <c r="G3161" s="22" t="str">
        <f>VLOOKUP(B3161,變換清單!E:F,2,0)</f>
        <v>九州</v>
      </c>
      <c r="H3161" s="22" t="str">
        <f t="shared" si="147"/>
        <v>2016</v>
      </c>
      <c r="I3161" s="22">
        <f t="shared" si="148"/>
        <v>10</v>
      </c>
      <c r="J3161" s="22" t="str">
        <f>VLOOKUP(I3161,變換清單!H:I,2,0)</f>
        <v>4Q</v>
      </c>
      <c r="K3161" s="22" t="str">
        <f t="shared" si="149"/>
        <v>發泡酒九州20164Q</v>
      </c>
    </row>
    <row r="3162" spans="1:11">
      <c r="A3162" s="23">
        <v>201610</v>
      </c>
      <c r="B3162" s="23" t="s">
        <v>90</v>
      </c>
      <c r="C3162" s="22">
        <v>27210786</v>
      </c>
      <c r="D3162" s="22" t="s">
        <v>103</v>
      </c>
      <c r="E3162" s="23">
        <v>75578</v>
      </c>
      <c r="F3162" s="22" t="str">
        <f>VLOOKUP(C3162,變換清單!A:C,3,0)</f>
        <v>發泡酒</v>
      </c>
      <c r="G3162" s="22" t="str">
        <f>VLOOKUP(B3162,變換清單!E:F,2,0)</f>
        <v>九州</v>
      </c>
      <c r="H3162" s="22" t="str">
        <f t="shared" si="147"/>
        <v>2016</v>
      </c>
      <c r="I3162" s="22">
        <f t="shared" si="148"/>
        <v>10</v>
      </c>
      <c r="J3162" s="22" t="str">
        <f>VLOOKUP(I3162,變換清單!H:I,2,0)</f>
        <v>4Q</v>
      </c>
      <c r="K3162" s="22" t="str">
        <f t="shared" si="149"/>
        <v>發泡酒九州20164Q</v>
      </c>
    </row>
    <row r="3163" spans="1:11">
      <c r="A3163" s="23">
        <v>201610</v>
      </c>
      <c r="B3163" s="23" t="s">
        <v>90</v>
      </c>
      <c r="C3163" s="22">
        <v>27220883</v>
      </c>
      <c r="D3163" s="22" t="s">
        <v>101</v>
      </c>
      <c r="E3163" s="23">
        <v>219604</v>
      </c>
      <c r="F3163" s="22" t="str">
        <f>VLOOKUP(C3163,變換清單!A:C,3,0)</f>
        <v>新類型</v>
      </c>
      <c r="G3163" s="22" t="str">
        <f>VLOOKUP(B3163,變換清單!E:F,2,0)</f>
        <v>九州</v>
      </c>
      <c r="H3163" s="22" t="str">
        <f t="shared" si="147"/>
        <v>2016</v>
      </c>
      <c r="I3163" s="22">
        <f t="shared" si="148"/>
        <v>10</v>
      </c>
      <c r="J3163" s="22" t="str">
        <f>VLOOKUP(I3163,變換清單!H:I,2,0)</f>
        <v>4Q</v>
      </c>
      <c r="K3163" s="22" t="str">
        <f t="shared" si="149"/>
        <v>新類型九州20164Q</v>
      </c>
    </row>
    <row r="3164" spans="1:11">
      <c r="A3164" s="23">
        <v>201610</v>
      </c>
      <c r="B3164" s="23" t="s">
        <v>90</v>
      </c>
      <c r="C3164" s="22">
        <v>27220957</v>
      </c>
      <c r="D3164" s="22" t="s">
        <v>102</v>
      </c>
      <c r="E3164" s="23">
        <v>20880</v>
      </c>
      <c r="F3164" s="22" t="str">
        <f>VLOOKUP(C3164,變換清單!A:C,3,0)</f>
        <v>新類型</v>
      </c>
      <c r="G3164" s="22" t="str">
        <f>VLOOKUP(B3164,變換清單!E:F,2,0)</f>
        <v>九州</v>
      </c>
      <c r="H3164" s="22" t="str">
        <f t="shared" si="147"/>
        <v>2016</v>
      </c>
      <c r="I3164" s="22">
        <f t="shared" si="148"/>
        <v>10</v>
      </c>
      <c r="J3164" s="22" t="str">
        <f>VLOOKUP(I3164,變換清單!H:I,2,0)</f>
        <v>4Q</v>
      </c>
      <c r="K3164" s="22" t="str">
        <f t="shared" si="149"/>
        <v>新類型九州20164Q</v>
      </c>
    </row>
    <row r="3165" spans="1:11">
      <c r="A3165" s="23">
        <v>201610</v>
      </c>
      <c r="B3165" s="23" t="s">
        <v>90</v>
      </c>
      <c r="C3165" s="22">
        <v>27220985</v>
      </c>
      <c r="D3165" s="22" t="s">
        <v>46</v>
      </c>
      <c r="E3165" s="23">
        <v>8160</v>
      </c>
      <c r="F3165" s="22" t="str">
        <f>VLOOKUP(C3165,變換清單!A:C,3,0)</f>
        <v>新類型</v>
      </c>
      <c r="G3165" s="22" t="str">
        <f>VLOOKUP(B3165,變換清單!E:F,2,0)</f>
        <v>九州</v>
      </c>
      <c r="H3165" s="22" t="str">
        <f t="shared" si="147"/>
        <v>2016</v>
      </c>
      <c r="I3165" s="22">
        <f t="shared" si="148"/>
        <v>10</v>
      </c>
      <c r="J3165" s="22" t="str">
        <f>VLOOKUP(I3165,變換清單!H:I,2,0)</f>
        <v>4Q</v>
      </c>
      <c r="K3165" s="22" t="str">
        <f t="shared" si="149"/>
        <v>新類型九州20164Q</v>
      </c>
    </row>
    <row r="3166" spans="1:11">
      <c r="A3166" s="23">
        <v>201610</v>
      </c>
      <c r="B3166" s="23" t="s">
        <v>90</v>
      </c>
      <c r="C3166" s="22">
        <v>27260317</v>
      </c>
      <c r="D3166" s="22" t="s">
        <v>40</v>
      </c>
      <c r="E3166" s="23">
        <v>92690</v>
      </c>
      <c r="F3166" s="22" t="str">
        <f>VLOOKUP(C3166,變換清單!A:C,3,0)</f>
        <v>啤酒</v>
      </c>
      <c r="G3166" s="22" t="str">
        <f>VLOOKUP(B3166,變換清單!E:F,2,0)</f>
        <v>九州</v>
      </c>
      <c r="H3166" s="22" t="str">
        <f t="shared" si="147"/>
        <v>2016</v>
      </c>
      <c r="I3166" s="22">
        <f t="shared" si="148"/>
        <v>10</v>
      </c>
      <c r="J3166" s="22" t="str">
        <f>VLOOKUP(I3166,變換清單!H:I,2,0)</f>
        <v>4Q</v>
      </c>
      <c r="K3166" s="22" t="str">
        <f t="shared" si="149"/>
        <v>啤酒九州20164Q</v>
      </c>
    </row>
    <row r="3167" spans="1:11">
      <c r="A3167" s="23">
        <v>201610</v>
      </c>
      <c r="B3167" s="23" t="s">
        <v>90</v>
      </c>
      <c r="C3167" s="22">
        <v>27260665</v>
      </c>
      <c r="D3167" s="22" t="s">
        <v>105</v>
      </c>
      <c r="E3167" s="23">
        <v>8021</v>
      </c>
      <c r="F3167" s="22" t="str">
        <f>VLOOKUP(C3167,變換清單!A:C,3,0)</f>
        <v>啤酒</v>
      </c>
      <c r="G3167" s="22" t="str">
        <f>VLOOKUP(B3167,變換清單!E:F,2,0)</f>
        <v>九州</v>
      </c>
      <c r="H3167" s="22" t="str">
        <f t="shared" si="147"/>
        <v>2016</v>
      </c>
      <c r="I3167" s="22">
        <f t="shared" si="148"/>
        <v>10</v>
      </c>
      <c r="J3167" s="22" t="str">
        <f>VLOOKUP(I3167,變換清單!H:I,2,0)</f>
        <v>4Q</v>
      </c>
      <c r="K3167" s="22" t="str">
        <f t="shared" si="149"/>
        <v>啤酒九州20164Q</v>
      </c>
    </row>
    <row r="3168" spans="1:11">
      <c r="A3168" s="23">
        <v>201610</v>
      </c>
      <c r="B3168" s="23" t="s">
        <v>72</v>
      </c>
      <c r="C3168" s="22">
        <v>27350171</v>
      </c>
      <c r="D3168" s="22" t="s">
        <v>42</v>
      </c>
      <c r="E3168" s="23">
        <v>867721</v>
      </c>
      <c r="F3168" s="22" t="str">
        <f>VLOOKUP(C3168,變換清單!A:C,3,0)</f>
        <v>啤酒</v>
      </c>
      <c r="G3168" s="22" t="str">
        <f>VLOOKUP(B3168,變換清單!E:F,2,0)</f>
        <v>關信越</v>
      </c>
      <c r="H3168" s="22" t="str">
        <f t="shared" si="147"/>
        <v>2016</v>
      </c>
      <c r="I3168" s="22">
        <f t="shared" si="148"/>
        <v>10</v>
      </c>
      <c r="J3168" s="22" t="str">
        <f>VLOOKUP(I3168,變換清單!H:I,2,0)</f>
        <v>4Q</v>
      </c>
      <c r="K3168" s="22" t="str">
        <f t="shared" si="149"/>
        <v>啤酒關信越20164Q</v>
      </c>
    </row>
    <row r="3169" spans="1:11">
      <c r="A3169" s="23">
        <v>201610</v>
      </c>
      <c r="B3169" s="23" t="s">
        <v>72</v>
      </c>
      <c r="C3169" s="22">
        <v>27350921</v>
      </c>
      <c r="D3169" s="22" t="s">
        <v>44</v>
      </c>
      <c r="E3169" s="23">
        <v>177537</v>
      </c>
      <c r="F3169" s="22" t="str">
        <f>VLOOKUP(C3169,變換清單!A:C,3,0)</f>
        <v>發泡酒</v>
      </c>
      <c r="G3169" s="22" t="str">
        <f>VLOOKUP(B3169,變換清單!E:F,2,0)</f>
        <v>關信越</v>
      </c>
      <c r="H3169" s="22" t="str">
        <f t="shared" si="147"/>
        <v>2016</v>
      </c>
      <c r="I3169" s="22">
        <f t="shared" si="148"/>
        <v>10</v>
      </c>
      <c r="J3169" s="22" t="str">
        <f>VLOOKUP(I3169,變換清單!H:I,2,0)</f>
        <v>4Q</v>
      </c>
      <c r="K3169" s="22" t="str">
        <f t="shared" si="149"/>
        <v>發泡酒關信越20164Q</v>
      </c>
    </row>
    <row r="3170" spans="1:11">
      <c r="A3170" s="23">
        <v>201610</v>
      </c>
      <c r="B3170" s="23" t="s">
        <v>72</v>
      </c>
      <c r="C3170" s="22">
        <v>27210786</v>
      </c>
      <c r="D3170" s="22" t="s">
        <v>103</v>
      </c>
      <c r="E3170" s="23">
        <v>279496</v>
      </c>
      <c r="F3170" s="22" t="str">
        <f>VLOOKUP(C3170,變換清單!A:C,3,0)</f>
        <v>發泡酒</v>
      </c>
      <c r="G3170" s="22" t="str">
        <f>VLOOKUP(B3170,變換清單!E:F,2,0)</f>
        <v>關信越</v>
      </c>
      <c r="H3170" s="22" t="str">
        <f t="shared" si="147"/>
        <v>2016</v>
      </c>
      <c r="I3170" s="22">
        <f t="shared" si="148"/>
        <v>10</v>
      </c>
      <c r="J3170" s="22" t="str">
        <f>VLOOKUP(I3170,變換清單!H:I,2,0)</f>
        <v>4Q</v>
      </c>
      <c r="K3170" s="22" t="str">
        <f t="shared" si="149"/>
        <v>發泡酒關信越20164Q</v>
      </c>
    </row>
    <row r="3171" spans="1:11">
      <c r="A3171" s="23">
        <v>201610</v>
      </c>
      <c r="B3171" s="23" t="s">
        <v>72</v>
      </c>
      <c r="C3171" s="22">
        <v>27220883</v>
      </c>
      <c r="D3171" s="22" t="s">
        <v>101</v>
      </c>
      <c r="E3171" s="23">
        <v>48240</v>
      </c>
      <c r="F3171" s="22" t="str">
        <f>VLOOKUP(C3171,變換清單!A:C,3,0)</f>
        <v>新類型</v>
      </c>
      <c r="G3171" s="22" t="str">
        <f>VLOOKUP(B3171,變換清單!E:F,2,0)</f>
        <v>關信越</v>
      </c>
      <c r="H3171" s="22" t="str">
        <f t="shared" si="147"/>
        <v>2016</v>
      </c>
      <c r="I3171" s="22">
        <f t="shared" si="148"/>
        <v>10</v>
      </c>
      <c r="J3171" s="22" t="str">
        <f>VLOOKUP(I3171,變換清單!H:I,2,0)</f>
        <v>4Q</v>
      </c>
      <c r="K3171" s="22" t="str">
        <f t="shared" si="149"/>
        <v>新類型關信越20164Q</v>
      </c>
    </row>
    <row r="3172" spans="1:11">
      <c r="A3172" s="23">
        <v>201610</v>
      </c>
      <c r="B3172" s="23" t="s">
        <v>72</v>
      </c>
      <c r="C3172" s="22">
        <v>27220957</v>
      </c>
      <c r="D3172" s="22" t="s">
        <v>102</v>
      </c>
      <c r="E3172" s="23">
        <v>21360</v>
      </c>
      <c r="F3172" s="22" t="str">
        <f>VLOOKUP(C3172,變換清單!A:C,3,0)</f>
        <v>新類型</v>
      </c>
      <c r="G3172" s="22" t="str">
        <f>VLOOKUP(B3172,變換清單!E:F,2,0)</f>
        <v>關信越</v>
      </c>
      <c r="H3172" s="22" t="str">
        <f t="shared" si="147"/>
        <v>2016</v>
      </c>
      <c r="I3172" s="22">
        <f t="shared" si="148"/>
        <v>10</v>
      </c>
      <c r="J3172" s="22" t="str">
        <f>VLOOKUP(I3172,變換清單!H:I,2,0)</f>
        <v>4Q</v>
      </c>
      <c r="K3172" s="22" t="str">
        <f t="shared" si="149"/>
        <v>新類型關信越20164Q</v>
      </c>
    </row>
    <row r="3173" spans="1:11">
      <c r="A3173" s="23">
        <v>201610</v>
      </c>
      <c r="B3173" s="23" t="s">
        <v>72</v>
      </c>
      <c r="C3173" s="22">
        <v>27220985</v>
      </c>
      <c r="D3173" s="22" t="s">
        <v>46</v>
      </c>
      <c r="E3173" s="23">
        <v>204631</v>
      </c>
      <c r="F3173" s="22" t="str">
        <f>VLOOKUP(C3173,變換清單!A:C,3,0)</f>
        <v>新類型</v>
      </c>
      <c r="G3173" s="22" t="str">
        <f>VLOOKUP(B3173,變換清單!E:F,2,0)</f>
        <v>關信越</v>
      </c>
      <c r="H3173" s="22" t="str">
        <f t="shared" si="147"/>
        <v>2016</v>
      </c>
      <c r="I3173" s="22">
        <f t="shared" si="148"/>
        <v>10</v>
      </c>
      <c r="J3173" s="22" t="str">
        <f>VLOOKUP(I3173,變換清單!H:I,2,0)</f>
        <v>4Q</v>
      </c>
      <c r="K3173" s="22" t="str">
        <f t="shared" si="149"/>
        <v>新類型關信越20164Q</v>
      </c>
    </row>
    <row r="3174" spans="1:11">
      <c r="A3174" s="23">
        <v>201610</v>
      </c>
      <c r="B3174" s="23" t="s">
        <v>81</v>
      </c>
      <c r="C3174" s="22">
        <v>27260317</v>
      </c>
      <c r="D3174" s="22" t="s">
        <v>40</v>
      </c>
      <c r="E3174" s="23">
        <v>90551</v>
      </c>
      <c r="F3174" s="22" t="str">
        <f>VLOOKUP(C3174,變換清單!A:C,3,0)</f>
        <v>啤酒</v>
      </c>
      <c r="G3174" s="22" t="str">
        <f>VLOOKUP(B3174,變換清單!E:F,2,0)</f>
        <v>中四國</v>
      </c>
      <c r="H3174" s="22" t="str">
        <f t="shared" si="147"/>
        <v>2016</v>
      </c>
      <c r="I3174" s="22">
        <f t="shared" si="148"/>
        <v>10</v>
      </c>
      <c r="J3174" s="22" t="str">
        <f>VLOOKUP(I3174,變換清單!H:I,2,0)</f>
        <v>4Q</v>
      </c>
      <c r="K3174" s="22" t="str">
        <f t="shared" si="149"/>
        <v>啤酒中四國20164Q</v>
      </c>
    </row>
    <row r="3175" spans="1:11">
      <c r="A3175" s="23">
        <v>201610</v>
      </c>
      <c r="B3175" s="23" t="s">
        <v>81</v>
      </c>
      <c r="C3175" s="22">
        <v>27260665</v>
      </c>
      <c r="D3175" s="22" t="s">
        <v>105</v>
      </c>
      <c r="E3175" s="23">
        <v>10695</v>
      </c>
      <c r="F3175" s="22" t="str">
        <f>VLOOKUP(C3175,變換清單!A:C,3,0)</f>
        <v>啤酒</v>
      </c>
      <c r="G3175" s="22" t="str">
        <f>VLOOKUP(B3175,變換清單!E:F,2,0)</f>
        <v>中四國</v>
      </c>
      <c r="H3175" s="22" t="str">
        <f t="shared" si="147"/>
        <v>2016</v>
      </c>
      <c r="I3175" s="22">
        <f t="shared" si="148"/>
        <v>10</v>
      </c>
      <c r="J3175" s="22" t="str">
        <f>VLOOKUP(I3175,變換清單!H:I,2,0)</f>
        <v>4Q</v>
      </c>
      <c r="K3175" s="22" t="str">
        <f t="shared" si="149"/>
        <v>啤酒中四國20164Q</v>
      </c>
    </row>
    <row r="3176" spans="1:11">
      <c r="A3176" s="23">
        <v>201610</v>
      </c>
      <c r="B3176" s="23" t="s">
        <v>81</v>
      </c>
      <c r="C3176" s="22">
        <v>27350171</v>
      </c>
      <c r="D3176" s="22" t="s">
        <v>42</v>
      </c>
      <c r="E3176" s="23">
        <v>27094</v>
      </c>
      <c r="F3176" s="22" t="str">
        <f>VLOOKUP(C3176,變換清單!A:C,3,0)</f>
        <v>啤酒</v>
      </c>
      <c r="G3176" s="22" t="str">
        <f>VLOOKUP(B3176,變換清單!E:F,2,0)</f>
        <v>中四國</v>
      </c>
      <c r="H3176" s="22" t="str">
        <f t="shared" si="147"/>
        <v>2016</v>
      </c>
      <c r="I3176" s="22">
        <f t="shared" si="148"/>
        <v>10</v>
      </c>
      <c r="J3176" s="22" t="str">
        <f>VLOOKUP(I3176,變換清單!H:I,2,0)</f>
        <v>4Q</v>
      </c>
      <c r="K3176" s="22" t="str">
        <f t="shared" si="149"/>
        <v>啤酒中四國20164Q</v>
      </c>
    </row>
    <row r="3177" spans="1:11">
      <c r="A3177" s="23">
        <v>201610</v>
      </c>
      <c r="B3177" s="23" t="s">
        <v>81</v>
      </c>
      <c r="C3177" s="22">
        <v>27350921</v>
      </c>
      <c r="D3177" s="22" t="s">
        <v>44</v>
      </c>
      <c r="E3177" s="23">
        <v>9360</v>
      </c>
      <c r="F3177" s="22" t="str">
        <f>VLOOKUP(C3177,變換清單!A:C,3,0)</f>
        <v>發泡酒</v>
      </c>
      <c r="G3177" s="22" t="str">
        <f>VLOOKUP(B3177,變換清單!E:F,2,0)</f>
        <v>中四國</v>
      </c>
      <c r="H3177" s="22" t="str">
        <f t="shared" si="147"/>
        <v>2016</v>
      </c>
      <c r="I3177" s="22">
        <f t="shared" si="148"/>
        <v>10</v>
      </c>
      <c r="J3177" s="22" t="str">
        <f>VLOOKUP(I3177,變換清單!H:I,2,0)</f>
        <v>4Q</v>
      </c>
      <c r="K3177" s="22" t="str">
        <f t="shared" si="149"/>
        <v>發泡酒中四國20164Q</v>
      </c>
    </row>
    <row r="3178" spans="1:11">
      <c r="A3178" s="23">
        <v>201610</v>
      </c>
      <c r="B3178" s="23" t="s">
        <v>81</v>
      </c>
      <c r="C3178" s="22">
        <v>27210786</v>
      </c>
      <c r="D3178" s="22" t="s">
        <v>103</v>
      </c>
      <c r="E3178" s="23">
        <v>5760</v>
      </c>
      <c r="F3178" s="22" t="str">
        <f>VLOOKUP(C3178,變換清單!A:C,3,0)</f>
        <v>發泡酒</v>
      </c>
      <c r="G3178" s="22" t="str">
        <f>VLOOKUP(B3178,變換清單!E:F,2,0)</f>
        <v>中四國</v>
      </c>
      <c r="H3178" s="22" t="str">
        <f t="shared" si="147"/>
        <v>2016</v>
      </c>
      <c r="I3178" s="22">
        <f t="shared" si="148"/>
        <v>10</v>
      </c>
      <c r="J3178" s="22" t="str">
        <f>VLOOKUP(I3178,變換清單!H:I,2,0)</f>
        <v>4Q</v>
      </c>
      <c r="K3178" s="22" t="str">
        <f t="shared" si="149"/>
        <v>發泡酒中四國20164Q</v>
      </c>
    </row>
    <row r="3179" spans="1:11">
      <c r="A3179" s="23">
        <v>201610</v>
      </c>
      <c r="B3179" s="23" t="s">
        <v>81</v>
      </c>
      <c r="C3179" s="22">
        <v>27220883</v>
      </c>
      <c r="D3179" s="22" t="s">
        <v>101</v>
      </c>
      <c r="E3179" s="23">
        <v>25668</v>
      </c>
      <c r="F3179" s="22" t="str">
        <f>VLOOKUP(C3179,變換清單!A:C,3,0)</f>
        <v>新類型</v>
      </c>
      <c r="G3179" s="22" t="str">
        <f>VLOOKUP(B3179,變換清單!E:F,2,0)</f>
        <v>中四國</v>
      </c>
      <c r="H3179" s="22" t="str">
        <f t="shared" si="147"/>
        <v>2016</v>
      </c>
      <c r="I3179" s="22">
        <f t="shared" si="148"/>
        <v>10</v>
      </c>
      <c r="J3179" s="22" t="str">
        <f>VLOOKUP(I3179,變換清單!H:I,2,0)</f>
        <v>4Q</v>
      </c>
      <c r="K3179" s="22" t="str">
        <f t="shared" si="149"/>
        <v>新類型中四國20164Q</v>
      </c>
    </row>
    <row r="3180" spans="1:11">
      <c r="A3180" s="23">
        <v>201610</v>
      </c>
      <c r="B3180" s="23" t="s">
        <v>82</v>
      </c>
      <c r="C3180" s="22">
        <v>27220957</v>
      </c>
      <c r="D3180" s="22" t="s">
        <v>102</v>
      </c>
      <c r="E3180" s="23">
        <v>81282</v>
      </c>
      <c r="F3180" s="22" t="str">
        <f>VLOOKUP(C3180,變換清單!A:C,3,0)</f>
        <v>新類型</v>
      </c>
      <c r="G3180" s="22" t="str">
        <f>VLOOKUP(B3180,變換清單!E:F,2,0)</f>
        <v>中四國</v>
      </c>
      <c r="H3180" s="22" t="str">
        <f t="shared" si="147"/>
        <v>2016</v>
      </c>
      <c r="I3180" s="22">
        <f t="shared" si="148"/>
        <v>10</v>
      </c>
      <c r="J3180" s="22" t="str">
        <f>VLOOKUP(I3180,變換清單!H:I,2,0)</f>
        <v>4Q</v>
      </c>
      <c r="K3180" s="22" t="str">
        <f t="shared" si="149"/>
        <v>新類型中四國20164Q</v>
      </c>
    </row>
    <row r="3181" spans="1:11">
      <c r="A3181" s="23">
        <v>201610</v>
      </c>
      <c r="B3181" s="23" t="s">
        <v>82</v>
      </c>
      <c r="C3181" s="22">
        <v>27220985</v>
      </c>
      <c r="D3181" s="22" t="s">
        <v>46</v>
      </c>
      <c r="E3181" s="23">
        <v>22816</v>
      </c>
      <c r="F3181" s="22" t="str">
        <f>VLOOKUP(C3181,變換清單!A:C,3,0)</f>
        <v>新類型</v>
      </c>
      <c r="G3181" s="22" t="str">
        <f>VLOOKUP(B3181,變換清單!E:F,2,0)</f>
        <v>中四國</v>
      </c>
      <c r="H3181" s="22" t="str">
        <f t="shared" si="147"/>
        <v>2016</v>
      </c>
      <c r="I3181" s="22">
        <f t="shared" si="148"/>
        <v>10</v>
      </c>
      <c r="J3181" s="22" t="str">
        <f>VLOOKUP(I3181,變換清單!H:I,2,0)</f>
        <v>4Q</v>
      </c>
      <c r="K3181" s="22" t="str">
        <f t="shared" si="149"/>
        <v>新類型中四國20164Q</v>
      </c>
    </row>
    <row r="3182" spans="1:11">
      <c r="A3182" s="23">
        <v>201610</v>
      </c>
      <c r="B3182" s="23" t="s">
        <v>82</v>
      </c>
      <c r="C3182" s="22">
        <v>27260317</v>
      </c>
      <c r="D3182" s="22" t="s">
        <v>40</v>
      </c>
      <c r="E3182" s="23">
        <v>32798</v>
      </c>
      <c r="F3182" s="22" t="str">
        <f>VLOOKUP(C3182,變換清單!A:C,3,0)</f>
        <v>啤酒</v>
      </c>
      <c r="G3182" s="22" t="str">
        <f>VLOOKUP(B3182,變換清單!E:F,2,0)</f>
        <v>中四國</v>
      </c>
      <c r="H3182" s="22" t="str">
        <f t="shared" si="147"/>
        <v>2016</v>
      </c>
      <c r="I3182" s="22">
        <f t="shared" si="148"/>
        <v>10</v>
      </c>
      <c r="J3182" s="22" t="str">
        <f>VLOOKUP(I3182,變換清單!H:I,2,0)</f>
        <v>4Q</v>
      </c>
      <c r="K3182" s="22" t="str">
        <f t="shared" si="149"/>
        <v>啤酒中四國20164Q</v>
      </c>
    </row>
    <row r="3183" spans="1:11">
      <c r="A3183" s="23">
        <v>201610</v>
      </c>
      <c r="B3183" s="23" t="s">
        <v>82</v>
      </c>
      <c r="C3183" s="22">
        <v>27260665</v>
      </c>
      <c r="D3183" s="22" t="s">
        <v>105</v>
      </c>
      <c r="E3183" s="23">
        <v>6240</v>
      </c>
      <c r="F3183" s="22" t="str">
        <f>VLOOKUP(C3183,變換清單!A:C,3,0)</f>
        <v>啤酒</v>
      </c>
      <c r="G3183" s="22" t="str">
        <f>VLOOKUP(B3183,變換清單!E:F,2,0)</f>
        <v>中四國</v>
      </c>
      <c r="H3183" s="22" t="str">
        <f t="shared" si="147"/>
        <v>2016</v>
      </c>
      <c r="I3183" s="22">
        <f t="shared" si="148"/>
        <v>10</v>
      </c>
      <c r="J3183" s="22" t="str">
        <f>VLOOKUP(I3183,變換清單!H:I,2,0)</f>
        <v>4Q</v>
      </c>
      <c r="K3183" s="22" t="str">
        <f t="shared" si="149"/>
        <v>啤酒中四國20164Q</v>
      </c>
    </row>
    <row r="3184" spans="1:11">
      <c r="A3184" s="23">
        <v>201610</v>
      </c>
      <c r="B3184" s="23" t="s">
        <v>82</v>
      </c>
      <c r="C3184" s="22">
        <v>27350171</v>
      </c>
      <c r="D3184" s="22" t="s">
        <v>42</v>
      </c>
      <c r="E3184" s="23">
        <v>720</v>
      </c>
      <c r="F3184" s="22" t="str">
        <f>VLOOKUP(C3184,變換清單!A:C,3,0)</f>
        <v>啤酒</v>
      </c>
      <c r="G3184" s="22" t="str">
        <f>VLOOKUP(B3184,變換清單!E:F,2,0)</f>
        <v>中四國</v>
      </c>
      <c r="H3184" s="22" t="str">
        <f t="shared" si="147"/>
        <v>2016</v>
      </c>
      <c r="I3184" s="22">
        <f t="shared" si="148"/>
        <v>10</v>
      </c>
      <c r="J3184" s="22" t="str">
        <f>VLOOKUP(I3184,變換清單!H:I,2,0)</f>
        <v>4Q</v>
      </c>
      <c r="K3184" s="22" t="str">
        <f t="shared" si="149"/>
        <v>啤酒中四國20164Q</v>
      </c>
    </row>
    <row r="3185" spans="1:11">
      <c r="A3185" s="23">
        <v>201610</v>
      </c>
      <c r="B3185" s="23" t="s">
        <v>82</v>
      </c>
      <c r="C3185" s="22">
        <v>27350921</v>
      </c>
      <c r="D3185" s="22" t="s">
        <v>44</v>
      </c>
      <c r="E3185" s="23">
        <v>49910</v>
      </c>
      <c r="F3185" s="22" t="str">
        <f>VLOOKUP(C3185,變換清單!A:C,3,0)</f>
        <v>發泡酒</v>
      </c>
      <c r="G3185" s="22" t="str">
        <f>VLOOKUP(B3185,變換清單!E:F,2,0)</f>
        <v>中四國</v>
      </c>
      <c r="H3185" s="22" t="str">
        <f t="shared" si="147"/>
        <v>2016</v>
      </c>
      <c r="I3185" s="22">
        <f t="shared" si="148"/>
        <v>10</v>
      </c>
      <c r="J3185" s="22" t="str">
        <f>VLOOKUP(I3185,變換清單!H:I,2,0)</f>
        <v>4Q</v>
      </c>
      <c r="K3185" s="22" t="str">
        <f t="shared" si="149"/>
        <v>發泡酒中四國20164Q</v>
      </c>
    </row>
    <row r="3186" spans="1:11">
      <c r="A3186" s="23">
        <v>201610</v>
      </c>
      <c r="B3186" s="23" t="s">
        <v>1</v>
      </c>
      <c r="C3186" s="22">
        <v>27210786</v>
      </c>
      <c r="D3186" s="22" t="s">
        <v>103</v>
      </c>
      <c r="E3186" s="23">
        <v>19992</v>
      </c>
      <c r="F3186" s="22" t="str">
        <f>VLOOKUP(C3186,變換清單!A:C,3,0)</f>
        <v>發泡酒</v>
      </c>
      <c r="G3186" s="22" t="str">
        <f>VLOOKUP(B3186,變換清單!E:F,2,0)</f>
        <v>首都圏</v>
      </c>
      <c r="H3186" s="22" t="str">
        <f t="shared" si="147"/>
        <v>2016</v>
      </c>
      <c r="I3186" s="22">
        <f t="shared" si="148"/>
        <v>10</v>
      </c>
      <c r="J3186" s="22" t="str">
        <f>VLOOKUP(I3186,變換清單!H:I,2,0)</f>
        <v>4Q</v>
      </c>
      <c r="K3186" s="22" t="str">
        <f t="shared" si="149"/>
        <v>發泡酒首都圏20164Q</v>
      </c>
    </row>
    <row r="3187" spans="1:11">
      <c r="A3187" s="23">
        <v>201610</v>
      </c>
      <c r="B3187" s="23" t="s">
        <v>1</v>
      </c>
      <c r="C3187" s="22">
        <v>27220883</v>
      </c>
      <c r="D3187" s="22" t="s">
        <v>101</v>
      </c>
      <c r="E3187" s="23">
        <v>43316</v>
      </c>
      <c r="F3187" s="22" t="str">
        <f>VLOOKUP(C3187,變換清單!A:C,3,0)</f>
        <v>新類型</v>
      </c>
      <c r="G3187" s="22" t="str">
        <f>VLOOKUP(B3187,變換清單!E:F,2,0)</f>
        <v>首都圏</v>
      </c>
      <c r="H3187" s="22" t="str">
        <f t="shared" si="147"/>
        <v>2016</v>
      </c>
      <c r="I3187" s="22">
        <f t="shared" si="148"/>
        <v>10</v>
      </c>
      <c r="J3187" s="22" t="str">
        <f>VLOOKUP(I3187,變換清單!H:I,2,0)</f>
        <v>4Q</v>
      </c>
      <c r="K3187" s="22" t="str">
        <f t="shared" si="149"/>
        <v>新類型首都圏20164Q</v>
      </c>
    </row>
    <row r="3188" spans="1:11">
      <c r="A3188" s="23">
        <v>201610</v>
      </c>
      <c r="B3188" s="23" t="s">
        <v>1</v>
      </c>
      <c r="C3188" s="22">
        <v>27220957</v>
      </c>
      <c r="D3188" s="22" t="s">
        <v>102</v>
      </c>
      <c r="E3188" s="23">
        <v>11662</v>
      </c>
      <c r="F3188" s="22" t="str">
        <f>VLOOKUP(C3188,變換清單!A:C,3,0)</f>
        <v>新類型</v>
      </c>
      <c r="G3188" s="22" t="str">
        <f>VLOOKUP(B3188,變換清單!E:F,2,0)</f>
        <v>首都圏</v>
      </c>
      <c r="H3188" s="22" t="str">
        <f t="shared" si="147"/>
        <v>2016</v>
      </c>
      <c r="I3188" s="22">
        <f t="shared" si="148"/>
        <v>10</v>
      </c>
      <c r="J3188" s="22" t="str">
        <f>VLOOKUP(I3188,變換清單!H:I,2,0)</f>
        <v>4Q</v>
      </c>
      <c r="K3188" s="22" t="str">
        <f t="shared" si="149"/>
        <v>新類型首都圏20164Q</v>
      </c>
    </row>
    <row r="3189" spans="1:11">
      <c r="A3189" s="23">
        <v>201610</v>
      </c>
      <c r="B3189" s="23" t="s">
        <v>1</v>
      </c>
      <c r="C3189" s="22">
        <v>27220985</v>
      </c>
      <c r="D3189" s="22" t="s">
        <v>46</v>
      </c>
      <c r="E3189" s="23">
        <v>11520</v>
      </c>
      <c r="F3189" s="22" t="str">
        <f>VLOOKUP(C3189,變換清單!A:C,3,0)</f>
        <v>新類型</v>
      </c>
      <c r="G3189" s="22" t="str">
        <f>VLOOKUP(B3189,變換清單!E:F,2,0)</f>
        <v>首都圏</v>
      </c>
      <c r="H3189" s="22" t="str">
        <f t="shared" si="147"/>
        <v>2016</v>
      </c>
      <c r="I3189" s="22">
        <f t="shared" si="148"/>
        <v>10</v>
      </c>
      <c r="J3189" s="22" t="str">
        <f>VLOOKUP(I3189,變換清單!H:I,2,0)</f>
        <v>4Q</v>
      </c>
      <c r="K3189" s="22" t="str">
        <f t="shared" si="149"/>
        <v>新類型首都圏20164Q</v>
      </c>
    </row>
    <row r="3190" spans="1:11">
      <c r="A3190" s="23">
        <v>201610</v>
      </c>
      <c r="B3190" s="23" t="s">
        <v>1</v>
      </c>
      <c r="C3190" s="22">
        <v>27260317</v>
      </c>
      <c r="D3190" s="22" t="s">
        <v>40</v>
      </c>
      <c r="E3190" s="23">
        <v>11520</v>
      </c>
      <c r="F3190" s="22" t="str">
        <f>VLOOKUP(C3190,變換清單!A:C,3,0)</f>
        <v>啤酒</v>
      </c>
      <c r="G3190" s="22" t="str">
        <f>VLOOKUP(B3190,變換清單!E:F,2,0)</f>
        <v>首都圏</v>
      </c>
      <c r="H3190" s="22" t="str">
        <f t="shared" si="147"/>
        <v>2016</v>
      </c>
      <c r="I3190" s="22">
        <f t="shared" si="148"/>
        <v>10</v>
      </c>
      <c r="J3190" s="22" t="str">
        <f>VLOOKUP(I3190,變換清單!H:I,2,0)</f>
        <v>4Q</v>
      </c>
      <c r="K3190" s="22" t="str">
        <f t="shared" si="149"/>
        <v>啤酒首都圏20164Q</v>
      </c>
    </row>
    <row r="3191" spans="1:11">
      <c r="A3191" s="23">
        <v>201610</v>
      </c>
      <c r="B3191" s="23" t="s">
        <v>1</v>
      </c>
      <c r="C3191" s="22">
        <v>27260665</v>
      </c>
      <c r="D3191" s="22" t="s">
        <v>105</v>
      </c>
      <c r="E3191" s="23">
        <v>21118347</v>
      </c>
      <c r="F3191" s="22" t="str">
        <f>VLOOKUP(C3191,變換清單!A:C,3,0)</f>
        <v>啤酒</v>
      </c>
      <c r="G3191" s="22" t="str">
        <f>VLOOKUP(B3191,變換清單!E:F,2,0)</f>
        <v>首都圏</v>
      </c>
      <c r="H3191" s="22" t="str">
        <f t="shared" si="147"/>
        <v>2016</v>
      </c>
      <c r="I3191" s="22">
        <f t="shared" si="148"/>
        <v>10</v>
      </c>
      <c r="J3191" s="22" t="str">
        <f>VLOOKUP(I3191,變換清單!H:I,2,0)</f>
        <v>4Q</v>
      </c>
      <c r="K3191" s="22" t="str">
        <f t="shared" si="149"/>
        <v>啤酒首都圏20164Q</v>
      </c>
    </row>
    <row r="3192" spans="1:11">
      <c r="A3192" s="23">
        <v>201610</v>
      </c>
      <c r="B3192" s="23" t="s">
        <v>1</v>
      </c>
      <c r="C3192" s="22">
        <v>27350171</v>
      </c>
      <c r="D3192" s="22" t="s">
        <v>42</v>
      </c>
      <c r="E3192" s="23">
        <v>3154312</v>
      </c>
      <c r="F3192" s="22" t="str">
        <f>VLOOKUP(C3192,變換清單!A:C,3,0)</f>
        <v>啤酒</v>
      </c>
      <c r="G3192" s="22" t="str">
        <f>VLOOKUP(B3192,變換清單!E:F,2,0)</f>
        <v>首都圏</v>
      </c>
      <c r="H3192" s="22" t="str">
        <f t="shared" si="147"/>
        <v>2016</v>
      </c>
      <c r="I3192" s="22">
        <f t="shared" si="148"/>
        <v>10</v>
      </c>
      <c r="J3192" s="22" t="str">
        <f>VLOOKUP(I3192,變換清單!H:I,2,0)</f>
        <v>4Q</v>
      </c>
      <c r="K3192" s="22" t="str">
        <f t="shared" si="149"/>
        <v>啤酒首都圏20164Q</v>
      </c>
    </row>
    <row r="3193" spans="1:11">
      <c r="A3193" s="23">
        <v>201610</v>
      </c>
      <c r="B3193" s="23" t="s">
        <v>1</v>
      </c>
      <c r="C3193" s="22">
        <v>27350921</v>
      </c>
      <c r="D3193" s="22" t="s">
        <v>44</v>
      </c>
      <c r="E3193" s="23">
        <v>10287164</v>
      </c>
      <c r="F3193" s="22" t="str">
        <f>VLOOKUP(C3193,變換清單!A:C,3,0)</f>
        <v>發泡酒</v>
      </c>
      <c r="G3193" s="22" t="str">
        <f>VLOOKUP(B3193,變換清單!E:F,2,0)</f>
        <v>首都圏</v>
      </c>
      <c r="H3193" s="22" t="str">
        <f t="shared" si="147"/>
        <v>2016</v>
      </c>
      <c r="I3193" s="22">
        <f t="shared" si="148"/>
        <v>10</v>
      </c>
      <c r="J3193" s="22" t="str">
        <f>VLOOKUP(I3193,變換清單!H:I,2,0)</f>
        <v>4Q</v>
      </c>
      <c r="K3193" s="22" t="str">
        <f t="shared" si="149"/>
        <v>發泡酒首都圏20164Q</v>
      </c>
    </row>
    <row r="3194" spans="1:11">
      <c r="A3194" s="23">
        <v>201610</v>
      </c>
      <c r="B3194" s="23" t="s">
        <v>1</v>
      </c>
      <c r="C3194" s="22">
        <v>27210786</v>
      </c>
      <c r="D3194" s="22" t="s">
        <v>103</v>
      </c>
      <c r="E3194" s="23">
        <v>1780800</v>
      </c>
      <c r="F3194" s="22" t="str">
        <f>VLOOKUP(C3194,變換清單!A:C,3,0)</f>
        <v>發泡酒</v>
      </c>
      <c r="G3194" s="22" t="str">
        <f>VLOOKUP(B3194,變換清單!E:F,2,0)</f>
        <v>首都圏</v>
      </c>
      <c r="H3194" s="22" t="str">
        <f t="shared" si="147"/>
        <v>2016</v>
      </c>
      <c r="I3194" s="22">
        <f t="shared" si="148"/>
        <v>10</v>
      </c>
      <c r="J3194" s="22" t="str">
        <f>VLOOKUP(I3194,變換清單!H:I,2,0)</f>
        <v>4Q</v>
      </c>
      <c r="K3194" s="22" t="str">
        <f t="shared" si="149"/>
        <v>發泡酒首都圏20164Q</v>
      </c>
    </row>
    <row r="3195" spans="1:11">
      <c r="A3195" s="23">
        <v>201610</v>
      </c>
      <c r="B3195" s="23" t="s">
        <v>1</v>
      </c>
      <c r="C3195" s="22">
        <v>27220883</v>
      </c>
      <c r="D3195" s="22" t="s">
        <v>101</v>
      </c>
      <c r="E3195" s="23">
        <v>1050480</v>
      </c>
      <c r="F3195" s="22" t="str">
        <f>VLOOKUP(C3195,變換清單!A:C,3,0)</f>
        <v>新類型</v>
      </c>
      <c r="G3195" s="22" t="str">
        <f>VLOOKUP(B3195,變換清單!E:F,2,0)</f>
        <v>首都圏</v>
      </c>
      <c r="H3195" s="22" t="str">
        <f t="shared" si="147"/>
        <v>2016</v>
      </c>
      <c r="I3195" s="22">
        <f t="shared" si="148"/>
        <v>10</v>
      </c>
      <c r="J3195" s="22" t="str">
        <f>VLOOKUP(I3195,變換清單!H:I,2,0)</f>
        <v>4Q</v>
      </c>
      <c r="K3195" s="22" t="str">
        <f t="shared" si="149"/>
        <v>新類型首都圏20164Q</v>
      </c>
    </row>
    <row r="3196" spans="1:11">
      <c r="A3196" s="23">
        <v>201610</v>
      </c>
      <c r="B3196" s="23" t="s">
        <v>1</v>
      </c>
      <c r="C3196" s="22">
        <v>27220957</v>
      </c>
      <c r="D3196" s="22" t="s">
        <v>102</v>
      </c>
      <c r="E3196" s="23">
        <v>3539332</v>
      </c>
      <c r="F3196" s="22" t="str">
        <f>VLOOKUP(C3196,變換清單!A:C,3,0)</f>
        <v>新類型</v>
      </c>
      <c r="G3196" s="22" t="str">
        <f>VLOOKUP(B3196,變換清單!E:F,2,0)</f>
        <v>首都圏</v>
      </c>
      <c r="H3196" s="22" t="str">
        <f t="shared" si="147"/>
        <v>2016</v>
      </c>
      <c r="I3196" s="22">
        <f t="shared" si="148"/>
        <v>10</v>
      </c>
      <c r="J3196" s="22" t="str">
        <f>VLOOKUP(I3196,變換清單!H:I,2,0)</f>
        <v>4Q</v>
      </c>
      <c r="K3196" s="22" t="str">
        <f t="shared" si="149"/>
        <v>新類型首都圏20164Q</v>
      </c>
    </row>
    <row r="3197" spans="1:11">
      <c r="A3197" s="23">
        <v>201610</v>
      </c>
      <c r="B3197" s="23" t="s">
        <v>1</v>
      </c>
      <c r="C3197" s="22">
        <v>27220985</v>
      </c>
      <c r="D3197" s="22" t="s">
        <v>46</v>
      </c>
      <c r="E3197" s="23">
        <v>1073580</v>
      </c>
      <c r="F3197" s="22" t="str">
        <f>VLOOKUP(C3197,變換清單!A:C,3,0)</f>
        <v>新類型</v>
      </c>
      <c r="G3197" s="22" t="str">
        <f>VLOOKUP(B3197,變換清單!E:F,2,0)</f>
        <v>首都圏</v>
      </c>
      <c r="H3197" s="22" t="str">
        <f t="shared" si="147"/>
        <v>2016</v>
      </c>
      <c r="I3197" s="22">
        <f t="shared" si="148"/>
        <v>10</v>
      </c>
      <c r="J3197" s="22" t="str">
        <f>VLOOKUP(I3197,變換清單!H:I,2,0)</f>
        <v>4Q</v>
      </c>
      <c r="K3197" s="22" t="str">
        <f t="shared" si="149"/>
        <v>新類型首都圏20164Q</v>
      </c>
    </row>
    <row r="3198" spans="1:11">
      <c r="A3198" s="23">
        <v>201610</v>
      </c>
      <c r="B3198" s="23" t="s">
        <v>1</v>
      </c>
      <c r="C3198" s="22">
        <v>27260317</v>
      </c>
      <c r="D3198" s="22" t="s">
        <v>40</v>
      </c>
      <c r="E3198" s="23">
        <v>1200682</v>
      </c>
      <c r="F3198" s="22" t="str">
        <f>VLOOKUP(C3198,變換清單!A:C,3,0)</f>
        <v>啤酒</v>
      </c>
      <c r="G3198" s="22" t="str">
        <f>VLOOKUP(B3198,變換清單!E:F,2,0)</f>
        <v>首都圏</v>
      </c>
      <c r="H3198" s="22" t="str">
        <f t="shared" si="147"/>
        <v>2016</v>
      </c>
      <c r="I3198" s="22">
        <f t="shared" si="148"/>
        <v>10</v>
      </c>
      <c r="J3198" s="22" t="str">
        <f>VLOOKUP(I3198,變換清單!H:I,2,0)</f>
        <v>4Q</v>
      </c>
      <c r="K3198" s="22" t="str">
        <f t="shared" si="149"/>
        <v>啤酒首都圏20164Q</v>
      </c>
    </row>
    <row r="3199" spans="1:11">
      <c r="A3199" s="23">
        <v>201610</v>
      </c>
      <c r="B3199" s="23" t="s">
        <v>96</v>
      </c>
      <c r="C3199" s="22">
        <v>27260665</v>
      </c>
      <c r="D3199" s="22" t="s">
        <v>105</v>
      </c>
      <c r="E3199" s="23">
        <v>94829</v>
      </c>
      <c r="F3199" s="22" t="str">
        <f>VLOOKUP(C3199,變換清單!A:C,3,0)</f>
        <v>啤酒</v>
      </c>
      <c r="G3199" s="22" t="str">
        <f>VLOOKUP(B3199,變換清單!E:F,2,0)</f>
        <v>中四國</v>
      </c>
      <c r="H3199" s="22" t="str">
        <f t="shared" si="147"/>
        <v>2016</v>
      </c>
      <c r="I3199" s="22">
        <f t="shared" si="148"/>
        <v>10</v>
      </c>
      <c r="J3199" s="22" t="str">
        <f>VLOOKUP(I3199,變換清單!H:I,2,0)</f>
        <v>4Q</v>
      </c>
      <c r="K3199" s="22" t="str">
        <f t="shared" si="149"/>
        <v>啤酒中四國20164Q</v>
      </c>
    </row>
    <row r="3200" spans="1:11">
      <c r="A3200" s="23">
        <v>201610</v>
      </c>
      <c r="B3200" s="23" t="s">
        <v>96</v>
      </c>
      <c r="C3200" s="22">
        <v>27350171</v>
      </c>
      <c r="D3200" s="22" t="s">
        <v>42</v>
      </c>
      <c r="E3200" s="23">
        <v>8556</v>
      </c>
      <c r="F3200" s="22" t="str">
        <f>VLOOKUP(C3200,變換清單!A:C,3,0)</f>
        <v>啤酒</v>
      </c>
      <c r="G3200" s="22" t="str">
        <f>VLOOKUP(B3200,變換清單!E:F,2,0)</f>
        <v>中四國</v>
      </c>
      <c r="H3200" s="22" t="str">
        <f t="shared" si="147"/>
        <v>2016</v>
      </c>
      <c r="I3200" s="22">
        <f t="shared" si="148"/>
        <v>10</v>
      </c>
      <c r="J3200" s="22" t="str">
        <f>VLOOKUP(I3200,變換清單!H:I,2,0)</f>
        <v>4Q</v>
      </c>
      <c r="K3200" s="22" t="str">
        <f t="shared" si="149"/>
        <v>啤酒中四國20164Q</v>
      </c>
    </row>
    <row r="3201" spans="1:11">
      <c r="A3201" s="23">
        <v>201610</v>
      </c>
      <c r="B3201" s="23" t="s">
        <v>96</v>
      </c>
      <c r="C3201" s="22">
        <v>27350921</v>
      </c>
      <c r="D3201" s="22" t="s">
        <v>44</v>
      </c>
      <c r="E3201" s="23">
        <v>14973</v>
      </c>
      <c r="F3201" s="22" t="str">
        <f>VLOOKUP(C3201,變換清單!A:C,3,0)</f>
        <v>發泡酒</v>
      </c>
      <c r="G3201" s="22" t="str">
        <f>VLOOKUP(B3201,變換清單!E:F,2,0)</f>
        <v>中四國</v>
      </c>
      <c r="H3201" s="22" t="str">
        <f t="shared" si="147"/>
        <v>2016</v>
      </c>
      <c r="I3201" s="22">
        <f t="shared" si="148"/>
        <v>10</v>
      </c>
      <c r="J3201" s="22" t="str">
        <f>VLOOKUP(I3201,變換清單!H:I,2,0)</f>
        <v>4Q</v>
      </c>
      <c r="K3201" s="22" t="str">
        <f t="shared" si="149"/>
        <v>發泡酒中四國20164Q</v>
      </c>
    </row>
    <row r="3202" spans="1:11">
      <c r="A3202" s="23">
        <v>201610</v>
      </c>
      <c r="B3202" s="23" t="s">
        <v>96</v>
      </c>
      <c r="C3202" s="22">
        <v>27210786</v>
      </c>
      <c r="D3202" s="22" t="s">
        <v>103</v>
      </c>
      <c r="E3202" s="23">
        <v>720</v>
      </c>
      <c r="F3202" s="22" t="str">
        <f>VLOOKUP(C3202,變換清單!A:C,3,0)</f>
        <v>發泡酒</v>
      </c>
      <c r="G3202" s="22" t="str">
        <f>VLOOKUP(B3202,變換清單!E:F,2,0)</f>
        <v>中四國</v>
      </c>
      <c r="H3202" s="22" t="str">
        <f t="shared" si="147"/>
        <v>2016</v>
      </c>
      <c r="I3202" s="22">
        <f t="shared" si="148"/>
        <v>10</v>
      </c>
      <c r="J3202" s="22" t="str">
        <f>VLOOKUP(I3202,變換清單!H:I,2,0)</f>
        <v>4Q</v>
      </c>
      <c r="K3202" s="22" t="str">
        <f t="shared" si="149"/>
        <v>發泡酒中四國20164Q</v>
      </c>
    </row>
    <row r="3203" spans="1:11">
      <c r="A3203" s="23">
        <v>201610</v>
      </c>
      <c r="B3203" s="23" t="s">
        <v>96</v>
      </c>
      <c r="C3203" s="22">
        <v>27220883</v>
      </c>
      <c r="D3203" s="22" t="s">
        <v>101</v>
      </c>
      <c r="E3203" s="23">
        <v>-8556</v>
      </c>
      <c r="F3203" s="22" t="str">
        <f>VLOOKUP(C3203,變換清單!A:C,3,0)</f>
        <v>新類型</v>
      </c>
      <c r="G3203" s="22" t="str">
        <f>VLOOKUP(B3203,變換清單!E:F,2,0)</f>
        <v>中四國</v>
      </c>
      <c r="H3203" s="22" t="str">
        <f t="shared" ref="H3203:H3266" si="150">LEFT(A3203,4)</f>
        <v>2016</v>
      </c>
      <c r="I3203" s="22">
        <f t="shared" ref="I3203:I3266" si="151">VALUE(RIGHT(A3203,2))</f>
        <v>10</v>
      </c>
      <c r="J3203" s="22" t="str">
        <f>VLOOKUP(I3203,變換清單!H:I,2,0)</f>
        <v>4Q</v>
      </c>
      <c r="K3203" s="22" t="str">
        <f t="shared" ref="K3203:K3266" si="152">CONCATENATE(F3203,G3203,H3203,J3203)</f>
        <v>新類型中四國20164Q</v>
      </c>
    </row>
    <row r="3204" spans="1:11">
      <c r="A3204" s="23">
        <v>201610</v>
      </c>
      <c r="B3204" s="23" t="s">
        <v>62</v>
      </c>
      <c r="C3204" s="22">
        <v>27220957</v>
      </c>
      <c r="D3204" s="22" t="s">
        <v>102</v>
      </c>
      <c r="E3204" s="23">
        <v>822802</v>
      </c>
      <c r="F3204" s="22" t="str">
        <f>VLOOKUP(C3204,變換清單!A:C,3,0)</f>
        <v>新類型</v>
      </c>
      <c r="G3204" s="22" t="str">
        <f>VLOOKUP(B3204,變換清單!E:F,2,0)</f>
        <v>關信越</v>
      </c>
      <c r="H3204" s="22" t="str">
        <f t="shared" si="150"/>
        <v>2016</v>
      </c>
      <c r="I3204" s="22">
        <f t="shared" si="151"/>
        <v>10</v>
      </c>
      <c r="J3204" s="22" t="str">
        <f>VLOOKUP(I3204,變換清單!H:I,2,0)</f>
        <v>4Q</v>
      </c>
      <c r="K3204" s="22" t="str">
        <f t="shared" si="152"/>
        <v>新類型關信越20164Q</v>
      </c>
    </row>
    <row r="3205" spans="1:11">
      <c r="A3205" s="23">
        <v>201610</v>
      </c>
      <c r="B3205" s="23" t="s">
        <v>62</v>
      </c>
      <c r="C3205" s="22">
        <v>27220985</v>
      </c>
      <c r="D3205" s="22" t="s">
        <v>46</v>
      </c>
      <c r="E3205" s="23">
        <v>104811</v>
      </c>
      <c r="F3205" s="22" t="str">
        <f>VLOOKUP(C3205,變換清單!A:C,3,0)</f>
        <v>新類型</v>
      </c>
      <c r="G3205" s="22" t="str">
        <f>VLOOKUP(B3205,變換清單!E:F,2,0)</f>
        <v>關信越</v>
      </c>
      <c r="H3205" s="22" t="str">
        <f t="shared" si="150"/>
        <v>2016</v>
      </c>
      <c r="I3205" s="22">
        <f t="shared" si="151"/>
        <v>10</v>
      </c>
      <c r="J3205" s="22" t="str">
        <f>VLOOKUP(I3205,變換清單!H:I,2,0)</f>
        <v>4Q</v>
      </c>
      <c r="K3205" s="22" t="str">
        <f t="shared" si="152"/>
        <v>新類型關信越20164Q</v>
      </c>
    </row>
    <row r="3206" spans="1:11">
      <c r="A3206" s="23">
        <v>201610</v>
      </c>
      <c r="B3206" s="23" t="s">
        <v>62</v>
      </c>
      <c r="C3206" s="22">
        <v>27260317</v>
      </c>
      <c r="D3206" s="22" t="s">
        <v>40</v>
      </c>
      <c r="E3206" s="23">
        <v>253115</v>
      </c>
      <c r="F3206" s="22" t="str">
        <f>VLOOKUP(C3206,變換清單!A:C,3,0)</f>
        <v>啤酒</v>
      </c>
      <c r="G3206" s="22" t="str">
        <f>VLOOKUP(B3206,變換清單!E:F,2,0)</f>
        <v>關信越</v>
      </c>
      <c r="H3206" s="22" t="str">
        <f t="shared" si="150"/>
        <v>2016</v>
      </c>
      <c r="I3206" s="22">
        <f t="shared" si="151"/>
        <v>10</v>
      </c>
      <c r="J3206" s="22" t="str">
        <f>VLOOKUP(I3206,變換清單!H:I,2,0)</f>
        <v>4Q</v>
      </c>
      <c r="K3206" s="22" t="str">
        <f t="shared" si="152"/>
        <v>啤酒關信越20164Q</v>
      </c>
    </row>
    <row r="3207" spans="1:11">
      <c r="A3207" s="23">
        <v>201610</v>
      </c>
      <c r="B3207" s="23" t="s">
        <v>62</v>
      </c>
      <c r="C3207" s="22">
        <v>27260665</v>
      </c>
      <c r="D3207" s="22" t="s">
        <v>105</v>
      </c>
      <c r="E3207" s="23">
        <v>8640</v>
      </c>
      <c r="F3207" s="22" t="str">
        <f>VLOOKUP(C3207,變換清單!A:C,3,0)</f>
        <v>啤酒</v>
      </c>
      <c r="G3207" s="22" t="str">
        <f>VLOOKUP(B3207,變換清單!E:F,2,0)</f>
        <v>關信越</v>
      </c>
      <c r="H3207" s="22" t="str">
        <f t="shared" si="150"/>
        <v>2016</v>
      </c>
      <c r="I3207" s="22">
        <f t="shared" si="151"/>
        <v>10</v>
      </c>
      <c r="J3207" s="22" t="str">
        <f>VLOOKUP(I3207,變換清單!H:I,2,0)</f>
        <v>4Q</v>
      </c>
      <c r="K3207" s="22" t="str">
        <f t="shared" si="152"/>
        <v>啤酒關信越20164Q</v>
      </c>
    </row>
    <row r="3208" spans="1:11">
      <c r="A3208" s="23">
        <v>201610</v>
      </c>
      <c r="B3208" s="23" t="s">
        <v>62</v>
      </c>
      <c r="C3208" s="22">
        <v>27350171</v>
      </c>
      <c r="D3208" s="22" t="s">
        <v>42</v>
      </c>
      <c r="E3208" s="23">
        <v>2640</v>
      </c>
      <c r="F3208" s="22" t="str">
        <f>VLOOKUP(C3208,變換清單!A:C,3,0)</f>
        <v>啤酒</v>
      </c>
      <c r="G3208" s="22" t="str">
        <f>VLOOKUP(B3208,變換清單!E:F,2,0)</f>
        <v>關信越</v>
      </c>
      <c r="H3208" s="22" t="str">
        <f t="shared" si="150"/>
        <v>2016</v>
      </c>
      <c r="I3208" s="22">
        <f t="shared" si="151"/>
        <v>10</v>
      </c>
      <c r="J3208" s="22" t="str">
        <f>VLOOKUP(I3208,變換清單!H:I,2,0)</f>
        <v>4Q</v>
      </c>
      <c r="K3208" s="22" t="str">
        <f t="shared" si="152"/>
        <v>啤酒關信越20164Q</v>
      </c>
    </row>
    <row r="3209" spans="1:11">
      <c r="A3209" s="23">
        <v>201610</v>
      </c>
      <c r="B3209" s="23" t="s">
        <v>62</v>
      </c>
      <c r="C3209" s="22">
        <v>27350921</v>
      </c>
      <c r="D3209" s="22" t="s">
        <v>44</v>
      </c>
      <c r="E3209" s="23">
        <v>121923</v>
      </c>
      <c r="F3209" s="22" t="str">
        <f>VLOOKUP(C3209,變換清單!A:C,3,0)</f>
        <v>發泡酒</v>
      </c>
      <c r="G3209" s="22" t="str">
        <f>VLOOKUP(B3209,變換清單!E:F,2,0)</f>
        <v>關信越</v>
      </c>
      <c r="H3209" s="22" t="str">
        <f t="shared" si="150"/>
        <v>2016</v>
      </c>
      <c r="I3209" s="22">
        <f t="shared" si="151"/>
        <v>10</v>
      </c>
      <c r="J3209" s="22" t="str">
        <f>VLOOKUP(I3209,變換清單!H:I,2,0)</f>
        <v>4Q</v>
      </c>
      <c r="K3209" s="22" t="str">
        <f t="shared" si="152"/>
        <v>發泡酒關信越20164Q</v>
      </c>
    </row>
    <row r="3210" spans="1:11">
      <c r="A3210" s="23">
        <v>201610</v>
      </c>
      <c r="B3210" s="23" t="s">
        <v>62</v>
      </c>
      <c r="C3210" s="22">
        <v>27210786</v>
      </c>
      <c r="D3210" s="22" t="s">
        <v>103</v>
      </c>
      <c r="E3210" s="23">
        <v>2468</v>
      </c>
      <c r="F3210" s="22" t="str">
        <f>VLOOKUP(C3210,變換清單!A:C,3,0)</f>
        <v>發泡酒</v>
      </c>
      <c r="G3210" s="22" t="str">
        <f>VLOOKUP(B3210,變換清單!E:F,2,0)</f>
        <v>關信越</v>
      </c>
      <c r="H3210" s="22" t="str">
        <f t="shared" si="150"/>
        <v>2016</v>
      </c>
      <c r="I3210" s="22">
        <f t="shared" si="151"/>
        <v>10</v>
      </c>
      <c r="J3210" s="22" t="str">
        <f>VLOOKUP(I3210,變換清單!H:I,2,0)</f>
        <v>4Q</v>
      </c>
      <c r="K3210" s="22" t="str">
        <f t="shared" si="152"/>
        <v>發泡酒關信越20164Q</v>
      </c>
    </row>
    <row r="3211" spans="1:11">
      <c r="A3211" s="23">
        <v>201610</v>
      </c>
      <c r="B3211" s="23" t="s">
        <v>62</v>
      </c>
      <c r="C3211" s="22">
        <v>27220883</v>
      </c>
      <c r="D3211" s="22" t="s">
        <v>101</v>
      </c>
      <c r="E3211" s="23">
        <v>2468</v>
      </c>
      <c r="F3211" s="22" t="str">
        <f>VLOOKUP(C3211,變換清單!A:C,3,0)</f>
        <v>新類型</v>
      </c>
      <c r="G3211" s="22" t="str">
        <f>VLOOKUP(B3211,變換清單!E:F,2,0)</f>
        <v>關信越</v>
      </c>
      <c r="H3211" s="22" t="str">
        <f t="shared" si="150"/>
        <v>2016</v>
      </c>
      <c r="I3211" s="22">
        <f t="shared" si="151"/>
        <v>10</v>
      </c>
      <c r="J3211" s="22" t="str">
        <f>VLOOKUP(I3211,變換清單!H:I,2,0)</f>
        <v>4Q</v>
      </c>
      <c r="K3211" s="22" t="str">
        <f t="shared" si="152"/>
        <v>新類型關信越20164Q</v>
      </c>
    </row>
    <row r="3212" spans="1:11">
      <c r="A3212" s="23">
        <v>201610</v>
      </c>
      <c r="B3212" s="23" t="s">
        <v>79</v>
      </c>
      <c r="C3212" s="22">
        <v>27220957</v>
      </c>
      <c r="D3212" s="22" t="s">
        <v>102</v>
      </c>
      <c r="E3212" s="23">
        <v>392863</v>
      </c>
      <c r="F3212" s="22" t="str">
        <f>VLOOKUP(C3212,變換清單!A:C,3,0)</f>
        <v>新類型</v>
      </c>
      <c r="G3212" s="22" t="str">
        <f>VLOOKUP(B3212,變換清單!E:F,2,0)</f>
        <v>近畿圏</v>
      </c>
      <c r="H3212" s="22" t="str">
        <f t="shared" si="150"/>
        <v>2016</v>
      </c>
      <c r="I3212" s="22">
        <f t="shared" si="151"/>
        <v>10</v>
      </c>
      <c r="J3212" s="22" t="str">
        <f>VLOOKUP(I3212,變換清單!H:I,2,0)</f>
        <v>4Q</v>
      </c>
      <c r="K3212" s="22" t="str">
        <f t="shared" si="152"/>
        <v>新類型近畿圏20164Q</v>
      </c>
    </row>
    <row r="3213" spans="1:11">
      <c r="A3213" s="23">
        <v>201610</v>
      </c>
      <c r="B3213" s="23" t="s">
        <v>79</v>
      </c>
      <c r="C3213" s="22">
        <v>27220985</v>
      </c>
      <c r="D3213" s="22" t="s">
        <v>46</v>
      </c>
      <c r="E3213" s="23">
        <v>29233</v>
      </c>
      <c r="F3213" s="22" t="str">
        <f>VLOOKUP(C3213,變換清單!A:C,3,0)</f>
        <v>新類型</v>
      </c>
      <c r="G3213" s="22" t="str">
        <f>VLOOKUP(B3213,變換清單!E:F,2,0)</f>
        <v>近畿圏</v>
      </c>
      <c r="H3213" s="22" t="str">
        <f t="shared" si="150"/>
        <v>2016</v>
      </c>
      <c r="I3213" s="22">
        <f t="shared" si="151"/>
        <v>10</v>
      </c>
      <c r="J3213" s="22" t="str">
        <f>VLOOKUP(I3213,變換清單!H:I,2,0)</f>
        <v>4Q</v>
      </c>
      <c r="K3213" s="22" t="str">
        <f t="shared" si="152"/>
        <v>新類型近畿圏20164Q</v>
      </c>
    </row>
    <row r="3214" spans="1:11">
      <c r="A3214" s="23">
        <v>201610</v>
      </c>
      <c r="B3214" s="23" t="s">
        <v>79</v>
      </c>
      <c r="C3214" s="22">
        <v>27260317</v>
      </c>
      <c r="D3214" s="22" t="s">
        <v>40</v>
      </c>
      <c r="E3214" s="23">
        <v>151156</v>
      </c>
      <c r="F3214" s="22" t="str">
        <f>VLOOKUP(C3214,變換清單!A:C,3,0)</f>
        <v>啤酒</v>
      </c>
      <c r="G3214" s="22" t="str">
        <f>VLOOKUP(B3214,變換清單!E:F,2,0)</f>
        <v>近畿圏</v>
      </c>
      <c r="H3214" s="22" t="str">
        <f t="shared" si="150"/>
        <v>2016</v>
      </c>
      <c r="I3214" s="22">
        <f t="shared" si="151"/>
        <v>10</v>
      </c>
      <c r="J3214" s="22" t="str">
        <f>VLOOKUP(I3214,變換清單!H:I,2,0)</f>
        <v>4Q</v>
      </c>
      <c r="K3214" s="22" t="str">
        <f t="shared" si="152"/>
        <v>啤酒近畿圏20164Q</v>
      </c>
    </row>
    <row r="3215" spans="1:11">
      <c r="A3215" s="23">
        <v>201610</v>
      </c>
      <c r="B3215" s="23" t="s">
        <v>79</v>
      </c>
      <c r="C3215" s="22">
        <v>27260665</v>
      </c>
      <c r="D3215" s="22" t="s">
        <v>105</v>
      </c>
      <c r="E3215" s="23">
        <v>7920</v>
      </c>
      <c r="F3215" s="22" t="str">
        <f>VLOOKUP(C3215,變換清單!A:C,3,0)</f>
        <v>啤酒</v>
      </c>
      <c r="G3215" s="22" t="str">
        <f>VLOOKUP(B3215,變換清單!E:F,2,0)</f>
        <v>近畿圏</v>
      </c>
      <c r="H3215" s="22" t="str">
        <f t="shared" si="150"/>
        <v>2016</v>
      </c>
      <c r="I3215" s="22">
        <f t="shared" si="151"/>
        <v>10</v>
      </c>
      <c r="J3215" s="22" t="str">
        <f>VLOOKUP(I3215,變換清單!H:I,2,0)</f>
        <v>4Q</v>
      </c>
      <c r="K3215" s="22" t="str">
        <f t="shared" si="152"/>
        <v>啤酒近畿圏20164Q</v>
      </c>
    </row>
    <row r="3216" spans="1:11">
      <c r="A3216" s="23">
        <v>201610</v>
      </c>
      <c r="B3216" s="23" t="s">
        <v>79</v>
      </c>
      <c r="C3216" s="22">
        <v>27350171</v>
      </c>
      <c r="D3216" s="22" t="s">
        <v>42</v>
      </c>
      <c r="E3216" s="23">
        <v>1920</v>
      </c>
      <c r="F3216" s="22" t="str">
        <f>VLOOKUP(C3216,變換清單!A:C,3,0)</f>
        <v>啤酒</v>
      </c>
      <c r="G3216" s="22" t="str">
        <f>VLOOKUP(B3216,變換清單!E:F,2,0)</f>
        <v>近畿圏</v>
      </c>
      <c r="H3216" s="22" t="str">
        <f t="shared" si="150"/>
        <v>2016</v>
      </c>
      <c r="I3216" s="22">
        <f t="shared" si="151"/>
        <v>10</v>
      </c>
      <c r="J3216" s="22" t="str">
        <f>VLOOKUP(I3216,變換清單!H:I,2,0)</f>
        <v>4Q</v>
      </c>
      <c r="K3216" s="22" t="str">
        <f t="shared" si="152"/>
        <v>啤酒近畿圏20164Q</v>
      </c>
    </row>
    <row r="3217" spans="1:11">
      <c r="A3217" s="23">
        <v>201610</v>
      </c>
      <c r="B3217" s="23" t="s">
        <v>79</v>
      </c>
      <c r="C3217" s="22">
        <v>27350921</v>
      </c>
      <c r="D3217" s="22" t="s">
        <v>44</v>
      </c>
      <c r="E3217" s="23">
        <v>17825</v>
      </c>
      <c r="F3217" s="22" t="str">
        <f>VLOOKUP(C3217,變換清單!A:C,3,0)</f>
        <v>發泡酒</v>
      </c>
      <c r="G3217" s="22" t="str">
        <f>VLOOKUP(B3217,變換清單!E:F,2,0)</f>
        <v>近畿圏</v>
      </c>
      <c r="H3217" s="22" t="str">
        <f t="shared" si="150"/>
        <v>2016</v>
      </c>
      <c r="I3217" s="22">
        <f t="shared" si="151"/>
        <v>10</v>
      </c>
      <c r="J3217" s="22" t="str">
        <f>VLOOKUP(I3217,變換清單!H:I,2,0)</f>
        <v>4Q</v>
      </c>
      <c r="K3217" s="22" t="str">
        <f t="shared" si="152"/>
        <v>發泡酒近畿圏20164Q</v>
      </c>
    </row>
    <row r="3218" spans="1:11">
      <c r="A3218" s="23">
        <v>201610</v>
      </c>
      <c r="B3218" s="23" t="s">
        <v>79</v>
      </c>
      <c r="C3218" s="22">
        <v>27210786</v>
      </c>
      <c r="D3218" s="22" t="s">
        <v>103</v>
      </c>
      <c r="E3218" s="23">
        <v>2468</v>
      </c>
      <c r="F3218" s="22" t="str">
        <f>VLOOKUP(C3218,變換清單!A:C,3,0)</f>
        <v>發泡酒</v>
      </c>
      <c r="G3218" s="22" t="str">
        <f>VLOOKUP(B3218,變換清單!E:F,2,0)</f>
        <v>近畿圏</v>
      </c>
      <c r="H3218" s="22" t="str">
        <f t="shared" si="150"/>
        <v>2016</v>
      </c>
      <c r="I3218" s="22">
        <f t="shared" si="151"/>
        <v>10</v>
      </c>
      <c r="J3218" s="22" t="str">
        <f>VLOOKUP(I3218,變換清單!H:I,2,0)</f>
        <v>4Q</v>
      </c>
      <c r="K3218" s="22" t="str">
        <f t="shared" si="152"/>
        <v>發泡酒近畿圏20164Q</v>
      </c>
    </row>
    <row r="3219" spans="1:11">
      <c r="A3219" s="23">
        <v>201610</v>
      </c>
      <c r="B3219" s="23" t="s">
        <v>68</v>
      </c>
      <c r="C3219" s="22">
        <v>27220883</v>
      </c>
      <c r="D3219" s="22" t="s">
        <v>101</v>
      </c>
      <c r="E3219" s="23">
        <v>387159</v>
      </c>
      <c r="F3219" s="22" t="str">
        <f>VLOOKUP(C3219,變換清單!A:C,3,0)</f>
        <v>新類型</v>
      </c>
      <c r="G3219" s="22" t="str">
        <f>VLOOKUP(B3219,變換清單!E:F,2,0)</f>
        <v>中部</v>
      </c>
      <c r="H3219" s="22" t="str">
        <f t="shared" si="150"/>
        <v>2016</v>
      </c>
      <c r="I3219" s="22">
        <f t="shared" si="151"/>
        <v>10</v>
      </c>
      <c r="J3219" s="22" t="str">
        <f>VLOOKUP(I3219,變換清單!H:I,2,0)</f>
        <v>4Q</v>
      </c>
      <c r="K3219" s="22" t="str">
        <f t="shared" si="152"/>
        <v>新類型中部20164Q</v>
      </c>
    </row>
    <row r="3220" spans="1:11">
      <c r="A3220" s="23">
        <v>201610</v>
      </c>
      <c r="B3220" s="23" t="s">
        <v>68</v>
      </c>
      <c r="C3220" s="22">
        <v>27220957</v>
      </c>
      <c r="D3220" s="22" t="s">
        <v>102</v>
      </c>
      <c r="E3220" s="23">
        <v>16399</v>
      </c>
      <c r="F3220" s="22" t="str">
        <f>VLOOKUP(C3220,變換清單!A:C,3,0)</f>
        <v>新類型</v>
      </c>
      <c r="G3220" s="22" t="str">
        <f>VLOOKUP(B3220,變換清單!E:F,2,0)</f>
        <v>中部</v>
      </c>
      <c r="H3220" s="22" t="str">
        <f t="shared" si="150"/>
        <v>2016</v>
      </c>
      <c r="I3220" s="22">
        <f t="shared" si="151"/>
        <v>10</v>
      </c>
      <c r="J3220" s="22" t="str">
        <f>VLOOKUP(I3220,變換清單!H:I,2,0)</f>
        <v>4Q</v>
      </c>
      <c r="K3220" s="22" t="str">
        <f t="shared" si="152"/>
        <v>新類型中部20164Q</v>
      </c>
    </row>
    <row r="3221" spans="1:11">
      <c r="A3221" s="23">
        <v>201610</v>
      </c>
      <c r="B3221" s="23" t="s">
        <v>68</v>
      </c>
      <c r="C3221" s="22">
        <v>27220985</v>
      </c>
      <c r="D3221" s="22" t="s">
        <v>46</v>
      </c>
      <c r="E3221" s="23">
        <v>106950</v>
      </c>
      <c r="F3221" s="22" t="str">
        <f>VLOOKUP(C3221,變換清單!A:C,3,0)</f>
        <v>新類型</v>
      </c>
      <c r="G3221" s="22" t="str">
        <f>VLOOKUP(B3221,變換清單!E:F,2,0)</f>
        <v>中部</v>
      </c>
      <c r="H3221" s="22" t="str">
        <f t="shared" si="150"/>
        <v>2016</v>
      </c>
      <c r="I3221" s="22">
        <f t="shared" si="151"/>
        <v>10</v>
      </c>
      <c r="J3221" s="22" t="str">
        <f>VLOOKUP(I3221,變換清單!H:I,2,0)</f>
        <v>4Q</v>
      </c>
      <c r="K3221" s="22" t="str">
        <f t="shared" si="152"/>
        <v>新類型中部20164Q</v>
      </c>
    </row>
    <row r="3222" spans="1:11">
      <c r="A3222" s="23">
        <v>201610</v>
      </c>
      <c r="B3222" s="23" t="s">
        <v>68</v>
      </c>
      <c r="C3222" s="22">
        <v>27260317</v>
      </c>
      <c r="D3222" s="22" t="s">
        <v>40</v>
      </c>
      <c r="E3222" s="23">
        <v>6960</v>
      </c>
      <c r="F3222" s="22" t="str">
        <f>VLOOKUP(C3222,變換清單!A:C,3,0)</f>
        <v>啤酒</v>
      </c>
      <c r="G3222" s="22" t="str">
        <f>VLOOKUP(B3222,變換清單!E:F,2,0)</f>
        <v>中部</v>
      </c>
      <c r="H3222" s="22" t="str">
        <f t="shared" si="150"/>
        <v>2016</v>
      </c>
      <c r="I3222" s="22">
        <f t="shared" si="151"/>
        <v>10</v>
      </c>
      <c r="J3222" s="22" t="str">
        <f>VLOOKUP(I3222,變換清單!H:I,2,0)</f>
        <v>4Q</v>
      </c>
      <c r="K3222" s="22" t="str">
        <f t="shared" si="152"/>
        <v>啤酒中部20164Q</v>
      </c>
    </row>
    <row r="3223" spans="1:11">
      <c r="A3223" s="23">
        <v>201610</v>
      </c>
      <c r="B3223" s="23" t="s">
        <v>68</v>
      </c>
      <c r="C3223" s="22">
        <v>27260665</v>
      </c>
      <c r="D3223" s="22" t="s">
        <v>105</v>
      </c>
      <c r="E3223" s="23">
        <v>1200</v>
      </c>
      <c r="F3223" s="22" t="str">
        <f>VLOOKUP(C3223,變換清單!A:C,3,0)</f>
        <v>啤酒</v>
      </c>
      <c r="G3223" s="22" t="str">
        <f>VLOOKUP(B3223,變換清單!E:F,2,0)</f>
        <v>中部</v>
      </c>
      <c r="H3223" s="22" t="str">
        <f t="shared" si="150"/>
        <v>2016</v>
      </c>
      <c r="I3223" s="22">
        <f t="shared" si="151"/>
        <v>10</v>
      </c>
      <c r="J3223" s="22" t="str">
        <f>VLOOKUP(I3223,變換清單!H:I,2,0)</f>
        <v>4Q</v>
      </c>
      <c r="K3223" s="22" t="str">
        <f t="shared" si="152"/>
        <v>啤酒中部20164Q</v>
      </c>
    </row>
    <row r="3224" spans="1:11">
      <c r="A3224" s="23">
        <v>201610</v>
      </c>
      <c r="B3224" s="23" t="s">
        <v>68</v>
      </c>
      <c r="C3224" s="22">
        <v>27350171</v>
      </c>
      <c r="D3224" s="22" t="s">
        <v>42</v>
      </c>
      <c r="E3224" s="23">
        <v>7843</v>
      </c>
      <c r="F3224" s="22" t="str">
        <f>VLOOKUP(C3224,變換清單!A:C,3,0)</f>
        <v>啤酒</v>
      </c>
      <c r="G3224" s="22" t="str">
        <f>VLOOKUP(B3224,變換清單!E:F,2,0)</f>
        <v>中部</v>
      </c>
      <c r="H3224" s="22" t="str">
        <f t="shared" si="150"/>
        <v>2016</v>
      </c>
      <c r="I3224" s="22">
        <f t="shared" si="151"/>
        <v>10</v>
      </c>
      <c r="J3224" s="22" t="str">
        <f>VLOOKUP(I3224,變換清單!H:I,2,0)</f>
        <v>4Q</v>
      </c>
      <c r="K3224" s="22" t="str">
        <f t="shared" si="152"/>
        <v>啤酒中部20164Q</v>
      </c>
    </row>
    <row r="3225" spans="1:11">
      <c r="A3225" s="23">
        <v>201610</v>
      </c>
      <c r="B3225" s="23" t="s">
        <v>68</v>
      </c>
      <c r="C3225" s="22">
        <v>27350921</v>
      </c>
      <c r="D3225" s="22" t="s">
        <v>44</v>
      </c>
      <c r="E3225" s="23">
        <v>7404</v>
      </c>
      <c r="F3225" s="22" t="str">
        <f>VLOOKUP(C3225,變換清單!A:C,3,0)</f>
        <v>發泡酒</v>
      </c>
      <c r="G3225" s="22" t="str">
        <f>VLOOKUP(B3225,變換清單!E:F,2,0)</f>
        <v>中部</v>
      </c>
      <c r="H3225" s="22" t="str">
        <f t="shared" si="150"/>
        <v>2016</v>
      </c>
      <c r="I3225" s="22">
        <f t="shared" si="151"/>
        <v>10</v>
      </c>
      <c r="J3225" s="22" t="str">
        <f>VLOOKUP(I3225,變換清單!H:I,2,0)</f>
        <v>4Q</v>
      </c>
      <c r="K3225" s="22" t="str">
        <f t="shared" si="152"/>
        <v>發泡酒中部20164Q</v>
      </c>
    </row>
    <row r="3226" spans="1:11">
      <c r="A3226" s="23">
        <v>201610</v>
      </c>
      <c r="B3226" s="23" t="s">
        <v>70</v>
      </c>
      <c r="C3226" s="22">
        <v>27210786</v>
      </c>
      <c r="D3226" s="22" t="s">
        <v>103</v>
      </c>
      <c r="E3226" s="23">
        <v>86986</v>
      </c>
      <c r="F3226" s="22" t="str">
        <f>VLOOKUP(C3226,變換清單!A:C,3,0)</f>
        <v>發泡酒</v>
      </c>
      <c r="G3226" s="22" t="str">
        <f>VLOOKUP(B3226,變換清單!E:F,2,0)</f>
        <v>中部</v>
      </c>
      <c r="H3226" s="22" t="str">
        <f t="shared" si="150"/>
        <v>2016</v>
      </c>
      <c r="I3226" s="22">
        <f t="shared" si="151"/>
        <v>10</v>
      </c>
      <c r="J3226" s="22" t="str">
        <f>VLOOKUP(I3226,變換清單!H:I,2,0)</f>
        <v>4Q</v>
      </c>
      <c r="K3226" s="22" t="str">
        <f t="shared" si="152"/>
        <v>發泡酒中部20164Q</v>
      </c>
    </row>
    <row r="3227" spans="1:11">
      <c r="A3227" s="23">
        <v>201610</v>
      </c>
      <c r="B3227" s="23" t="s">
        <v>70</v>
      </c>
      <c r="C3227" s="22">
        <v>27220883</v>
      </c>
      <c r="D3227" s="22" t="s">
        <v>101</v>
      </c>
      <c r="E3227" s="23">
        <v>7130</v>
      </c>
      <c r="F3227" s="22" t="str">
        <f>VLOOKUP(C3227,變換清單!A:C,3,0)</f>
        <v>新類型</v>
      </c>
      <c r="G3227" s="22" t="str">
        <f>VLOOKUP(B3227,變換清單!E:F,2,0)</f>
        <v>中部</v>
      </c>
      <c r="H3227" s="22" t="str">
        <f t="shared" si="150"/>
        <v>2016</v>
      </c>
      <c r="I3227" s="22">
        <f t="shared" si="151"/>
        <v>10</v>
      </c>
      <c r="J3227" s="22" t="str">
        <f>VLOOKUP(I3227,變換清單!H:I,2,0)</f>
        <v>4Q</v>
      </c>
      <c r="K3227" s="22" t="str">
        <f t="shared" si="152"/>
        <v>新類型中部20164Q</v>
      </c>
    </row>
    <row r="3228" spans="1:11">
      <c r="A3228" s="23">
        <v>201610</v>
      </c>
      <c r="B3228" s="23" t="s">
        <v>70</v>
      </c>
      <c r="C3228" s="22">
        <v>27220957</v>
      </c>
      <c r="D3228" s="22" t="s">
        <v>102</v>
      </c>
      <c r="E3228" s="23">
        <v>42780</v>
      </c>
      <c r="F3228" s="22" t="str">
        <f>VLOOKUP(C3228,變換清單!A:C,3,0)</f>
        <v>新類型</v>
      </c>
      <c r="G3228" s="22" t="str">
        <f>VLOOKUP(B3228,變換清單!E:F,2,0)</f>
        <v>中部</v>
      </c>
      <c r="H3228" s="22" t="str">
        <f t="shared" si="150"/>
        <v>2016</v>
      </c>
      <c r="I3228" s="22">
        <f t="shared" si="151"/>
        <v>10</v>
      </c>
      <c r="J3228" s="22" t="str">
        <f>VLOOKUP(I3228,變換清單!H:I,2,0)</f>
        <v>4Q</v>
      </c>
      <c r="K3228" s="22" t="str">
        <f t="shared" si="152"/>
        <v>新類型中部20164Q</v>
      </c>
    </row>
    <row r="3229" spans="1:11">
      <c r="A3229" s="23">
        <v>201610</v>
      </c>
      <c r="B3229" s="23" t="s">
        <v>70</v>
      </c>
      <c r="C3229" s="22">
        <v>27220985</v>
      </c>
      <c r="D3229" s="22" t="s">
        <v>46</v>
      </c>
      <c r="E3229" s="23">
        <v>10320</v>
      </c>
      <c r="F3229" s="22" t="str">
        <f>VLOOKUP(C3229,變換清單!A:C,3,0)</f>
        <v>新類型</v>
      </c>
      <c r="G3229" s="22" t="str">
        <f>VLOOKUP(B3229,變換清單!E:F,2,0)</f>
        <v>中部</v>
      </c>
      <c r="H3229" s="22" t="str">
        <f t="shared" si="150"/>
        <v>2016</v>
      </c>
      <c r="I3229" s="22">
        <f t="shared" si="151"/>
        <v>10</v>
      </c>
      <c r="J3229" s="22" t="str">
        <f>VLOOKUP(I3229,變換清單!H:I,2,0)</f>
        <v>4Q</v>
      </c>
      <c r="K3229" s="22" t="str">
        <f t="shared" si="152"/>
        <v>新類型中部20164Q</v>
      </c>
    </row>
    <row r="3230" spans="1:11">
      <c r="A3230" s="23">
        <v>201610</v>
      </c>
      <c r="B3230" s="23" t="s">
        <v>70</v>
      </c>
      <c r="C3230" s="22">
        <v>27260317</v>
      </c>
      <c r="D3230" s="22" t="s">
        <v>40</v>
      </c>
      <c r="E3230" s="23">
        <v>3600</v>
      </c>
      <c r="F3230" s="22" t="str">
        <f>VLOOKUP(C3230,變換清單!A:C,3,0)</f>
        <v>啤酒</v>
      </c>
      <c r="G3230" s="22" t="str">
        <f>VLOOKUP(B3230,變換清單!E:F,2,0)</f>
        <v>中部</v>
      </c>
      <c r="H3230" s="22" t="str">
        <f t="shared" si="150"/>
        <v>2016</v>
      </c>
      <c r="I3230" s="22">
        <f t="shared" si="151"/>
        <v>10</v>
      </c>
      <c r="J3230" s="22" t="str">
        <f>VLOOKUP(I3230,變換清單!H:I,2,0)</f>
        <v>4Q</v>
      </c>
      <c r="K3230" s="22" t="str">
        <f t="shared" si="152"/>
        <v>啤酒中部20164Q</v>
      </c>
    </row>
    <row r="3231" spans="1:11">
      <c r="A3231" s="23">
        <v>201610</v>
      </c>
      <c r="B3231" s="23" t="s">
        <v>70</v>
      </c>
      <c r="C3231" s="22">
        <v>27260665</v>
      </c>
      <c r="D3231" s="22" t="s">
        <v>105</v>
      </c>
      <c r="E3231" s="23">
        <v>16399</v>
      </c>
      <c r="F3231" s="22" t="str">
        <f>VLOOKUP(C3231,變換清單!A:C,3,0)</f>
        <v>啤酒</v>
      </c>
      <c r="G3231" s="22" t="str">
        <f>VLOOKUP(B3231,變換清單!E:F,2,0)</f>
        <v>中部</v>
      </c>
      <c r="H3231" s="22" t="str">
        <f t="shared" si="150"/>
        <v>2016</v>
      </c>
      <c r="I3231" s="22">
        <f t="shared" si="151"/>
        <v>10</v>
      </c>
      <c r="J3231" s="22" t="str">
        <f>VLOOKUP(I3231,變換清單!H:I,2,0)</f>
        <v>4Q</v>
      </c>
      <c r="K3231" s="22" t="str">
        <f t="shared" si="152"/>
        <v>啤酒中部20164Q</v>
      </c>
    </row>
    <row r="3232" spans="1:11">
      <c r="A3232" s="23">
        <v>201610</v>
      </c>
      <c r="B3232" s="23" t="s">
        <v>88</v>
      </c>
      <c r="C3232" s="22">
        <v>27350171</v>
      </c>
      <c r="D3232" s="22" t="s">
        <v>42</v>
      </c>
      <c r="E3232" s="23">
        <v>2255932</v>
      </c>
      <c r="F3232" s="22" t="str">
        <f>VLOOKUP(C3232,變換清單!A:C,3,0)</f>
        <v>啤酒</v>
      </c>
      <c r="G3232" s="22" t="str">
        <f>VLOOKUP(B3232,變換清單!E:F,2,0)</f>
        <v>九州</v>
      </c>
      <c r="H3232" s="22" t="str">
        <f t="shared" si="150"/>
        <v>2016</v>
      </c>
      <c r="I3232" s="22">
        <f t="shared" si="151"/>
        <v>10</v>
      </c>
      <c r="J3232" s="22" t="str">
        <f>VLOOKUP(I3232,變換清單!H:I,2,0)</f>
        <v>4Q</v>
      </c>
      <c r="K3232" s="22" t="str">
        <f t="shared" si="152"/>
        <v>啤酒九州20164Q</v>
      </c>
    </row>
    <row r="3233" spans="1:11">
      <c r="A3233" s="23">
        <v>201610</v>
      </c>
      <c r="B3233" s="23" t="s">
        <v>88</v>
      </c>
      <c r="C3233" s="22">
        <v>27350921</v>
      </c>
      <c r="D3233" s="22" t="s">
        <v>44</v>
      </c>
      <c r="E3233" s="23">
        <v>226021</v>
      </c>
      <c r="F3233" s="22" t="str">
        <f>VLOOKUP(C3233,變換清單!A:C,3,0)</f>
        <v>發泡酒</v>
      </c>
      <c r="G3233" s="22" t="str">
        <f>VLOOKUP(B3233,變換清單!E:F,2,0)</f>
        <v>九州</v>
      </c>
      <c r="H3233" s="22" t="str">
        <f t="shared" si="150"/>
        <v>2016</v>
      </c>
      <c r="I3233" s="22">
        <f t="shared" si="151"/>
        <v>10</v>
      </c>
      <c r="J3233" s="22" t="str">
        <f>VLOOKUP(I3233,變換清單!H:I,2,0)</f>
        <v>4Q</v>
      </c>
      <c r="K3233" s="22" t="str">
        <f t="shared" si="152"/>
        <v>發泡酒九州20164Q</v>
      </c>
    </row>
    <row r="3234" spans="1:11">
      <c r="A3234" s="23">
        <v>201610</v>
      </c>
      <c r="B3234" s="23" t="s">
        <v>88</v>
      </c>
      <c r="C3234" s="22">
        <v>27210786</v>
      </c>
      <c r="D3234" s="22" t="s">
        <v>103</v>
      </c>
      <c r="E3234" s="23">
        <v>791430</v>
      </c>
      <c r="F3234" s="22" t="str">
        <f>VLOOKUP(C3234,變換清單!A:C,3,0)</f>
        <v>發泡酒</v>
      </c>
      <c r="G3234" s="22" t="str">
        <f>VLOOKUP(B3234,變換清單!E:F,2,0)</f>
        <v>九州</v>
      </c>
      <c r="H3234" s="22" t="str">
        <f t="shared" si="150"/>
        <v>2016</v>
      </c>
      <c r="I3234" s="22">
        <f t="shared" si="151"/>
        <v>10</v>
      </c>
      <c r="J3234" s="22" t="str">
        <f>VLOOKUP(I3234,變換清單!H:I,2,0)</f>
        <v>4Q</v>
      </c>
      <c r="K3234" s="22" t="str">
        <f t="shared" si="152"/>
        <v>發泡酒九州20164Q</v>
      </c>
    </row>
    <row r="3235" spans="1:11">
      <c r="A3235" s="23">
        <v>201610</v>
      </c>
      <c r="B3235" s="23" t="s">
        <v>88</v>
      </c>
      <c r="C3235" s="22">
        <v>27220883</v>
      </c>
      <c r="D3235" s="22" t="s">
        <v>101</v>
      </c>
      <c r="E3235" s="23">
        <v>142800</v>
      </c>
      <c r="F3235" s="22" t="str">
        <f>VLOOKUP(C3235,變換清單!A:C,3,0)</f>
        <v>新類型</v>
      </c>
      <c r="G3235" s="22" t="str">
        <f>VLOOKUP(B3235,變換清單!E:F,2,0)</f>
        <v>九州</v>
      </c>
      <c r="H3235" s="22" t="str">
        <f t="shared" si="150"/>
        <v>2016</v>
      </c>
      <c r="I3235" s="22">
        <f t="shared" si="151"/>
        <v>10</v>
      </c>
      <c r="J3235" s="22" t="str">
        <f>VLOOKUP(I3235,變換清單!H:I,2,0)</f>
        <v>4Q</v>
      </c>
      <c r="K3235" s="22" t="str">
        <f t="shared" si="152"/>
        <v>新類型九州20164Q</v>
      </c>
    </row>
    <row r="3236" spans="1:11">
      <c r="A3236" s="23">
        <v>201610</v>
      </c>
      <c r="B3236" s="23" t="s">
        <v>88</v>
      </c>
      <c r="C3236" s="22">
        <v>27220957</v>
      </c>
      <c r="D3236" s="22" t="s">
        <v>102</v>
      </c>
      <c r="E3236" s="23">
        <v>73680</v>
      </c>
      <c r="F3236" s="22" t="str">
        <f>VLOOKUP(C3236,變換清單!A:C,3,0)</f>
        <v>新類型</v>
      </c>
      <c r="G3236" s="22" t="str">
        <f>VLOOKUP(B3236,變換清單!E:F,2,0)</f>
        <v>九州</v>
      </c>
      <c r="H3236" s="22" t="str">
        <f t="shared" si="150"/>
        <v>2016</v>
      </c>
      <c r="I3236" s="22">
        <f t="shared" si="151"/>
        <v>10</v>
      </c>
      <c r="J3236" s="22" t="str">
        <f>VLOOKUP(I3236,變換清單!H:I,2,0)</f>
        <v>4Q</v>
      </c>
      <c r="K3236" s="22" t="str">
        <f t="shared" si="152"/>
        <v>新類型九州20164Q</v>
      </c>
    </row>
    <row r="3237" spans="1:11">
      <c r="A3237" s="23">
        <v>201610</v>
      </c>
      <c r="B3237" s="23" t="s">
        <v>88</v>
      </c>
      <c r="C3237" s="22">
        <v>27220985</v>
      </c>
      <c r="D3237" s="22" t="s">
        <v>46</v>
      </c>
      <c r="E3237" s="23">
        <v>310868</v>
      </c>
      <c r="F3237" s="22" t="str">
        <f>VLOOKUP(C3237,變換清單!A:C,3,0)</f>
        <v>新類型</v>
      </c>
      <c r="G3237" s="22" t="str">
        <f>VLOOKUP(B3237,變換清單!E:F,2,0)</f>
        <v>九州</v>
      </c>
      <c r="H3237" s="22" t="str">
        <f t="shared" si="150"/>
        <v>2016</v>
      </c>
      <c r="I3237" s="22">
        <f t="shared" si="151"/>
        <v>10</v>
      </c>
      <c r="J3237" s="22" t="str">
        <f>VLOOKUP(I3237,變換清單!H:I,2,0)</f>
        <v>4Q</v>
      </c>
      <c r="K3237" s="22" t="str">
        <f t="shared" si="152"/>
        <v>新類型九州20164Q</v>
      </c>
    </row>
    <row r="3238" spans="1:11">
      <c r="A3238" s="23">
        <v>201610</v>
      </c>
      <c r="B3238" s="23" t="s">
        <v>88</v>
      </c>
      <c r="C3238" s="22">
        <v>27260317</v>
      </c>
      <c r="D3238" s="22" t="s">
        <v>40</v>
      </c>
      <c r="E3238" s="23">
        <v>299245</v>
      </c>
      <c r="F3238" s="22" t="str">
        <f>VLOOKUP(C3238,變換清單!A:C,3,0)</f>
        <v>啤酒</v>
      </c>
      <c r="G3238" s="22" t="str">
        <f>VLOOKUP(B3238,變換清單!E:F,2,0)</f>
        <v>九州</v>
      </c>
      <c r="H3238" s="22" t="str">
        <f t="shared" si="150"/>
        <v>2016</v>
      </c>
      <c r="I3238" s="22">
        <f t="shared" si="151"/>
        <v>10</v>
      </c>
      <c r="J3238" s="22" t="str">
        <f>VLOOKUP(I3238,變換清單!H:I,2,0)</f>
        <v>4Q</v>
      </c>
      <c r="K3238" s="22" t="str">
        <f t="shared" si="152"/>
        <v>啤酒九州20164Q</v>
      </c>
    </row>
    <row r="3239" spans="1:11">
      <c r="A3239" s="23">
        <v>201610</v>
      </c>
      <c r="B3239" s="23" t="s">
        <v>88</v>
      </c>
      <c r="C3239" s="22">
        <v>27260665</v>
      </c>
      <c r="D3239" s="22" t="s">
        <v>105</v>
      </c>
      <c r="E3239" s="23">
        <v>246800</v>
      </c>
      <c r="F3239" s="22" t="str">
        <f>VLOOKUP(C3239,變換清單!A:C,3,0)</f>
        <v>啤酒</v>
      </c>
      <c r="G3239" s="22" t="str">
        <f>VLOOKUP(B3239,變換清單!E:F,2,0)</f>
        <v>九州</v>
      </c>
      <c r="H3239" s="22" t="str">
        <f t="shared" si="150"/>
        <v>2016</v>
      </c>
      <c r="I3239" s="22">
        <f t="shared" si="151"/>
        <v>10</v>
      </c>
      <c r="J3239" s="22" t="str">
        <f>VLOOKUP(I3239,變換清單!H:I,2,0)</f>
        <v>4Q</v>
      </c>
      <c r="K3239" s="22" t="str">
        <f t="shared" si="152"/>
        <v>啤酒九州20164Q</v>
      </c>
    </row>
    <row r="3240" spans="1:11">
      <c r="A3240" s="23">
        <v>201610</v>
      </c>
      <c r="B3240" s="23" t="s">
        <v>60</v>
      </c>
      <c r="C3240" s="22">
        <v>27350171</v>
      </c>
      <c r="D3240" s="22" t="s">
        <v>42</v>
      </c>
      <c r="E3240" s="23">
        <v>494822</v>
      </c>
      <c r="F3240" s="22" t="str">
        <f>VLOOKUP(C3240,變換清單!A:C,3,0)</f>
        <v>啤酒</v>
      </c>
      <c r="G3240" s="22" t="str">
        <f>VLOOKUP(B3240,變換清單!E:F,2,0)</f>
        <v>東北</v>
      </c>
      <c r="H3240" s="22" t="str">
        <f t="shared" si="150"/>
        <v>2016</v>
      </c>
      <c r="I3240" s="22">
        <f t="shared" si="151"/>
        <v>10</v>
      </c>
      <c r="J3240" s="22" t="str">
        <f>VLOOKUP(I3240,變換清單!H:I,2,0)</f>
        <v>4Q</v>
      </c>
      <c r="K3240" s="22" t="str">
        <f t="shared" si="152"/>
        <v>啤酒東北20164Q</v>
      </c>
    </row>
    <row r="3241" spans="1:11">
      <c r="A3241" s="23">
        <v>201610</v>
      </c>
      <c r="B3241" s="23" t="s">
        <v>60</v>
      </c>
      <c r="C3241" s="22">
        <v>27350921</v>
      </c>
      <c r="D3241" s="22" t="s">
        <v>44</v>
      </c>
      <c r="E3241" s="23">
        <v>84847</v>
      </c>
      <c r="F3241" s="22" t="str">
        <f>VLOOKUP(C3241,變換清單!A:C,3,0)</f>
        <v>發泡酒</v>
      </c>
      <c r="G3241" s="22" t="str">
        <f>VLOOKUP(B3241,變換清單!E:F,2,0)</f>
        <v>東北</v>
      </c>
      <c r="H3241" s="22" t="str">
        <f t="shared" si="150"/>
        <v>2016</v>
      </c>
      <c r="I3241" s="22">
        <f t="shared" si="151"/>
        <v>10</v>
      </c>
      <c r="J3241" s="22" t="str">
        <f>VLOOKUP(I3241,變換清單!H:I,2,0)</f>
        <v>4Q</v>
      </c>
      <c r="K3241" s="22" t="str">
        <f t="shared" si="152"/>
        <v>發泡酒東北20164Q</v>
      </c>
    </row>
    <row r="3242" spans="1:11">
      <c r="A3242" s="23">
        <v>201610</v>
      </c>
      <c r="B3242" s="23" t="s">
        <v>60</v>
      </c>
      <c r="C3242" s="22">
        <v>27210786</v>
      </c>
      <c r="D3242" s="22" t="s">
        <v>103</v>
      </c>
      <c r="E3242" s="23">
        <v>231725</v>
      </c>
      <c r="F3242" s="22" t="str">
        <f>VLOOKUP(C3242,變換清單!A:C,3,0)</f>
        <v>發泡酒</v>
      </c>
      <c r="G3242" s="22" t="str">
        <f>VLOOKUP(B3242,變換清單!E:F,2,0)</f>
        <v>東北</v>
      </c>
      <c r="H3242" s="22" t="str">
        <f t="shared" si="150"/>
        <v>2016</v>
      </c>
      <c r="I3242" s="22">
        <f t="shared" si="151"/>
        <v>10</v>
      </c>
      <c r="J3242" s="22" t="str">
        <f>VLOOKUP(I3242,變換清單!H:I,2,0)</f>
        <v>4Q</v>
      </c>
      <c r="K3242" s="22" t="str">
        <f t="shared" si="152"/>
        <v>發泡酒東北20164Q</v>
      </c>
    </row>
    <row r="3243" spans="1:11">
      <c r="A3243" s="23">
        <v>201610</v>
      </c>
      <c r="B3243" s="23" t="s">
        <v>60</v>
      </c>
      <c r="C3243" s="22">
        <v>27220883</v>
      </c>
      <c r="D3243" s="22" t="s">
        <v>101</v>
      </c>
      <c r="E3243" s="23">
        <v>5280</v>
      </c>
      <c r="F3243" s="22" t="str">
        <f>VLOOKUP(C3243,變換清單!A:C,3,0)</f>
        <v>新類型</v>
      </c>
      <c r="G3243" s="22" t="str">
        <f>VLOOKUP(B3243,變換清單!E:F,2,0)</f>
        <v>東北</v>
      </c>
      <c r="H3243" s="22" t="str">
        <f t="shared" si="150"/>
        <v>2016</v>
      </c>
      <c r="I3243" s="22">
        <f t="shared" si="151"/>
        <v>10</v>
      </c>
      <c r="J3243" s="22" t="str">
        <f>VLOOKUP(I3243,變換清單!H:I,2,0)</f>
        <v>4Q</v>
      </c>
      <c r="K3243" s="22" t="str">
        <f t="shared" si="152"/>
        <v>新類型東北20164Q</v>
      </c>
    </row>
    <row r="3244" spans="1:11">
      <c r="A3244" s="23">
        <v>201610</v>
      </c>
      <c r="B3244" s="23" t="s">
        <v>60</v>
      </c>
      <c r="C3244" s="22">
        <v>27220957</v>
      </c>
      <c r="D3244" s="22" t="s">
        <v>102</v>
      </c>
      <c r="E3244" s="23">
        <v>1440</v>
      </c>
      <c r="F3244" s="22" t="str">
        <f>VLOOKUP(C3244,變換清單!A:C,3,0)</f>
        <v>新類型</v>
      </c>
      <c r="G3244" s="22" t="str">
        <f>VLOOKUP(B3244,變換清單!E:F,2,0)</f>
        <v>東北</v>
      </c>
      <c r="H3244" s="22" t="str">
        <f t="shared" si="150"/>
        <v>2016</v>
      </c>
      <c r="I3244" s="22">
        <f t="shared" si="151"/>
        <v>10</v>
      </c>
      <c r="J3244" s="22" t="str">
        <f>VLOOKUP(I3244,變換清單!H:I,2,0)</f>
        <v>4Q</v>
      </c>
      <c r="K3244" s="22" t="str">
        <f t="shared" si="152"/>
        <v>新類型東北20164Q</v>
      </c>
    </row>
    <row r="3245" spans="1:11">
      <c r="A3245" s="23">
        <v>201610</v>
      </c>
      <c r="B3245" s="23" t="s">
        <v>60</v>
      </c>
      <c r="C3245" s="22">
        <v>27220985</v>
      </c>
      <c r="D3245" s="22" t="s">
        <v>46</v>
      </c>
      <c r="E3245" s="23">
        <v>142600</v>
      </c>
      <c r="F3245" s="22" t="str">
        <f>VLOOKUP(C3245,變換清單!A:C,3,0)</f>
        <v>新類型</v>
      </c>
      <c r="G3245" s="22" t="str">
        <f>VLOOKUP(B3245,變換清單!E:F,2,0)</f>
        <v>東北</v>
      </c>
      <c r="H3245" s="22" t="str">
        <f t="shared" si="150"/>
        <v>2016</v>
      </c>
      <c r="I3245" s="22">
        <f t="shared" si="151"/>
        <v>10</v>
      </c>
      <c r="J3245" s="22" t="str">
        <f>VLOOKUP(I3245,變換清單!H:I,2,0)</f>
        <v>4Q</v>
      </c>
      <c r="K3245" s="22" t="str">
        <f t="shared" si="152"/>
        <v>新類型東北20164Q</v>
      </c>
    </row>
    <row r="3246" spans="1:11">
      <c r="A3246" s="23">
        <v>201610</v>
      </c>
      <c r="B3246" s="23" t="s">
        <v>60</v>
      </c>
      <c r="C3246" s="22">
        <v>27260317</v>
      </c>
      <c r="D3246" s="22" t="s">
        <v>40</v>
      </c>
      <c r="E3246" s="23">
        <v>7404</v>
      </c>
      <c r="F3246" s="22" t="str">
        <f>VLOOKUP(C3246,變換清單!A:C,3,0)</f>
        <v>啤酒</v>
      </c>
      <c r="G3246" s="22" t="str">
        <f>VLOOKUP(B3246,變換清單!E:F,2,0)</f>
        <v>東北</v>
      </c>
      <c r="H3246" s="22" t="str">
        <f t="shared" si="150"/>
        <v>2016</v>
      </c>
      <c r="I3246" s="22">
        <f t="shared" si="151"/>
        <v>10</v>
      </c>
      <c r="J3246" s="22" t="str">
        <f>VLOOKUP(I3246,變換清單!H:I,2,0)</f>
        <v>4Q</v>
      </c>
      <c r="K3246" s="22" t="str">
        <f t="shared" si="152"/>
        <v>啤酒東北20164Q</v>
      </c>
    </row>
    <row r="3247" spans="1:11">
      <c r="A3247" s="23">
        <v>201610</v>
      </c>
      <c r="B3247" s="23" t="s">
        <v>60</v>
      </c>
      <c r="C3247" s="22">
        <v>27260665</v>
      </c>
      <c r="D3247" s="22" t="s">
        <v>105</v>
      </c>
      <c r="E3247" s="23">
        <v>17276</v>
      </c>
      <c r="F3247" s="22" t="str">
        <f>VLOOKUP(C3247,變換清單!A:C,3,0)</f>
        <v>啤酒</v>
      </c>
      <c r="G3247" s="22" t="str">
        <f>VLOOKUP(B3247,變換清單!E:F,2,0)</f>
        <v>東北</v>
      </c>
      <c r="H3247" s="22" t="str">
        <f t="shared" si="150"/>
        <v>2016</v>
      </c>
      <c r="I3247" s="22">
        <f t="shared" si="151"/>
        <v>10</v>
      </c>
      <c r="J3247" s="22" t="str">
        <f>VLOOKUP(I3247,變換清單!H:I,2,0)</f>
        <v>4Q</v>
      </c>
      <c r="K3247" s="22" t="str">
        <f t="shared" si="152"/>
        <v>啤酒東北20164Q</v>
      </c>
    </row>
    <row r="3248" spans="1:11">
      <c r="A3248" s="23">
        <v>201610</v>
      </c>
      <c r="B3248" s="23" t="s">
        <v>78</v>
      </c>
      <c r="C3248" s="22">
        <v>27350171</v>
      </c>
      <c r="D3248" s="22" t="s">
        <v>42</v>
      </c>
      <c r="E3248" s="23">
        <v>2260210</v>
      </c>
      <c r="F3248" s="22" t="str">
        <f>VLOOKUP(C3248,變換清單!A:C,3,0)</f>
        <v>啤酒</v>
      </c>
      <c r="G3248" s="22" t="str">
        <f>VLOOKUP(B3248,變換清單!E:F,2,0)</f>
        <v>近畿圏</v>
      </c>
      <c r="H3248" s="22" t="str">
        <f t="shared" si="150"/>
        <v>2016</v>
      </c>
      <c r="I3248" s="22">
        <f t="shared" si="151"/>
        <v>10</v>
      </c>
      <c r="J3248" s="22" t="str">
        <f>VLOOKUP(I3248,變換清單!H:I,2,0)</f>
        <v>4Q</v>
      </c>
      <c r="K3248" s="22" t="str">
        <f t="shared" si="152"/>
        <v>啤酒近畿圏20164Q</v>
      </c>
    </row>
    <row r="3249" spans="1:11">
      <c r="A3249" s="23">
        <v>201610</v>
      </c>
      <c r="B3249" s="23" t="s">
        <v>78</v>
      </c>
      <c r="C3249" s="22">
        <v>27350921</v>
      </c>
      <c r="D3249" s="22" t="s">
        <v>44</v>
      </c>
      <c r="E3249" s="23">
        <v>185380</v>
      </c>
      <c r="F3249" s="22" t="str">
        <f>VLOOKUP(C3249,變換清單!A:C,3,0)</f>
        <v>發泡酒</v>
      </c>
      <c r="G3249" s="22" t="str">
        <f>VLOOKUP(B3249,變換清單!E:F,2,0)</f>
        <v>近畿圏</v>
      </c>
      <c r="H3249" s="22" t="str">
        <f t="shared" si="150"/>
        <v>2016</v>
      </c>
      <c r="I3249" s="22">
        <f t="shared" si="151"/>
        <v>10</v>
      </c>
      <c r="J3249" s="22" t="str">
        <f>VLOOKUP(I3249,變換清單!H:I,2,0)</f>
        <v>4Q</v>
      </c>
      <c r="K3249" s="22" t="str">
        <f t="shared" si="152"/>
        <v>發泡酒近畿圏20164Q</v>
      </c>
    </row>
    <row r="3250" spans="1:11">
      <c r="A3250" s="23">
        <v>201610</v>
      </c>
      <c r="B3250" s="23" t="s">
        <v>78</v>
      </c>
      <c r="C3250" s="22">
        <v>27210786</v>
      </c>
      <c r="D3250" s="22" t="s">
        <v>103</v>
      </c>
      <c r="E3250" s="23">
        <v>1038841</v>
      </c>
      <c r="F3250" s="22" t="str">
        <f>VLOOKUP(C3250,變換清單!A:C,3,0)</f>
        <v>發泡酒</v>
      </c>
      <c r="G3250" s="22" t="str">
        <f>VLOOKUP(B3250,變換清單!E:F,2,0)</f>
        <v>近畿圏</v>
      </c>
      <c r="H3250" s="22" t="str">
        <f t="shared" si="150"/>
        <v>2016</v>
      </c>
      <c r="I3250" s="22">
        <f t="shared" si="151"/>
        <v>10</v>
      </c>
      <c r="J3250" s="22" t="str">
        <f>VLOOKUP(I3250,變換清單!H:I,2,0)</f>
        <v>4Q</v>
      </c>
      <c r="K3250" s="22" t="str">
        <f t="shared" si="152"/>
        <v>發泡酒近畿圏20164Q</v>
      </c>
    </row>
    <row r="3251" spans="1:11">
      <c r="A3251" s="23">
        <v>201610</v>
      </c>
      <c r="B3251" s="23" t="s">
        <v>78</v>
      </c>
      <c r="C3251" s="22">
        <v>27220883</v>
      </c>
      <c r="D3251" s="22" t="s">
        <v>101</v>
      </c>
      <c r="E3251" s="23">
        <v>129360</v>
      </c>
      <c r="F3251" s="22" t="str">
        <f>VLOOKUP(C3251,變換清單!A:C,3,0)</f>
        <v>新類型</v>
      </c>
      <c r="G3251" s="22" t="str">
        <f>VLOOKUP(B3251,變換清單!E:F,2,0)</f>
        <v>近畿圏</v>
      </c>
      <c r="H3251" s="22" t="str">
        <f t="shared" si="150"/>
        <v>2016</v>
      </c>
      <c r="I3251" s="22">
        <f t="shared" si="151"/>
        <v>10</v>
      </c>
      <c r="J3251" s="22" t="str">
        <f>VLOOKUP(I3251,變換清單!H:I,2,0)</f>
        <v>4Q</v>
      </c>
      <c r="K3251" s="22" t="str">
        <f t="shared" si="152"/>
        <v>新類型近畿圏20164Q</v>
      </c>
    </row>
    <row r="3252" spans="1:11">
      <c r="A3252" s="23">
        <v>201610</v>
      </c>
      <c r="B3252" s="23" t="s">
        <v>78</v>
      </c>
      <c r="C3252" s="22">
        <v>27220957</v>
      </c>
      <c r="D3252" s="22" t="s">
        <v>102</v>
      </c>
      <c r="E3252" s="23">
        <v>70080</v>
      </c>
      <c r="F3252" s="22" t="str">
        <f>VLOOKUP(C3252,變換清單!A:C,3,0)</f>
        <v>新類型</v>
      </c>
      <c r="G3252" s="22" t="str">
        <f>VLOOKUP(B3252,變換清單!E:F,2,0)</f>
        <v>近畿圏</v>
      </c>
      <c r="H3252" s="22" t="str">
        <f t="shared" si="150"/>
        <v>2016</v>
      </c>
      <c r="I3252" s="22">
        <f t="shared" si="151"/>
        <v>10</v>
      </c>
      <c r="J3252" s="22" t="str">
        <f>VLOOKUP(I3252,變換清單!H:I,2,0)</f>
        <v>4Q</v>
      </c>
      <c r="K3252" s="22" t="str">
        <f t="shared" si="152"/>
        <v>新類型近畿圏20164Q</v>
      </c>
    </row>
    <row r="3253" spans="1:11">
      <c r="A3253" s="23">
        <v>201610</v>
      </c>
      <c r="B3253" s="23" t="s">
        <v>78</v>
      </c>
      <c r="C3253" s="22">
        <v>27220985</v>
      </c>
      <c r="D3253" s="22" t="s">
        <v>46</v>
      </c>
      <c r="E3253" s="23">
        <v>384307</v>
      </c>
      <c r="F3253" s="22" t="str">
        <f>VLOOKUP(C3253,變換清單!A:C,3,0)</f>
        <v>新類型</v>
      </c>
      <c r="G3253" s="22" t="str">
        <f>VLOOKUP(B3253,變換清單!E:F,2,0)</f>
        <v>近畿圏</v>
      </c>
      <c r="H3253" s="22" t="str">
        <f t="shared" si="150"/>
        <v>2016</v>
      </c>
      <c r="I3253" s="22">
        <f t="shared" si="151"/>
        <v>10</v>
      </c>
      <c r="J3253" s="22" t="str">
        <f>VLOOKUP(I3253,變換清單!H:I,2,0)</f>
        <v>4Q</v>
      </c>
      <c r="K3253" s="22" t="str">
        <f t="shared" si="152"/>
        <v>新類型近畿圏20164Q</v>
      </c>
    </row>
    <row r="3254" spans="1:11">
      <c r="A3254" s="23">
        <v>201610</v>
      </c>
      <c r="B3254" s="23" t="s">
        <v>78</v>
      </c>
      <c r="C3254" s="22">
        <v>27260317</v>
      </c>
      <c r="D3254" s="22" t="s">
        <v>40</v>
      </c>
      <c r="E3254" s="23">
        <v>17893</v>
      </c>
      <c r="F3254" s="22" t="str">
        <f>VLOOKUP(C3254,變換清單!A:C,3,0)</f>
        <v>啤酒</v>
      </c>
      <c r="G3254" s="22" t="str">
        <f>VLOOKUP(B3254,變換清單!E:F,2,0)</f>
        <v>近畿圏</v>
      </c>
      <c r="H3254" s="22" t="str">
        <f t="shared" si="150"/>
        <v>2016</v>
      </c>
      <c r="I3254" s="22">
        <f t="shared" si="151"/>
        <v>10</v>
      </c>
      <c r="J3254" s="22" t="str">
        <f>VLOOKUP(I3254,變換清單!H:I,2,0)</f>
        <v>4Q</v>
      </c>
      <c r="K3254" s="22" t="str">
        <f t="shared" si="152"/>
        <v>啤酒近畿圏20164Q</v>
      </c>
    </row>
    <row r="3255" spans="1:11">
      <c r="A3255" s="23">
        <v>201610</v>
      </c>
      <c r="B3255" s="23" t="s">
        <v>78</v>
      </c>
      <c r="C3255" s="22">
        <v>27260665</v>
      </c>
      <c r="D3255" s="22" t="s">
        <v>105</v>
      </c>
      <c r="E3255" s="23">
        <v>61700</v>
      </c>
      <c r="F3255" s="22" t="str">
        <f>VLOOKUP(C3255,變換清單!A:C,3,0)</f>
        <v>啤酒</v>
      </c>
      <c r="G3255" s="22" t="str">
        <f>VLOOKUP(B3255,變換清單!E:F,2,0)</f>
        <v>近畿圏</v>
      </c>
      <c r="H3255" s="22" t="str">
        <f t="shared" si="150"/>
        <v>2016</v>
      </c>
      <c r="I3255" s="22">
        <f t="shared" si="151"/>
        <v>10</v>
      </c>
      <c r="J3255" s="22" t="str">
        <f>VLOOKUP(I3255,變換清單!H:I,2,0)</f>
        <v>4Q</v>
      </c>
      <c r="K3255" s="22" t="str">
        <f t="shared" si="152"/>
        <v>啤酒近畿圏20164Q</v>
      </c>
    </row>
    <row r="3256" spans="1:11">
      <c r="A3256" s="23">
        <v>201610</v>
      </c>
      <c r="B3256" s="23" t="s">
        <v>0</v>
      </c>
      <c r="C3256" s="22">
        <v>27350171</v>
      </c>
      <c r="D3256" s="22" t="s">
        <v>42</v>
      </c>
      <c r="E3256" s="23">
        <v>1366821</v>
      </c>
      <c r="F3256" s="22" t="str">
        <f>VLOOKUP(C3256,變換清單!A:C,3,0)</f>
        <v>啤酒</v>
      </c>
      <c r="G3256" s="22" t="str">
        <f>VLOOKUP(B3256,變換清單!E:F,2,0)</f>
        <v>北海道</v>
      </c>
      <c r="H3256" s="22" t="str">
        <f t="shared" si="150"/>
        <v>2016</v>
      </c>
      <c r="I3256" s="22">
        <f t="shared" si="151"/>
        <v>10</v>
      </c>
      <c r="J3256" s="22" t="str">
        <f>VLOOKUP(I3256,變換清單!H:I,2,0)</f>
        <v>4Q</v>
      </c>
      <c r="K3256" s="22" t="str">
        <f t="shared" si="152"/>
        <v>啤酒北海道20164Q</v>
      </c>
    </row>
    <row r="3257" spans="1:11">
      <c r="A3257" s="23">
        <v>201610</v>
      </c>
      <c r="B3257" s="23" t="s">
        <v>0</v>
      </c>
      <c r="C3257" s="22">
        <v>27350921</v>
      </c>
      <c r="D3257" s="22" t="s">
        <v>44</v>
      </c>
      <c r="E3257" s="23">
        <v>212474</v>
      </c>
      <c r="F3257" s="22" t="str">
        <f>VLOOKUP(C3257,變換清單!A:C,3,0)</f>
        <v>發泡酒</v>
      </c>
      <c r="G3257" s="22" t="str">
        <f>VLOOKUP(B3257,變換清單!E:F,2,0)</f>
        <v>北海道</v>
      </c>
      <c r="H3257" s="22" t="str">
        <f t="shared" si="150"/>
        <v>2016</v>
      </c>
      <c r="I3257" s="22">
        <f t="shared" si="151"/>
        <v>10</v>
      </c>
      <c r="J3257" s="22" t="str">
        <f>VLOOKUP(I3257,變換清單!H:I,2,0)</f>
        <v>4Q</v>
      </c>
      <c r="K3257" s="22" t="str">
        <f t="shared" si="152"/>
        <v>發泡酒北海道20164Q</v>
      </c>
    </row>
    <row r="3258" spans="1:11">
      <c r="A3258" s="23">
        <v>201610</v>
      </c>
      <c r="B3258" s="23" t="s">
        <v>0</v>
      </c>
      <c r="C3258" s="22">
        <v>27210786</v>
      </c>
      <c r="D3258" s="22" t="s">
        <v>103</v>
      </c>
      <c r="E3258" s="23">
        <v>519777</v>
      </c>
      <c r="F3258" s="22" t="str">
        <f>VLOOKUP(C3258,變換清單!A:C,3,0)</f>
        <v>發泡酒</v>
      </c>
      <c r="G3258" s="22" t="str">
        <f>VLOOKUP(B3258,變換清單!E:F,2,0)</f>
        <v>北海道</v>
      </c>
      <c r="H3258" s="22" t="str">
        <f t="shared" si="150"/>
        <v>2016</v>
      </c>
      <c r="I3258" s="22">
        <f t="shared" si="151"/>
        <v>10</v>
      </c>
      <c r="J3258" s="22" t="str">
        <f>VLOOKUP(I3258,變換清單!H:I,2,0)</f>
        <v>4Q</v>
      </c>
      <c r="K3258" s="22" t="str">
        <f t="shared" si="152"/>
        <v>發泡酒北海道20164Q</v>
      </c>
    </row>
    <row r="3259" spans="1:11">
      <c r="A3259" s="23">
        <v>201610</v>
      </c>
      <c r="B3259" s="23" t="s">
        <v>0</v>
      </c>
      <c r="C3259" s="22">
        <v>27220883</v>
      </c>
      <c r="D3259" s="22" t="s">
        <v>101</v>
      </c>
      <c r="E3259" s="23">
        <v>67200</v>
      </c>
      <c r="F3259" s="22" t="str">
        <f>VLOOKUP(C3259,變換清單!A:C,3,0)</f>
        <v>新類型</v>
      </c>
      <c r="G3259" s="22" t="str">
        <f>VLOOKUP(B3259,變換清單!E:F,2,0)</f>
        <v>北海道</v>
      </c>
      <c r="H3259" s="22" t="str">
        <f t="shared" si="150"/>
        <v>2016</v>
      </c>
      <c r="I3259" s="22">
        <f t="shared" si="151"/>
        <v>10</v>
      </c>
      <c r="J3259" s="22" t="str">
        <f>VLOOKUP(I3259,變換清單!H:I,2,0)</f>
        <v>4Q</v>
      </c>
      <c r="K3259" s="22" t="str">
        <f t="shared" si="152"/>
        <v>新類型北海道20164Q</v>
      </c>
    </row>
    <row r="3260" spans="1:11">
      <c r="A3260" s="23">
        <v>201610</v>
      </c>
      <c r="B3260" s="23" t="s">
        <v>0</v>
      </c>
      <c r="C3260" s="22">
        <v>27220957</v>
      </c>
      <c r="D3260" s="22" t="s">
        <v>102</v>
      </c>
      <c r="E3260" s="23">
        <v>24960</v>
      </c>
      <c r="F3260" s="22" t="str">
        <f>VLOOKUP(C3260,變換清單!A:C,3,0)</f>
        <v>新類型</v>
      </c>
      <c r="G3260" s="22" t="str">
        <f>VLOOKUP(B3260,變換清單!E:F,2,0)</f>
        <v>北海道</v>
      </c>
      <c r="H3260" s="22" t="str">
        <f t="shared" si="150"/>
        <v>2016</v>
      </c>
      <c r="I3260" s="22">
        <f t="shared" si="151"/>
        <v>10</v>
      </c>
      <c r="J3260" s="22" t="str">
        <f>VLOOKUP(I3260,變換清單!H:I,2,0)</f>
        <v>4Q</v>
      </c>
      <c r="K3260" s="22" t="str">
        <f t="shared" si="152"/>
        <v>新類型北海道20164Q</v>
      </c>
    </row>
    <row r="3261" spans="1:11">
      <c r="A3261" s="23">
        <v>201610</v>
      </c>
      <c r="B3261" s="23" t="s">
        <v>0</v>
      </c>
      <c r="C3261" s="22">
        <v>27220985</v>
      </c>
      <c r="D3261" s="22" t="s">
        <v>46</v>
      </c>
      <c r="E3261" s="23">
        <v>183241</v>
      </c>
      <c r="F3261" s="22" t="str">
        <f>VLOOKUP(C3261,變換清單!A:C,3,0)</f>
        <v>新類型</v>
      </c>
      <c r="G3261" s="22" t="str">
        <f>VLOOKUP(B3261,變換清單!E:F,2,0)</f>
        <v>北海道</v>
      </c>
      <c r="H3261" s="22" t="str">
        <f t="shared" si="150"/>
        <v>2016</v>
      </c>
      <c r="I3261" s="22">
        <f t="shared" si="151"/>
        <v>10</v>
      </c>
      <c r="J3261" s="22" t="str">
        <f>VLOOKUP(I3261,變換清單!H:I,2,0)</f>
        <v>4Q</v>
      </c>
      <c r="K3261" s="22" t="str">
        <f t="shared" si="152"/>
        <v>新類型北海道20164Q</v>
      </c>
    </row>
    <row r="3262" spans="1:11">
      <c r="A3262" s="23">
        <v>201610</v>
      </c>
      <c r="B3262" s="23" t="s">
        <v>0</v>
      </c>
      <c r="C3262" s="22">
        <v>27260317</v>
      </c>
      <c r="D3262" s="22" t="s">
        <v>40</v>
      </c>
      <c r="E3262" s="23">
        <v>17893</v>
      </c>
      <c r="F3262" s="22" t="str">
        <f>VLOOKUP(C3262,變換清單!A:C,3,0)</f>
        <v>啤酒</v>
      </c>
      <c r="G3262" s="22" t="str">
        <f>VLOOKUP(B3262,變換清單!E:F,2,0)</f>
        <v>北海道</v>
      </c>
      <c r="H3262" s="22" t="str">
        <f t="shared" si="150"/>
        <v>2016</v>
      </c>
      <c r="I3262" s="22">
        <f t="shared" si="151"/>
        <v>10</v>
      </c>
      <c r="J3262" s="22" t="str">
        <f>VLOOKUP(I3262,變換清單!H:I,2,0)</f>
        <v>4Q</v>
      </c>
      <c r="K3262" s="22" t="str">
        <f t="shared" si="152"/>
        <v>啤酒北海道20164Q</v>
      </c>
    </row>
    <row r="3263" spans="1:11">
      <c r="A3263" s="23">
        <v>201610</v>
      </c>
      <c r="B3263" s="23" t="s">
        <v>0</v>
      </c>
      <c r="C3263" s="22">
        <v>27260665</v>
      </c>
      <c r="D3263" s="22" t="s">
        <v>105</v>
      </c>
      <c r="E3263" s="23">
        <v>28382</v>
      </c>
      <c r="F3263" s="22" t="str">
        <f>VLOOKUP(C3263,變換清單!A:C,3,0)</f>
        <v>啤酒</v>
      </c>
      <c r="G3263" s="22" t="str">
        <f>VLOOKUP(B3263,變換清單!E:F,2,0)</f>
        <v>北海道</v>
      </c>
      <c r="H3263" s="22" t="str">
        <f t="shared" si="150"/>
        <v>2016</v>
      </c>
      <c r="I3263" s="22">
        <f t="shared" si="151"/>
        <v>10</v>
      </c>
      <c r="J3263" s="22" t="str">
        <f>VLOOKUP(I3263,變換清單!H:I,2,0)</f>
        <v>4Q</v>
      </c>
      <c r="K3263" s="22" t="str">
        <f t="shared" si="152"/>
        <v>啤酒北海道20164Q</v>
      </c>
    </row>
    <row r="3264" spans="1:11">
      <c r="A3264" s="23">
        <v>201610</v>
      </c>
      <c r="B3264" s="23" t="s">
        <v>80</v>
      </c>
      <c r="C3264" s="22">
        <v>27350171</v>
      </c>
      <c r="D3264" s="22" t="s">
        <v>42</v>
      </c>
      <c r="E3264" s="23">
        <v>168981</v>
      </c>
      <c r="F3264" s="22" t="str">
        <f>VLOOKUP(C3264,變換清單!A:C,3,0)</f>
        <v>啤酒</v>
      </c>
      <c r="G3264" s="22" t="str">
        <f>VLOOKUP(B3264,變換清單!E:F,2,0)</f>
        <v>近畿圏</v>
      </c>
      <c r="H3264" s="22" t="str">
        <f t="shared" si="150"/>
        <v>2016</v>
      </c>
      <c r="I3264" s="22">
        <f t="shared" si="151"/>
        <v>10</v>
      </c>
      <c r="J3264" s="22" t="str">
        <f>VLOOKUP(I3264,變換清單!H:I,2,0)</f>
        <v>4Q</v>
      </c>
      <c r="K3264" s="22" t="str">
        <f t="shared" si="152"/>
        <v>啤酒近畿圏20164Q</v>
      </c>
    </row>
    <row r="3265" spans="1:11">
      <c r="A3265" s="23">
        <v>201610</v>
      </c>
      <c r="B3265" s="23" t="s">
        <v>80</v>
      </c>
      <c r="C3265" s="22">
        <v>27350921</v>
      </c>
      <c r="D3265" s="22" t="s">
        <v>44</v>
      </c>
      <c r="E3265" s="23">
        <v>27807</v>
      </c>
      <c r="F3265" s="22" t="str">
        <f>VLOOKUP(C3265,變換清單!A:C,3,0)</f>
        <v>發泡酒</v>
      </c>
      <c r="G3265" s="22" t="str">
        <f>VLOOKUP(B3265,變換清單!E:F,2,0)</f>
        <v>近畿圏</v>
      </c>
      <c r="H3265" s="22" t="str">
        <f t="shared" si="150"/>
        <v>2016</v>
      </c>
      <c r="I3265" s="22">
        <f t="shared" si="151"/>
        <v>10</v>
      </c>
      <c r="J3265" s="22" t="str">
        <f>VLOOKUP(I3265,變換清單!H:I,2,0)</f>
        <v>4Q</v>
      </c>
      <c r="K3265" s="22" t="str">
        <f t="shared" si="152"/>
        <v>發泡酒近畿圏20164Q</v>
      </c>
    </row>
    <row r="3266" spans="1:11">
      <c r="A3266" s="23">
        <v>201610</v>
      </c>
      <c r="B3266" s="23" t="s">
        <v>80</v>
      </c>
      <c r="C3266" s="22">
        <v>27210786</v>
      </c>
      <c r="D3266" s="22" t="s">
        <v>103</v>
      </c>
      <c r="E3266" s="23">
        <v>29946</v>
      </c>
      <c r="F3266" s="22" t="str">
        <f>VLOOKUP(C3266,變換清單!A:C,3,0)</f>
        <v>發泡酒</v>
      </c>
      <c r="G3266" s="22" t="str">
        <f>VLOOKUP(B3266,變換清單!E:F,2,0)</f>
        <v>近畿圏</v>
      </c>
      <c r="H3266" s="22" t="str">
        <f t="shared" si="150"/>
        <v>2016</v>
      </c>
      <c r="I3266" s="22">
        <f t="shared" si="151"/>
        <v>10</v>
      </c>
      <c r="J3266" s="22" t="str">
        <f>VLOOKUP(I3266,變換清單!H:I,2,0)</f>
        <v>4Q</v>
      </c>
      <c r="K3266" s="22" t="str">
        <f t="shared" si="152"/>
        <v>發泡酒近畿圏20164Q</v>
      </c>
    </row>
    <row r="3267" spans="1:11">
      <c r="A3267" s="23">
        <v>201610</v>
      </c>
      <c r="B3267" s="23" t="s">
        <v>80</v>
      </c>
      <c r="C3267" s="22">
        <v>27220883</v>
      </c>
      <c r="D3267" s="22" t="s">
        <v>101</v>
      </c>
      <c r="E3267" s="23">
        <v>3600</v>
      </c>
      <c r="F3267" s="22" t="str">
        <f>VLOOKUP(C3267,變換清單!A:C,3,0)</f>
        <v>新類型</v>
      </c>
      <c r="G3267" s="22" t="str">
        <f>VLOOKUP(B3267,變換清單!E:F,2,0)</f>
        <v>近畿圏</v>
      </c>
      <c r="H3267" s="22" t="str">
        <f t="shared" ref="H3267:H3330" si="153">LEFT(A3267,4)</f>
        <v>2016</v>
      </c>
      <c r="I3267" s="22">
        <f t="shared" ref="I3267:I3330" si="154">VALUE(RIGHT(A3267,2))</f>
        <v>10</v>
      </c>
      <c r="J3267" s="22" t="str">
        <f>VLOOKUP(I3267,變換清單!H:I,2,0)</f>
        <v>4Q</v>
      </c>
      <c r="K3267" s="22" t="str">
        <f t="shared" ref="K3267:K3330" si="155">CONCATENATE(F3267,G3267,H3267,J3267)</f>
        <v>新類型近畿圏20164Q</v>
      </c>
    </row>
    <row r="3268" spans="1:11">
      <c r="A3268" s="23">
        <v>201610</v>
      </c>
      <c r="B3268" s="23" t="s">
        <v>80</v>
      </c>
      <c r="C3268" s="22">
        <v>27220957</v>
      </c>
      <c r="D3268" s="22" t="s">
        <v>102</v>
      </c>
      <c r="E3268" s="23">
        <v>12834</v>
      </c>
      <c r="F3268" s="22" t="str">
        <f>VLOOKUP(C3268,變換清單!A:C,3,0)</f>
        <v>新類型</v>
      </c>
      <c r="G3268" s="22" t="str">
        <f>VLOOKUP(B3268,變換清單!E:F,2,0)</f>
        <v>近畿圏</v>
      </c>
      <c r="H3268" s="22" t="str">
        <f t="shared" si="153"/>
        <v>2016</v>
      </c>
      <c r="I3268" s="22">
        <f t="shared" si="154"/>
        <v>10</v>
      </c>
      <c r="J3268" s="22" t="str">
        <f>VLOOKUP(I3268,變換清單!H:I,2,0)</f>
        <v>4Q</v>
      </c>
      <c r="K3268" s="22" t="str">
        <f t="shared" si="155"/>
        <v>新類型近畿圏20164Q</v>
      </c>
    </row>
    <row r="3269" spans="1:11">
      <c r="A3269" s="23">
        <v>201610</v>
      </c>
      <c r="B3269" s="23" t="s">
        <v>80</v>
      </c>
      <c r="C3269" s="22">
        <v>27220985</v>
      </c>
      <c r="D3269" s="22" t="s">
        <v>46</v>
      </c>
      <c r="E3269" s="23">
        <v>7404</v>
      </c>
      <c r="F3269" s="22" t="str">
        <f>VLOOKUP(C3269,變換清單!A:C,3,0)</f>
        <v>新類型</v>
      </c>
      <c r="G3269" s="22" t="str">
        <f>VLOOKUP(B3269,變換清單!E:F,2,0)</f>
        <v>近畿圏</v>
      </c>
      <c r="H3269" s="22" t="str">
        <f t="shared" si="153"/>
        <v>2016</v>
      </c>
      <c r="I3269" s="22">
        <f t="shared" si="154"/>
        <v>10</v>
      </c>
      <c r="J3269" s="22" t="str">
        <f>VLOOKUP(I3269,變換清單!H:I,2,0)</f>
        <v>4Q</v>
      </c>
      <c r="K3269" s="22" t="str">
        <f t="shared" si="155"/>
        <v>新類型近畿圏20164Q</v>
      </c>
    </row>
    <row r="3270" spans="1:11">
      <c r="A3270" s="23">
        <v>201611</v>
      </c>
      <c r="B3270" s="23" t="s">
        <v>75</v>
      </c>
      <c r="C3270" s="22">
        <v>27260317</v>
      </c>
      <c r="D3270" s="22" t="s">
        <v>40</v>
      </c>
      <c r="E3270" s="23">
        <v>1925100</v>
      </c>
      <c r="F3270" s="22" t="str">
        <f>VLOOKUP(C3270,變換清單!A:C,3,0)</f>
        <v>啤酒</v>
      </c>
      <c r="G3270" s="22" t="str">
        <f>VLOOKUP(B3270,變換清單!E:F,2,0)</f>
        <v>中部</v>
      </c>
      <c r="H3270" s="22" t="str">
        <f t="shared" si="153"/>
        <v>2016</v>
      </c>
      <c r="I3270" s="22">
        <f t="shared" si="154"/>
        <v>11</v>
      </c>
      <c r="J3270" s="22" t="str">
        <f>VLOOKUP(I3270,變換清單!H:I,2,0)</f>
        <v>4Q</v>
      </c>
      <c r="K3270" s="22" t="str">
        <f t="shared" si="155"/>
        <v>啤酒中部20164Q</v>
      </c>
    </row>
    <row r="3271" spans="1:11">
      <c r="A3271" s="23">
        <v>201611</v>
      </c>
      <c r="B3271" s="23" t="s">
        <v>75</v>
      </c>
      <c r="C3271" s="22">
        <v>27260665</v>
      </c>
      <c r="D3271" s="22" t="s">
        <v>105</v>
      </c>
      <c r="E3271" s="23">
        <v>117645</v>
      </c>
      <c r="F3271" s="22" t="str">
        <f>VLOOKUP(C3271,變換清單!A:C,3,0)</f>
        <v>啤酒</v>
      </c>
      <c r="G3271" s="22" t="str">
        <f>VLOOKUP(B3271,變換清單!E:F,2,0)</f>
        <v>中部</v>
      </c>
      <c r="H3271" s="22" t="str">
        <f t="shared" si="153"/>
        <v>2016</v>
      </c>
      <c r="I3271" s="22">
        <f t="shared" si="154"/>
        <v>11</v>
      </c>
      <c r="J3271" s="22" t="str">
        <f>VLOOKUP(I3271,變換清單!H:I,2,0)</f>
        <v>4Q</v>
      </c>
      <c r="K3271" s="22" t="str">
        <f t="shared" si="155"/>
        <v>啤酒中部20164Q</v>
      </c>
    </row>
    <row r="3272" spans="1:11">
      <c r="A3272" s="23">
        <v>201611</v>
      </c>
      <c r="B3272" s="23" t="s">
        <v>75</v>
      </c>
      <c r="C3272" s="22">
        <v>27350171</v>
      </c>
      <c r="D3272" s="22" t="s">
        <v>42</v>
      </c>
      <c r="E3272" s="23">
        <v>631718</v>
      </c>
      <c r="F3272" s="22" t="str">
        <f>VLOOKUP(C3272,變換清單!A:C,3,0)</f>
        <v>啤酒</v>
      </c>
      <c r="G3272" s="22" t="str">
        <f>VLOOKUP(B3272,變換清單!E:F,2,0)</f>
        <v>中部</v>
      </c>
      <c r="H3272" s="22" t="str">
        <f t="shared" si="153"/>
        <v>2016</v>
      </c>
      <c r="I3272" s="22">
        <f t="shared" si="154"/>
        <v>11</v>
      </c>
      <c r="J3272" s="22" t="str">
        <f>VLOOKUP(I3272,變換清單!H:I,2,0)</f>
        <v>4Q</v>
      </c>
      <c r="K3272" s="22" t="str">
        <f t="shared" si="155"/>
        <v>啤酒中部20164Q</v>
      </c>
    </row>
    <row r="3273" spans="1:11">
      <c r="A3273" s="23">
        <v>201611</v>
      </c>
      <c r="B3273" s="23" t="s">
        <v>75</v>
      </c>
      <c r="C3273" s="22">
        <v>27350921</v>
      </c>
      <c r="D3273" s="22" t="s">
        <v>44</v>
      </c>
      <c r="E3273" s="23">
        <v>69840</v>
      </c>
      <c r="F3273" s="22" t="str">
        <f>VLOOKUP(C3273,變換清單!A:C,3,0)</f>
        <v>發泡酒</v>
      </c>
      <c r="G3273" s="22" t="str">
        <f>VLOOKUP(B3273,變換清單!E:F,2,0)</f>
        <v>中部</v>
      </c>
      <c r="H3273" s="22" t="str">
        <f t="shared" si="153"/>
        <v>2016</v>
      </c>
      <c r="I3273" s="22">
        <f t="shared" si="154"/>
        <v>11</v>
      </c>
      <c r="J3273" s="22" t="str">
        <f>VLOOKUP(I3273,變換清單!H:I,2,0)</f>
        <v>4Q</v>
      </c>
      <c r="K3273" s="22" t="str">
        <f t="shared" si="155"/>
        <v>發泡酒中部20164Q</v>
      </c>
    </row>
    <row r="3274" spans="1:11">
      <c r="A3274" s="23">
        <v>201611</v>
      </c>
      <c r="B3274" s="23" t="s">
        <v>75</v>
      </c>
      <c r="C3274" s="22">
        <v>27210786</v>
      </c>
      <c r="D3274" s="22" t="s">
        <v>103</v>
      </c>
      <c r="E3274" s="23">
        <v>35760</v>
      </c>
      <c r="F3274" s="22" t="str">
        <f>VLOOKUP(C3274,變換清單!A:C,3,0)</f>
        <v>發泡酒</v>
      </c>
      <c r="G3274" s="22" t="str">
        <f>VLOOKUP(B3274,變換清單!E:F,2,0)</f>
        <v>中部</v>
      </c>
      <c r="H3274" s="22" t="str">
        <f t="shared" si="153"/>
        <v>2016</v>
      </c>
      <c r="I3274" s="22">
        <f t="shared" si="154"/>
        <v>11</v>
      </c>
      <c r="J3274" s="22" t="str">
        <f>VLOOKUP(I3274,變換清單!H:I,2,0)</f>
        <v>4Q</v>
      </c>
      <c r="K3274" s="22" t="str">
        <f t="shared" si="155"/>
        <v>發泡酒中部20164Q</v>
      </c>
    </row>
    <row r="3275" spans="1:11">
      <c r="A3275" s="23">
        <v>201611</v>
      </c>
      <c r="B3275" s="23" t="s">
        <v>75</v>
      </c>
      <c r="C3275" s="22">
        <v>27220883</v>
      </c>
      <c r="D3275" s="22" t="s">
        <v>101</v>
      </c>
      <c r="E3275" s="23">
        <v>181102</v>
      </c>
      <c r="F3275" s="22" t="str">
        <f>VLOOKUP(C3275,變換清單!A:C,3,0)</f>
        <v>新類型</v>
      </c>
      <c r="G3275" s="22" t="str">
        <f>VLOOKUP(B3275,變換清單!E:F,2,0)</f>
        <v>中部</v>
      </c>
      <c r="H3275" s="22" t="str">
        <f t="shared" si="153"/>
        <v>2016</v>
      </c>
      <c r="I3275" s="22">
        <f t="shared" si="154"/>
        <v>11</v>
      </c>
      <c r="J3275" s="22" t="str">
        <f>VLOOKUP(I3275,變換清單!H:I,2,0)</f>
        <v>4Q</v>
      </c>
      <c r="K3275" s="22" t="str">
        <f t="shared" si="155"/>
        <v>新類型中部20164Q</v>
      </c>
    </row>
    <row r="3276" spans="1:11">
      <c r="A3276" s="23">
        <v>201611</v>
      </c>
      <c r="B3276" s="23" t="s">
        <v>75</v>
      </c>
      <c r="C3276" s="22">
        <v>27220957</v>
      </c>
      <c r="D3276" s="22" t="s">
        <v>102</v>
      </c>
      <c r="E3276" s="23">
        <v>24063</v>
      </c>
      <c r="F3276" s="22" t="str">
        <f>VLOOKUP(C3276,變換清單!A:C,3,0)</f>
        <v>新類型</v>
      </c>
      <c r="G3276" s="22" t="str">
        <f>VLOOKUP(B3276,變換清單!E:F,2,0)</f>
        <v>中部</v>
      </c>
      <c r="H3276" s="22" t="str">
        <f t="shared" si="153"/>
        <v>2016</v>
      </c>
      <c r="I3276" s="22">
        <f t="shared" si="154"/>
        <v>11</v>
      </c>
      <c r="J3276" s="22" t="str">
        <f>VLOOKUP(I3276,變換清單!H:I,2,0)</f>
        <v>4Q</v>
      </c>
      <c r="K3276" s="22" t="str">
        <f t="shared" si="155"/>
        <v>新類型中部20164Q</v>
      </c>
    </row>
    <row r="3277" spans="1:11">
      <c r="A3277" s="23">
        <v>201611</v>
      </c>
      <c r="B3277" s="23" t="s">
        <v>75</v>
      </c>
      <c r="C3277" s="22">
        <v>27220985</v>
      </c>
      <c r="D3277" s="22" t="s">
        <v>46</v>
      </c>
      <c r="E3277" s="23">
        <v>32701</v>
      </c>
      <c r="F3277" s="22" t="str">
        <f>VLOOKUP(C3277,變換清單!A:C,3,0)</f>
        <v>新類型</v>
      </c>
      <c r="G3277" s="22" t="str">
        <f>VLOOKUP(B3277,變換清單!E:F,2,0)</f>
        <v>中部</v>
      </c>
      <c r="H3277" s="22" t="str">
        <f t="shared" si="153"/>
        <v>2016</v>
      </c>
      <c r="I3277" s="22">
        <f t="shared" si="154"/>
        <v>11</v>
      </c>
      <c r="J3277" s="22" t="str">
        <f>VLOOKUP(I3277,變換清單!H:I,2,0)</f>
        <v>4Q</v>
      </c>
      <c r="K3277" s="22" t="str">
        <f t="shared" si="155"/>
        <v>新類型中部20164Q</v>
      </c>
    </row>
    <row r="3278" spans="1:11">
      <c r="A3278" s="23">
        <v>201611</v>
      </c>
      <c r="B3278" s="23" t="s">
        <v>86</v>
      </c>
      <c r="C3278" s="22">
        <v>27260317</v>
      </c>
      <c r="D3278" s="22" t="s">
        <v>40</v>
      </c>
      <c r="E3278" s="23">
        <v>288765</v>
      </c>
      <c r="F3278" s="22" t="str">
        <f>VLOOKUP(C3278,變換清單!A:C,3,0)</f>
        <v>啤酒</v>
      </c>
      <c r="G3278" s="22" t="str">
        <f>VLOOKUP(B3278,變換清單!E:F,2,0)</f>
        <v>中四國</v>
      </c>
      <c r="H3278" s="22" t="str">
        <f t="shared" si="153"/>
        <v>2016</v>
      </c>
      <c r="I3278" s="22">
        <f t="shared" si="154"/>
        <v>11</v>
      </c>
      <c r="J3278" s="22" t="str">
        <f>VLOOKUP(I3278,變換清單!H:I,2,0)</f>
        <v>4Q</v>
      </c>
      <c r="K3278" s="22" t="str">
        <f t="shared" si="155"/>
        <v>啤酒中四國20164Q</v>
      </c>
    </row>
    <row r="3279" spans="1:11">
      <c r="A3279" s="23">
        <v>201611</v>
      </c>
      <c r="B3279" s="23" t="s">
        <v>86</v>
      </c>
      <c r="C3279" s="22">
        <v>27260665</v>
      </c>
      <c r="D3279" s="22" t="s">
        <v>105</v>
      </c>
      <c r="E3279" s="23">
        <v>84134</v>
      </c>
      <c r="F3279" s="22" t="str">
        <f>VLOOKUP(C3279,變換清單!A:C,3,0)</f>
        <v>啤酒</v>
      </c>
      <c r="G3279" s="22" t="str">
        <f>VLOOKUP(B3279,變換清單!E:F,2,0)</f>
        <v>中四國</v>
      </c>
      <c r="H3279" s="22" t="str">
        <f t="shared" si="153"/>
        <v>2016</v>
      </c>
      <c r="I3279" s="22">
        <f t="shared" si="154"/>
        <v>11</v>
      </c>
      <c r="J3279" s="22" t="str">
        <f>VLOOKUP(I3279,變換清單!H:I,2,0)</f>
        <v>4Q</v>
      </c>
      <c r="K3279" s="22" t="str">
        <f t="shared" si="155"/>
        <v>啤酒中四國20164Q</v>
      </c>
    </row>
    <row r="3280" spans="1:11">
      <c r="A3280" s="23">
        <v>201611</v>
      </c>
      <c r="B3280" s="23" t="s">
        <v>86</v>
      </c>
      <c r="C3280" s="22">
        <v>27350171</v>
      </c>
      <c r="D3280" s="22" t="s">
        <v>42</v>
      </c>
      <c r="E3280" s="23">
        <v>69161</v>
      </c>
      <c r="F3280" s="22" t="str">
        <f>VLOOKUP(C3280,變換清單!A:C,3,0)</f>
        <v>啤酒</v>
      </c>
      <c r="G3280" s="22" t="str">
        <f>VLOOKUP(B3280,變換清單!E:F,2,0)</f>
        <v>中四國</v>
      </c>
      <c r="H3280" s="22" t="str">
        <f t="shared" si="153"/>
        <v>2016</v>
      </c>
      <c r="I3280" s="22">
        <f t="shared" si="154"/>
        <v>11</v>
      </c>
      <c r="J3280" s="22" t="str">
        <f>VLOOKUP(I3280,變換清單!H:I,2,0)</f>
        <v>4Q</v>
      </c>
      <c r="K3280" s="22" t="str">
        <f t="shared" si="155"/>
        <v>啤酒中四國20164Q</v>
      </c>
    </row>
    <row r="3281" spans="1:11">
      <c r="A3281" s="23">
        <v>201611</v>
      </c>
      <c r="B3281" s="23" t="s">
        <v>86</v>
      </c>
      <c r="C3281" s="22">
        <v>27350921</v>
      </c>
      <c r="D3281" s="22" t="s">
        <v>44</v>
      </c>
      <c r="E3281" s="23">
        <v>720</v>
      </c>
      <c r="F3281" s="22" t="str">
        <f>VLOOKUP(C3281,變換清單!A:C,3,0)</f>
        <v>發泡酒</v>
      </c>
      <c r="G3281" s="22" t="str">
        <f>VLOOKUP(B3281,變換清單!E:F,2,0)</f>
        <v>中四國</v>
      </c>
      <c r="H3281" s="22" t="str">
        <f t="shared" si="153"/>
        <v>2016</v>
      </c>
      <c r="I3281" s="22">
        <f t="shared" si="154"/>
        <v>11</v>
      </c>
      <c r="J3281" s="22" t="str">
        <f>VLOOKUP(I3281,變換清單!H:I,2,0)</f>
        <v>4Q</v>
      </c>
      <c r="K3281" s="22" t="str">
        <f t="shared" si="155"/>
        <v>發泡酒中四國20164Q</v>
      </c>
    </row>
    <row r="3282" spans="1:11">
      <c r="A3282" s="23">
        <v>201611</v>
      </c>
      <c r="B3282" s="23" t="s">
        <v>86</v>
      </c>
      <c r="C3282" s="22">
        <v>27210786</v>
      </c>
      <c r="D3282" s="22" t="s">
        <v>103</v>
      </c>
      <c r="E3282" s="23">
        <v>48484</v>
      </c>
      <c r="F3282" s="22" t="str">
        <f>VLOOKUP(C3282,變換清單!A:C,3,0)</f>
        <v>發泡酒</v>
      </c>
      <c r="G3282" s="22" t="str">
        <f>VLOOKUP(B3282,變換清單!E:F,2,0)</f>
        <v>中四國</v>
      </c>
      <c r="H3282" s="22" t="str">
        <f t="shared" si="153"/>
        <v>2016</v>
      </c>
      <c r="I3282" s="22">
        <f t="shared" si="154"/>
        <v>11</v>
      </c>
      <c r="J3282" s="22" t="str">
        <f>VLOOKUP(I3282,變換清單!H:I,2,0)</f>
        <v>4Q</v>
      </c>
      <c r="K3282" s="22" t="str">
        <f t="shared" si="155"/>
        <v>發泡酒中四國20164Q</v>
      </c>
    </row>
    <row r="3283" spans="1:11">
      <c r="A3283" s="23">
        <v>201611</v>
      </c>
      <c r="B3283" s="23" t="s">
        <v>86</v>
      </c>
      <c r="C3283" s="22">
        <v>27220883</v>
      </c>
      <c r="D3283" s="22" t="s">
        <v>101</v>
      </c>
      <c r="E3283" s="23">
        <v>3085</v>
      </c>
      <c r="F3283" s="22" t="str">
        <f>VLOOKUP(C3283,變換清單!A:C,3,0)</f>
        <v>新類型</v>
      </c>
      <c r="G3283" s="22" t="str">
        <f>VLOOKUP(B3283,變換清單!E:F,2,0)</f>
        <v>中四國</v>
      </c>
      <c r="H3283" s="22" t="str">
        <f t="shared" si="153"/>
        <v>2016</v>
      </c>
      <c r="I3283" s="22">
        <f t="shared" si="154"/>
        <v>11</v>
      </c>
      <c r="J3283" s="22" t="str">
        <f>VLOOKUP(I3283,變換清單!H:I,2,0)</f>
        <v>4Q</v>
      </c>
      <c r="K3283" s="22" t="str">
        <f t="shared" si="155"/>
        <v>新類型中四國20164Q</v>
      </c>
    </row>
    <row r="3284" spans="1:11">
      <c r="A3284" s="23">
        <v>201611</v>
      </c>
      <c r="B3284" s="23" t="s">
        <v>86</v>
      </c>
      <c r="C3284" s="22">
        <v>27220957</v>
      </c>
      <c r="D3284" s="22" t="s">
        <v>102</v>
      </c>
      <c r="E3284" s="23">
        <v>3702</v>
      </c>
      <c r="F3284" s="22" t="str">
        <f>VLOOKUP(C3284,變換清單!A:C,3,0)</f>
        <v>新類型</v>
      </c>
      <c r="G3284" s="22" t="str">
        <f>VLOOKUP(B3284,變換清單!E:F,2,0)</f>
        <v>中四國</v>
      </c>
      <c r="H3284" s="22" t="str">
        <f t="shared" si="153"/>
        <v>2016</v>
      </c>
      <c r="I3284" s="22">
        <f t="shared" si="154"/>
        <v>11</v>
      </c>
      <c r="J3284" s="22" t="str">
        <f>VLOOKUP(I3284,變換清單!H:I,2,0)</f>
        <v>4Q</v>
      </c>
      <c r="K3284" s="22" t="str">
        <f t="shared" si="155"/>
        <v>新類型中四國20164Q</v>
      </c>
    </row>
    <row r="3285" spans="1:11">
      <c r="A3285" s="23">
        <v>201611</v>
      </c>
      <c r="B3285" s="23" t="s">
        <v>61</v>
      </c>
      <c r="C3285" s="22">
        <v>27220985</v>
      </c>
      <c r="D3285" s="22" t="s">
        <v>46</v>
      </c>
      <c r="E3285" s="23">
        <v>879842</v>
      </c>
      <c r="F3285" s="22" t="str">
        <f>VLOOKUP(C3285,變換清單!A:C,3,0)</f>
        <v>新類型</v>
      </c>
      <c r="G3285" s="22" t="str">
        <f>VLOOKUP(B3285,變換清單!E:F,2,0)</f>
        <v>關信越</v>
      </c>
      <c r="H3285" s="22" t="str">
        <f t="shared" si="153"/>
        <v>2016</v>
      </c>
      <c r="I3285" s="22">
        <f t="shared" si="154"/>
        <v>11</v>
      </c>
      <c r="J3285" s="22" t="str">
        <f>VLOOKUP(I3285,變換清單!H:I,2,0)</f>
        <v>4Q</v>
      </c>
      <c r="K3285" s="22" t="str">
        <f t="shared" si="155"/>
        <v>新類型關信越20164Q</v>
      </c>
    </row>
    <row r="3286" spans="1:11">
      <c r="A3286" s="23">
        <v>201611</v>
      </c>
      <c r="B3286" s="23" t="s">
        <v>61</v>
      </c>
      <c r="C3286" s="22">
        <v>27260317</v>
      </c>
      <c r="D3286" s="22" t="s">
        <v>40</v>
      </c>
      <c r="E3286" s="23">
        <v>93403</v>
      </c>
      <c r="F3286" s="22" t="str">
        <f>VLOOKUP(C3286,變換清單!A:C,3,0)</f>
        <v>啤酒</v>
      </c>
      <c r="G3286" s="22" t="str">
        <f>VLOOKUP(B3286,變換清單!E:F,2,0)</f>
        <v>關信越</v>
      </c>
      <c r="H3286" s="22" t="str">
        <f t="shared" si="153"/>
        <v>2016</v>
      </c>
      <c r="I3286" s="22">
        <f t="shared" si="154"/>
        <v>11</v>
      </c>
      <c r="J3286" s="22" t="str">
        <f>VLOOKUP(I3286,變換清單!H:I,2,0)</f>
        <v>4Q</v>
      </c>
      <c r="K3286" s="22" t="str">
        <f t="shared" si="155"/>
        <v>啤酒關信越20164Q</v>
      </c>
    </row>
    <row r="3287" spans="1:11">
      <c r="A3287" s="23">
        <v>201611</v>
      </c>
      <c r="B3287" s="23" t="s">
        <v>61</v>
      </c>
      <c r="C3287" s="22">
        <v>27260665</v>
      </c>
      <c r="D3287" s="22" t="s">
        <v>105</v>
      </c>
      <c r="E3287" s="23">
        <v>322276</v>
      </c>
      <c r="F3287" s="22" t="str">
        <f>VLOOKUP(C3287,變換清單!A:C,3,0)</f>
        <v>啤酒</v>
      </c>
      <c r="G3287" s="22" t="str">
        <f>VLOOKUP(B3287,變換清單!E:F,2,0)</f>
        <v>關信越</v>
      </c>
      <c r="H3287" s="22" t="str">
        <f t="shared" si="153"/>
        <v>2016</v>
      </c>
      <c r="I3287" s="22">
        <f t="shared" si="154"/>
        <v>11</v>
      </c>
      <c r="J3287" s="22" t="str">
        <f>VLOOKUP(I3287,變換清單!H:I,2,0)</f>
        <v>4Q</v>
      </c>
      <c r="K3287" s="22" t="str">
        <f t="shared" si="155"/>
        <v>啤酒關信越20164Q</v>
      </c>
    </row>
    <row r="3288" spans="1:11">
      <c r="A3288" s="23">
        <v>201611</v>
      </c>
      <c r="B3288" s="23" t="s">
        <v>61</v>
      </c>
      <c r="C3288" s="22">
        <v>27350171</v>
      </c>
      <c r="D3288" s="22" t="s">
        <v>42</v>
      </c>
      <c r="E3288" s="23">
        <v>13440</v>
      </c>
      <c r="F3288" s="22" t="str">
        <f>VLOOKUP(C3288,變換清單!A:C,3,0)</f>
        <v>啤酒</v>
      </c>
      <c r="G3288" s="22" t="str">
        <f>VLOOKUP(B3288,變換清單!E:F,2,0)</f>
        <v>關信越</v>
      </c>
      <c r="H3288" s="22" t="str">
        <f t="shared" si="153"/>
        <v>2016</v>
      </c>
      <c r="I3288" s="22">
        <f t="shared" si="154"/>
        <v>11</v>
      </c>
      <c r="J3288" s="22" t="str">
        <f>VLOOKUP(I3288,變換清單!H:I,2,0)</f>
        <v>4Q</v>
      </c>
      <c r="K3288" s="22" t="str">
        <f t="shared" si="155"/>
        <v>啤酒關信越20164Q</v>
      </c>
    </row>
    <row r="3289" spans="1:11">
      <c r="A3289" s="23">
        <v>201611</v>
      </c>
      <c r="B3289" s="23" t="s">
        <v>61</v>
      </c>
      <c r="C3289" s="22">
        <v>27350921</v>
      </c>
      <c r="D3289" s="22" t="s">
        <v>44</v>
      </c>
      <c r="E3289" s="23">
        <v>3360</v>
      </c>
      <c r="F3289" s="22" t="str">
        <f>VLOOKUP(C3289,變換清單!A:C,3,0)</f>
        <v>發泡酒</v>
      </c>
      <c r="G3289" s="22" t="str">
        <f>VLOOKUP(B3289,變換清單!E:F,2,0)</f>
        <v>關信越</v>
      </c>
      <c r="H3289" s="22" t="str">
        <f t="shared" si="153"/>
        <v>2016</v>
      </c>
      <c r="I3289" s="22">
        <f t="shared" si="154"/>
        <v>11</v>
      </c>
      <c r="J3289" s="22" t="str">
        <f>VLOOKUP(I3289,變換清單!H:I,2,0)</f>
        <v>4Q</v>
      </c>
      <c r="K3289" s="22" t="str">
        <f t="shared" si="155"/>
        <v>發泡酒關信越20164Q</v>
      </c>
    </row>
    <row r="3290" spans="1:11">
      <c r="A3290" s="23">
        <v>201611</v>
      </c>
      <c r="B3290" s="23" t="s">
        <v>61</v>
      </c>
      <c r="C3290" s="22">
        <v>27210786</v>
      </c>
      <c r="D3290" s="22" t="s">
        <v>103</v>
      </c>
      <c r="E3290" s="23">
        <v>208909</v>
      </c>
      <c r="F3290" s="22" t="str">
        <f>VLOOKUP(C3290,變換清單!A:C,3,0)</f>
        <v>發泡酒</v>
      </c>
      <c r="G3290" s="22" t="str">
        <f>VLOOKUP(B3290,變換清單!E:F,2,0)</f>
        <v>關信越</v>
      </c>
      <c r="H3290" s="22" t="str">
        <f t="shared" si="153"/>
        <v>2016</v>
      </c>
      <c r="I3290" s="22">
        <f t="shared" si="154"/>
        <v>11</v>
      </c>
      <c r="J3290" s="22" t="str">
        <f>VLOOKUP(I3290,變換清單!H:I,2,0)</f>
        <v>4Q</v>
      </c>
      <c r="K3290" s="22" t="str">
        <f t="shared" si="155"/>
        <v>發泡酒關信越20164Q</v>
      </c>
    </row>
    <row r="3291" spans="1:11">
      <c r="A3291" s="23">
        <v>201611</v>
      </c>
      <c r="B3291" s="23" t="s">
        <v>61</v>
      </c>
      <c r="C3291" s="22">
        <v>27220883</v>
      </c>
      <c r="D3291" s="22" t="s">
        <v>101</v>
      </c>
      <c r="E3291" s="23">
        <v>3085</v>
      </c>
      <c r="F3291" s="22" t="str">
        <f>VLOOKUP(C3291,變換清單!A:C,3,0)</f>
        <v>新類型</v>
      </c>
      <c r="G3291" s="22" t="str">
        <f>VLOOKUP(B3291,變換清單!E:F,2,0)</f>
        <v>關信越</v>
      </c>
      <c r="H3291" s="22" t="str">
        <f t="shared" si="153"/>
        <v>2016</v>
      </c>
      <c r="I3291" s="22">
        <f t="shared" si="154"/>
        <v>11</v>
      </c>
      <c r="J3291" s="22" t="str">
        <f>VLOOKUP(I3291,變換清單!H:I,2,0)</f>
        <v>4Q</v>
      </c>
      <c r="K3291" s="22" t="str">
        <f t="shared" si="155"/>
        <v>新類型關信越20164Q</v>
      </c>
    </row>
    <row r="3292" spans="1:11">
      <c r="A3292" s="23">
        <v>201611</v>
      </c>
      <c r="B3292" s="23" t="s">
        <v>61</v>
      </c>
      <c r="C3292" s="22">
        <v>27220957</v>
      </c>
      <c r="D3292" s="22" t="s">
        <v>102</v>
      </c>
      <c r="E3292" s="23">
        <v>3702</v>
      </c>
      <c r="F3292" s="22" t="str">
        <f>VLOOKUP(C3292,變換清單!A:C,3,0)</f>
        <v>新類型</v>
      </c>
      <c r="G3292" s="22" t="str">
        <f>VLOOKUP(B3292,變換清單!E:F,2,0)</f>
        <v>關信越</v>
      </c>
      <c r="H3292" s="22" t="str">
        <f t="shared" si="153"/>
        <v>2016</v>
      </c>
      <c r="I3292" s="22">
        <f t="shared" si="154"/>
        <v>11</v>
      </c>
      <c r="J3292" s="22" t="str">
        <f>VLOOKUP(I3292,變換清單!H:I,2,0)</f>
        <v>4Q</v>
      </c>
      <c r="K3292" s="22" t="str">
        <f t="shared" si="155"/>
        <v>新類型關信越20164Q</v>
      </c>
    </row>
    <row r="3293" spans="1:11">
      <c r="A3293" s="23">
        <v>201611</v>
      </c>
      <c r="B3293" s="23" t="s">
        <v>83</v>
      </c>
      <c r="C3293" s="22">
        <v>27220985</v>
      </c>
      <c r="D3293" s="22" t="s">
        <v>46</v>
      </c>
      <c r="E3293" s="23">
        <v>373612</v>
      </c>
      <c r="F3293" s="22" t="str">
        <f>VLOOKUP(C3293,變換清單!A:C,3,0)</f>
        <v>新類型</v>
      </c>
      <c r="G3293" s="22" t="str">
        <f>VLOOKUP(B3293,變換清單!E:F,2,0)</f>
        <v>中四國</v>
      </c>
      <c r="H3293" s="22" t="str">
        <f t="shared" si="153"/>
        <v>2016</v>
      </c>
      <c r="I3293" s="22">
        <f t="shared" si="154"/>
        <v>11</v>
      </c>
      <c r="J3293" s="22" t="str">
        <f>VLOOKUP(I3293,變換清單!H:I,2,0)</f>
        <v>4Q</v>
      </c>
      <c r="K3293" s="22" t="str">
        <f t="shared" si="155"/>
        <v>新類型中四國20164Q</v>
      </c>
    </row>
    <row r="3294" spans="1:11">
      <c r="A3294" s="23">
        <v>201611</v>
      </c>
      <c r="B3294" s="23" t="s">
        <v>83</v>
      </c>
      <c r="C3294" s="22">
        <v>27260317</v>
      </c>
      <c r="D3294" s="22" t="s">
        <v>40</v>
      </c>
      <c r="E3294" s="23">
        <v>27807</v>
      </c>
      <c r="F3294" s="22" t="str">
        <f>VLOOKUP(C3294,變換清單!A:C,3,0)</f>
        <v>啤酒</v>
      </c>
      <c r="G3294" s="22" t="str">
        <f>VLOOKUP(B3294,變換清單!E:F,2,0)</f>
        <v>中四國</v>
      </c>
      <c r="H3294" s="22" t="str">
        <f t="shared" si="153"/>
        <v>2016</v>
      </c>
      <c r="I3294" s="22">
        <f t="shared" si="154"/>
        <v>11</v>
      </c>
      <c r="J3294" s="22" t="str">
        <f>VLOOKUP(I3294,變換清單!H:I,2,0)</f>
        <v>4Q</v>
      </c>
      <c r="K3294" s="22" t="str">
        <f t="shared" si="155"/>
        <v>啤酒中四國20164Q</v>
      </c>
    </row>
    <row r="3295" spans="1:11">
      <c r="A3295" s="23">
        <v>201611</v>
      </c>
      <c r="B3295" s="23" t="s">
        <v>83</v>
      </c>
      <c r="C3295" s="22">
        <v>27260665</v>
      </c>
      <c r="D3295" s="22" t="s">
        <v>105</v>
      </c>
      <c r="E3295" s="23">
        <v>96968</v>
      </c>
      <c r="F3295" s="22" t="str">
        <f>VLOOKUP(C3295,變換清單!A:C,3,0)</f>
        <v>啤酒</v>
      </c>
      <c r="G3295" s="22" t="str">
        <f>VLOOKUP(B3295,變換清單!E:F,2,0)</f>
        <v>中四國</v>
      </c>
      <c r="H3295" s="22" t="str">
        <f t="shared" si="153"/>
        <v>2016</v>
      </c>
      <c r="I3295" s="22">
        <f t="shared" si="154"/>
        <v>11</v>
      </c>
      <c r="J3295" s="22" t="str">
        <f>VLOOKUP(I3295,變換清單!H:I,2,0)</f>
        <v>4Q</v>
      </c>
      <c r="K3295" s="22" t="str">
        <f t="shared" si="155"/>
        <v>啤酒中四國20164Q</v>
      </c>
    </row>
    <row r="3296" spans="1:11">
      <c r="A3296" s="23">
        <v>201611</v>
      </c>
      <c r="B3296" s="23" t="s">
        <v>83</v>
      </c>
      <c r="C3296" s="22">
        <v>27350171</v>
      </c>
      <c r="D3296" s="22" t="s">
        <v>42</v>
      </c>
      <c r="E3296" s="23">
        <v>27840</v>
      </c>
      <c r="F3296" s="22" t="str">
        <f>VLOOKUP(C3296,變換清單!A:C,3,0)</f>
        <v>啤酒</v>
      </c>
      <c r="G3296" s="22" t="str">
        <f>VLOOKUP(B3296,變換清單!E:F,2,0)</f>
        <v>中四國</v>
      </c>
      <c r="H3296" s="22" t="str">
        <f t="shared" si="153"/>
        <v>2016</v>
      </c>
      <c r="I3296" s="22">
        <f t="shared" si="154"/>
        <v>11</v>
      </c>
      <c r="J3296" s="22" t="str">
        <f>VLOOKUP(I3296,變換清單!H:I,2,0)</f>
        <v>4Q</v>
      </c>
      <c r="K3296" s="22" t="str">
        <f t="shared" si="155"/>
        <v>啤酒中四國20164Q</v>
      </c>
    </row>
    <row r="3297" spans="1:11">
      <c r="A3297" s="23">
        <v>201611</v>
      </c>
      <c r="B3297" s="23" t="s">
        <v>83</v>
      </c>
      <c r="C3297" s="22">
        <v>27350921</v>
      </c>
      <c r="D3297" s="22" t="s">
        <v>44</v>
      </c>
      <c r="E3297" s="23">
        <v>13680</v>
      </c>
      <c r="F3297" s="22" t="str">
        <f>VLOOKUP(C3297,變換清單!A:C,3,0)</f>
        <v>發泡酒</v>
      </c>
      <c r="G3297" s="22" t="str">
        <f>VLOOKUP(B3297,變換清單!E:F,2,0)</f>
        <v>中四國</v>
      </c>
      <c r="H3297" s="22" t="str">
        <f t="shared" si="153"/>
        <v>2016</v>
      </c>
      <c r="I3297" s="22">
        <f t="shared" si="154"/>
        <v>11</v>
      </c>
      <c r="J3297" s="22" t="str">
        <f>VLOOKUP(I3297,變換清單!H:I,2,0)</f>
        <v>4Q</v>
      </c>
      <c r="K3297" s="22" t="str">
        <f t="shared" si="155"/>
        <v>發泡酒中四國20164Q</v>
      </c>
    </row>
    <row r="3298" spans="1:11">
      <c r="A3298" s="23">
        <v>201611</v>
      </c>
      <c r="B3298" s="23" t="s">
        <v>83</v>
      </c>
      <c r="C3298" s="22">
        <v>27210786</v>
      </c>
      <c r="D3298" s="22" t="s">
        <v>103</v>
      </c>
      <c r="E3298" s="23">
        <v>69161</v>
      </c>
      <c r="F3298" s="22" t="str">
        <f>VLOOKUP(C3298,變換清單!A:C,3,0)</f>
        <v>發泡酒</v>
      </c>
      <c r="G3298" s="22" t="str">
        <f>VLOOKUP(B3298,變換清單!E:F,2,0)</f>
        <v>中四國</v>
      </c>
      <c r="H3298" s="22" t="str">
        <f t="shared" si="153"/>
        <v>2016</v>
      </c>
      <c r="I3298" s="22">
        <f t="shared" si="154"/>
        <v>11</v>
      </c>
      <c r="J3298" s="22" t="str">
        <f>VLOOKUP(I3298,變換清單!H:I,2,0)</f>
        <v>4Q</v>
      </c>
      <c r="K3298" s="22" t="str">
        <f t="shared" si="155"/>
        <v>發泡酒中四國20164Q</v>
      </c>
    </row>
    <row r="3299" spans="1:11">
      <c r="A3299" s="23">
        <v>201611</v>
      </c>
      <c r="B3299" s="23" t="s">
        <v>98</v>
      </c>
      <c r="C3299" s="22">
        <v>27220883</v>
      </c>
      <c r="D3299" s="22" t="s">
        <v>101</v>
      </c>
      <c r="E3299" s="23">
        <v>10829</v>
      </c>
      <c r="F3299" s="22" t="str">
        <f>VLOOKUP(C3299,變換清單!A:C,3,0)</f>
        <v>新類型</v>
      </c>
      <c r="G3299" s="22" t="str">
        <f>VLOOKUP(B3299,變換清單!E:F,2,0)</f>
        <v>沖繩</v>
      </c>
      <c r="H3299" s="22" t="str">
        <f t="shared" si="153"/>
        <v>2016</v>
      </c>
      <c r="I3299" s="22">
        <f t="shared" si="154"/>
        <v>11</v>
      </c>
      <c r="J3299" s="22" t="str">
        <f>VLOOKUP(I3299,變換清單!H:I,2,0)</f>
        <v>4Q</v>
      </c>
      <c r="K3299" s="22" t="str">
        <f t="shared" si="155"/>
        <v>新類型沖繩20164Q</v>
      </c>
    </row>
    <row r="3300" spans="1:11">
      <c r="A3300" s="23">
        <v>201611</v>
      </c>
      <c r="B3300" s="23" t="s">
        <v>98</v>
      </c>
      <c r="C3300" s="22">
        <v>27220957</v>
      </c>
      <c r="D3300" s="22" t="s">
        <v>102</v>
      </c>
      <c r="E3300" s="23">
        <v>21658</v>
      </c>
      <c r="F3300" s="22" t="str">
        <f>VLOOKUP(C3300,變換清單!A:C,3,0)</f>
        <v>新類型</v>
      </c>
      <c r="G3300" s="22" t="str">
        <f>VLOOKUP(B3300,變換清單!E:F,2,0)</f>
        <v>沖繩</v>
      </c>
      <c r="H3300" s="22" t="str">
        <f t="shared" si="153"/>
        <v>2016</v>
      </c>
      <c r="I3300" s="22">
        <f t="shared" si="154"/>
        <v>11</v>
      </c>
      <c r="J3300" s="22" t="str">
        <f>VLOOKUP(I3300,變換清單!H:I,2,0)</f>
        <v>4Q</v>
      </c>
      <c r="K3300" s="22" t="str">
        <f t="shared" si="155"/>
        <v>新類型沖繩20164Q</v>
      </c>
    </row>
    <row r="3301" spans="1:11">
      <c r="A3301" s="23">
        <v>201611</v>
      </c>
      <c r="B3301" s="23" t="s">
        <v>98</v>
      </c>
      <c r="C3301" s="22">
        <v>27220985</v>
      </c>
      <c r="D3301" s="22" t="s">
        <v>46</v>
      </c>
      <c r="E3301" s="23">
        <v>462024</v>
      </c>
      <c r="F3301" s="22" t="str">
        <f>VLOOKUP(C3301,變換清單!A:C,3,0)</f>
        <v>新類型</v>
      </c>
      <c r="G3301" s="22" t="str">
        <f>VLOOKUP(B3301,變換清單!E:F,2,0)</f>
        <v>沖繩</v>
      </c>
      <c r="H3301" s="22" t="str">
        <f t="shared" si="153"/>
        <v>2016</v>
      </c>
      <c r="I3301" s="22">
        <f t="shared" si="154"/>
        <v>11</v>
      </c>
      <c r="J3301" s="22" t="str">
        <f>VLOOKUP(I3301,變換清單!H:I,2,0)</f>
        <v>4Q</v>
      </c>
      <c r="K3301" s="22" t="str">
        <f t="shared" si="155"/>
        <v>新類型沖繩20164Q</v>
      </c>
    </row>
    <row r="3302" spans="1:11">
      <c r="A3302" s="23">
        <v>201611</v>
      </c>
      <c r="B3302" s="23" t="s">
        <v>98</v>
      </c>
      <c r="C3302" s="22">
        <v>27260317</v>
      </c>
      <c r="D3302" s="22" t="s">
        <v>40</v>
      </c>
      <c r="E3302" s="23">
        <v>111228</v>
      </c>
      <c r="F3302" s="22" t="str">
        <f>VLOOKUP(C3302,變換清單!A:C,3,0)</f>
        <v>啤酒</v>
      </c>
      <c r="G3302" s="22" t="str">
        <f>VLOOKUP(B3302,變換清單!E:F,2,0)</f>
        <v>沖繩</v>
      </c>
      <c r="H3302" s="22" t="str">
        <f t="shared" si="153"/>
        <v>2016</v>
      </c>
      <c r="I3302" s="22">
        <f t="shared" si="154"/>
        <v>11</v>
      </c>
      <c r="J3302" s="22" t="str">
        <f>VLOOKUP(I3302,變換清單!H:I,2,0)</f>
        <v>4Q</v>
      </c>
      <c r="K3302" s="22" t="str">
        <f t="shared" si="155"/>
        <v>啤酒沖繩20164Q</v>
      </c>
    </row>
    <row r="3303" spans="1:11">
      <c r="A3303" s="23">
        <v>201611</v>
      </c>
      <c r="B3303" s="23" t="s">
        <v>98</v>
      </c>
      <c r="C3303" s="22">
        <v>27260665</v>
      </c>
      <c r="D3303" s="22" t="s">
        <v>105</v>
      </c>
      <c r="E3303" s="23">
        <v>88412</v>
      </c>
      <c r="F3303" s="22" t="str">
        <f>VLOOKUP(C3303,變換清單!A:C,3,0)</f>
        <v>啤酒</v>
      </c>
      <c r="G3303" s="22" t="str">
        <f>VLOOKUP(B3303,變換清單!E:F,2,0)</f>
        <v>沖繩</v>
      </c>
      <c r="H3303" s="22" t="str">
        <f t="shared" si="153"/>
        <v>2016</v>
      </c>
      <c r="I3303" s="22">
        <f t="shared" si="154"/>
        <v>11</v>
      </c>
      <c r="J3303" s="22" t="str">
        <f>VLOOKUP(I3303,變換清單!H:I,2,0)</f>
        <v>4Q</v>
      </c>
      <c r="K3303" s="22" t="str">
        <f t="shared" si="155"/>
        <v>啤酒沖繩20164Q</v>
      </c>
    </row>
    <row r="3304" spans="1:11">
      <c r="A3304" s="23">
        <v>201611</v>
      </c>
      <c r="B3304" s="23" t="s">
        <v>98</v>
      </c>
      <c r="C3304" s="22">
        <v>27350171</v>
      </c>
      <c r="D3304" s="22" t="s">
        <v>42</v>
      </c>
      <c r="E3304" s="23">
        <v>133331</v>
      </c>
      <c r="F3304" s="22" t="str">
        <f>VLOOKUP(C3304,變換清單!A:C,3,0)</f>
        <v>啤酒</v>
      </c>
      <c r="G3304" s="22" t="str">
        <f>VLOOKUP(B3304,變換清單!E:F,2,0)</f>
        <v>沖繩</v>
      </c>
      <c r="H3304" s="22" t="str">
        <f t="shared" si="153"/>
        <v>2016</v>
      </c>
      <c r="I3304" s="22">
        <f t="shared" si="154"/>
        <v>11</v>
      </c>
      <c r="J3304" s="22" t="str">
        <f>VLOOKUP(I3304,變換清單!H:I,2,0)</f>
        <v>4Q</v>
      </c>
      <c r="K3304" s="22" t="str">
        <f t="shared" si="155"/>
        <v>啤酒沖繩20164Q</v>
      </c>
    </row>
    <row r="3305" spans="1:11">
      <c r="A3305" s="23">
        <v>201611</v>
      </c>
      <c r="B3305" s="23" t="s">
        <v>98</v>
      </c>
      <c r="C3305" s="22">
        <v>27350921</v>
      </c>
      <c r="D3305" s="22" t="s">
        <v>44</v>
      </c>
      <c r="E3305" s="23">
        <v>2468</v>
      </c>
      <c r="F3305" s="22" t="str">
        <f>VLOOKUP(C3305,變換清單!A:C,3,0)</f>
        <v>發泡酒</v>
      </c>
      <c r="G3305" s="22" t="str">
        <f>VLOOKUP(B3305,變換清單!E:F,2,0)</f>
        <v>沖繩</v>
      </c>
      <c r="H3305" s="22" t="str">
        <f t="shared" si="153"/>
        <v>2016</v>
      </c>
      <c r="I3305" s="22">
        <f t="shared" si="154"/>
        <v>11</v>
      </c>
      <c r="J3305" s="22" t="str">
        <f>VLOOKUP(I3305,變換清單!H:I,2,0)</f>
        <v>4Q</v>
      </c>
      <c r="K3305" s="22" t="str">
        <f t="shared" si="155"/>
        <v>發泡酒沖繩20164Q</v>
      </c>
    </row>
    <row r="3306" spans="1:11">
      <c r="A3306" s="23">
        <v>201611</v>
      </c>
      <c r="B3306" s="23" t="s">
        <v>56</v>
      </c>
      <c r="C3306" s="22">
        <v>27210786</v>
      </c>
      <c r="D3306" s="22" t="s">
        <v>103</v>
      </c>
      <c r="E3306" s="23">
        <v>248124</v>
      </c>
      <c r="F3306" s="22" t="str">
        <f>VLOOKUP(C3306,變換清單!A:C,3,0)</f>
        <v>發泡酒</v>
      </c>
      <c r="G3306" s="22" t="str">
        <f>VLOOKUP(B3306,變換清單!E:F,2,0)</f>
        <v>東北</v>
      </c>
      <c r="H3306" s="22" t="str">
        <f t="shared" si="153"/>
        <v>2016</v>
      </c>
      <c r="I3306" s="22">
        <f t="shared" si="154"/>
        <v>11</v>
      </c>
      <c r="J3306" s="22" t="str">
        <f>VLOOKUP(I3306,變換清單!H:I,2,0)</f>
        <v>4Q</v>
      </c>
      <c r="K3306" s="22" t="str">
        <f t="shared" si="155"/>
        <v>發泡酒東北20164Q</v>
      </c>
    </row>
    <row r="3307" spans="1:11">
      <c r="A3307" s="23">
        <v>201611</v>
      </c>
      <c r="B3307" s="23" t="s">
        <v>56</v>
      </c>
      <c r="C3307" s="22">
        <v>27220883</v>
      </c>
      <c r="D3307" s="22" t="s">
        <v>101</v>
      </c>
      <c r="E3307" s="23">
        <v>44919</v>
      </c>
      <c r="F3307" s="22" t="str">
        <f>VLOOKUP(C3307,變換清單!A:C,3,0)</f>
        <v>新類型</v>
      </c>
      <c r="G3307" s="22" t="str">
        <f>VLOOKUP(B3307,變換清單!E:F,2,0)</f>
        <v>東北</v>
      </c>
      <c r="H3307" s="22" t="str">
        <f t="shared" si="153"/>
        <v>2016</v>
      </c>
      <c r="I3307" s="22">
        <f t="shared" si="154"/>
        <v>11</v>
      </c>
      <c r="J3307" s="22" t="str">
        <f>VLOOKUP(I3307,變換清單!H:I,2,0)</f>
        <v>4Q</v>
      </c>
      <c r="K3307" s="22" t="str">
        <f t="shared" si="155"/>
        <v>新類型東北20164Q</v>
      </c>
    </row>
    <row r="3308" spans="1:11">
      <c r="A3308" s="23">
        <v>201611</v>
      </c>
      <c r="B3308" s="23" t="s">
        <v>56</v>
      </c>
      <c r="C3308" s="22">
        <v>27220957</v>
      </c>
      <c r="D3308" s="22" t="s">
        <v>102</v>
      </c>
      <c r="E3308" s="23">
        <v>72726</v>
      </c>
      <c r="F3308" s="22" t="str">
        <f>VLOOKUP(C3308,變換清單!A:C,3,0)</f>
        <v>新類型</v>
      </c>
      <c r="G3308" s="22" t="str">
        <f>VLOOKUP(B3308,變換清單!E:F,2,0)</f>
        <v>東北</v>
      </c>
      <c r="H3308" s="22" t="str">
        <f t="shared" si="153"/>
        <v>2016</v>
      </c>
      <c r="I3308" s="22">
        <f t="shared" si="154"/>
        <v>11</v>
      </c>
      <c r="J3308" s="22" t="str">
        <f>VLOOKUP(I3308,變換清單!H:I,2,0)</f>
        <v>4Q</v>
      </c>
      <c r="K3308" s="22" t="str">
        <f t="shared" si="155"/>
        <v>新類型東北20164Q</v>
      </c>
    </row>
    <row r="3309" spans="1:11">
      <c r="A3309" s="23">
        <v>201611</v>
      </c>
      <c r="B3309" s="23" t="s">
        <v>56</v>
      </c>
      <c r="C3309" s="22">
        <v>27220985</v>
      </c>
      <c r="D3309" s="22" t="s">
        <v>46</v>
      </c>
      <c r="E3309" s="23">
        <v>23280</v>
      </c>
      <c r="F3309" s="22" t="str">
        <f>VLOOKUP(C3309,變換清單!A:C,3,0)</f>
        <v>新類型</v>
      </c>
      <c r="G3309" s="22" t="str">
        <f>VLOOKUP(B3309,變換清單!E:F,2,0)</f>
        <v>東北</v>
      </c>
      <c r="H3309" s="22" t="str">
        <f t="shared" si="153"/>
        <v>2016</v>
      </c>
      <c r="I3309" s="22">
        <f t="shared" si="154"/>
        <v>11</v>
      </c>
      <c r="J3309" s="22" t="str">
        <f>VLOOKUP(I3309,變換清單!H:I,2,0)</f>
        <v>4Q</v>
      </c>
      <c r="K3309" s="22" t="str">
        <f t="shared" si="155"/>
        <v>新類型東北20164Q</v>
      </c>
    </row>
    <row r="3310" spans="1:11">
      <c r="A3310" s="23">
        <v>201611</v>
      </c>
      <c r="B3310" s="23" t="s">
        <v>56</v>
      </c>
      <c r="C3310" s="22">
        <v>27260317</v>
      </c>
      <c r="D3310" s="22" t="s">
        <v>40</v>
      </c>
      <c r="E3310" s="23">
        <v>18240</v>
      </c>
      <c r="F3310" s="22" t="str">
        <f>VLOOKUP(C3310,變換清單!A:C,3,0)</f>
        <v>啤酒</v>
      </c>
      <c r="G3310" s="22" t="str">
        <f>VLOOKUP(B3310,變換清單!E:F,2,0)</f>
        <v>東北</v>
      </c>
      <c r="H3310" s="22" t="str">
        <f t="shared" si="153"/>
        <v>2016</v>
      </c>
      <c r="I3310" s="22">
        <f t="shared" si="154"/>
        <v>11</v>
      </c>
      <c r="J3310" s="22" t="str">
        <f>VLOOKUP(I3310,變換清單!H:I,2,0)</f>
        <v>4Q</v>
      </c>
      <c r="K3310" s="22" t="str">
        <f t="shared" si="155"/>
        <v>啤酒東北20164Q</v>
      </c>
    </row>
    <row r="3311" spans="1:11">
      <c r="A3311" s="23">
        <v>201611</v>
      </c>
      <c r="B3311" s="23" t="s">
        <v>56</v>
      </c>
      <c r="C3311" s="22">
        <v>27260665</v>
      </c>
      <c r="D3311" s="22" t="s">
        <v>105</v>
      </c>
      <c r="E3311" s="23">
        <v>60605</v>
      </c>
      <c r="F3311" s="22" t="str">
        <f>VLOOKUP(C3311,變換清單!A:C,3,0)</f>
        <v>啤酒</v>
      </c>
      <c r="G3311" s="22" t="str">
        <f>VLOOKUP(B3311,變換清單!E:F,2,0)</f>
        <v>東北</v>
      </c>
      <c r="H3311" s="22" t="str">
        <f t="shared" si="153"/>
        <v>2016</v>
      </c>
      <c r="I3311" s="22">
        <f t="shared" si="154"/>
        <v>11</v>
      </c>
      <c r="J3311" s="22" t="str">
        <f>VLOOKUP(I3311,變換清單!H:I,2,0)</f>
        <v>4Q</v>
      </c>
      <c r="K3311" s="22" t="str">
        <f t="shared" si="155"/>
        <v>啤酒東北20164Q</v>
      </c>
    </row>
    <row r="3312" spans="1:11">
      <c r="A3312" s="23">
        <v>201611</v>
      </c>
      <c r="B3312" s="23" t="s">
        <v>56</v>
      </c>
      <c r="C3312" s="22">
        <v>27350171</v>
      </c>
      <c r="D3312" s="22" t="s">
        <v>42</v>
      </c>
      <c r="E3312" s="23">
        <v>7404</v>
      </c>
      <c r="F3312" s="22" t="str">
        <f>VLOOKUP(C3312,變換清單!A:C,3,0)</f>
        <v>啤酒</v>
      </c>
      <c r="G3312" s="22" t="str">
        <f>VLOOKUP(B3312,變換清單!E:F,2,0)</f>
        <v>東北</v>
      </c>
      <c r="H3312" s="22" t="str">
        <f t="shared" si="153"/>
        <v>2016</v>
      </c>
      <c r="I3312" s="22">
        <f t="shared" si="154"/>
        <v>11</v>
      </c>
      <c r="J3312" s="22" t="str">
        <f>VLOOKUP(I3312,變換清單!H:I,2,0)</f>
        <v>4Q</v>
      </c>
      <c r="K3312" s="22" t="str">
        <f t="shared" si="155"/>
        <v>啤酒東北20164Q</v>
      </c>
    </row>
    <row r="3313" spans="1:11">
      <c r="A3313" s="23">
        <v>201611</v>
      </c>
      <c r="B3313" s="23" t="s">
        <v>73</v>
      </c>
      <c r="C3313" s="22">
        <v>27350921</v>
      </c>
      <c r="D3313" s="22" t="s">
        <v>44</v>
      </c>
      <c r="E3313" s="23">
        <v>280209</v>
      </c>
      <c r="F3313" s="22" t="str">
        <f>VLOOKUP(C3313,變換清單!A:C,3,0)</f>
        <v>發泡酒</v>
      </c>
      <c r="G3313" s="22" t="str">
        <f>VLOOKUP(B3313,變換清單!E:F,2,0)</f>
        <v>中部</v>
      </c>
      <c r="H3313" s="22" t="str">
        <f t="shared" si="153"/>
        <v>2016</v>
      </c>
      <c r="I3313" s="22">
        <f t="shared" si="154"/>
        <v>11</v>
      </c>
      <c r="J3313" s="22" t="str">
        <f>VLOOKUP(I3313,變換清單!H:I,2,0)</f>
        <v>4Q</v>
      </c>
      <c r="K3313" s="22" t="str">
        <f t="shared" si="155"/>
        <v>發泡酒中部20164Q</v>
      </c>
    </row>
    <row r="3314" spans="1:11">
      <c r="A3314" s="23">
        <v>201611</v>
      </c>
      <c r="B3314" s="23" t="s">
        <v>73</v>
      </c>
      <c r="C3314" s="22">
        <v>27210786</v>
      </c>
      <c r="D3314" s="22" t="s">
        <v>103</v>
      </c>
      <c r="E3314" s="23">
        <v>9982</v>
      </c>
      <c r="F3314" s="22" t="str">
        <f>VLOOKUP(C3314,變換清單!A:C,3,0)</f>
        <v>發泡酒</v>
      </c>
      <c r="G3314" s="22" t="str">
        <f>VLOOKUP(B3314,變換清單!E:F,2,0)</f>
        <v>中部</v>
      </c>
      <c r="H3314" s="22" t="str">
        <f t="shared" si="153"/>
        <v>2016</v>
      </c>
      <c r="I3314" s="22">
        <f t="shared" si="154"/>
        <v>11</v>
      </c>
      <c r="J3314" s="22" t="str">
        <f>VLOOKUP(I3314,變換清單!H:I,2,0)</f>
        <v>4Q</v>
      </c>
      <c r="K3314" s="22" t="str">
        <f t="shared" si="155"/>
        <v>發泡酒中部20164Q</v>
      </c>
    </row>
    <row r="3315" spans="1:11">
      <c r="A3315" s="23">
        <v>201611</v>
      </c>
      <c r="B3315" s="23" t="s">
        <v>73</v>
      </c>
      <c r="C3315" s="22">
        <v>27220883</v>
      </c>
      <c r="D3315" s="22" t="s">
        <v>101</v>
      </c>
      <c r="E3315" s="23">
        <v>62031</v>
      </c>
      <c r="F3315" s="22" t="str">
        <f>VLOOKUP(C3315,變換清單!A:C,3,0)</f>
        <v>新類型</v>
      </c>
      <c r="G3315" s="22" t="str">
        <f>VLOOKUP(B3315,變換清單!E:F,2,0)</f>
        <v>中部</v>
      </c>
      <c r="H3315" s="22" t="str">
        <f t="shared" si="153"/>
        <v>2016</v>
      </c>
      <c r="I3315" s="22">
        <f t="shared" si="154"/>
        <v>11</v>
      </c>
      <c r="J3315" s="22" t="str">
        <f>VLOOKUP(I3315,變換清單!H:I,2,0)</f>
        <v>4Q</v>
      </c>
      <c r="K3315" s="22" t="str">
        <f t="shared" si="155"/>
        <v>新類型中部20164Q</v>
      </c>
    </row>
    <row r="3316" spans="1:11">
      <c r="A3316" s="23">
        <v>201611</v>
      </c>
      <c r="B3316" s="23" t="s">
        <v>73</v>
      </c>
      <c r="C3316" s="22">
        <v>27220957</v>
      </c>
      <c r="D3316" s="22" t="s">
        <v>102</v>
      </c>
      <c r="E3316" s="23">
        <v>4560</v>
      </c>
      <c r="F3316" s="22" t="str">
        <f>VLOOKUP(C3316,變換清單!A:C,3,0)</f>
        <v>新類型</v>
      </c>
      <c r="G3316" s="22" t="str">
        <f>VLOOKUP(B3316,變換清單!E:F,2,0)</f>
        <v>中部</v>
      </c>
      <c r="H3316" s="22" t="str">
        <f t="shared" si="153"/>
        <v>2016</v>
      </c>
      <c r="I3316" s="22">
        <f t="shared" si="154"/>
        <v>11</v>
      </c>
      <c r="J3316" s="22" t="str">
        <f>VLOOKUP(I3316,變換清單!H:I,2,0)</f>
        <v>4Q</v>
      </c>
      <c r="K3316" s="22" t="str">
        <f t="shared" si="155"/>
        <v>新類型中部20164Q</v>
      </c>
    </row>
    <row r="3317" spans="1:11">
      <c r="A3317" s="23">
        <v>201611</v>
      </c>
      <c r="B3317" s="23" t="s">
        <v>73</v>
      </c>
      <c r="C3317" s="22">
        <v>27220985</v>
      </c>
      <c r="D3317" s="22" t="s">
        <v>46</v>
      </c>
      <c r="E3317" s="23">
        <v>960</v>
      </c>
      <c r="F3317" s="22" t="str">
        <f>VLOOKUP(C3317,變換清單!A:C,3,0)</f>
        <v>新類型</v>
      </c>
      <c r="G3317" s="22" t="str">
        <f>VLOOKUP(B3317,變換清單!E:F,2,0)</f>
        <v>中部</v>
      </c>
      <c r="H3317" s="22" t="str">
        <f t="shared" si="153"/>
        <v>2016</v>
      </c>
      <c r="I3317" s="22">
        <f t="shared" si="154"/>
        <v>11</v>
      </c>
      <c r="J3317" s="22" t="str">
        <f>VLOOKUP(I3317,變換清單!H:I,2,0)</f>
        <v>4Q</v>
      </c>
      <c r="K3317" s="22" t="str">
        <f t="shared" si="155"/>
        <v>新類型中部20164Q</v>
      </c>
    </row>
    <row r="3318" spans="1:11">
      <c r="A3318" s="23">
        <v>201611</v>
      </c>
      <c r="B3318" s="23" t="s">
        <v>73</v>
      </c>
      <c r="C3318" s="22">
        <v>27260317</v>
      </c>
      <c r="D3318" s="22" t="s">
        <v>40</v>
      </c>
      <c r="E3318" s="23">
        <v>10695</v>
      </c>
      <c r="F3318" s="22" t="str">
        <f>VLOOKUP(C3318,變換清單!A:C,3,0)</f>
        <v>啤酒</v>
      </c>
      <c r="G3318" s="22" t="str">
        <f>VLOOKUP(B3318,變換清單!E:F,2,0)</f>
        <v>中部</v>
      </c>
      <c r="H3318" s="22" t="str">
        <f t="shared" si="153"/>
        <v>2016</v>
      </c>
      <c r="I3318" s="22">
        <f t="shared" si="154"/>
        <v>11</v>
      </c>
      <c r="J3318" s="22" t="str">
        <f>VLOOKUP(I3318,變換清單!H:I,2,0)</f>
        <v>4Q</v>
      </c>
      <c r="K3318" s="22" t="str">
        <f t="shared" si="155"/>
        <v>啤酒中部20164Q</v>
      </c>
    </row>
    <row r="3319" spans="1:11">
      <c r="A3319" s="23">
        <v>201611</v>
      </c>
      <c r="B3319" s="23" t="s">
        <v>93</v>
      </c>
      <c r="C3319" s="22">
        <v>27260665</v>
      </c>
      <c r="D3319" s="22" t="s">
        <v>105</v>
      </c>
      <c r="E3319" s="23">
        <v>189658</v>
      </c>
      <c r="F3319" s="22" t="str">
        <f>VLOOKUP(C3319,變換清單!A:C,3,0)</f>
        <v>啤酒</v>
      </c>
      <c r="G3319" s="22" t="str">
        <f>VLOOKUP(B3319,變換清單!E:F,2,0)</f>
        <v>九州</v>
      </c>
      <c r="H3319" s="22" t="str">
        <f t="shared" si="153"/>
        <v>2016</v>
      </c>
      <c r="I3319" s="22">
        <f t="shared" si="154"/>
        <v>11</v>
      </c>
      <c r="J3319" s="22" t="str">
        <f>VLOOKUP(I3319,變換清單!H:I,2,0)</f>
        <v>4Q</v>
      </c>
      <c r="K3319" s="22" t="str">
        <f t="shared" si="155"/>
        <v>啤酒九州20164Q</v>
      </c>
    </row>
    <row r="3320" spans="1:11">
      <c r="A3320" s="23">
        <v>201611</v>
      </c>
      <c r="B3320" s="23" t="s">
        <v>93</v>
      </c>
      <c r="C3320" s="22">
        <v>27350171</v>
      </c>
      <c r="D3320" s="22" t="s">
        <v>42</v>
      </c>
      <c r="E3320" s="23">
        <v>49197</v>
      </c>
      <c r="F3320" s="22" t="str">
        <f>VLOOKUP(C3320,變換清單!A:C,3,0)</f>
        <v>啤酒</v>
      </c>
      <c r="G3320" s="22" t="str">
        <f>VLOOKUP(B3320,變換清單!E:F,2,0)</f>
        <v>九州</v>
      </c>
      <c r="H3320" s="22" t="str">
        <f t="shared" si="153"/>
        <v>2016</v>
      </c>
      <c r="I3320" s="22">
        <f t="shared" si="154"/>
        <v>11</v>
      </c>
      <c r="J3320" s="22" t="str">
        <f>VLOOKUP(I3320,變換清單!H:I,2,0)</f>
        <v>4Q</v>
      </c>
      <c r="K3320" s="22" t="str">
        <f t="shared" si="155"/>
        <v>啤酒九州20164Q</v>
      </c>
    </row>
    <row r="3321" spans="1:11">
      <c r="A3321" s="23">
        <v>201611</v>
      </c>
      <c r="B3321" s="23" t="s">
        <v>93</v>
      </c>
      <c r="C3321" s="22">
        <v>27350921</v>
      </c>
      <c r="D3321" s="22" t="s">
        <v>44</v>
      </c>
      <c r="E3321" s="23">
        <v>92690</v>
      </c>
      <c r="F3321" s="22" t="str">
        <f>VLOOKUP(C3321,變換清單!A:C,3,0)</f>
        <v>發泡酒</v>
      </c>
      <c r="G3321" s="22" t="str">
        <f>VLOOKUP(B3321,變換清單!E:F,2,0)</f>
        <v>九州</v>
      </c>
      <c r="H3321" s="22" t="str">
        <f t="shared" si="153"/>
        <v>2016</v>
      </c>
      <c r="I3321" s="22">
        <f t="shared" si="154"/>
        <v>11</v>
      </c>
      <c r="J3321" s="22" t="str">
        <f>VLOOKUP(I3321,變換清單!H:I,2,0)</f>
        <v>4Q</v>
      </c>
      <c r="K3321" s="22" t="str">
        <f t="shared" si="155"/>
        <v>發泡酒九州20164Q</v>
      </c>
    </row>
    <row r="3322" spans="1:11">
      <c r="A3322" s="23">
        <v>201611</v>
      </c>
      <c r="B3322" s="23" t="s">
        <v>93</v>
      </c>
      <c r="C3322" s="22">
        <v>27210786</v>
      </c>
      <c r="D3322" s="22" t="s">
        <v>103</v>
      </c>
      <c r="E3322" s="23">
        <v>480</v>
      </c>
      <c r="F3322" s="22" t="str">
        <f>VLOOKUP(C3322,變換清單!A:C,3,0)</f>
        <v>發泡酒</v>
      </c>
      <c r="G3322" s="22" t="str">
        <f>VLOOKUP(B3322,變換清單!E:F,2,0)</f>
        <v>九州</v>
      </c>
      <c r="H3322" s="22" t="str">
        <f t="shared" si="153"/>
        <v>2016</v>
      </c>
      <c r="I3322" s="22">
        <f t="shared" si="154"/>
        <v>11</v>
      </c>
      <c r="J3322" s="22" t="str">
        <f>VLOOKUP(I3322,變換清單!H:I,2,0)</f>
        <v>4Q</v>
      </c>
      <c r="K3322" s="22" t="str">
        <f t="shared" si="155"/>
        <v>發泡酒九州20164Q</v>
      </c>
    </row>
    <row r="3323" spans="1:11">
      <c r="A3323" s="23">
        <v>201611</v>
      </c>
      <c r="B3323" s="23" t="s">
        <v>93</v>
      </c>
      <c r="C3323" s="22">
        <v>27220883</v>
      </c>
      <c r="D3323" s="22" t="s">
        <v>101</v>
      </c>
      <c r="E3323" s="23">
        <v>720</v>
      </c>
      <c r="F3323" s="22" t="str">
        <f>VLOOKUP(C3323,變換清單!A:C,3,0)</f>
        <v>新類型</v>
      </c>
      <c r="G3323" s="22" t="str">
        <f>VLOOKUP(B3323,變換清單!E:F,2,0)</f>
        <v>九州</v>
      </c>
      <c r="H3323" s="22" t="str">
        <f t="shared" si="153"/>
        <v>2016</v>
      </c>
      <c r="I3323" s="22">
        <f t="shared" si="154"/>
        <v>11</v>
      </c>
      <c r="J3323" s="22" t="str">
        <f>VLOOKUP(I3323,變換清單!H:I,2,0)</f>
        <v>4Q</v>
      </c>
      <c r="K3323" s="22" t="str">
        <f t="shared" si="155"/>
        <v>新類型九州20164Q</v>
      </c>
    </row>
    <row r="3324" spans="1:11">
      <c r="A3324" s="23">
        <v>201611</v>
      </c>
      <c r="B3324" s="23" t="s">
        <v>93</v>
      </c>
      <c r="C3324" s="22">
        <v>27220957</v>
      </c>
      <c r="D3324" s="22" t="s">
        <v>102</v>
      </c>
      <c r="E3324" s="23">
        <v>47771</v>
      </c>
      <c r="F3324" s="22" t="str">
        <f>VLOOKUP(C3324,變換清單!A:C,3,0)</f>
        <v>新類型</v>
      </c>
      <c r="G3324" s="22" t="str">
        <f>VLOOKUP(B3324,變換清單!E:F,2,0)</f>
        <v>九州</v>
      </c>
      <c r="H3324" s="22" t="str">
        <f t="shared" si="153"/>
        <v>2016</v>
      </c>
      <c r="I3324" s="22">
        <f t="shared" si="154"/>
        <v>11</v>
      </c>
      <c r="J3324" s="22" t="str">
        <f>VLOOKUP(I3324,變換清單!H:I,2,0)</f>
        <v>4Q</v>
      </c>
      <c r="K3324" s="22" t="str">
        <f t="shared" si="155"/>
        <v>新類型九州20164Q</v>
      </c>
    </row>
    <row r="3325" spans="1:11">
      <c r="A3325" s="23">
        <v>201611</v>
      </c>
      <c r="B3325" s="23" t="s">
        <v>93</v>
      </c>
      <c r="C3325" s="22">
        <v>27220985</v>
      </c>
      <c r="D3325" s="22" t="s">
        <v>46</v>
      </c>
      <c r="E3325" s="23">
        <v>3702</v>
      </c>
      <c r="F3325" s="22" t="str">
        <f>VLOOKUP(C3325,變換清單!A:C,3,0)</f>
        <v>新類型</v>
      </c>
      <c r="G3325" s="22" t="str">
        <f>VLOOKUP(B3325,變換清單!E:F,2,0)</f>
        <v>九州</v>
      </c>
      <c r="H3325" s="22" t="str">
        <f t="shared" si="153"/>
        <v>2016</v>
      </c>
      <c r="I3325" s="22">
        <f t="shared" si="154"/>
        <v>11</v>
      </c>
      <c r="J3325" s="22" t="str">
        <f>VLOOKUP(I3325,變換清單!H:I,2,0)</f>
        <v>4Q</v>
      </c>
      <c r="K3325" s="22" t="str">
        <f t="shared" si="155"/>
        <v>新類型九州20164Q</v>
      </c>
    </row>
    <row r="3326" spans="1:11">
      <c r="A3326" s="23">
        <v>201611</v>
      </c>
      <c r="B3326" s="23" t="s">
        <v>57</v>
      </c>
      <c r="C3326" s="22">
        <v>27260317</v>
      </c>
      <c r="D3326" s="22" t="s">
        <v>40</v>
      </c>
      <c r="E3326" s="23">
        <v>986792</v>
      </c>
      <c r="F3326" s="22" t="str">
        <f>VLOOKUP(C3326,變換清單!A:C,3,0)</f>
        <v>啤酒</v>
      </c>
      <c r="G3326" s="22" t="str">
        <f>VLOOKUP(B3326,變換清單!E:F,2,0)</f>
        <v>東北</v>
      </c>
      <c r="H3326" s="22" t="str">
        <f t="shared" si="153"/>
        <v>2016</v>
      </c>
      <c r="I3326" s="22">
        <f t="shared" si="154"/>
        <v>11</v>
      </c>
      <c r="J3326" s="22" t="str">
        <f>VLOOKUP(I3326,變換清單!H:I,2,0)</f>
        <v>4Q</v>
      </c>
      <c r="K3326" s="22" t="str">
        <f t="shared" si="155"/>
        <v>啤酒東北20164Q</v>
      </c>
    </row>
    <row r="3327" spans="1:11">
      <c r="A3327" s="23">
        <v>201611</v>
      </c>
      <c r="B3327" s="23" t="s">
        <v>57</v>
      </c>
      <c r="C3327" s="22">
        <v>27260665</v>
      </c>
      <c r="D3327" s="22" t="s">
        <v>105</v>
      </c>
      <c r="E3327" s="23">
        <v>69161</v>
      </c>
      <c r="F3327" s="22" t="str">
        <f>VLOOKUP(C3327,變換清單!A:C,3,0)</f>
        <v>啤酒</v>
      </c>
      <c r="G3327" s="22" t="str">
        <f>VLOOKUP(B3327,變換清單!E:F,2,0)</f>
        <v>東北</v>
      </c>
      <c r="H3327" s="22" t="str">
        <f t="shared" si="153"/>
        <v>2016</v>
      </c>
      <c r="I3327" s="22">
        <f t="shared" si="154"/>
        <v>11</v>
      </c>
      <c r="J3327" s="22" t="str">
        <f>VLOOKUP(I3327,變換清單!H:I,2,0)</f>
        <v>4Q</v>
      </c>
      <c r="K3327" s="22" t="str">
        <f t="shared" si="155"/>
        <v>啤酒東北20164Q</v>
      </c>
    </row>
    <row r="3328" spans="1:11">
      <c r="A3328" s="23">
        <v>201611</v>
      </c>
      <c r="B3328" s="23" t="s">
        <v>57</v>
      </c>
      <c r="C3328" s="22">
        <v>27350171</v>
      </c>
      <c r="D3328" s="22" t="s">
        <v>42</v>
      </c>
      <c r="E3328" s="23">
        <v>405697</v>
      </c>
      <c r="F3328" s="22" t="str">
        <f>VLOOKUP(C3328,變換清單!A:C,3,0)</f>
        <v>啤酒</v>
      </c>
      <c r="G3328" s="22" t="str">
        <f>VLOOKUP(B3328,變換清單!E:F,2,0)</f>
        <v>東北</v>
      </c>
      <c r="H3328" s="22" t="str">
        <f t="shared" si="153"/>
        <v>2016</v>
      </c>
      <c r="I3328" s="22">
        <f t="shared" si="154"/>
        <v>11</v>
      </c>
      <c r="J3328" s="22" t="str">
        <f>VLOOKUP(I3328,變換清單!H:I,2,0)</f>
        <v>4Q</v>
      </c>
      <c r="K3328" s="22" t="str">
        <f t="shared" si="155"/>
        <v>啤酒東北20164Q</v>
      </c>
    </row>
    <row r="3329" spans="1:11">
      <c r="A3329" s="23">
        <v>201611</v>
      </c>
      <c r="B3329" s="23" t="s">
        <v>57</v>
      </c>
      <c r="C3329" s="22">
        <v>27350921</v>
      </c>
      <c r="D3329" s="22" t="s">
        <v>44</v>
      </c>
      <c r="E3329" s="23">
        <v>55680</v>
      </c>
      <c r="F3329" s="22" t="str">
        <f>VLOOKUP(C3329,變換清單!A:C,3,0)</f>
        <v>發泡酒</v>
      </c>
      <c r="G3329" s="22" t="str">
        <f>VLOOKUP(B3329,變換清單!E:F,2,0)</f>
        <v>東北</v>
      </c>
      <c r="H3329" s="22" t="str">
        <f t="shared" si="153"/>
        <v>2016</v>
      </c>
      <c r="I3329" s="22">
        <f t="shared" si="154"/>
        <v>11</v>
      </c>
      <c r="J3329" s="22" t="str">
        <f>VLOOKUP(I3329,變換清單!H:I,2,0)</f>
        <v>4Q</v>
      </c>
      <c r="K3329" s="22" t="str">
        <f t="shared" si="155"/>
        <v>發泡酒東北20164Q</v>
      </c>
    </row>
    <row r="3330" spans="1:11">
      <c r="A3330" s="23">
        <v>201611</v>
      </c>
      <c r="B3330" s="23" t="s">
        <v>57</v>
      </c>
      <c r="C3330" s="22">
        <v>27210786</v>
      </c>
      <c r="D3330" s="22" t="s">
        <v>103</v>
      </c>
      <c r="E3330" s="23">
        <v>33360</v>
      </c>
      <c r="F3330" s="22" t="str">
        <f>VLOOKUP(C3330,變換清單!A:C,3,0)</f>
        <v>發泡酒</v>
      </c>
      <c r="G3330" s="22" t="str">
        <f>VLOOKUP(B3330,變換清單!E:F,2,0)</f>
        <v>東北</v>
      </c>
      <c r="H3330" s="22" t="str">
        <f t="shared" si="153"/>
        <v>2016</v>
      </c>
      <c r="I3330" s="22">
        <f t="shared" si="154"/>
        <v>11</v>
      </c>
      <c r="J3330" s="22" t="str">
        <f>VLOOKUP(I3330,變換清單!H:I,2,0)</f>
        <v>4Q</v>
      </c>
      <c r="K3330" s="22" t="str">
        <f t="shared" si="155"/>
        <v>發泡酒東北20164Q</v>
      </c>
    </row>
    <row r="3331" spans="1:11">
      <c r="A3331" s="23">
        <v>201611</v>
      </c>
      <c r="B3331" s="23" t="s">
        <v>57</v>
      </c>
      <c r="C3331" s="22">
        <v>27220883</v>
      </c>
      <c r="D3331" s="22" t="s">
        <v>101</v>
      </c>
      <c r="E3331" s="23">
        <v>181102</v>
      </c>
      <c r="F3331" s="22" t="str">
        <f>VLOOKUP(C3331,變換清單!A:C,3,0)</f>
        <v>新類型</v>
      </c>
      <c r="G3331" s="22" t="str">
        <f>VLOOKUP(B3331,變換清單!E:F,2,0)</f>
        <v>東北</v>
      </c>
      <c r="H3331" s="22" t="str">
        <f t="shared" ref="H3331:H3394" si="156">LEFT(A3331,4)</f>
        <v>2016</v>
      </c>
      <c r="I3331" s="22">
        <f t="shared" ref="I3331:I3394" si="157">VALUE(RIGHT(A3331,2))</f>
        <v>11</v>
      </c>
      <c r="J3331" s="22" t="str">
        <f>VLOOKUP(I3331,變換清單!H:I,2,0)</f>
        <v>4Q</v>
      </c>
      <c r="K3331" s="22" t="str">
        <f t="shared" ref="K3331:K3394" si="158">CONCATENATE(F3331,G3331,H3331,J3331)</f>
        <v>新類型東北20164Q</v>
      </c>
    </row>
    <row r="3332" spans="1:11">
      <c r="A3332" s="23">
        <v>201611</v>
      </c>
      <c r="B3332" s="23" t="s">
        <v>57</v>
      </c>
      <c r="C3332" s="22">
        <v>27220957</v>
      </c>
      <c r="D3332" s="22" t="s">
        <v>102</v>
      </c>
      <c r="E3332" s="23">
        <v>14191</v>
      </c>
      <c r="F3332" s="22" t="str">
        <f>VLOOKUP(C3332,變換清單!A:C,3,0)</f>
        <v>新類型</v>
      </c>
      <c r="G3332" s="22" t="str">
        <f>VLOOKUP(B3332,變換清單!E:F,2,0)</f>
        <v>東北</v>
      </c>
      <c r="H3332" s="22" t="str">
        <f t="shared" si="156"/>
        <v>2016</v>
      </c>
      <c r="I3332" s="22">
        <f t="shared" si="157"/>
        <v>11</v>
      </c>
      <c r="J3332" s="22" t="str">
        <f>VLOOKUP(I3332,變換清單!H:I,2,0)</f>
        <v>4Q</v>
      </c>
      <c r="K3332" s="22" t="str">
        <f t="shared" si="158"/>
        <v>新類型東北20164Q</v>
      </c>
    </row>
    <row r="3333" spans="1:11">
      <c r="A3333" s="23">
        <v>201611</v>
      </c>
      <c r="B3333" s="23" t="s">
        <v>57</v>
      </c>
      <c r="C3333" s="22">
        <v>27220985</v>
      </c>
      <c r="D3333" s="22" t="s">
        <v>46</v>
      </c>
      <c r="E3333" s="23">
        <v>12340</v>
      </c>
      <c r="F3333" s="22" t="str">
        <f>VLOOKUP(C3333,變換清單!A:C,3,0)</f>
        <v>新類型</v>
      </c>
      <c r="G3333" s="22" t="str">
        <f>VLOOKUP(B3333,變換清單!E:F,2,0)</f>
        <v>東北</v>
      </c>
      <c r="H3333" s="22" t="str">
        <f t="shared" si="156"/>
        <v>2016</v>
      </c>
      <c r="I3333" s="22">
        <f t="shared" si="157"/>
        <v>11</v>
      </c>
      <c r="J3333" s="22" t="str">
        <f>VLOOKUP(I3333,變換清單!H:I,2,0)</f>
        <v>4Q</v>
      </c>
      <c r="K3333" s="22" t="str">
        <f t="shared" si="158"/>
        <v>新類型東北20164Q</v>
      </c>
    </row>
    <row r="3334" spans="1:11">
      <c r="A3334" s="23">
        <v>201611</v>
      </c>
      <c r="B3334" s="23" t="s">
        <v>2</v>
      </c>
      <c r="C3334" s="22">
        <v>27260317</v>
      </c>
      <c r="D3334" s="22" t="s">
        <v>40</v>
      </c>
      <c r="E3334" s="23">
        <v>1036702</v>
      </c>
      <c r="F3334" s="22" t="str">
        <f>VLOOKUP(C3334,變換清單!A:C,3,0)</f>
        <v>啤酒</v>
      </c>
      <c r="G3334" s="22" t="str">
        <f>VLOOKUP(B3334,變換清單!E:F,2,0)</f>
        <v>近畿圏</v>
      </c>
      <c r="H3334" s="22" t="str">
        <f t="shared" si="156"/>
        <v>2016</v>
      </c>
      <c r="I3334" s="22">
        <f t="shared" si="157"/>
        <v>11</v>
      </c>
      <c r="J3334" s="22" t="str">
        <f>VLOOKUP(I3334,變換清單!H:I,2,0)</f>
        <v>4Q</v>
      </c>
      <c r="K3334" s="22" t="str">
        <f t="shared" si="158"/>
        <v>啤酒近畿圏20164Q</v>
      </c>
    </row>
    <row r="3335" spans="1:11">
      <c r="A3335" s="23">
        <v>201611</v>
      </c>
      <c r="B3335" s="23" t="s">
        <v>2</v>
      </c>
      <c r="C3335" s="22">
        <v>27260665</v>
      </c>
      <c r="D3335" s="22" t="s">
        <v>105</v>
      </c>
      <c r="E3335" s="23">
        <v>60605</v>
      </c>
      <c r="F3335" s="22" t="str">
        <f>VLOOKUP(C3335,變換清單!A:C,3,0)</f>
        <v>啤酒</v>
      </c>
      <c r="G3335" s="22" t="str">
        <f>VLOOKUP(B3335,變換清單!E:F,2,0)</f>
        <v>近畿圏</v>
      </c>
      <c r="H3335" s="22" t="str">
        <f t="shared" si="156"/>
        <v>2016</v>
      </c>
      <c r="I3335" s="22">
        <f t="shared" si="157"/>
        <v>11</v>
      </c>
      <c r="J3335" s="22" t="str">
        <f>VLOOKUP(I3335,變換清單!H:I,2,0)</f>
        <v>4Q</v>
      </c>
      <c r="K3335" s="22" t="str">
        <f t="shared" si="158"/>
        <v>啤酒近畿圏20164Q</v>
      </c>
    </row>
    <row r="3336" spans="1:11">
      <c r="A3336" s="23">
        <v>201611</v>
      </c>
      <c r="B3336" s="23" t="s">
        <v>2</v>
      </c>
      <c r="C3336" s="22">
        <v>27350171</v>
      </c>
      <c r="D3336" s="22" t="s">
        <v>42</v>
      </c>
      <c r="E3336" s="23">
        <v>367908</v>
      </c>
      <c r="F3336" s="22" t="str">
        <f>VLOOKUP(C3336,變換清單!A:C,3,0)</f>
        <v>啤酒</v>
      </c>
      <c r="G3336" s="22" t="str">
        <f>VLOOKUP(B3336,變換清單!E:F,2,0)</f>
        <v>近畿圏</v>
      </c>
      <c r="H3336" s="22" t="str">
        <f t="shared" si="156"/>
        <v>2016</v>
      </c>
      <c r="I3336" s="22">
        <f t="shared" si="157"/>
        <v>11</v>
      </c>
      <c r="J3336" s="22" t="str">
        <f>VLOOKUP(I3336,變換清單!H:I,2,0)</f>
        <v>4Q</v>
      </c>
      <c r="K3336" s="22" t="str">
        <f t="shared" si="158"/>
        <v>啤酒近畿圏20164Q</v>
      </c>
    </row>
    <row r="3337" spans="1:11">
      <c r="A3337" s="23">
        <v>201611</v>
      </c>
      <c r="B3337" s="23" t="s">
        <v>2</v>
      </c>
      <c r="C3337" s="22">
        <v>27350921</v>
      </c>
      <c r="D3337" s="22" t="s">
        <v>44</v>
      </c>
      <c r="E3337" s="23">
        <v>34800</v>
      </c>
      <c r="F3337" s="22" t="str">
        <f>VLOOKUP(C3337,變換清單!A:C,3,0)</f>
        <v>發泡酒</v>
      </c>
      <c r="G3337" s="22" t="str">
        <f>VLOOKUP(B3337,變換清單!E:F,2,0)</f>
        <v>近畿圏</v>
      </c>
      <c r="H3337" s="22" t="str">
        <f t="shared" si="156"/>
        <v>2016</v>
      </c>
      <c r="I3337" s="22">
        <f t="shared" si="157"/>
        <v>11</v>
      </c>
      <c r="J3337" s="22" t="str">
        <f>VLOOKUP(I3337,變換清單!H:I,2,0)</f>
        <v>4Q</v>
      </c>
      <c r="K3337" s="22" t="str">
        <f t="shared" si="158"/>
        <v>發泡酒近畿圏20164Q</v>
      </c>
    </row>
    <row r="3338" spans="1:11">
      <c r="A3338" s="23">
        <v>201611</v>
      </c>
      <c r="B3338" s="23" t="s">
        <v>2</v>
      </c>
      <c r="C3338" s="22">
        <v>27210786</v>
      </c>
      <c r="D3338" s="22" t="s">
        <v>103</v>
      </c>
      <c r="E3338" s="23">
        <v>10560</v>
      </c>
      <c r="F3338" s="22" t="str">
        <f>VLOOKUP(C3338,變換清單!A:C,3,0)</f>
        <v>發泡酒</v>
      </c>
      <c r="G3338" s="22" t="str">
        <f>VLOOKUP(B3338,變換清單!E:F,2,0)</f>
        <v>近畿圏</v>
      </c>
      <c r="H3338" s="22" t="str">
        <f t="shared" si="156"/>
        <v>2016</v>
      </c>
      <c r="I3338" s="22">
        <f t="shared" si="157"/>
        <v>11</v>
      </c>
      <c r="J3338" s="22" t="str">
        <f>VLOOKUP(I3338,變換清單!H:I,2,0)</f>
        <v>4Q</v>
      </c>
      <c r="K3338" s="22" t="str">
        <f t="shared" si="158"/>
        <v>發泡酒近畿圏20164Q</v>
      </c>
    </row>
    <row r="3339" spans="1:11">
      <c r="A3339" s="23">
        <v>201611</v>
      </c>
      <c r="B3339" s="23" t="s">
        <v>2</v>
      </c>
      <c r="C3339" s="22">
        <v>27220883</v>
      </c>
      <c r="D3339" s="22" t="s">
        <v>101</v>
      </c>
      <c r="E3339" s="23">
        <v>69874</v>
      </c>
      <c r="F3339" s="22" t="str">
        <f>VLOOKUP(C3339,變換清單!A:C,3,0)</f>
        <v>新類型</v>
      </c>
      <c r="G3339" s="22" t="str">
        <f>VLOOKUP(B3339,變換清單!E:F,2,0)</f>
        <v>近畿圏</v>
      </c>
      <c r="H3339" s="22" t="str">
        <f t="shared" si="156"/>
        <v>2016</v>
      </c>
      <c r="I3339" s="22">
        <f t="shared" si="157"/>
        <v>11</v>
      </c>
      <c r="J3339" s="22" t="str">
        <f>VLOOKUP(I3339,變換清單!H:I,2,0)</f>
        <v>4Q</v>
      </c>
      <c r="K3339" s="22" t="str">
        <f t="shared" si="158"/>
        <v>新類型近畿圏20164Q</v>
      </c>
    </row>
    <row r="3340" spans="1:11">
      <c r="A3340" s="23">
        <v>201611</v>
      </c>
      <c r="B3340" s="23" t="s">
        <v>2</v>
      </c>
      <c r="C3340" s="22">
        <v>27220957</v>
      </c>
      <c r="D3340" s="22" t="s">
        <v>102</v>
      </c>
      <c r="E3340" s="23">
        <v>22829</v>
      </c>
      <c r="F3340" s="22" t="str">
        <f>VLOOKUP(C3340,變換清單!A:C,3,0)</f>
        <v>新類型</v>
      </c>
      <c r="G3340" s="22" t="str">
        <f>VLOOKUP(B3340,變換清單!E:F,2,0)</f>
        <v>近畿圏</v>
      </c>
      <c r="H3340" s="22" t="str">
        <f t="shared" si="156"/>
        <v>2016</v>
      </c>
      <c r="I3340" s="22">
        <f t="shared" si="157"/>
        <v>11</v>
      </c>
      <c r="J3340" s="22" t="str">
        <f>VLOOKUP(I3340,變換清單!H:I,2,0)</f>
        <v>4Q</v>
      </c>
      <c r="K3340" s="22" t="str">
        <f t="shared" si="158"/>
        <v>新類型近畿圏20164Q</v>
      </c>
    </row>
    <row r="3341" spans="1:11">
      <c r="A3341" s="23">
        <v>201611</v>
      </c>
      <c r="B3341" s="23" t="s">
        <v>91</v>
      </c>
      <c r="C3341" s="22">
        <v>27220985</v>
      </c>
      <c r="D3341" s="22" t="s">
        <v>46</v>
      </c>
      <c r="E3341" s="23">
        <v>430652</v>
      </c>
      <c r="F3341" s="22" t="str">
        <f>VLOOKUP(C3341,變換清單!A:C,3,0)</f>
        <v>新類型</v>
      </c>
      <c r="G3341" s="22" t="str">
        <f>VLOOKUP(B3341,變換清單!E:F,2,0)</f>
        <v>九州</v>
      </c>
      <c r="H3341" s="22" t="str">
        <f t="shared" si="156"/>
        <v>2016</v>
      </c>
      <c r="I3341" s="22">
        <f t="shared" si="157"/>
        <v>11</v>
      </c>
      <c r="J3341" s="22" t="str">
        <f>VLOOKUP(I3341,變換清單!H:I,2,0)</f>
        <v>4Q</v>
      </c>
      <c r="K3341" s="22" t="str">
        <f t="shared" si="158"/>
        <v>新類型九州20164Q</v>
      </c>
    </row>
    <row r="3342" spans="1:11">
      <c r="A3342" s="23">
        <v>201611</v>
      </c>
      <c r="B3342" s="23" t="s">
        <v>91</v>
      </c>
      <c r="C3342" s="22">
        <v>27260317</v>
      </c>
      <c r="D3342" s="22" t="s">
        <v>40</v>
      </c>
      <c r="E3342" s="23">
        <v>19251</v>
      </c>
      <c r="F3342" s="22" t="str">
        <f>VLOOKUP(C3342,變換清單!A:C,3,0)</f>
        <v>啤酒</v>
      </c>
      <c r="G3342" s="22" t="str">
        <f>VLOOKUP(B3342,變換清單!E:F,2,0)</f>
        <v>九州</v>
      </c>
      <c r="H3342" s="22" t="str">
        <f t="shared" si="156"/>
        <v>2016</v>
      </c>
      <c r="I3342" s="22">
        <f t="shared" si="157"/>
        <v>11</v>
      </c>
      <c r="J3342" s="22" t="str">
        <f>VLOOKUP(I3342,變換清單!H:I,2,0)</f>
        <v>4Q</v>
      </c>
      <c r="K3342" s="22" t="str">
        <f t="shared" si="158"/>
        <v>啤酒九州20164Q</v>
      </c>
    </row>
    <row r="3343" spans="1:11">
      <c r="A3343" s="23">
        <v>201611</v>
      </c>
      <c r="B3343" s="23" t="s">
        <v>91</v>
      </c>
      <c r="C3343" s="22">
        <v>27260665</v>
      </c>
      <c r="D3343" s="22" t="s">
        <v>105</v>
      </c>
      <c r="E3343" s="23">
        <v>128340</v>
      </c>
      <c r="F3343" s="22" t="str">
        <f>VLOOKUP(C3343,變換清單!A:C,3,0)</f>
        <v>啤酒</v>
      </c>
      <c r="G3343" s="22" t="str">
        <f>VLOOKUP(B3343,變換清單!E:F,2,0)</f>
        <v>九州</v>
      </c>
      <c r="H3343" s="22" t="str">
        <f t="shared" si="156"/>
        <v>2016</v>
      </c>
      <c r="I3343" s="22">
        <f t="shared" si="157"/>
        <v>11</v>
      </c>
      <c r="J3343" s="22" t="str">
        <f>VLOOKUP(I3343,變換清單!H:I,2,0)</f>
        <v>4Q</v>
      </c>
      <c r="K3343" s="22" t="str">
        <f t="shared" si="158"/>
        <v>啤酒九州20164Q</v>
      </c>
    </row>
    <row r="3344" spans="1:11">
      <c r="A3344" s="23">
        <v>201611</v>
      </c>
      <c r="B3344" s="23" t="s">
        <v>91</v>
      </c>
      <c r="C3344" s="22">
        <v>27350171</v>
      </c>
      <c r="D3344" s="22" t="s">
        <v>42</v>
      </c>
      <c r="E3344" s="23">
        <v>16320</v>
      </c>
      <c r="F3344" s="22" t="str">
        <f>VLOOKUP(C3344,變換清單!A:C,3,0)</f>
        <v>啤酒</v>
      </c>
      <c r="G3344" s="22" t="str">
        <f>VLOOKUP(B3344,變換清單!E:F,2,0)</f>
        <v>九州</v>
      </c>
      <c r="H3344" s="22" t="str">
        <f t="shared" si="156"/>
        <v>2016</v>
      </c>
      <c r="I3344" s="22">
        <f t="shared" si="157"/>
        <v>11</v>
      </c>
      <c r="J3344" s="22" t="str">
        <f>VLOOKUP(I3344,變換清單!H:I,2,0)</f>
        <v>4Q</v>
      </c>
      <c r="K3344" s="22" t="str">
        <f t="shared" si="158"/>
        <v>啤酒九州20164Q</v>
      </c>
    </row>
    <row r="3345" spans="1:11">
      <c r="A3345" s="23">
        <v>201611</v>
      </c>
      <c r="B3345" s="23" t="s">
        <v>91</v>
      </c>
      <c r="C3345" s="22">
        <v>27350921</v>
      </c>
      <c r="D3345" s="22" t="s">
        <v>44</v>
      </c>
      <c r="E3345" s="23">
        <v>13680</v>
      </c>
      <c r="F3345" s="22" t="str">
        <f>VLOOKUP(C3345,變換清單!A:C,3,0)</f>
        <v>發泡酒</v>
      </c>
      <c r="G3345" s="22" t="str">
        <f>VLOOKUP(B3345,變換清單!E:F,2,0)</f>
        <v>九州</v>
      </c>
      <c r="H3345" s="22" t="str">
        <f t="shared" si="156"/>
        <v>2016</v>
      </c>
      <c r="I3345" s="22">
        <f t="shared" si="157"/>
        <v>11</v>
      </c>
      <c r="J3345" s="22" t="str">
        <f>VLOOKUP(I3345,變換清單!H:I,2,0)</f>
        <v>4Q</v>
      </c>
      <c r="K3345" s="22" t="str">
        <f t="shared" si="158"/>
        <v>發泡酒九州20164Q</v>
      </c>
    </row>
    <row r="3346" spans="1:11">
      <c r="A3346" s="23">
        <v>201611</v>
      </c>
      <c r="B3346" s="23" t="s">
        <v>91</v>
      </c>
      <c r="C3346" s="22">
        <v>27210786</v>
      </c>
      <c r="D3346" s="22" t="s">
        <v>103</v>
      </c>
      <c r="E3346" s="23">
        <v>67735</v>
      </c>
      <c r="F3346" s="22" t="str">
        <f>VLOOKUP(C3346,變換清單!A:C,3,0)</f>
        <v>發泡酒</v>
      </c>
      <c r="G3346" s="22" t="str">
        <f>VLOOKUP(B3346,變換清單!E:F,2,0)</f>
        <v>九州</v>
      </c>
      <c r="H3346" s="22" t="str">
        <f t="shared" si="156"/>
        <v>2016</v>
      </c>
      <c r="I3346" s="22">
        <f t="shared" si="157"/>
        <v>11</v>
      </c>
      <c r="J3346" s="22" t="str">
        <f>VLOOKUP(I3346,變換清單!H:I,2,0)</f>
        <v>4Q</v>
      </c>
      <c r="K3346" s="22" t="str">
        <f t="shared" si="158"/>
        <v>發泡酒九州20164Q</v>
      </c>
    </row>
    <row r="3347" spans="1:11">
      <c r="A3347" s="23">
        <v>201611</v>
      </c>
      <c r="B3347" s="23" t="s">
        <v>91</v>
      </c>
      <c r="C3347" s="22">
        <v>27220883</v>
      </c>
      <c r="D3347" s="22" t="s">
        <v>101</v>
      </c>
      <c r="E3347" s="23">
        <v>7404</v>
      </c>
      <c r="F3347" s="22" t="str">
        <f>VLOOKUP(C3347,變換清單!A:C,3,0)</f>
        <v>新類型</v>
      </c>
      <c r="G3347" s="22" t="str">
        <f>VLOOKUP(B3347,變換清單!E:F,2,0)</f>
        <v>九州</v>
      </c>
      <c r="H3347" s="22" t="str">
        <f t="shared" si="156"/>
        <v>2016</v>
      </c>
      <c r="I3347" s="22">
        <f t="shared" si="157"/>
        <v>11</v>
      </c>
      <c r="J3347" s="22" t="str">
        <f>VLOOKUP(I3347,變換清單!H:I,2,0)</f>
        <v>4Q</v>
      </c>
      <c r="K3347" s="22" t="str">
        <f t="shared" si="158"/>
        <v>新類型九州20164Q</v>
      </c>
    </row>
    <row r="3348" spans="1:11">
      <c r="A3348" s="23">
        <v>201611</v>
      </c>
      <c r="B3348" s="23" t="s">
        <v>63</v>
      </c>
      <c r="C3348" s="22">
        <v>27220957</v>
      </c>
      <c r="D3348" s="22" t="s">
        <v>102</v>
      </c>
      <c r="E3348" s="23">
        <v>450616</v>
      </c>
      <c r="F3348" s="22" t="str">
        <f>VLOOKUP(C3348,變換清單!A:C,3,0)</f>
        <v>新類型</v>
      </c>
      <c r="G3348" s="22" t="str">
        <f>VLOOKUP(B3348,變換清單!E:F,2,0)</f>
        <v>關信越</v>
      </c>
      <c r="H3348" s="22" t="str">
        <f t="shared" si="156"/>
        <v>2016</v>
      </c>
      <c r="I3348" s="22">
        <f t="shared" si="157"/>
        <v>11</v>
      </c>
      <c r="J3348" s="22" t="str">
        <f>VLOOKUP(I3348,變換清單!H:I,2,0)</f>
        <v>4Q</v>
      </c>
      <c r="K3348" s="22" t="str">
        <f t="shared" si="158"/>
        <v>新類型關信越20164Q</v>
      </c>
    </row>
    <row r="3349" spans="1:11">
      <c r="A3349" s="23">
        <v>201611</v>
      </c>
      <c r="B3349" s="23" t="s">
        <v>63</v>
      </c>
      <c r="C3349" s="22">
        <v>27220985</v>
      </c>
      <c r="D3349" s="22" t="s">
        <v>46</v>
      </c>
      <c r="E3349" s="23">
        <v>119071</v>
      </c>
      <c r="F3349" s="22" t="str">
        <f>VLOOKUP(C3349,變換清單!A:C,3,0)</f>
        <v>新類型</v>
      </c>
      <c r="G3349" s="22" t="str">
        <f>VLOOKUP(B3349,變換清單!E:F,2,0)</f>
        <v>關信越</v>
      </c>
      <c r="H3349" s="22" t="str">
        <f t="shared" si="156"/>
        <v>2016</v>
      </c>
      <c r="I3349" s="22">
        <f t="shared" si="157"/>
        <v>11</v>
      </c>
      <c r="J3349" s="22" t="str">
        <f>VLOOKUP(I3349,變換清單!H:I,2,0)</f>
        <v>4Q</v>
      </c>
      <c r="K3349" s="22" t="str">
        <f t="shared" si="158"/>
        <v>新類型關信越20164Q</v>
      </c>
    </row>
    <row r="3350" spans="1:11">
      <c r="A3350" s="23">
        <v>201611</v>
      </c>
      <c r="B3350" s="23" t="s">
        <v>63</v>
      </c>
      <c r="C3350" s="22">
        <v>27260317</v>
      </c>
      <c r="D3350" s="22" t="s">
        <v>40</v>
      </c>
      <c r="E3350" s="23">
        <v>153295</v>
      </c>
      <c r="F3350" s="22" t="str">
        <f>VLOOKUP(C3350,變換清單!A:C,3,0)</f>
        <v>啤酒</v>
      </c>
      <c r="G3350" s="22" t="str">
        <f>VLOOKUP(B3350,變換清單!E:F,2,0)</f>
        <v>關信越</v>
      </c>
      <c r="H3350" s="22" t="str">
        <f t="shared" si="156"/>
        <v>2016</v>
      </c>
      <c r="I3350" s="22">
        <f t="shared" si="157"/>
        <v>11</v>
      </c>
      <c r="J3350" s="22" t="str">
        <f>VLOOKUP(I3350,變換清單!H:I,2,0)</f>
        <v>4Q</v>
      </c>
      <c r="K3350" s="22" t="str">
        <f t="shared" si="158"/>
        <v>啤酒關信越20164Q</v>
      </c>
    </row>
    <row r="3351" spans="1:11">
      <c r="A3351" s="23">
        <v>201611</v>
      </c>
      <c r="B3351" s="23" t="s">
        <v>63</v>
      </c>
      <c r="C3351" s="22">
        <v>27260665</v>
      </c>
      <c r="D3351" s="22" t="s">
        <v>105</v>
      </c>
      <c r="E3351" s="23">
        <v>3120</v>
      </c>
      <c r="F3351" s="22" t="str">
        <f>VLOOKUP(C3351,變換清單!A:C,3,0)</f>
        <v>啤酒</v>
      </c>
      <c r="G3351" s="22" t="str">
        <f>VLOOKUP(B3351,變換清單!E:F,2,0)</f>
        <v>關信越</v>
      </c>
      <c r="H3351" s="22" t="str">
        <f t="shared" si="156"/>
        <v>2016</v>
      </c>
      <c r="I3351" s="22">
        <f t="shared" si="157"/>
        <v>11</v>
      </c>
      <c r="J3351" s="22" t="str">
        <f>VLOOKUP(I3351,變換清單!H:I,2,0)</f>
        <v>4Q</v>
      </c>
      <c r="K3351" s="22" t="str">
        <f t="shared" si="158"/>
        <v>啤酒關信越20164Q</v>
      </c>
    </row>
    <row r="3352" spans="1:11">
      <c r="A3352" s="23">
        <v>201611</v>
      </c>
      <c r="B3352" s="23" t="s">
        <v>63</v>
      </c>
      <c r="C3352" s="22">
        <v>27350171</v>
      </c>
      <c r="D3352" s="22" t="s">
        <v>42</v>
      </c>
      <c r="E3352" s="23">
        <v>3840</v>
      </c>
      <c r="F3352" s="22" t="str">
        <f>VLOOKUP(C3352,變換清單!A:C,3,0)</f>
        <v>啤酒</v>
      </c>
      <c r="G3352" s="22" t="str">
        <f>VLOOKUP(B3352,變換清單!E:F,2,0)</f>
        <v>關信越</v>
      </c>
      <c r="H3352" s="22" t="str">
        <f t="shared" si="156"/>
        <v>2016</v>
      </c>
      <c r="I3352" s="22">
        <f t="shared" si="157"/>
        <v>11</v>
      </c>
      <c r="J3352" s="22" t="str">
        <f>VLOOKUP(I3352,變換清單!H:I,2,0)</f>
        <v>4Q</v>
      </c>
      <c r="K3352" s="22" t="str">
        <f t="shared" si="158"/>
        <v>啤酒關信越20164Q</v>
      </c>
    </row>
    <row r="3353" spans="1:11">
      <c r="A3353" s="23">
        <v>201611</v>
      </c>
      <c r="B3353" s="23" t="s">
        <v>63</v>
      </c>
      <c r="C3353" s="22">
        <v>27350921</v>
      </c>
      <c r="D3353" s="22" t="s">
        <v>44</v>
      </c>
      <c r="E3353" s="23">
        <v>59179</v>
      </c>
      <c r="F3353" s="22" t="str">
        <f>VLOOKUP(C3353,變換清單!A:C,3,0)</f>
        <v>發泡酒</v>
      </c>
      <c r="G3353" s="22" t="str">
        <f>VLOOKUP(B3353,變換清單!E:F,2,0)</f>
        <v>關信越</v>
      </c>
      <c r="H3353" s="22" t="str">
        <f t="shared" si="156"/>
        <v>2016</v>
      </c>
      <c r="I3353" s="22">
        <f t="shared" si="157"/>
        <v>11</v>
      </c>
      <c r="J3353" s="22" t="str">
        <f>VLOOKUP(I3353,變換清單!H:I,2,0)</f>
        <v>4Q</v>
      </c>
      <c r="K3353" s="22" t="str">
        <f t="shared" si="158"/>
        <v>發泡酒關信越20164Q</v>
      </c>
    </row>
    <row r="3354" spans="1:11">
      <c r="A3354" s="23">
        <v>201611</v>
      </c>
      <c r="B3354" s="23" t="s">
        <v>63</v>
      </c>
      <c r="C3354" s="22">
        <v>27210786</v>
      </c>
      <c r="D3354" s="22" t="s">
        <v>103</v>
      </c>
      <c r="E3354" s="23">
        <v>617</v>
      </c>
      <c r="F3354" s="22" t="str">
        <f>VLOOKUP(C3354,變換清單!A:C,3,0)</f>
        <v>發泡酒</v>
      </c>
      <c r="G3354" s="22" t="str">
        <f>VLOOKUP(B3354,變換清單!E:F,2,0)</f>
        <v>關信越</v>
      </c>
      <c r="H3354" s="22" t="str">
        <f t="shared" si="156"/>
        <v>2016</v>
      </c>
      <c r="I3354" s="22">
        <f t="shared" si="157"/>
        <v>11</v>
      </c>
      <c r="J3354" s="22" t="str">
        <f>VLOOKUP(I3354,變換清單!H:I,2,0)</f>
        <v>4Q</v>
      </c>
      <c r="K3354" s="22" t="str">
        <f t="shared" si="158"/>
        <v>發泡酒關信越20164Q</v>
      </c>
    </row>
    <row r="3355" spans="1:11">
      <c r="A3355" s="23">
        <v>201611</v>
      </c>
      <c r="B3355" s="23" t="s">
        <v>95</v>
      </c>
      <c r="C3355" s="22">
        <v>27220883</v>
      </c>
      <c r="D3355" s="22" t="s">
        <v>101</v>
      </c>
      <c r="E3355" s="23">
        <v>892676</v>
      </c>
      <c r="F3355" s="22" t="str">
        <f>VLOOKUP(C3355,變換清單!A:C,3,0)</f>
        <v>新類型</v>
      </c>
      <c r="G3355" s="22" t="str">
        <f>VLOOKUP(B3355,變換清單!E:F,2,0)</f>
        <v>中四國</v>
      </c>
      <c r="H3355" s="22" t="str">
        <f t="shared" si="156"/>
        <v>2016</v>
      </c>
      <c r="I3355" s="22">
        <f t="shared" si="157"/>
        <v>11</v>
      </c>
      <c r="J3355" s="22" t="str">
        <f>VLOOKUP(I3355,變換清單!H:I,2,0)</f>
        <v>4Q</v>
      </c>
      <c r="K3355" s="22" t="str">
        <f t="shared" si="158"/>
        <v>新類型中四國20164Q</v>
      </c>
    </row>
    <row r="3356" spans="1:11">
      <c r="A3356" s="23">
        <v>201611</v>
      </c>
      <c r="B3356" s="23" t="s">
        <v>95</v>
      </c>
      <c r="C3356" s="22">
        <v>27220957</v>
      </c>
      <c r="D3356" s="22" t="s">
        <v>102</v>
      </c>
      <c r="E3356" s="23">
        <v>171120</v>
      </c>
      <c r="F3356" s="22" t="str">
        <f>VLOOKUP(C3356,變換清單!A:C,3,0)</f>
        <v>新類型</v>
      </c>
      <c r="G3356" s="22" t="str">
        <f>VLOOKUP(B3356,變換清單!E:F,2,0)</f>
        <v>中四國</v>
      </c>
      <c r="H3356" s="22" t="str">
        <f t="shared" si="156"/>
        <v>2016</v>
      </c>
      <c r="I3356" s="22">
        <f t="shared" si="157"/>
        <v>11</v>
      </c>
      <c r="J3356" s="22" t="str">
        <f>VLOOKUP(I3356,變換清單!H:I,2,0)</f>
        <v>4Q</v>
      </c>
      <c r="K3356" s="22" t="str">
        <f t="shared" si="158"/>
        <v>新類型中四國20164Q</v>
      </c>
    </row>
    <row r="3357" spans="1:11">
      <c r="A3357" s="23">
        <v>201611</v>
      </c>
      <c r="B3357" s="23" t="s">
        <v>95</v>
      </c>
      <c r="C3357" s="22">
        <v>27220985</v>
      </c>
      <c r="D3357" s="22" t="s">
        <v>46</v>
      </c>
      <c r="E3357" s="23">
        <v>357926</v>
      </c>
      <c r="F3357" s="22" t="str">
        <f>VLOOKUP(C3357,變換清單!A:C,3,0)</f>
        <v>新類型</v>
      </c>
      <c r="G3357" s="22" t="str">
        <f>VLOOKUP(B3357,變換清單!E:F,2,0)</f>
        <v>中四國</v>
      </c>
      <c r="H3357" s="22" t="str">
        <f t="shared" si="156"/>
        <v>2016</v>
      </c>
      <c r="I3357" s="22">
        <f t="shared" si="157"/>
        <v>11</v>
      </c>
      <c r="J3357" s="22" t="str">
        <f>VLOOKUP(I3357,變換清單!H:I,2,0)</f>
        <v>4Q</v>
      </c>
      <c r="K3357" s="22" t="str">
        <f t="shared" si="158"/>
        <v>新類型中四國20164Q</v>
      </c>
    </row>
    <row r="3358" spans="1:11">
      <c r="A3358" s="23">
        <v>201611</v>
      </c>
      <c r="B3358" s="23" t="s">
        <v>95</v>
      </c>
      <c r="C3358" s="22">
        <v>27260317</v>
      </c>
      <c r="D3358" s="22" t="s">
        <v>40</v>
      </c>
      <c r="E3358" s="23">
        <v>64560</v>
      </c>
      <c r="F3358" s="22" t="str">
        <f>VLOOKUP(C3358,變換清單!A:C,3,0)</f>
        <v>啤酒</v>
      </c>
      <c r="G3358" s="22" t="str">
        <f>VLOOKUP(B3358,變換清單!E:F,2,0)</f>
        <v>中四國</v>
      </c>
      <c r="H3358" s="22" t="str">
        <f t="shared" si="156"/>
        <v>2016</v>
      </c>
      <c r="I3358" s="22">
        <f t="shared" si="157"/>
        <v>11</v>
      </c>
      <c r="J3358" s="22" t="str">
        <f>VLOOKUP(I3358,變換清單!H:I,2,0)</f>
        <v>4Q</v>
      </c>
      <c r="K3358" s="22" t="str">
        <f t="shared" si="158"/>
        <v>啤酒中四國20164Q</v>
      </c>
    </row>
    <row r="3359" spans="1:11">
      <c r="A3359" s="23">
        <v>201611</v>
      </c>
      <c r="B3359" s="23" t="s">
        <v>95</v>
      </c>
      <c r="C3359" s="22">
        <v>27260665</v>
      </c>
      <c r="D3359" s="22" t="s">
        <v>105</v>
      </c>
      <c r="E3359" s="23">
        <v>15120</v>
      </c>
      <c r="F3359" s="22" t="str">
        <f>VLOOKUP(C3359,變換清單!A:C,3,0)</f>
        <v>啤酒</v>
      </c>
      <c r="G3359" s="22" t="str">
        <f>VLOOKUP(B3359,變換清單!E:F,2,0)</f>
        <v>中四國</v>
      </c>
      <c r="H3359" s="22" t="str">
        <f t="shared" si="156"/>
        <v>2016</v>
      </c>
      <c r="I3359" s="22">
        <f t="shared" si="157"/>
        <v>11</v>
      </c>
      <c r="J3359" s="22" t="str">
        <f>VLOOKUP(I3359,變換清單!H:I,2,0)</f>
        <v>4Q</v>
      </c>
      <c r="K3359" s="22" t="str">
        <f t="shared" si="158"/>
        <v>啤酒中四國20164Q</v>
      </c>
    </row>
    <row r="3360" spans="1:11">
      <c r="A3360" s="23">
        <v>201611</v>
      </c>
      <c r="B3360" s="23" t="s">
        <v>95</v>
      </c>
      <c r="C3360" s="22">
        <v>27350171</v>
      </c>
      <c r="D3360" s="22" t="s">
        <v>42</v>
      </c>
      <c r="E3360" s="23">
        <v>135470</v>
      </c>
      <c r="F3360" s="22" t="str">
        <f>VLOOKUP(C3360,變換清單!A:C,3,0)</f>
        <v>啤酒</v>
      </c>
      <c r="G3360" s="22" t="str">
        <f>VLOOKUP(B3360,變換清單!E:F,2,0)</f>
        <v>中四國</v>
      </c>
      <c r="H3360" s="22" t="str">
        <f t="shared" si="156"/>
        <v>2016</v>
      </c>
      <c r="I3360" s="22">
        <f t="shared" si="157"/>
        <v>11</v>
      </c>
      <c r="J3360" s="22" t="str">
        <f>VLOOKUP(I3360,變換清單!H:I,2,0)</f>
        <v>4Q</v>
      </c>
      <c r="K3360" s="22" t="str">
        <f t="shared" si="158"/>
        <v>啤酒中四國20164Q</v>
      </c>
    </row>
    <row r="3361" spans="1:11">
      <c r="A3361" s="23">
        <v>201611</v>
      </c>
      <c r="B3361" s="23" t="s">
        <v>85</v>
      </c>
      <c r="C3361" s="22">
        <v>27350921</v>
      </c>
      <c r="D3361" s="22" t="s">
        <v>44</v>
      </c>
      <c r="E3361" s="23">
        <v>166129</v>
      </c>
      <c r="F3361" s="22" t="str">
        <f>VLOOKUP(C3361,變換清單!A:C,3,0)</f>
        <v>發泡酒</v>
      </c>
      <c r="G3361" s="22" t="str">
        <f>VLOOKUP(B3361,變換清單!E:F,2,0)</f>
        <v>中四國</v>
      </c>
      <c r="H3361" s="22" t="str">
        <f t="shared" si="156"/>
        <v>2016</v>
      </c>
      <c r="I3361" s="22">
        <f t="shared" si="157"/>
        <v>11</v>
      </c>
      <c r="J3361" s="22" t="str">
        <f>VLOOKUP(I3361,變換清單!H:I,2,0)</f>
        <v>4Q</v>
      </c>
      <c r="K3361" s="22" t="str">
        <f t="shared" si="158"/>
        <v>發泡酒中四國20164Q</v>
      </c>
    </row>
    <row r="3362" spans="1:11">
      <c r="A3362" s="23">
        <v>201611</v>
      </c>
      <c r="B3362" s="23" t="s">
        <v>85</v>
      </c>
      <c r="C3362" s="22">
        <v>27210786</v>
      </c>
      <c r="D3362" s="22" t="s">
        <v>103</v>
      </c>
      <c r="E3362" s="23">
        <v>42067</v>
      </c>
      <c r="F3362" s="22" t="str">
        <f>VLOOKUP(C3362,變換清單!A:C,3,0)</f>
        <v>發泡酒</v>
      </c>
      <c r="G3362" s="22" t="str">
        <f>VLOOKUP(B3362,變換清單!E:F,2,0)</f>
        <v>中四國</v>
      </c>
      <c r="H3362" s="22" t="str">
        <f t="shared" si="156"/>
        <v>2016</v>
      </c>
      <c r="I3362" s="22">
        <f t="shared" si="157"/>
        <v>11</v>
      </c>
      <c r="J3362" s="22" t="str">
        <f>VLOOKUP(I3362,變換清單!H:I,2,0)</f>
        <v>4Q</v>
      </c>
      <c r="K3362" s="22" t="str">
        <f t="shared" si="158"/>
        <v>發泡酒中四國20164Q</v>
      </c>
    </row>
    <row r="3363" spans="1:11">
      <c r="A3363" s="23">
        <v>201611</v>
      </c>
      <c r="B3363" s="23" t="s">
        <v>85</v>
      </c>
      <c r="C3363" s="22">
        <v>27220883</v>
      </c>
      <c r="D3363" s="22" t="s">
        <v>101</v>
      </c>
      <c r="E3363" s="23">
        <v>75578</v>
      </c>
      <c r="F3363" s="22" t="str">
        <f>VLOOKUP(C3363,變換清單!A:C,3,0)</f>
        <v>新類型</v>
      </c>
      <c r="G3363" s="22" t="str">
        <f>VLOOKUP(B3363,變換清單!E:F,2,0)</f>
        <v>中四國</v>
      </c>
      <c r="H3363" s="22" t="str">
        <f t="shared" si="156"/>
        <v>2016</v>
      </c>
      <c r="I3363" s="22">
        <f t="shared" si="157"/>
        <v>11</v>
      </c>
      <c r="J3363" s="22" t="str">
        <f>VLOOKUP(I3363,變換清單!H:I,2,0)</f>
        <v>4Q</v>
      </c>
      <c r="K3363" s="22" t="str">
        <f t="shared" si="158"/>
        <v>新類型中四國20164Q</v>
      </c>
    </row>
    <row r="3364" spans="1:11">
      <c r="A3364" s="23">
        <v>201611</v>
      </c>
      <c r="B3364" s="23" t="s">
        <v>85</v>
      </c>
      <c r="C3364" s="22">
        <v>27220957</v>
      </c>
      <c r="D3364" s="22" t="s">
        <v>102</v>
      </c>
      <c r="E3364" s="23">
        <v>6240</v>
      </c>
      <c r="F3364" s="22" t="str">
        <f>VLOOKUP(C3364,變換清單!A:C,3,0)</f>
        <v>新類型</v>
      </c>
      <c r="G3364" s="22" t="str">
        <f>VLOOKUP(B3364,變換清單!E:F,2,0)</f>
        <v>中四國</v>
      </c>
      <c r="H3364" s="22" t="str">
        <f t="shared" si="156"/>
        <v>2016</v>
      </c>
      <c r="I3364" s="22">
        <f t="shared" si="157"/>
        <v>11</v>
      </c>
      <c r="J3364" s="22" t="str">
        <f>VLOOKUP(I3364,變換清單!H:I,2,0)</f>
        <v>4Q</v>
      </c>
      <c r="K3364" s="22" t="str">
        <f t="shared" si="158"/>
        <v>新類型中四國20164Q</v>
      </c>
    </row>
    <row r="3365" spans="1:11">
      <c r="A3365" s="23">
        <v>201611</v>
      </c>
      <c r="B3365" s="23" t="s">
        <v>85</v>
      </c>
      <c r="C3365" s="22">
        <v>27220985</v>
      </c>
      <c r="D3365" s="22" t="s">
        <v>46</v>
      </c>
      <c r="E3365" s="23">
        <v>2880</v>
      </c>
      <c r="F3365" s="22" t="str">
        <f>VLOOKUP(C3365,變換清單!A:C,3,0)</f>
        <v>新類型</v>
      </c>
      <c r="G3365" s="22" t="str">
        <f>VLOOKUP(B3365,變換清單!E:F,2,0)</f>
        <v>中四國</v>
      </c>
      <c r="H3365" s="22" t="str">
        <f t="shared" si="156"/>
        <v>2016</v>
      </c>
      <c r="I3365" s="22">
        <f t="shared" si="157"/>
        <v>11</v>
      </c>
      <c r="J3365" s="22" t="str">
        <f>VLOOKUP(I3365,變換清單!H:I,2,0)</f>
        <v>4Q</v>
      </c>
      <c r="K3365" s="22" t="str">
        <f t="shared" si="158"/>
        <v>新類型中四國20164Q</v>
      </c>
    </row>
    <row r="3366" spans="1:11">
      <c r="A3366" s="23">
        <v>201611</v>
      </c>
      <c r="B3366" s="23" t="s">
        <v>85</v>
      </c>
      <c r="C3366" s="22">
        <v>27260317</v>
      </c>
      <c r="D3366" s="22" t="s">
        <v>40</v>
      </c>
      <c r="E3366" s="23">
        <v>24955</v>
      </c>
      <c r="F3366" s="22" t="str">
        <f>VLOOKUP(C3366,變換清單!A:C,3,0)</f>
        <v>啤酒</v>
      </c>
      <c r="G3366" s="22" t="str">
        <f>VLOOKUP(B3366,變換清單!E:F,2,0)</f>
        <v>中四國</v>
      </c>
      <c r="H3366" s="22" t="str">
        <f t="shared" si="156"/>
        <v>2016</v>
      </c>
      <c r="I3366" s="22">
        <f t="shared" si="157"/>
        <v>11</v>
      </c>
      <c r="J3366" s="22" t="str">
        <f>VLOOKUP(I3366,變換清單!H:I,2,0)</f>
        <v>4Q</v>
      </c>
      <c r="K3366" s="22" t="str">
        <f t="shared" si="158"/>
        <v>啤酒中四國20164Q</v>
      </c>
    </row>
    <row r="3367" spans="1:11">
      <c r="A3367" s="23">
        <v>201611</v>
      </c>
      <c r="B3367" s="23" t="s">
        <v>87</v>
      </c>
      <c r="C3367" s="22">
        <v>27260665</v>
      </c>
      <c r="D3367" s="22" t="s">
        <v>105</v>
      </c>
      <c r="E3367" s="23">
        <v>197501</v>
      </c>
      <c r="F3367" s="22" t="str">
        <f>VLOOKUP(C3367,變換清單!A:C,3,0)</f>
        <v>啤酒</v>
      </c>
      <c r="G3367" s="22" t="str">
        <f>VLOOKUP(B3367,變換清單!E:F,2,0)</f>
        <v>中四國</v>
      </c>
      <c r="H3367" s="22" t="str">
        <f t="shared" si="156"/>
        <v>2016</v>
      </c>
      <c r="I3367" s="22">
        <f t="shared" si="157"/>
        <v>11</v>
      </c>
      <c r="J3367" s="22" t="str">
        <f>VLOOKUP(I3367,變換清單!H:I,2,0)</f>
        <v>4Q</v>
      </c>
      <c r="K3367" s="22" t="str">
        <f t="shared" si="158"/>
        <v>啤酒中四國20164Q</v>
      </c>
    </row>
    <row r="3368" spans="1:11">
      <c r="A3368" s="23">
        <v>201611</v>
      </c>
      <c r="B3368" s="23" t="s">
        <v>87</v>
      </c>
      <c r="C3368" s="22">
        <v>27350171</v>
      </c>
      <c r="D3368" s="22" t="s">
        <v>42</v>
      </c>
      <c r="E3368" s="23">
        <v>43493</v>
      </c>
      <c r="F3368" s="22" t="str">
        <f>VLOOKUP(C3368,變換清單!A:C,3,0)</f>
        <v>啤酒</v>
      </c>
      <c r="G3368" s="22" t="str">
        <f>VLOOKUP(B3368,變換清單!E:F,2,0)</f>
        <v>中四國</v>
      </c>
      <c r="H3368" s="22" t="str">
        <f t="shared" si="156"/>
        <v>2016</v>
      </c>
      <c r="I3368" s="22">
        <f t="shared" si="157"/>
        <v>11</v>
      </c>
      <c r="J3368" s="22" t="str">
        <f>VLOOKUP(I3368,變換清單!H:I,2,0)</f>
        <v>4Q</v>
      </c>
      <c r="K3368" s="22" t="str">
        <f t="shared" si="158"/>
        <v>啤酒中四國20164Q</v>
      </c>
    </row>
    <row r="3369" spans="1:11">
      <c r="A3369" s="23">
        <v>201611</v>
      </c>
      <c r="B3369" s="23" t="s">
        <v>87</v>
      </c>
      <c r="C3369" s="22">
        <v>27350921</v>
      </c>
      <c r="D3369" s="22" t="s">
        <v>44</v>
      </c>
      <c r="E3369" s="23">
        <v>54901</v>
      </c>
      <c r="F3369" s="22" t="str">
        <f>VLOOKUP(C3369,變換清單!A:C,3,0)</f>
        <v>發泡酒</v>
      </c>
      <c r="G3369" s="22" t="str">
        <f>VLOOKUP(B3369,變換清單!E:F,2,0)</f>
        <v>中四國</v>
      </c>
      <c r="H3369" s="22" t="str">
        <f t="shared" si="156"/>
        <v>2016</v>
      </c>
      <c r="I3369" s="22">
        <f t="shared" si="157"/>
        <v>11</v>
      </c>
      <c r="J3369" s="22" t="str">
        <f>VLOOKUP(I3369,變換清單!H:I,2,0)</f>
        <v>4Q</v>
      </c>
      <c r="K3369" s="22" t="str">
        <f t="shared" si="158"/>
        <v>發泡酒中四國20164Q</v>
      </c>
    </row>
    <row r="3370" spans="1:11">
      <c r="A3370" s="23">
        <v>201611</v>
      </c>
      <c r="B3370" s="23" t="s">
        <v>87</v>
      </c>
      <c r="C3370" s="22">
        <v>27210786</v>
      </c>
      <c r="D3370" s="22" t="s">
        <v>103</v>
      </c>
      <c r="E3370" s="23">
        <v>17825</v>
      </c>
      <c r="F3370" s="22" t="str">
        <f>VLOOKUP(C3370,變換清單!A:C,3,0)</f>
        <v>發泡酒</v>
      </c>
      <c r="G3370" s="22" t="str">
        <f>VLOOKUP(B3370,變換清單!E:F,2,0)</f>
        <v>中四國</v>
      </c>
      <c r="H3370" s="22" t="str">
        <f t="shared" si="156"/>
        <v>2016</v>
      </c>
      <c r="I3370" s="22">
        <f t="shared" si="157"/>
        <v>11</v>
      </c>
      <c r="J3370" s="22" t="str">
        <f>VLOOKUP(I3370,變換清單!H:I,2,0)</f>
        <v>4Q</v>
      </c>
      <c r="K3370" s="22" t="str">
        <f t="shared" si="158"/>
        <v>發泡酒中四國20164Q</v>
      </c>
    </row>
    <row r="3371" spans="1:11">
      <c r="A3371" s="23">
        <v>201611</v>
      </c>
      <c r="B3371" s="23" t="s">
        <v>89</v>
      </c>
      <c r="C3371" s="22">
        <v>27220883</v>
      </c>
      <c r="D3371" s="22" t="s">
        <v>101</v>
      </c>
      <c r="E3371" s="23">
        <v>188232</v>
      </c>
      <c r="F3371" s="22" t="str">
        <f>VLOOKUP(C3371,變換清單!A:C,3,0)</f>
        <v>新類型</v>
      </c>
      <c r="G3371" s="22" t="str">
        <f>VLOOKUP(B3371,變換清單!E:F,2,0)</f>
        <v>九州</v>
      </c>
      <c r="H3371" s="22" t="str">
        <f t="shared" si="156"/>
        <v>2016</v>
      </c>
      <c r="I3371" s="22">
        <f t="shared" si="157"/>
        <v>11</v>
      </c>
      <c r="J3371" s="22" t="str">
        <f>VLOOKUP(I3371,變換清單!H:I,2,0)</f>
        <v>4Q</v>
      </c>
      <c r="K3371" s="22" t="str">
        <f t="shared" si="158"/>
        <v>新類型九州20164Q</v>
      </c>
    </row>
    <row r="3372" spans="1:11">
      <c r="A3372" s="23">
        <v>201611</v>
      </c>
      <c r="B3372" s="23" t="s">
        <v>89</v>
      </c>
      <c r="C3372" s="22">
        <v>27220957</v>
      </c>
      <c r="D3372" s="22" t="s">
        <v>102</v>
      </c>
      <c r="E3372" s="23">
        <v>35650</v>
      </c>
      <c r="F3372" s="22" t="str">
        <f>VLOOKUP(C3372,變換清單!A:C,3,0)</f>
        <v>新類型</v>
      </c>
      <c r="G3372" s="22" t="str">
        <f>VLOOKUP(B3372,變換清單!E:F,2,0)</f>
        <v>九州</v>
      </c>
      <c r="H3372" s="22" t="str">
        <f t="shared" si="156"/>
        <v>2016</v>
      </c>
      <c r="I3372" s="22">
        <f t="shared" si="157"/>
        <v>11</v>
      </c>
      <c r="J3372" s="22" t="str">
        <f>VLOOKUP(I3372,變換清單!H:I,2,0)</f>
        <v>4Q</v>
      </c>
      <c r="K3372" s="22" t="str">
        <f t="shared" si="158"/>
        <v>新類型九州20164Q</v>
      </c>
    </row>
    <row r="3373" spans="1:11">
      <c r="A3373" s="23">
        <v>201611</v>
      </c>
      <c r="B3373" s="23" t="s">
        <v>89</v>
      </c>
      <c r="C3373" s="22">
        <v>27220985</v>
      </c>
      <c r="D3373" s="22" t="s">
        <v>46</v>
      </c>
      <c r="E3373" s="23">
        <v>69874</v>
      </c>
      <c r="F3373" s="22" t="str">
        <f>VLOOKUP(C3373,變換清單!A:C,3,0)</f>
        <v>新類型</v>
      </c>
      <c r="G3373" s="22" t="str">
        <f>VLOOKUP(B3373,變換清單!E:F,2,0)</f>
        <v>九州</v>
      </c>
      <c r="H3373" s="22" t="str">
        <f t="shared" si="156"/>
        <v>2016</v>
      </c>
      <c r="I3373" s="22">
        <f t="shared" si="157"/>
        <v>11</v>
      </c>
      <c r="J3373" s="22" t="str">
        <f>VLOOKUP(I3373,變換清單!H:I,2,0)</f>
        <v>4Q</v>
      </c>
      <c r="K3373" s="22" t="str">
        <f t="shared" si="158"/>
        <v>新類型九州20164Q</v>
      </c>
    </row>
    <row r="3374" spans="1:11">
      <c r="A3374" s="23">
        <v>201611</v>
      </c>
      <c r="B3374" s="23" t="s">
        <v>89</v>
      </c>
      <c r="C3374" s="22">
        <v>27260317</v>
      </c>
      <c r="D3374" s="22" t="s">
        <v>40</v>
      </c>
      <c r="E3374" s="23">
        <v>7200</v>
      </c>
      <c r="F3374" s="22" t="str">
        <f>VLOOKUP(C3374,變換清單!A:C,3,0)</f>
        <v>啤酒</v>
      </c>
      <c r="G3374" s="22" t="str">
        <f>VLOOKUP(B3374,變換清單!E:F,2,0)</f>
        <v>九州</v>
      </c>
      <c r="H3374" s="22" t="str">
        <f t="shared" si="156"/>
        <v>2016</v>
      </c>
      <c r="I3374" s="22">
        <f t="shared" si="157"/>
        <v>11</v>
      </c>
      <c r="J3374" s="22" t="str">
        <f>VLOOKUP(I3374,變換清單!H:I,2,0)</f>
        <v>4Q</v>
      </c>
      <c r="K3374" s="22" t="str">
        <f t="shared" si="158"/>
        <v>啤酒九州20164Q</v>
      </c>
    </row>
    <row r="3375" spans="1:11">
      <c r="A3375" s="23">
        <v>201611</v>
      </c>
      <c r="B3375" s="23" t="s">
        <v>89</v>
      </c>
      <c r="C3375" s="22">
        <v>27260665</v>
      </c>
      <c r="D3375" s="22" t="s">
        <v>105</v>
      </c>
      <c r="E3375" s="23">
        <v>3360</v>
      </c>
      <c r="F3375" s="22" t="str">
        <f>VLOOKUP(C3375,變換清單!A:C,3,0)</f>
        <v>啤酒</v>
      </c>
      <c r="G3375" s="22" t="str">
        <f>VLOOKUP(B3375,變換清單!E:F,2,0)</f>
        <v>九州</v>
      </c>
      <c r="H3375" s="22" t="str">
        <f t="shared" si="156"/>
        <v>2016</v>
      </c>
      <c r="I3375" s="22">
        <f t="shared" si="157"/>
        <v>11</v>
      </c>
      <c r="J3375" s="22" t="str">
        <f>VLOOKUP(I3375,變換清單!H:I,2,0)</f>
        <v>4Q</v>
      </c>
      <c r="K3375" s="22" t="str">
        <f t="shared" si="158"/>
        <v>啤酒九州20164Q</v>
      </c>
    </row>
    <row r="3376" spans="1:11">
      <c r="A3376" s="23">
        <v>201611</v>
      </c>
      <c r="B3376" s="23" t="s">
        <v>89</v>
      </c>
      <c r="C3376" s="22">
        <v>27350171</v>
      </c>
      <c r="D3376" s="22" t="s">
        <v>42</v>
      </c>
      <c r="E3376" s="23">
        <v>50623</v>
      </c>
      <c r="F3376" s="22" t="str">
        <f>VLOOKUP(C3376,變換清單!A:C,3,0)</f>
        <v>啤酒</v>
      </c>
      <c r="G3376" s="22" t="str">
        <f>VLOOKUP(B3376,變換清單!E:F,2,0)</f>
        <v>九州</v>
      </c>
      <c r="H3376" s="22" t="str">
        <f t="shared" si="156"/>
        <v>2016</v>
      </c>
      <c r="I3376" s="22">
        <f t="shared" si="157"/>
        <v>11</v>
      </c>
      <c r="J3376" s="22" t="str">
        <f>VLOOKUP(I3376,變換清單!H:I,2,0)</f>
        <v>4Q</v>
      </c>
      <c r="K3376" s="22" t="str">
        <f t="shared" si="158"/>
        <v>啤酒九州20164Q</v>
      </c>
    </row>
    <row r="3377" spans="1:11">
      <c r="A3377" s="23">
        <v>201611</v>
      </c>
      <c r="B3377" s="23" t="s">
        <v>64</v>
      </c>
      <c r="C3377" s="22">
        <v>27350921</v>
      </c>
      <c r="D3377" s="22" t="s">
        <v>44</v>
      </c>
      <c r="E3377" s="23">
        <v>3035241</v>
      </c>
      <c r="F3377" s="22" t="str">
        <f>VLOOKUP(C3377,變換清單!A:C,3,0)</f>
        <v>發泡酒</v>
      </c>
      <c r="G3377" s="22" t="str">
        <f>VLOOKUP(B3377,變換清單!E:F,2,0)</f>
        <v>首都圏</v>
      </c>
      <c r="H3377" s="22" t="str">
        <f t="shared" si="156"/>
        <v>2016</v>
      </c>
      <c r="I3377" s="22">
        <f t="shared" si="157"/>
        <v>11</v>
      </c>
      <c r="J3377" s="22" t="str">
        <f>VLOOKUP(I3377,變換清單!H:I,2,0)</f>
        <v>4Q</v>
      </c>
      <c r="K3377" s="22" t="str">
        <f t="shared" si="158"/>
        <v>發泡酒首都圏20164Q</v>
      </c>
    </row>
    <row r="3378" spans="1:11">
      <c r="A3378" s="23">
        <v>201611</v>
      </c>
      <c r="B3378" s="23" t="s">
        <v>64</v>
      </c>
      <c r="C3378" s="22">
        <v>27210786</v>
      </c>
      <c r="D3378" s="22" t="s">
        <v>103</v>
      </c>
      <c r="E3378" s="23">
        <v>413540</v>
      </c>
      <c r="F3378" s="22" t="str">
        <f>VLOOKUP(C3378,變換清單!A:C,3,0)</f>
        <v>發泡酒</v>
      </c>
      <c r="G3378" s="22" t="str">
        <f>VLOOKUP(B3378,變換清單!E:F,2,0)</f>
        <v>首都圏</v>
      </c>
      <c r="H3378" s="22" t="str">
        <f t="shared" si="156"/>
        <v>2016</v>
      </c>
      <c r="I3378" s="22">
        <f t="shared" si="157"/>
        <v>11</v>
      </c>
      <c r="J3378" s="22" t="str">
        <f>VLOOKUP(I3378,變換清單!H:I,2,0)</f>
        <v>4Q</v>
      </c>
      <c r="K3378" s="22" t="str">
        <f t="shared" si="158"/>
        <v>發泡酒首都圏20164Q</v>
      </c>
    </row>
    <row r="3379" spans="1:11">
      <c r="A3379" s="23">
        <v>201611</v>
      </c>
      <c r="B3379" s="23" t="s">
        <v>64</v>
      </c>
      <c r="C3379" s="22">
        <v>27220883</v>
      </c>
      <c r="D3379" s="22" t="s">
        <v>101</v>
      </c>
      <c r="E3379" s="23">
        <v>1099446</v>
      </c>
      <c r="F3379" s="22" t="str">
        <f>VLOOKUP(C3379,變換清單!A:C,3,0)</f>
        <v>新類型</v>
      </c>
      <c r="G3379" s="22" t="str">
        <f>VLOOKUP(B3379,變換清單!E:F,2,0)</f>
        <v>首都圏</v>
      </c>
      <c r="H3379" s="22" t="str">
        <f t="shared" si="156"/>
        <v>2016</v>
      </c>
      <c r="I3379" s="22">
        <f t="shared" si="157"/>
        <v>11</v>
      </c>
      <c r="J3379" s="22" t="str">
        <f>VLOOKUP(I3379,變換清單!H:I,2,0)</f>
        <v>4Q</v>
      </c>
      <c r="K3379" s="22" t="str">
        <f t="shared" si="158"/>
        <v>新類型首都圏20164Q</v>
      </c>
    </row>
    <row r="3380" spans="1:11">
      <c r="A3380" s="23">
        <v>201611</v>
      </c>
      <c r="B3380" s="23" t="s">
        <v>64</v>
      </c>
      <c r="C3380" s="22">
        <v>27220957</v>
      </c>
      <c r="D3380" s="22" t="s">
        <v>102</v>
      </c>
      <c r="E3380" s="23">
        <v>127200</v>
      </c>
      <c r="F3380" s="22" t="str">
        <f>VLOOKUP(C3380,變換清單!A:C,3,0)</f>
        <v>新類型</v>
      </c>
      <c r="G3380" s="22" t="str">
        <f>VLOOKUP(B3380,變換清單!E:F,2,0)</f>
        <v>首都圏</v>
      </c>
      <c r="H3380" s="22" t="str">
        <f t="shared" si="156"/>
        <v>2016</v>
      </c>
      <c r="I3380" s="22">
        <f t="shared" si="157"/>
        <v>11</v>
      </c>
      <c r="J3380" s="22" t="str">
        <f>VLOOKUP(I3380,變換清單!H:I,2,0)</f>
        <v>4Q</v>
      </c>
      <c r="K3380" s="22" t="str">
        <f t="shared" si="158"/>
        <v>新類型首都圏20164Q</v>
      </c>
    </row>
    <row r="3381" spans="1:11">
      <c r="A3381" s="23">
        <v>201611</v>
      </c>
      <c r="B3381" s="23" t="s">
        <v>64</v>
      </c>
      <c r="C3381" s="22">
        <v>27220985</v>
      </c>
      <c r="D3381" s="22" t="s">
        <v>46</v>
      </c>
      <c r="E3381" s="23">
        <v>63360</v>
      </c>
      <c r="F3381" s="22" t="str">
        <f>VLOOKUP(C3381,變換清單!A:C,3,0)</f>
        <v>新類型</v>
      </c>
      <c r="G3381" s="22" t="str">
        <f>VLOOKUP(B3381,變換清單!E:F,2,0)</f>
        <v>首都圏</v>
      </c>
      <c r="H3381" s="22" t="str">
        <f t="shared" si="156"/>
        <v>2016</v>
      </c>
      <c r="I3381" s="22">
        <f t="shared" si="157"/>
        <v>11</v>
      </c>
      <c r="J3381" s="22" t="str">
        <f>VLOOKUP(I3381,變換清單!H:I,2,0)</f>
        <v>4Q</v>
      </c>
      <c r="K3381" s="22" t="str">
        <f t="shared" si="158"/>
        <v>新類型首都圏20164Q</v>
      </c>
    </row>
    <row r="3382" spans="1:11">
      <c r="A3382" s="23">
        <v>201611</v>
      </c>
      <c r="B3382" s="23" t="s">
        <v>64</v>
      </c>
      <c r="C3382" s="22">
        <v>27260317</v>
      </c>
      <c r="D3382" s="22" t="s">
        <v>40</v>
      </c>
      <c r="E3382" s="23">
        <v>574678</v>
      </c>
      <c r="F3382" s="22" t="str">
        <f>VLOOKUP(C3382,變換清單!A:C,3,0)</f>
        <v>啤酒</v>
      </c>
      <c r="G3382" s="22" t="str">
        <f>VLOOKUP(B3382,變換清單!E:F,2,0)</f>
        <v>首都圏</v>
      </c>
      <c r="H3382" s="22" t="str">
        <f t="shared" si="156"/>
        <v>2016</v>
      </c>
      <c r="I3382" s="22">
        <f t="shared" si="157"/>
        <v>11</v>
      </c>
      <c r="J3382" s="22" t="str">
        <f>VLOOKUP(I3382,變換清單!H:I,2,0)</f>
        <v>4Q</v>
      </c>
      <c r="K3382" s="22" t="str">
        <f t="shared" si="158"/>
        <v>啤酒首都圏20164Q</v>
      </c>
    </row>
    <row r="3383" spans="1:11">
      <c r="A3383" s="23">
        <v>201611</v>
      </c>
      <c r="B3383" s="23" t="s">
        <v>64</v>
      </c>
      <c r="C3383" s="22">
        <v>27260665</v>
      </c>
      <c r="D3383" s="22" t="s">
        <v>105</v>
      </c>
      <c r="E3383" s="23">
        <v>38254</v>
      </c>
      <c r="F3383" s="22" t="str">
        <f>VLOOKUP(C3383,變換清單!A:C,3,0)</f>
        <v>啤酒</v>
      </c>
      <c r="G3383" s="22" t="str">
        <f>VLOOKUP(B3383,變換清單!E:F,2,0)</f>
        <v>首都圏</v>
      </c>
      <c r="H3383" s="22" t="str">
        <f t="shared" si="156"/>
        <v>2016</v>
      </c>
      <c r="I3383" s="22">
        <f t="shared" si="157"/>
        <v>11</v>
      </c>
      <c r="J3383" s="22" t="str">
        <f>VLOOKUP(I3383,變換清單!H:I,2,0)</f>
        <v>4Q</v>
      </c>
      <c r="K3383" s="22" t="str">
        <f t="shared" si="158"/>
        <v>啤酒首都圏20164Q</v>
      </c>
    </row>
    <row r="3384" spans="1:11">
      <c r="A3384" s="23">
        <v>201611</v>
      </c>
      <c r="B3384" s="23" t="s">
        <v>64</v>
      </c>
      <c r="C3384" s="22">
        <v>27350171</v>
      </c>
      <c r="D3384" s="22" t="s">
        <v>42</v>
      </c>
      <c r="E3384" s="23">
        <v>37637</v>
      </c>
      <c r="F3384" s="22" t="str">
        <f>VLOOKUP(C3384,變換清單!A:C,3,0)</f>
        <v>啤酒</v>
      </c>
      <c r="G3384" s="22" t="str">
        <f>VLOOKUP(B3384,變換清單!E:F,2,0)</f>
        <v>首都圏</v>
      </c>
      <c r="H3384" s="22" t="str">
        <f t="shared" si="156"/>
        <v>2016</v>
      </c>
      <c r="I3384" s="22">
        <f t="shared" si="157"/>
        <v>11</v>
      </c>
      <c r="J3384" s="22" t="str">
        <f>VLOOKUP(I3384,變換清單!H:I,2,0)</f>
        <v>4Q</v>
      </c>
      <c r="K3384" s="22" t="str">
        <f t="shared" si="158"/>
        <v>啤酒首都圏20164Q</v>
      </c>
    </row>
    <row r="3385" spans="1:11">
      <c r="A3385" s="23">
        <v>201611</v>
      </c>
      <c r="B3385" s="23" t="s">
        <v>76</v>
      </c>
      <c r="C3385" s="22">
        <v>27350921</v>
      </c>
      <c r="D3385" s="22" t="s">
        <v>44</v>
      </c>
      <c r="E3385" s="23">
        <v>251689</v>
      </c>
      <c r="F3385" s="22" t="str">
        <f>VLOOKUP(C3385,變換清單!A:C,3,0)</f>
        <v>發泡酒</v>
      </c>
      <c r="G3385" s="22" t="str">
        <f>VLOOKUP(B3385,變換清單!E:F,2,0)</f>
        <v>中部</v>
      </c>
      <c r="H3385" s="22" t="str">
        <f t="shared" si="156"/>
        <v>2016</v>
      </c>
      <c r="I3385" s="22">
        <f t="shared" si="157"/>
        <v>11</v>
      </c>
      <c r="J3385" s="22" t="str">
        <f>VLOOKUP(I3385,變換清單!H:I,2,0)</f>
        <v>4Q</v>
      </c>
      <c r="K3385" s="22" t="str">
        <f t="shared" si="158"/>
        <v>發泡酒中部20164Q</v>
      </c>
    </row>
    <row r="3386" spans="1:11">
      <c r="A3386" s="23">
        <v>201611</v>
      </c>
      <c r="B3386" s="23" t="s">
        <v>76</v>
      </c>
      <c r="C3386" s="22">
        <v>27210786</v>
      </c>
      <c r="D3386" s="22" t="s">
        <v>103</v>
      </c>
      <c r="E3386" s="23">
        <v>6417</v>
      </c>
      <c r="F3386" s="22" t="str">
        <f>VLOOKUP(C3386,變換清單!A:C,3,0)</f>
        <v>發泡酒</v>
      </c>
      <c r="G3386" s="22" t="str">
        <f>VLOOKUP(B3386,變換清單!E:F,2,0)</f>
        <v>中部</v>
      </c>
      <c r="H3386" s="22" t="str">
        <f t="shared" si="156"/>
        <v>2016</v>
      </c>
      <c r="I3386" s="22">
        <f t="shared" si="157"/>
        <v>11</v>
      </c>
      <c r="J3386" s="22" t="str">
        <f>VLOOKUP(I3386,變換清單!H:I,2,0)</f>
        <v>4Q</v>
      </c>
      <c r="K3386" s="22" t="str">
        <f t="shared" si="158"/>
        <v>發泡酒中部20164Q</v>
      </c>
    </row>
    <row r="3387" spans="1:11">
      <c r="A3387" s="23">
        <v>201611</v>
      </c>
      <c r="B3387" s="23" t="s">
        <v>76</v>
      </c>
      <c r="C3387" s="22">
        <v>27220883</v>
      </c>
      <c r="D3387" s="22" t="s">
        <v>101</v>
      </c>
      <c r="E3387" s="23">
        <v>106237</v>
      </c>
      <c r="F3387" s="22" t="str">
        <f>VLOOKUP(C3387,變換清單!A:C,3,0)</f>
        <v>新類型</v>
      </c>
      <c r="G3387" s="22" t="str">
        <f>VLOOKUP(B3387,變換清單!E:F,2,0)</f>
        <v>中部</v>
      </c>
      <c r="H3387" s="22" t="str">
        <f t="shared" si="156"/>
        <v>2016</v>
      </c>
      <c r="I3387" s="22">
        <f t="shared" si="157"/>
        <v>11</v>
      </c>
      <c r="J3387" s="22" t="str">
        <f>VLOOKUP(I3387,變換清單!H:I,2,0)</f>
        <v>4Q</v>
      </c>
      <c r="K3387" s="22" t="str">
        <f t="shared" si="158"/>
        <v>新類型中部20164Q</v>
      </c>
    </row>
    <row r="3388" spans="1:11">
      <c r="A3388" s="23">
        <v>201611</v>
      </c>
      <c r="B3388" s="23" t="s">
        <v>76</v>
      </c>
      <c r="C3388" s="22">
        <v>27220957</v>
      </c>
      <c r="D3388" s="22" t="s">
        <v>102</v>
      </c>
      <c r="E3388" s="23">
        <v>15120</v>
      </c>
      <c r="F3388" s="22" t="str">
        <f>VLOOKUP(C3388,變換清單!A:C,3,0)</f>
        <v>新類型</v>
      </c>
      <c r="G3388" s="22" t="str">
        <f>VLOOKUP(B3388,變換清單!E:F,2,0)</f>
        <v>中部</v>
      </c>
      <c r="H3388" s="22" t="str">
        <f t="shared" si="156"/>
        <v>2016</v>
      </c>
      <c r="I3388" s="22">
        <f t="shared" si="157"/>
        <v>11</v>
      </c>
      <c r="J3388" s="22" t="str">
        <f>VLOOKUP(I3388,變換清單!H:I,2,0)</f>
        <v>4Q</v>
      </c>
      <c r="K3388" s="22" t="str">
        <f t="shared" si="158"/>
        <v>新類型中部20164Q</v>
      </c>
    </row>
    <row r="3389" spans="1:11">
      <c r="A3389" s="23">
        <v>201611</v>
      </c>
      <c r="B3389" s="23" t="s">
        <v>76</v>
      </c>
      <c r="C3389" s="22">
        <v>27220985</v>
      </c>
      <c r="D3389" s="22" t="s">
        <v>46</v>
      </c>
      <c r="E3389" s="23">
        <v>10800</v>
      </c>
      <c r="F3389" s="22" t="str">
        <f>VLOOKUP(C3389,變換清單!A:C,3,0)</f>
        <v>新類型</v>
      </c>
      <c r="G3389" s="22" t="str">
        <f>VLOOKUP(B3389,變換清單!E:F,2,0)</f>
        <v>中部</v>
      </c>
      <c r="H3389" s="22" t="str">
        <f t="shared" si="156"/>
        <v>2016</v>
      </c>
      <c r="I3389" s="22">
        <f t="shared" si="157"/>
        <v>11</v>
      </c>
      <c r="J3389" s="22" t="str">
        <f>VLOOKUP(I3389,變換清單!H:I,2,0)</f>
        <v>4Q</v>
      </c>
      <c r="K3389" s="22" t="str">
        <f t="shared" si="158"/>
        <v>新類型中部20164Q</v>
      </c>
    </row>
    <row r="3390" spans="1:11">
      <c r="A3390" s="23">
        <v>201611</v>
      </c>
      <c r="B3390" s="23" t="s">
        <v>76</v>
      </c>
      <c r="C3390" s="22">
        <v>27260317</v>
      </c>
      <c r="D3390" s="22" t="s">
        <v>40</v>
      </c>
      <c r="E3390" s="23">
        <v>47058</v>
      </c>
      <c r="F3390" s="22" t="str">
        <f>VLOOKUP(C3390,變換清單!A:C,3,0)</f>
        <v>啤酒</v>
      </c>
      <c r="G3390" s="22" t="str">
        <f>VLOOKUP(B3390,變換清單!E:F,2,0)</f>
        <v>中部</v>
      </c>
      <c r="H3390" s="22" t="str">
        <f t="shared" si="156"/>
        <v>2016</v>
      </c>
      <c r="I3390" s="22">
        <f t="shared" si="157"/>
        <v>11</v>
      </c>
      <c r="J3390" s="22" t="str">
        <f>VLOOKUP(I3390,變換清單!H:I,2,0)</f>
        <v>4Q</v>
      </c>
      <c r="K3390" s="22" t="str">
        <f t="shared" si="158"/>
        <v>啤酒中部20164Q</v>
      </c>
    </row>
    <row r="3391" spans="1:11">
      <c r="A3391" s="23">
        <v>201611</v>
      </c>
      <c r="B3391" s="23" t="s">
        <v>59</v>
      </c>
      <c r="C3391" s="22">
        <v>27260665</v>
      </c>
      <c r="D3391" s="22" t="s">
        <v>105</v>
      </c>
      <c r="E3391" s="23">
        <v>207483</v>
      </c>
      <c r="F3391" s="22" t="str">
        <f>VLOOKUP(C3391,變換清單!A:C,3,0)</f>
        <v>啤酒</v>
      </c>
      <c r="G3391" s="22" t="str">
        <f>VLOOKUP(B3391,變換清單!E:F,2,0)</f>
        <v>東北</v>
      </c>
      <c r="H3391" s="22" t="str">
        <f t="shared" si="156"/>
        <v>2016</v>
      </c>
      <c r="I3391" s="22">
        <f t="shared" si="157"/>
        <v>11</v>
      </c>
      <c r="J3391" s="22" t="str">
        <f>VLOOKUP(I3391,變換清單!H:I,2,0)</f>
        <v>4Q</v>
      </c>
      <c r="K3391" s="22" t="str">
        <f t="shared" si="158"/>
        <v>啤酒東北20164Q</v>
      </c>
    </row>
    <row r="3392" spans="1:11">
      <c r="A3392" s="23">
        <v>201611</v>
      </c>
      <c r="B3392" s="23" t="s">
        <v>59</v>
      </c>
      <c r="C3392" s="22">
        <v>27350171</v>
      </c>
      <c r="D3392" s="22" t="s">
        <v>42</v>
      </c>
      <c r="E3392" s="23">
        <v>28520</v>
      </c>
      <c r="F3392" s="22" t="str">
        <f>VLOOKUP(C3392,變換清單!A:C,3,0)</f>
        <v>啤酒</v>
      </c>
      <c r="G3392" s="22" t="str">
        <f>VLOOKUP(B3392,變換清單!E:F,2,0)</f>
        <v>東北</v>
      </c>
      <c r="H3392" s="22" t="str">
        <f t="shared" si="156"/>
        <v>2016</v>
      </c>
      <c r="I3392" s="22">
        <f t="shared" si="157"/>
        <v>11</v>
      </c>
      <c r="J3392" s="22" t="str">
        <f>VLOOKUP(I3392,變換清單!H:I,2,0)</f>
        <v>4Q</v>
      </c>
      <c r="K3392" s="22" t="str">
        <f t="shared" si="158"/>
        <v>啤酒東北20164Q</v>
      </c>
    </row>
    <row r="3393" spans="1:11">
      <c r="A3393" s="23">
        <v>201611</v>
      </c>
      <c r="B3393" s="23" t="s">
        <v>59</v>
      </c>
      <c r="C3393" s="22">
        <v>27350921</v>
      </c>
      <c r="D3393" s="22" t="s">
        <v>44</v>
      </c>
      <c r="E3393" s="23">
        <v>83421</v>
      </c>
      <c r="F3393" s="22" t="str">
        <f>VLOOKUP(C3393,變換清單!A:C,3,0)</f>
        <v>發泡酒</v>
      </c>
      <c r="G3393" s="22" t="str">
        <f>VLOOKUP(B3393,變換清單!E:F,2,0)</f>
        <v>東北</v>
      </c>
      <c r="H3393" s="22" t="str">
        <f t="shared" si="156"/>
        <v>2016</v>
      </c>
      <c r="I3393" s="22">
        <f t="shared" si="157"/>
        <v>11</v>
      </c>
      <c r="J3393" s="22" t="str">
        <f>VLOOKUP(I3393,變換清單!H:I,2,0)</f>
        <v>4Q</v>
      </c>
      <c r="K3393" s="22" t="str">
        <f t="shared" si="158"/>
        <v>發泡酒東北20164Q</v>
      </c>
    </row>
    <row r="3394" spans="1:11">
      <c r="A3394" s="23">
        <v>201611</v>
      </c>
      <c r="B3394" s="23" t="s">
        <v>59</v>
      </c>
      <c r="C3394" s="22">
        <v>27210786</v>
      </c>
      <c r="D3394" s="22" t="s">
        <v>103</v>
      </c>
      <c r="E3394" s="23">
        <v>8400</v>
      </c>
      <c r="F3394" s="22" t="str">
        <f>VLOOKUP(C3394,變換清單!A:C,3,0)</f>
        <v>發泡酒</v>
      </c>
      <c r="G3394" s="22" t="str">
        <f>VLOOKUP(B3394,變換清單!E:F,2,0)</f>
        <v>東北</v>
      </c>
      <c r="H3394" s="22" t="str">
        <f t="shared" si="156"/>
        <v>2016</v>
      </c>
      <c r="I3394" s="22">
        <f t="shared" si="157"/>
        <v>11</v>
      </c>
      <c r="J3394" s="22" t="str">
        <f>VLOOKUP(I3394,變換清單!H:I,2,0)</f>
        <v>4Q</v>
      </c>
      <c r="K3394" s="22" t="str">
        <f t="shared" si="158"/>
        <v>發泡酒東北20164Q</v>
      </c>
    </row>
    <row r="3395" spans="1:11">
      <c r="A3395" s="23">
        <v>201611</v>
      </c>
      <c r="B3395" s="23" t="s">
        <v>59</v>
      </c>
      <c r="C3395" s="22">
        <v>27220883</v>
      </c>
      <c r="D3395" s="22" t="s">
        <v>101</v>
      </c>
      <c r="E3395" s="23">
        <v>7200</v>
      </c>
      <c r="F3395" s="22" t="str">
        <f>VLOOKUP(C3395,變換清單!A:C,3,0)</f>
        <v>新類型</v>
      </c>
      <c r="G3395" s="22" t="str">
        <f>VLOOKUP(B3395,變換清單!E:F,2,0)</f>
        <v>東北</v>
      </c>
      <c r="H3395" s="22" t="str">
        <f t="shared" ref="H3395:H3458" si="159">LEFT(A3395,4)</f>
        <v>2016</v>
      </c>
      <c r="I3395" s="22">
        <f t="shared" ref="I3395:I3458" si="160">VALUE(RIGHT(A3395,2))</f>
        <v>11</v>
      </c>
      <c r="J3395" s="22" t="str">
        <f>VLOOKUP(I3395,變換清單!H:I,2,0)</f>
        <v>4Q</v>
      </c>
      <c r="K3395" s="22" t="str">
        <f t="shared" ref="K3395:K3458" si="161">CONCATENATE(F3395,G3395,H3395,J3395)</f>
        <v>新類型東北20164Q</v>
      </c>
    </row>
    <row r="3396" spans="1:11">
      <c r="A3396" s="23">
        <v>201611</v>
      </c>
      <c r="B3396" s="23" t="s">
        <v>59</v>
      </c>
      <c r="C3396" s="22">
        <v>27220957</v>
      </c>
      <c r="D3396" s="22" t="s">
        <v>102</v>
      </c>
      <c r="E3396" s="23">
        <v>72726</v>
      </c>
      <c r="F3396" s="22" t="str">
        <f>VLOOKUP(C3396,變換清單!A:C,3,0)</f>
        <v>新類型</v>
      </c>
      <c r="G3396" s="22" t="str">
        <f>VLOOKUP(B3396,變換清單!E:F,2,0)</f>
        <v>東北</v>
      </c>
      <c r="H3396" s="22" t="str">
        <f t="shared" si="159"/>
        <v>2016</v>
      </c>
      <c r="I3396" s="22">
        <f t="shared" si="160"/>
        <v>11</v>
      </c>
      <c r="J3396" s="22" t="str">
        <f>VLOOKUP(I3396,變換清單!H:I,2,0)</f>
        <v>4Q</v>
      </c>
      <c r="K3396" s="22" t="str">
        <f t="shared" si="161"/>
        <v>新類型東北20164Q</v>
      </c>
    </row>
    <row r="3397" spans="1:11">
      <c r="A3397" s="23">
        <v>201611</v>
      </c>
      <c r="B3397" s="23" t="s">
        <v>59</v>
      </c>
      <c r="C3397" s="22">
        <v>27220985</v>
      </c>
      <c r="D3397" s="22" t="s">
        <v>46</v>
      </c>
      <c r="E3397" s="23">
        <v>2468</v>
      </c>
      <c r="F3397" s="22" t="str">
        <f>VLOOKUP(C3397,變換清單!A:C,3,0)</f>
        <v>新類型</v>
      </c>
      <c r="G3397" s="22" t="str">
        <f>VLOOKUP(B3397,變換清單!E:F,2,0)</f>
        <v>東北</v>
      </c>
      <c r="H3397" s="22" t="str">
        <f t="shared" si="159"/>
        <v>2016</v>
      </c>
      <c r="I3397" s="22">
        <f t="shared" si="160"/>
        <v>11</v>
      </c>
      <c r="J3397" s="22" t="str">
        <f>VLOOKUP(I3397,變換清單!H:I,2,0)</f>
        <v>4Q</v>
      </c>
      <c r="K3397" s="22" t="str">
        <f t="shared" si="161"/>
        <v>新類型東北20164Q</v>
      </c>
    </row>
    <row r="3398" spans="1:11">
      <c r="A3398" s="23">
        <v>201611</v>
      </c>
      <c r="B3398" s="23" t="s">
        <v>84</v>
      </c>
      <c r="C3398" s="22">
        <v>27260317</v>
      </c>
      <c r="D3398" s="22" t="s">
        <v>40</v>
      </c>
      <c r="E3398" s="23">
        <v>382881</v>
      </c>
      <c r="F3398" s="22" t="str">
        <f>VLOOKUP(C3398,變換清單!A:C,3,0)</f>
        <v>啤酒</v>
      </c>
      <c r="G3398" s="22" t="str">
        <f>VLOOKUP(B3398,變換清單!E:F,2,0)</f>
        <v>中四國</v>
      </c>
      <c r="H3398" s="22" t="str">
        <f t="shared" si="159"/>
        <v>2016</v>
      </c>
      <c r="I3398" s="22">
        <f t="shared" si="160"/>
        <v>11</v>
      </c>
      <c r="J3398" s="22" t="str">
        <f>VLOOKUP(I3398,變換清單!H:I,2,0)</f>
        <v>4Q</v>
      </c>
      <c r="K3398" s="22" t="str">
        <f t="shared" si="161"/>
        <v>啤酒中四國20164Q</v>
      </c>
    </row>
    <row r="3399" spans="1:11">
      <c r="A3399" s="23">
        <v>201611</v>
      </c>
      <c r="B3399" s="23" t="s">
        <v>84</v>
      </c>
      <c r="C3399" s="22">
        <v>27260665</v>
      </c>
      <c r="D3399" s="22" t="s">
        <v>105</v>
      </c>
      <c r="E3399" s="23">
        <v>99820</v>
      </c>
      <c r="F3399" s="22" t="str">
        <f>VLOOKUP(C3399,變換清單!A:C,3,0)</f>
        <v>啤酒</v>
      </c>
      <c r="G3399" s="22" t="str">
        <f>VLOOKUP(B3399,變換清單!E:F,2,0)</f>
        <v>中四國</v>
      </c>
      <c r="H3399" s="22" t="str">
        <f t="shared" si="159"/>
        <v>2016</v>
      </c>
      <c r="I3399" s="22">
        <f t="shared" si="160"/>
        <v>11</v>
      </c>
      <c r="J3399" s="22" t="str">
        <f>VLOOKUP(I3399,變換清單!H:I,2,0)</f>
        <v>4Q</v>
      </c>
      <c r="K3399" s="22" t="str">
        <f t="shared" si="161"/>
        <v>啤酒中四國20164Q</v>
      </c>
    </row>
    <row r="3400" spans="1:11">
      <c r="A3400" s="23">
        <v>201611</v>
      </c>
      <c r="B3400" s="23" t="s">
        <v>84</v>
      </c>
      <c r="C3400" s="22">
        <v>27350171</v>
      </c>
      <c r="D3400" s="22" t="s">
        <v>42</v>
      </c>
      <c r="E3400" s="23">
        <v>143313</v>
      </c>
      <c r="F3400" s="22" t="str">
        <f>VLOOKUP(C3400,變換清單!A:C,3,0)</f>
        <v>啤酒</v>
      </c>
      <c r="G3400" s="22" t="str">
        <f>VLOOKUP(B3400,變換清單!E:F,2,0)</f>
        <v>中四國</v>
      </c>
      <c r="H3400" s="22" t="str">
        <f t="shared" si="159"/>
        <v>2016</v>
      </c>
      <c r="I3400" s="22">
        <f t="shared" si="160"/>
        <v>11</v>
      </c>
      <c r="J3400" s="22" t="str">
        <f>VLOOKUP(I3400,變換清單!H:I,2,0)</f>
        <v>4Q</v>
      </c>
      <c r="K3400" s="22" t="str">
        <f t="shared" si="161"/>
        <v>啤酒中四國20164Q</v>
      </c>
    </row>
    <row r="3401" spans="1:11">
      <c r="A3401" s="23">
        <v>201611</v>
      </c>
      <c r="B3401" s="23" t="s">
        <v>84</v>
      </c>
      <c r="C3401" s="22">
        <v>27350921</v>
      </c>
      <c r="D3401" s="22" t="s">
        <v>44</v>
      </c>
      <c r="E3401" s="23">
        <v>36240</v>
      </c>
      <c r="F3401" s="22" t="str">
        <f>VLOOKUP(C3401,變換清單!A:C,3,0)</f>
        <v>發泡酒</v>
      </c>
      <c r="G3401" s="22" t="str">
        <f>VLOOKUP(B3401,變換清單!E:F,2,0)</f>
        <v>中四國</v>
      </c>
      <c r="H3401" s="22" t="str">
        <f t="shared" si="159"/>
        <v>2016</v>
      </c>
      <c r="I3401" s="22">
        <f t="shared" si="160"/>
        <v>11</v>
      </c>
      <c r="J3401" s="22" t="str">
        <f>VLOOKUP(I3401,變換清單!H:I,2,0)</f>
        <v>4Q</v>
      </c>
      <c r="K3401" s="22" t="str">
        <f t="shared" si="161"/>
        <v>發泡酒中四國20164Q</v>
      </c>
    </row>
    <row r="3402" spans="1:11">
      <c r="A3402" s="23">
        <v>201611</v>
      </c>
      <c r="B3402" s="23" t="s">
        <v>84</v>
      </c>
      <c r="C3402" s="22">
        <v>27210786</v>
      </c>
      <c r="D3402" s="22" t="s">
        <v>103</v>
      </c>
      <c r="E3402" s="23">
        <v>11040</v>
      </c>
      <c r="F3402" s="22" t="str">
        <f>VLOOKUP(C3402,變換清單!A:C,3,0)</f>
        <v>發泡酒</v>
      </c>
      <c r="G3402" s="22" t="str">
        <f>VLOOKUP(B3402,變換清單!E:F,2,0)</f>
        <v>中四國</v>
      </c>
      <c r="H3402" s="22" t="str">
        <f t="shared" si="159"/>
        <v>2016</v>
      </c>
      <c r="I3402" s="22">
        <f t="shared" si="160"/>
        <v>11</v>
      </c>
      <c r="J3402" s="22" t="str">
        <f>VLOOKUP(I3402,變換清單!H:I,2,0)</f>
        <v>4Q</v>
      </c>
      <c r="K3402" s="22" t="str">
        <f t="shared" si="161"/>
        <v>發泡酒中四國20164Q</v>
      </c>
    </row>
    <row r="3403" spans="1:11">
      <c r="A3403" s="23">
        <v>201611</v>
      </c>
      <c r="B3403" s="23" t="s">
        <v>84</v>
      </c>
      <c r="C3403" s="22">
        <v>27220883</v>
      </c>
      <c r="D3403" s="22" t="s">
        <v>101</v>
      </c>
      <c r="E3403" s="23">
        <v>27094</v>
      </c>
      <c r="F3403" s="22" t="str">
        <f>VLOOKUP(C3403,變換清單!A:C,3,0)</f>
        <v>新類型</v>
      </c>
      <c r="G3403" s="22" t="str">
        <f>VLOOKUP(B3403,變換清單!E:F,2,0)</f>
        <v>中四國</v>
      </c>
      <c r="H3403" s="22" t="str">
        <f t="shared" si="159"/>
        <v>2016</v>
      </c>
      <c r="I3403" s="22">
        <f t="shared" si="160"/>
        <v>11</v>
      </c>
      <c r="J3403" s="22" t="str">
        <f>VLOOKUP(I3403,變換清單!H:I,2,0)</f>
        <v>4Q</v>
      </c>
      <c r="K3403" s="22" t="str">
        <f t="shared" si="161"/>
        <v>新類型中四國20164Q</v>
      </c>
    </row>
    <row r="3404" spans="1:11">
      <c r="A3404" s="23">
        <v>201611</v>
      </c>
      <c r="B3404" s="23" t="s">
        <v>71</v>
      </c>
      <c r="C3404" s="22">
        <v>27220957</v>
      </c>
      <c r="D3404" s="22" t="s">
        <v>102</v>
      </c>
      <c r="E3404" s="23">
        <v>283061</v>
      </c>
      <c r="F3404" s="22" t="str">
        <f>VLOOKUP(C3404,變換清單!A:C,3,0)</f>
        <v>新類型</v>
      </c>
      <c r="G3404" s="22" t="str">
        <f>VLOOKUP(B3404,變換清單!E:F,2,0)</f>
        <v>關信越</v>
      </c>
      <c r="H3404" s="22" t="str">
        <f t="shared" si="159"/>
        <v>2016</v>
      </c>
      <c r="I3404" s="22">
        <f t="shared" si="160"/>
        <v>11</v>
      </c>
      <c r="J3404" s="22" t="str">
        <f>VLOOKUP(I3404,變換清單!H:I,2,0)</f>
        <v>4Q</v>
      </c>
      <c r="K3404" s="22" t="str">
        <f t="shared" si="161"/>
        <v>新類型關信越20164Q</v>
      </c>
    </row>
    <row r="3405" spans="1:11">
      <c r="A3405" s="23">
        <v>201611</v>
      </c>
      <c r="B3405" s="23" t="s">
        <v>71</v>
      </c>
      <c r="C3405" s="22">
        <v>27220985</v>
      </c>
      <c r="D3405" s="22" t="s">
        <v>46</v>
      </c>
      <c r="E3405" s="23">
        <v>17825</v>
      </c>
      <c r="F3405" s="22" t="str">
        <f>VLOOKUP(C3405,變換清單!A:C,3,0)</f>
        <v>新類型</v>
      </c>
      <c r="G3405" s="22" t="str">
        <f>VLOOKUP(B3405,變換清單!E:F,2,0)</f>
        <v>關信越</v>
      </c>
      <c r="H3405" s="22" t="str">
        <f t="shared" si="159"/>
        <v>2016</v>
      </c>
      <c r="I3405" s="22">
        <f t="shared" si="160"/>
        <v>11</v>
      </c>
      <c r="J3405" s="22" t="str">
        <f>VLOOKUP(I3405,變換清單!H:I,2,0)</f>
        <v>4Q</v>
      </c>
      <c r="K3405" s="22" t="str">
        <f t="shared" si="161"/>
        <v>新類型關信越20164Q</v>
      </c>
    </row>
    <row r="3406" spans="1:11">
      <c r="A3406" s="23">
        <v>201611</v>
      </c>
      <c r="B3406" s="23" t="s">
        <v>71</v>
      </c>
      <c r="C3406" s="22">
        <v>27260317</v>
      </c>
      <c r="D3406" s="22" t="s">
        <v>40</v>
      </c>
      <c r="E3406" s="23">
        <v>99820</v>
      </c>
      <c r="F3406" s="22" t="str">
        <f>VLOOKUP(C3406,變換清單!A:C,3,0)</f>
        <v>啤酒</v>
      </c>
      <c r="G3406" s="22" t="str">
        <f>VLOOKUP(B3406,變換清單!E:F,2,0)</f>
        <v>關信越</v>
      </c>
      <c r="H3406" s="22" t="str">
        <f t="shared" si="159"/>
        <v>2016</v>
      </c>
      <c r="I3406" s="22">
        <f t="shared" si="160"/>
        <v>11</v>
      </c>
      <c r="J3406" s="22" t="str">
        <f>VLOOKUP(I3406,變換清單!H:I,2,0)</f>
        <v>4Q</v>
      </c>
      <c r="K3406" s="22" t="str">
        <f t="shared" si="161"/>
        <v>啤酒關信越20164Q</v>
      </c>
    </row>
    <row r="3407" spans="1:11">
      <c r="A3407" s="23">
        <v>201611</v>
      </c>
      <c r="B3407" s="23" t="s">
        <v>71</v>
      </c>
      <c r="C3407" s="22">
        <v>27260665</v>
      </c>
      <c r="D3407" s="22" t="s">
        <v>105</v>
      </c>
      <c r="E3407" s="23">
        <v>19251</v>
      </c>
      <c r="F3407" s="22" t="str">
        <f>VLOOKUP(C3407,變換清單!A:C,3,0)</f>
        <v>啤酒</v>
      </c>
      <c r="G3407" s="22" t="str">
        <f>VLOOKUP(B3407,變換清單!E:F,2,0)</f>
        <v>關信越</v>
      </c>
      <c r="H3407" s="22" t="str">
        <f t="shared" si="159"/>
        <v>2016</v>
      </c>
      <c r="I3407" s="22">
        <f t="shared" si="160"/>
        <v>11</v>
      </c>
      <c r="J3407" s="22" t="str">
        <f>VLOOKUP(I3407,變換清單!H:I,2,0)</f>
        <v>4Q</v>
      </c>
      <c r="K3407" s="22" t="str">
        <f t="shared" si="161"/>
        <v>啤酒關信越20164Q</v>
      </c>
    </row>
    <row r="3408" spans="1:11">
      <c r="A3408" s="23">
        <v>201611</v>
      </c>
      <c r="B3408" s="23" t="s">
        <v>77</v>
      </c>
      <c r="C3408" s="22">
        <v>27350171</v>
      </c>
      <c r="D3408" s="22" t="s">
        <v>42</v>
      </c>
      <c r="E3408" s="23">
        <v>411401</v>
      </c>
      <c r="F3408" s="22" t="str">
        <f>VLOOKUP(C3408,變換清單!A:C,3,0)</f>
        <v>啤酒</v>
      </c>
      <c r="G3408" s="22" t="str">
        <f>VLOOKUP(B3408,變換清單!E:F,2,0)</f>
        <v>近畿圏</v>
      </c>
      <c r="H3408" s="22" t="str">
        <f t="shared" si="159"/>
        <v>2016</v>
      </c>
      <c r="I3408" s="22">
        <f t="shared" si="160"/>
        <v>11</v>
      </c>
      <c r="J3408" s="22" t="str">
        <f>VLOOKUP(I3408,變換清單!H:I,2,0)</f>
        <v>4Q</v>
      </c>
      <c r="K3408" s="22" t="str">
        <f t="shared" si="161"/>
        <v>啤酒近畿圏20164Q</v>
      </c>
    </row>
    <row r="3409" spans="1:11">
      <c r="A3409" s="23">
        <v>201611</v>
      </c>
      <c r="B3409" s="23" t="s">
        <v>77</v>
      </c>
      <c r="C3409" s="22">
        <v>27350921</v>
      </c>
      <c r="D3409" s="22" t="s">
        <v>44</v>
      </c>
      <c r="E3409" s="23">
        <v>19251</v>
      </c>
      <c r="F3409" s="22" t="str">
        <f>VLOOKUP(C3409,變換清單!A:C,3,0)</f>
        <v>發泡酒</v>
      </c>
      <c r="G3409" s="22" t="str">
        <f>VLOOKUP(B3409,變換清單!E:F,2,0)</f>
        <v>近畿圏</v>
      </c>
      <c r="H3409" s="22" t="str">
        <f t="shared" si="159"/>
        <v>2016</v>
      </c>
      <c r="I3409" s="22">
        <f t="shared" si="160"/>
        <v>11</v>
      </c>
      <c r="J3409" s="22" t="str">
        <f>VLOOKUP(I3409,變換清單!H:I,2,0)</f>
        <v>4Q</v>
      </c>
      <c r="K3409" s="22" t="str">
        <f t="shared" si="161"/>
        <v>發泡酒近畿圏20164Q</v>
      </c>
    </row>
    <row r="3410" spans="1:11">
      <c r="A3410" s="23">
        <v>201611</v>
      </c>
      <c r="B3410" s="23" t="s">
        <v>77</v>
      </c>
      <c r="C3410" s="22">
        <v>27210786</v>
      </c>
      <c r="D3410" s="22" t="s">
        <v>103</v>
      </c>
      <c r="E3410" s="23">
        <v>249550</v>
      </c>
      <c r="F3410" s="22" t="str">
        <f>VLOOKUP(C3410,變換清單!A:C,3,0)</f>
        <v>發泡酒</v>
      </c>
      <c r="G3410" s="22" t="str">
        <f>VLOOKUP(B3410,變換清單!E:F,2,0)</f>
        <v>近畿圏</v>
      </c>
      <c r="H3410" s="22" t="str">
        <f t="shared" si="159"/>
        <v>2016</v>
      </c>
      <c r="I3410" s="22">
        <f t="shared" si="160"/>
        <v>11</v>
      </c>
      <c r="J3410" s="22" t="str">
        <f>VLOOKUP(I3410,變換清單!H:I,2,0)</f>
        <v>4Q</v>
      </c>
      <c r="K3410" s="22" t="str">
        <f t="shared" si="161"/>
        <v>發泡酒近畿圏20164Q</v>
      </c>
    </row>
    <row r="3411" spans="1:11">
      <c r="A3411" s="23">
        <v>201611</v>
      </c>
      <c r="B3411" s="23" t="s">
        <v>77</v>
      </c>
      <c r="C3411" s="22">
        <v>27220883</v>
      </c>
      <c r="D3411" s="22" t="s">
        <v>101</v>
      </c>
      <c r="E3411" s="23">
        <v>12720</v>
      </c>
      <c r="F3411" s="22" t="str">
        <f>VLOOKUP(C3411,變換清單!A:C,3,0)</f>
        <v>新類型</v>
      </c>
      <c r="G3411" s="22" t="str">
        <f>VLOOKUP(B3411,變換清單!E:F,2,0)</f>
        <v>近畿圏</v>
      </c>
      <c r="H3411" s="22" t="str">
        <f t="shared" si="159"/>
        <v>2016</v>
      </c>
      <c r="I3411" s="22">
        <f t="shared" si="160"/>
        <v>11</v>
      </c>
      <c r="J3411" s="22" t="str">
        <f>VLOOKUP(I3411,變換清單!H:I,2,0)</f>
        <v>4Q</v>
      </c>
      <c r="K3411" s="22" t="str">
        <f t="shared" si="161"/>
        <v>新類型近畿圏20164Q</v>
      </c>
    </row>
    <row r="3412" spans="1:11">
      <c r="A3412" s="23">
        <v>201611</v>
      </c>
      <c r="B3412" s="23" t="s">
        <v>77</v>
      </c>
      <c r="C3412" s="22">
        <v>27220957</v>
      </c>
      <c r="D3412" s="22" t="s">
        <v>102</v>
      </c>
      <c r="E3412" s="23">
        <v>6720</v>
      </c>
      <c r="F3412" s="22" t="str">
        <f>VLOOKUP(C3412,變換清單!A:C,3,0)</f>
        <v>新類型</v>
      </c>
      <c r="G3412" s="22" t="str">
        <f>VLOOKUP(B3412,變換清單!E:F,2,0)</f>
        <v>近畿圏</v>
      </c>
      <c r="H3412" s="22" t="str">
        <f t="shared" si="159"/>
        <v>2016</v>
      </c>
      <c r="I3412" s="22">
        <f t="shared" si="160"/>
        <v>11</v>
      </c>
      <c r="J3412" s="22" t="str">
        <f>VLOOKUP(I3412,變換清單!H:I,2,0)</f>
        <v>4Q</v>
      </c>
      <c r="K3412" s="22" t="str">
        <f t="shared" si="161"/>
        <v>新類型近畿圏20164Q</v>
      </c>
    </row>
    <row r="3413" spans="1:11">
      <c r="A3413" s="23">
        <v>201611</v>
      </c>
      <c r="B3413" s="23" t="s">
        <v>77</v>
      </c>
      <c r="C3413" s="22">
        <v>27220985</v>
      </c>
      <c r="D3413" s="22" t="s">
        <v>46</v>
      </c>
      <c r="E3413" s="23">
        <v>33511</v>
      </c>
      <c r="F3413" s="22" t="str">
        <f>VLOOKUP(C3413,變換清單!A:C,3,0)</f>
        <v>新類型</v>
      </c>
      <c r="G3413" s="22" t="str">
        <f>VLOOKUP(B3413,變換清單!E:F,2,0)</f>
        <v>近畿圏</v>
      </c>
      <c r="H3413" s="22" t="str">
        <f t="shared" si="159"/>
        <v>2016</v>
      </c>
      <c r="I3413" s="22">
        <f t="shared" si="160"/>
        <v>11</v>
      </c>
      <c r="J3413" s="22" t="str">
        <f>VLOOKUP(I3413,變換清單!H:I,2,0)</f>
        <v>4Q</v>
      </c>
      <c r="K3413" s="22" t="str">
        <f t="shared" si="161"/>
        <v>新類型近畿圏20164Q</v>
      </c>
    </row>
    <row r="3414" spans="1:11">
      <c r="A3414" s="23">
        <v>201611</v>
      </c>
      <c r="B3414" s="23" t="s">
        <v>97</v>
      </c>
      <c r="C3414" s="22">
        <v>27260317</v>
      </c>
      <c r="D3414" s="22" t="s">
        <v>40</v>
      </c>
      <c r="E3414" s="23">
        <v>227447</v>
      </c>
      <c r="F3414" s="22" t="str">
        <f>VLOOKUP(C3414,變換清單!A:C,3,0)</f>
        <v>啤酒</v>
      </c>
      <c r="G3414" s="22" t="str">
        <f>VLOOKUP(B3414,變換清單!E:F,2,0)</f>
        <v>九州</v>
      </c>
      <c r="H3414" s="22" t="str">
        <f t="shared" si="159"/>
        <v>2016</v>
      </c>
      <c r="I3414" s="22">
        <f t="shared" si="160"/>
        <v>11</v>
      </c>
      <c r="J3414" s="22" t="str">
        <f>VLOOKUP(I3414,變換清單!H:I,2,0)</f>
        <v>4Q</v>
      </c>
      <c r="K3414" s="22" t="str">
        <f t="shared" si="161"/>
        <v>啤酒九州20164Q</v>
      </c>
    </row>
    <row r="3415" spans="1:11">
      <c r="A3415" s="23">
        <v>201611</v>
      </c>
      <c r="B3415" s="23" t="s">
        <v>97</v>
      </c>
      <c r="C3415" s="22">
        <v>27260665</v>
      </c>
      <c r="D3415" s="22" t="s">
        <v>105</v>
      </c>
      <c r="E3415" s="23">
        <v>81995</v>
      </c>
      <c r="F3415" s="22" t="str">
        <f>VLOOKUP(C3415,變換清單!A:C,3,0)</f>
        <v>啤酒</v>
      </c>
      <c r="G3415" s="22" t="str">
        <f>VLOOKUP(B3415,變換清單!E:F,2,0)</f>
        <v>九州</v>
      </c>
      <c r="H3415" s="22" t="str">
        <f t="shared" si="159"/>
        <v>2016</v>
      </c>
      <c r="I3415" s="22">
        <f t="shared" si="160"/>
        <v>11</v>
      </c>
      <c r="J3415" s="22" t="str">
        <f>VLOOKUP(I3415,變換清單!H:I,2,0)</f>
        <v>4Q</v>
      </c>
      <c r="K3415" s="22" t="str">
        <f t="shared" si="161"/>
        <v>啤酒九州20164Q</v>
      </c>
    </row>
    <row r="3416" spans="1:11">
      <c r="A3416" s="23">
        <v>201611</v>
      </c>
      <c r="B3416" s="23" t="s">
        <v>97</v>
      </c>
      <c r="C3416" s="22">
        <v>27350171</v>
      </c>
      <c r="D3416" s="22" t="s">
        <v>42</v>
      </c>
      <c r="E3416" s="23">
        <v>87699</v>
      </c>
      <c r="F3416" s="22" t="str">
        <f>VLOOKUP(C3416,變換清單!A:C,3,0)</f>
        <v>啤酒</v>
      </c>
      <c r="G3416" s="22" t="str">
        <f>VLOOKUP(B3416,變換清單!E:F,2,0)</f>
        <v>九州</v>
      </c>
      <c r="H3416" s="22" t="str">
        <f t="shared" si="159"/>
        <v>2016</v>
      </c>
      <c r="I3416" s="22">
        <f t="shared" si="160"/>
        <v>11</v>
      </c>
      <c r="J3416" s="22" t="str">
        <f>VLOOKUP(I3416,變換清單!H:I,2,0)</f>
        <v>4Q</v>
      </c>
      <c r="K3416" s="22" t="str">
        <f t="shared" si="161"/>
        <v>啤酒九州20164Q</v>
      </c>
    </row>
    <row r="3417" spans="1:11">
      <c r="A3417" s="23">
        <v>201611</v>
      </c>
      <c r="B3417" s="23" t="s">
        <v>97</v>
      </c>
      <c r="C3417" s="22">
        <v>27350921</v>
      </c>
      <c r="D3417" s="22" t="s">
        <v>44</v>
      </c>
      <c r="E3417" s="23">
        <v>6720</v>
      </c>
      <c r="F3417" s="22" t="str">
        <f>VLOOKUP(C3417,變換清單!A:C,3,0)</f>
        <v>發泡酒</v>
      </c>
      <c r="G3417" s="22" t="str">
        <f>VLOOKUP(B3417,變換清單!E:F,2,0)</f>
        <v>九州</v>
      </c>
      <c r="H3417" s="22" t="str">
        <f t="shared" si="159"/>
        <v>2016</v>
      </c>
      <c r="I3417" s="22">
        <f t="shared" si="160"/>
        <v>11</v>
      </c>
      <c r="J3417" s="22" t="str">
        <f>VLOOKUP(I3417,變換清單!H:I,2,0)</f>
        <v>4Q</v>
      </c>
      <c r="K3417" s="22" t="str">
        <f t="shared" si="161"/>
        <v>發泡酒九州20164Q</v>
      </c>
    </row>
    <row r="3418" spans="1:11">
      <c r="A3418" s="23">
        <v>201611</v>
      </c>
      <c r="B3418" s="23" t="s">
        <v>97</v>
      </c>
      <c r="C3418" s="22">
        <v>27210786</v>
      </c>
      <c r="D3418" s="22" t="s">
        <v>103</v>
      </c>
      <c r="E3418" s="23">
        <v>960</v>
      </c>
      <c r="F3418" s="22" t="str">
        <f>VLOOKUP(C3418,變換清單!A:C,3,0)</f>
        <v>發泡酒</v>
      </c>
      <c r="G3418" s="22" t="str">
        <f>VLOOKUP(B3418,變換清單!E:F,2,0)</f>
        <v>九州</v>
      </c>
      <c r="H3418" s="22" t="str">
        <f t="shared" si="159"/>
        <v>2016</v>
      </c>
      <c r="I3418" s="22">
        <f t="shared" si="160"/>
        <v>11</v>
      </c>
      <c r="J3418" s="22" t="str">
        <f>VLOOKUP(I3418,變換清單!H:I,2,0)</f>
        <v>4Q</v>
      </c>
      <c r="K3418" s="22" t="str">
        <f t="shared" si="161"/>
        <v>發泡酒九州20164Q</v>
      </c>
    </row>
    <row r="3419" spans="1:11">
      <c r="A3419" s="23">
        <v>201611</v>
      </c>
      <c r="B3419" s="23" t="s">
        <v>97</v>
      </c>
      <c r="C3419" s="22">
        <v>27220883</v>
      </c>
      <c r="D3419" s="22" t="s">
        <v>101</v>
      </c>
      <c r="E3419" s="23">
        <v>66309</v>
      </c>
      <c r="F3419" s="22" t="str">
        <f>VLOOKUP(C3419,變換清單!A:C,3,0)</f>
        <v>新類型</v>
      </c>
      <c r="G3419" s="22" t="str">
        <f>VLOOKUP(B3419,變換清單!E:F,2,0)</f>
        <v>九州</v>
      </c>
      <c r="H3419" s="22" t="str">
        <f t="shared" si="159"/>
        <v>2016</v>
      </c>
      <c r="I3419" s="22">
        <f t="shared" si="160"/>
        <v>11</v>
      </c>
      <c r="J3419" s="22" t="str">
        <f>VLOOKUP(I3419,變換清單!H:I,2,0)</f>
        <v>4Q</v>
      </c>
      <c r="K3419" s="22" t="str">
        <f t="shared" si="161"/>
        <v>新類型九州20164Q</v>
      </c>
    </row>
    <row r="3420" spans="1:11">
      <c r="A3420" s="23">
        <v>201611</v>
      </c>
      <c r="B3420" s="23" t="s">
        <v>97</v>
      </c>
      <c r="C3420" s="22">
        <v>27220957</v>
      </c>
      <c r="D3420" s="22" t="s">
        <v>102</v>
      </c>
      <c r="E3420" s="23">
        <v>3702</v>
      </c>
      <c r="F3420" s="22" t="str">
        <f>VLOOKUP(C3420,變換清單!A:C,3,0)</f>
        <v>新類型</v>
      </c>
      <c r="G3420" s="22" t="str">
        <f>VLOOKUP(B3420,變換清單!E:F,2,0)</f>
        <v>九州</v>
      </c>
      <c r="H3420" s="22" t="str">
        <f t="shared" si="159"/>
        <v>2016</v>
      </c>
      <c r="I3420" s="22">
        <f t="shared" si="160"/>
        <v>11</v>
      </c>
      <c r="J3420" s="22" t="str">
        <f>VLOOKUP(I3420,變換清單!H:I,2,0)</f>
        <v>4Q</v>
      </c>
      <c r="K3420" s="22" t="str">
        <f t="shared" si="161"/>
        <v>新類型九州20164Q</v>
      </c>
    </row>
    <row r="3421" spans="1:11">
      <c r="A3421" s="23">
        <v>201611</v>
      </c>
      <c r="B3421" s="23" t="s">
        <v>58</v>
      </c>
      <c r="C3421" s="22">
        <v>27220985</v>
      </c>
      <c r="D3421" s="22" t="s">
        <v>46</v>
      </c>
      <c r="E3421" s="23">
        <v>313720</v>
      </c>
      <c r="F3421" s="22" t="str">
        <f>VLOOKUP(C3421,變換清單!A:C,3,0)</f>
        <v>新類型</v>
      </c>
      <c r="G3421" s="22" t="str">
        <f>VLOOKUP(B3421,變換清單!E:F,2,0)</f>
        <v>東北</v>
      </c>
      <c r="H3421" s="22" t="str">
        <f t="shared" si="159"/>
        <v>2016</v>
      </c>
      <c r="I3421" s="22">
        <f t="shared" si="160"/>
        <v>11</v>
      </c>
      <c r="J3421" s="22" t="str">
        <f>VLOOKUP(I3421,變換清單!H:I,2,0)</f>
        <v>4Q</v>
      </c>
      <c r="K3421" s="22" t="str">
        <f t="shared" si="161"/>
        <v>新類型東北20164Q</v>
      </c>
    </row>
    <row r="3422" spans="1:11">
      <c r="A3422" s="23">
        <v>201611</v>
      </c>
      <c r="B3422" s="23" t="s">
        <v>58</v>
      </c>
      <c r="C3422" s="22">
        <v>27260317</v>
      </c>
      <c r="D3422" s="22" t="s">
        <v>40</v>
      </c>
      <c r="E3422" s="23">
        <v>126914</v>
      </c>
      <c r="F3422" s="22" t="str">
        <f>VLOOKUP(C3422,變換清單!A:C,3,0)</f>
        <v>啤酒</v>
      </c>
      <c r="G3422" s="22" t="str">
        <f>VLOOKUP(B3422,變換清單!E:F,2,0)</f>
        <v>東北</v>
      </c>
      <c r="H3422" s="22" t="str">
        <f t="shared" si="159"/>
        <v>2016</v>
      </c>
      <c r="I3422" s="22">
        <f t="shared" si="160"/>
        <v>11</v>
      </c>
      <c r="J3422" s="22" t="str">
        <f>VLOOKUP(I3422,變換清單!H:I,2,0)</f>
        <v>4Q</v>
      </c>
      <c r="K3422" s="22" t="str">
        <f t="shared" si="161"/>
        <v>啤酒東北20164Q</v>
      </c>
    </row>
    <row r="3423" spans="1:11">
      <c r="A3423" s="23">
        <v>201611</v>
      </c>
      <c r="B3423" s="23" t="s">
        <v>58</v>
      </c>
      <c r="C3423" s="22">
        <v>27260665</v>
      </c>
      <c r="D3423" s="22" t="s">
        <v>105</v>
      </c>
      <c r="E3423" s="23">
        <v>85560</v>
      </c>
      <c r="F3423" s="22" t="str">
        <f>VLOOKUP(C3423,變換清單!A:C,3,0)</f>
        <v>啤酒</v>
      </c>
      <c r="G3423" s="22" t="str">
        <f>VLOOKUP(B3423,變換清單!E:F,2,0)</f>
        <v>東北</v>
      </c>
      <c r="H3423" s="22" t="str">
        <f t="shared" si="159"/>
        <v>2016</v>
      </c>
      <c r="I3423" s="22">
        <f t="shared" si="160"/>
        <v>11</v>
      </c>
      <c r="J3423" s="22" t="str">
        <f>VLOOKUP(I3423,變換清單!H:I,2,0)</f>
        <v>4Q</v>
      </c>
      <c r="K3423" s="22" t="str">
        <f t="shared" si="161"/>
        <v>啤酒東北20164Q</v>
      </c>
    </row>
    <row r="3424" spans="1:11">
      <c r="A3424" s="23">
        <v>201611</v>
      </c>
      <c r="B3424" s="23" t="s">
        <v>58</v>
      </c>
      <c r="C3424" s="22">
        <v>27350171</v>
      </c>
      <c r="D3424" s="22" t="s">
        <v>42</v>
      </c>
      <c r="E3424" s="23">
        <v>12240</v>
      </c>
      <c r="F3424" s="22" t="str">
        <f>VLOOKUP(C3424,變換清單!A:C,3,0)</f>
        <v>啤酒</v>
      </c>
      <c r="G3424" s="22" t="str">
        <f>VLOOKUP(B3424,變換清單!E:F,2,0)</f>
        <v>東北</v>
      </c>
      <c r="H3424" s="22" t="str">
        <f t="shared" si="159"/>
        <v>2016</v>
      </c>
      <c r="I3424" s="22">
        <f t="shared" si="160"/>
        <v>11</v>
      </c>
      <c r="J3424" s="22" t="str">
        <f>VLOOKUP(I3424,變換清單!H:I,2,0)</f>
        <v>4Q</v>
      </c>
      <c r="K3424" s="22" t="str">
        <f t="shared" si="161"/>
        <v>啤酒東北20164Q</v>
      </c>
    </row>
    <row r="3425" spans="1:11">
      <c r="A3425" s="23">
        <v>201611</v>
      </c>
      <c r="B3425" s="23" t="s">
        <v>58</v>
      </c>
      <c r="C3425" s="22">
        <v>27350921</v>
      </c>
      <c r="D3425" s="22" t="s">
        <v>44</v>
      </c>
      <c r="E3425" s="23">
        <v>3840</v>
      </c>
      <c r="F3425" s="22" t="str">
        <f>VLOOKUP(C3425,變換清單!A:C,3,0)</f>
        <v>發泡酒</v>
      </c>
      <c r="G3425" s="22" t="str">
        <f>VLOOKUP(B3425,變換清單!E:F,2,0)</f>
        <v>東北</v>
      </c>
      <c r="H3425" s="22" t="str">
        <f t="shared" si="159"/>
        <v>2016</v>
      </c>
      <c r="I3425" s="22">
        <f t="shared" si="160"/>
        <v>11</v>
      </c>
      <c r="J3425" s="22" t="str">
        <f>VLOOKUP(I3425,變換清單!H:I,2,0)</f>
        <v>4Q</v>
      </c>
      <c r="K3425" s="22" t="str">
        <f t="shared" si="161"/>
        <v>發泡酒東北20164Q</v>
      </c>
    </row>
    <row r="3426" spans="1:11">
      <c r="A3426" s="23">
        <v>201611</v>
      </c>
      <c r="B3426" s="23" t="s">
        <v>58</v>
      </c>
      <c r="C3426" s="22">
        <v>27210786</v>
      </c>
      <c r="D3426" s="22" t="s">
        <v>103</v>
      </c>
      <c r="E3426" s="23">
        <v>97681</v>
      </c>
      <c r="F3426" s="22" t="str">
        <f>VLOOKUP(C3426,變換清單!A:C,3,0)</f>
        <v>發泡酒</v>
      </c>
      <c r="G3426" s="22" t="str">
        <f>VLOOKUP(B3426,變換清單!E:F,2,0)</f>
        <v>東北</v>
      </c>
      <c r="H3426" s="22" t="str">
        <f t="shared" si="159"/>
        <v>2016</v>
      </c>
      <c r="I3426" s="22">
        <f t="shared" si="160"/>
        <v>11</v>
      </c>
      <c r="J3426" s="22" t="str">
        <f>VLOOKUP(I3426,變換清單!H:I,2,0)</f>
        <v>4Q</v>
      </c>
      <c r="K3426" s="22" t="str">
        <f t="shared" si="161"/>
        <v>發泡酒東北20164Q</v>
      </c>
    </row>
    <row r="3427" spans="1:11">
      <c r="A3427" s="23">
        <v>201611</v>
      </c>
      <c r="B3427" s="23" t="s">
        <v>67</v>
      </c>
      <c r="C3427" s="22">
        <v>27220883</v>
      </c>
      <c r="D3427" s="22" t="s">
        <v>101</v>
      </c>
      <c r="E3427" s="23">
        <v>588225</v>
      </c>
      <c r="F3427" s="22" t="str">
        <f>VLOOKUP(C3427,變換清單!A:C,3,0)</f>
        <v>新類型</v>
      </c>
      <c r="G3427" s="22" t="str">
        <f>VLOOKUP(B3427,變換清單!E:F,2,0)</f>
        <v>關信越</v>
      </c>
      <c r="H3427" s="22" t="str">
        <f t="shared" si="159"/>
        <v>2016</v>
      </c>
      <c r="I3427" s="22">
        <f t="shared" si="160"/>
        <v>11</v>
      </c>
      <c r="J3427" s="22" t="str">
        <f>VLOOKUP(I3427,變換清單!H:I,2,0)</f>
        <v>4Q</v>
      </c>
      <c r="K3427" s="22" t="str">
        <f t="shared" si="161"/>
        <v>新類型關信越20164Q</v>
      </c>
    </row>
    <row r="3428" spans="1:11">
      <c r="A3428" s="23">
        <v>201611</v>
      </c>
      <c r="B3428" s="23" t="s">
        <v>67</v>
      </c>
      <c r="C3428" s="22">
        <v>27220957</v>
      </c>
      <c r="D3428" s="22" t="s">
        <v>102</v>
      </c>
      <c r="E3428" s="23">
        <v>126201</v>
      </c>
      <c r="F3428" s="22" t="str">
        <f>VLOOKUP(C3428,變換清單!A:C,3,0)</f>
        <v>新類型</v>
      </c>
      <c r="G3428" s="22" t="str">
        <f>VLOOKUP(B3428,變換清單!E:F,2,0)</f>
        <v>關信越</v>
      </c>
      <c r="H3428" s="22" t="str">
        <f t="shared" si="159"/>
        <v>2016</v>
      </c>
      <c r="I3428" s="22">
        <f t="shared" si="160"/>
        <v>11</v>
      </c>
      <c r="J3428" s="22" t="str">
        <f>VLOOKUP(I3428,變換清單!H:I,2,0)</f>
        <v>4Q</v>
      </c>
      <c r="K3428" s="22" t="str">
        <f t="shared" si="161"/>
        <v>新類型關信越20164Q</v>
      </c>
    </row>
    <row r="3429" spans="1:11">
      <c r="A3429" s="23">
        <v>201611</v>
      </c>
      <c r="B3429" s="23" t="s">
        <v>67</v>
      </c>
      <c r="C3429" s="22">
        <v>27220985</v>
      </c>
      <c r="D3429" s="22" t="s">
        <v>46</v>
      </c>
      <c r="E3429" s="23">
        <v>294469</v>
      </c>
      <c r="F3429" s="22" t="str">
        <f>VLOOKUP(C3429,變換清單!A:C,3,0)</f>
        <v>新類型</v>
      </c>
      <c r="G3429" s="22" t="str">
        <f>VLOOKUP(B3429,變換清單!E:F,2,0)</f>
        <v>關信越</v>
      </c>
      <c r="H3429" s="22" t="str">
        <f t="shared" si="159"/>
        <v>2016</v>
      </c>
      <c r="I3429" s="22">
        <f t="shared" si="160"/>
        <v>11</v>
      </c>
      <c r="J3429" s="22" t="str">
        <f>VLOOKUP(I3429,變換清單!H:I,2,0)</f>
        <v>4Q</v>
      </c>
      <c r="K3429" s="22" t="str">
        <f t="shared" si="161"/>
        <v>新類型關信越20164Q</v>
      </c>
    </row>
    <row r="3430" spans="1:11">
      <c r="A3430" s="23">
        <v>201611</v>
      </c>
      <c r="B3430" s="23" t="s">
        <v>67</v>
      </c>
      <c r="C3430" s="22">
        <v>27260317</v>
      </c>
      <c r="D3430" s="22" t="s">
        <v>40</v>
      </c>
      <c r="E3430" s="23">
        <v>20880</v>
      </c>
      <c r="F3430" s="22" t="str">
        <f>VLOOKUP(C3430,變換清單!A:C,3,0)</f>
        <v>啤酒</v>
      </c>
      <c r="G3430" s="22" t="str">
        <f>VLOOKUP(B3430,變換清單!E:F,2,0)</f>
        <v>關信越</v>
      </c>
      <c r="H3430" s="22" t="str">
        <f t="shared" si="159"/>
        <v>2016</v>
      </c>
      <c r="I3430" s="22">
        <f t="shared" si="160"/>
        <v>11</v>
      </c>
      <c r="J3430" s="22" t="str">
        <f>VLOOKUP(I3430,變換清單!H:I,2,0)</f>
        <v>4Q</v>
      </c>
      <c r="K3430" s="22" t="str">
        <f t="shared" si="161"/>
        <v>啤酒關信越20164Q</v>
      </c>
    </row>
    <row r="3431" spans="1:11">
      <c r="A3431" s="23">
        <v>201611</v>
      </c>
      <c r="B3431" s="23" t="s">
        <v>67</v>
      </c>
      <c r="C3431" s="22">
        <v>27260665</v>
      </c>
      <c r="D3431" s="22" t="s">
        <v>105</v>
      </c>
      <c r="E3431" s="23">
        <v>-44880</v>
      </c>
      <c r="F3431" s="22" t="str">
        <f>VLOOKUP(C3431,變換清單!A:C,3,0)</f>
        <v>啤酒</v>
      </c>
      <c r="G3431" s="22" t="str">
        <f>VLOOKUP(B3431,變換清單!E:F,2,0)</f>
        <v>關信越</v>
      </c>
      <c r="H3431" s="22" t="str">
        <f t="shared" si="159"/>
        <v>2016</v>
      </c>
      <c r="I3431" s="22">
        <f t="shared" si="160"/>
        <v>11</v>
      </c>
      <c r="J3431" s="22" t="str">
        <f>VLOOKUP(I3431,變換清單!H:I,2,0)</f>
        <v>4Q</v>
      </c>
      <c r="K3431" s="22" t="str">
        <f t="shared" si="161"/>
        <v>啤酒關信越20164Q</v>
      </c>
    </row>
    <row r="3432" spans="1:11">
      <c r="A3432" s="23">
        <v>201611</v>
      </c>
      <c r="B3432" s="23" t="s">
        <v>67</v>
      </c>
      <c r="C3432" s="22">
        <v>27350171</v>
      </c>
      <c r="D3432" s="22" t="s">
        <v>42</v>
      </c>
      <c r="E3432" s="23">
        <v>226021</v>
      </c>
      <c r="F3432" s="22" t="str">
        <f>VLOOKUP(C3432,變換清單!A:C,3,0)</f>
        <v>啤酒</v>
      </c>
      <c r="G3432" s="22" t="str">
        <f>VLOOKUP(B3432,變換清單!E:F,2,0)</f>
        <v>關信越</v>
      </c>
      <c r="H3432" s="22" t="str">
        <f t="shared" si="159"/>
        <v>2016</v>
      </c>
      <c r="I3432" s="22">
        <f t="shared" si="160"/>
        <v>11</v>
      </c>
      <c r="J3432" s="22" t="str">
        <f>VLOOKUP(I3432,變換清單!H:I,2,0)</f>
        <v>4Q</v>
      </c>
      <c r="K3432" s="22" t="str">
        <f t="shared" si="161"/>
        <v>啤酒關信越20164Q</v>
      </c>
    </row>
    <row r="3433" spans="1:11">
      <c r="A3433" s="23">
        <v>201611</v>
      </c>
      <c r="B3433" s="23" t="s">
        <v>67</v>
      </c>
      <c r="C3433" s="22">
        <v>27350921</v>
      </c>
      <c r="D3433" s="22" t="s">
        <v>44</v>
      </c>
      <c r="E3433" s="23">
        <v>12340</v>
      </c>
      <c r="F3433" s="22" t="str">
        <f>VLOOKUP(C3433,變換清單!A:C,3,0)</f>
        <v>發泡酒</v>
      </c>
      <c r="G3433" s="22" t="str">
        <f>VLOOKUP(B3433,變換清單!E:F,2,0)</f>
        <v>關信越</v>
      </c>
      <c r="H3433" s="22" t="str">
        <f t="shared" si="159"/>
        <v>2016</v>
      </c>
      <c r="I3433" s="22">
        <f t="shared" si="160"/>
        <v>11</v>
      </c>
      <c r="J3433" s="22" t="str">
        <f>VLOOKUP(I3433,變換清單!H:I,2,0)</f>
        <v>4Q</v>
      </c>
      <c r="K3433" s="22" t="str">
        <f t="shared" si="161"/>
        <v>發泡酒關信越20164Q</v>
      </c>
    </row>
    <row r="3434" spans="1:11">
      <c r="A3434" s="23">
        <v>201611</v>
      </c>
      <c r="B3434" s="23" t="s">
        <v>67</v>
      </c>
      <c r="C3434" s="22">
        <v>27210786</v>
      </c>
      <c r="D3434" s="22" t="s">
        <v>103</v>
      </c>
      <c r="E3434" s="23">
        <v>19127</v>
      </c>
      <c r="F3434" s="22" t="str">
        <f>VLOOKUP(C3434,變換清單!A:C,3,0)</f>
        <v>發泡酒</v>
      </c>
      <c r="G3434" s="22" t="str">
        <f>VLOOKUP(B3434,變換清單!E:F,2,0)</f>
        <v>關信越</v>
      </c>
      <c r="H3434" s="22" t="str">
        <f t="shared" si="159"/>
        <v>2016</v>
      </c>
      <c r="I3434" s="22">
        <f t="shared" si="160"/>
        <v>11</v>
      </c>
      <c r="J3434" s="22" t="str">
        <f>VLOOKUP(I3434,變換清單!H:I,2,0)</f>
        <v>4Q</v>
      </c>
      <c r="K3434" s="22" t="str">
        <f t="shared" si="161"/>
        <v>發泡酒關信越20164Q</v>
      </c>
    </row>
    <row r="3435" spans="1:11">
      <c r="A3435" s="23">
        <v>201611</v>
      </c>
      <c r="B3435" s="23" t="s">
        <v>66</v>
      </c>
      <c r="C3435" s="22">
        <v>27220883</v>
      </c>
      <c r="D3435" s="22" t="s">
        <v>101</v>
      </c>
      <c r="E3435" s="23">
        <v>4998</v>
      </c>
      <c r="F3435" s="22" t="str">
        <f>VLOOKUP(C3435,變換清單!A:C,3,0)</f>
        <v>新類型</v>
      </c>
      <c r="G3435" s="22" t="str">
        <f>VLOOKUP(B3435,變換清單!E:F,2,0)</f>
        <v>首都圏</v>
      </c>
      <c r="H3435" s="22" t="str">
        <f t="shared" si="159"/>
        <v>2016</v>
      </c>
      <c r="I3435" s="22">
        <f t="shared" si="160"/>
        <v>11</v>
      </c>
      <c r="J3435" s="22" t="str">
        <f>VLOOKUP(I3435,變換清單!H:I,2,0)</f>
        <v>4Q</v>
      </c>
      <c r="K3435" s="22" t="str">
        <f t="shared" si="161"/>
        <v>新類型首都圏20164Q</v>
      </c>
    </row>
    <row r="3436" spans="1:11">
      <c r="A3436" s="23">
        <v>201611</v>
      </c>
      <c r="B3436" s="23" t="s">
        <v>66</v>
      </c>
      <c r="C3436" s="22">
        <v>27220957</v>
      </c>
      <c r="D3436" s="22" t="s">
        <v>102</v>
      </c>
      <c r="E3436" s="23">
        <v>22491</v>
      </c>
      <c r="F3436" s="22" t="str">
        <f>VLOOKUP(C3436,變換清單!A:C,3,0)</f>
        <v>新類型</v>
      </c>
      <c r="G3436" s="22" t="str">
        <f>VLOOKUP(B3436,變換清單!E:F,2,0)</f>
        <v>首都圏</v>
      </c>
      <c r="H3436" s="22" t="str">
        <f t="shared" si="159"/>
        <v>2016</v>
      </c>
      <c r="I3436" s="22">
        <f t="shared" si="160"/>
        <v>11</v>
      </c>
      <c r="J3436" s="22" t="str">
        <f>VLOOKUP(I3436,變換清單!H:I,2,0)</f>
        <v>4Q</v>
      </c>
      <c r="K3436" s="22" t="str">
        <f t="shared" si="161"/>
        <v>新類型首都圏20164Q</v>
      </c>
    </row>
    <row r="3437" spans="1:11">
      <c r="A3437" s="23">
        <v>201611</v>
      </c>
      <c r="B3437" s="23" t="s">
        <v>66</v>
      </c>
      <c r="C3437" s="22">
        <v>27220985</v>
      </c>
      <c r="D3437" s="22" t="s">
        <v>46</v>
      </c>
      <c r="E3437" s="23">
        <v>14161</v>
      </c>
      <c r="F3437" s="22" t="str">
        <f>VLOOKUP(C3437,變換清單!A:C,3,0)</f>
        <v>新類型</v>
      </c>
      <c r="G3437" s="22" t="str">
        <f>VLOOKUP(B3437,變換清單!E:F,2,0)</f>
        <v>首都圏</v>
      </c>
      <c r="H3437" s="22" t="str">
        <f t="shared" si="159"/>
        <v>2016</v>
      </c>
      <c r="I3437" s="22">
        <f t="shared" si="160"/>
        <v>11</v>
      </c>
      <c r="J3437" s="22" t="str">
        <f>VLOOKUP(I3437,變換清單!H:I,2,0)</f>
        <v>4Q</v>
      </c>
      <c r="K3437" s="22" t="str">
        <f t="shared" si="161"/>
        <v>新類型首都圏20164Q</v>
      </c>
    </row>
    <row r="3438" spans="1:11">
      <c r="A3438" s="23">
        <v>201611</v>
      </c>
      <c r="B3438" s="23" t="s">
        <v>66</v>
      </c>
      <c r="C3438" s="22">
        <v>27260317</v>
      </c>
      <c r="D3438" s="22" t="s">
        <v>40</v>
      </c>
      <c r="E3438" s="23">
        <v>8700739</v>
      </c>
      <c r="F3438" s="22" t="str">
        <f>VLOOKUP(C3438,變換清單!A:C,3,0)</f>
        <v>啤酒</v>
      </c>
      <c r="G3438" s="22" t="str">
        <f>VLOOKUP(B3438,變換清單!E:F,2,0)</f>
        <v>首都圏</v>
      </c>
      <c r="H3438" s="22" t="str">
        <f t="shared" si="159"/>
        <v>2016</v>
      </c>
      <c r="I3438" s="22">
        <f t="shared" si="160"/>
        <v>11</v>
      </c>
      <c r="J3438" s="22" t="str">
        <f>VLOOKUP(I3438,變換清單!H:I,2,0)</f>
        <v>4Q</v>
      </c>
      <c r="K3438" s="22" t="str">
        <f t="shared" si="161"/>
        <v>啤酒首都圏20164Q</v>
      </c>
    </row>
    <row r="3439" spans="1:11">
      <c r="A3439" s="23">
        <v>201611</v>
      </c>
      <c r="B3439" s="23" t="s">
        <v>66</v>
      </c>
      <c r="C3439" s="22">
        <v>27260665</v>
      </c>
      <c r="D3439" s="22" t="s">
        <v>105</v>
      </c>
      <c r="E3439" s="23">
        <v>1561470</v>
      </c>
      <c r="F3439" s="22" t="str">
        <f>VLOOKUP(C3439,變換清單!A:C,3,0)</f>
        <v>啤酒</v>
      </c>
      <c r="G3439" s="22" t="str">
        <f>VLOOKUP(B3439,變換清單!E:F,2,0)</f>
        <v>首都圏</v>
      </c>
      <c r="H3439" s="22" t="str">
        <f t="shared" si="159"/>
        <v>2016</v>
      </c>
      <c r="I3439" s="22">
        <f t="shared" si="160"/>
        <v>11</v>
      </c>
      <c r="J3439" s="22" t="str">
        <f>VLOOKUP(I3439,變換清單!H:I,2,0)</f>
        <v>4Q</v>
      </c>
      <c r="K3439" s="22" t="str">
        <f t="shared" si="161"/>
        <v>啤酒首都圏20164Q</v>
      </c>
    </row>
    <row r="3440" spans="1:11">
      <c r="A3440" s="23">
        <v>201611</v>
      </c>
      <c r="B3440" s="23" t="s">
        <v>66</v>
      </c>
      <c r="C3440" s="22">
        <v>27350171</v>
      </c>
      <c r="D3440" s="22" t="s">
        <v>42</v>
      </c>
      <c r="E3440" s="23">
        <v>3950733</v>
      </c>
      <c r="F3440" s="22" t="str">
        <f>VLOOKUP(C3440,變換清單!A:C,3,0)</f>
        <v>啤酒</v>
      </c>
      <c r="G3440" s="22" t="str">
        <f>VLOOKUP(B3440,變換清單!E:F,2,0)</f>
        <v>首都圏</v>
      </c>
      <c r="H3440" s="22" t="str">
        <f t="shared" si="159"/>
        <v>2016</v>
      </c>
      <c r="I3440" s="22">
        <f t="shared" si="160"/>
        <v>11</v>
      </c>
      <c r="J3440" s="22" t="str">
        <f>VLOOKUP(I3440,變換清單!H:I,2,0)</f>
        <v>4Q</v>
      </c>
      <c r="K3440" s="22" t="str">
        <f t="shared" si="161"/>
        <v>啤酒首都圏20164Q</v>
      </c>
    </row>
    <row r="3441" spans="1:11">
      <c r="A3441" s="23">
        <v>201611</v>
      </c>
      <c r="B3441" s="23" t="s">
        <v>66</v>
      </c>
      <c r="C3441" s="22">
        <v>27350921</v>
      </c>
      <c r="D3441" s="22" t="s">
        <v>44</v>
      </c>
      <c r="E3441" s="23">
        <v>575280</v>
      </c>
      <c r="F3441" s="22" t="str">
        <f>VLOOKUP(C3441,變換清單!A:C,3,0)</f>
        <v>發泡酒</v>
      </c>
      <c r="G3441" s="22" t="str">
        <f>VLOOKUP(B3441,變換清單!E:F,2,0)</f>
        <v>首都圏</v>
      </c>
      <c r="H3441" s="22" t="str">
        <f t="shared" si="159"/>
        <v>2016</v>
      </c>
      <c r="I3441" s="22">
        <f t="shared" si="160"/>
        <v>11</v>
      </c>
      <c r="J3441" s="22" t="str">
        <f>VLOOKUP(I3441,變換清單!H:I,2,0)</f>
        <v>4Q</v>
      </c>
      <c r="K3441" s="22" t="str">
        <f t="shared" si="161"/>
        <v>發泡酒首都圏20164Q</v>
      </c>
    </row>
    <row r="3442" spans="1:11">
      <c r="A3442" s="23">
        <v>201611</v>
      </c>
      <c r="B3442" s="23" t="s">
        <v>66</v>
      </c>
      <c r="C3442" s="22">
        <v>27210786</v>
      </c>
      <c r="D3442" s="22" t="s">
        <v>103</v>
      </c>
      <c r="E3442" s="23">
        <v>295200</v>
      </c>
      <c r="F3442" s="22" t="str">
        <f>VLOOKUP(C3442,變換清單!A:C,3,0)</f>
        <v>發泡酒</v>
      </c>
      <c r="G3442" s="22" t="str">
        <f>VLOOKUP(B3442,變換清單!E:F,2,0)</f>
        <v>首都圏</v>
      </c>
      <c r="H3442" s="22" t="str">
        <f t="shared" si="159"/>
        <v>2016</v>
      </c>
      <c r="I3442" s="22">
        <f t="shared" si="160"/>
        <v>11</v>
      </c>
      <c r="J3442" s="22" t="str">
        <f>VLOOKUP(I3442,變換清單!H:I,2,0)</f>
        <v>4Q</v>
      </c>
      <c r="K3442" s="22" t="str">
        <f t="shared" si="161"/>
        <v>發泡酒首都圏20164Q</v>
      </c>
    </row>
    <row r="3443" spans="1:11">
      <c r="A3443" s="23">
        <v>201611</v>
      </c>
      <c r="B3443" s="23" t="s">
        <v>66</v>
      </c>
      <c r="C3443" s="22">
        <v>27220883</v>
      </c>
      <c r="D3443" s="22" t="s">
        <v>101</v>
      </c>
      <c r="E3443" s="23">
        <v>1909414</v>
      </c>
      <c r="F3443" s="22" t="str">
        <f>VLOOKUP(C3443,變換清單!A:C,3,0)</f>
        <v>新類型</v>
      </c>
      <c r="G3443" s="22" t="str">
        <f>VLOOKUP(B3443,變換清單!E:F,2,0)</f>
        <v>首都圏</v>
      </c>
      <c r="H3443" s="22" t="str">
        <f t="shared" si="159"/>
        <v>2016</v>
      </c>
      <c r="I3443" s="22">
        <f t="shared" si="160"/>
        <v>11</v>
      </c>
      <c r="J3443" s="22" t="str">
        <f>VLOOKUP(I3443,變換清單!H:I,2,0)</f>
        <v>4Q</v>
      </c>
      <c r="K3443" s="22" t="str">
        <f t="shared" si="161"/>
        <v>新類型首都圏20164Q</v>
      </c>
    </row>
    <row r="3444" spans="1:11">
      <c r="A3444" s="23">
        <v>201611</v>
      </c>
      <c r="B3444" s="23" t="s">
        <v>66</v>
      </c>
      <c r="C3444" s="22">
        <v>27220957</v>
      </c>
      <c r="D3444" s="22" t="s">
        <v>102</v>
      </c>
      <c r="E3444" s="23">
        <v>644765</v>
      </c>
      <c r="F3444" s="22" t="str">
        <f>VLOOKUP(C3444,變換清單!A:C,3,0)</f>
        <v>新類型</v>
      </c>
      <c r="G3444" s="22" t="str">
        <f>VLOOKUP(B3444,變換清單!E:F,2,0)</f>
        <v>首都圏</v>
      </c>
      <c r="H3444" s="22" t="str">
        <f t="shared" si="159"/>
        <v>2016</v>
      </c>
      <c r="I3444" s="22">
        <f t="shared" si="160"/>
        <v>11</v>
      </c>
      <c r="J3444" s="22" t="str">
        <f>VLOOKUP(I3444,變換清單!H:I,2,0)</f>
        <v>4Q</v>
      </c>
      <c r="K3444" s="22" t="str">
        <f t="shared" si="161"/>
        <v>新類型首都圏20164Q</v>
      </c>
    </row>
    <row r="3445" spans="1:11">
      <c r="A3445" s="23">
        <v>201611</v>
      </c>
      <c r="B3445" s="23" t="s">
        <v>66</v>
      </c>
      <c r="C3445" s="22">
        <v>27220985</v>
      </c>
      <c r="D3445" s="22" t="s">
        <v>46</v>
      </c>
      <c r="E3445" s="23">
        <v>331329</v>
      </c>
      <c r="F3445" s="22" t="str">
        <f>VLOOKUP(C3445,變換清單!A:C,3,0)</f>
        <v>新類型</v>
      </c>
      <c r="G3445" s="22" t="str">
        <f>VLOOKUP(B3445,變換清單!E:F,2,0)</f>
        <v>首都圏</v>
      </c>
      <c r="H3445" s="22" t="str">
        <f t="shared" si="159"/>
        <v>2016</v>
      </c>
      <c r="I3445" s="22">
        <f t="shared" si="160"/>
        <v>11</v>
      </c>
      <c r="J3445" s="22" t="str">
        <f>VLOOKUP(I3445,變換清單!H:I,2,0)</f>
        <v>4Q</v>
      </c>
      <c r="K3445" s="22" t="str">
        <f t="shared" si="161"/>
        <v>新類型首都圏20164Q</v>
      </c>
    </row>
    <row r="3446" spans="1:11">
      <c r="A3446" s="23">
        <v>201611</v>
      </c>
      <c r="B3446" s="23" t="s">
        <v>55</v>
      </c>
      <c r="C3446" s="22">
        <v>27260317</v>
      </c>
      <c r="D3446" s="22" t="s">
        <v>40</v>
      </c>
      <c r="E3446" s="23">
        <v>362204</v>
      </c>
      <c r="F3446" s="22" t="str">
        <f>VLOOKUP(C3446,變換清單!A:C,3,0)</f>
        <v>啤酒</v>
      </c>
      <c r="G3446" s="22" t="str">
        <f>VLOOKUP(B3446,變換清單!E:F,2,0)</f>
        <v>東北</v>
      </c>
      <c r="H3446" s="22" t="str">
        <f t="shared" si="159"/>
        <v>2016</v>
      </c>
      <c r="I3446" s="22">
        <f t="shared" si="160"/>
        <v>11</v>
      </c>
      <c r="J3446" s="22" t="str">
        <f>VLOOKUP(I3446,變換清單!H:I,2,0)</f>
        <v>4Q</v>
      </c>
      <c r="K3446" s="22" t="str">
        <f t="shared" si="161"/>
        <v>啤酒東北20164Q</v>
      </c>
    </row>
    <row r="3447" spans="1:11">
      <c r="A3447" s="23">
        <v>201611</v>
      </c>
      <c r="B3447" s="23" t="s">
        <v>55</v>
      </c>
      <c r="C3447" s="22">
        <v>27260665</v>
      </c>
      <c r="D3447" s="22" t="s">
        <v>105</v>
      </c>
      <c r="E3447" s="23">
        <v>178963</v>
      </c>
      <c r="F3447" s="22" t="str">
        <f>VLOOKUP(C3447,變換清單!A:C,3,0)</f>
        <v>啤酒</v>
      </c>
      <c r="G3447" s="22" t="str">
        <f>VLOOKUP(B3447,變換清單!E:F,2,0)</f>
        <v>東北</v>
      </c>
      <c r="H3447" s="22" t="str">
        <f t="shared" si="159"/>
        <v>2016</v>
      </c>
      <c r="I3447" s="22">
        <f t="shared" si="160"/>
        <v>11</v>
      </c>
      <c r="J3447" s="22" t="str">
        <f>VLOOKUP(I3447,變換清單!H:I,2,0)</f>
        <v>4Q</v>
      </c>
      <c r="K3447" s="22" t="str">
        <f t="shared" si="161"/>
        <v>啤酒東北20164Q</v>
      </c>
    </row>
    <row r="3448" spans="1:11">
      <c r="A3448" s="23">
        <v>201611</v>
      </c>
      <c r="B3448" s="23" t="s">
        <v>55</v>
      </c>
      <c r="C3448" s="22">
        <v>27350171</v>
      </c>
      <c r="D3448" s="22" t="s">
        <v>42</v>
      </c>
      <c r="E3448" s="23">
        <v>99107</v>
      </c>
      <c r="F3448" s="22" t="str">
        <f>VLOOKUP(C3448,變換清單!A:C,3,0)</f>
        <v>啤酒</v>
      </c>
      <c r="G3448" s="22" t="str">
        <f>VLOOKUP(B3448,變換清單!E:F,2,0)</f>
        <v>東北</v>
      </c>
      <c r="H3448" s="22" t="str">
        <f t="shared" si="159"/>
        <v>2016</v>
      </c>
      <c r="I3448" s="22">
        <f t="shared" si="160"/>
        <v>11</v>
      </c>
      <c r="J3448" s="22" t="str">
        <f>VLOOKUP(I3448,變換清單!H:I,2,0)</f>
        <v>4Q</v>
      </c>
      <c r="K3448" s="22" t="str">
        <f t="shared" si="161"/>
        <v>啤酒東北20164Q</v>
      </c>
    </row>
    <row r="3449" spans="1:11">
      <c r="A3449" s="23">
        <v>201611</v>
      </c>
      <c r="B3449" s="23" t="s">
        <v>55</v>
      </c>
      <c r="C3449" s="22">
        <v>27350921</v>
      </c>
      <c r="D3449" s="22" t="s">
        <v>44</v>
      </c>
      <c r="E3449" s="23">
        <v>4560</v>
      </c>
      <c r="F3449" s="22" t="str">
        <f>VLOOKUP(C3449,變換清單!A:C,3,0)</f>
        <v>發泡酒</v>
      </c>
      <c r="G3449" s="22" t="str">
        <f>VLOOKUP(B3449,變換清單!E:F,2,0)</f>
        <v>東北</v>
      </c>
      <c r="H3449" s="22" t="str">
        <f t="shared" si="159"/>
        <v>2016</v>
      </c>
      <c r="I3449" s="22">
        <f t="shared" si="160"/>
        <v>11</v>
      </c>
      <c r="J3449" s="22" t="str">
        <f>VLOOKUP(I3449,變換清單!H:I,2,0)</f>
        <v>4Q</v>
      </c>
      <c r="K3449" s="22" t="str">
        <f t="shared" si="161"/>
        <v>發泡酒東北20164Q</v>
      </c>
    </row>
    <row r="3450" spans="1:11">
      <c r="A3450" s="23">
        <v>201611</v>
      </c>
      <c r="B3450" s="23" t="s">
        <v>55</v>
      </c>
      <c r="C3450" s="22">
        <v>27210786</v>
      </c>
      <c r="D3450" s="22" t="s">
        <v>103</v>
      </c>
      <c r="E3450" s="23">
        <v>119784</v>
      </c>
      <c r="F3450" s="22" t="str">
        <f>VLOOKUP(C3450,變換清單!A:C,3,0)</f>
        <v>發泡酒</v>
      </c>
      <c r="G3450" s="22" t="str">
        <f>VLOOKUP(B3450,變換清單!E:F,2,0)</f>
        <v>東北</v>
      </c>
      <c r="H3450" s="22" t="str">
        <f t="shared" si="159"/>
        <v>2016</v>
      </c>
      <c r="I3450" s="22">
        <f t="shared" si="160"/>
        <v>11</v>
      </c>
      <c r="J3450" s="22" t="str">
        <f>VLOOKUP(I3450,變換清單!H:I,2,0)</f>
        <v>4Q</v>
      </c>
      <c r="K3450" s="22" t="str">
        <f t="shared" si="161"/>
        <v>發泡酒東北20164Q</v>
      </c>
    </row>
    <row r="3451" spans="1:11">
      <c r="A3451" s="23">
        <v>201611</v>
      </c>
      <c r="B3451" s="23" t="s">
        <v>55</v>
      </c>
      <c r="C3451" s="22">
        <v>27220883</v>
      </c>
      <c r="D3451" s="22" t="s">
        <v>101</v>
      </c>
      <c r="E3451" s="23">
        <v>1234</v>
      </c>
      <c r="F3451" s="22" t="str">
        <f>VLOOKUP(C3451,變換清單!A:C,3,0)</f>
        <v>新類型</v>
      </c>
      <c r="G3451" s="22" t="str">
        <f>VLOOKUP(B3451,變換清單!E:F,2,0)</f>
        <v>東北</v>
      </c>
      <c r="H3451" s="22" t="str">
        <f t="shared" si="159"/>
        <v>2016</v>
      </c>
      <c r="I3451" s="22">
        <f t="shared" si="160"/>
        <v>11</v>
      </c>
      <c r="J3451" s="22" t="str">
        <f>VLOOKUP(I3451,變換清單!H:I,2,0)</f>
        <v>4Q</v>
      </c>
      <c r="K3451" s="22" t="str">
        <f t="shared" si="161"/>
        <v>新類型東北20164Q</v>
      </c>
    </row>
    <row r="3452" spans="1:11">
      <c r="A3452" s="23">
        <v>201611</v>
      </c>
      <c r="B3452" s="23" t="s">
        <v>74</v>
      </c>
      <c r="C3452" s="22">
        <v>27220957</v>
      </c>
      <c r="D3452" s="22" t="s">
        <v>102</v>
      </c>
      <c r="E3452" s="23">
        <v>1702644</v>
      </c>
      <c r="F3452" s="22" t="str">
        <f>VLOOKUP(C3452,變換清單!A:C,3,0)</f>
        <v>新類型</v>
      </c>
      <c r="G3452" s="22" t="str">
        <f>VLOOKUP(B3452,變換清單!E:F,2,0)</f>
        <v>中部</v>
      </c>
      <c r="H3452" s="22" t="str">
        <f t="shared" si="159"/>
        <v>2016</v>
      </c>
      <c r="I3452" s="22">
        <f t="shared" si="160"/>
        <v>11</v>
      </c>
      <c r="J3452" s="22" t="str">
        <f>VLOOKUP(I3452,變換清單!H:I,2,0)</f>
        <v>4Q</v>
      </c>
      <c r="K3452" s="22" t="str">
        <f t="shared" si="161"/>
        <v>新類型中部20164Q</v>
      </c>
    </row>
    <row r="3453" spans="1:11">
      <c r="A3453" s="23">
        <v>201611</v>
      </c>
      <c r="B3453" s="23" t="s">
        <v>74</v>
      </c>
      <c r="C3453" s="22">
        <v>27220985</v>
      </c>
      <c r="D3453" s="22" t="s">
        <v>46</v>
      </c>
      <c r="E3453" s="23">
        <v>311581</v>
      </c>
      <c r="F3453" s="22" t="str">
        <f>VLOOKUP(C3453,變換清單!A:C,3,0)</f>
        <v>新類型</v>
      </c>
      <c r="G3453" s="22" t="str">
        <f>VLOOKUP(B3453,變換清單!E:F,2,0)</f>
        <v>中部</v>
      </c>
      <c r="H3453" s="22" t="str">
        <f t="shared" si="159"/>
        <v>2016</v>
      </c>
      <c r="I3453" s="22">
        <f t="shared" si="160"/>
        <v>11</v>
      </c>
      <c r="J3453" s="22" t="str">
        <f>VLOOKUP(I3453,變換清單!H:I,2,0)</f>
        <v>4Q</v>
      </c>
      <c r="K3453" s="22" t="str">
        <f t="shared" si="161"/>
        <v>新類型中部20164Q</v>
      </c>
    </row>
    <row r="3454" spans="1:11">
      <c r="A3454" s="23">
        <v>201611</v>
      </c>
      <c r="B3454" s="23" t="s">
        <v>74</v>
      </c>
      <c r="C3454" s="22">
        <v>27260317</v>
      </c>
      <c r="D3454" s="22" t="s">
        <v>40</v>
      </c>
      <c r="E3454" s="23">
        <v>534037</v>
      </c>
      <c r="F3454" s="22" t="str">
        <f>VLOOKUP(C3454,變換清單!A:C,3,0)</f>
        <v>啤酒</v>
      </c>
      <c r="G3454" s="22" t="str">
        <f>VLOOKUP(B3454,變換清單!E:F,2,0)</f>
        <v>中部</v>
      </c>
      <c r="H3454" s="22" t="str">
        <f t="shared" si="159"/>
        <v>2016</v>
      </c>
      <c r="I3454" s="22">
        <f t="shared" si="160"/>
        <v>11</v>
      </c>
      <c r="J3454" s="22" t="str">
        <f>VLOOKUP(I3454,變換清單!H:I,2,0)</f>
        <v>4Q</v>
      </c>
      <c r="K3454" s="22" t="str">
        <f t="shared" si="161"/>
        <v>啤酒中部20164Q</v>
      </c>
    </row>
    <row r="3455" spans="1:11">
      <c r="A3455" s="23">
        <v>201611</v>
      </c>
      <c r="B3455" s="23" t="s">
        <v>74</v>
      </c>
      <c r="C3455" s="22">
        <v>27260665</v>
      </c>
      <c r="D3455" s="22" t="s">
        <v>105</v>
      </c>
      <c r="E3455" s="23">
        <v>37920</v>
      </c>
      <c r="F3455" s="22" t="str">
        <f>VLOOKUP(C3455,變換清單!A:C,3,0)</f>
        <v>啤酒</v>
      </c>
      <c r="G3455" s="22" t="str">
        <f>VLOOKUP(B3455,變換清單!E:F,2,0)</f>
        <v>中部</v>
      </c>
      <c r="H3455" s="22" t="str">
        <f t="shared" si="159"/>
        <v>2016</v>
      </c>
      <c r="I3455" s="22">
        <f t="shared" si="160"/>
        <v>11</v>
      </c>
      <c r="J3455" s="22" t="str">
        <f>VLOOKUP(I3455,變換清單!H:I,2,0)</f>
        <v>4Q</v>
      </c>
      <c r="K3455" s="22" t="str">
        <f t="shared" si="161"/>
        <v>啤酒中部20164Q</v>
      </c>
    </row>
    <row r="3456" spans="1:11">
      <c r="A3456" s="23">
        <v>201611</v>
      </c>
      <c r="B3456" s="23" t="s">
        <v>74</v>
      </c>
      <c r="C3456" s="22">
        <v>27350171</v>
      </c>
      <c r="D3456" s="22" t="s">
        <v>42</v>
      </c>
      <c r="E3456" s="23">
        <v>14640</v>
      </c>
      <c r="F3456" s="22" t="str">
        <f>VLOOKUP(C3456,變換清單!A:C,3,0)</f>
        <v>啤酒</v>
      </c>
      <c r="G3456" s="22" t="str">
        <f>VLOOKUP(B3456,變換清單!E:F,2,0)</f>
        <v>中部</v>
      </c>
      <c r="H3456" s="22" t="str">
        <f t="shared" si="159"/>
        <v>2016</v>
      </c>
      <c r="I3456" s="22">
        <f t="shared" si="160"/>
        <v>11</v>
      </c>
      <c r="J3456" s="22" t="str">
        <f>VLOOKUP(I3456,變換清單!H:I,2,0)</f>
        <v>4Q</v>
      </c>
      <c r="K3456" s="22" t="str">
        <f t="shared" si="161"/>
        <v>啤酒中部20164Q</v>
      </c>
    </row>
    <row r="3457" spans="1:11">
      <c r="A3457" s="23">
        <v>201611</v>
      </c>
      <c r="B3457" s="23" t="s">
        <v>74</v>
      </c>
      <c r="C3457" s="22">
        <v>27350921</v>
      </c>
      <c r="D3457" s="22" t="s">
        <v>44</v>
      </c>
      <c r="E3457" s="23">
        <v>174685</v>
      </c>
      <c r="F3457" s="22" t="str">
        <f>VLOOKUP(C3457,變換清單!A:C,3,0)</f>
        <v>發泡酒</v>
      </c>
      <c r="G3457" s="22" t="str">
        <f>VLOOKUP(B3457,變換清單!E:F,2,0)</f>
        <v>中部</v>
      </c>
      <c r="H3457" s="22" t="str">
        <f t="shared" si="159"/>
        <v>2016</v>
      </c>
      <c r="I3457" s="22">
        <f t="shared" si="160"/>
        <v>11</v>
      </c>
      <c r="J3457" s="22" t="str">
        <f>VLOOKUP(I3457,變換清單!H:I,2,0)</f>
        <v>4Q</v>
      </c>
      <c r="K3457" s="22" t="str">
        <f t="shared" si="161"/>
        <v>發泡酒中部20164Q</v>
      </c>
    </row>
    <row r="3458" spans="1:11">
      <c r="A3458" s="23">
        <v>201611</v>
      </c>
      <c r="B3458" s="23" t="s">
        <v>74</v>
      </c>
      <c r="C3458" s="22">
        <v>27210786</v>
      </c>
      <c r="D3458" s="22" t="s">
        <v>103</v>
      </c>
      <c r="E3458" s="23">
        <v>7404</v>
      </c>
      <c r="F3458" s="22" t="str">
        <f>VLOOKUP(C3458,變換清單!A:C,3,0)</f>
        <v>發泡酒</v>
      </c>
      <c r="G3458" s="22" t="str">
        <f>VLOOKUP(B3458,變換清單!E:F,2,0)</f>
        <v>中部</v>
      </c>
      <c r="H3458" s="22" t="str">
        <f t="shared" si="159"/>
        <v>2016</v>
      </c>
      <c r="I3458" s="22">
        <f t="shared" si="160"/>
        <v>11</v>
      </c>
      <c r="J3458" s="22" t="str">
        <f>VLOOKUP(I3458,變換清單!H:I,2,0)</f>
        <v>4Q</v>
      </c>
      <c r="K3458" s="22" t="str">
        <f t="shared" si="161"/>
        <v>發泡酒中部20164Q</v>
      </c>
    </row>
    <row r="3459" spans="1:11">
      <c r="A3459" s="23">
        <v>201611</v>
      </c>
      <c r="B3459" s="23" t="s">
        <v>74</v>
      </c>
      <c r="C3459" s="22">
        <v>27220883</v>
      </c>
      <c r="D3459" s="22" t="s">
        <v>101</v>
      </c>
      <c r="E3459" s="23">
        <v>7404</v>
      </c>
      <c r="F3459" s="22" t="str">
        <f>VLOOKUP(C3459,變換清單!A:C,3,0)</f>
        <v>新類型</v>
      </c>
      <c r="G3459" s="22" t="str">
        <f>VLOOKUP(B3459,變換清單!E:F,2,0)</f>
        <v>中部</v>
      </c>
      <c r="H3459" s="22" t="str">
        <f t="shared" ref="H3459:H3522" si="162">LEFT(A3459,4)</f>
        <v>2016</v>
      </c>
      <c r="I3459" s="22">
        <f t="shared" ref="I3459:I3522" si="163">VALUE(RIGHT(A3459,2))</f>
        <v>11</v>
      </c>
      <c r="J3459" s="22" t="str">
        <f>VLOOKUP(I3459,變換清單!H:I,2,0)</f>
        <v>4Q</v>
      </c>
      <c r="K3459" s="22" t="str">
        <f t="shared" ref="K3459:K3522" si="164">CONCATENATE(F3459,G3459,H3459,J3459)</f>
        <v>新類型中部20164Q</v>
      </c>
    </row>
    <row r="3460" spans="1:11">
      <c r="A3460" s="23">
        <v>201611</v>
      </c>
      <c r="B3460" s="23" t="s">
        <v>69</v>
      </c>
      <c r="C3460" s="22">
        <v>27220957</v>
      </c>
      <c r="D3460" s="22" t="s">
        <v>102</v>
      </c>
      <c r="E3460" s="23">
        <v>305164</v>
      </c>
      <c r="F3460" s="22" t="str">
        <f>VLOOKUP(C3460,變換清單!A:C,3,0)</f>
        <v>新類型</v>
      </c>
      <c r="G3460" s="22" t="str">
        <f>VLOOKUP(B3460,變換清單!E:F,2,0)</f>
        <v>中部</v>
      </c>
      <c r="H3460" s="22" t="str">
        <f t="shared" si="162"/>
        <v>2016</v>
      </c>
      <c r="I3460" s="22">
        <f t="shared" si="163"/>
        <v>11</v>
      </c>
      <c r="J3460" s="22" t="str">
        <f>VLOOKUP(I3460,變換清單!H:I,2,0)</f>
        <v>4Q</v>
      </c>
      <c r="K3460" s="22" t="str">
        <f t="shared" si="164"/>
        <v>新類型中部20164Q</v>
      </c>
    </row>
    <row r="3461" spans="1:11">
      <c r="A3461" s="23">
        <v>201611</v>
      </c>
      <c r="B3461" s="23" t="s">
        <v>69</v>
      </c>
      <c r="C3461" s="22">
        <v>27220985</v>
      </c>
      <c r="D3461" s="22" t="s">
        <v>46</v>
      </c>
      <c r="E3461" s="23">
        <v>17112</v>
      </c>
      <c r="F3461" s="22" t="str">
        <f>VLOOKUP(C3461,變換清單!A:C,3,0)</f>
        <v>新類型</v>
      </c>
      <c r="G3461" s="22" t="str">
        <f>VLOOKUP(B3461,變換清單!E:F,2,0)</f>
        <v>中部</v>
      </c>
      <c r="H3461" s="22" t="str">
        <f t="shared" si="162"/>
        <v>2016</v>
      </c>
      <c r="I3461" s="22">
        <f t="shared" si="163"/>
        <v>11</v>
      </c>
      <c r="J3461" s="22" t="str">
        <f>VLOOKUP(I3461,變換清單!H:I,2,0)</f>
        <v>4Q</v>
      </c>
      <c r="K3461" s="22" t="str">
        <f t="shared" si="164"/>
        <v>新類型中部20164Q</v>
      </c>
    </row>
    <row r="3462" spans="1:11">
      <c r="A3462" s="23">
        <v>201611</v>
      </c>
      <c r="B3462" s="23" t="s">
        <v>69</v>
      </c>
      <c r="C3462" s="22">
        <v>27260317</v>
      </c>
      <c r="D3462" s="22" t="s">
        <v>40</v>
      </c>
      <c r="E3462" s="23">
        <v>65596</v>
      </c>
      <c r="F3462" s="22" t="str">
        <f>VLOOKUP(C3462,變換清單!A:C,3,0)</f>
        <v>啤酒</v>
      </c>
      <c r="G3462" s="22" t="str">
        <f>VLOOKUP(B3462,變換清單!E:F,2,0)</f>
        <v>中部</v>
      </c>
      <c r="H3462" s="22" t="str">
        <f t="shared" si="162"/>
        <v>2016</v>
      </c>
      <c r="I3462" s="22">
        <f t="shared" si="163"/>
        <v>11</v>
      </c>
      <c r="J3462" s="22" t="str">
        <f>VLOOKUP(I3462,變換清單!H:I,2,0)</f>
        <v>4Q</v>
      </c>
      <c r="K3462" s="22" t="str">
        <f t="shared" si="164"/>
        <v>啤酒中部20164Q</v>
      </c>
    </row>
    <row r="3463" spans="1:11">
      <c r="A3463" s="23">
        <v>201611</v>
      </c>
      <c r="B3463" s="23" t="s">
        <v>69</v>
      </c>
      <c r="C3463" s="22">
        <v>27260665</v>
      </c>
      <c r="D3463" s="22" t="s">
        <v>105</v>
      </c>
      <c r="E3463" s="23">
        <v>6240</v>
      </c>
      <c r="F3463" s="22" t="str">
        <f>VLOOKUP(C3463,變換清單!A:C,3,0)</f>
        <v>啤酒</v>
      </c>
      <c r="G3463" s="22" t="str">
        <f>VLOOKUP(B3463,變換清單!E:F,2,0)</f>
        <v>中部</v>
      </c>
      <c r="H3463" s="22" t="str">
        <f t="shared" si="162"/>
        <v>2016</v>
      </c>
      <c r="I3463" s="22">
        <f t="shared" si="163"/>
        <v>11</v>
      </c>
      <c r="J3463" s="22" t="str">
        <f>VLOOKUP(I3463,變換清單!H:I,2,0)</f>
        <v>4Q</v>
      </c>
      <c r="K3463" s="22" t="str">
        <f t="shared" si="164"/>
        <v>啤酒中部20164Q</v>
      </c>
    </row>
    <row r="3464" spans="1:11">
      <c r="A3464" s="23">
        <v>201611</v>
      </c>
      <c r="B3464" s="23" t="s">
        <v>69</v>
      </c>
      <c r="C3464" s="22">
        <v>27350171</v>
      </c>
      <c r="D3464" s="22" t="s">
        <v>42</v>
      </c>
      <c r="E3464" s="23">
        <v>2880</v>
      </c>
      <c r="F3464" s="22" t="str">
        <f>VLOOKUP(C3464,變換清單!A:C,3,0)</f>
        <v>啤酒</v>
      </c>
      <c r="G3464" s="22" t="str">
        <f>VLOOKUP(B3464,變換清單!E:F,2,0)</f>
        <v>中部</v>
      </c>
      <c r="H3464" s="22" t="str">
        <f t="shared" si="162"/>
        <v>2016</v>
      </c>
      <c r="I3464" s="22">
        <f t="shared" si="163"/>
        <v>11</v>
      </c>
      <c r="J3464" s="22" t="str">
        <f>VLOOKUP(I3464,變換清單!H:I,2,0)</f>
        <v>4Q</v>
      </c>
      <c r="K3464" s="22" t="str">
        <f t="shared" si="164"/>
        <v>啤酒中部20164Q</v>
      </c>
    </row>
    <row r="3465" spans="1:11">
      <c r="A3465" s="23">
        <v>201611</v>
      </c>
      <c r="B3465" s="23" t="s">
        <v>69</v>
      </c>
      <c r="C3465" s="22">
        <v>27350921</v>
      </c>
      <c r="D3465" s="22" t="s">
        <v>44</v>
      </c>
      <c r="E3465" s="23">
        <v>32085</v>
      </c>
      <c r="F3465" s="22" t="str">
        <f>VLOOKUP(C3465,變換清單!A:C,3,0)</f>
        <v>發泡酒</v>
      </c>
      <c r="G3465" s="22" t="str">
        <f>VLOOKUP(B3465,變換清單!E:F,2,0)</f>
        <v>中部</v>
      </c>
      <c r="H3465" s="22" t="str">
        <f t="shared" si="162"/>
        <v>2016</v>
      </c>
      <c r="I3465" s="22">
        <f t="shared" si="163"/>
        <v>11</v>
      </c>
      <c r="J3465" s="22" t="str">
        <f>VLOOKUP(I3465,變換清單!H:I,2,0)</f>
        <v>4Q</v>
      </c>
      <c r="K3465" s="22" t="str">
        <f t="shared" si="164"/>
        <v>發泡酒中部20164Q</v>
      </c>
    </row>
    <row r="3466" spans="1:11">
      <c r="A3466" s="23">
        <v>201611</v>
      </c>
      <c r="B3466" s="23" t="s">
        <v>69</v>
      </c>
      <c r="C3466" s="22">
        <v>27210786</v>
      </c>
      <c r="D3466" s="22" t="s">
        <v>103</v>
      </c>
      <c r="E3466" s="23">
        <v>3702</v>
      </c>
      <c r="F3466" s="22" t="str">
        <f>VLOOKUP(C3466,變換清單!A:C,3,0)</f>
        <v>發泡酒</v>
      </c>
      <c r="G3466" s="22" t="str">
        <f>VLOOKUP(B3466,變換清單!E:F,2,0)</f>
        <v>中部</v>
      </c>
      <c r="H3466" s="22" t="str">
        <f t="shared" si="162"/>
        <v>2016</v>
      </c>
      <c r="I3466" s="22">
        <f t="shared" si="163"/>
        <v>11</v>
      </c>
      <c r="J3466" s="22" t="str">
        <f>VLOOKUP(I3466,變換清單!H:I,2,0)</f>
        <v>4Q</v>
      </c>
      <c r="K3466" s="22" t="str">
        <f t="shared" si="164"/>
        <v>發泡酒中部20164Q</v>
      </c>
    </row>
    <row r="3467" spans="1:11">
      <c r="A3467" s="23">
        <v>201611</v>
      </c>
      <c r="B3467" s="23" t="s">
        <v>69</v>
      </c>
      <c r="C3467" s="22">
        <v>27220883</v>
      </c>
      <c r="D3467" s="22" t="s">
        <v>101</v>
      </c>
      <c r="E3467" s="23">
        <v>3702</v>
      </c>
      <c r="F3467" s="22" t="str">
        <f>VLOOKUP(C3467,變換清單!A:C,3,0)</f>
        <v>新類型</v>
      </c>
      <c r="G3467" s="22" t="str">
        <f>VLOOKUP(B3467,變換清單!E:F,2,0)</f>
        <v>中部</v>
      </c>
      <c r="H3467" s="22" t="str">
        <f t="shared" si="162"/>
        <v>2016</v>
      </c>
      <c r="I3467" s="22">
        <f t="shared" si="163"/>
        <v>11</v>
      </c>
      <c r="J3467" s="22" t="str">
        <f>VLOOKUP(I3467,變換清單!H:I,2,0)</f>
        <v>4Q</v>
      </c>
      <c r="K3467" s="22" t="str">
        <f t="shared" si="164"/>
        <v>新類型中部20164Q</v>
      </c>
    </row>
    <row r="3468" spans="1:11">
      <c r="A3468" s="23">
        <v>201611</v>
      </c>
      <c r="B3468" s="23" t="s">
        <v>65</v>
      </c>
      <c r="C3468" s="22">
        <v>27220957</v>
      </c>
      <c r="D3468" s="22" t="s">
        <v>102</v>
      </c>
      <c r="E3468" s="23">
        <v>1666</v>
      </c>
      <c r="F3468" s="22" t="str">
        <f>VLOOKUP(C3468,變換清單!A:C,3,0)</f>
        <v>新類型</v>
      </c>
      <c r="G3468" s="22" t="str">
        <f>VLOOKUP(B3468,變換清單!E:F,2,0)</f>
        <v>首都圏</v>
      </c>
      <c r="H3468" s="22" t="str">
        <f t="shared" si="162"/>
        <v>2016</v>
      </c>
      <c r="I3468" s="22">
        <f t="shared" si="163"/>
        <v>11</v>
      </c>
      <c r="J3468" s="22" t="str">
        <f>VLOOKUP(I3468,變換清單!H:I,2,0)</f>
        <v>4Q</v>
      </c>
      <c r="K3468" s="22" t="str">
        <f t="shared" si="164"/>
        <v>新類型首都圏20164Q</v>
      </c>
    </row>
    <row r="3469" spans="1:11">
      <c r="A3469" s="23">
        <v>201611</v>
      </c>
      <c r="B3469" s="23" t="s">
        <v>65</v>
      </c>
      <c r="C3469" s="22">
        <v>27220985</v>
      </c>
      <c r="D3469" s="22" t="s">
        <v>46</v>
      </c>
      <c r="E3469" s="23">
        <v>5831</v>
      </c>
      <c r="F3469" s="22" t="str">
        <f>VLOOKUP(C3469,變換清單!A:C,3,0)</f>
        <v>新類型</v>
      </c>
      <c r="G3469" s="22" t="str">
        <f>VLOOKUP(B3469,變換清單!E:F,2,0)</f>
        <v>首都圏</v>
      </c>
      <c r="H3469" s="22" t="str">
        <f t="shared" si="162"/>
        <v>2016</v>
      </c>
      <c r="I3469" s="22">
        <f t="shared" si="163"/>
        <v>11</v>
      </c>
      <c r="J3469" s="22" t="str">
        <f>VLOOKUP(I3469,變換清單!H:I,2,0)</f>
        <v>4Q</v>
      </c>
      <c r="K3469" s="22" t="str">
        <f t="shared" si="164"/>
        <v>新類型首都圏20164Q</v>
      </c>
    </row>
    <row r="3470" spans="1:11">
      <c r="A3470" s="23">
        <v>201611</v>
      </c>
      <c r="B3470" s="23" t="s">
        <v>65</v>
      </c>
      <c r="C3470" s="22">
        <v>27260317</v>
      </c>
      <c r="D3470" s="22" t="s">
        <v>40</v>
      </c>
      <c r="E3470" s="23">
        <v>833</v>
      </c>
      <c r="F3470" s="22" t="str">
        <f>VLOOKUP(C3470,變換清單!A:C,3,0)</f>
        <v>啤酒</v>
      </c>
      <c r="G3470" s="22" t="str">
        <f>VLOOKUP(B3470,變換清單!E:F,2,0)</f>
        <v>首都圏</v>
      </c>
      <c r="H3470" s="22" t="str">
        <f t="shared" si="162"/>
        <v>2016</v>
      </c>
      <c r="I3470" s="22">
        <f t="shared" si="163"/>
        <v>11</v>
      </c>
      <c r="J3470" s="22" t="str">
        <f>VLOOKUP(I3470,變換清單!H:I,2,0)</f>
        <v>4Q</v>
      </c>
      <c r="K3470" s="22" t="str">
        <f t="shared" si="164"/>
        <v>啤酒首都圏20164Q</v>
      </c>
    </row>
    <row r="3471" spans="1:11">
      <c r="A3471" s="23">
        <v>201611</v>
      </c>
      <c r="B3471" s="23" t="s">
        <v>65</v>
      </c>
      <c r="C3471" s="22">
        <v>27260665</v>
      </c>
      <c r="D3471" s="22" t="s">
        <v>105</v>
      </c>
      <c r="E3471" s="23">
        <v>3596372</v>
      </c>
      <c r="F3471" s="22" t="str">
        <f>VLOOKUP(C3471,變換清單!A:C,3,0)</f>
        <v>啤酒</v>
      </c>
      <c r="G3471" s="22" t="str">
        <f>VLOOKUP(B3471,變換清單!E:F,2,0)</f>
        <v>首都圏</v>
      </c>
      <c r="H3471" s="22" t="str">
        <f t="shared" si="162"/>
        <v>2016</v>
      </c>
      <c r="I3471" s="22">
        <f t="shared" si="163"/>
        <v>11</v>
      </c>
      <c r="J3471" s="22" t="str">
        <f>VLOOKUP(I3471,變換清單!H:I,2,0)</f>
        <v>4Q</v>
      </c>
      <c r="K3471" s="22" t="str">
        <f t="shared" si="164"/>
        <v>啤酒首都圏20164Q</v>
      </c>
    </row>
    <row r="3472" spans="1:11">
      <c r="A3472" s="23">
        <v>201611</v>
      </c>
      <c r="B3472" s="23" t="s">
        <v>65</v>
      </c>
      <c r="C3472" s="22">
        <v>27350171</v>
      </c>
      <c r="D3472" s="22" t="s">
        <v>42</v>
      </c>
      <c r="E3472" s="23">
        <v>600346</v>
      </c>
      <c r="F3472" s="22" t="str">
        <f>VLOOKUP(C3472,變換清單!A:C,3,0)</f>
        <v>啤酒</v>
      </c>
      <c r="G3472" s="22" t="str">
        <f>VLOOKUP(B3472,變換清單!E:F,2,0)</f>
        <v>首都圏</v>
      </c>
      <c r="H3472" s="22" t="str">
        <f t="shared" si="162"/>
        <v>2016</v>
      </c>
      <c r="I3472" s="22">
        <f t="shared" si="163"/>
        <v>11</v>
      </c>
      <c r="J3472" s="22" t="str">
        <f>VLOOKUP(I3472,變換清單!H:I,2,0)</f>
        <v>4Q</v>
      </c>
      <c r="K3472" s="22" t="str">
        <f t="shared" si="164"/>
        <v>啤酒首都圏20164Q</v>
      </c>
    </row>
    <row r="3473" spans="1:11">
      <c r="A3473" s="23">
        <v>201611</v>
      </c>
      <c r="B3473" s="23" t="s">
        <v>65</v>
      </c>
      <c r="C3473" s="22">
        <v>27350921</v>
      </c>
      <c r="D3473" s="22" t="s">
        <v>44</v>
      </c>
      <c r="E3473" s="23">
        <v>1508708</v>
      </c>
      <c r="F3473" s="22" t="str">
        <f>VLOOKUP(C3473,變換清單!A:C,3,0)</f>
        <v>發泡酒</v>
      </c>
      <c r="G3473" s="22" t="str">
        <f>VLOOKUP(B3473,變換清單!E:F,2,0)</f>
        <v>首都圏</v>
      </c>
      <c r="H3473" s="22" t="str">
        <f t="shared" si="162"/>
        <v>2016</v>
      </c>
      <c r="I3473" s="22">
        <f t="shared" si="163"/>
        <v>11</v>
      </c>
      <c r="J3473" s="22" t="str">
        <f>VLOOKUP(I3473,變換清單!H:I,2,0)</f>
        <v>4Q</v>
      </c>
      <c r="K3473" s="22" t="str">
        <f t="shared" si="164"/>
        <v>發泡酒首都圏20164Q</v>
      </c>
    </row>
    <row r="3474" spans="1:11">
      <c r="A3474" s="23">
        <v>201611</v>
      </c>
      <c r="B3474" s="23" t="s">
        <v>65</v>
      </c>
      <c r="C3474" s="22">
        <v>27210786</v>
      </c>
      <c r="D3474" s="22" t="s">
        <v>103</v>
      </c>
      <c r="E3474" s="23">
        <v>105360</v>
      </c>
      <c r="F3474" s="22" t="str">
        <f>VLOOKUP(C3474,變換清單!A:C,3,0)</f>
        <v>發泡酒</v>
      </c>
      <c r="G3474" s="22" t="str">
        <f>VLOOKUP(B3474,變換清單!E:F,2,0)</f>
        <v>首都圏</v>
      </c>
      <c r="H3474" s="22" t="str">
        <f t="shared" si="162"/>
        <v>2016</v>
      </c>
      <c r="I3474" s="22">
        <f t="shared" si="163"/>
        <v>11</v>
      </c>
      <c r="J3474" s="22" t="str">
        <f>VLOOKUP(I3474,變換清單!H:I,2,0)</f>
        <v>4Q</v>
      </c>
      <c r="K3474" s="22" t="str">
        <f t="shared" si="164"/>
        <v>發泡酒首都圏20164Q</v>
      </c>
    </row>
    <row r="3475" spans="1:11">
      <c r="A3475" s="23">
        <v>201611</v>
      </c>
      <c r="B3475" s="23" t="s">
        <v>65</v>
      </c>
      <c r="C3475" s="22">
        <v>27220883</v>
      </c>
      <c r="D3475" s="22" t="s">
        <v>101</v>
      </c>
      <c r="E3475" s="23">
        <v>57360</v>
      </c>
      <c r="F3475" s="22" t="str">
        <f>VLOOKUP(C3475,變換清單!A:C,3,0)</f>
        <v>新類型</v>
      </c>
      <c r="G3475" s="22" t="str">
        <f>VLOOKUP(B3475,變換清單!E:F,2,0)</f>
        <v>首都圏</v>
      </c>
      <c r="H3475" s="22" t="str">
        <f t="shared" si="162"/>
        <v>2016</v>
      </c>
      <c r="I3475" s="22">
        <f t="shared" si="163"/>
        <v>11</v>
      </c>
      <c r="J3475" s="22" t="str">
        <f>VLOOKUP(I3475,變換清單!H:I,2,0)</f>
        <v>4Q</v>
      </c>
      <c r="K3475" s="22" t="str">
        <f t="shared" si="164"/>
        <v>新類型首都圏20164Q</v>
      </c>
    </row>
    <row r="3476" spans="1:11">
      <c r="A3476" s="23">
        <v>201611</v>
      </c>
      <c r="B3476" s="23" t="s">
        <v>65</v>
      </c>
      <c r="C3476" s="22">
        <v>27220957</v>
      </c>
      <c r="D3476" s="22" t="s">
        <v>102</v>
      </c>
      <c r="E3476" s="23">
        <v>779309</v>
      </c>
      <c r="F3476" s="22" t="str">
        <f>VLOOKUP(C3476,變換清單!A:C,3,0)</f>
        <v>新類型</v>
      </c>
      <c r="G3476" s="22" t="str">
        <f>VLOOKUP(B3476,變換清單!E:F,2,0)</f>
        <v>首都圏</v>
      </c>
      <c r="H3476" s="22" t="str">
        <f t="shared" si="162"/>
        <v>2016</v>
      </c>
      <c r="I3476" s="22">
        <f t="shared" si="163"/>
        <v>11</v>
      </c>
      <c r="J3476" s="22" t="str">
        <f>VLOOKUP(I3476,變換清單!H:I,2,0)</f>
        <v>4Q</v>
      </c>
      <c r="K3476" s="22" t="str">
        <f t="shared" si="164"/>
        <v>新類型首都圏20164Q</v>
      </c>
    </row>
    <row r="3477" spans="1:11">
      <c r="A3477" s="23">
        <v>201611</v>
      </c>
      <c r="B3477" s="23" t="s">
        <v>65</v>
      </c>
      <c r="C3477" s="22">
        <v>27220985</v>
      </c>
      <c r="D3477" s="22" t="s">
        <v>46</v>
      </c>
      <c r="E3477" s="23">
        <v>617</v>
      </c>
      <c r="F3477" s="22" t="str">
        <f>VLOOKUP(C3477,變換清單!A:C,3,0)</f>
        <v>新類型</v>
      </c>
      <c r="G3477" s="22" t="str">
        <f>VLOOKUP(B3477,變換清單!E:F,2,0)</f>
        <v>首都圏</v>
      </c>
      <c r="H3477" s="22" t="str">
        <f t="shared" si="162"/>
        <v>2016</v>
      </c>
      <c r="I3477" s="22">
        <f t="shared" si="163"/>
        <v>11</v>
      </c>
      <c r="J3477" s="22" t="str">
        <f>VLOOKUP(I3477,變換清單!H:I,2,0)</f>
        <v>4Q</v>
      </c>
      <c r="K3477" s="22" t="str">
        <f t="shared" si="164"/>
        <v>新類型首都圏20164Q</v>
      </c>
    </row>
    <row r="3478" spans="1:11">
      <c r="A3478" s="23">
        <v>201611</v>
      </c>
      <c r="B3478" s="23" t="s">
        <v>65</v>
      </c>
      <c r="C3478" s="22">
        <v>27260317</v>
      </c>
      <c r="D3478" s="22" t="s">
        <v>40</v>
      </c>
      <c r="E3478" s="23">
        <v>26531</v>
      </c>
      <c r="F3478" s="22" t="str">
        <f>VLOOKUP(C3478,變換清單!A:C,3,0)</f>
        <v>啤酒</v>
      </c>
      <c r="G3478" s="22" t="str">
        <f>VLOOKUP(B3478,變換清單!E:F,2,0)</f>
        <v>首都圏</v>
      </c>
      <c r="H3478" s="22" t="str">
        <f t="shared" si="162"/>
        <v>2016</v>
      </c>
      <c r="I3478" s="22">
        <f t="shared" si="163"/>
        <v>11</v>
      </c>
      <c r="J3478" s="22" t="str">
        <f>VLOOKUP(I3478,變換清單!H:I,2,0)</f>
        <v>4Q</v>
      </c>
      <c r="K3478" s="22" t="str">
        <f t="shared" si="164"/>
        <v>啤酒首都圏20164Q</v>
      </c>
    </row>
    <row r="3479" spans="1:11">
      <c r="A3479" s="23">
        <v>201611</v>
      </c>
      <c r="B3479" s="23" t="s">
        <v>3</v>
      </c>
      <c r="C3479" s="22">
        <v>27260665</v>
      </c>
      <c r="D3479" s="22" t="s">
        <v>105</v>
      </c>
      <c r="E3479" s="23">
        <v>720</v>
      </c>
      <c r="F3479" s="22" t="str">
        <f>VLOOKUP(C3479,變換清單!A:C,3,0)</f>
        <v>啤酒</v>
      </c>
      <c r="G3479" s="22" t="str">
        <f>VLOOKUP(B3479,變換清單!E:F,2,0)</f>
        <v>近畿圏</v>
      </c>
      <c r="H3479" s="22" t="str">
        <f t="shared" si="162"/>
        <v>2016</v>
      </c>
      <c r="I3479" s="22">
        <f t="shared" si="163"/>
        <v>11</v>
      </c>
      <c r="J3479" s="22" t="str">
        <f>VLOOKUP(I3479,變換清單!H:I,2,0)</f>
        <v>4Q</v>
      </c>
      <c r="K3479" s="22" t="str">
        <f t="shared" si="164"/>
        <v>啤酒近畿圏20164Q</v>
      </c>
    </row>
    <row r="3480" spans="1:11">
      <c r="A3480" s="23">
        <v>201611</v>
      </c>
      <c r="B3480" s="23" t="s">
        <v>3</v>
      </c>
      <c r="C3480" s="22">
        <v>27350171</v>
      </c>
      <c r="D3480" s="22" t="s">
        <v>42</v>
      </c>
      <c r="E3480" s="23">
        <v>3927204</v>
      </c>
      <c r="F3480" s="22" t="str">
        <f>VLOOKUP(C3480,變換清單!A:C,3,0)</f>
        <v>啤酒</v>
      </c>
      <c r="G3480" s="22" t="str">
        <f>VLOOKUP(B3480,變換清單!E:F,2,0)</f>
        <v>近畿圏</v>
      </c>
      <c r="H3480" s="22" t="str">
        <f t="shared" si="162"/>
        <v>2016</v>
      </c>
      <c r="I3480" s="22">
        <f t="shared" si="163"/>
        <v>11</v>
      </c>
      <c r="J3480" s="22" t="str">
        <f>VLOOKUP(I3480,變換清單!H:I,2,0)</f>
        <v>4Q</v>
      </c>
      <c r="K3480" s="22" t="str">
        <f t="shared" si="164"/>
        <v>啤酒近畿圏20164Q</v>
      </c>
    </row>
    <row r="3481" spans="1:11">
      <c r="A3481" s="23">
        <v>201611</v>
      </c>
      <c r="B3481" s="23" t="s">
        <v>3</v>
      </c>
      <c r="C3481" s="22">
        <v>27350921</v>
      </c>
      <c r="D3481" s="22" t="s">
        <v>44</v>
      </c>
      <c r="E3481" s="23">
        <v>626014</v>
      </c>
      <c r="F3481" s="22" t="str">
        <f>VLOOKUP(C3481,變換清單!A:C,3,0)</f>
        <v>發泡酒</v>
      </c>
      <c r="G3481" s="22" t="str">
        <f>VLOOKUP(B3481,變換清單!E:F,2,0)</f>
        <v>近畿圏</v>
      </c>
      <c r="H3481" s="22" t="str">
        <f t="shared" si="162"/>
        <v>2016</v>
      </c>
      <c r="I3481" s="22">
        <f t="shared" si="163"/>
        <v>11</v>
      </c>
      <c r="J3481" s="22" t="str">
        <f>VLOOKUP(I3481,變換清單!H:I,2,0)</f>
        <v>4Q</v>
      </c>
      <c r="K3481" s="22" t="str">
        <f t="shared" si="164"/>
        <v>發泡酒近畿圏20164Q</v>
      </c>
    </row>
    <row r="3482" spans="1:11">
      <c r="A3482" s="23">
        <v>201611</v>
      </c>
      <c r="B3482" s="23" t="s">
        <v>3</v>
      </c>
      <c r="C3482" s="22">
        <v>27210786</v>
      </c>
      <c r="D3482" s="22" t="s">
        <v>103</v>
      </c>
      <c r="E3482" s="23">
        <v>1410314</v>
      </c>
      <c r="F3482" s="22" t="str">
        <f>VLOOKUP(C3482,變換清單!A:C,3,0)</f>
        <v>發泡酒</v>
      </c>
      <c r="G3482" s="22" t="str">
        <f>VLOOKUP(B3482,變換清單!E:F,2,0)</f>
        <v>近畿圏</v>
      </c>
      <c r="H3482" s="22" t="str">
        <f t="shared" si="162"/>
        <v>2016</v>
      </c>
      <c r="I3482" s="22">
        <f t="shared" si="163"/>
        <v>11</v>
      </c>
      <c r="J3482" s="22" t="str">
        <f>VLOOKUP(I3482,變換清單!H:I,2,0)</f>
        <v>4Q</v>
      </c>
      <c r="K3482" s="22" t="str">
        <f t="shared" si="164"/>
        <v>發泡酒近畿圏20164Q</v>
      </c>
    </row>
    <row r="3483" spans="1:11">
      <c r="A3483" s="23">
        <v>201611</v>
      </c>
      <c r="B3483" s="23" t="s">
        <v>3</v>
      </c>
      <c r="C3483" s="22">
        <v>27220883</v>
      </c>
      <c r="D3483" s="22" t="s">
        <v>101</v>
      </c>
      <c r="E3483" s="23">
        <v>173280</v>
      </c>
      <c r="F3483" s="22" t="str">
        <f>VLOOKUP(C3483,變換清單!A:C,3,0)</f>
        <v>新類型</v>
      </c>
      <c r="G3483" s="22" t="str">
        <f>VLOOKUP(B3483,變換清單!E:F,2,0)</f>
        <v>近畿圏</v>
      </c>
      <c r="H3483" s="22" t="str">
        <f t="shared" si="162"/>
        <v>2016</v>
      </c>
      <c r="I3483" s="22">
        <f t="shared" si="163"/>
        <v>11</v>
      </c>
      <c r="J3483" s="22" t="str">
        <f>VLOOKUP(I3483,變換清單!H:I,2,0)</f>
        <v>4Q</v>
      </c>
      <c r="K3483" s="22" t="str">
        <f t="shared" si="164"/>
        <v>新類型近畿圏20164Q</v>
      </c>
    </row>
    <row r="3484" spans="1:11">
      <c r="A3484" s="23">
        <v>201611</v>
      </c>
      <c r="B3484" s="23" t="s">
        <v>3</v>
      </c>
      <c r="C3484" s="22">
        <v>27220957</v>
      </c>
      <c r="D3484" s="22" t="s">
        <v>102</v>
      </c>
      <c r="E3484" s="23">
        <v>105360</v>
      </c>
      <c r="F3484" s="22" t="str">
        <f>VLOOKUP(C3484,變換清單!A:C,3,0)</f>
        <v>新類型</v>
      </c>
      <c r="G3484" s="22" t="str">
        <f>VLOOKUP(B3484,變換清單!E:F,2,0)</f>
        <v>近畿圏</v>
      </c>
      <c r="H3484" s="22" t="str">
        <f t="shared" si="162"/>
        <v>2016</v>
      </c>
      <c r="I3484" s="22">
        <f t="shared" si="163"/>
        <v>11</v>
      </c>
      <c r="J3484" s="22" t="str">
        <f>VLOOKUP(I3484,變換清單!H:I,2,0)</f>
        <v>4Q</v>
      </c>
      <c r="K3484" s="22" t="str">
        <f t="shared" si="164"/>
        <v>新類型近畿圏20164Q</v>
      </c>
    </row>
    <row r="3485" spans="1:11">
      <c r="A3485" s="23">
        <v>201611</v>
      </c>
      <c r="B3485" s="23" t="s">
        <v>3</v>
      </c>
      <c r="C3485" s="22">
        <v>27220985</v>
      </c>
      <c r="D3485" s="22" t="s">
        <v>46</v>
      </c>
      <c r="E3485" s="23">
        <v>325128</v>
      </c>
      <c r="F3485" s="22" t="str">
        <f>VLOOKUP(C3485,變換清單!A:C,3,0)</f>
        <v>新類型</v>
      </c>
      <c r="G3485" s="22" t="str">
        <f>VLOOKUP(B3485,變換清單!E:F,2,0)</f>
        <v>近畿圏</v>
      </c>
      <c r="H3485" s="22" t="str">
        <f t="shared" si="162"/>
        <v>2016</v>
      </c>
      <c r="I3485" s="22">
        <f t="shared" si="163"/>
        <v>11</v>
      </c>
      <c r="J3485" s="22" t="str">
        <f>VLOOKUP(I3485,變換清單!H:I,2,0)</f>
        <v>4Q</v>
      </c>
      <c r="K3485" s="22" t="str">
        <f t="shared" si="164"/>
        <v>新類型近畿圏20164Q</v>
      </c>
    </row>
    <row r="3486" spans="1:11">
      <c r="A3486" s="23">
        <v>201611</v>
      </c>
      <c r="B3486" s="23" t="s">
        <v>3</v>
      </c>
      <c r="C3486" s="22">
        <v>27260317</v>
      </c>
      <c r="D3486" s="22" t="s">
        <v>40</v>
      </c>
      <c r="E3486" s="23">
        <v>58615</v>
      </c>
      <c r="F3486" s="22" t="str">
        <f>VLOOKUP(C3486,變換清單!A:C,3,0)</f>
        <v>啤酒</v>
      </c>
      <c r="G3486" s="22" t="str">
        <f>VLOOKUP(B3486,變換清單!E:F,2,0)</f>
        <v>近畿圏</v>
      </c>
      <c r="H3486" s="22" t="str">
        <f t="shared" si="162"/>
        <v>2016</v>
      </c>
      <c r="I3486" s="22">
        <f t="shared" si="163"/>
        <v>11</v>
      </c>
      <c r="J3486" s="22" t="str">
        <f>VLOOKUP(I3486,變換清單!H:I,2,0)</f>
        <v>4Q</v>
      </c>
      <c r="K3486" s="22" t="str">
        <f t="shared" si="164"/>
        <v>啤酒近畿圏20164Q</v>
      </c>
    </row>
    <row r="3487" spans="1:11">
      <c r="A3487" s="23">
        <v>201611</v>
      </c>
      <c r="B3487" s="23" t="s">
        <v>3</v>
      </c>
      <c r="C3487" s="22">
        <v>27260665</v>
      </c>
      <c r="D3487" s="22" t="s">
        <v>105</v>
      </c>
      <c r="E3487" s="23">
        <v>112911</v>
      </c>
      <c r="F3487" s="22" t="str">
        <f>VLOOKUP(C3487,變換清單!A:C,3,0)</f>
        <v>啤酒</v>
      </c>
      <c r="G3487" s="22" t="str">
        <f>VLOOKUP(B3487,變換清單!E:F,2,0)</f>
        <v>近畿圏</v>
      </c>
      <c r="H3487" s="22" t="str">
        <f t="shared" si="162"/>
        <v>2016</v>
      </c>
      <c r="I3487" s="22">
        <f t="shared" si="163"/>
        <v>11</v>
      </c>
      <c r="J3487" s="22" t="str">
        <f>VLOOKUP(I3487,變換清單!H:I,2,0)</f>
        <v>4Q</v>
      </c>
      <c r="K3487" s="22" t="str">
        <f t="shared" si="164"/>
        <v>啤酒近畿圏20164Q</v>
      </c>
    </row>
    <row r="3488" spans="1:11">
      <c r="A3488" s="23">
        <v>201611</v>
      </c>
      <c r="B3488" s="23" t="s">
        <v>92</v>
      </c>
      <c r="C3488" s="22">
        <v>27350171</v>
      </c>
      <c r="D3488" s="22" t="s">
        <v>42</v>
      </c>
      <c r="E3488" s="23">
        <v>296608</v>
      </c>
      <c r="F3488" s="22" t="str">
        <f>VLOOKUP(C3488,變換清單!A:C,3,0)</f>
        <v>啤酒</v>
      </c>
      <c r="G3488" s="22" t="str">
        <f>VLOOKUP(B3488,變換清單!E:F,2,0)</f>
        <v>九州</v>
      </c>
      <c r="H3488" s="22" t="str">
        <f t="shared" si="162"/>
        <v>2016</v>
      </c>
      <c r="I3488" s="22">
        <f t="shared" si="163"/>
        <v>11</v>
      </c>
      <c r="J3488" s="22" t="str">
        <f>VLOOKUP(I3488,變換清單!H:I,2,0)</f>
        <v>4Q</v>
      </c>
      <c r="K3488" s="22" t="str">
        <f t="shared" si="164"/>
        <v>啤酒九州20164Q</v>
      </c>
    </row>
    <row r="3489" spans="1:11">
      <c r="A3489" s="23">
        <v>201611</v>
      </c>
      <c r="B3489" s="23" t="s">
        <v>92</v>
      </c>
      <c r="C3489" s="22">
        <v>27350921</v>
      </c>
      <c r="D3489" s="22" t="s">
        <v>44</v>
      </c>
      <c r="E3489" s="23">
        <v>68448</v>
      </c>
      <c r="F3489" s="22" t="str">
        <f>VLOOKUP(C3489,變換清單!A:C,3,0)</f>
        <v>發泡酒</v>
      </c>
      <c r="G3489" s="22" t="str">
        <f>VLOOKUP(B3489,變換清單!E:F,2,0)</f>
        <v>九州</v>
      </c>
      <c r="H3489" s="22" t="str">
        <f t="shared" si="162"/>
        <v>2016</v>
      </c>
      <c r="I3489" s="22">
        <f t="shared" si="163"/>
        <v>11</v>
      </c>
      <c r="J3489" s="22" t="str">
        <f>VLOOKUP(I3489,變換清單!H:I,2,0)</f>
        <v>4Q</v>
      </c>
      <c r="K3489" s="22" t="str">
        <f t="shared" si="164"/>
        <v>發泡酒九州20164Q</v>
      </c>
    </row>
    <row r="3490" spans="1:11">
      <c r="A3490" s="23">
        <v>201611</v>
      </c>
      <c r="B3490" s="23" t="s">
        <v>92</v>
      </c>
      <c r="C3490" s="22">
        <v>27210786</v>
      </c>
      <c r="D3490" s="22" t="s">
        <v>103</v>
      </c>
      <c r="E3490" s="23">
        <v>106950</v>
      </c>
      <c r="F3490" s="22" t="str">
        <f>VLOOKUP(C3490,變換清單!A:C,3,0)</f>
        <v>發泡酒</v>
      </c>
      <c r="G3490" s="22" t="str">
        <f>VLOOKUP(B3490,變換清單!E:F,2,0)</f>
        <v>九州</v>
      </c>
      <c r="H3490" s="22" t="str">
        <f t="shared" si="162"/>
        <v>2016</v>
      </c>
      <c r="I3490" s="22">
        <f t="shared" si="163"/>
        <v>11</v>
      </c>
      <c r="J3490" s="22" t="str">
        <f>VLOOKUP(I3490,變換清單!H:I,2,0)</f>
        <v>4Q</v>
      </c>
      <c r="K3490" s="22" t="str">
        <f t="shared" si="164"/>
        <v>發泡酒九州20164Q</v>
      </c>
    </row>
    <row r="3491" spans="1:11">
      <c r="A3491" s="23">
        <v>201611</v>
      </c>
      <c r="B3491" s="23" t="s">
        <v>92</v>
      </c>
      <c r="C3491" s="22">
        <v>27220883</v>
      </c>
      <c r="D3491" s="22" t="s">
        <v>101</v>
      </c>
      <c r="E3491" s="23">
        <v>8160</v>
      </c>
      <c r="F3491" s="22" t="str">
        <f>VLOOKUP(C3491,變換清單!A:C,3,0)</f>
        <v>新類型</v>
      </c>
      <c r="G3491" s="22" t="str">
        <f>VLOOKUP(B3491,變換清單!E:F,2,0)</f>
        <v>九州</v>
      </c>
      <c r="H3491" s="22" t="str">
        <f t="shared" si="162"/>
        <v>2016</v>
      </c>
      <c r="I3491" s="22">
        <f t="shared" si="163"/>
        <v>11</v>
      </c>
      <c r="J3491" s="22" t="str">
        <f>VLOOKUP(I3491,變換清單!H:I,2,0)</f>
        <v>4Q</v>
      </c>
      <c r="K3491" s="22" t="str">
        <f t="shared" si="164"/>
        <v>新類型九州20164Q</v>
      </c>
    </row>
    <row r="3492" spans="1:11">
      <c r="A3492" s="23">
        <v>201611</v>
      </c>
      <c r="B3492" s="23" t="s">
        <v>92</v>
      </c>
      <c r="C3492" s="22">
        <v>27220957</v>
      </c>
      <c r="D3492" s="22" t="s">
        <v>102</v>
      </c>
      <c r="E3492" s="23">
        <v>2400</v>
      </c>
      <c r="F3492" s="22" t="str">
        <f>VLOOKUP(C3492,變換清單!A:C,3,0)</f>
        <v>新類型</v>
      </c>
      <c r="G3492" s="22" t="str">
        <f>VLOOKUP(B3492,變換清單!E:F,2,0)</f>
        <v>九州</v>
      </c>
      <c r="H3492" s="22" t="str">
        <f t="shared" si="162"/>
        <v>2016</v>
      </c>
      <c r="I3492" s="22">
        <f t="shared" si="163"/>
        <v>11</v>
      </c>
      <c r="J3492" s="22" t="str">
        <f>VLOOKUP(I3492,變換清單!H:I,2,0)</f>
        <v>4Q</v>
      </c>
      <c r="K3492" s="22" t="str">
        <f t="shared" si="164"/>
        <v>新類型九州20164Q</v>
      </c>
    </row>
    <row r="3493" spans="1:11">
      <c r="A3493" s="23">
        <v>201611</v>
      </c>
      <c r="B3493" s="23" t="s">
        <v>92</v>
      </c>
      <c r="C3493" s="22">
        <v>27220985</v>
      </c>
      <c r="D3493" s="22" t="s">
        <v>46</v>
      </c>
      <c r="E3493" s="23">
        <v>91264</v>
      </c>
      <c r="F3493" s="22" t="str">
        <f>VLOOKUP(C3493,變換清單!A:C,3,0)</f>
        <v>新類型</v>
      </c>
      <c r="G3493" s="22" t="str">
        <f>VLOOKUP(B3493,變換清單!E:F,2,0)</f>
        <v>九州</v>
      </c>
      <c r="H3493" s="22" t="str">
        <f t="shared" si="162"/>
        <v>2016</v>
      </c>
      <c r="I3493" s="22">
        <f t="shared" si="163"/>
        <v>11</v>
      </c>
      <c r="J3493" s="22" t="str">
        <f>VLOOKUP(I3493,變換清單!H:I,2,0)</f>
        <v>4Q</v>
      </c>
      <c r="K3493" s="22" t="str">
        <f t="shared" si="164"/>
        <v>新類型九州20164Q</v>
      </c>
    </row>
    <row r="3494" spans="1:11">
      <c r="A3494" s="23">
        <v>201611</v>
      </c>
      <c r="B3494" s="23" t="s">
        <v>90</v>
      </c>
      <c r="C3494" s="22">
        <v>27260317</v>
      </c>
      <c r="D3494" s="22" t="s">
        <v>40</v>
      </c>
      <c r="E3494" s="23">
        <v>434930</v>
      </c>
      <c r="F3494" s="22" t="str">
        <f>VLOOKUP(C3494,變換清單!A:C,3,0)</f>
        <v>啤酒</v>
      </c>
      <c r="G3494" s="22" t="str">
        <f>VLOOKUP(B3494,變換清單!E:F,2,0)</f>
        <v>九州</v>
      </c>
      <c r="H3494" s="22" t="str">
        <f t="shared" si="162"/>
        <v>2016</v>
      </c>
      <c r="I3494" s="22">
        <f t="shared" si="163"/>
        <v>11</v>
      </c>
      <c r="J3494" s="22" t="str">
        <f>VLOOKUP(I3494,變換清單!H:I,2,0)</f>
        <v>4Q</v>
      </c>
      <c r="K3494" s="22" t="str">
        <f t="shared" si="164"/>
        <v>啤酒九州20164Q</v>
      </c>
    </row>
    <row r="3495" spans="1:11">
      <c r="A3495" s="23">
        <v>201611</v>
      </c>
      <c r="B3495" s="23" t="s">
        <v>90</v>
      </c>
      <c r="C3495" s="22">
        <v>27260665</v>
      </c>
      <c r="D3495" s="22" t="s">
        <v>105</v>
      </c>
      <c r="E3495" s="23">
        <v>74865</v>
      </c>
      <c r="F3495" s="22" t="str">
        <f>VLOOKUP(C3495,變換清單!A:C,3,0)</f>
        <v>啤酒</v>
      </c>
      <c r="G3495" s="22" t="str">
        <f>VLOOKUP(B3495,變換清單!E:F,2,0)</f>
        <v>九州</v>
      </c>
      <c r="H3495" s="22" t="str">
        <f t="shared" si="162"/>
        <v>2016</v>
      </c>
      <c r="I3495" s="22">
        <f t="shared" si="163"/>
        <v>11</v>
      </c>
      <c r="J3495" s="22" t="str">
        <f>VLOOKUP(I3495,變換清單!H:I,2,0)</f>
        <v>4Q</v>
      </c>
      <c r="K3495" s="22" t="str">
        <f t="shared" si="164"/>
        <v>啤酒九州20164Q</v>
      </c>
    </row>
    <row r="3496" spans="1:11">
      <c r="A3496" s="23">
        <v>201611</v>
      </c>
      <c r="B3496" s="23" t="s">
        <v>90</v>
      </c>
      <c r="C3496" s="22">
        <v>27350171</v>
      </c>
      <c r="D3496" s="22" t="s">
        <v>42</v>
      </c>
      <c r="E3496" s="23">
        <v>172546</v>
      </c>
      <c r="F3496" s="22" t="str">
        <f>VLOOKUP(C3496,變換清單!A:C,3,0)</f>
        <v>啤酒</v>
      </c>
      <c r="G3496" s="22" t="str">
        <f>VLOOKUP(B3496,變換清單!E:F,2,0)</f>
        <v>九州</v>
      </c>
      <c r="H3496" s="22" t="str">
        <f t="shared" si="162"/>
        <v>2016</v>
      </c>
      <c r="I3496" s="22">
        <f t="shared" si="163"/>
        <v>11</v>
      </c>
      <c r="J3496" s="22" t="str">
        <f>VLOOKUP(I3496,變換清單!H:I,2,0)</f>
        <v>4Q</v>
      </c>
      <c r="K3496" s="22" t="str">
        <f t="shared" si="164"/>
        <v>啤酒九州20164Q</v>
      </c>
    </row>
    <row r="3497" spans="1:11">
      <c r="A3497" s="23">
        <v>201611</v>
      </c>
      <c r="B3497" s="23" t="s">
        <v>90</v>
      </c>
      <c r="C3497" s="22">
        <v>27350921</v>
      </c>
      <c r="D3497" s="22" t="s">
        <v>44</v>
      </c>
      <c r="E3497" s="23">
        <v>28320</v>
      </c>
      <c r="F3497" s="22" t="str">
        <f>VLOOKUP(C3497,變換清單!A:C,3,0)</f>
        <v>發泡酒</v>
      </c>
      <c r="G3497" s="22" t="str">
        <f>VLOOKUP(B3497,變換清單!E:F,2,0)</f>
        <v>九州</v>
      </c>
      <c r="H3497" s="22" t="str">
        <f t="shared" si="162"/>
        <v>2016</v>
      </c>
      <c r="I3497" s="22">
        <f t="shared" si="163"/>
        <v>11</v>
      </c>
      <c r="J3497" s="22" t="str">
        <f>VLOOKUP(I3497,變換清單!H:I,2,0)</f>
        <v>4Q</v>
      </c>
      <c r="K3497" s="22" t="str">
        <f t="shared" si="164"/>
        <v>發泡酒九州20164Q</v>
      </c>
    </row>
    <row r="3498" spans="1:11">
      <c r="A3498" s="23">
        <v>201611</v>
      </c>
      <c r="B3498" s="23" t="s">
        <v>90</v>
      </c>
      <c r="C3498" s="22">
        <v>27210786</v>
      </c>
      <c r="D3498" s="22" t="s">
        <v>103</v>
      </c>
      <c r="E3498" s="23">
        <v>13920</v>
      </c>
      <c r="F3498" s="22" t="str">
        <f>VLOOKUP(C3498,變換清單!A:C,3,0)</f>
        <v>發泡酒</v>
      </c>
      <c r="G3498" s="22" t="str">
        <f>VLOOKUP(B3498,變換清單!E:F,2,0)</f>
        <v>九州</v>
      </c>
      <c r="H3498" s="22" t="str">
        <f t="shared" si="162"/>
        <v>2016</v>
      </c>
      <c r="I3498" s="22">
        <f t="shared" si="163"/>
        <v>11</v>
      </c>
      <c r="J3498" s="22" t="str">
        <f>VLOOKUP(I3498,變換清單!H:I,2,0)</f>
        <v>4Q</v>
      </c>
      <c r="K3498" s="22" t="str">
        <f t="shared" si="164"/>
        <v>發泡酒九州20164Q</v>
      </c>
    </row>
    <row r="3499" spans="1:11">
      <c r="A3499" s="23">
        <v>201611</v>
      </c>
      <c r="B3499" s="23" t="s">
        <v>90</v>
      </c>
      <c r="C3499" s="22">
        <v>27220883</v>
      </c>
      <c r="D3499" s="22" t="s">
        <v>101</v>
      </c>
      <c r="E3499" s="23">
        <v>104098</v>
      </c>
      <c r="F3499" s="22" t="str">
        <f>VLOOKUP(C3499,變換清單!A:C,3,0)</f>
        <v>新類型</v>
      </c>
      <c r="G3499" s="22" t="str">
        <f>VLOOKUP(B3499,變換清單!E:F,2,0)</f>
        <v>九州</v>
      </c>
      <c r="H3499" s="22" t="str">
        <f t="shared" si="162"/>
        <v>2016</v>
      </c>
      <c r="I3499" s="22">
        <f t="shared" si="163"/>
        <v>11</v>
      </c>
      <c r="J3499" s="22" t="str">
        <f>VLOOKUP(I3499,變換清單!H:I,2,0)</f>
        <v>4Q</v>
      </c>
      <c r="K3499" s="22" t="str">
        <f t="shared" si="164"/>
        <v>新類型九州20164Q</v>
      </c>
    </row>
    <row r="3500" spans="1:11">
      <c r="A3500" s="23">
        <v>201611</v>
      </c>
      <c r="B3500" s="23" t="s">
        <v>90</v>
      </c>
      <c r="C3500" s="22">
        <v>27220957</v>
      </c>
      <c r="D3500" s="22" t="s">
        <v>102</v>
      </c>
      <c r="E3500" s="23">
        <v>3702</v>
      </c>
      <c r="F3500" s="22" t="str">
        <f>VLOOKUP(C3500,變換清單!A:C,3,0)</f>
        <v>新類型</v>
      </c>
      <c r="G3500" s="22" t="str">
        <f>VLOOKUP(B3500,變換清單!E:F,2,0)</f>
        <v>九州</v>
      </c>
      <c r="H3500" s="22" t="str">
        <f t="shared" si="162"/>
        <v>2016</v>
      </c>
      <c r="I3500" s="22">
        <f t="shared" si="163"/>
        <v>11</v>
      </c>
      <c r="J3500" s="22" t="str">
        <f>VLOOKUP(I3500,變換清單!H:I,2,0)</f>
        <v>4Q</v>
      </c>
      <c r="K3500" s="22" t="str">
        <f t="shared" si="164"/>
        <v>新類型九州20164Q</v>
      </c>
    </row>
    <row r="3501" spans="1:11">
      <c r="A3501" s="23">
        <v>201611</v>
      </c>
      <c r="B3501" s="23" t="s">
        <v>72</v>
      </c>
      <c r="C3501" s="22">
        <v>27220985</v>
      </c>
      <c r="D3501" s="22" t="s">
        <v>46</v>
      </c>
      <c r="E3501" s="23">
        <v>916205</v>
      </c>
      <c r="F3501" s="22" t="str">
        <f>VLOOKUP(C3501,變換清單!A:C,3,0)</f>
        <v>新類型</v>
      </c>
      <c r="G3501" s="22" t="str">
        <f>VLOOKUP(B3501,變換清單!E:F,2,0)</f>
        <v>關信越</v>
      </c>
      <c r="H3501" s="22" t="str">
        <f t="shared" si="162"/>
        <v>2016</v>
      </c>
      <c r="I3501" s="22">
        <f t="shared" si="163"/>
        <v>11</v>
      </c>
      <c r="J3501" s="22" t="str">
        <f>VLOOKUP(I3501,變換清單!H:I,2,0)</f>
        <v>4Q</v>
      </c>
      <c r="K3501" s="22" t="str">
        <f t="shared" si="164"/>
        <v>新類型關信越20164Q</v>
      </c>
    </row>
    <row r="3502" spans="1:11">
      <c r="A3502" s="23">
        <v>201611</v>
      </c>
      <c r="B3502" s="23" t="s">
        <v>72</v>
      </c>
      <c r="C3502" s="22">
        <v>27260317</v>
      </c>
      <c r="D3502" s="22" t="s">
        <v>40</v>
      </c>
      <c r="E3502" s="23">
        <v>175398</v>
      </c>
      <c r="F3502" s="22" t="str">
        <f>VLOOKUP(C3502,變換清單!A:C,3,0)</f>
        <v>啤酒</v>
      </c>
      <c r="G3502" s="22" t="str">
        <f>VLOOKUP(B3502,變換清單!E:F,2,0)</f>
        <v>關信越</v>
      </c>
      <c r="H3502" s="22" t="str">
        <f t="shared" si="162"/>
        <v>2016</v>
      </c>
      <c r="I3502" s="22">
        <f t="shared" si="163"/>
        <v>11</v>
      </c>
      <c r="J3502" s="22" t="str">
        <f>VLOOKUP(I3502,變換清單!H:I,2,0)</f>
        <v>4Q</v>
      </c>
      <c r="K3502" s="22" t="str">
        <f t="shared" si="164"/>
        <v>啤酒關信越20164Q</v>
      </c>
    </row>
    <row r="3503" spans="1:11">
      <c r="A3503" s="23">
        <v>201611</v>
      </c>
      <c r="B3503" s="23" t="s">
        <v>72</v>
      </c>
      <c r="C3503" s="22">
        <v>27260665</v>
      </c>
      <c r="D3503" s="22" t="s">
        <v>105</v>
      </c>
      <c r="E3503" s="23">
        <v>277357</v>
      </c>
      <c r="F3503" s="22" t="str">
        <f>VLOOKUP(C3503,變換清單!A:C,3,0)</f>
        <v>啤酒</v>
      </c>
      <c r="G3503" s="22" t="str">
        <f>VLOOKUP(B3503,變換清單!E:F,2,0)</f>
        <v>關信越</v>
      </c>
      <c r="H3503" s="22" t="str">
        <f t="shared" si="162"/>
        <v>2016</v>
      </c>
      <c r="I3503" s="22">
        <f t="shared" si="163"/>
        <v>11</v>
      </c>
      <c r="J3503" s="22" t="str">
        <f>VLOOKUP(I3503,變換清單!H:I,2,0)</f>
        <v>4Q</v>
      </c>
      <c r="K3503" s="22" t="str">
        <f t="shared" si="164"/>
        <v>啤酒關信越20164Q</v>
      </c>
    </row>
    <row r="3504" spans="1:11">
      <c r="A3504" s="23">
        <v>201611</v>
      </c>
      <c r="B3504" s="23" t="s">
        <v>72</v>
      </c>
      <c r="C3504" s="22">
        <v>27350171</v>
      </c>
      <c r="D3504" s="22" t="s">
        <v>42</v>
      </c>
      <c r="E3504" s="23">
        <v>49920</v>
      </c>
      <c r="F3504" s="22" t="str">
        <f>VLOOKUP(C3504,變換清單!A:C,3,0)</f>
        <v>啤酒</v>
      </c>
      <c r="G3504" s="22" t="str">
        <f>VLOOKUP(B3504,變換清單!E:F,2,0)</f>
        <v>關信越</v>
      </c>
      <c r="H3504" s="22" t="str">
        <f t="shared" si="162"/>
        <v>2016</v>
      </c>
      <c r="I3504" s="22">
        <f t="shared" si="163"/>
        <v>11</v>
      </c>
      <c r="J3504" s="22" t="str">
        <f>VLOOKUP(I3504,變換清單!H:I,2,0)</f>
        <v>4Q</v>
      </c>
      <c r="K3504" s="22" t="str">
        <f t="shared" si="164"/>
        <v>啤酒關信越20164Q</v>
      </c>
    </row>
    <row r="3505" spans="1:11">
      <c r="A3505" s="23">
        <v>201611</v>
      </c>
      <c r="B3505" s="23" t="s">
        <v>72</v>
      </c>
      <c r="C3505" s="22">
        <v>27350921</v>
      </c>
      <c r="D3505" s="22" t="s">
        <v>44</v>
      </c>
      <c r="E3505" s="23">
        <v>19680</v>
      </c>
      <c r="F3505" s="22" t="str">
        <f>VLOOKUP(C3505,變換清單!A:C,3,0)</f>
        <v>發泡酒</v>
      </c>
      <c r="G3505" s="22" t="str">
        <f>VLOOKUP(B3505,變換清單!E:F,2,0)</f>
        <v>關信越</v>
      </c>
      <c r="H3505" s="22" t="str">
        <f t="shared" si="162"/>
        <v>2016</v>
      </c>
      <c r="I3505" s="22">
        <f t="shared" si="163"/>
        <v>11</v>
      </c>
      <c r="J3505" s="22" t="str">
        <f>VLOOKUP(I3505,變換清單!H:I,2,0)</f>
        <v>4Q</v>
      </c>
      <c r="K3505" s="22" t="str">
        <f t="shared" si="164"/>
        <v>發泡酒關信越20164Q</v>
      </c>
    </row>
    <row r="3506" spans="1:11">
      <c r="A3506" s="23">
        <v>201611</v>
      </c>
      <c r="B3506" s="23" t="s">
        <v>72</v>
      </c>
      <c r="C3506" s="22">
        <v>27210786</v>
      </c>
      <c r="D3506" s="22" t="s">
        <v>103</v>
      </c>
      <c r="E3506" s="23">
        <v>171120</v>
      </c>
      <c r="F3506" s="22" t="str">
        <f>VLOOKUP(C3506,變換清單!A:C,3,0)</f>
        <v>發泡酒</v>
      </c>
      <c r="G3506" s="22" t="str">
        <f>VLOOKUP(B3506,變換清單!E:F,2,0)</f>
        <v>關信越</v>
      </c>
      <c r="H3506" s="22" t="str">
        <f t="shared" si="162"/>
        <v>2016</v>
      </c>
      <c r="I3506" s="22">
        <f t="shared" si="163"/>
        <v>11</v>
      </c>
      <c r="J3506" s="22" t="str">
        <f>VLOOKUP(I3506,變換清單!H:I,2,0)</f>
        <v>4Q</v>
      </c>
      <c r="K3506" s="22" t="str">
        <f t="shared" si="164"/>
        <v>發泡酒關信越20164Q</v>
      </c>
    </row>
    <row r="3507" spans="1:11">
      <c r="A3507" s="23">
        <v>201611</v>
      </c>
      <c r="B3507" s="23" t="s">
        <v>81</v>
      </c>
      <c r="C3507" s="22">
        <v>27220883</v>
      </c>
      <c r="D3507" s="22" t="s">
        <v>101</v>
      </c>
      <c r="E3507" s="23">
        <v>81282</v>
      </c>
      <c r="F3507" s="22" t="str">
        <f>VLOOKUP(C3507,變換清單!A:C,3,0)</f>
        <v>新類型</v>
      </c>
      <c r="G3507" s="22" t="str">
        <f>VLOOKUP(B3507,變換清單!E:F,2,0)</f>
        <v>中四國</v>
      </c>
      <c r="H3507" s="22" t="str">
        <f t="shared" si="162"/>
        <v>2016</v>
      </c>
      <c r="I3507" s="22">
        <f t="shared" si="163"/>
        <v>11</v>
      </c>
      <c r="J3507" s="22" t="str">
        <f>VLOOKUP(I3507,變換清單!H:I,2,0)</f>
        <v>4Q</v>
      </c>
      <c r="K3507" s="22" t="str">
        <f t="shared" si="164"/>
        <v>新類型中四國20164Q</v>
      </c>
    </row>
    <row r="3508" spans="1:11">
      <c r="A3508" s="23">
        <v>201611</v>
      </c>
      <c r="B3508" s="23" t="s">
        <v>81</v>
      </c>
      <c r="C3508" s="22">
        <v>27220957</v>
      </c>
      <c r="D3508" s="22" t="s">
        <v>102</v>
      </c>
      <c r="E3508" s="23">
        <v>19251</v>
      </c>
      <c r="F3508" s="22" t="str">
        <f>VLOOKUP(C3508,變換清單!A:C,3,0)</f>
        <v>新類型</v>
      </c>
      <c r="G3508" s="22" t="str">
        <f>VLOOKUP(B3508,變換清單!E:F,2,0)</f>
        <v>中四國</v>
      </c>
      <c r="H3508" s="22" t="str">
        <f t="shared" si="162"/>
        <v>2016</v>
      </c>
      <c r="I3508" s="22">
        <f t="shared" si="163"/>
        <v>11</v>
      </c>
      <c r="J3508" s="22" t="str">
        <f>VLOOKUP(I3508,變換清單!H:I,2,0)</f>
        <v>4Q</v>
      </c>
      <c r="K3508" s="22" t="str">
        <f t="shared" si="164"/>
        <v>新類型中四國20164Q</v>
      </c>
    </row>
    <row r="3509" spans="1:11">
      <c r="A3509" s="23">
        <v>201611</v>
      </c>
      <c r="B3509" s="23" t="s">
        <v>81</v>
      </c>
      <c r="C3509" s="22">
        <v>27220985</v>
      </c>
      <c r="D3509" s="22" t="s">
        <v>46</v>
      </c>
      <c r="E3509" s="23">
        <v>40641</v>
      </c>
      <c r="F3509" s="22" t="str">
        <f>VLOOKUP(C3509,變換清單!A:C,3,0)</f>
        <v>新類型</v>
      </c>
      <c r="G3509" s="22" t="str">
        <f>VLOOKUP(B3509,變換清單!E:F,2,0)</f>
        <v>中四國</v>
      </c>
      <c r="H3509" s="22" t="str">
        <f t="shared" si="162"/>
        <v>2016</v>
      </c>
      <c r="I3509" s="22">
        <f t="shared" si="163"/>
        <v>11</v>
      </c>
      <c r="J3509" s="22" t="str">
        <f>VLOOKUP(I3509,變換清單!H:I,2,0)</f>
        <v>4Q</v>
      </c>
      <c r="K3509" s="22" t="str">
        <f t="shared" si="164"/>
        <v>新類型中四國20164Q</v>
      </c>
    </row>
    <row r="3510" spans="1:11">
      <c r="A3510" s="23">
        <v>201611</v>
      </c>
      <c r="B3510" s="23" t="s">
        <v>81</v>
      </c>
      <c r="C3510" s="22">
        <v>27260317</v>
      </c>
      <c r="D3510" s="22" t="s">
        <v>40</v>
      </c>
      <c r="E3510" s="23">
        <v>11520</v>
      </c>
      <c r="F3510" s="22" t="str">
        <f>VLOOKUP(C3510,變換清單!A:C,3,0)</f>
        <v>啤酒</v>
      </c>
      <c r="G3510" s="22" t="str">
        <f>VLOOKUP(B3510,變換清單!E:F,2,0)</f>
        <v>中四國</v>
      </c>
      <c r="H3510" s="22" t="str">
        <f t="shared" si="162"/>
        <v>2016</v>
      </c>
      <c r="I3510" s="22">
        <f t="shared" si="163"/>
        <v>11</v>
      </c>
      <c r="J3510" s="22" t="str">
        <f>VLOOKUP(I3510,變換清單!H:I,2,0)</f>
        <v>4Q</v>
      </c>
      <c r="K3510" s="22" t="str">
        <f t="shared" si="164"/>
        <v>啤酒中四國20164Q</v>
      </c>
    </row>
    <row r="3511" spans="1:11">
      <c r="A3511" s="23">
        <v>201611</v>
      </c>
      <c r="B3511" s="23" t="s">
        <v>81</v>
      </c>
      <c r="C3511" s="22">
        <v>27260665</v>
      </c>
      <c r="D3511" s="22" t="s">
        <v>105</v>
      </c>
      <c r="E3511" s="23">
        <v>11520</v>
      </c>
      <c r="F3511" s="22" t="str">
        <f>VLOOKUP(C3511,變換清單!A:C,3,0)</f>
        <v>啤酒</v>
      </c>
      <c r="G3511" s="22" t="str">
        <f>VLOOKUP(B3511,變換清單!E:F,2,0)</f>
        <v>中四國</v>
      </c>
      <c r="H3511" s="22" t="str">
        <f t="shared" si="162"/>
        <v>2016</v>
      </c>
      <c r="I3511" s="22">
        <f t="shared" si="163"/>
        <v>11</v>
      </c>
      <c r="J3511" s="22" t="str">
        <f>VLOOKUP(I3511,變換清單!H:I,2,0)</f>
        <v>4Q</v>
      </c>
      <c r="K3511" s="22" t="str">
        <f t="shared" si="164"/>
        <v>啤酒中四國20164Q</v>
      </c>
    </row>
    <row r="3512" spans="1:11">
      <c r="A3512" s="23">
        <v>201611</v>
      </c>
      <c r="B3512" s="23" t="s">
        <v>81</v>
      </c>
      <c r="C3512" s="22">
        <v>27350171</v>
      </c>
      <c r="D3512" s="22" t="s">
        <v>42</v>
      </c>
      <c r="E3512" s="23">
        <v>24955</v>
      </c>
      <c r="F3512" s="22" t="str">
        <f>VLOOKUP(C3512,變換清單!A:C,3,0)</f>
        <v>啤酒</v>
      </c>
      <c r="G3512" s="22" t="str">
        <f>VLOOKUP(B3512,變換清單!E:F,2,0)</f>
        <v>中四國</v>
      </c>
      <c r="H3512" s="22" t="str">
        <f t="shared" si="162"/>
        <v>2016</v>
      </c>
      <c r="I3512" s="22">
        <f t="shared" si="163"/>
        <v>11</v>
      </c>
      <c r="J3512" s="22" t="str">
        <f>VLOOKUP(I3512,變換清單!H:I,2,0)</f>
        <v>4Q</v>
      </c>
      <c r="K3512" s="22" t="str">
        <f t="shared" si="164"/>
        <v>啤酒中四國20164Q</v>
      </c>
    </row>
    <row r="3513" spans="1:11">
      <c r="A3513" s="23">
        <v>201611</v>
      </c>
      <c r="B3513" s="23" t="s">
        <v>82</v>
      </c>
      <c r="C3513" s="22">
        <v>27350921</v>
      </c>
      <c r="D3513" s="22" t="s">
        <v>44</v>
      </c>
      <c r="E3513" s="23">
        <v>84847</v>
      </c>
      <c r="F3513" s="22" t="str">
        <f>VLOOKUP(C3513,變換清單!A:C,3,0)</f>
        <v>發泡酒</v>
      </c>
      <c r="G3513" s="22" t="str">
        <f>VLOOKUP(B3513,變換清單!E:F,2,0)</f>
        <v>中四國</v>
      </c>
      <c r="H3513" s="22" t="str">
        <f t="shared" si="162"/>
        <v>2016</v>
      </c>
      <c r="I3513" s="22">
        <f t="shared" si="163"/>
        <v>11</v>
      </c>
      <c r="J3513" s="22" t="str">
        <f>VLOOKUP(I3513,變換清單!H:I,2,0)</f>
        <v>4Q</v>
      </c>
      <c r="K3513" s="22" t="str">
        <f t="shared" si="164"/>
        <v>發泡酒中四國20164Q</v>
      </c>
    </row>
    <row r="3514" spans="1:11">
      <c r="A3514" s="23">
        <v>201611</v>
      </c>
      <c r="B3514" s="23" t="s">
        <v>82</v>
      </c>
      <c r="C3514" s="22">
        <v>27210786</v>
      </c>
      <c r="D3514" s="22" t="s">
        <v>103</v>
      </c>
      <c r="E3514" s="23">
        <v>30659</v>
      </c>
      <c r="F3514" s="22" t="str">
        <f>VLOOKUP(C3514,變換清單!A:C,3,0)</f>
        <v>發泡酒</v>
      </c>
      <c r="G3514" s="22" t="str">
        <f>VLOOKUP(B3514,變換清單!E:F,2,0)</f>
        <v>中四國</v>
      </c>
      <c r="H3514" s="22" t="str">
        <f t="shared" si="162"/>
        <v>2016</v>
      </c>
      <c r="I3514" s="22">
        <f t="shared" si="163"/>
        <v>11</v>
      </c>
      <c r="J3514" s="22" t="str">
        <f>VLOOKUP(I3514,變換清單!H:I,2,0)</f>
        <v>4Q</v>
      </c>
      <c r="K3514" s="22" t="str">
        <f t="shared" si="164"/>
        <v>發泡酒中四國20164Q</v>
      </c>
    </row>
    <row r="3515" spans="1:11">
      <c r="A3515" s="23">
        <v>201611</v>
      </c>
      <c r="B3515" s="23" t="s">
        <v>82</v>
      </c>
      <c r="C3515" s="22">
        <v>27220883</v>
      </c>
      <c r="D3515" s="22" t="s">
        <v>101</v>
      </c>
      <c r="E3515" s="23">
        <v>36363</v>
      </c>
      <c r="F3515" s="22" t="str">
        <f>VLOOKUP(C3515,變換清單!A:C,3,0)</f>
        <v>新類型</v>
      </c>
      <c r="G3515" s="22" t="str">
        <f>VLOOKUP(B3515,變換清單!E:F,2,0)</f>
        <v>中四國</v>
      </c>
      <c r="H3515" s="22" t="str">
        <f t="shared" si="162"/>
        <v>2016</v>
      </c>
      <c r="I3515" s="22">
        <f t="shared" si="163"/>
        <v>11</v>
      </c>
      <c r="J3515" s="22" t="str">
        <f>VLOOKUP(I3515,變換清單!H:I,2,0)</f>
        <v>4Q</v>
      </c>
      <c r="K3515" s="22" t="str">
        <f t="shared" si="164"/>
        <v>新類型中四國20164Q</v>
      </c>
    </row>
    <row r="3516" spans="1:11">
      <c r="A3516" s="23">
        <v>201611</v>
      </c>
      <c r="B3516" s="23" t="s">
        <v>82</v>
      </c>
      <c r="C3516" s="22">
        <v>27220957</v>
      </c>
      <c r="D3516" s="22" t="s">
        <v>102</v>
      </c>
      <c r="E3516" s="23">
        <v>4800</v>
      </c>
      <c r="F3516" s="22" t="str">
        <f>VLOOKUP(C3516,變換清單!A:C,3,0)</f>
        <v>新類型</v>
      </c>
      <c r="G3516" s="22" t="str">
        <f>VLOOKUP(B3516,變換清單!E:F,2,0)</f>
        <v>中四國</v>
      </c>
      <c r="H3516" s="22" t="str">
        <f t="shared" si="162"/>
        <v>2016</v>
      </c>
      <c r="I3516" s="22">
        <f t="shared" si="163"/>
        <v>11</v>
      </c>
      <c r="J3516" s="22" t="str">
        <f>VLOOKUP(I3516,變換清單!H:I,2,0)</f>
        <v>4Q</v>
      </c>
      <c r="K3516" s="22" t="str">
        <f t="shared" si="164"/>
        <v>新類型中四國20164Q</v>
      </c>
    </row>
    <row r="3517" spans="1:11">
      <c r="A3517" s="23">
        <v>201611</v>
      </c>
      <c r="B3517" s="23" t="s">
        <v>82</v>
      </c>
      <c r="C3517" s="22">
        <v>27220985</v>
      </c>
      <c r="D3517" s="22" t="s">
        <v>46</v>
      </c>
      <c r="E3517" s="23">
        <v>30659</v>
      </c>
      <c r="F3517" s="22" t="str">
        <f>VLOOKUP(C3517,變換清單!A:C,3,0)</f>
        <v>新類型</v>
      </c>
      <c r="G3517" s="22" t="str">
        <f>VLOOKUP(B3517,變換清單!E:F,2,0)</f>
        <v>中四國</v>
      </c>
      <c r="H3517" s="22" t="str">
        <f t="shared" si="162"/>
        <v>2016</v>
      </c>
      <c r="I3517" s="22">
        <f t="shared" si="163"/>
        <v>11</v>
      </c>
      <c r="J3517" s="22" t="str">
        <f>VLOOKUP(I3517,變換清單!H:I,2,0)</f>
        <v>4Q</v>
      </c>
      <c r="K3517" s="22" t="str">
        <f t="shared" si="164"/>
        <v>新類型中四國20164Q</v>
      </c>
    </row>
    <row r="3518" spans="1:11">
      <c r="A3518" s="23">
        <v>201611</v>
      </c>
      <c r="B3518" s="23" t="s">
        <v>1</v>
      </c>
      <c r="C3518" s="22">
        <v>27260317</v>
      </c>
      <c r="D3518" s="22" t="s">
        <v>40</v>
      </c>
      <c r="E3518" s="23">
        <v>21658</v>
      </c>
      <c r="F3518" s="22" t="str">
        <f>VLOOKUP(C3518,變換清單!A:C,3,0)</f>
        <v>啤酒</v>
      </c>
      <c r="G3518" s="22" t="str">
        <f>VLOOKUP(B3518,變換清單!E:F,2,0)</f>
        <v>首都圏</v>
      </c>
      <c r="H3518" s="22" t="str">
        <f t="shared" si="162"/>
        <v>2016</v>
      </c>
      <c r="I3518" s="22">
        <f t="shared" si="163"/>
        <v>11</v>
      </c>
      <c r="J3518" s="22" t="str">
        <f>VLOOKUP(I3518,變換清單!H:I,2,0)</f>
        <v>4Q</v>
      </c>
      <c r="K3518" s="22" t="str">
        <f t="shared" si="164"/>
        <v>啤酒首都圏20164Q</v>
      </c>
    </row>
    <row r="3519" spans="1:11">
      <c r="A3519" s="23">
        <v>201611</v>
      </c>
      <c r="B3519" s="23" t="s">
        <v>1</v>
      </c>
      <c r="C3519" s="22">
        <v>27260665</v>
      </c>
      <c r="D3519" s="22" t="s">
        <v>105</v>
      </c>
      <c r="E3519" s="23">
        <v>22491</v>
      </c>
      <c r="F3519" s="22" t="str">
        <f>VLOOKUP(C3519,變換清單!A:C,3,0)</f>
        <v>啤酒</v>
      </c>
      <c r="G3519" s="22" t="str">
        <f>VLOOKUP(B3519,變換清單!E:F,2,0)</f>
        <v>首都圏</v>
      </c>
      <c r="H3519" s="22" t="str">
        <f t="shared" si="162"/>
        <v>2016</v>
      </c>
      <c r="I3519" s="22">
        <f t="shared" si="163"/>
        <v>11</v>
      </c>
      <c r="J3519" s="22" t="str">
        <f>VLOOKUP(I3519,變換清單!H:I,2,0)</f>
        <v>4Q</v>
      </c>
      <c r="K3519" s="22" t="str">
        <f t="shared" si="164"/>
        <v>啤酒首都圏20164Q</v>
      </c>
    </row>
    <row r="3520" spans="1:11">
      <c r="A3520" s="23">
        <v>201611</v>
      </c>
      <c r="B3520" s="23" t="s">
        <v>1</v>
      </c>
      <c r="C3520" s="22">
        <v>27350171</v>
      </c>
      <c r="D3520" s="22" t="s">
        <v>42</v>
      </c>
      <c r="E3520" s="23">
        <v>44982</v>
      </c>
      <c r="F3520" s="22" t="str">
        <f>VLOOKUP(C3520,變換清單!A:C,3,0)</f>
        <v>啤酒</v>
      </c>
      <c r="G3520" s="22" t="str">
        <f>VLOOKUP(B3520,變換清單!E:F,2,0)</f>
        <v>首都圏</v>
      </c>
      <c r="H3520" s="22" t="str">
        <f t="shared" si="162"/>
        <v>2016</v>
      </c>
      <c r="I3520" s="22">
        <f t="shared" si="163"/>
        <v>11</v>
      </c>
      <c r="J3520" s="22" t="str">
        <f>VLOOKUP(I3520,變換清單!H:I,2,0)</f>
        <v>4Q</v>
      </c>
      <c r="K3520" s="22" t="str">
        <f t="shared" si="164"/>
        <v>啤酒首都圏20164Q</v>
      </c>
    </row>
    <row r="3521" spans="1:11">
      <c r="A3521" s="23">
        <v>201611</v>
      </c>
      <c r="B3521" s="23" t="s">
        <v>1</v>
      </c>
      <c r="C3521" s="22">
        <v>27350921</v>
      </c>
      <c r="D3521" s="22" t="s">
        <v>44</v>
      </c>
      <c r="E3521" s="23">
        <v>17280</v>
      </c>
      <c r="F3521" s="22" t="str">
        <f>VLOOKUP(C3521,變換清單!A:C,3,0)</f>
        <v>發泡酒</v>
      </c>
      <c r="G3521" s="22" t="str">
        <f>VLOOKUP(B3521,變換清單!E:F,2,0)</f>
        <v>首都圏</v>
      </c>
      <c r="H3521" s="22" t="str">
        <f t="shared" si="162"/>
        <v>2016</v>
      </c>
      <c r="I3521" s="22">
        <f t="shared" si="163"/>
        <v>11</v>
      </c>
      <c r="J3521" s="22" t="str">
        <f>VLOOKUP(I3521,變換清單!H:I,2,0)</f>
        <v>4Q</v>
      </c>
      <c r="K3521" s="22" t="str">
        <f t="shared" si="164"/>
        <v>發泡酒首都圏20164Q</v>
      </c>
    </row>
    <row r="3522" spans="1:11">
      <c r="A3522" s="23">
        <v>201611</v>
      </c>
      <c r="B3522" s="23" t="s">
        <v>1</v>
      </c>
      <c r="C3522" s="22">
        <v>27210786</v>
      </c>
      <c r="D3522" s="22" t="s">
        <v>103</v>
      </c>
      <c r="E3522" s="23">
        <v>11520</v>
      </c>
      <c r="F3522" s="22" t="str">
        <f>VLOOKUP(C3522,變換清單!A:C,3,0)</f>
        <v>發泡酒</v>
      </c>
      <c r="G3522" s="22" t="str">
        <f>VLOOKUP(B3522,變換清單!E:F,2,0)</f>
        <v>首都圏</v>
      </c>
      <c r="H3522" s="22" t="str">
        <f t="shared" si="162"/>
        <v>2016</v>
      </c>
      <c r="I3522" s="22">
        <f t="shared" si="163"/>
        <v>11</v>
      </c>
      <c r="J3522" s="22" t="str">
        <f>VLOOKUP(I3522,變換清單!H:I,2,0)</f>
        <v>4Q</v>
      </c>
      <c r="K3522" s="22" t="str">
        <f t="shared" si="164"/>
        <v>發泡酒首都圏20164Q</v>
      </c>
    </row>
    <row r="3523" spans="1:11">
      <c r="A3523" s="23">
        <v>201611</v>
      </c>
      <c r="B3523" s="23" t="s">
        <v>1</v>
      </c>
      <c r="C3523" s="22">
        <v>27220883</v>
      </c>
      <c r="D3523" s="22" t="s">
        <v>101</v>
      </c>
      <c r="E3523" s="23">
        <v>20155797</v>
      </c>
      <c r="F3523" s="22" t="str">
        <f>VLOOKUP(C3523,變換清單!A:C,3,0)</f>
        <v>新類型</v>
      </c>
      <c r="G3523" s="22" t="str">
        <f>VLOOKUP(B3523,變換清單!E:F,2,0)</f>
        <v>首都圏</v>
      </c>
      <c r="H3523" s="22" t="str">
        <f t="shared" ref="H3523:H3586" si="165">LEFT(A3523,4)</f>
        <v>2016</v>
      </c>
      <c r="I3523" s="22">
        <f t="shared" ref="I3523:I3586" si="166">VALUE(RIGHT(A3523,2))</f>
        <v>11</v>
      </c>
      <c r="J3523" s="22" t="str">
        <f>VLOOKUP(I3523,變換清單!H:I,2,0)</f>
        <v>4Q</v>
      </c>
      <c r="K3523" s="22" t="str">
        <f t="shared" ref="K3523:K3586" si="167">CONCATENATE(F3523,G3523,H3523,J3523)</f>
        <v>新類型首都圏20164Q</v>
      </c>
    </row>
    <row r="3524" spans="1:11">
      <c r="A3524" s="23">
        <v>201611</v>
      </c>
      <c r="B3524" s="23" t="s">
        <v>1</v>
      </c>
      <c r="C3524" s="22">
        <v>27220957</v>
      </c>
      <c r="D3524" s="22" t="s">
        <v>102</v>
      </c>
      <c r="E3524" s="23">
        <v>3193527</v>
      </c>
      <c r="F3524" s="22" t="str">
        <f>VLOOKUP(C3524,變換清單!A:C,3,0)</f>
        <v>新類型</v>
      </c>
      <c r="G3524" s="22" t="str">
        <f>VLOOKUP(B3524,變換清單!E:F,2,0)</f>
        <v>首都圏</v>
      </c>
      <c r="H3524" s="22" t="str">
        <f t="shared" si="165"/>
        <v>2016</v>
      </c>
      <c r="I3524" s="22">
        <f t="shared" si="166"/>
        <v>11</v>
      </c>
      <c r="J3524" s="22" t="str">
        <f>VLOOKUP(I3524,變換清單!H:I,2,0)</f>
        <v>4Q</v>
      </c>
      <c r="K3524" s="22" t="str">
        <f t="shared" si="167"/>
        <v>新類型首都圏20164Q</v>
      </c>
    </row>
    <row r="3525" spans="1:11">
      <c r="A3525" s="23">
        <v>201611</v>
      </c>
      <c r="B3525" s="23" t="s">
        <v>1</v>
      </c>
      <c r="C3525" s="22">
        <v>27220985</v>
      </c>
      <c r="D3525" s="22" t="s">
        <v>46</v>
      </c>
      <c r="E3525" s="23">
        <v>9454380</v>
      </c>
      <c r="F3525" s="22" t="str">
        <f>VLOOKUP(C3525,變換清單!A:C,3,0)</f>
        <v>新類型</v>
      </c>
      <c r="G3525" s="22" t="str">
        <f>VLOOKUP(B3525,變換清單!E:F,2,0)</f>
        <v>首都圏</v>
      </c>
      <c r="H3525" s="22" t="str">
        <f t="shared" si="165"/>
        <v>2016</v>
      </c>
      <c r="I3525" s="22">
        <f t="shared" si="166"/>
        <v>11</v>
      </c>
      <c r="J3525" s="22" t="str">
        <f>VLOOKUP(I3525,變換清單!H:I,2,0)</f>
        <v>4Q</v>
      </c>
      <c r="K3525" s="22" t="str">
        <f t="shared" si="167"/>
        <v>新類型首都圏20164Q</v>
      </c>
    </row>
    <row r="3526" spans="1:11">
      <c r="A3526" s="23">
        <v>201611</v>
      </c>
      <c r="B3526" s="23" t="s">
        <v>1</v>
      </c>
      <c r="C3526" s="22">
        <v>27260317</v>
      </c>
      <c r="D3526" s="22" t="s">
        <v>40</v>
      </c>
      <c r="E3526" s="23">
        <v>1725840</v>
      </c>
      <c r="F3526" s="22" t="str">
        <f>VLOOKUP(C3526,變換清單!A:C,3,0)</f>
        <v>啤酒</v>
      </c>
      <c r="G3526" s="22" t="str">
        <f>VLOOKUP(B3526,變換清單!E:F,2,0)</f>
        <v>首都圏</v>
      </c>
      <c r="H3526" s="22" t="str">
        <f t="shared" si="165"/>
        <v>2016</v>
      </c>
      <c r="I3526" s="22">
        <f t="shared" si="166"/>
        <v>11</v>
      </c>
      <c r="J3526" s="22" t="str">
        <f>VLOOKUP(I3526,變換清單!H:I,2,0)</f>
        <v>4Q</v>
      </c>
      <c r="K3526" s="22" t="str">
        <f t="shared" si="167"/>
        <v>啤酒首都圏20164Q</v>
      </c>
    </row>
    <row r="3527" spans="1:11">
      <c r="A3527" s="23">
        <v>201611</v>
      </c>
      <c r="B3527" s="23" t="s">
        <v>1</v>
      </c>
      <c r="C3527" s="22">
        <v>27260665</v>
      </c>
      <c r="D3527" s="22" t="s">
        <v>105</v>
      </c>
      <c r="E3527" s="23">
        <v>942720</v>
      </c>
      <c r="F3527" s="22" t="str">
        <f>VLOOKUP(C3527,變換清單!A:C,3,0)</f>
        <v>啤酒</v>
      </c>
      <c r="G3527" s="22" t="str">
        <f>VLOOKUP(B3527,變換清單!E:F,2,0)</f>
        <v>首都圏</v>
      </c>
      <c r="H3527" s="22" t="str">
        <f t="shared" si="165"/>
        <v>2016</v>
      </c>
      <c r="I3527" s="22">
        <f t="shared" si="166"/>
        <v>11</v>
      </c>
      <c r="J3527" s="22" t="str">
        <f>VLOOKUP(I3527,變換清單!H:I,2,0)</f>
        <v>4Q</v>
      </c>
      <c r="K3527" s="22" t="str">
        <f t="shared" si="167"/>
        <v>啤酒首都圏20164Q</v>
      </c>
    </row>
    <row r="3528" spans="1:11">
      <c r="A3528" s="23">
        <v>201611</v>
      </c>
      <c r="B3528" s="23" t="s">
        <v>1</v>
      </c>
      <c r="C3528" s="22">
        <v>27350171</v>
      </c>
      <c r="D3528" s="22" t="s">
        <v>42</v>
      </c>
      <c r="E3528" s="23">
        <v>3225843</v>
      </c>
      <c r="F3528" s="22" t="str">
        <f>VLOOKUP(C3528,變換清單!A:C,3,0)</f>
        <v>啤酒</v>
      </c>
      <c r="G3528" s="22" t="str">
        <f>VLOOKUP(B3528,變換清單!E:F,2,0)</f>
        <v>首都圏</v>
      </c>
      <c r="H3528" s="22" t="str">
        <f t="shared" si="165"/>
        <v>2016</v>
      </c>
      <c r="I3528" s="22">
        <f t="shared" si="166"/>
        <v>11</v>
      </c>
      <c r="J3528" s="22" t="str">
        <f>VLOOKUP(I3528,變換清單!H:I,2,0)</f>
        <v>4Q</v>
      </c>
      <c r="K3528" s="22" t="str">
        <f t="shared" si="167"/>
        <v>啤酒首都圏20164Q</v>
      </c>
    </row>
    <row r="3529" spans="1:11">
      <c r="A3529" s="23">
        <v>201611</v>
      </c>
      <c r="B3529" s="23" t="s">
        <v>1</v>
      </c>
      <c r="C3529" s="22">
        <v>27350921</v>
      </c>
      <c r="D3529" s="22" t="s">
        <v>44</v>
      </c>
      <c r="E3529" s="23">
        <v>805802</v>
      </c>
      <c r="F3529" s="22" t="str">
        <f>VLOOKUP(C3529,變換清單!A:C,3,0)</f>
        <v>發泡酒</v>
      </c>
      <c r="G3529" s="22" t="str">
        <f>VLOOKUP(B3529,變換清單!E:F,2,0)</f>
        <v>首都圏</v>
      </c>
      <c r="H3529" s="22" t="str">
        <f t="shared" si="165"/>
        <v>2016</v>
      </c>
      <c r="I3529" s="22">
        <f t="shared" si="166"/>
        <v>11</v>
      </c>
      <c r="J3529" s="22" t="str">
        <f>VLOOKUP(I3529,變換清單!H:I,2,0)</f>
        <v>4Q</v>
      </c>
      <c r="K3529" s="22" t="str">
        <f t="shared" si="167"/>
        <v>發泡酒首都圏20164Q</v>
      </c>
    </row>
    <row r="3530" spans="1:11">
      <c r="A3530" s="23">
        <v>201611</v>
      </c>
      <c r="B3530" s="23" t="s">
        <v>1</v>
      </c>
      <c r="C3530" s="22">
        <v>27210786</v>
      </c>
      <c r="D3530" s="22" t="s">
        <v>103</v>
      </c>
      <c r="E3530" s="23">
        <v>1092090</v>
      </c>
      <c r="F3530" s="22" t="str">
        <f>VLOOKUP(C3530,變換清單!A:C,3,0)</f>
        <v>發泡酒</v>
      </c>
      <c r="G3530" s="22" t="str">
        <f>VLOOKUP(B3530,變換清單!E:F,2,0)</f>
        <v>首都圏</v>
      </c>
      <c r="H3530" s="22" t="str">
        <f t="shared" si="165"/>
        <v>2016</v>
      </c>
      <c r="I3530" s="22">
        <f t="shared" si="166"/>
        <v>11</v>
      </c>
      <c r="J3530" s="22" t="str">
        <f>VLOOKUP(I3530,變換清單!H:I,2,0)</f>
        <v>4Q</v>
      </c>
      <c r="K3530" s="22" t="str">
        <f t="shared" si="167"/>
        <v>發泡酒首都圏20164Q</v>
      </c>
    </row>
    <row r="3531" spans="1:11">
      <c r="A3531" s="23">
        <v>201611</v>
      </c>
      <c r="B3531" s="23" t="s">
        <v>96</v>
      </c>
      <c r="C3531" s="22">
        <v>27220883</v>
      </c>
      <c r="D3531" s="22" t="s">
        <v>101</v>
      </c>
      <c r="E3531" s="23">
        <v>123349</v>
      </c>
      <c r="F3531" s="22" t="str">
        <f>VLOOKUP(C3531,變換清單!A:C,3,0)</f>
        <v>新類型</v>
      </c>
      <c r="G3531" s="22" t="str">
        <f>VLOOKUP(B3531,變換清單!E:F,2,0)</f>
        <v>中四國</v>
      </c>
      <c r="H3531" s="22" t="str">
        <f t="shared" si="165"/>
        <v>2016</v>
      </c>
      <c r="I3531" s="22">
        <f t="shared" si="166"/>
        <v>11</v>
      </c>
      <c r="J3531" s="22" t="str">
        <f>VLOOKUP(I3531,變換清單!H:I,2,0)</f>
        <v>4Q</v>
      </c>
      <c r="K3531" s="22" t="str">
        <f t="shared" si="167"/>
        <v>新類型中四國20164Q</v>
      </c>
    </row>
    <row r="3532" spans="1:11">
      <c r="A3532" s="23">
        <v>201611</v>
      </c>
      <c r="B3532" s="23" t="s">
        <v>96</v>
      </c>
      <c r="C3532" s="22">
        <v>27220957</v>
      </c>
      <c r="D3532" s="22" t="s">
        <v>102</v>
      </c>
      <c r="E3532" s="23">
        <v>32798</v>
      </c>
      <c r="F3532" s="22" t="str">
        <f>VLOOKUP(C3532,變換清單!A:C,3,0)</f>
        <v>新類型</v>
      </c>
      <c r="G3532" s="22" t="str">
        <f>VLOOKUP(B3532,變換清單!E:F,2,0)</f>
        <v>中四國</v>
      </c>
      <c r="H3532" s="22" t="str">
        <f t="shared" si="165"/>
        <v>2016</v>
      </c>
      <c r="I3532" s="22">
        <f t="shared" si="166"/>
        <v>11</v>
      </c>
      <c r="J3532" s="22" t="str">
        <f>VLOOKUP(I3532,變換清單!H:I,2,0)</f>
        <v>4Q</v>
      </c>
      <c r="K3532" s="22" t="str">
        <f t="shared" si="167"/>
        <v>新類型中四國20164Q</v>
      </c>
    </row>
    <row r="3533" spans="1:11">
      <c r="A3533" s="23">
        <v>201611</v>
      </c>
      <c r="B3533" s="23" t="s">
        <v>96</v>
      </c>
      <c r="C3533" s="22">
        <v>27220985</v>
      </c>
      <c r="D3533" s="22" t="s">
        <v>46</v>
      </c>
      <c r="E3533" s="23">
        <v>32085</v>
      </c>
      <c r="F3533" s="22" t="str">
        <f>VLOOKUP(C3533,變換清單!A:C,3,0)</f>
        <v>新類型</v>
      </c>
      <c r="G3533" s="22" t="str">
        <f>VLOOKUP(B3533,變換清單!E:F,2,0)</f>
        <v>中四國</v>
      </c>
      <c r="H3533" s="22" t="str">
        <f t="shared" si="165"/>
        <v>2016</v>
      </c>
      <c r="I3533" s="22">
        <f t="shared" si="166"/>
        <v>11</v>
      </c>
      <c r="J3533" s="22" t="str">
        <f>VLOOKUP(I3533,變換清單!H:I,2,0)</f>
        <v>4Q</v>
      </c>
      <c r="K3533" s="22" t="str">
        <f t="shared" si="167"/>
        <v>新類型中四國20164Q</v>
      </c>
    </row>
    <row r="3534" spans="1:11">
      <c r="A3534" s="23">
        <v>201611</v>
      </c>
      <c r="B3534" s="23" t="s">
        <v>96</v>
      </c>
      <c r="C3534" s="22">
        <v>27260317</v>
      </c>
      <c r="D3534" s="22" t="s">
        <v>40</v>
      </c>
      <c r="E3534" s="23">
        <v>720</v>
      </c>
      <c r="F3534" s="22" t="str">
        <f>VLOOKUP(C3534,變換清單!A:C,3,0)</f>
        <v>啤酒</v>
      </c>
      <c r="G3534" s="22" t="str">
        <f>VLOOKUP(B3534,變換清單!E:F,2,0)</f>
        <v>中四國</v>
      </c>
      <c r="H3534" s="22" t="str">
        <f t="shared" si="165"/>
        <v>2016</v>
      </c>
      <c r="I3534" s="22">
        <f t="shared" si="166"/>
        <v>11</v>
      </c>
      <c r="J3534" s="22" t="str">
        <f>VLOOKUP(I3534,變換清單!H:I,2,0)</f>
        <v>4Q</v>
      </c>
      <c r="K3534" s="22" t="str">
        <f t="shared" si="167"/>
        <v>啤酒中四國20164Q</v>
      </c>
    </row>
    <row r="3535" spans="1:11">
      <c r="A3535" s="23">
        <v>201611</v>
      </c>
      <c r="B3535" s="23" t="s">
        <v>96</v>
      </c>
      <c r="C3535" s="22">
        <v>27260665</v>
      </c>
      <c r="D3535" s="22" t="s">
        <v>105</v>
      </c>
      <c r="E3535" s="23">
        <v>480</v>
      </c>
      <c r="F3535" s="22" t="str">
        <f>VLOOKUP(C3535,變換清單!A:C,3,0)</f>
        <v>啤酒</v>
      </c>
      <c r="G3535" s="22" t="str">
        <f>VLOOKUP(B3535,變換清單!E:F,2,0)</f>
        <v>中四國</v>
      </c>
      <c r="H3535" s="22" t="str">
        <f t="shared" si="165"/>
        <v>2016</v>
      </c>
      <c r="I3535" s="22">
        <f t="shared" si="166"/>
        <v>11</v>
      </c>
      <c r="J3535" s="22" t="str">
        <f>VLOOKUP(I3535,變換清單!H:I,2,0)</f>
        <v>4Q</v>
      </c>
      <c r="K3535" s="22" t="str">
        <f t="shared" si="167"/>
        <v>啤酒中四國20164Q</v>
      </c>
    </row>
    <row r="3536" spans="1:11">
      <c r="A3536" s="23">
        <v>201611</v>
      </c>
      <c r="B3536" s="23" t="s">
        <v>96</v>
      </c>
      <c r="C3536" s="22">
        <v>27350171</v>
      </c>
      <c r="D3536" s="22" t="s">
        <v>42</v>
      </c>
      <c r="E3536" s="23">
        <v>26381</v>
      </c>
      <c r="F3536" s="22" t="str">
        <f>VLOOKUP(C3536,變換清單!A:C,3,0)</f>
        <v>啤酒</v>
      </c>
      <c r="G3536" s="22" t="str">
        <f>VLOOKUP(B3536,變換清單!E:F,2,0)</f>
        <v>中四國</v>
      </c>
      <c r="H3536" s="22" t="str">
        <f t="shared" si="165"/>
        <v>2016</v>
      </c>
      <c r="I3536" s="22">
        <f t="shared" si="166"/>
        <v>11</v>
      </c>
      <c r="J3536" s="22" t="str">
        <f>VLOOKUP(I3536,變換清單!H:I,2,0)</f>
        <v>4Q</v>
      </c>
      <c r="K3536" s="22" t="str">
        <f t="shared" si="167"/>
        <v>啤酒中四國20164Q</v>
      </c>
    </row>
    <row r="3537" spans="1:11">
      <c r="A3537" s="23">
        <v>201611</v>
      </c>
      <c r="B3537" s="23" t="s">
        <v>62</v>
      </c>
      <c r="C3537" s="22">
        <v>27350921</v>
      </c>
      <c r="D3537" s="22" t="s">
        <v>44</v>
      </c>
      <c r="E3537" s="23">
        <v>845618</v>
      </c>
      <c r="F3537" s="22" t="str">
        <f>VLOOKUP(C3537,變換清單!A:C,3,0)</f>
        <v>發泡酒</v>
      </c>
      <c r="G3537" s="22" t="str">
        <f>VLOOKUP(B3537,變換清單!E:F,2,0)</f>
        <v>關信越</v>
      </c>
      <c r="H3537" s="22" t="str">
        <f t="shared" si="165"/>
        <v>2016</v>
      </c>
      <c r="I3537" s="22">
        <f t="shared" si="166"/>
        <v>11</v>
      </c>
      <c r="J3537" s="22" t="str">
        <f>VLOOKUP(I3537,變換清單!H:I,2,0)</f>
        <v>4Q</v>
      </c>
      <c r="K3537" s="22" t="str">
        <f t="shared" si="167"/>
        <v>發泡酒關信越20164Q</v>
      </c>
    </row>
    <row r="3538" spans="1:11">
      <c r="A3538" s="23">
        <v>201611</v>
      </c>
      <c r="B3538" s="23" t="s">
        <v>62</v>
      </c>
      <c r="C3538" s="22">
        <v>27210786</v>
      </c>
      <c r="D3538" s="22" t="s">
        <v>103</v>
      </c>
      <c r="E3538" s="23">
        <v>83421</v>
      </c>
      <c r="F3538" s="22" t="str">
        <f>VLOOKUP(C3538,變換清單!A:C,3,0)</f>
        <v>發泡酒</v>
      </c>
      <c r="G3538" s="22" t="str">
        <f>VLOOKUP(B3538,變換清單!E:F,2,0)</f>
        <v>關信越</v>
      </c>
      <c r="H3538" s="22" t="str">
        <f t="shared" si="165"/>
        <v>2016</v>
      </c>
      <c r="I3538" s="22">
        <f t="shared" si="166"/>
        <v>11</v>
      </c>
      <c r="J3538" s="22" t="str">
        <f>VLOOKUP(I3538,變換清單!H:I,2,0)</f>
        <v>4Q</v>
      </c>
      <c r="K3538" s="22" t="str">
        <f t="shared" si="167"/>
        <v>發泡酒關信越20164Q</v>
      </c>
    </row>
    <row r="3539" spans="1:11">
      <c r="A3539" s="23">
        <v>201611</v>
      </c>
      <c r="B3539" s="23" t="s">
        <v>62</v>
      </c>
      <c r="C3539" s="22">
        <v>27220883</v>
      </c>
      <c r="D3539" s="22" t="s">
        <v>101</v>
      </c>
      <c r="E3539" s="23">
        <v>227447</v>
      </c>
      <c r="F3539" s="22" t="str">
        <f>VLOOKUP(C3539,變換清單!A:C,3,0)</f>
        <v>新類型</v>
      </c>
      <c r="G3539" s="22" t="str">
        <f>VLOOKUP(B3539,變換清單!E:F,2,0)</f>
        <v>關信越</v>
      </c>
      <c r="H3539" s="22" t="str">
        <f t="shared" si="165"/>
        <v>2016</v>
      </c>
      <c r="I3539" s="22">
        <f t="shared" si="166"/>
        <v>11</v>
      </c>
      <c r="J3539" s="22" t="str">
        <f>VLOOKUP(I3539,變換清單!H:I,2,0)</f>
        <v>4Q</v>
      </c>
      <c r="K3539" s="22" t="str">
        <f t="shared" si="167"/>
        <v>新類型關信越20164Q</v>
      </c>
    </row>
    <row r="3540" spans="1:11">
      <c r="A3540" s="23">
        <v>201611</v>
      </c>
      <c r="B3540" s="23" t="s">
        <v>62</v>
      </c>
      <c r="C3540" s="22">
        <v>27220957</v>
      </c>
      <c r="D3540" s="22" t="s">
        <v>102</v>
      </c>
      <c r="E3540" s="23">
        <v>17280</v>
      </c>
      <c r="F3540" s="22" t="str">
        <f>VLOOKUP(C3540,變換清單!A:C,3,0)</f>
        <v>新類型</v>
      </c>
      <c r="G3540" s="22" t="str">
        <f>VLOOKUP(B3540,變換清單!E:F,2,0)</f>
        <v>關信越</v>
      </c>
      <c r="H3540" s="22" t="str">
        <f t="shared" si="165"/>
        <v>2016</v>
      </c>
      <c r="I3540" s="22">
        <f t="shared" si="166"/>
        <v>11</v>
      </c>
      <c r="J3540" s="22" t="str">
        <f>VLOOKUP(I3540,變換清單!H:I,2,0)</f>
        <v>4Q</v>
      </c>
      <c r="K3540" s="22" t="str">
        <f t="shared" si="167"/>
        <v>新類型關信越20164Q</v>
      </c>
    </row>
    <row r="3541" spans="1:11">
      <c r="A3541" s="23">
        <v>201611</v>
      </c>
      <c r="B3541" s="23" t="s">
        <v>62</v>
      </c>
      <c r="C3541" s="22">
        <v>27220985</v>
      </c>
      <c r="D3541" s="22" t="s">
        <v>46</v>
      </c>
      <c r="E3541" s="23">
        <v>7200</v>
      </c>
      <c r="F3541" s="22" t="str">
        <f>VLOOKUP(C3541,變換清單!A:C,3,0)</f>
        <v>新類型</v>
      </c>
      <c r="G3541" s="22" t="str">
        <f>VLOOKUP(B3541,變換清單!E:F,2,0)</f>
        <v>關信越</v>
      </c>
      <c r="H3541" s="22" t="str">
        <f t="shared" si="165"/>
        <v>2016</v>
      </c>
      <c r="I3541" s="22">
        <f t="shared" si="166"/>
        <v>11</v>
      </c>
      <c r="J3541" s="22" t="str">
        <f>VLOOKUP(I3541,變換清單!H:I,2,0)</f>
        <v>4Q</v>
      </c>
      <c r="K3541" s="22" t="str">
        <f t="shared" si="167"/>
        <v>新類型關信越20164Q</v>
      </c>
    </row>
    <row r="3542" spans="1:11">
      <c r="A3542" s="23">
        <v>201611</v>
      </c>
      <c r="B3542" s="23" t="s">
        <v>62</v>
      </c>
      <c r="C3542" s="22">
        <v>27260317</v>
      </c>
      <c r="D3542" s="22" t="s">
        <v>40</v>
      </c>
      <c r="E3542" s="23">
        <v>124062</v>
      </c>
      <c r="F3542" s="22" t="str">
        <f>VLOOKUP(C3542,變換清單!A:C,3,0)</f>
        <v>啤酒</v>
      </c>
      <c r="G3542" s="22" t="str">
        <f>VLOOKUP(B3542,變換清單!E:F,2,0)</f>
        <v>關信越</v>
      </c>
      <c r="H3542" s="22" t="str">
        <f t="shared" si="165"/>
        <v>2016</v>
      </c>
      <c r="I3542" s="22">
        <f t="shared" si="166"/>
        <v>11</v>
      </c>
      <c r="J3542" s="22" t="str">
        <f>VLOOKUP(I3542,變換清單!H:I,2,0)</f>
        <v>4Q</v>
      </c>
      <c r="K3542" s="22" t="str">
        <f t="shared" si="167"/>
        <v>啤酒關信越20164Q</v>
      </c>
    </row>
    <row r="3543" spans="1:11">
      <c r="A3543" s="23">
        <v>201611</v>
      </c>
      <c r="B3543" s="23" t="s">
        <v>62</v>
      </c>
      <c r="C3543" s="22">
        <v>27260665</v>
      </c>
      <c r="D3543" s="22" t="s">
        <v>105</v>
      </c>
      <c r="E3543" s="23">
        <v>2468</v>
      </c>
      <c r="F3543" s="22" t="str">
        <f>VLOOKUP(C3543,變換清單!A:C,3,0)</f>
        <v>啤酒</v>
      </c>
      <c r="G3543" s="22" t="str">
        <f>VLOOKUP(B3543,變換清單!E:F,2,0)</f>
        <v>關信越</v>
      </c>
      <c r="H3543" s="22" t="str">
        <f t="shared" si="165"/>
        <v>2016</v>
      </c>
      <c r="I3543" s="22">
        <f t="shared" si="166"/>
        <v>11</v>
      </c>
      <c r="J3543" s="22" t="str">
        <f>VLOOKUP(I3543,變換清單!H:I,2,0)</f>
        <v>4Q</v>
      </c>
      <c r="K3543" s="22" t="str">
        <f t="shared" si="167"/>
        <v>啤酒關信越20164Q</v>
      </c>
    </row>
    <row r="3544" spans="1:11">
      <c r="A3544" s="23">
        <v>201611</v>
      </c>
      <c r="B3544" s="23" t="s">
        <v>62</v>
      </c>
      <c r="C3544" s="22">
        <v>27350171</v>
      </c>
      <c r="D3544" s="22" t="s">
        <v>42</v>
      </c>
      <c r="E3544" s="23">
        <v>9255</v>
      </c>
      <c r="F3544" s="22" t="str">
        <f>VLOOKUP(C3544,變換清單!A:C,3,0)</f>
        <v>啤酒</v>
      </c>
      <c r="G3544" s="22" t="str">
        <f>VLOOKUP(B3544,變換清單!E:F,2,0)</f>
        <v>關信越</v>
      </c>
      <c r="H3544" s="22" t="str">
        <f t="shared" si="165"/>
        <v>2016</v>
      </c>
      <c r="I3544" s="22">
        <f t="shared" si="166"/>
        <v>11</v>
      </c>
      <c r="J3544" s="22" t="str">
        <f>VLOOKUP(I3544,變換清單!H:I,2,0)</f>
        <v>4Q</v>
      </c>
      <c r="K3544" s="22" t="str">
        <f t="shared" si="167"/>
        <v>啤酒關信越20164Q</v>
      </c>
    </row>
    <row r="3545" spans="1:11">
      <c r="A3545" s="23">
        <v>201611</v>
      </c>
      <c r="B3545" s="23" t="s">
        <v>79</v>
      </c>
      <c r="C3545" s="22">
        <v>27350921</v>
      </c>
      <c r="D3545" s="22" t="s">
        <v>44</v>
      </c>
      <c r="E3545" s="23">
        <v>383594</v>
      </c>
      <c r="F3545" s="22" t="str">
        <f>VLOOKUP(C3545,變換清單!A:C,3,0)</f>
        <v>發泡酒</v>
      </c>
      <c r="G3545" s="22" t="str">
        <f>VLOOKUP(B3545,變換清單!E:F,2,0)</f>
        <v>近畿圏</v>
      </c>
      <c r="H3545" s="22" t="str">
        <f t="shared" si="165"/>
        <v>2016</v>
      </c>
      <c r="I3545" s="22">
        <f t="shared" si="166"/>
        <v>11</v>
      </c>
      <c r="J3545" s="22" t="str">
        <f>VLOOKUP(I3545,變換清單!H:I,2,0)</f>
        <v>4Q</v>
      </c>
      <c r="K3545" s="22" t="str">
        <f t="shared" si="167"/>
        <v>發泡酒近畿圏20164Q</v>
      </c>
    </row>
    <row r="3546" spans="1:11">
      <c r="A3546" s="23">
        <v>201611</v>
      </c>
      <c r="B3546" s="23" t="s">
        <v>79</v>
      </c>
      <c r="C3546" s="22">
        <v>27210786</v>
      </c>
      <c r="D3546" s="22" t="s">
        <v>103</v>
      </c>
      <c r="E3546" s="23">
        <v>22103</v>
      </c>
      <c r="F3546" s="22" t="str">
        <f>VLOOKUP(C3546,變換清單!A:C,3,0)</f>
        <v>發泡酒</v>
      </c>
      <c r="G3546" s="22" t="str">
        <f>VLOOKUP(B3546,變換清單!E:F,2,0)</f>
        <v>近畿圏</v>
      </c>
      <c r="H3546" s="22" t="str">
        <f t="shared" si="165"/>
        <v>2016</v>
      </c>
      <c r="I3546" s="22">
        <f t="shared" si="166"/>
        <v>11</v>
      </c>
      <c r="J3546" s="22" t="str">
        <f>VLOOKUP(I3546,變換清單!H:I,2,0)</f>
        <v>4Q</v>
      </c>
      <c r="K3546" s="22" t="str">
        <f t="shared" si="167"/>
        <v>發泡酒近畿圏20164Q</v>
      </c>
    </row>
    <row r="3547" spans="1:11">
      <c r="A3547" s="23">
        <v>201611</v>
      </c>
      <c r="B3547" s="23" t="s">
        <v>79</v>
      </c>
      <c r="C3547" s="22">
        <v>27220883</v>
      </c>
      <c r="D3547" s="22" t="s">
        <v>101</v>
      </c>
      <c r="E3547" s="23">
        <v>120497</v>
      </c>
      <c r="F3547" s="22" t="str">
        <f>VLOOKUP(C3547,變換清單!A:C,3,0)</f>
        <v>新類型</v>
      </c>
      <c r="G3547" s="22" t="str">
        <f>VLOOKUP(B3547,變換清單!E:F,2,0)</f>
        <v>近畿圏</v>
      </c>
      <c r="H3547" s="22" t="str">
        <f t="shared" si="165"/>
        <v>2016</v>
      </c>
      <c r="I3547" s="22">
        <f t="shared" si="166"/>
        <v>11</v>
      </c>
      <c r="J3547" s="22" t="str">
        <f>VLOOKUP(I3547,變換清單!H:I,2,0)</f>
        <v>4Q</v>
      </c>
      <c r="K3547" s="22" t="str">
        <f t="shared" si="167"/>
        <v>新類型近畿圏20164Q</v>
      </c>
    </row>
    <row r="3548" spans="1:11">
      <c r="A3548" s="23">
        <v>201611</v>
      </c>
      <c r="B3548" s="23" t="s">
        <v>79</v>
      </c>
      <c r="C3548" s="22">
        <v>27220957</v>
      </c>
      <c r="D3548" s="22" t="s">
        <v>102</v>
      </c>
      <c r="E3548" s="23">
        <v>6240</v>
      </c>
      <c r="F3548" s="22" t="str">
        <f>VLOOKUP(C3548,變換清單!A:C,3,0)</f>
        <v>新類型</v>
      </c>
      <c r="G3548" s="22" t="str">
        <f>VLOOKUP(B3548,變換清單!E:F,2,0)</f>
        <v>近畿圏</v>
      </c>
      <c r="H3548" s="22" t="str">
        <f t="shared" si="165"/>
        <v>2016</v>
      </c>
      <c r="I3548" s="22">
        <f t="shared" si="166"/>
        <v>11</v>
      </c>
      <c r="J3548" s="22" t="str">
        <f>VLOOKUP(I3548,變換清單!H:I,2,0)</f>
        <v>4Q</v>
      </c>
      <c r="K3548" s="22" t="str">
        <f t="shared" si="167"/>
        <v>新類型近畿圏20164Q</v>
      </c>
    </row>
    <row r="3549" spans="1:11">
      <c r="A3549" s="23">
        <v>201611</v>
      </c>
      <c r="B3549" s="23" t="s">
        <v>79</v>
      </c>
      <c r="C3549" s="22">
        <v>27220985</v>
      </c>
      <c r="D3549" s="22" t="s">
        <v>46</v>
      </c>
      <c r="E3549" s="23">
        <v>6000</v>
      </c>
      <c r="F3549" s="22" t="str">
        <f>VLOOKUP(C3549,變換清單!A:C,3,0)</f>
        <v>新類型</v>
      </c>
      <c r="G3549" s="22" t="str">
        <f>VLOOKUP(B3549,變換清單!E:F,2,0)</f>
        <v>近畿圏</v>
      </c>
      <c r="H3549" s="22" t="str">
        <f t="shared" si="165"/>
        <v>2016</v>
      </c>
      <c r="I3549" s="22">
        <f t="shared" si="166"/>
        <v>11</v>
      </c>
      <c r="J3549" s="22" t="str">
        <f>VLOOKUP(I3549,變換清單!H:I,2,0)</f>
        <v>4Q</v>
      </c>
      <c r="K3549" s="22" t="str">
        <f t="shared" si="167"/>
        <v>新類型近畿圏20164Q</v>
      </c>
    </row>
    <row r="3550" spans="1:11">
      <c r="A3550" s="23">
        <v>201611</v>
      </c>
      <c r="B3550" s="23" t="s">
        <v>79</v>
      </c>
      <c r="C3550" s="22">
        <v>27260317</v>
      </c>
      <c r="D3550" s="22" t="s">
        <v>40</v>
      </c>
      <c r="E3550" s="23">
        <v>12834</v>
      </c>
      <c r="F3550" s="22" t="str">
        <f>VLOOKUP(C3550,變換清單!A:C,3,0)</f>
        <v>啤酒</v>
      </c>
      <c r="G3550" s="22" t="str">
        <f>VLOOKUP(B3550,變換清單!E:F,2,0)</f>
        <v>近畿圏</v>
      </c>
      <c r="H3550" s="22" t="str">
        <f t="shared" si="165"/>
        <v>2016</v>
      </c>
      <c r="I3550" s="22">
        <f t="shared" si="166"/>
        <v>11</v>
      </c>
      <c r="J3550" s="22" t="str">
        <f>VLOOKUP(I3550,變換清單!H:I,2,0)</f>
        <v>4Q</v>
      </c>
      <c r="K3550" s="22" t="str">
        <f t="shared" si="167"/>
        <v>啤酒近畿圏20164Q</v>
      </c>
    </row>
    <row r="3551" spans="1:11">
      <c r="A3551" s="23">
        <v>201611</v>
      </c>
      <c r="B3551" s="23" t="s">
        <v>79</v>
      </c>
      <c r="C3551" s="22">
        <v>27260665</v>
      </c>
      <c r="D3551" s="22" t="s">
        <v>105</v>
      </c>
      <c r="E3551" s="23">
        <v>1234</v>
      </c>
      <c r="F3551" s="22" t="str">
        <f>VLOOKUP(C3551,變換清單!A:C,3,0)</f>
        <v>啤酒</v>
      </c>
      <c r="G3551" s="22" t="str">
        <f>VLOOKUP(B3551,變換清單!E:F,2,0)</f>
        <v>近畿圏</v>
      </c>
      <c r="H3551" s="22" t="str">
        <f t="shared" si="165"/>
        <v>2016</v>
      </c>
      <c r="I3551" s="22">
        <f t="shared" si="166"/>
        <v>11</v>
      </c>
      <c r="J3551" s="22" t="str">
        <f>VLOOKUP(I3551,變換清單!H:I,2,0)</f>
        <v>4Q</v>
      </c>
      <c r="K3551" s="22" t="str">
        <f t="shared" si="167"/>
        <v>啤酒近畿圏20164Q</v>
      </c>
    </row>
    <row r="3552" spans="1:11">
      <c r="A3552" s="23">
        <v>201611</v>
      </c>
      <c r="B3552" s="23" t="s">
        <v>79</v>
      </c>
      <c r="C3552" s="22">
        <v>27350171</v>
      </c>
      <c r="D3552" s="22" t="s">
        <v>42</v>
      </c>
      <c r="E3552" s="23">
        <v>1234</v>
      </c>
      <c r="F3552" s="22" t="str">
        <f>VLOOKUP(C3552,變換清單!A:C,3,0)</f>
        <v>啤酒</v>
      </c>
      <c r="G3552" s="22" t="str">
        <f>VLOOKUP(B3552,變換清單!E:F,2,0)</f>
        <v>近畿圏</v>
      </c>
      <c r="H3552" s="22" t="str">
        <f t="shared" si="165"/>
        <v>2016</v>
      </c>
      <c r="I3552" s="22">
        <f t="shared" si="166"/>
        <v>11</v>
      </c>
      <c r="J3552" s="22" t="str">
        <f>VLOOKUP(I3552,變換清單!H:I,2,0)</f>
        <v>4Q</v>
      </c>
      <c r="K3552" s="22" t="str">
        <f t="shared" si="167"/>
        <v>啤酒近畿圏20164Q</v>
      </c>
    </row>
    <row r="3553" spans="1:11">
      <c r="A3553" s="23">
        <v>201611</v>
      </c>
      <c r="B3553" s="23" t="s">
        <v>68</v>
      </c>
      <c r="C3553" s="22">
        <v>27350921</v>
      </c>
      <c r="D3553" s="22" t="s">
        <v>44</v>
      </c>
      <c r="E3553" s="23">
        <v>354361</v>
      </c>
      <c r="F3553" s="22" t="str">
        <f>VLOOKUP(C3553,變換清單!A:C,3,0)</f>
        <v>發泡酒</v>
      </c>
      <c r="G3553" s="22" t="str">
        <f>VLOOKUP(B3553,變換清單!E:F,2,0)</f>
        <v>中部</v>
      </c>
      <c r="H3553" s="22" t="str">
        <f t="shared" si="165"/>
        <v>2016</v>
      </c>
      <c r="I3553" s="22">
        <f t="shared" si="166"/>
        <v>11</v>
      </c>
      <c r="J3553" s="22" t="str">
        <f>VLOOKUP(I3553,變換清單!H:I,2,0)</f>
        <v>4Q</v>
      </c>
      <c r="K3553" s="22" t="str">
        <f t="shared" si="167"/>
        <v>發泡酒中部20164Q</v>
      </c>
    </row>
    <row r="3554" spans="1:11">
      <c r="A3554" s="23">
        <v>201611</v>
      </c>
      <c r="B3554" s="23" t="s">
        <v>68</v>
      </c>
      <c r="C3554" s="22">
        <v>27210786</v>
      </c>
      <c r="D3554" s="22" t="s">
        <v>103</v>
      </c>
      <c r="E3554" s="23">
        <v>53475</v>
      </c>
      <c r="F3554" s="22" t="str">
        <f>VLOOKUP(C3554,變換清單!A:C,3,0)</f>
        <v>發泡酒</v>
      </c>
      <c r="G3554" s="22" t="str">
        <f>VLOOKUP(B3554,變換清單!E:F,2,0)</f>
        <v>中部</v>
      </c>
      <c r="H3554" s="22" t="str">
        <f t="shared" si="165"/>
        <v>2016</v>
      </c>
      <c r="I3554" s="22">
        <f t="shared" si="166"/>
        <v>11</v>
      </c>
      <c r="J3554" s="22" t="str">
        <f>VLOOKUP(I3554,變換清單!H:I,2,0)</f>
        <v>4Q</v>
      </c>
      <c r="K3554" s="22" t="str">
        <f t="shared" si="167"/>
        <v>發泡酒中部20164Q</v>
      </c>
    </row>
    <row r="3555" spans="1:11">
      <c r="A3555" s="23">
        <v>201611</v>
      </c>
      <c r="B3555" s="23" t="s">
        <v>68</v>
      </c>
      <c r="C3555" s="22">
        <v>27220883</v>
      </c>
      <c r="D3555" s="22" t="s">
        <v>101</v>
      </c>
      <c r="E3555" s="23">
        <v>75578</v>
      </c>
      <c r="F3555" s="22" t="str">
        <f>VLOOKUP(C3555,變換清單!A:C,3,0)</f>
        <v>新類型</v>
      </c>
      <c r="G3555" s="22" t="str">
        <f>VLOOKUP(B3555,變換清單!E:F,2,0)</f>
        <v>中部</v>
      </c>
      <c r="H3555" s="22" t="str">
        <f t="shared" si="165"/>
        <v>2016</v>
      </c>
      <c r="I3555" s="22">
        <f t="shared" si="166"/>
        <v>11</v>
      </c>
      <c r="J3555" s="22" t="str">
        <f>VLOOKUP(I3555,變換清單!H:I,2,0)</f>
        <v>4Q</v>
      </c>
      <c r="K3555" s="22" t="str">
        <f t="shared" si="167"/>
        <v>新類型中部20164Q</v>
      </c>
    </row>
    <row r="3556" spans="1:11">
      <c r="A3556" s="23">
        <v>201611</v>
      </c>
      <c r="B3556" s="23" t="s">
        <v>68</v>
      </c>
      <c r="C3556" s="22">
        <v>27220957</v>
      </c>
      <c r="D3556" s="22" t="s">
        <v>102</v>
      </c>
      <c r="E3556" s="23">
        <v>6960</v>
      </c>
      <c r="F3556" s="22" t="str">
        <f>VLOOKUP(C3556,變換清單!A:C,3,0)</f>
        <v>新類型</v>
      </c>
      <c r="G3556" s="22" t="str">
        <f>VLOOKUP(B3556,變換清單!E:F,2,0)</f>
        <v>中部</v>
      </c>
      <c r="H3556" s="22" t="str">
        <f t="shared" si="165"/>
        <v>2016</v>
      </c>
      <c r="I3556" s="22">
        <f t="shared" si="166"/>
        <v>11</v>
      </c>
      <c r="J3556" s="22" t="str">
        <f>VLOOKUP(I3556,變換清單!H:I,2,0)</f>
        <v>4Q</v>
      </c>
      <c r="K3556" s="22" t="str">
        <f t="shared" si="167"/>
        <v>新類型中部20164Q</v>
      </c>
    </row>
    <row r="3557" spans="1:11">
      <c r="A3557" s="23">
        <v>201611</v>
      </c>
      <c r="B3557" s="23" t="s">
        <v>68</v>
      </c>
      <c r="C3557" s="22">
        <v>27220985</v>
      </c>
      <c r="D3557" s="22" t="s">
        <v>46</v>
      </c>
      <c r="E3557" s="23">
        <v>1440</v>
      </c>
      <c r="F3557" s="22" t="str">
        <f>VLOOKUP(C3557,變換清單!A:C,3,0)</f>
        <v>新類型</v>
      </c>
      <c r="G3557" s="22" t="str">
        <f>VLOOKUP(B3557,變換清單!E:F,2,0)</f>
        <v>中部</v>
      </c>
      <c r="H3557" s="22" t="str">
        <f t="shared" si="165"/>
        <v>2016</v>
      </c>
      <c r="I3557" s="22">
        <f t="shared" si="166"/>
        <v>11</v>
      </c>
      <c r="J3557" s="22" t="str">
        <f>VLOOKUP(I3557,變換清單!H:I,2,0)</f>
        <v>4Q</v>
      </c>
      <c r="K3557" s="22" t="str">
        <f t="shared" si="167"/>
        <v>新類型中部20164Q</v>
      </c>
    </row>
    <row r="3558" spans="1:11">
      <c r="A3558" s="23">
        <v>201611</v>
      </c>
      <c r="B3558" s="23" t="s">
        <v>68</v>
      </c>
      <c r="C3558" s="22">
        <v>27260317</v>
      </c>
      <c r="D3558" s="22" t="s">
        <v>40</v>
      </c>
      <c r="E3558" s="23">
        <v>3565</v>
      </c>
      <c r="F3558" s="22" t="str">
        <f>VLOOKUP(C3558,變換清單!A:C,3,0)</f>
        <v>啤酒</v>
      </c>
      <c r="G3558" s="22" t="str">
        <f>VLOOKUP(B3558,變換清單!E:F,2,0)</f>
        <v>中部</v>
      </c>
      <c r="H3558" s="22" t="str">
        <f t="shared" si="165"/>
        <v>2016</v>
      </c>
      <c r="I3558" s="22">
        <f t="shared" si="166"/>
        <v>11</v>
      </c>
      <c r="J3558" s="22" t="str">
        <f>VLOOKUP(I3558,變換清單!H:I,2,0)</f>
        <v>4Q</v>
      </c>
      <c r="K3558" s="22" t="str">
        <f t="shared" si="167"/>
        <v>啤酒中部20164Q</v>
      </c>
    </row>
    <row r="3559" spans="1:11">
      <c r="A3559" s="23">
        <v>201611</v>
      </c>
      <c r="B3559" s="23" t="s">
        <v>68</v>
      </c>
      <c r="C3559" s="22">
        <v>27260665</v>
      </c>
      <c r="D3559" s="22" t="s">
        <v>105</v>
      </c>
      <c r="E3559" s="23">
        <v>7404</v>
      </c>
      <c r="F3559" s="22" t="str">
        <f>VLOOKUP(C3559,變換清單!A:C,3,0)</f>
        <v>啤酒</v>
      </c>
      <c r="G3559" s="22" t="str">
        <f>VLOOKUP(B3559,變換清單!E:F,2,0)</f>
        <v>中部</v>
      </c>
      <c r="H3559" s="22" t="str">
        <f t="shared" si="165"/>
        <v>2016</v>
      </c>
      <c r="I3559" s="22">
        <f t="shared" si="166"/>
        <v>11</v>
      </c>
      <c r="J3559" s="22" t="str">
        <f>VLOOKUP(I3559,變換清單!H:I,2,0)</f>
        <v>4Q</v>
      </c>
      <c r="K3559" s="22" t="str">
        <f t="shared" si="167"/>
        <v>啤酒中部20164Q</v>
      </c>
    </row>
    <row r="3560" spans="1:11">
      <c r="A3560" s="23">
        <v>201611</v>
      </c>
      <c r="B3560" s="23" t="s">
        <v>68</v>
      </c>
      <c r="C3560" s="22">
        <v>27350171</v>
      </c>
      <c r="D3560" s="22" t="s">
        <v>42</v>
      </c>
      <c r="E3560" s="23">
        <v>7404</v>
      </c>
      <c r="F3560" s="22" t="str">
        <f>VLOOKUP(C3560,變換清單!A:C,3,0)</f>
        <v>啤酒</v>
      </c>
      <c r="G3560" s="22" t="str">
        <f>VLOOKUP(B3560,變換清單!E:F,2,0)</f>
        <v>中部</v>
      </c>
      <c r="H3560" s="22" t="str">
        <f t="shared" si="165"/>
        <v>2016</v>
      </c>
      <c r="I3560" s="22">
        <f t="shared" si="166"/>
        <v>11</v>
      </c>
      <c r="J3560" s="22" t="str">
        <f>VLOOKUP(I3560,變換清單!H:I,2,0)</f>
        <v>4Q</v>
      </c>
      <c r="K3560" s="22" t="str">
        <f t="shared" si="167"/>
        <v>啤酒中部20164Q</v>
      </c>
    </row>
    <row r="3561" spans="1:11">
      <c r="A3561" s="23">
        <v>201611</v>
      </c>
      <c r="B3561" s="23" t="s">
        <v>70</v>
      </c>
      <c r="C3561" s="22">
        <v>27350921</v>
      </c>
      <c r="D3561" s="22" t="s">
        <v>44</v>
      </c>
      <c r="E3561" s="23">
        <v>97681</v>
      </c>
      <c r="F3561" s="22" t="str">
        <f>VLOOKUP(C3561,變換清單!A:C,3,0)</f>
        <v>發泡酒</v>
      </c>
      <c r="G3561" s="22" t="str">
        <f>VLOOKUP(B3561,變換清單!E:F,2,0)</f>
        <v>中部</v>
      </c>
      <c r="H3561" s="22" t="str">
        <f t="shared" si="165"/>
        <v>2016</v>
      </c>
      <c r="I3561" s="22">
        <f t="shared" si="166"/>
        <v>11</v>
      </c>
      <c r="J3561" s="22" t="str">
        <f>VLOOKUP(I3561,變換清單!H:I,2,0)</f>
        <v>4Q</v>
      </c>
      <c r="K3561" s="22" t="str">
        <f t="shared" si="167"/>
        <v>發泡酒中部20164Q</v>
      </c>
    </row>
    <row r="3562" spans="1:11">
      <c r="A3562" s="23">
        <v>201611</v>
      </c>
      <c r="B3562" s="23" t="s">
        <v>70</v>
      </c>
      <c r="C3562" s="22">
        <v>27210786</v>
      </c>
      <c r="D3562" s="22" t="s">
        <v>103</v>
      </c>
      <c r="E3562" s="23">
        <v>18538</v>
      </c>
      <c r="F3562" s="22" t="str">
        <f>VLOOKUP(C3562,變換清單!A:C,3,0)</f>
        <v>發泡酒</v>
      </c>
      <c r="G3562" s="22" t="str">
        <f>VLOOKUP(B3562,變換清單!E:F,2,0)</f>
        <v>中部</v>
      </c>
      <c r="H3562" s="22" t="str">
        <f t="shared" si="165"/>
        <v>2016</v>
      </c>
      <c r="I3562" s="22">
        <f t="shared" si="166"/>
        <v>11</v>
      </c>
      <c r="J3562" s="22" t="str">
        <f>VLOOKUP(I3562,變換清單!H:I,2,0)</f>
        <v>4Q</v>
      </c>
      <c r="K3562" s="22" t="str">
        <f t="shared" si="167"/>
        <v>發泡酒中部20164Q</v>
      </c>
    </row>
    <row r="3563" spans="1:11">
      <c r="A3563" s="23">
        <v>201611</v>
      </c>
      <c r="B3563" s="23" t="s">
        <v>70</v>
      </c>
      <c r="C3563" s="22">
        <v>27220883</v>
      </c>
      <c r="D3563" s="22" t="s">
        <v>101</v>
      </c>
      <c r="E3563" s="23">
        <v>27807</v>
      </c>
      <c r="F3563" s="22" t="str">
        <f>VLOOKUP(C3563,變換清單!A:C,3,0)</f>
        <v>新類型</v>
      </c>
      <c r="G3563" s="22" t="str">
        <f>VLOOKUP(B3563,變換清單!E:F,2,0)</f>
        <v>中部</v>
      </c>
      <c r="H3563" s="22" t="str">
        <f t="shared" si="165"/>
        <v>2016</v>
      </c>
      <c r="I3563" s="22">
        <f t="shared" si="166"/>
        <v>11</v>
      </c>
      <c r="J3563" s="22" t="str">
        <f>VLOOKUP(I3563,變換清單!H:I,2,0)</f>
        <v>4Q</v>
      </c>
      <c r="K3563" s="22" t="str">
        <f t="shared" si="167"/>
        <v>新類型中部20164Q</v>
      </c>
    </row>
    <row r="3564" spans="1:11">
      <c r="A3564" s="23">
        <v>201611</v>
      </c>
      <c r="B3564" s="23" t="s">
        <v>70</v>
      </c>
      <c r="C3564" s="22">
        <v>27220957</v>
      </c>
      <c r="D3564" s="22" t="s">
        <v>102</v>
      </c>
      <c r="E3564" s="23">
        <v>1920</v>
      </c>
      <c r="F3564" s="22" t="str">
        <f>VLOOKUP(C3564,變換清單!A:C,3,0)</f>
        <v>新類型</v>
      </c>
      <c r="G3564" s="22" t="str">
        <f>VLOOKUP(B3564,變換清單!E:F,2,0)</f>
        <v>中部</v>
      </c>
      <c r="H3564" s="22" t="str">
        <f t="shared" si="165"/>
        <v>2016</v>
      </c>
      <c r="I3564" s="22">
        <f t="shared" si="166"/>
        <v>11</v>
      </c>
      <c r="J3564" s="22" t="str">
        <f>VLOOKUP(I3564,變換清單!H:I,2,0)</f>
        <v>4Q</v>
      </c>
      <c r="K3564" s="22" t="str">
        <f t="shared" si="167"/>
        <v>新類型中部20164Q</v>
      </c>
    </row>
    <row r="3565" spans="1:11">
      <c r="A3565" s="23">
        <v>201611</v>
      </c>
      <c r="B3565" s="23" t="s">
        <v>70</v>
      </c>
      <c r="C3565" s="22">
        <v>27220985</v>
      </c>
      <c r="D3565" s="22" t="s">
        <v>46</v>
      </c>
      <c r="E3565" s="23">
        <v>720</v>
      </c>
      <c r="F3565" s="22" t="str">
        <f>VLOOKUP(C3565,變換清單!A:C,3,0)</f>
        <v>新類型</v>
      </c>
      <c r="G3565" s="22" t="str">
        <f>VLOOKUP(B3565,變換清單!E:F,2,0)</f>
        <v>中部</v>
      </c>
      <c r="H3565" s="22" t="str">
        <f t="shared" si="165"/>
        <v>2016</v>
      </c>
      <c r="I3565" s="22">
        <f t="shared" si="166"/>
        <v>11</v>
      </c>
      <c r="J3565" s="22" t="str">
        <f>VLOOKUP(I3565,變換清單!H:I,2,0)</f>
        <v>4Q</v>
      </c>
      <c r="K3565" s="22" t="str">
        <f t="shared" si="167"/>
        <v>新類型中部20164Q</v>
      </c>
    </row>
    <row r="3566" spans="1:11">
      <c r="A3566" s="23">
        <v>201611</v>
      </c>
      <c r="B3566" s="23" t="s">
        <v>70</v>
      </c>
      <c r="C3566" s="22">
        <v>27260317</v>
      </c>
      <c r="D3566" s="22" t="s">
        <v>40</v>
      </c>
      <c r="E3566" s="23">
        <v>2852</v>
      </c>
      <c r="F3566" s="22" t="str">
        <f>VLOOKUP(C3566,變換清單!A:C,3,0)</f>
        <v>啤酒</v>
      </c>
      <c r="G3566" s="22" t="str">
        <f>VLOOKUP(B3566,變換清單!E:F,2,0)</f>
        <v>中部</v>
      </c>
      <c r="H3566" s="22" t="str">
        <f t="shared" si="165"/>
        <v>2016</v>
      </c>
      <c r="I3566" s="22">
        <f t="shared" si="166"/>
        <v>11</v>
      </c>
      <c r="J3566" s="22" t="str">
        <f>VLOOKUP(I3566,變換清單!H:I,2,0)</f>
        <v>4Q</v>
      </c>
      <c r="K3566" s="22" t="str">
        <f t="shared" si="167"/>
        <v>啤酒中部20164Q</v>
      </c>
    </row>
    <row r="3567" spans="1:11">
      <c r="A3567" s="23">
        <v>201611</v>
      </c>
      <c r="B3567" s="23" t="s">
        <v>88</v>
      </c>
      <c r="C3567" s="22">
        <v>27260665</v>
      </c>
      <c r="D3567" s="22" t="s">
        <v>105</v>
      </c>
      <c r="E3567" s="23">
        <v>-833</v>
      </c>
      <c r="F3567" s="22" t="str">
        <f>VLOOKUP(C3567,變換清單!A:C,3,0)</f>
        <v>啤酒</v>
      </c>
      <c r="G3567" s="22" t="str">
        <f>VLOOKUP(B3567,變換清單!E:F,2,0)</f>
        <v>九州</v>
      </c>
      <c r="H3567" s="22" t="str">
        <f t="shared" si="165"/>
        <v>2016</v>
      </c>
      <c r="I3567" s="22">
        <f t="shared" si="166"/>
        <v>11</v>
      </c>
      <c r="J3567" s="22" t="str">
        <f>VLOOKUP(I3567,變換清單!H:I,2,0)</f>
        <v>4Q</v>
      </c>
      <c r="K3567" s="22" t="str">
        <f t="shared" si="167"/>
        <v>啤酒九州20164Q</v>
      </c>
    </row>
    <row r="3568" spans="1:11">
      <c r="A3568" s="23">
        <v>201611</v>
      </c>
      <c r="B3568" s="23" t="s">
        <v>88</v>
      </c>
      <c r="C3568" s="22">
        <v>27350171</v>
      </c>
      <c r="D3568" s="22" t="s">
        <v>42</v>
      </c>
      <c r="E3568" s="23">
        <v>2192475</v>
      </c>
      <c r="F3568" s="22" t="str">
        <f>VLOOKUP(C3568,變換清單!A:C,3,0)</f>
        <v>啤酒</v>
      </c>
      <c r="G3568" s="22" t="str">
        <f>VLOOKUP(B3568,變換清單!E:F,2,0)</f>
        <v>九州</v>
      </c>
      <c r="H3568" s="22" t="str">
        <f t="shared" si="165"/>
        <v>2016</v>
      </c>
      <c r="I3568" s="22">
        <f t="shared" si="166"/>
        <v>11</v>
      </c>
      <c r="J3568" s="22" t="str">
        <f>VLOOKUP(I3568,變換清單!H:I,2,0)</f>
        <v>4Q</v>
      </c>
      <c r="K3568" s="22" t="str">
        <f t="shared" si="167"/>
        <v>啤酒九州20164Q</v>
      </c>
    </row>
    <row r="3569" spans="1:11">
      <c r="A3569" s="23">
        <v>201611</v>
      </c>
      <c r="B3569" s="23" t="s">
        <v>88</v>
      </c>
      <c r="C3569" s="22">
        <v>27350921</v>
      </c>
      <c r="D3569" s="22" t="s">
        <v>44</v>
      </c>
      <c r="E3569" s="23">
        <v>233151</v>
      </c>
      <c r="F3569" s="22" t="str">
        <f>VLOOKUP(C3569,變換清單!A:C,3,0)</f>
        <v>發泡酒</v>
      </c>
      <c r="G3569" s="22" t="str">
        <f>VLOOKUP(B3569,變換清單!E:F,2,0)</f>
        <v>九州</v>
      </c>
      <c r="H3569" s="22" t="str">
        <f t="shared" si="165"/>
        <v>2016</v>
      </c>
      <c r="I3569" s="22">
        <f t="shared" si="166"/>
        <v>11</v>
      </c>
      <c r="J3569" s="22" t="str">
        <f>VLOOKUP(I3569,變換清單!H:I,2,0)</f>
        <v>4Q</v>
      </c>
      <c r="K3569" s="22" t="str">
        <f t="shared" si="167"/>
        <v>發泡酒九州20164Q</v>
      </c>
    </row>
    <row r="3570" spans="1:11">
      <c r="A3570" s="23">
        <v>201611</v>
      </c>
      <c r="B3570" s="23" t="s">
        <v>88</v>
      </c>
      <c r="C3570" s="22">
        <v>27210786</v>
      </c>
      <c r="D3570" s="22" t="s">
        <v>103</v>
      </c>
      <c r="E3570" s="23">
        <v>780735</v>
      </c>
      <c r="F3570" s="22" t="str">
        <f>VLOOKUP(C3570,變換清單!A:C,3,0)</f>
        <v>發泡酒</v>
      </c>
      <c r="G3570" s="22" t="str">
        <f>VLOOKUP(B3570,變換清單!E:F,2,0)</f>
        <v>九州</v>
      </c>
      <c r="H3570" s="22" t="str">
        <f t="shared" si="165"/>
        <v>2016</v>
      </c>
      <c r="I3570" s="22">
        <f t="shared" si="166"/>
        <v>11</v>
      </c>
      <c r="J3570" s="22" t="str">
        <f>VLOOKUP(I3570,變換清單!H:I,2,0)</f>
        <v>4Q</v>
      </c>
      <c r="K3570" s="22" t="str">
        <f t="shared" si="167"/>
        <v>發泡酒九州20164Q</v>
      </c>
    </row>
    <row r="3571" spans="1:11">
      <c r="A3571" s="23">
        <v>201611</v>
      </c>
      <c r="B3571" s="23" t="s">
        <v>88</v>
      </c>
      <c r="C3571" s="22">
        <v>27220883</v>
      </c>
      <c r="D3571" s="22" t="s">
        <v>101</v>
      </c>
      <c r="E3571" s="23">
        <v>147840</v>
      </c>
      <c r="F3571" s="22" t="str">
        <f>VLOOKUP(C3571,變換清單!A:C,3,0)</f>
        <v>新類型</v>
      </c>
      <c r="G3571" s="22" t="str">
        <f>VLOOKUP(B3571,變換清單!E:F,2,0)</f>
        <v>九州</v>
      </c>
      <c r="H3571" s="22" t="str">
        <f t="shared" si="165"/>
        <v>2016</v>
      </c>
      <c r="I3571" s="22">
        <f t="shared" si="166"/>
        <v>11</v>
      </c>
      <c r="J3571" s="22" t="str">
        <f>VLOOKUP(I3571,變換清單!H:I,2,0)</f>
        <v>4Q</v>
      </c>
      <c r="K3571" s="22" t="str">
        <f t="shared" si="167"/>
        <v>新類型九州20164Q</v>
      </c>
    </row>
    <row r="3572" spans="1:11">
      <c r="A3572" s="23">
        <v>201611</v>
      </c>
      <c r="B3572" s="23" t="s">
        <v>88</v>
      </c>
      <c r="C3572" s="22">
        <v>27220957</v>
      </c>
      <c r="D3572" s="22" t="s">
        <v>102</v>
      </c>
      <c r="E3572" s="23">
        <v>53520</v>
      </c>
      <c r="F3572" s="22" t="str">
        <f>VLOOKUP(C3572,變換清單!A:C,3,0)</f>
        <v>新類型</v>
      </c>
      <c r="G3572" s="22" t="str">
        <f>VLOOKUP(B3572,變換清單!E:F,2,0)</f>
        <v>九州</v>
      </c>
      <c r="H3572" s="22" t="str">
        <f t="shared" si="165"/>
        <v>2016</v>
      </c>
      <c r="I3572" s="22">
        <f t="shared" si="166"/>
        <v>11</v>
      </c>
      <c r="J3572" s="22" t="str">
        <f>VLOOKUP(I3572,變換清單!H:I,2,0)</f>
        <v>4Q</v>
      </c>
      <c r="K3572" s="22" t="str">
        <f t="shared" si="167"/>
        <v>新類型九州20164Q</v>
      </c>
    </row>
    <row r="3573" spans="1:11">
      <c r="A3573" s="23">
        <v>201611</v>
      </c>
      <c r="B3573" s="23" t="s">
        <v>88</v>
      </c>
      <c r="C3573" s="22">
        <v>27220985</v>
      </c>
      <c r="D3573" s="22" t="s">
        <v>46</v>
      </c>
      <c r="E3573" s="23">
        <v>270227</v>
      </c>
      <c r="F3573" s="22" t="str">
        <f>VLOOKUP(C3573,變換清單!A:C,3,0)</f>
        <v>新類型</v>
      </c>
      <c r="G3573" s="22" t="str">
        <f>VLOOKUP(B3573,變換清單!E:F,2,0)</f>
        <v>九州</v>
      </c>
      <c r="H3573" s="22" t="str">
        <f t="shared" si="165"/>
        <v>2016</v>
      </c>
      <c r="I3573" s="22">
        <f t="shared" si="166"/>
        <v>11</v>
      </c>
      <c r="J3573" s="22" t="str">
        <f>VLOOKUP(I3573,變換清單!H:I,2,0)</f>
        <v>4Q</v>
      </c>
      <c r="K3573" s="22" t="str">
        <f t="shared" si="167"/>
        <v>新類型九州20164Q</v>
      </c>
    </row>
    <row r="3574" spans="1:11">
      <c r="A3574" s="23">
        <v>201611</v>
      </c>
      <c r="B3574" s="23" t="s">
        <v>88</v>
      </c>
      <c r="C3574" s="22">
        <v>27260317</v>
      </c>
      <c r="D3574" s="22" t="s">
        <v>40</v>
      </c>
      <c r="E3574" s="23">
        <v>343669</v>
      </c>
      <c r="F3574" s="22" t="str">
        <f>VLOOKUP(C3574,變換清單!A:C,3,0)</f>
        <v>啤酒</v>
      </c>
      <c r="G3574" s="22" t="str">
        <f>VLOOKUP(B3574,變換清單!E:F,2,0)</f>
        <v>九州</v>
      </c>
      <c r="H3574" s="22" t="str">
        <f t="shared" si="165"/>
        <v>2016</v>
      </c>
      <c r="I3574" s="22">
        <f t="shared" si="166"/>
        <v>11</v>
      </c>
      <c r="J3574" s="22" t="str">
        <f>VLOOKUP(I3574,變換清單!H:I,2,0)</f>
        <v>4Q</v>
      </c>
      <c r="K3574" s="22" t="str">
        <f t="shared" si="167"/>
        <v>啤酒九州20164Q</v>
      </c>
    </row>
    <row r="3575" spans="1:11">
      <c r="A3575" s="23">
        <v>201611</v>
      </c>
      <c r="B3575" s="23" t="s">
        <v>88</v>
      </c>
      <c r="C3575" s="22">
        <v>27260665</v>
      </c>
      <c r="D3575" s="22" t="s">
        <v>105</v>
      </c>
      <c r="E3575" s="23">
        <v>323925</v>
      </c>
      <c r="F3575" s="22" t="str">
        <f>VLOOKUP(C3575,變換清單!A:C,3,0)</f>
        <v>啤酒</v>
      </c>
      <c r="G3575" s="22" t="str">
        <f>VLOOKUP(B3575,變換清單!E:F,2,0)</f>
        <v>九州</v>
      </c>
      <c r="H3575" s="22" t="str">
        <f t="shared" si="165"/>
        <v>2016</v>
      </c>
      <c r="I3575" s="22">
        <f t="shared" si="166"/>
        <v>11</v>
      </c>
      <c r="J3575" s="22" t="str">
        <f>VLOOKUP(I3575,變換清單!H:I,2,0)</f>
        <v>4Q</v>
      </c>
      <c r="K3575" s="22" t="str">
        <f t="shared" si="167"/>
        <v>啤酒九州20164Q</v>
      </c>
    </row>
    <row r="3576" spans="1:11">
      <c r="A3576" s="23">
        <v>201611</v>
      </c>
      <c r="B3576" s="23" t="s">
        <v>60</v>
      </c>
      <c r="C3576" s="22">
        <v>27350171</v>
      </c>
      <c r="D3576" s="22" t="s">
        <v>42</v>
      </c>
      <c r="E3576" s="23">
        <v>556853</v>
      </c>
      <c r="F3576" s="22" t="str">
        <f>VLOOKUP(C3576,變換清單!A:C,3,0)</f>
        <v>啤酒</v>
      </c>
      <c r="G3576" s="22" t="str">
        <f>VLOOKUP(B3576,變換清單!E:F,2,0)</f>
        <v>東北</v>
      </c>
      <c r="H3576" s="22" t="str">
        <f t="shared" si="165"/>
        <v>2016</v>
      </c>
      <c r="I3576" s="22">
        <f t="shared" si="166"/>
        <v>11</v>
      </c>
      <c r="J3576" s="22" t="str">
        <f>VLOOKUP(I3576,變換清單!H:I,2,0)</f>
        <v>4Q</v>
      </c>
      <c r="K3576" s="22" t="str">
        <f t="shared" si="167"/>
        <v>啤酒東北20164Q</v>
      </c>
    </row>
    <row r="3577" spans="1:11">
      <c r="A3577" s="23">
        <v>201611</v>
      </c>
      <c r="B3577" s="23" t="s">
        <v>60</v>
      </c>
      <c r="C3577" s="22">
        <v>27350921</v>
      </c>
      <c r="D3577" s="22" t="s">
        <v>44</v>
      </c>
      <c r="E3577" s="23">
        <v>69874</v>
      </c>
      <c r="F3577" s="22" t="str">
        <f>VLOOKUP(C3577,變換清單!A:C,3,0)</f>
        <v>發泡酒</v>
      </c>
      <c r="G3577" s="22" t="str">
        <f>VLOOKUP(B3577,變換清單!E:F,2,0)</f>
        <v>東北</v>
      </c>
      <c r="H3577" s="22" t="str">
        <f t="shared" si="165"/>
        <v>2016</v>
      </c>
      <c r="I3577" s="22">
        <f t="shared" si="166"/>
        <v>11</v>
      </c>
      <c r="J3577" s="22" t="str">
        <f>VLOOKUP(I3577,變換清單!H:I,2,0)</f>
        <v>4Q</v>
      </c>
      <c r="K3577" s="22" t="str">
        <f t="shared" si="167"/>
        <v>發泡酒東北20164Q</v>
      </c>
    </row>
    <row r="3578" spans="1:11">
      <c r="A3578" s="23">
        <v>201611</v>
      </c>
      <c r="B3578" s="23" t="s">
        <v>60</v>
      </c>
      <c r="C3578" s="22">
        <v>27210786</v>
      </c>
      <c r="D3578" s="22" t="s">
        <v>103</v>
      </c>
      <c r="E3578" s="23">
        <v>222456</v>
      </c>
      <c r="F3578" s="22" t="str">
        <f>VLOOKUP(C3578,變換清單!A:C,3,0)</f>
        <v>發泡酒</v>
      </c>
      <c r="G3578" s="22" t="str">
        <f>VLOOKUP(B3578,變換清單!E:F,2,0)</f>
        <v>東北</v>
      </c>
      <c r="H3578" s="22" t="str">
        <f t="shared" si="165"/>
        <v>2016</v>
      </c>
      <c r="I3578" s="22">
        <f t="shared" si="166"/>
        <v>11</v>
      </c>
      <c r="J3578" s="22" t="str">
        <f>VLOOKUP(I3578,變換清單!H:I,2,0)</f>
        <v>4Q</v>
      </c>
      <c r="K3578" s="22" t="str">
        <f t="shared" si="167"/>
        <v>發泡酒東北20164Q</v>
      </c>
    </row>
    <row r="3579" spans="1:11">
      <c r="A3579" s="23">
        <v>201611</v>
      </c>
      <c r="B3579" s="23" t="s">
        <v>60</v>
      </c>
      <c r="C3579" s="22">
        <v>27220883</v>
      </c>
      <c r="D3579" s="22" t="s">
        <v>101</v>
      </c>
      <c r="E3579" s="23">
        <v>15600</v>
      </c>
      <c r="F3579" s="22" t="str">
        <f>VLOOKUP(C3579,變換清單!A:C,3,0)</f>
        <v>新類型</v>
      </c>
      <c r="G3579" s="22" t="str">
        <f>VLOOKUP(B3579,變換清單!E:F,2,0)</f>
        <v>東北</v>
      </c>
      <c r="H3579" s="22" t="str">
        <f t="shared" si="165"/>
        <v>2016</v>
      </c>
      <c r="I3579" s="22">
        <f t="shared" si="166"/>
        <v>11</v>
      </c>
      <c r="J3579" s="22" t="str">
        <f>VLOOKUP(I3579,變換清單!H:I,2,0)</f>
        <v>4Q</v>
      </c>
      <c r="K3579" s="22" t="str">
        <f t="shared" si="167"/>
        <v>新類型東北20164Q</v>
      </c>
    </row>
    <row r="3580" spans="1:11">
      <c r="A3580" s="23">
        <v>201611</v>
      </c>
      <c r="B3580" s="23" t="s">
        <v>60</v>
      </c>
      <c r="C3580" s="22">
        <v>27220957</v>
      </c>
      <c r="D3580" s="22" t="s">
        <v>102</v>
      </c>
      <c r="E3580" s="23">
        <v>2160</v>
      </c>
      <c r="F3580" s="22" t="str">
        <f>VLOOKUP(C3580,變換清單!A:C,3,0)</f>
        <v>新類型</v>
      </c>
      <c r="G3580" s="22" t="str">
        <f>VLOOKUP(B3580,變換清單!E:F,2,0)</f>
        <v>東北</v>
      </c>
      <c r="H3580" s="22" t="str">
        <f t="shared" si="165"/>
        <v>2016</v>
      </c>
      <c r="I3580" s="22">
        <f t="shared" si="166"/>
        <v>11</v>
      </c>
      <c r="J3580" s="22" t="str">
        <f>VLOOKUP(I3580,變換清單!H:I,2,0)</f>
        <v>4Q</v>
      </c>
      <c r="K3580" s="22" t="str">
        <f t="shared" si="167"/>
        <v>新類型東北20164Q</v>
      </c>
    </row>
    <row r="3581" spans="1:11">
      <c r="A3581" s="23">
        <v>201611</v>
      </c>
      <c r="B3581" s="23" t="s">
        <v>60</v>
      </c>
      <c r="C3581" s="22">
        <v>27220985</v>
      </c>
      <c r="D3581" s="22" t="s">
        <v>46</v>
      </c>
      <c r="E3581" s="23">
        <v>173972</v>
      </c>
      <c r="F3581" s="22" t="str">
        <f>VLOOKUP(C3581,變換清單!A:C,3,0)</f>
        <v>新類型</v>
      </c>
      <c r="G3581" s="22" t="str">
        <f>VLOOKUP(B3581,變換清單!E:F,2,0)</f>
        <v>東北</v>
      </c>
      <c r="H3581" s="22" t="str">
        <f t="shared" si="165"/>
        <v>2016</v>
      </c>
      <c r="I3581" s="22">
        <f t="shared" si="166"/>
        <v>11</v>
      </c>
      <c r="J3581" s="22" t="str">
        <f>VLOOKUP(I3581,變換清單!H:I,2,0)</f>
        <v>4Q</v>
      </c>
      <c r="K3581" s="22" t="str">
        <f t="shared" si="167"/>
        <v>新類型東北20164Q</v>
      </c>
    </row>
    <row r="3582" spans="1:11">
      <c r="A3582" s="23">
        <v>201611</v>
      </c>
      <c r="B3582" s="23" t="s">
        <v>60</v>
      </c>
      <c r="C3582" s="22">
        <v>27260317</v>
      </c>
      <c r="D3582" s="22" t="s">
        <v>40</v>
      </c>
      <c r="E3582" s="23">
        <v>26531</v>
      </c>
      <c r="F3582" s="22" t="str">
        <f>VLOOKUP(C3582,變換清單!A:C,3,0)</f>
        <v>啤酒</v>
      </c>
      <c r="G3582" s="22" t="str">
        <f>VLOOKUP(B3582,變換清單!E:F,2,0)</f>
        <v>東北</v>
      </c>
      <c r="H3582" s="22" t="str">
        <f t="shared" si="165"/>
        <v>2016</v>
      </c>
      <c r="I3582" s="22">
        <f t="shared" si="166"/>
        <v>11</v>
      </c>
      <c r="J3582" s="22" t="str">
        <f>VLOOKUP(I3582,變換清單!H:I,2,0)</f>
        <v>4Q</v>
      </c>
      <c r="K3582" s="22" t="str">
        <f t="shared" si="167"/>
        <v>啤酒東北20164Q</v>
      </c>
    </row>
    <row r="3583" spans="1:11">
      <c r="A3583" s="23">
        <v>201611</v>
      </c>
      <c r="B3583" s="23" t="s">
        <v>78</v>
      </c>
      <c r="C3583" s="22">
        <v>27260665</v>
      </c>
      <c r="D3583" s="22" t="s">
        <v>105</v>
      </c>
      <c r="E3583" s="23">
        <v>2485518</v>
      </c>
      <c r="F3583" s="22" t="str">
        <f>VLOOKUP(C3583,變換清單!A:C,3,0)</f>
        <v>啤酒</v>
      </c>
      <c r="G3583" s="22" t="str">
        <f>VLOOKUP(B3583,變換清單!E:F,2,0)</f>
        <v>近畿圏</v>
      </c>
      <c r="H3583" s="22" t="str">
        <f t="shared" si="165"/>
        <v>2016</v>
      </c>
      <c r="I3583" s="22">
        <f t="shared" si="166"/>
        <v>11</v>
      </c>
      <c r="J3583" s="22" t="str">
        <f>VLOOKUP(I3583,變換清單!H:I,2,0)</f>
        <v>4Q</v>
      </c>
      <c r="K3583" s="22" t="str">
        <f t="shared" si="167"/>
        <v>啤酒近畿圏20164Q</v>
      </c>
    </row>
    <row r="3584" spans="1:11">
      <c r="A3584" s="23">
        <v>201611</v>
      </c>
      <c r="B3584" s="23" t="s">
        <v>78</v>
      </c>
      <c r="C3584" s="22">
        <v>27350171</v>
      </c>
      <c r="D3584" s="22" t="s">
        <v>42</v>
      </c>
      <c r="E3584" s="23">
        <v>152582</v>
      </c>
      <c r="F3584" s="22" t="str">
        <f>VLOOKUP(C3584,變換清單!A:C,3,0)</f>
        <v>啤酒</v>
      </c>
      <c r="G3584" s="22" t="str">
        <f>VLOOKUP(B3584,變換清單!E:F,2,0)</f>
        <v>近畿圏</v>
      </c>
      <c r="H3584" s="22" t="str">
        <f t="shared" si="165"/>
        <v>2016</v>
      </c>
      <c r="I3584" s="22">
        <f t="shared" si="166"/>
        <v>11</v>
      </c>
      <c r="J3584" s="22" t="str">
        <f>VLOOKUP(I3584,變換清單!H:I,2,0)</f>
        <v>4Q</v>
      </c>
      <c r="K3584" s="22" t="str">
        <f t="shared" si="167"/>
        <v>啤酒近畿圏20164Q</v>
      </c>
    </row>
    <row r="3585" spans="1:11">
      <c r="A3585" s="23">
        <v>201611</v>
      </c>
      <c r="B3585" s="23" t="s">
        <v>78</v>
      </c>
      <c r="C3585" s="22">
        <v>27350921</v>
      </c>
      <c r="D3585" s="22" t="s">
        <v>44</v>
      </c>
      <c r="E3585" s="23">
        <v>1016025</v>
      </c>
      <c r="F3585" s="22" t="str">
        <f>VLOOKUP(C3585,變換清單!A:C,3,0)</f>
        <v>發泡酒</v>
      </c>
      <c r="G3585" s="22" t="str">
        <f>VLOOKUP(B3585,變換清單!E:F,2,0)</f>
        <v>近畿圏</v>
      </c>
      <c r="H3585" s="22" t="str">
        <f t="shared" si="165"/>
        <v>2016</v>
      </c>
      <c r="I3585" s="22">
        <f t="shared" si="166"/>
        <v>11</v>
      </c>
      <c r="J3585" s="22" t="str">
        <f>VLOOKUP(I3585,變換清單!H:I,2,0)</f>
        <v>4Q</v>
      </c>
      <c r="K3585" s="22" t="str">
        <f t="shared" si="167"/>
        <v>發泡酒近畿圏20164Q</v>
      </c>
    </row>
    <row r="3586" spans="1:11">
      <c r="A3586" s="23">
        <v>201611</v>
      </c>
      <c r="B3586" s="23" t="s">
        <v>78</v>
      </c>
      <c r="C3586" s="22">
        <v>27210786</v>
      </c>
      <c r="D3586" s="22" t="s">
        <v>103</v>
      </c>
      <c r="E3586" s="23">
        <v>105120</v>
      </c>
      <c r="F3586" s="22" t="str">
        <f>VLOOKUP(C3586,變換清單!A:C,3,0)</f>
        <v>發泡酒</v>
      </c>
      <c r="G3586" s="22" t="str">
        <f>VLOOKUP(B3586,變換清單!E:F,2,0)</f>
        <v>近畿圏</v>
      </c>
      <c r="H3586" s="22" t="str">
        <f t="shared" si="165"/>
        <v>2016</v>
      </c>
      <c r="I3586" s="22">
        <f t="shared" si="166"/>
        <v>11</v>
      </c>
      <c r="J3586" s="22" t="str">
        <f>VLOOKUP(I3586,變換清單!H:I,2,0)</f>
        <v>4Q</v>
      </c>
      <c r="K3586" s="22" t="str">
        <f t="shared" si="167"/>
        <v>發泡酒近畿圏20164Q</v>
      </c>
    </row>
    <row r="3587" spans="1:11">
      <c r="A3587" s="23">
        <v>201611</v>
      </c>
      <c r="B3587" s="23" t="s">
        <v>78</v>
      </c>
      <c r="C3587" s="22">
        <v>27220883</v>
      </c>
      <c r="D3587" s="22" t="s">
        <v>101</v>
      </c>
      <c r="E3587" s="23">
        <v>55200</v>
      </c>
      <c r="F3587" s="22" t="str">
        <f>VLOOKUP(C3587,變換清單!A:C,3,0)</f>
        <v>新類型</v>
      </c>
      <c r="G3587" s="22" t="str">
        <f>VLOOKUP(B3587,變換清單!E:F,2,0)</f>
        <v>近畿圏</v>
      </c>
      <c r="H3587" s="22" t="str">
        <f t="shared" ref="H3587:H3650" si="168">LEFT(A3587,4)</f>
        <v>2016</v>
      </c>
      <c r="I3587" s="22">
        <f t="shared" ref="I3587:I3650" si="169">VALUE(RIGHT(A3587,2))</f>
        <v>11</v>
      </c>
      <c r="J3587" s="22" t="str">
        <f>VLOOKUP(I3587,變換清單!H:I,2,0)</f>
        <v>4Q</v>
      </c>
      <c r="K3587" s="22" t="str">
        <f t="shared" ref="K3587:K3650" si="170">CONCATENATE(F3587,G3587,H3587,J3587)</f>
        <v>新類型近畿圏20164Q</v>
      </c>
    </row>
    <row r="3588" spans="1:11">
      <c r="A3588" s="23">
        <v>201611</v>
      </c>
      <c r="B3588" s="23" t="s">
        <v>78</v>
      </c>
      <c r="C3588" s="22">
        <v>27220957</v>
      </c>
      <c r="D3588" s="22" t="s">
        <v>102</v>
      </c>
      <c r="E3588" s="23">
        <v>334397</v>
      </c>
      <c r="F3588" s="22" t="str">
        <f>VLOOKUP(C3588,變換清單!A:C,3,0)</f>
        <v>新類型</v>
      </c>
      <c r="G3588" s="22" t="str">
        <f>VLOOKUP(B3588,變換清單!E:F,2,0)</f>
        <v>近畿圏</v>
      </c>
      <c r="H3588" s="22" t="str">
        <f t="shared" si="168"/>
        <v>2016</v>
      </c>
      <c r="I3588" s="22">
        <f t="shared" si="169"/>
        <v>11</v>
      </c>
      <c r="J3588" s="22" t="str">
        <f>VLOOKUP(I3588,變換清單!H:I,2,0)</f>
        <v>4Q</v>
      </c>
      <c r="K3588" s="22" t="str">
        <f t="shared" si="170"/>
        <v>新類型近畿圏20164Q</v>
      </c>
    </row>
    <row r="3589" spans="1:11">
      <c r="A3589" s="23">
        <v>201611</v>
      </c>
      <c r="B3589" s="23" t="s">
        <v>78</v>
      </c>
      <c r="C3589" s="22">
        <v>27220985</v>
      </c>
      <c r="D3589" s="22" t="s">
        <v>46</v>
      </c>
      <c r="E3589" s="23">
        <v>30850</v>
      </c>
      <c r="F3589" s="22" t="str">
        <f>VLOOKUP(C3589,變換清單!A:C,3,0)</f>
        <v>新類型</v>
      </c>
      <c r="G3589" s="22" t="str">
        <f>VLOOKUP(B3589,變換清單!E:F,2,0)</f>
        <v>近畿圏</v>
      </c>
      <c r="H3589" s="22" t="str">
        <f t="shared" si="168"/>
        <v>2016</v>
      </c>
      <c r="I3589" s="22">
        <f t="shared" si="169"/>
        <v>11</v>
      </c>
      <c r="J3589" s="22" t="str">
        <f>VLOOKUP(I3589,變換清單!H:I,2,0)</f>
        <v>4Q</v>
      </c>
      <c r="K3589" s="22" t="str">
        <f t="shared" si="170"/>
        <v>新類型近畿圏20164Q</v>
      </c>
    </row>
    <row r="3590" spans="1:11">
      <c r="A3590" s="23">
        <v>201611</v>
      </c>
      <c r="B3590" s="23" t="s">
        <v>78</v>
      </c>
      <c r="C3590" s="22">
        <v>27260317</v>
      </c>
      <c r="D3590" s="22" t="s">
        <v>40</v>
      </c>
      <c r="E3590" s="23">
        <v>41339</v>
      </c>
      <c r="F3590" s="22" t="str">
        <f>VLOOKUP(C3590,變換清單!A:C,3,0)</f>
        <v>啤酒</v>
      </c>
      <c r="G3590" s="22" t="str">
        <f>VLOOKUP(B3590,變換清單!E:F,2,0)</f>
        <v>近畿圏</v>
      </c>
      <c r="H3590" s="22" t="str">
        <f t="shared" si="168"/>
        <v>2016</v>
      </c>
      <c r="I3590" s="22">
        <f t="shared" si="169"/>
        <v>11</v>
      </c>
      <c r="J3590" s="22" t="str">
        <f>VLOOKUP(I3590,變換清單!H:I,2,0)</f>
        <v>4Q</v>
      </c>
      <c r="K3590" s="22" t="str">
        <f t="shared" si="170"/>
        <v>啤酒近畿圏20164Q</v>
      </c>
    </row>
    <row r="3591" spans="1:11">
      <c r="A3591" s="23">
        <v>201611</v>
      </c>
      <c r="B3591" s="23" t="s">
        <v>0</v>
      </c>
      <c r="C3591" s="22">
        <v>27260665</v>
      </c>
      <c r="D3591" s="22" t="s">
        <v>105</v>
      </c>
      <c r="E3591" s="23">
        <v>1209248</v>
      </c>
      <c r="F3591" s="22" t="str">
        <f>VLOOKUP(C3591,變換清單!A:C,3,0)</f>
        <v>啤酒</v>
      </c>
      <c r="G3591" s="22" t="str">
        <f>VLOOKUP(B3591,變換清單!E:F,2,0)</f>
        <v>北海道</v>
      </c>
      <c r="H3591" s="22" t="str">
        <f t="shared" si="168"/>
        <v>2016</v>
      </c>
      <c r="I3591" s="22">
        <f t="shared" si="169"/>
        <v>11</v>
      </c>
      <c r="J3591" s="22" t="str">
        <f>VLOOKUP(I3591,變換清單!H:I,2,0)</f>
        <v>4Q</v>
      </c>
      <c r="K3591" s="22" t="str">
        <f t="shared" si="170"/>
        <v>啤酒北海道20164Q</v>
      </c>
    </row>
    <row r="3592" spans="1:11">
      <c r="A3592" s="23">
        <v>201611</v>
      </c>
      <c r="B3592" s="23" t="s">
        <v>0</v>
      </c>
      <c r="C3592" s="22">
        <v>27350171</v>
      </c>
      <c r="D3592" s="22" t="s">
        <v>42</v>
      </c>
      <c r="E3592" s="23">
        <v>206770</v>
      </c>
      <c r="F3592" s="22" t="str">
        <f>VLOOKUP(C3592,變換清單!A:C,3,0)</f>
        <v>啤酒</v>
      </c>
      <c r="G3592" s="22" t="str">
        <f>VLOOKUP(B3592,變換清單!E:F,2,0)</f>
        <v>北海道</v>
      </c>
      <c r="H3592" s="22" t="str">
        <f t="shared" si="168"/>
        <v>2016</v>
      </c>
      <c r="I3592" s="22">
        <f t="shared" si="169"/>
        <v>11</v>
      </c>
      <c r="J3592" s="22" t="str">
        <f>VLOOKUP(I3592,變換清單!H:I,2,0)</f>
        <v>4Q</v>
      </c>
      <c r="K3592" s="22" t="str">
        <f t="shared" si="170"/>
        <v>啤酒北海道20164Q</v>
      </c>
    </row>
    <row r="3593" spans="1:11">
      <c r="A3593" s="23">
        <v>201611</v>
      </c>
      <c r="B3593" s="23" t="s">
        <v>0</v>
      </c>
      <c r="C3593" s="22">
        <v>27350921</v>
      </c>
      <c r="D3593" s="22" t="s">
        <v>44</v>
      </c>
      <c r="E3593" s="23">
        <v>449903</v>
      </c>
      <c r="F3593" s="22" t="str">
        <f>VLOOKUP(C3593,變換清單!A:C,3,0)</f>
        <v>發泡酒</v>
      </c>
      <c r="G3593" s="22" t="str">
        <f>VLOOKUP(B3593,變換清單!E:F,2,0)</f>
        <v>北海道</v>
      </c>
      <c r="H3593" s="22" t="str">
        <f t="shared" si="168"/>
        <v>2016</v>
      </c>
      <c r="I3593" s="22">
        <f t="shared" si="169"/>
        <v>11</v>
      </c>
      <c r="J3593" s="22" t="str">
        <f>VLOOKUP(I3593,變換清單!H:I,2,0)</f>
        <v>4Q</v>
      </c>
      <c r="K3593" s="22" t="str">
        <f t="shared" si="170"/>
        <v>發泡酒北海道20164Q</v>
      </c>
    </row>
    <row r="3594" spans="1:11">
      <c r="A3594" s="23">
        <v>201611</v>
      </c>
      <c r="B3594" s="23" t="s">
        <v>0</v>
      </c>
      <c r="C3594" s="22">
        <v>27210786</v>
      </c>
      <c r="D3594" s="22" t="s">
        <v>103</v>
      </c>
      <c r="E3594" s="23">
        <v>75840</v>
      </c>
      <c r="F3594" s="22" t="str">
        <f>VLOOKUP(C3594,變換清單!A:C,3,0)</f>
        <v>發泡酒</v>
      </c>
      <c r="G3594" s="22" t="str">
        <f>VLOOKUP(B3594,變換清單!E:F,2,0)</f>
        <v>北海道</v>
      </c>
      <c r="H3594" s="22" t="str">
        <f t="shared" si="168"/>
        <v>2016</v>
      </c>
      <c r="I3594" s="22">
        <f t="shared" si="169"/>
        <v>11</v>
      </c>
      <c r="J3594" s="22" t="str">
        <f>VLOOKUP(I3594,變換清單!H:I,2,0)</f>
        <v>4Q</v>
      </c>
      <c r="K3594" s="22" t="str">
        <f t="shared" si="170"/>
        <v>發泡酒北海道20164Q</v>
      </c>
    </row>
    <row r="3595" spans="1:11">
      <c r="A3595" s="23">
        <v>201611</v>
      </c>
      <c r="B3595" s="23" t="s">
        <v>0</v>
      </c>
      <c r="C3595" s="22">
        <v>27220883</v>
      </c>
      <c r="D3595" s="22" t="s">
        <v>101</v>
      </c>
      <c r="E3595" s="23">
        <v>27120</v>
      </c>
      <c r="F3595" s="22" t="str">
        <f>VLOOKUP(C3595,變換清單!A:C,3,0)</f>
        <v>新類型</v>
      </c>
      <c r="G3595" s="22" t="str">
        <f>VLOOKUP(B3595,變換清單!E:F,2,0)</f>
        <v>北海道</v>
      </c>
      <c r="H3595" s="22" t="str">
        <f t="shared" si="168"/>
        <v>2016</v>
      </c>
      <c r="I3595" s="22">
        <f t="shared" si="169"/>
        <v>11</v>
      </c>
      <c r="J3595" s="22" t="str">
        <f>VLOOKUP(I3595,變換清單!H:I,2,0)</f>
        <v>4Q</v>
      </c>
      <c r="K3595" s="22" t="str">
        <f t="shared" si="170"/>
        <v>新類型北海道20164Q</v>
      </c>
    </row>
    <row r="3596" spans="1:11">
      <c r="A3596" s="23">
        <v>201611</v>
      </c>
      <c r="B3596" s="23" t="s">
        <v>0</v>
      </c>
      <c r="C3596" s="22">
        <v>27220957</v>
      </c>
      <c r="D3596" s="22" t="s">
        <v>102</v>
      </c>
      <c r="E3596" s="23">
        <v>161138</v>
      </c>
      <c r="F3596" s="22" t="str">
        <f>VLOOKUP(C3596,變換清單!A:C,3,0)</f>
        <v>新類型</v>
      </c>
      <c r="G3596" s="22" t="str">
        <f>VLOOKUP(B3596,變換清單!E:F,2,0)</f>
        <v>北海道</v>
      </c>
      <c r="H3596" s="22" t="str">
        <f t="shared" si="168"/>
        <v>2016</v>
      </c>
      <c r="I3596" s="22">
        <f t="shared" si="169"/>
        <v>11</v>
      </c>
      <c r="J3596" s="22" t="str">
        <f>VLOOKUP(I3596,變換清單!H:I,2,0)</f>
        <v>4Q</v>
      </c>
      <c r="K3596" s="22" t="str">
        <f t="shared" si="170"/>
        <v>新類型北海道20164Q</v>
      </c>
    </row>
    <row r="3597" spans="1:11">
      <c r="A3597" s="23">
        <v>201611</v>
      </c>
      <c r="B3597" s="23" t="s">
        <v>0</v>
      </c>
      <c r="C3597" s="22">
        <v>27220985</v>
      </c>
      <c r="D3597" s="22" t="s">
        <v>46</v>
      </c>
      <c r="E3597" s="23">
        <v>2468</v>
      </c>
      <c r="F3597" s="22" t="str">
        <f>VLOOKUP(C3597,變換清單!A:C,3,0)</f>
        <v>新類型</v>
      </c>
      <c r="G3597" s="22" t="str">
        <f>VLOOKUP(B3597,變換清單!E:F,2,0)</f>
        <v>北海道</v>
      </c>
      <c r="H3597" s="22" t="str">
        <f t="shared" si="168"/>
        <v>2016</v>
      </c>
      <c r="I3597" s="22">
        <f t="shared" si="169"/>
        <v>11</v>
      </c>
      <c r="J3597" s="22" t="str">
        <f>VLOOKUP(I3597,變換清單!H:I,2,0)</f>
        <v>4Q</v>
      </c>
      <c r="K3597" s="22" t="str">
        <f t="shared" si="170"/>
        <v>新類型北海道20164Q</v>
      </c>
    </row>
    <row r="3598" spans="1:11">
      <c r="A3598" s="23">
        <v>201611</v>
      </c>
      <c r="B3598" s="23" t="s">
        <v>0</v>
      </c>
      <c r="C3598" s="22">
        <v>27260317</v>
      </c>
      <c r="D3598" s="22" t="s">
        <v>40</v>
      </c>
      <c r="E3598" s="23">
        <v>22212</v>
      </c>
      <c r="F3598" s="22" t="str">
        <f>VLOOKUP(C3598,變換清單!A:C,3,0)</f>
        <v>啤酒</v>
      </c>
      <c r="G3598" s="22" t="str">
        <f>VLOOKUP(B3598,變換清單!E:F,2,0)</f>
        <v>北海道</v>
      </c>
      <c r="H3598" s="22" t="str">
        <f t="shared" si="168"/>
        <v>2016</v>
      </c>
      <c r="I3598" s="22">
        <f t="shared" si="169"/>
        <v>11</v>
      </c>
      <c r="J3598" s="22" t="str">
        <f>VLOOKUP(I3598,變換清單!H:I,2,0)</f>
        <v>4Q</v>
      </c>
      <c r="K3598" s="22" t="str">
        <f t="shared" si="170"/>
        <v>啤酒北海道20164Q</v>
      </c>
    </row>
    <row r="3599" spans="1:11">
      <c r="A3599" s="23">
        <v>201611</v>
      </c>
      <c r="B3599" s="23" t="s">
        <v>80</v>
      </c>
      <c r="C3599" s="22">
        <v>27260665</v>
      </c>
      <c r="D3599" s="22" t="s">
        <v>105</v>
      </c>
      <c r="E3599" s="23">
        <v>218891</v>
      </c>
      <c r="F3599" s="22" t="str">
        <f>VLOOKUP(C3599,變換清單!A:C,3,0)</f>
        <v>啤酒</v>
      </c>
      <c r="G3599" s="22" t="str">
        <f>VLOOKUP(B3599,變換清單!E:F,2,0)</f>
        <v>近畿圏</v>
      </c>
      <c r="H3599" s="22" t="str">
        <f t="shared" si="168"/>
        <v>2016</v>
      </c>
      <c r="I3599" s="22">
        <f t="shared" si="169"/>
        <v>11</v>
      </c>
      <c r="J3599" s="22" t="str">
        <f>VLOOKUP(I3599,變換清單!H:I,2,0)</f>
        <v>4Q</v>
      </c>
      <c r="K3599" s="22" t="str">
        <f t="shared" si="170"/>
        <v>啤酒近畿圏20164Q</v>
      </c>
    </row>
    <row r="3600" spans="1:11">
      <c r="A3600" s="23">
        <v>201611</v>
      </c>
      <c r="B3600" s="23" t="s">
        <v>80</v>
      </c>
      <c r="C3600" s="22">
        <v>27350171</v>
      </c>
      <c r="D3600" s="22" t="s">
        <v>42</v>
      </c>
      <c r="E3600" s="23">
        <v>29946</v>
      </c>
      <c r="F3600" s="22" t="str">
        <f>VLOOKUP(C3600,變換清單!A:C,3,0)</f>
        <v>啤酒</v>
      </c>
      <c r="G3600" s="22" t="str">
        <f>VLOOKUP(B3600,變換清單!E:F,2,0)</f>
        <v>近畿圏</v>
      </c>
      <c r="H3600" s="22" t="str">
        <f t="shared" si="168"/>
        <v>2016</v>
      </c>
      <c r="I3600" s="22">
        <f t="shared" si="169"/>
        <v>11</v>
      </c>
      <c r="J3600" s="22" t="str">
        <f>VLOOKUP(I3600,變換清單!H:I,2,0)</f>
        <v>4Q</v>
      </c>
      <c r="K3600" s="22" t="str">
        <f t="shared" si="170"/>
        <v>啤酒近畿圏20164Q</v>
      </c>
    </row>
    <row r="3601" spans="1:11">
      <c r="A3601" s="23">
        <v>201611</v>
      </c>
      <c r="B3601" s="23" t="s">
        <v>80</v>
      </c>
      <c r="C3601" s="22">
        <v>27350921</v>
      </c>
      <c r="D3601" s="22" t="s">
        <v>44</v>
      </c>
      <c r="E3601" s="23">
        <v>20677</v>
      </c>
      <c r="F3601" s="22" t="str">
        <f>VLOOKUP(C3601,變換清單!A:C,3,0)</f>
        <v>發泡酒</v>
      </c>
      <c r="G3601" s="22" t="str">
        <f>VLOOKUP(B3601,變換清單!E:F,2,0)</f>
        <v>近畿圏</v>
      </c>
      <c r="H3601" s="22" t="str">
        <f t="shared" si="168"/>
        <v>2016</v>
      </c>
      <c r="I3601" s="22">
        <f t="shared" si="169"/>
        <v>11</v>
      </c>
      <c r="J3601" s="22" t="str">
        <f>VLOOKUP(I3601,變換清單!H:I,2,0)</f>
        <v>4Q</v>
      </c>
      <c r="K3601" s="22" t="str">
        <f t="shared" si="170"/>
        <v>發泡酒近畿圏20164Q</v>
      </c>
    </row>
    <row r="3602" spans="1:11">
      <c r="A3602" s="23">
        <v>201611</v>
      </c>
      <c r="B3602" s="23" t="s">
        <v>80</v>
      </c>
      <c r="C3602" s="22">
        <v>27210786</v>
      </c>
      <c r="D3602" s="22" t="s">
        <v>103</v>
      </c>
      <c r="E3602" s="23">
        <v>2160</v>
      </c>
      <c r="F3602" s="22" t="str">
        <f>VLOOKUP(C3602,變換清單!A:C,3,0)</f>
        <v>發泡酒</v>
      </c>
      <c r="G3602" s="22" t="str">
        <f>VLOOKUP(B3602,變換清單!E:F,2,0)</f>
        <v>近畿圏</v>
      </c>
      <c r="H3602" s="22" t="str">
        <f t="shared" si="168"/>
        <v>2016</v>
      </c>
      <c r="I3602" s="22">
        <f t="shared" si="169"/>
        <v>11</v>
      </c>
      <c r="J3602" s="22" t="str">
        <f>VLOOKUP(I3602,變換清單!H:I,2,0)</f>
        <v>4Q</v>
      </c>
      <c r="K3602" s="22" t="str">
        <f t="shared" si="170"/>
        <v>發泡酒近畿圏20164Q</v>
      </c>
    </row>
    <row r="3603" spans="1:11">
      <c r="A3603" s="23">
        <v>201611</v>
      </c>
      <c r="B3603" s="23" t="s">
        <v>80</v>
      </c>
      <c r="C3603" s="22">
        <v>27220883</v>
      </c>
      <c r="D3603" s="22" t="s">
        <v>101</v>
      </c>
      <c r="E3603" s="23">
        <v>720</v>
      </c>
      <c r="F3603" s="22" t="str">
        <f>VLOOKUP(C3603,變換清單!A:C,3,0)</f>
        <v>新類型</v>
      </c>
      <c r="G3603" s="22" t="str">
        <f>VLOOKUP(B3603,變換清單!E:F,2,0)</f>
        <v>近畿圏</v>
      </c>
      <c r="H3603" s="22" t="str">
        <f t="shared" si="168"/>
        <v>2016</v>
      </c>
      <c r="I3603" s="22">
        <f t="shared" si="169"/>
        <v>11</v>
      </c>
      <c r="J3603" s="22" t="str">
        <f>VLOOKUP(I3603,變換清單!H:I,2,0)</f>
        <v>4Q</v>
      </c>
      <c r="K3603" s="22" t="str">
        <f t="shared" si="170"/>
        <v>新類型近畿圏20164Q</v>
      </c>
    </row>
    <row r="3604" spans="1:11">
      <c r="A3604" s="23">
        <v>201611</v>
      </c>
      <c r="B3604" s="23" t="s">
        <v>80</v>
      </c>
      <c r="C3604" s="22">
        <v>27220957</v>
      </c>
      <c r="D3604" s="22" t="s">
        <v>102</v>
      </c>
      <c r="E3604" s="23">
        <v>6417</v>
      </c>
      <c r="F3604" s="22" t="str">
        <f>VLOOKUP(C3604,變換清單!A:C,3,0)</f>
        <v>新類型</v>
      </c>
      <c r="G3604" s="22" t="str">
        <f>VLOOKUP(B3604,變換清單!E:F,2,0)</f>
        <v>近畿圏</v>
      </c>
      <c r="H3604" s="22" t="str">
        <f t="shared" si="168"/>
        <v>2016</v>
      </c>
      <c r="I3604" s="22">
        <f t="shared" si="169"/>
        <v>11</v>
      </c>
      <c r="J3604" s="22" t="str">
        <f>VLOOKUP(I3604,變換清單!H:I,2,0)</f>
        <v>4Q</v>
      </c>
      <c r="K3604" s="22" t="str">
        <f t="shared" si="170"/>
        <v>新類型近畿圏20164Q</v>
      </c>
    </row>
    <row r="3605" spans="1:11">
      <c r="A3605" s="23">
        <v>201612</v>
      </c>
      <c r="B3605" s="23" t="s">
        <v>75</v>
      </c>
      <c r="C3605" s="22">
        <v>27220985</v>
      </c>
      <c r="D3605" s="22" t="s">
        <v>46</v>
      </c>
      <c r="E3605" s="23">
        <v>3391028</v>
      </c>
      <c r="F3605" s="22" t="str">
        <f>VLOOKUP(C3605,變換清單!A:C,3,0)</f>
        <v>新類型</v>
      </c>
      <c r="G3605" s="22" t="str">
        <f>VLOOKUP(B3605,變換清單!E:F,2,0)</f>
        <v>中部</v>
      </c>
      <c r="H3605" s="22" t="str">
        <f t="shared" si="168"/>
        <v>2016</v>
      </c>
      <c r="I3605" s="22">
        <f t="shared" si="169"/>
        <v>12</v>
      </c>
      <c r="J3605" s="22" t="str">
        <f>VLOOKUP(I3605,變換清單!H:I,2,0)</f>
        <v>4Q</v>
      </c>
      <c r="K3605" s="22" t="str">
        <f t="shared" si="170"/>
        <v>新類型中部20164Q</v>
      </c>
    </row>
    <row r="3606" spans="1:11">
      <c r="A3606" s="23">
        <v>201612</v>
      </c>
      <c r="B3606" s="23" t="s">
        <v>75</v>
      </c>
      <c r="C3606" s="22">
        <v>27260317</v>
      </c>
      <c r="D3606" s="22" t="s">
        <v>40</v>
      </c>
      <c r="E3606" s="23">
        <v>328693</v>
      </c>
      <c r="F3606" s="22" t="str">
        <f>VLOOKUP(C3606,變換清單!A:C,3,0)</f>
        <v>啤酒</v>
      </c>
      <c r="G3606" s="22" t="str">
        <f>VLOOKUP(B3606,變換清單!E:F,2,0)</f>
        <v>中部</v>
      </c>
      <c r="H3606" s="22" t="str">
        <f t="shared" si="168"/>
        <v>2016</v>
      </c>
      <c r="I3606" s="22">
        <f t="shared" si="169"/>
        <v>12</v>
      </c>
      <c r="J3606" s="22" t="str">
        <f>VLOOKUP(I3606,變換清單!H:I,2,0)</f>
        <v>4Q</v>
      </c>
      <c r="K3606" s="22" t="str">
        <f t="shared" si="170"/>
        <v>啤酒中部20164Q</v>
      </c>
    </row>
    <row r="3607" spans="1:11">
      <c r="A3607" s="23">
        <v>201612</v>
      </c>
      <c r="B3607" s="23" t="s">
        <v>75</v>
      </c>
      <c r="C3607" s="22">
        <v>27260665</v>
      </c>
      <c r="D3607" s="22" t="s">
        <v>105</v>
      </c>
      <c r="E3607" s="23">
        <v>1310494</v>
      </c>
      <c r="F3607" s="22" t="str">
        <f>VLOOKUP(C3607,變換清單!A:C,3,0)</f>
        <v>啤酒</v>
      </c>
      <c r="G3607" s="22" t="str">
        <f>VLOOKUP(B3607,變換清單!E:F,2,0)</f>
        <v>中部</v>
      </c>
      <c r="H3607" s="22" t="str">
        <f t="shared" si="168"/>
        <v>2016</v>
      </c>
      <c r="I3607" s="22">
        <f t="shared" si="169"/>
        <v>12</v>
      </c>
      <c r="J3607" s="22" t="str">
        <f>VLOOKUP(I3607,變換清單!H:I,2,0)</f>
        <v>4Q</v>
      </c>
      <c r="K3607" s="22" t="str">
        <f t="shared" si="170"/>
        <v>啤酒中部20164Q</v>
      </c>
    </row>
    <row r="3608" spans="1:11">
      <c r="A3608" s="23">
        <v>201612</v>
      </c>
      <c r="B3608" s="23" t="s">
        <v>75</v>
      </c>
      <c r="C3608" s="22">
        <v>27350171</v>
      </c>
      <c r="D3608" s="22" t="s">
        <v>42</v>
      </c>
      <c r="E3608" s="23">
        <v>71520</v>
      </c>
      <c r="F3608" s="22" t="str">
        <f>VLOOKUP(C3608,變換清單!A:C,3,0)</f>
        <v>啤酒</v>
      </c>
      <c r="G3608" s="22" t="str">
        <f>VLOOKUP(B3608,變換清單!E:F,2,0)</f>
        <v>中部</v>
      </c>
      <c r="H3608" s="22" t="str">
        <f t="shared" si="168"/>
        <v>2016</v>
      </c>
      <c r="I3608" s="22">
        <f t="shared" si="169"/>
        <v>12</v>
      </c>
      <c r="J3608" s="22" t="str">
        <f>VLOOKUP(I3608,變換清單!H:I,2,0)</f>
        <v>4Q</v>
      </c>
      <c r="K3608" s="22" t="str">
        <f t="shared" si="170"/>
        <v>啤酒中部20164Q</v>
      </c>
    </row>
    <row r="3609" spans="1:11">
      <c r="A3609" s="23">
        <v>201612</v>
      </c>
      <c r="B3609" s="23" t="s">
        <v>75</v>
      </c>
      <c r="C3609" s="22">
        <v>27350921</v>
      </c>
      <c r="D3609" s="22" t="s">
        <v>44</v>
      </c>
      <c r="E3609" s="23">
        <v>53760</v>
      </c>
      <c r="F3609" s="22" t="str">
        <f>VLOOKUP(C3609,變換清單!A:C,3,0)</f>
        <v>發泡酒</v>
      </c>
      <c r="G3609" s="22" t="str">
        <f>VLOOKUP(B3609,變換清單!E:F,2,0)</f>
        <v>中部</v>
      </c>
      <c r="H3609" s="22" t="str">
        <f t="shared" si="168"/>
        <v>2016</v>
      </c>
      <c r="I3609" s="22">
        <f t="shared" si="169"/>
        <v>12</v>
      </c>
      <c r="J3609" s="22" t="str">
        <f>VLOOKUP(I3609,變換清單!H:I,2,0)</f>
        <v>4Q</v>
      </c>
      <c r="K3609" s="22" t="str">
        <f t="shared" si="170"/>
        <v>發泡酒中部20164Q</v>
      </c>
    </row>
    <row r="3610" spans="1:11">
      <c r="A3610" s="23">
        <v>201612</v>
      </c>
      <c r="B3610" s="23" t="s">
        <v>75</v>
      </c>
      <c r="C3610" s="22">
        <v>27210786</v>
      </c>
      <c r="D3610" s="22" t="s">
        <v>103</v>
      </c>
      <c r="E3610" s="23">
        <v>532611</v>
      </c>
      <c r="F3610" s="22" t="str">
        <f>VLOOKUP(C3610,變換清單!A:C,3,0)</f>
        <v>發泡酒</v>
      </c>
      <c r="G3610" s="22" t="str">
        <f>VLOOKUP(B3610,變換清單!E:F,2,0)</f>
        <v>中部</v>
      </c>
      <c r="H3610" s="22" t="str">
        <f t="shared" si="168"/>
        <v>2016</v>
      </c>
      <c r="I3610" s="22">
        <f t="shared" si="169"/>
        <v>12</v>
      </c>
      <c r="J3610" s="22" t="str">
        <f>VLOOKUP(I3610,變換清單!H:I,2,0)</f>
        <v>4Q</v>
      </c>
      <c r="K3610" s="22" t="str">
        <f t="shared" si="170"/>
        <v>發泡酒中部20164Q</v>
      </c>
    </row>
    <row r="3611" spans="1:11">
      <c r="A3611" s="23">
        <v>201612</v>
      </c>
      <c r="B3611" s="23" t="s">
        <v>75</v>
      </c>
      <c r="C3611" s="22">
        <v>27220883</v>
      </c>
      <c r="D3611" s="22" t="s">
        <v>101</v>
      </c>
      <c r="E3611" s="23">
        <v>31467</v>
      </c>
      <c r="F3611" s="22" t="str">
        <f>VLOOKUP(C3611,變換清單!A:C,3,0)</f>
        <v>新類型</v>
      </c>
      <c r="G3611" s="22" t="str">
        <f>VLOOKUP(B3611,變換清單!E:F,2,0)</f>
        <v>中部</v>
      </c>
      <c r="H3611" s="22" t="str">
        <f t="shared" si="168"/>
        <v>2016</v>
      </c>
      <c r="I3611" s="22">
        <f t="shared" si="169"/>
        <v>12</v>
      </c>
      <c r="J3611" s="22" t="str">
        <f>VLOOKUP(I3611,變換清單!H:I,2,0)</f>
        <v>4Q</v>
      </c>
      <c r="K3611" s="22" t="str">
        <f t="shared" si="170"/>
        <v>新類型中部20164Q</v>
      </c>
    </row>
    <row r="3612" spans="1:11">
      <c r="A3612" s="23">
        <v>201612</v>
      </c>
      <c r="B3612" s="23" t="s">
        <v>75</v>
      </c>
      <c r="C3612" s="22">
        <v>27220957</v>
      </c>
      <c r="D3612" s="22" t="s">
        <v>102</v>
      </c>
      <c r="E3612" s="23">
        <v>70955</v>
      </c>
      <c r="F3612" s="22" t="str">
        <f>VLOOKUP(C3612,變換清單!A:C,3,0)</f>
        <v>新類型</v>
      </c>
      <c r="G3612" s="22" t="str">
        <f>VLOOKUP(B3612,變換清單!E:F,2,0)</f>
        <v>中部</v>
      </c>
      <c r="H3612" s="22" t="str">
        <f t="shared" si="168"/>
        <v>2016</v>
      </c>
      <c r="I3612" s="22">
        <f t="shared" si="169"/>
        <v>12</v>
      </c>
      <c r="J3612" s="22" t="str">
        <f>VLOOKUP(I3612,變換清單!H:I,2,0)</f>
        <v>4Q</v>
      </c>
      <c r="K3612" s="22" t="str">
        <f t="shared" si="170"/>
        <v>新類型中部20164Q</v>
      </c>
    </row>
    <row r="3613" spans="1:11">
      <c r="A3613" s="23">
        <v>201612</v>
      </c>
      <c r="B3613" s="23" t="s">
        <v>86</v>
      </c>
      <c r="C3613" s="22">
        <v>27220985</v>
      </c>
      <c r="D3613" s="22" t="s">
        <v>46</v>
      </c>
      <c r="E3613" s="23">
        <v>273792</v>
      </c>
      <c r="F3613" s="22" t="str">
        <f>VLOOKUP(C3613,變換清單!A:C,3,0)</f>
        <v>新類型</v>
      </c>
      <c r="G3613" s="22" t="str">
        <f>VLOOKUP(B3613,變換清單!E:F,2,0)</f>
        <v>中四國</v>
      </c>
      <c r="H3613" s="22" t="str">
        <f t="shared" si="168"/>
        <v>2016</v>
      </c>
      <c r="I3613" s="22">
        <f t="shared" si="169"/>
        <v>12</v>
      </c>
      <c r="J3613" s="22" t="str">
        <f>VLOOKUP(I3613,變換清單!H:I,2,0)</f>
        <v>4Q</v>
      </c>
      <c r="K3613" s="22" t="str">
        <f t="shared" si="170"/>
        <v>新類型中四國20164Q</v>
      </c>
    </row>
    <row r="3614" spans="1:11">
      <c r="A3614" s="23">
        <v>201612</v>
      </c>
      <c r="B3614" s="23" t="s">
        <v>86</v>
      </c>
      <c r="C3614" s="22">
        <v>27260317</v>
      </c>
      <c r="D3614" s="22" t="s">
        <v>40</v>
      </c>
      <c r="E3614" s="23">
        <v>51336</v>
      </c>
      <c r="F3614" s="22" t="str">
        <f>VLOOKUP(C3614,變換清單!A:C,3,0)</f>
        <v>啤酒</v>
      </c>
      <c r="G3614" s="22" t="str">
        <f>VLOOKUP(B3614,變換清單!E:F,2,0)</f>
        <v>中四國</v>
      </c>
      <c r="H3614" s="22" t="str">
        <f t="shared" si="168"/>
        <v>2016</v>
      </c>
      <c r="I3614" s="22">
        <f t="shared" si="169"/>
        <v>12</v>
      </c>
      <c r="J3614" s="22" t="str">
        <f>VLOOKUP(I3614,變換清單!H:I,2,0)</f>
        <v>4Q</v>
      </c>
      <c r="K3614" s="22" t="str">
        <f t="shared" si="170"/>
        <v>啤酒中四國20164Q</v>
      </c>
    </row>
    <row r="3615" spans="1:11">
      <c r="A3615" s="23">
        <v>201612</v>
      </c>
      <c r="B3615" s="23" t="s">
        <v>86</v>
      </c>
      <c r="C3615" s="22">
        <v>27260665</v>
      </c>
      <c r="D3615" s="22" t="s">
        <v>105</v>
      </c>
      <c r="E3615" s="23">
        <v>81995</v>
      </c>
      <c r="F3615" s="22" t="str">
        <f>VLOOKUP(C3615,變換清單!A:C,3,0)</f>
        <v>啤酒</v>
      </c>
      <c r="G3615" s="22" t="str">
        <f>VLOOKUP(B3615,變換清單!E:F,2,0)</f>
        <v>中四國</v>
      </c>
      <c r="H3615" s="22" t="str">
        <f t="shared" si="168"/>
        <v>2016</v>
      </c>
      <c r="I3615" s="22">
        <f t="shared" si="169"/>
        <v>12</v>
      </c>
      <c r="J3615" s="22" t="str">
        <f>VLOOKUP(I3615,變換清單!H:I,2,0)</f>
        <v>4Q</v>
      </c>
      <c r="K3615" s="22" t="str">
        <f t="shared" si="170"/>
        <v>啤酒中四國20164Q</v>
      </c>
    </row>
    <row r="3616" spans="1:11">
      <c r="A3616" s="23">
        <v>201612</v>
      </c>
      <c r="B3616" s="23" t="s">
        <v>86</v>
      </c>
      <c r="C3616" s="22">
        <v>27350171</v>
      </c>
      <c r="D3616" s="22" t="s">
        <v>42</v>
      </c>
      <c r="E3616" s="23">
        <v>2880</v>
      </c>
      <c r="F3616" s="22" t="str">
        <f>VLOOKUP(C3616,變換清單!A:C,3,0)</f>
        <v>啤酒</v>
      </c>
      <c r="G3616" s="22" t="str">
        <f>VLOOKUP(B3616,變換清單!E:F,2,0)</f>
        <v>中四國</v>
      </c>
      <c r="H3616" s="22" t="str">
        <f t="shared" si="168"/>
        <v>2016</v>
      </c>
      <c r="I3616" s="22">
        <f t="shared" si="169"/>
        <v>12</v>
      </c>
      <c r="J3616" s="22" t="str">
        <f>VLOOKUP(I3616,變換清單!H:I,2,0)</f>
        <v>4Q</v>
      </c>
      <c r="K3616" s="22" t="str">
        <f t="shared" si="170"/>
        <v>啤酒中四國20164Q</v>
      </c>
    </row>
    <row r="3617" spans="1:11">
      <c r="A3617" s="23">
        <v>201612</v>
      </c>
      <c r="B3617" s="23" t="s">
        <v>86</v>
      </c>
      <c r="C3617" s="22">
        <v>27350921</v>
      </c>
      <c r="D3617" s="22" t="s">
        <v>44</v>
      </c>
      <c r="E3617" s="23">
        <v>4080</v>
      </c>
      <c r="F3617" s="22" t="str">
        <f>VLOOKUP(C3617,變換清單!A:C,3,0)</f>
        <v>發泡酒</v>
      </c>
      <c r="G3617" s="22" t="str">
        <f>VLOOKUP(B3617,變換清單!E:F,2,0)</f>
        <v>中四國</v>
      </c>
      <c r="H3617" s="22" t="str">
        <f t="shared" si="168"/>
        <v>2016</v>
      </c>
      <c r="I3617" s="22">
        <f t="shared" si="169"/>
        <v>12</v>
      </c>
      <c r="J3617" s="22" t="str">
        <f>VLOOKUP(I3617,變換清單!H:I,2,0)</f>
        <v>4Q</v>
      </c>
      <c r="K3617" s="22" t="str">
        <f t="shared" si="170"/>
        <v>發泡酒中四國20164Q</v>
      </c>
    </row>
    <row r="3618" spans="1:11">
      <c r="A3618" s="23">
        <v>201612</v>
      </c>
      <c r="B3618" s="23" t="s">
        <v>86</v>
      </c>
      <c r="C3618" s="22">
        <v>27210786</v>
      </c>
      <c r="D3618" s="22" t="s">
        <v>103</v>
      </c>
      <c r="E3618" s="23">
        <v>56327</v>
      </c>
      <c r="F3618" s="22" t="str">
        <f>VLOOKUP(C3618,變換清單!A:C,3,0)</f>
        <v>發泡酒</v>
      </c>
      <c r="G3618" s="22" t="str">
        <f>VLOOKUP(B3618,變換清單!E:F,2,0)</f>
        <v>中四國</v>
      </c>
      <c r="H3618" s="22" t="str">
        <f t="shared" si="168"/>
        <v>2016</v>
      </c>
      <c r="I3618" s="22">
        <f t="shared" si="169"/>
        <v>12</v>
      </c>
      <c r="J3618" s="22" t="str">
        <f>VLOOKUP(I3618,變換清單!H:I,2,0)</f>
        <v>4Q</v>
      </c>
      <c r="K3618" s="22" t="str">
        <f t="shared" si="170"/>
        <v>發泡酒中四國20164Q</v>
      </c>
    </row>
    <row r="3619" spans="1:11">
      <c r="A3619" s="23">
        <v>201612</v>
      </c>
      <c r="B3619" s="23" t="s">
        <v>86</v>
      </c>
      <c r="C3619" s="22">
        <v>27220883</v>
      </c>
      <c r="D3619" s="22" t="s">
        <v>101</v>
      </c>
      <c r="E3619" s="23">
        <v>3702</v>
      </c>
      <c r="F3619" s="22" t="str">
        <f>VLOOKUP(C3619,變換清單!A:C,3,0)</f>
        <v>新類型</v>
      </c>
      <c r="G3619" s="22" t="str">
        <f>VLOOKUP(B3619,變換清單!E:F,2,0)</f>
        <v>中四國</v>
      </c>
      <c r="H3619" s="22" t="str">
        <f t="shared" si="168"/>
        <v>2016</v>
      </c>
      <c r="I3619" s="22">
        <f t="shared" si="169"/>
        <v>12</v>
      </c>
      <c r="J3619" s="22" t="str">
        <f>VLOOKUP(I3619,變換清單!H:I,2,0)</f>
        <v>4Q</v>
      </c>
      <c r="K3619" s="22" t="str">
        <f t="shared" si="170"/>
        <v>新類型中四國20164Q</v>
      </c>
    </row>
    <row r="3620" spans="1:11">
      <c r="A3620" s="23">
        <v>201612</v>
      </c>
      <c r="B3620" s="23" t="s">
        <v>61</v>
      </c>
      <c r="C3620" s="22">
        <v>27220957</v>
      </c>
      <c r="D3620" s="22" t="s">
        <v>102</v>
      </c>
      <c r="E3620" s="23">
        <v>1280548</v>
      </c>
      <c r="F3620" s="22" t="str">
        <f>VLOOKUP(C3620,變換清單!A:C,3,0)</f>
        <v>新類型</v>
      </c>
      <c r="G3620" s="22" t="str">
        <f>VLOOKUP(B3620,變換清單!E:F,2,0)</f>
        <v>關信越</v>
      </c>
      <c r="H3620" s="22" t="str">
        <f t="shared" si="168"/>
        <v>2016</v>
      </c>
      <c r="I3620" s="22">
        <f t="shared" si="169"/>
        <v>12</v>
      </c>
      <c r="J3620" s="22" t="str">
        <f>VLOOKUP(I3620,變換清單!H:I,2,0)</f>
        <v>4Q</v>
      </c>
      <c r="K3620" s="22" t="str">
        <f t="shared" si="170"/>
        <v>新類型關信越20164Q</v>
      </c>
    </row>
    <row r="3621" spans="1:11">
      <c r="A3621" s="23">
        <v>201612</v>
      </c>
      <c r="B3621" s="23" t="s">
        <v>61</v>
      </c>
      <c r="C3621" s="22">
        <v>27220985</v>
      </c>
      <c r="D3621" s="22" t="s">
        <v>46</v>
      </c>
      <c r="E3621" s="23">
        <v>130479</v>
      </c>
      <c r="F3621" s="22" t="str">
        <f>VLOOKUP(C3621,變換清單!A:C,3,0)</f>
        <v>新類型</v>
      </c>
      <c r="G3621" s="22" t="str">
        <f>VLOOKUP(B3621,變換清單!E:F,2,0)</f>
        <v>關信越</v>
      </c>
      <c r="H3621" s="22" t="str">
        <f t="shared" si="168"/>
        <v>2016</v>
      </c>
      <c r="I3621" s="22">
        <f t="shared" si="169"/>
        <v>12</v>
      </c>
      <c r="J3621" s="22" t="str">
        <f>VLOOKUP(I3621,變換清單!H:I,2,0)</f>
        <v>4Q</v>
      </c>
      <c r="K3621" s="22" t="str">
        <f t="shared" si="170"/>
        <v>新類型關信越20164Q</v>
      </c>
    </row>
    <row r="3622" spans="1:11">
      <c r="A3622" s="23">
        <v>201612</v>
      </c>
      <c r="B3622" s="23" t="s">
        <v>61</v>
      </c>
      <c r="C3622" s="22">
        <v>27260317</v>
      </c>
      <c r="D3622" s="22" t="s">
        <v>40</v>
      </c>
      <c r="E3622" s="23">
        <v>442060</v>
      </c>
      <c r="F3622" s="22" t="str">
        <f>VLOOKUP(C3622,變換清單!A:C,3,0)</f>
        <v>啤酒</v>
      </c>
      <c r="G3622" s="22" t="str">
        <f>VLOOKUP(B3622,變換清單!E:F,2,0)</f>
        <v>關信越</v>
      </c>
      <c r="H3622" s="22" t="str">
        <f t="shared" si="168"/>
        <v>2016</v>
      </c>
      <c r="I3622" s="22">
        <f t="shared" si="169"/>
        <v>12</v>
      </c>
      <c r="J3622" s="22" t="str">
        <f>VLOOKUP(I3622,變換清單!H:I,2,0)</f>
        <v>4Q</v>
      </c>
      <c r="K3622" s="22" t="str">
        <f t="shared" si="170"/>
        <v>啤酒關信越20164Q</v>
      </c>
    </row>
    <row r="3623" spans="1:11">
      <c r="A3623" s="23">
        <v>201612</v>
      </c>
      <c r="B3623" s="23" t="s">
        <v>61</v>
      </c>
      <c r="C3623" s="22">
        <v>27260665</v>
      </c>
      <c r="D3623" s="22" t="s">
        <v>105</v>
      </c>
      <c r="E3623" s="23">
        <v>13920</v>
      </c>
      <c r="F3623" s="22" t="str">
        <f>VLOOKUP(C3623,變換清單!A:C,3,0)</f>
        <v>啤酒</v>
      </c>
      <c r="G3623" s="22" t="str">
        <f>VLOOKUP(B3623,變換清單!E:F,2,0)</f>
        <v>關信越</v>
      </c>
      <c r="H3623" s="22" t="str">
        <f t="shared" si="168"/>
        <v>2016</v>
      </c>
      <c r="I3623" s="22">
        <f t="shared" si="169"/>
        <v>12</v>
      </c>
      <c r="J3623" s="22" t="str">
        <f>VLOOKUP(I3623,變換清單!H:I,2,0)</f>
        <v>4Q</v>
      </c>
      <c r="K3623" s="22" t="str">
        <f t="shared" si="170"/>
        <v>啤酒關信越20164Q</v>
      </c>
    </row>
    <row r="3624" spans="1:11">
      <c r="A3624" s="23">
        <v>201612</v>
      </c>
      <c r="B3624" s="23" t="s">
        <v>61</v>
      </c>
      <c r="C3624" s="22">
        <v>27350171</v>
      </c>
      <c r="D3624" s="22" t="s">
        <v>42</v>
      </c>
      <c r="E3624" s="23">
        <v>9120</v>
      </c>
      <c r="F3624" s="22" t="str">
        <f>VLOOKUP(C3624,變換清單!A:C,3,0)</f>
        <v>啤酒</v>
      </c>
      <c r="G3624" s="22" t="str">
        <f>VLOOKUP(B3624,變換清單!E:F,2,0)</f>
        <v>關信越</v>
      </c>
      <c r="H3624" s="22" t="str">
        <f t="shared" si="168"/>
        <v>2016</v>
      </c>
      <c r="I3624" s="22">
        <f t="shared" si="169"/>
        <v>12</v>
      </c>
      <c r="J3624" s="22" t="str">
        <f>VLOOKUP(I3624,變換清單!H:I,2,0)</f>
        <v>4Q</v>
      </c>
      <c r="K3624" s="22" t="str">
        <f t="shared" si="170"/>
        <v>啤酒關信越20164Q</v>
      </c>
    </row>
    <row r="3625" spans="1:11">
      <c r="A3625" s="23">
        <v>201612</v>
      </c>
      <c r="B3625" s="23" t="s">
        <v>61</v>
      </c>
      <c r="C3625" s="22">
        <v>27350921</v>
      </c>
      <c r="D3625" s="22" t="s">
        <v>44</v>
      </c>
      <c r="E3625" s="23">
        <v>266662</v>
      </c>
      <c r="F3625" s="22" t="str">
        <f>VLOOKUP(C3625,變換清單!A:C,3,0)</f>
        <v>發泡酒</v>
      </c>
      <c r="G3625" s="22" t="str">
        <f>VLOOKUP(B3625,變換清單!E:F,2,0)</f>
        <v>關信越</v>
      </c>
      <c r="H3625" s="22" t="str">
        <f t="shared" si="168"/>
        <v>2016</v>
      </c>
      <c r="I3625" s="22">
        <f t="shared" si="169"/>
        <v>12</v>
      </c>
      <c r="J3625" s="22" t="str">
        <f>VLOOKUP(I3625,變換清單!H:I,2,0)</f>
        <v>4Q</v>
      </c>
      <c r="K3625" s="22" t="str">
        <f t="shared" si="170"/>
        <v>發泡酒關信越20164Q</v>
      </c>
    </row>
    <row r="3626" spans="1:11">
      <c r="A3626" s="23">
        <v>201612</v>
      </c>
      <c r="B3626" s="23" t="s">
        <v>61</v>
      </c>
      <c r="C3626" s="22">
        <v>27210786</v>
      </c>
      <c r="D3626" s="22" t="s">
        <v>103</v>
      </c>
      <c r="E3626" s="23">
        <v>9872</v>
      </c>
      <c r="F3626" s="22" t="str">
        <f>VLOOKUP(C3626,變換清單!A:C,3,0)</f>
        <v>發泡酒</v>
      </c>
      <c r="G3626" s="22" t="str">
        <f>VLOOKUP(B3626,變換清單!E:F,2,0)</f>
        <v>關信越</v>
      </c>
      <c r="H3626" s="22" t="str">
        <f t="shared" si="168"/>
        <v>2016</v>
      </c>
      <c r="I3626" s="22">
        <f t="shared" si="169"/>
        <v>12</v>
      </c>
      <c r="J3626" s="22" t="str">
        <f>VLOOKUP(I3626,變換清單!H:I,2,0)</f>
        <v>4Q</v>
      </c>
      <c r="K3626" s="22" t="str">
        <f t="shared" si="170"/>
        <v>發泡酒關信越20164Q</v>
      </c>
    </row>
    <row r="3627" spans="1:11">
      <c r="A3627" s="23">
        <v>201612</v>
      </c>
      <c r="B3627" s="23" t="s">
        <v>61</v>
      </c>
      <c r="C3627" s="22">
        <v>27220883</v>
      </c>
      <c r="D3627" s="22" t="s">
        <v>101</v>
      </c>
      <c r="E3627" s="23">
        <v>16659</v>
      </c>
      <c r="F3627" s="22" t="str">
        <f>VLOOKUP(C3627,變換清單!A:C,3,0)</f>
        <v>新類型</v>
      </c>
      <c r="G3627" s="22" t="str">
        <f>VLOOKUP(B3627,變換清單!E:F,2,0)</f>
        <v>關信越</v>
      </c>
      <c r="H3627" s="22" t="str">
        <f t="shared" si="168"/>
        <v>2016</v>
      </c>
      <c r="I3627" s="22">
        <f t="shared" si="169"/>
        <v>12</v>
      </c>
      <c r="J3627" s="22" t="str">
        <f>VLOOKUP(I3627,變換清單!H:I,2,0)</f>
        <v>4Q</v>
      </c>
      <c r="K3627" s="22" t="str">
        <f t="shared" si="170"/>
        <v>新類型關信越20164Q</v>
      </c>
    </row>
    <row r="3628" spans="1:11">
      <c r="A3628" s="23">
        <v>201612</v>
      </c>
      <c r="B3628" s="23" t="s">
        <v>83</v>
      </c>
      <c r="C3628" s="22">
        <v>27220957</v>
      </c>
      <c r="D3628" s="22" t="s">
        <v>102</v>
      </c>
      <c r="E3628" s="23">
        <v>5760</v>
      </c>
      <c r="F3628" s="22" t="str">
        <f>VLOOKUP(C3628,變換清單!A:C,3,0)</f>
        <v>新類型</v>
      </c>
      <c r="G3628" s="22" t="str">
        <f>VLOOKUP(B3628,變換清單!E:F,2,0)</f>
        <v>中四國</v>
      </c>
      <c r="H3628" s="22" t="str">
        <f t="shared" si="168"/>
        <v>2016</v>
      </c>
      <c r="I3628" s="22">
        <f t="shared" si="169"/>
        <v>12</v>
      </c>
      <c r="J3628" s="22" t="str">
        <f>VLOOKUP(I3628,變換清單!H:I,2,0)</f>
        <v>4Q</v>
      </c>
      <c r="K3628" s="22" t="str">
        <f t="shared" si="170"/>
        <v>新類型中四國20164Q</v>
      </c>
    </row>
    <row r="3629" spans="1:11">
      <c r="A3629" s="23">
        <v>201612</v>
      </c>
      <c r="B3629" s="23" t="s">
        <v>83</v>
      </c>
      <c r="C3629" s="22">
        <v>27220985</v>
      </c>
      <c r="D3629" s="22" t="s">
        <v>46</v>
      </c>
      <c r="E3629" s="23">
        <v>471293</v>
      </c>
      <c r="F3629" s="22" t="str">
        <f>VLOOKUP(C3629,變換清單!A:C,3,0)</f>
        <v>新類型</v>
      </c>
      <c r="G3629" s="22" t="str">
        <f>VLOOKUP(B3629,變換清單!E:F,2,0)</f>
        <v>中四國</v>
      </c>
      <c r="H3629" s="22" t="str">
        <f t="shared" si="168"/>
        <v>2016</v>
      </c>
      <c r="I3629" s="22">
        <f t="shared" si="169"/>
        <v>12</v>
      </c>
      <c r="J3629" s="22" t="str">
        <f>VLOOKUP(I3629,變換清單!H:I,2,0)</f>
        <v>4Q</v>
      </c>
      <c r="K3629" s="22" t="str">
        <f t="shared" si="170"/>
        <v>新類型中四國20164Q</v>
      </c>
    </row>
    <row r="3630" spans="1:11">
      <c r="A3630" s="23">
        <v>201612</v>
      </c>
      <c r="B3630" s="23" t="s">
        <v>83</v>
      </c>
      <c r="C3630" s="22">
        <v>27260317</v>
      </c>
      <c r="D3630" s="22" t="s">
        <v>40</v>
      </c>
      <c r="E3630" s="23">
        <v>37789</v>
      </c>
      <c r="F3630" s="22" t="str">
        <f>VLOOKUP(C3630,變換清單!A:C,3,0)</f>
        <v>啤酒</v>
      </c>
      <c r="G3630" s="22" t="str">
        <f>VLOOKUP(B3630,變換清單!E:F,2,0)</f>
        <v>中四國</v>
      </c>
      <c r="H3630" s="22" t="str">
        <f t="shared" si="168"/>
        <v>2016</v>
      </c>
      <c r="I3630" s="22">
        <f t="shared" si="169"/>
        <v>12</v>
      </c>
      <c r="J3630" s="22" t="str">
        <f>VLOOKUP(I3630,變換清單!H:I,2,0)</f>
        <v>4Q</v>
      </c>
      <c r="K3630" s="22" t="str">
        <f t="shared" si="170"/>
        <v>啤酒中四國20164Q</v>
      </c>
    </row>
    <row r="3631" spans="1:11">
      <c r="A3631" s="23">
        <v>201612</v>
      </c>
      <c r="B3631" s="23" t="s">
        <v>83</v>
      </c>
      <c r="C3631" s="22">
        <v>27260665</v>
      </c>
      <c r="D3631" s="22" t="s">
        <v>105</v>
      </c>
      <c r="E3631" s="23">
        <v>193223</v>
      </c>
      <c r="F3631" s="22" t="str">
        <f>VLOOKUP(C3631,變換清單!A:C,3,0)</f>
        <v>啤酒</v>
      </c>
      <c r="G3631" s="22" t="str">
        <f>VLOOKUP(B3631,變換清單!E:F,2,0)</f>
        <v>中四國</v>
      </c>
      <c r="H3631" s="22" t="str">
        <f t="shared" si="168"/>
        <v>2016</v>
      </c>
      <c r="I3631" s="22">
        <f t="shared" si="169"/>
        <v>12</v>
      </c>
      <c r="J3631" s="22" t="str">
        <f>VLOOKUP(I3631,變換清單!H:I,2,0)</f>
        <v>4Q</v>
      </c>
      <c r="K3631" s="22" t="str">
        <f t="shared" si="170"/>
        <v>啤酒中四國20164Q</v>
      </c>
    </row>
    <row r="3632" spans="1:11">
      <c r="A3632" s="23">
        <v>201612</v>
      </c>
      <c r="B3632" s="23" t="s">
        <v>83</v>
      </c>
      <c r="C3632" s="22">
        <v>27350171</v>
      </c>
      <c r="D3632" s="22" t="s">
        <v>42</v>
      </c>
      <c r="E3632" s="23">
        <v>43440</v>
      </c>
      <c r="F3632" s="22" t="str">
        <f>VLOOKUP(C3632,變換清單!A:C,3,0)</f>
        <v>啤酒</v>
      </c>
      <c r="G3632" s="22" t="str">
        <f>VLOOKUP(B3632,變換清單!E:F,2,0)</f>
        <v>中四國</v>
      </c>
      <c r="H3632" s="22" t="str">
        <f t="shared" si="168"/>
        <v>2016</v>
      </c>
      <c r="I3632" s="22">
        <f t="shared" si="169"/>
        <v>12</v>
      </c>
      <c r="J3632" s="22" t="str">
        <f>VLOOKUP(I3632,變換清單!H:I,2,0)</f>
        <v>4Q</v>
      </c>
      <c r="K3632" s="22" t="str">
        <f t="shared" si="170"/>
        <v>啤酒中四國20164Q</v>
      </c>
    </row>
    <row r="3633" spans="1:11">
      <c r="A3633" s="23">
        <v>201612</v>
      </c>
      <c r="B3633" s="23" t="s">
        <v>83</v>
      </c>
      <c r="C3633" s="22">
        <v>27350921</v>
      </c>
      <c r="D3633" s="22" t="s">
        <v>44</v>
      </c>
      <c r="E3633" s="23">
        <v>26640</v>
      </c>
      <c r="F3633" s="22" t="str">
        <f>VLOOKUP(C3633,變換清單!A:C,3,0)</f>
        <v>發泡酒</v>
      </c>
      <c r="G3633" s="22" t="str">
        <f>VLOOKUP(B3633,變換清單!E:F,2,0)</f>
        <v>中四國</v>
      </c>
      <c r="H3633" s="22" t="str">
        <f t="shared" si="168"/>
        <v>2016</v>
      </c>
      <c r="I3633" s="22">
        <f t="shared" si="169"/>
        <v>12</v>
      </c>
      <c r="J3633" s="22" t="str">
        <f>VLOOKUP(I3633,變換清單!H:I,2,0)</f>
        <v>4Q</v>
      </c>
      <c r="K3633" s="22" t="str">
        <f t="shared" si="170"/>
        <v>發泡酒中四國20164Q</v>
      </c>
    </row>
    <row r="3634" spans="1:11">
      <c r="A3634" s="23">
        <v>201612</v>
      </c>
      <c r="B3634" s="23" t="s">
        <v>83</v>
      </c>
      <c r="C3634" s="22">
        <v>27210786</v>
      </c>
      <c r="D3634" s="22" t="s">
        <v>103</v>
      </c>
      <c r="E3634" s="23">
        <v>104098</v>
      </c>
      <c r="F3634" s="22" t="str">
        <f>VLOOKUP(C3634,變換清單!A:C,3,0)</f>
        <v>發泡酒</v>
      </c>
      <c r="G3634" s="22" t="str">
        <f>VLOOKUP(B3634,變換清單!E:F,2,0)</f>
        <v>中四國</v>
      </c>
      <c r="H3634" s="22" t="str">
        <f t="shared" si="168"/>
        <v>2016</v>
      </c>
      <c r="I3634" s="22">
        <f t="shared" si="169"/>
        <v>12</v>
      </c>
      <c r="J3634" s="22" t="str">
        <f>VLOOKUP(I3634,變換清單!H:I,2,0)</f>
        <v>4Q</v>
      </c>
      <c r="K3634" s="22" t="str">
        <f t="shared" si="170"/>
        <v>發泡酒中四國20164Q</v>
      </c>
    </row>
    <row r="3635" spans="1:11">
      <c r="A3635" s="23">
        <v>201612</v>
      </c>
      <c r="B3635" s="23" t="s">
        <v>98</v>
      </c>
      <c r="C3635" s="22">
        <v>27220883</v>
      </c>
      <c r="D3635" s="22" t="s">
        <v>101</v>
      </c>
      <c r="E3635" s="23">
        <v>4165</v>
      </c>
      <c r="F3635" s="22" t="str">
        <f>VLOOKUP(C3635,變換清單!A:C,3,0)</f>
        <v>新類型</v>
      </c>
      <c r="G3635" s="22" t="str">
        <f>VLOOKUP(B3635,變換清單!E:F,2,0)</f>
        <v>沖繩</v>
      </c>
      <c r="H3635" s="22" t="str">
        <f t="shared" si="168"/>
        <v>2016</v>
      </c>
      <c r="I3635" s="22">
        <f t="shared" si="169"/>
        <v>12</v>
      </c>
      <c r="J3635" s="22" t="str">
        <f>VLOOKUP(I3635,變換清單!H:I,2,0)</f>
        <v>4Q</v>
      </c>
      <c r="K3635" s="22" t="str">
        <f t="shared" si="170"/>
        <v>新類型沖繩20164Q</v>
      </c>
    </row>
    <row r="3636" spans="1:11">
      <c r="A3636" s="23">
        <v>201612</v>
      </c>
      <c r="B3636" s="23" t="s">
        <v>98</v>
      </c>
      <c r="C3636" s="22">
        <v>27220957</v>
      </c>
      <c r="D3636" s="22" t="s">
        <v>102</v>
      </c>
      <c r="E3636" s="23">
        <v>29155</v>
      </c>
      <c r="F3636" s="22" t="str">
        <f>VLOOKUP(C3636,變換清單!A:C,3,0)</f>
        <v>新類型</v>
      </c>
      <c r="G3636" s="22" t="str">
        <f>VLOOKUP(B3636,變換清單!E:F,2,0)</f>
        <v>沖繩</v>
      </c>
      <c r="H3636" s="22" t="str">
        <f t="shared" si="168"/>
        <v>2016</v>
      </c>
      <c r="I3636" s="22">
        <f t="shared" si="169"/>
        <v>12</v>
      </c>
      <c r="J3636" s="22" t="str">
        <f>VLOOKUP(I3636,變換清單!H:I,2,0)</f>
        <v>4Q</v>
      </c>
      <c r="K3636" s="22" t="str">
        <f t="shared" si="170"/>
        <v>新類型沖繩20164Q</v>
      </c>
    </row>
    <row r="3637" spans="1:11">
      <c r="A3637" s="23">
        <v>201612</v>
      </c>
      <c r="B3637" s="23" t="s">
        <v>98</v>
      </c>
      <c r="C3637" s="22">
        <v>27220985</v>
      </c>
      <c r="D3637" s="22" t="s">
        <v>46</v>
      </c>
      <c r="E3637" s="23">
        <v>789291</v>
      </c>
      <c r="F3637" s="22" t="str">
        <f>VLOOKUP(C3637,變換清單!A:C,3,0)</f>
        <v>新類型</v>
      </c>
      <c r="G3637" s="22" t="str">
        <f>VLOOKUP(B3637,變換清單!E:F,2,0)</f>
        <v>沖繩</v>
      </c>
      <c r="H3637" s="22" t="str">
        <f t="shared" si="168"/>
        <v>2016</v>
      </c>
      <c r="I3637" s="22">
        <f t="shared" si="169"/>
        <v>12</v>
      </c>
      <c r="J3637" s="22" t="str">
        <f>VLOOKUP(I3637,變換清單!H:I,2,0)</f>
        <v>4Q</v>
      </c>
      <c r="K3637" s="22" t="str">
        <f t="shared" si="170"/>
        <v>新類型沖繩20164Q</v>
      </c>
    </row>
    <row r="3638" spans="1:11">
      <c r="A3638" s="23">
        <v>201612</v>
      </c>
      <c r="B3638" s="23" t="s">
        <v>98</v>
      </c>
      <c r="C3638" s="22">
        <v>27260317</v>
      </c>
      <c r="D3638" s="22" t="s">
        <v>40</v>
      </c>
      <c r="E3638" s="23">
        <v>55614</v>
      </c>
      <c r="F3638" s="22" t="str">
        <f>VLOOKUP(C3638,變換清單!A:C,3,0)</f>
        <v>啤酒</v>
      </c>
      <c r="G3638" s="22" t="str">
        <f>VLOOKUP(B3638,變換清單!E:F,2,0)</f>
        <v>沖繩</v>
      </c>
      <c r="H3638" s="22" t="str">
        <f t="shared" si="168"/>
        <v>2016</v>
      </c>
      <c r="I3638" s="22">
        <f t="shared" si="169"/>
        <v>12</v>
      </c>
      <c r="J3638" s="22" t="str">
        <f>VLOOKUP(I3638,變換清單!H:I,2,0)</f>
        <v>4Q</v>
      </c>
      <c r="K3638" s="22" t="str">
        <f t="shared" si="170"/>
        <v>啤酒沖繩20164Q</v>
      </c>
    </row>
    <row r="3639" spans="1:11">
      <c r="A3639" s="23">
        <v>201612</v>
      </c>
      <c r="B3639" s="23" t="s">
        <v>98</v>
      </c>
      <c r="C3639" s="22">
        <v>27260665</v>
      </c>
      <c r="D3639" s="22" t="s">
        <v>105</v>
      </c>
      <c r="E3639" s="23">
        <v>129053</v>
      </c>
      <c r="F3639" s="22" t="str">
        <f>VLOOKUP(C3639,變換清單!A:C,3,0)</f>
        <v>啤酒</v>
      </c>
      <c r="G3639" s="22" t="str">
        <f>VLOOKUP(B3639,變換清單!E:F,2,0)</f>
        <v>沖繩</v>
      </c>
      <c r="H3639" s="22" t="str">
        <f t="shared" si="168"/>
        <v>2016</v>
      </c>
      <c r="I3639" s="22">
        <f t="shared" si="169"/>
        <v>12</v>
      </c>
      <c r="J3639" s="22" t="str">
        <f>VLOOKUP(I3639,變換清單!H:I,2,0)</f>
        <v>4Q</v>
      </c>
      <c r="K3639" s="22" t="str">
        <f t="shared" si="170"/>
        <v>啤酒沖繩20164Q</v>
      </c>
    </row>
    <row r="3640" spans="1:11">
      <c r="A3640" s="23">
        <v>201612</v>
      </c>
      <c r="B3640" s="23" t="s">
        <v>98</v>
      </c>
      <c r="C3640" s="22">
        <v>27350171</v>
      </c>
      <c r="D3640" s="22" t="s">
        <v>42</v>
      </c>
      <c r="E3640" s="23">
        <v>82708</v>
      </c>
      <c r="F3640" s="22" t="str">
        <f>VLOOKUP(C3640,變換清單!A:C,3,0)</f>
        <v>啤酒</v>
      </c>
      <c r="G3640" s="22" t="str">
        <f>VLOOKUP(B3640,變換清單!E:F,2,0)</f>
        <v>沖繩</v>
      </c>
      <c r="H3640" s="22" t="str">
        <f t="shared" si="168"/>
        <v>2016</v>
      </c>
      <c r="I3640" s="22">
        <f t="shared" si="169"/>
        <v>12</v>
      </c>
      <c r="J3640" s="22" t="str">
        <f>VLOOKUP(I3640,變換清單!H:I,2,0)</f>
        <v>4Q</v>
      </c>
      <c r="K3640" s="22" t="str">
        <f t="shared" si="170"/>
        <v>啤酒沖繩20164Q</v>
      </c>
    </row>
    <row r="3641" spans="1:11">
      <c r="A3641" s="23">
        <v>201612</v>
      </c>
      <c r="B3641" s="23" t="s">
        <v>98</v>
      </c>
      <c r="C3641" s="22">
        <v>27350921</v>
      </c>
      <c r="D3641" s="22" t="s">
        <v>44</v>
      </c>
      <c r="E3641" s="23">
        <v>3702</v>
      </c>
      <c r="F3641" s="22" t="str">
        <f>VLOOKUP(C3641,變換清單!A:C,3,0)</f>
        <v>發泡酒</v>
      </c>
      <c r="G3641" s="22" t="str">
        <f>VLOOKUP(B3641,變換清單!E:F,2,0)</f>
        <v>沖繩</v>
      </c>
      <c r="H3641" s="22" t="str">
        <f t="shared" si="168"/>
        <v>2016</v>
      </c>
      <c r="I3641" s="22">
        <f t="shared" si="169"/>
        <v>12</v>
      </c>
      <c r="J3641" s="22" t="str">
        <f>VLOOKUP(I3641,變換清單!H:I,2,0)</f>
        <v>4Q</v>
      </c>
      <c r="K3641" s="22" t="str">
        <f t="shared" si="170"/>
        <v>發泡酒沖繩20164Q</v>
      </c>
    </row>
    <row r="3642" spans="1:11">
      <c r="A3642" s="23">
        <v>201612</v>
      </c>
      <c r="B3642" s="23" t="s">
        <v>98</v>
      </c>
      <c r="C3642" s="22">
        <v>27210786</v>
      </c>
      <c r="D3642" s="22" t="s">
        <v>103</v>
      </c>
      <c r="E3642" s="23">
        <v>5553</v>
      </c>
      <c r="F3642" s="22" t="str">
        <f>VLOOKUP(C3642,變換清單!A:C,3,0)</f>
        <v>發泡酒</v>
      </c>
      <c r="G3642" s="22" t="str">
        <f>VLOOKUP(B3642,變換清單!E:F,2,0)</f>
        <v>沖繩</v>
      </c>
      <c r="H3642" s="22" t="str">
        <f t="shared" si="168"/>
        <v>2016</v>
      </c>
      <c r="I3642" s="22">
        <f t="shared" si="169"/>
        <v>12</v>
      </c>
      <c r="J3642" s="22" t="str">
        <f>VLOOKUP(I3642,變換清單!H:I,2,0)</f>
        <v>4Q</v>
      </c>
      <c r="K3642" s="22" t="str">
        <f t="shared" si="170"/>
        <v>發泡酒沖繩20164Q</v>
      </c>
    </row>
    <row r="3643" spans="1:11">
      <c r="A3643" s="23">
        <v>201612</v>
      </c>
      <c r="B3643" s="23" t="s">
        <v>56</v>
      </c>
      <c r="C3643" s="22">
        <v>27220883</v>
      </c>
      <c r="D3643" s="22" t="s">
        <v>101</v>
      </c>
      <c r="E3643" s="23">
        <v>249550</v>
      </c>
      <c r="F3643" s="22" t="str">
        <f>VLOOKUP(C3643,變換清單!A:C,3,0)</f>
        <v>新類型</v>
      </c>
      <c r="G3643" s="22" t="str">
        <f>VLOOKUP(B3643,變換清單!E:F,2,0)</f>
        <v>東北</v>
      </c>
      <c r="H3643" s="22" t="str">
        <f t="shared" si="168"/>
        <v>2016</v>
      </c>
      <c r="I3643" s="22">
        <f t="shared" si="169"/>
        <v>12</v>
      </c>
      <c r="J3643" s="22" t="str">
        <f>VLOOKUP(I3643,變換清單!H:I,2,0)</f>
        <v>4Q</v>
      </c>
      <c r="K3643" s="22" t="str">
        <f t="shared" si="170"/>
        <v>新類型東北20164Q</v>
      </c>
    </row>
    <row r="3644" spans="1:11">
      <c r="A3644" s="23">
        <v>201612</v>
      </c>
      <c r="B3644" s="23" t="s">
        <v>56</v>
      </c>
      <c r="C3644" s="22">
        <v>27220957</v>
      </c>
      <c r="D3644" s="22" t="s">
        <v>102</v>
      </c>
      <c r="E3644" s="23">
        <v>69874</v>
      </c>
      <c r="F3644" s="22" t="str">
        <f>VLOOKUP(C3644,變換清單!A:C,3,0)</f>
        <v>新類型</v>
      </c>
      <c r="G3644" s="22" t="str">
        <f>VLOOKUP(B3644,變換清單!E:F,2,0)</f>
        <v>東北</v>
      </c>
      <c r="H3644" s="22" t="str">
        <f t="shared" si="168"/>
        <v>2016</v>
      </c>
      <c r="I3644" s="22">
        <f t="shared" si="169"/>
        <v>12</v>
      </c>
      <c r="J3644" s="22" t="str">
        <f>VLOOKUP(I3644,變換清單!H:I,2,0)</f>
        <v>4Q</v>
      </c>
      <c r="K3644" s="22" t="str">
        <f t="shared" si="170"/>
        <v>新類型東北20164Q</v>
      </c>
    </row>
    <row r="3645" spans="1:11">
      <c r="A3645" s="23">
        <v>201612</v>
      </c>
      <c r="B3645" s="23" t="s">
        <v>56</v>
      </c>
      <c r="C3645" s="22">
        <v>27220985</v>
      </c>
      <c r="D3645" s="22" t="s">
        <v>46</v>
      </c>
      <c r="E3645" s="23">
        <v>90551</v>
      </c>
      <c r="F3645" s="22" t="str">
        <f>VLOOKUP(C3645,變換清單!A:C,3,0)</f>
        <v>新類型</v>
      </c>
      <c r="G3645" s="22" t="str">
        <f>VLOOKUP(B3645,變換清單!E:F,2,0)</f>
        <v>東北</v>
      </c>
      <c r="H3645" s="22" t="str">
        <f t="shared" si="168"/>
        <v>2016</v>
      </c>
      <c r="I3645" s="22">
        <f t="shared" si="169"/>
        <v>12</v>
      </c>
      <c r="J3645" s="22" t="str">
        <f>VLOOKUP(I3645,變換清單!H:I,2,0)</f>
        <v>4Q</v>
      </c>
      <c r="K3645" s="22" t="str">
        <f t="shared" si="170"/>
        <v>新類型東北20164Q</v>
      </c>
    </row>
    <row r="3646" spans="1:11">
      <c r="A3646" s="23">
        <v>201612</v>
      </c>
      <c r="B3646" s="23" t="s">
        <v>56</v>
      </c>
      <c r="C3646" s="22">
        <v>27260317</v>
      </c>
      <c r="D3646" s="22" t="s">
        <v>40</v>
      </c>
      <c r="E3646" s="23">
        <v>40080</v>
      </c>
      <c r="F3646" s="22" t="str">
        <f>VLOOKUP(C3646,變換清單!A:C,3,0)</f>
        <v>啤酒</v>
      </c>
      <c r="G3646" s="22" t="str">
        <f>VLOOKUP(B3646,變換清單!E:F,2,0)</f>
        <v>東北</v>
      </c>
      <c r="H3646" s="22" t="str">
        <f t="shared" si="168"/>
        <v>2016</v>
      </c>
      <c r="I3646" s="22">
        <f t="shared" si="169"/>
        <v>12</v>
      </c>
      <c r="J3646" s="22" t="str">
        <f>VLOOKUP(I3646,變換清單!H:I,2,0)</f>
        <v>4Q</v>
      </c>
      <c r="K3646" s="22" t="str">
        <f t="shared" si="170"/>
        <v>啤酒東北20164Q</v>
      </c>
    </row>
    <row r="3647" spans="1:11">
      <c r="A3647" s="23">
        <v>201612</v>
      </c>
      <c r="B3647" s="23" t="s">
        <v>56</v>
      </c>
      <c r="C3647" s="22">
        <v>27260665</v>
      </c>
      <c r="D3647" s="22" t="s">
        <v>105</v>
      </c>
      <c r="E3647" s="23">
        <v>17760</v>
      </c>
      <c r="F3647" s="22" t="str">
        <f>VLOOKUP(C3647,變換清單!A:C,3,0)</f>
        <v>啤酒</v>
      </c>
      <c r="G3647" s="22" t="str">
        <f>VLOOKUP(B3647,變換清單!E:F,2,0)</f>
        <v>東北</v>
      </c>
      <c r="H3647" s="22" t="str">
        <f t="shared" si="168"/>
        <v>2016</v>
      </c>
      <c r="I3647" s="22">
        <f t="shared" si="169"/>
        <v>12</v>
      </c>
      <c r="J3647" s="22" t="str">
        <f>VLOOKUP(I3647,變換清單!H:I,2,0)</f>
        <v>4Q</v>
      </c>
      <c r="K3647" s="22" t="str">
        <f t="shared" si="170"/>
        <v>啤酒東北20164Q</v>
      </c>
    </row>
    <row r="3648" spans="1:11">
      <c r="A3648" s="23">
        <v>201612</v>
      </c>
      <c r="B3648" s="23" t="s">
        <v>56</v>
      </c>
      <c r="C3648" s="22">
        <v>27350171</v>
      </c>
      <c r="D3648" s="22" t="s">
        <v>42</v>
      </c>
      <c r="E3648" s="23">
        <v>98394</v>
      </c>
      <c r="F3648" s="22" t="str">
        <f>VLOOKUP(C3648,變換清單!A:C,3,0)</f>
        <v>啤酒</v>
      </c>
      <c r="G3648" s="22" t="str">
        <f>VLOOKUP(B3648,變換清單!E:F,2,0)</f>
        <v>東北</v>
      </c>
      <c r="H3648" s="22" t="str">
        <f t="shared" si="168"/>
        <v>2016</v>
      </c>
      <c r="I3648" s="22">
        <f t="shared" si="169"/>
        <v>12</v>
      </c>
      <c r="J3648" s="22" t="str">
        <f>VLOOKUP(I3648,變換清單!H:I,2,0)</f>
        <v>4Q</v>
      </c>
      <c r="K3648" s="22" t="str">
        <f t="shared" si="170"/>
        <v>啤酒東北20164Q</v>
      </c>
    </row>
    <row r="3649" spans="1:11">
      <c r="A3649" s="23">
        <v>201612</v>
      </c>
      <c r="B3649" s="23" t="s">
        <v>73</v>
      </c>
      <c r="C3649" s="22">
        <v>27350921</v>
      </c>
      <c r="D3649" s="22" t="s">
        <v>44</v>
      </c>
      <c r="E3649" s="23">
        <v>531898</v>
      </c>
      <c r="F3649" s="22" t="str">
        <f>VLOOKUP(C3649,變換清單!A:C,3,0)</f>
        <v>發泡酒</v>
      </c>
      <c r="G3649" s="22" t="str">
        <f>VLOOKUP(B3649,變換清單!E:F,2,0)</f>
        <v>中部</v>
      </c>
      <c r="H3649" s="22" t="str">
        <f t="shared" si="168"/>
        <v>2016</v>
      </c>
      <c r="I3649" s="22">
        <f t="shared" si="169"/>
        <v>12</v>
      </c>
      <c r="J3649" s="22" t="str">
        <f>VLOOKUP(I3649,變換清單!H:I,2,0)</f>
        <v>4Q</v>
      </c>
      <c r="K3649" s="22" t="str">
        <f t="shared" si="170"/>
        <v>發泡酒中部20164Q</v>
      </c>
    </row>
    <row r="3650" spans="1:11">
      <c r="A3650" s="23">
        <v>201612</v>
      </c>
      <c r="B3650" s="23" t="s">
        <v>73</v>
      </c>
      <c r="C3650" s="22">
        <v>27210786</v>
      </c>
      <c r="D3650" s="22" t="s">
        <v>103</v>
      </c>
      <c r="E3650" s="23">
        <v>56327</v>
      </c>
      <c r="F3650" s="22" t="str">
        <f>VLOOKUP(C3650,變換清單!A:C,3,0)</f>
        <v>發泡酒</v>
      </c>
      <c r="G3650" s="22" t="str">
        <f>VLOOKUP(B3650,變換清單!E:F,2,0)</f>
        <v>中部</v>
      </c>
      <c r="H3650" s="22" t="str">
        <f t="shared" si="168"/>
        <v>2016</v>
      </c>
      <c r="I3650" s="22">
        <f t="shared" si="169"/>
        <v>12</v>
      </c>
      <c r="J3650" s="22" t="str">
        <f>VLOOKUP(I3650,變換清單!H:I,2,0)</f>
        <v>4Q</v>
      </c>
      <c r="K3650" s="22" t="str">
        <f t="shared" si="170"/>
        <v>發泡酒中部20164Q</v>
      </c>
    </row>
    <row r="3651" spans="1:11">
      <c r="A3651" s="23">
        <v>201612</v>
      </c>
      <c r="B3651" s="23" t="s">
        <v>73</v>
      </c>
      <c r="C3651" s="22">
        <v>27220883</v>
      </c>
      <c r="D3651" s="22" t="s">
        <v>101</v>
      </c>
      <c r="E3651" s="23">
        <v>166129</v>
      </c>
      <c r="F3651" s="22" t="str">
        <f>VLOOKUP(C3651,變換清單!A:C,3,0)</f>
        <v>新類型</v>
      </c>
      <c r="G3651" s="22" t="str">
        <f>VLOOKUP(B3651,變換清單!E:F,2,0)</f>
        <v>中部</v>
      </c>
      <c r="H3651" s="22" t="str">
        <f t="shared" ref="H3651:H3714" si="171">LEFT(A3651,4)</f>
        <v>2016</v>
      </c>
      <c r="I3651" s="22">
        <f t="shared" ref="I3651:I3714" si="172">VALUE(RIGHT(A3651,2))</f>
        <v>12</v>
      </c>
      <c r="J3651" s="22" t="str">
        <f>VLOOKUP(I3651,變換清單!H:I,2,0)</f>
        <v>4Q</v>
      </c>
      <c r="K3651" s="22" t="str">
        <f t="shared" ref="K3651:K3714" si="173">CONCATENATE(F3651,G3651,H3651,J3651)</f>
        <v>新類型中部20164Q</v>
      </c>
    </row>
    <row r="3652" spans="1:11">
      <c r="A3652" s="23">
        <v>201612</v>
      </c>
      <c r="B3652" s="23" t="s">
        <v>73</v>
      </c>
      <c r="C3652" s="22">
        <v>27220957</v>
      </c>
      <c r="D3652" s="22" t="s">
        <v>102</v>
      </c>
      <c r="E3652" s="23">
        <v>5520</v>
      </c>
      <c r="F3652" s="22" t="str">
        <f>VLOOKUP(C3652,變換清單!A:C,3,0)</f>
        <v>新類型</v>
      </c>
      <c r="G3652" s="22" t="str">
        <f>VLOOKUP(B3652,變換清單!E:F,2,0)</f>
        <v>中部</v>
      </c>
      <c r="H3652" s="22" t="str">
        <f t="shared" si="171"/>
        <v>2016</v>
      </c>
      <c r="I3652" s="22">
        <f t="shared" si="172"/>
        <v>12</v>
      </c>
      <c r="J3652" s="22" t="str">
        <f>VLOOKUP(I3652,變換清單!H:I,2,0)</f>
        <v>4Q</v>
      </c>
      <c r="K3652" s="22" t="str">
        <f t="shared" si="173"/>
        <v>新類型中部20164Q</v>
      </c>
    </row>
    <row r="3653" spans="1:11">
      <c r="A3653" s="23">
        <v>201612</v>
      </c>
      <c r="B3653" s="23" t="s">
        <v>73</v>
      </c>
      <c r="C3653" s="22">
        <v>27220985</v>
      </c>
      <c r="D3653" s="22" t="s">
        <v>46</v>
      </c>
      <c r="E3653" s="23">
        <v>2640</v>
      </c>
      <c r="F3653" s="22" t="str">
        <f>VLOOKUP(C3653,變換清單!A:C,3,0)</f>
        <v>新類型</v>
      </c>
      <c r="G3653" s="22" t="str">
        <f>VLOOKUP(B3653,變換清單!E:F,2,0)</f>
        <v>中部</v>
      </c>
      <c r="H3653" s="22" t="str">
        <f t="shared" si="171"/>
        <v>2016</v>
      </c>
      <c r="I3653" s="22">
        <f t="shared" si="172"/>
        <v>12</v>
      </c>
      <c r="J3653" s="22" t="str">
        <f>VLOOKUP(I3653,變換清單!H:I,2,0)</f>
        <v>4Q</v>
      </c>
      <c r="K3653" s="22" t="str">
        <f t="shared" si="173"/>
        <v>新類型中部20164Q</v>
      </c>
    </row>
    <row r="3654" spans="1:11">
      <c r="A3654" s="23">
        <v>201612</v>
      </c>
      <c r="B3654" s="23" t="s">
        <v>73</v>
      </c>
      <c r="C3654" s="22">
        <v>27260317</v>
      </c>
      <c r="D3654" s="22" t="s">
        <v>40</v>
      </c>
      <c r="E3654" s="23">
        <v>70587</v>
      </c>
      <c r="F3654" s="22" t="str">
        <f>VLOOKUP(C3654,變換清單!A:C,3,0)</f>
        <v>啤酒</v>
      </c>
      <c r="G3654" s="22" t="str">
        <f>VLOOKUP(B3654,變換清單!E:F,2,0)</f>
        <v>中部</v>
      </c>
      <c r="H3654" s="22" t="str">
        <f t="shared" si="171"/>
        <v>2016</v>
      </c>
      <c r="I3654" s="22">
        <f t="shared" si="172"/>
        <v>12</v>
      </c>
      <c r="J3654" s="22" t="str">
        <f>VLOOKUP(I3654,變換清單!H:I,2,0)</f>
        <v>4Q</v>
      </c>
      <c r="K3654" s="22" t="str">
        <f t="shared" si="173"/>
        <v>啤酒中部20164Q</v>
      </c>
    </row>
    <row r="3655" spans="1:11">
      <c r="A3655" s="23">
        <v>201612</v>
      </c>
      <c r="B3655" s="23" t="s">
        <v>93</v>
      </c>
      <c r="C3655" s="22">
        <v>27260665</v>
      </c>
      <c r="D3655" s="22" t="s">
        <v>105</v>
      </c>
      <c r="E3655" s="23">
        <v>313007</v>
      </c>
      <c r="F3655" s="22" t="str">
        <f>VLOOKUP(C3655,變換清單!A:C,3,0)</f>
        <v>啤酒</v>
      </c>
      <c r="G3655" s="22" t="str">
        <f>VLOOKUP(B3655,變換清單!E:F,2,0)</f>
        <v>九州</v>
      </c>
      <c r="H3655" s="22" t="str">
        <f t="shared" si="171"/>
        <v>2016</v>
      </c>
      <c r="I3655" s="22">
        <f t="shared" si="172"/>
        <v>12</v>
      </c>
      <c r="J3655" s="22" t="str">
        <f>VLOOKUP(I3655,變換清單!H:I,2,0)</f>
        <v>4Q</v>
      </c>
      <c r="K3655" s="22" t="str">
        <f t="shared" si="173"/>
        <v>啤酒九州20164Q</v>
      </c>
    </row>
    <row r="3656" spans="1:11">
      <c r="A3656" s="23">
        <v>201612</v>
      </c>
      <c r="B3656" s="23" t="s">
        <v>93</v>
      </c>
      <c r="C3656" s="22">
        <v>27350171</v>
      </c>
      <c r="D3656" s="22" t="s">
        <v>42</v>
      </c>
      <c r="E3656" s="23">
        <v>54901</v>
      </c>
      <c r="F3656" s="22" t="str">
        <f>VLOOKUP(C3656,變換清單!A:C,3,0)</f>
        <v>啤酒</v>
      </c>
      <c r="G3656" s="22" t="str">
        <f>VLOOKUP(B3656,變換清單!E:F,2,0)</f>
        <v>九州</v>
      </c>
      <c r="H3656" s="22" t="str">
        <f t="shared" si="171"/>
        <v>2016</v>
      </c>
      <c r="I3656" s="22">
        <f t="shared" si="172"/>
        <v>12</v>
      </c>
      <c r="J3656" s="22" t="str">
        <f>VLOOKUP(I3656,變換清單!H:I,2,0)</f>
        <v>4Q</v>
      </c>
      <c r="K3656" s="22" t="str">
        <f t="shared" si="173"/>
        <v>啤酒九州20164Q</v>
      </c>
    </row>
    <row r="3657" spans="1:11">
      <c r="A3657" s="23">
        <v>201612</v>
      </c>
      <c r="B3657" s="23" t="s">
        <v>93</v>
      </c>
      <c r="C3657" s="22">
        <v>27350921</v>
      </c>
      <c r="D3657" s="22" t="s">
        <v>44</v>
      </c>
      <c r="E3657" s="23">
        <v>172546</v>
      </c>
      <c r="F3657" s="22" t="str">
        <f>VLOOKUP(C3657,變換清單!A:C,3,0)</f>
        <v>發泡酒</v>
      </c>
      <c r="G3657" s="22" t="str">
        <f>VLOOKUP(B3657,變換清單!E:F,2,0)</f>
        <v>九州</v>
      </c>
      <c r="H3657" s="22" t="str">
        <f t="shared" si="171"/>
        <v>2016</v>
      </c>
      <c r="I3657" s="22">
        <f t="shared" si="172"/>
        <v>12</v>
      </c>
      <c r="J3657" s="22" t="str">
        <f>VLOOKUP(I3657,變換清單!H:I,2,0)</f>
        <v>4Q</v>
      </c>
      <c r="K3657" s="22" t="str">
        <f t="shared" si="173"/>
        <v>發泡酒九州20164Q</v>
      </c>
    </row>
    <row r="3658" spans="1:11">
      <c r="A3658" s="23">
        <v>201612</v>
      </c>
      <c r="B3658" s="23" t="s">
        <v>93</v>
      </c>
      <c r="C3658" s="22">
        <v>27210786</v>
      </c>
      <c r="D3658" s="22" t="s">
        <v>103</v>
      </c>
      <c r="E3658" s="23">
        <v>5760</v>
      </c>
      <c r="F3658" s="22" t="str">
        <f>VLOOKUP(C3658,變換清單!A:C,3,0)</f>
        <v>發泡酒</v>
      </c>
      <c r="G3658" s="22" t="str">
        <f>VLOOKUP(B3658,變換清單!E:F,2,0)</f>
        <v>九州</v>
      </c>
      <c r="H3658" s="22" t="str">
        <f t="shared" si="171"/>
        <v>2016</v>
      </c>
      <c r="I3658" s="22">
        <f t="shared" si="172"/>
        <v>12</v>
      </c>
      <c r="J3658" s="22" t="str">
        <f>VLOOKUP(I3658,變換清單!H:I,2,0)</f>
        <v>4Q</v>
      </c>
      <c r="K3658" s="22" t="str">
        <f t="shared" si="173"/>
        <v>發泡酒九州20164Q</v>
      </c>
    </row>
    <row r="3659" spans="1:11">
      <c r="A3659" s="23">
        <v>201612</v>
      </c>
      <c r="B3659" s="23" t="s">
        <v>93</v>
      </c>
      <c r="C3659" s="22">
        <v>27220883</v>
      </c>
      <c r="D3659" s="22" t="s">
        <v>101</v>
      </c>
      <c r="E3659" s="23">
        <v>5760</v>
      </c>
      <c r="F3659" s="22" t="str">
        <f>VLOOKUP(C3659,變換清單!A:C,3,0)</f>
        <v>新類型</v>
      </c>
      <c r="G3659" s="22" t="str">
        <f>VLOOKUP(B3659,變換清單!E:F,2,0)</f>
        <v>九州</v>
      </c>
      <c r="H3659" s="22" t="str">
        <f t="shared" si="171"/>
        <v>2016</v>
      </c>
      <c r="I3659" s="22">
        <f t="shared" si="172"/>
        <v>12</v>
      </c>
      <c r="J3659" s="22" t="str">
        <f>VLOOKUP(I3659,變換清單!H:I,2,0)</f>
        <v>4Q</v>
      </c>
      <c r="K3659" s="22" t="str">
        <f t="shared" si="173"/>
        <v>新類型九州20164Q</v>
      </c>
    </row>
    <row r="3660" spans="1:11">
      <c r="A3660" s="23">
        <v>201612</v>
      </c>
      <c r="B3660" s="23" t="s">
        <v>93</v>
      </c>
      <c r="C3660" s="22">
        <v>27220957</v>
      </c>
      <c r="D3660" s="22" t="s">
        <v>102</v>
      </c>
      <c r="E3660" s="23">
        <v>96968</v>
      </c>
      <c r="F3660" s="22" t="str">
        <f>VLOOKUP(C3660,變換清單!A:C,3,0)</f>
        <v>新類型</v>
      </c>
      <c r="G3660" s="22" t="str">
        <f>VLOOKUP(B3660,變換清單!E:F,2,0)</f>
        <v>九州</v>
      </c>
      <c r="H3660" s="22" t="str">
        <f t="shared" si="171"/>
        <v>2016</v>
      </c>
      <c r="I3660" s="22">
        <f t="shared" si="172"/>
        <v>12</v>
      </c>
      <c r="J3660" s="22" t="str">
        <f>VLOOKUP(I3660,變換清單!H:I,2,0)</f>
        <v>4Q</v>
      </c>
      <c r="K3660" s="22" t="str">
        <f t="shared" si="173"/>
        <v>新類型九州20164Q</v>
      </c>
    </row>
    <row r="3661" spans="1:11">
      <c r="A3661" s="23">
        <v>201612</v>
      </c>
      <c r="B3661" s="23" t="s">
        <v>93</v>
      </c>
      <c r="C3661" s="22">
        <v>27220985</v>
      </c>
      <c r="D3661" s="22" t="s">
        <v>46</v>
      </c>
      <c r="E3661" s="23">
        <v>9255</v>
      </c>
      <c r="F3661" s="22" t="str">
        <f>VLOOKUP(C3661,變換清單!A:C,3,0)</f>
        <v>新類型</v>
      </c>
      <c r="G3661" s="22" t="str">
        <f>VLOOKUP(B3661,變換清單!E:F,2,0)</f>
        <v>九州</v>
      </c>
      <c r="H3661" s="22" t="str">
        <f t="shared" si="171"/>
        <v>2016</v>
      </c>
      <c r="I3661" s="22">
        <f t="shared" si="172"/>
        <v>12</v>
      </c>
      <c r="J3661" s="22" t="str">
        <f>VLOOKUP(I3661,變換清單!H:I,2,0)</f>
        <v>4Q</v>
      </c>
      <c r="K3661" s="22" t="str">
        <f t="shared" si="173"/>
        <v>新類型九州20164Q</v>
      </c>
    </row>
    <row r="3662" spans="1:11">
      <c r="A3662" s="23">
        <v>201612</v>
      </c>
      <c r="B3662" s="23" t="s">
        <v>93</v>
      </c>
      <c r="C3662" s="22">
        <v>27260317</v>
      </c>
      <c r="D3662" s="22" t="s">
        <v>40</v>
      </c>
      <c r="E3662" s="23">
        <v>9255</v>
      </c>
      <c r="F3662" s="22" t="str">
        <f>VLOOKUP(C3662,變換清單!A:C,3,0)</f>
        <v>啤酒</v>
      </c>
      <c r="G3662" s="22" t="str">
        <f>VLOOKUP(B3662,變換清單!E:F,2,0)</f>
        <v>九州</v>
      </c>
      <c r="H3662" s="22" t="str">
        <f t="shared" si="171"/>
        <v>2016</v>
      </c>
      <c r="I3662" s="22">
        <f t="shared" si="172"/>
        <v>12</v>
      </c>
      <c r="J3662" s="22" t="str">
        <f>VLOOKUP(I3662,變換清單!H:I,2,0)</f>
        <v>4Q</v>
      </c>
      <c r="K3662" s="22" t="str">
        <f t="shared" si="173"/>
        <v>啤酒九州20164Q</v>
      </c>
    </row>
    <row r="3663" spans="1:11">
      <c r="A3663" s="23">
        <v>201612</v>
      </c>
      <c r="B3663" s="23" t="s">
        <v>57</v>
      </c>
      <c r="C3663" s="22">
        <v>27260665</v>
      </c>
      <c r="D3663" s="22" t="s">
        <v>105</v>
      </c>
      <c r="E3663" s="23">
        <v>1008182</v>
      </c>
      <c r="F3663" s="22" t="str">
        <f>VLOOKUP(C3663,變換清單!A:C,3,0)</f>
        <v>啤酒</v>
      </c>
      <c r="G3663" s="22" t="str">
        <f>VLOOKUP(B3663,變換清單!E:F,2,0)</f>
        <v>東北</v>
      </c>
      <c r="H3663" s="22" t="str">
        <f t="shared" si="171"/>
        <v>2016</v>
      </c>
      <c r="I3663" s="22">
        <f t="shared" si="172"/>
        <v>12</v>
      </c>
      <c r="J3663" s="22" t="str">
        <f>VLOOKUP(I3663,變換清單!H:I,2,0)</f>
        <v>4Q</v>
      </c>
      <c r="K3663" s="22" t="str">
        <f t="shared" si="173"/>
        <v>啤酒東北20164Q</v>
      </c>
    </row>
    <row r="3664" spans="1:11">
      <c r="A3664" s="23">
        <v>201612</v>
      </c>
      <c r="B3664" s="23" t="s">
        <v>57</v>
      </c>
      <c r="C3664" s="22">
        <v>27350171</v>
      </c>
      <c r="D3664" s="22" t="s">
        <v>42</v>
      </c>
      <c r="E3664" s="23">
        <v>98394</v>
      </c>
      <c r="F3664" s="22" t="str">
        <f>VLOOKUP(C3664,變換清單!A:C,3,0)</f>
        <v>啤酒</v>
      </c>
      <c r="G3664" s="22" t="str">
        <f>VLOOKUP(B3664,變換清單!E:F,2,0)</f>
        <v>東北</v>
      </c>
      <c r="H3664" s="22" t="str">
        <f t="shared" si="171"/>
        <v>2016</v>
      </c>
      <c r="I3664" s="22">
        <f t="shared" si="172"/>
        <v>12</v>
      </c>
      <c r="J3664" s="22" t="str">
        <f>VLOOKUP(I3664,變換清單!H:I,2,0)</f>
        <v>4Q</v>
      </c>
      <c r="K3664" s="22" t="str">
        <f t="shared" si="173"/>
        <v>啤酒東北20164Q</v>
      </c>
    </row>
    <row r="3665" spans="1:11">
      <c r="A3665" s="23">
        <v>201612</v>
      </c>
      <c r="B3665" s="23" t="s">
        <v>57</v>
      </c>
      <c r="C3665" s="22">
        <v>27350921</v>
      </c>
      <c r="D3665" s="22" t="s">
        <v>44</v>
      </c>
      <c r="E3665" s="23">
        <v>370047</v>
      </c>
      <c r="F3665" s="22" t="str">
        <f>VLOOKUP(C3665,變換清單!A:C,3,0)</f>
        <v>發泡酒</v>
      </c>
      <c r="G3665" s="22" t="str">
        <f>VLOOKUP(B3665,變換清單!E:F,2,0)</f>
        <v>東北</v>
      </c>
      <c r="H3665" s="22" t="str">
        <f t="shared" si="171"/>
        <v>2016</v>
      </c>
      <c r="I3665" s="22">
        <f t="shared" si="172"/>
        <v>12</v>
      </c>
      <c r="J3665" s="22" t="str">
        <f>VLOOKUP(I3665,變換清單!H:I,2,0)</f>
        <v>4Q</v>
      </c>
      <c r="K3665" s="22" t="str">
        <f t="shared" si="173"/>
        <v>發泡酒東北20164Q</v>
      </c>
    </row>
    <row r="3666" spans="1:11">
      <c r="A3666" s="23">
        <v>201612</v>
      </c>
      <c r="B3666" s="23" t="s">
        <v>57</v>
      </c>
      <c r="C3666" s="22">
        <v>27210786</v>
      </c>
      <c r="D3666" s="22" t="s">
        <v>103</v>
      </c>
      <c r="E3666" s="23">
        <v>59520</v>
      </c>
      <c r="F3666" s="22" t="str">
        <f>VLOOKUP(C3666,變換清單!A:C,3,0)</f>
        <v>發泡酒</v>
      </c>
      <c r="G3666" s="22" t="str">
        <f>VLOOKUP(B3666,變換清單!E:F,2,0)</f>
        <v>東北</v>
      </c>
      <c r="H3666" s="22" t="str">
        <f t="shared" si="171"/>
        <v>2016</v>
      </c>
      <c r="I3666" s="22">
        <f t="shared" si="172"/>
        <v>12</v>
      </c>
      <c r="J3666" s="22" t="str">
        <f>VLOOKUP(I3666,變換清單!H:I,2,0)</f>
        <v>4Q</v>
      </c>
      <c r="K3666" s="22" t="str">
        <f t="shared" si="173"/>
        <v>發泡酒東北20164Q</v>
      </c>
    </row>
    <row r="3667" spans="1:11">
      <c r="A3667" s="23">
        <v>201612</v>
      </c>
      <c r="B3667" s="23" t="s">
        <v>57</v>
      </c>
      <c r="C3667" s="22">
        <v>27220883</v>
      </c>
      <c r="D3667" s="22" t="s">
        <v>101</v>
      </c>
      <c r="E3667" s="23">
        <v>20400</v>
      </c>
      <c r="F3667" s="22" t="str">
        <f>VLOOKUP(C3667,變換清單!A:C,3,0)</f>
        <v>新類型</v>
      </c>
      <c r="G3667" s="22" t="str">
        <f>VLOOKUP(B3667,變換清單!E:F,2,0)</f>
        <v>東北</v>
      </c>
      <c r="H3667" s="22" t="str">
        <f t="shared" si="171"/>
        <v>2016</v>
      </c>
      <c r="I3667" s="22">
        <f t="shared" si="172"/>
        <v>12</v>
      </c>
      <c r="J3667" s="22" t="str">
        <f>VLOOKUP(I3667,變換清單!H:I,2,0)</f>
        <v>4Q</v>
      </c>
      <c r="K3667" s="22" t="str">
        <f t="shared" si="173"/>
        <v>新類型東北20164Q</v>
      </c>
    </row>
    <row r="3668" spans="1:11">
      <c r="A3668" s="23">
        <v>201612</v>
      </c>
      <c r="B3668" s="23" t="s">
        <v>57</v>
      </c>
      <c r="C3668" s="22">
        <v>27220957</v>
      </c>
      <c r="D3668" s="22" t="s">
        <v>102</v>
      </c>
      <c r="E3668" s="23">
        <v>210335</v>
      </c>
      <c r="F3668" s="22" t="str">
        <f>VLOOKUP(C3668,變換清單!A:C,3,0)</f>
        <v>新類型</v>
      </c>
      <c r="G3668" s="22" t="str">
        <f>VLOOKUP(B3668,變換清單!E:F,2,0)</f>
        <v>東北</v>
      </c>
      <c r="H3668" s="22" t="str">
        <f t="shared" si="171"/>
        <v>2016</v>
      </c>
      <c r="I3668" s="22">
        <f t="shared" si="172"/>
        <v>12</v>
      </c>
      <c r="J3668" s="22" t="str">
        <f>VLOOKUP(I3668,變換清單!H:I,2,0)</f>
        <v>4Q</v>
      </c>
      <c r="K3668" s="22" t="str">
        <f t="shared" si="173"/>
        <v>新類型東北20164Q</v>
      </c>
    </row>
    <row r="3669" spans="1:11">
      <c r="A3669" s="23">
        <v>201612</v>
      </c>
      <c r="B3669" s="23" t="s">
        <v>57</v>
      </c>
      <c r="C3669" s="22">
        <v>27220985</v>
      </c>
      <c r="D3669" s="22" t="s">
        <v>46</v>
      </c>
      <c r="E3669" s="23">
        <v>30233</v>
      </c>
      <c r="F3669" s="22" t="str">
        <f>VLOOKUP(C3669,變換清單!A:C,3,0)</f>
        <v>新類型</v>
      </c>
      <c r="G3669" s="22" t="str">
        <f>VLOOKUP(B3669,變換清單!E:F,2,0)</f>
        <v>東北</v>
      </c>
      <c r="H3669" s="22" t="str">
        <f t="shared" si="171"/>
        <v>2016</v>
      </c>
      <c r="I3669" s="22">
        <f t="shared" si="172"/>
        <v>12</v>
      </c>
      <c r="J3669" s="22" t="str">
        <f>VLOOKUP(I3669,變換清單!H:I,2,0)</f>
        <v>4Q</v>
      </c>
      <c r="K3669" s="22" t="str">
        <f t="shared" si="173"/>
        <v>新類型東北20164Q</v>
      </c>
    </row>
    <row r="3670" spans="1:11">
      <c r="A3670" s="23">
        <v>201612</v>
      </c>
      <c r="B3670" s="23" t="s">
        <v>57</v>
      </c>
      <c r="C3670" s="22">
        <v>27260317</v>
      </c>
      <c r="D3670" s="22" t="s">
        <v>40</v>
      </c>
      <c r="E3670" s="23">
        <v>32701</v>
      </c>
      <c r="F3670" s="22" t="str">
        <f>VLOOKUP(C3670,變換清單!A:C,3,0)</f>
        <v>啤酒</v>
      </c>
      <c r="G3670" s="22" t="str">
        <f>VLOOKUP(B3670,變換清單!E:F,2,0)</f>
        <v>東北</v>
      </c>
      <c r="H3670" s="22" t="str">
        <f t="shared" si="171"/>
        <v>2016</v>
      </c>
      <c r="I3670" s="22">
        <f t="shared" si="172"/>
        <v>12</v>
      </c>
      <c r="J3670" s="22" t="str">
        <f>VLOOKUP(I3670,變換清單!H:I,2,0)</f>
        <v>4Q</v>
      </c>
      <c r="K3670" s="22" t="str">
        <f t="shared" si="173"/>
        <v>啤酒東北20164Q</v>
      </c>
    </row>
    <row r="3671" spans="1:11">
      <c r="A3671" s="23">
        <v>201612</v>
      </c>
      <c r="B3671" s="23" t="s">
        <v>2</v>
      </c>
      <c r="C3671" s="22">
        <v>27260665</v>
      </c>
      <c r="D3671" s="22" t="s">
        <v>105</v>
      </c>
      <c r="E3671" s="23">
        <v>1374664</v>
      </c>
      <c r="F3671" s="22" t="str">
        <f>VLOOKUP(C3671,變換清單!A:C,3,0)</f>
        <v>啤酒</v>
      </c>
      <c r="G3671" s="22" t="str">
        <f>VLOOKUP(B3671,變換清單!E:F,2,0)</f>
        <v>近畿圏</v>
      </c>
      <c r="H3671" s="22" t="str">
        <f t="shared" si="171"/>
        <v>2016</v>
      </c>
      <c r="I3671" s="22">
        <f t="shared" si="172"/>
        <v>12</v>
      </c>
      <c r="J3671" s="22" t="str">
        <f>VLOOKUP(I3671,變換清單!H:I,2,0)</f>
        <v>4Q</v>
      </c>
      <c r="K3671" s="22" t="str">
        <f t="shared" si="173"/>
        <v>啤酒近畿圏20164Q</v>
      </c>
    </row>
    <row r="3672" spans="1:11">
      <c r="A3672" s="23">
        <v>201612</v>
      </c>
      <c r="B3672" s="23" t="s">
        <v>2</v>
      </c>
      <c r="C3672" s="22">
        <v>27350171</v>
      </c>
      <c r="D3672" s="22" t="s">
        <v>42</v>
      </c>
      <c r="E3672" s="23">
        <v>39928</v>
      </c>
      <c r="F3672" s="22" t="str">
        <f>VLOOKUP(C3672,變換清單!A:C,3,0)</f>
        <v>啤酒</v>
      </c>
      <c r="G3672" s="22" t="str">
        <f>VLOOKUP(B3672,變換清單!E:F,2,0)</f>
        <v>近畿圏</v>
      </c>
      <c r="H3672" s="22" t="str">
        <f t="shared" si="171"/>
        <v>2016</v>
      </c>
      <c r="I3672" s="22">
        <f t="shared" si="172"/>
        <v>12</v>
      </c>
      <c r="J3672" s="22" t="str">
        <f>VLOOKUP(I3672,變換清單!H:I,2,0)</f>
        <v>4Q</v>
      </c>
      <c r="K3672" s="22" t="str">
        <f t="shared" si="173"/>
        <v>啤酒近畿圏20164Q</v>
      </c>
    </row>
    <row r="3673" spans="1:11">
      <c r="A3673" s="23">
        <v>201612</v>
      </c>
      <c r="B3673" s="23" t="s">
        <v>2</v>
      </c>
      <c r="C3673" s="22">
        <v>27350921</v>
      </c>
      <c r="D3673" s="22" t="s">
        <v>44</v>
      </c>
      <c r="E3673" s="23">
        <v>513360</v>
      </c>
      <c r="F3673" s="22" t="str">
        <f>VLOOKUP(C3673,變換清單!A:C,3,0)</f>
        <v>發泡酒</v>
      </c>
      <c r="G3673" s="22" t="str">
        <f>VLOOKUP(B3673,變換清單!E:F,2,0)</f>
        <v>近畿圏</v>
      </c>
      <c r="H3673" s="22" t="str">
        <f t="shared" si="171"/>
        <v>2016</v>
      </c>
      <c r="I3673" s="22">
        <f t="shared" si="172"/>
        <v>12</v>
      </c>
      <c r="J3673" s="22" t="str">
        <f>VLOOKUP(I3673,變換清單!H:I,2,0)</f>
        <v>4Q</v>
      </c>
      <c r="K3673" s="22" t="str">
        <f t="shared" si="173"/>
        <v>發泡酒近畿圏20164Q</v>
      </c>
    </row>
    <row r="3674" spans="1:11">
      <c r="A3674" s="23">
        <v>201612</v>
      </c>
      <c r="B3674" s="23" t="s">
        <v>2</v>
      </c>
      <c r="C3674" s="22">
        <v>27210786</v>
      </c>
      <c r="D3674" s="22" t="s">
        <v>103</v>
      </c>
      <c r="E3674" s="23">
        <v>43920</v>
      </c>
      <c r="F3674" s="22" t="str">
        <f>VLOOKUP(C3674,變換清單!A:C,3,0)</f>
        <v>發泡酒</v>
      </c>
      <c r="G3674" s="22" t="str">
        <f>VLOOKUP(B3674,變換清單!E:F,2,0)</f>
        <v>近畿圏</v>
      </c>
      <c r="H3674" s="22" t="str">
        <f t="shared" si="171"/>
        <v>2016</v>
      </c>
      <c r="I3674" s="22">
        <f t="shared" si="172"/>
        <v>12</v>
      </c>
      <c r="J3674" s="22" t="str">
        <f>VLOOKUP(I3674,變換清單!H:I,2,0)</f>
        <v>4Q</v>
      </c>
      <c r="K3674" s="22" t="str">
        <f t="shared" si="173"/>
        <v>發泡酒近畿圏20164Q</v>
      </c>
    </row>
    <row r="3675" spans="1:11">
      <c r="A3675" s="23">
        <v>201612</v>
      </c>
      <c r="B3675" s="23" t="s">
        <v>2</v>
      </c>
      <c r="C3675" s="22">
        <v>27220883</v>
      </c>
      <c r="D3675" s="22" t="s">
        <v>101</v>
      </c>
      <c r="E3675" s="23">
        <v>16080</v>
      </c>
      <c r="F3675" s="22" t="str">
        <f>VLOOKUP(C3675,變換清單!A:C,3,0)</f>
        <v>新類型</v>
      </c>
      <c r="G3675" s="22" t="str">
        <f>VLOOKUP(B3675,變換清單!E:F,2,0)</f>
        <v>近畿圏</v>
      </c>
      <c r="H3675" s="22" t="str">
        <f t="shared" si="171"/>
        <v>2016</v>
      </c>
      <c r="I3675" s="22">
        <f t="shared" si="172"/>
        <v>12</v>
      </c>
      <c r="J3675" s="22" t="str">
        <f>VLOOKUP(I3675,變換清單!H:I,2,0)</f>
        <v>4Q</v>
      </c>
      <c r="K3675" s="22" t="str">
        <f t="shared" si="173"/>
        <v>新類型近畿圏20164Q</v>
      </c>
    </row>
    <row r="3676" spans="1:11">
      <c r="A3676" s="23">
        <v>201612</v>
      </c>
      <c r="B3676" s="23" t="s">
        <v>2</v>
      </c>
      <c r="C3676" s="22">
        <v>27220957</v>
      </c>
      <c r="D3676" s="22" t="s">
        <v>102</v>
      </c>
      <c r="E3676" s="23">
        <v>142600</v>
      </c>
      <c r="F3676" s="22" t="str">
        <f>VLOOKUP(C3676,變換清單!A:C,3,0)</f>
        <v>新類型</v>
      </c>
      <c r="G3676" s="22" t="str">
        <f>VLOOKUP(B3676,變換清單!E:F,2,0)</f>
        <v>近畿圏</v>
      </c>
      <c r="H3676" s="22" t="str">
        <f t="shared" si="171"/>
        <v>2016</v>
      </c>
      <c r="I3676" s="22">
        <f t="shared" si="172"/>
        <v>12</v>
      </c>
      <c r="J3676" s="22" t="str">
        <f>VLOOKUP(I3676,變換清單!H:I,2,0)</f>
        <v>4Q</v>
      </c>
      <c r="K3676" s="22" t="str">
        <f t="shared" si="173"/>
        <v>新類型近畿圏20164Q</v>
      </c>
    </row>
    <row r="3677" spans="1:11">
      <c r="A3677" s="23">
        <v>201612</v>
      </c>
      <c r="B3677" s="23" t="s">
        <v>2</v>
      </c>
      <c r="C3677" s="22">
        <v>27220985</v>
      </c>
      <c r="D3677" s="22" t="s">
        <v>46</v>
      </c>
      <c r="E3677" s="23">
        <v>7404</v>
      </c>
      <c r="F3677" s="22" t="str">
        <f>VLOOKUP(C3677,變換清單!A:C,3,0)</f>
        <v>新類型</v>
      </c>
      <c r="G3677" s="22" t="str">
        <f>VLOOKUP(B3677,變換清單!E:F,2,0)</f>
        <v>近畿圏</v>
      </c>
      <c r="H3677" s="22" t="str">
        <f t="shared" si="171"/>
        <v>2016</v>
      </c>
      <c r="I3677" s="22">
        <f t="shared" si="172"/>
        <v>12</v>
      </c>
      <c r="J3677" s="22" t="str">
        <f>VLOOKUP(I3677,變換清單!H:I,2,0)</f>
        <v>4Q</v>
      </c>
      <c r="K3677" s="22" t="str">
        <f t="shared" si="173"/>
        <v>新類型近畿圏20164Q</v>
      </c>
    </row>
    <row r="3678" spans="1:11">
      <c r="A3678" s="23">
        <v>201612</v>
      </c>
      <c r="B3678" s="23" t="s">
        <v>91</v>
      </c>
      <c r="C3678" s="22">
        <v>27260317</v>
      </c>
      <c r="D3678" s="22" t="s">
        <v>40</v>
      </c>
      <c r="E3678" s="23">
        <v>668081</v>
      </c>
      <c r="F3678" s="22" t="str">
        <f>VLOOKUP(C3678,變換清單!A:C,3,0)</f>
        <v>啤酒</v>
      </c>
      <c r="G3678" s="22" t="str">
        <f>VLOOKUP(B3678,變換清單!E:F,2,0)</f>
        <v>九州</v>
      </c>
      <c r="H3678" s="22" t="str">
        <f t="shared" si="171"/>
        <v>2016</v>
      </c>
      <c r="I3678" s="22">
        <f t="shared" si="172"/>
        <v>12</v>
      </c>
      <c r="J3678" s="22" t="str">
        <f>VLOOKUP(I3678,變換清單!H:I,2,0)</f>
        <v>4Q</v>
      </c>
      <c r="K3678" s="22" t="str">
        <f t="shared" si="173"/>
        <v>啤酒九州20164Q</v>
      </c>
    </row>
    <row r="3679" spans="1:11">
      <c r="A3679" s="23">
        <v>201612</v>
      </c>
      <c r="B3679" s="23" t="s">
        <v>91</v>
      </c>
      <c r="C3679" s="22">
        <v>27260665</v>
      </c>
      <c r="D3679" s="22" t="s">
        <v>105</v>
      </c>
      <c r="E3679" s="23">
        <v>64170</v>
      </c>
      <c r="F3679" s="22" t="str">
        <f>VLOOKUP(C3679,變換清單!A:C,3,0)</f>
        <v>啤酒</v>
      </c>
      <c r="G3679" s="22" t="str">
        <f>VLOOKUP(B3679,變換清單!E:F,2,0)</f>
        <v>九州</v>
      </c>
      <c r="H3679" s="22" t="str">
        <f t="shared" si="171"/>
        <v>2016</v>
      </c>
      <c r="I3679" s="22">
        <f t="shared" si="172"/>
        <v>12</v>
      </c>
      <c r="J3679" s="22" t="str">
        <f>VLOOKUP(I3679,變換清單!H:I,2,0)</f>
        <v>4Q</v>
      </c>
      <c r="K3679" s="22" t="str">
        <f t="shared" si="173"/>
        <v>啤酒九州20164Q</v>
      </c>
    </row>
    <row r="3680" spans="1:11">
      <c r="A3680" s="23">
        <v>201612</v>
      </c>
      <c r="B3680" s="23" t="s">
        <v>91</v>
      </c>
      <c r="C3680" s="22">
        <v>27350171</v>
      </c>
      <c r="D3680" s="22" t="s">
        <v>42</v>
      </c>
      <c r="E3680" s="23">
        <v>211761</v>
      </c>
      <c r="F3680" s="22" t="str">
        <f>VLOOKUP(C3680,變換清單!A:C,3,0)</f>
        <v>啤酒</v>
      </c>
      <c r="G3680" s="22" t="str">
        <f>VLOOKUP(B3680,變換清單!E:F,2,0)</f>
        <v>九州</v>
      </c>
      <c r="H3680" s="22" t="str">
        <f t="shared" si="171"/>
        <v>2016</v>
      </c>
      <c r="I3680" s="22">
        <f t="shared" si="172"/>
        <v>12</v>
      </c>
      <c r="J3680" s="22" t="str">
        <f>VLOOKUP(I3680,變換清單!H:I,2,0)</f>
        <v>4Q</v>
      </c>
      <c r="K3680" s="22" t="str">
        <f t="shared" si="173"/>
        <v>啤酒九州20164Q</v>
      </c>
    </row>
    <row r="3681" spans="1:11">
      <c r="A3681" s="23">
        <v>201612</v>
      </c>
      <c r="B3681" s="23" t="s">
        <v>91</v>
      </c>
      <c r="C3681" s="22">
        <v>27350921</v>
      </c>
      <c r="D3681" s="22" t="s">
        <v>44</v>
      </c>
      <c r="E3681" s="23">
        <v>19920</v>
      </c>
      <c r="F3681" s="22" t="str">
        <f>VLOOKUP(C3681,變換清單!A:C,3,0)</f>
        <v>發泡酒</v>
      </c>
      <c r="G3681" s="22" t="str">
        <f>VLOOKUP(B3681,變換清單!E:F,2,0)</f>
        <v>九州</v>
      </c>
      <c r="H3681" s="22" t="str">
        <f t="shared" si="171"/>
        <v>2016</v>
      </c>
      <c r="I3681" s="22">
        <f t="shared" si="172"/>
        <v>12</v>
      </c>
      <c r="J3681" s="22" t="str">
        <f>VLOOKUP(I3681,變換清單!H:I,2,0)</f>
        <v>4Q</v>
      </c>
      <c r="K3681" s="22" t="str">
        <f t="shared" si="173"/>
        <v>發泡酒九州20164Q</v>
      </c>
    </row>
    <row r="3682" spans="1:11">
      <c r="A3682" s="23">
        <v>201612</v>
      </c>
      <c r="B3682" s="23" t="s">
        <v>91</v>
      </c>
      <c r="C3682" s="22">
        <v>27210786</v>
      </c>
      <c r="D3682" s="22" t="s">
        <v>103</v>
      </c>
      <c r="E3682" s="23">
        <v>5760</v>
      </c>
      <c r="F3682" s="22" t="str">
        <f>VLOOKUP(C3682,變換清單!A:C,3,0)</f>
        <v>發泡酒</v>
      </c>
      <c r="G3682" s="22" t="str">
        <f>VLOOKUP(B3682,變換清單!E:F,2,0)</f>
        <v>九州</v>
      </c>
      <c r="H3682" s="22" t="str">
        <f t="shared" si="171"/>
        <v>2016</v>
      </c>
      <c r="I3682" s="22">
        <f t="shared" si="172"/>
        <v>12</v>
      </c>
      <c r="J3682" s="22" t="str">
        <f>VLOOKUP(I3682,變換清單!H:I,2,0)</f>
        <v>4Q</v>
      </c>
      <c r="K3682" s="22" t="str">
        <f t="shared" si="173"/>
        <v>發泡酒九州20164Q</v>
      </c>
    </row>
    <row r="3683" spans="1:11">
      <c r="A3683" s="23">
        <v>201612</v>
      </c>
      <c r="B3683" s="23" t="s">
        <v>91</v>
      </c>
      <c r="C3683" s="22">
        <v>27220883</v>
      </c>
      <c r="D3683" s="22" t="s">
        <v>101</v>
      </c>
      <c r="E3683" s="23">
        <v>149017</v>
      </c>
      <c r="F3683" s="22" t="str">
        <f>VLOOKUP(C3683,變換清單!A:C,3,0)</f>
        <v>新類型</v>
      </c>
      <c r="G3683" s="22" t="str">
        <f>VLOOKUP(B3683,變換清單!E:F,2,0)</f>
        <v>九州</v>
      </c>
      <c r="H3683" s="22" t="str">
        <f t="shared" si="171"/>
        <v>2016</v>
      </c>
      <c r="I3683" s="22">
        <f t="shared" si="172"/>
        <v>12</v>
      </c>
      <c r="J3683" s="22" t="str">
        <f>VLOOKUP(I3683,變換清單!H:I,2,0)</f>
        <v>4Q</v>
      </c>
      <c r="K3683" s="22" t="str">
        <f t="shared" si="173"/>
        <v>新類型九州20164Q</v>
      </c>
    </row>
    <row r="3684" spans="1:11">
      <c r="A3684" s="23">
        <v>201612</v>
      </c>
      <c r="B3684" s="23" t="s">
        <v>91</v>
      </c>
      <c r="C3684" s="22">
        <v>27220957</v>
      </c>
      <c r="D3684" s="22" t="s">
        <v>102</v>
      </c>
      <c r="E3684" s="23">
        <v>25297</v>
      </c>
      <c r="F3684" s="22" t="str">
        <f>VLOOKUP(C3684,變換清單!A:C,3,0)</f>
        <v>新類型</v>
      </c>
      <c r="G3684" s="22" t="str">
        <f>VLOOKUP(B3684,變換清單!E:F,2,0)</f>
        <v>九州</v>
      </c>
      <c r="H3684" s="22" t="str">
        <f t="shared" si="171"/>
        <v>2016</v>
      </c>
      <c r="I3684" s="22">
        <f t="shared" si="172"/>
        <v>12</v>
      </c>
      <c r="J3684" s="22" t="str">
        <f>VLOOKUP(I3684,變換清單!H:I,2,0)</f>
        <v>4Q</v>
      </c>
      <c r="K3684" s="22" t="str">
        <f t="shared" si="173"/>
        <v>新類型九州20164Q</v>
      </c>
    </row>
    <row r="3685" spans="1:11">
      <c r="A3685" s="23">
        <v>201612</v>
      </c>
      <c r="B3685" s="23" t="s">
        <v>63</v>
      </c>
      <c r="C3685" s="22">
        <v>27220985</v>
      </c>
      <c r="D3685" s="22" t="s">
        <v>46</v>
      </c>
      <c r="E3685" s="23">
        <v>720843</v>
      </c>
      <c r="F3685" s="22" t="str">
        <f>VLOOKUP(C3685,變換清單!A:C,3,0)</f>
        <v>新類型</v>
      </c>
      <c r="G3685" s="22" t="str">
        <f>VLOOKUP(B3685,變換清單!E:F,2,0)</f>
        <v>關信越</v>
      </c>
      <c r="H3685" s="22" t="str">
        <f t="shared" si="171"/>
        <v>2016</v>
      </c>
      <c r="I3685" s="22">
        <f t="shared" si="172"/>
        <v>12</v>
      </c>
      <c r="J3685" s="22" t="str">
        <f>VLOOKUP(I3685,變換清單!H:I,2,0)</f>
        <v>4Q</v>
      </c>
      <c r="K3685" s="22" t="str">
        <f t="shared" si="173"/>
        <v>新類型關信越20164Q</v>
      </c>
    </row>
    <row r="3686" spans="1:11">
      <c r="A3686" s="23">
        <v>201612</v>
      </c>
      <c r="B3686" s="23" t="s">
        <v>63</v>
      </c>
      <c r="C3686" s="22">
        <v>27260317</v>
      </c>
      <c r="D3686" s="22" t="s">
        <v>40</v>
      </c>
      <c r="E3686" s="23">
        <v>192510</v>
      </c>
      <c r="F3686" s="22" t="str">
        <f>VLOOKUP(C3686,變換清單!A:C,3,0)</f>
        <v>啤酒</v>
      </c>
      <c r="G3686" s="22" t="str">
        <f>VLOOKUP(B3686,變換清單!E:F,2,0)</f>
        <v>關信越</v>
      </c>
      <c r="H3686" s="22" t="str">
        <f t="shared" si="171"/>
        <v>2016</v>
      </c>
      <c r="I3686" s="22">
        <f t="shared" si="172"/>
        <v>12</v>
      </c>
      <c r="J3686" s="22" t="str">
        <f>VLOOKUP(I3686,變換清單!H:I,2,0)</f>
        <v>4Q</v>
      </c>
      <c r="K3686" s="22" t="str">
        <f t="shared" si="173"/>
        <v>啤酒關信越20164Q</v>
      </c>
    </row>
    <row r="3687" spans="1:11">
      <c r="A3687" s="23">
        <v>201612</v>
      </c>
      <c r="B3687" s="23" t="s">
        <v>63</v>
      </c>
      <c r="C3687" s="22">
        <v>27260665</v>
      </c>
      <c r="D3687" s="22" t="s">
        <v>105</v>
      </c>
      <c r="E3687" s="23">
        <v>298034</v>
      </c>
      <c r="F3687" s="22" t="str">
        <f>VLOOKUP(C3687,變換清單!A:C,3,0)</f>
        <v>啤酒</v>
      </c>
      <c r="G3687" s="22" t="str">
        <f>VLOOKUP(B3687,變換清單!E:F,2,0)</f>
        <v>關信越</v>
      </c>
      <c r="H3687" s="22" t="str">
        <f t="shared" si="171"/>
        <v>2016</v>
      </c>
      <c r="I3687" s="22">
        <f t="shared" si="172"/>
        <v>12</v>
      </c>
      <c r="J3687" s="22" t="str">
        <f>VLOOKUP(I3687,變換清單!H:I,2,0)</f>
        <v>4Q</v>
      </c>
      <c r="K3687" s="22" t="str">
        <f t="shared" si="173"/>
        <v>啤酒關信越20164Q</v>
      </c>
    </row>
    <row r="3688" spans="1:11">
      <c r="A3688" s="23">
        <v>201612</v>
      </c>
      <c r="B3688" s="23" t="s">
        <v>63</v>
      </c>
      <c r="C3688" s="22">
        <v>27350171</v>
      </c>
      <c r="D3688" s="22" t="s">
        <v>42</v>
      </c>
      <c r="E3688" s="23">
        <v>12480</v>
      </c>
      <c r="F3688" s="22" t="str">
        <f>VLOOKUP(C3688,變換清單!A:C,3,0)</f>
        <v>啤酒</v>
      </c>
      <c r="G3688" s="22" t="str">
        <f>VLOOKUP(B3688,變換清單!E:F,2,0)</f>
        <v>關信越</v>
      </c>
      <c r="H3688" s="22" t="str">
        <f t="shared" si="171"/>
        <v>2016</v>
      </c>
      <c r="I3688" s="22">
        <f t="shared" si="172"/>
        <v>12</v>
      </c>
      <c r="J3688" s="22" t="str">
        <f>VLOOKUP(I3688,變換清單!H:I,2,0)</f>
        <v>4Q</v>
      </c>
      <c r="K3688" s="22" t="str">
        <f t="shared" si="173"/>
        <v>啤酒關信越20164Q</v>
      </c>
    </row>
    <row r="3689" spans="1:11">
      <c r="A3689" s="23">
        <v>201612</v>
      </c>
      <c r="B3689" s="23" t="s">
        <v>63</v>
      </c>
      <c r="C3689" s="22">
        <v>27350921</v>
      </c>
      <c r="D3689" s="22" t="s">
        <v>44</v>
      </c>
      <c r="E3689" s="23">
        <v>3120</v>
      </c>
      <c r="F3689" s="22" t="str">
        <f>VLOOKUP(C3689,變換清單!A:C,3,0)</f>
        <v>發泡酒</v>
      </c>
      <c r="G3689" s="22" t="str">
        <f>VLOOKUP(B3689,變換清單!E:F,2,0)</f>
        <v>關信越</v>
      </c>
      <c r="H3689" s="22" t="str">
        <f t="shared" si="171"/>
        <v>2016</v>
      </c>
      <c r="I3689" s="22">
        <f t="shared" si="172"/>
        <v>12</v>
      </c>
      <c r="J3689" s="22" t="str">
        <f>VLOOKUP(I3689,變換清單!H:I,2,0)</f>
        <v>4Q</v>
      </c>
      <c r="K3689" s="22" t="str">
        <f t="shared" si="173"/>
        <v>發泡酒關信越20164Q</v>
      </c>
    </row>
    <row r="3690" spans="1:11">
      <c r="A3690" s="23">
        <v>201612</v>
      </c>
      <c r="B3690" s="23" t="s">
        <v>63</v>
      </c>
      <c r="C3690" s="22">
        <v>27210786</v>
      </c>
      <c r="D3690" s="22" t="s">
        <v>103</v>
      </c>
      <c r="E3690" s="23">
        <v>91977</v>
      </c>
      <c r="F3690" s="22" t="str">
        <f>VLOOKUP(C3690,變換清單!A:C,3,0)</f>
        <v>發泡酒</v>
      </c>
      <c r="G3690" s="22" t="str">
        <f>VLOOKUP(B3690,變換清單!E:F,2,0)</f>
        <v>關信越</v>
      </c>
      <c r="H3690" s="22" t="str">
        <f t="shared" si="171"/>
        <v>2016</v>
      </c>
      <c r="I3690" s="22">
        <f t="shared" si="172"/>
        <v>12</v>
      </c>
      <c r="J3690" s="22" t="str">
        <f>VLOOKUP(I3690,變換清單!H:I,2,0)</f>
        <v>4Q</v>
      </c>
      <c r="K3690" s="22" t="str">
        <f t="shared" si="173"/>
        <v>發泡酒關信越20164Q</v>
      </c>
    </row>
    <row r="3691" spans="1:11">
      <c r="A3691" s="23">
        <v>201612</v>
      </c>
      <c r="B3691" s="23" t="s">
        <v>63</v>
      </c>
      <c r="C3691" s="22">
        <v>27220883</v>
      </c>
      <c r="D3691" s="22" t="s">
        <v>101</v>
      </c>
      <c r="E3691" s="23">
        <v>4319</v>
      </c>
      <c r="F3691" s="22" t="str">
        <f>VLOOKUP(C3691,變換清單!A:C,3,0)</f>
        <v>新類型</v>
      </c>
      <c r="G3691" s="22" t="str">
        <f>VLOOKUP(B3691,變換清單!E:F,2,0)</f>
        <v>關信越</v>
      </c>
      <c r="H3691" s="22" t="str">
        <f t="shared" si="171"/>
        <v>2016</v>
      </c>
      <c r="I3691" s="22">
        <f t="shared" si="172"/>
        <v>12</v>
      </c>
      <c r="J3691" s="22" t="str">
        <f>VLOOKUP(I3691,變換清單!H:I,2,0)</f>
        <v>4Q</v>
      </c>
      <c r="K3691" s="22" t="str">
        <f t="shared" si="173"/>
        <v>新類型關信越20164Q</v>
      </c>
    </row>
    <row r="3692" spans="1:11">
      <c r="A3692" s="23">
        <v>201612</v>
      </c>
      <c r="B3692" s="23" t="s">
        <v>95</v>
      </c>
      <c r="C3692" s="22">
        <v>27220957</v>
      </c>
      <c r="D3692" s="22" t="s">
        <v>102</v>
      </c>
      <c r="E3692" s="23">
        <v>1167181</v>
      </c>
      <c r="F3692" s="22" t="str">
        <f>VLOOKUP(C3692,變換清單!A:C,3,0)</f>
        <v>新類型</v>
      </c>
      <c r="G3692" s="22" t="str">
        <f>VLOOKUP(B3692,變換清單!E:F,2,0)</f>
        <v>中四國</v>
      </c>
      <c r="H3692" s="22" t="str">
        <f t="shared" si="171"/>
        <v>2016</v>
      </c>
      <c r="I3692" s="22">
        <f t="shared" si="172"/>
        <v>12</v>
      </c>
      <c r="J3692" s="22" t="str">
        <f>VLOOKUP(I3692,變換清單!H:I,2,0)</f>
        <v>4Q</v>
      </c>
      <c r="K3692" s="22" t="str">
        <f t="shared" si="173"/>
        <v>新類型中四國20164Q</v>
      </c>
    </row>
    <row r="3693" spans="1:11">
      <c r="A3693" s="23">
        <v>201612</v>
      </c>
      <c r="B3693" s="23" t="s">
        <v>95</v>
      </c>
      <c r="C3693" s="22">
        <v>27220985</v>
      </c>
      <c r="D3693" s="22" t="s">
        <v>46</v>
      </c>
      <c r="E3693" s="23">
        <v>185380</v>
      </c>
      <c r="F3693" s="22" t="str">
        <f>VLOOKUP(C3693,變換清單!A:C,3,0)</f>
        <v>新類型</v>
      </c>
      <c r="G3693" s="22" t="str">
        <f>VLOOKUP(B3693,變換清單!E:F,2,0)</f>
        <v>中四國</v>
      </c>
      <c r="H3693" s="22" t="str">
        <f t="shared" si="171"/>
        <v>2016</v>
      </c>
      <c r="I3693" s="22">
        <f t="shared" si="172"/>
        <v>12</v>
      </c>
      <c r="J3693" s="22" t="str">
        <f>VLOOKUP(I3693,變換清單!H:I,2,0)</f>
        <v>4Q</v>
      </c>
      <c r="K3693" s="22" t="str">
        <f t="shared" si="173"/>
        <v>新類型中四國20164Q</v>
      </c>
    </row>
    <row r="3694" spans="1:11">
      <c r="A3694" s="23">
        <v>201612</v>
      </c>
      <c r="B3694" s="23" t="s">
        <v>95</v>
      </c>
      <c r="C3694" s="22">
        <v>27260317</v>
      </c>
      <c r="D3694" s="22" t="s">
        <v>40</v>
      </c>
      <c r="E3694" s="23">
        <v>423522</v>
      </c>
      <c r="F3694" s="22" t="str">
        <f>VLOOKUP(C3694,變換清單!A:C,3,0)</f>
        <v>啤酒</v>
      </c>
      <c r="G3694" s="22" t="str">
        <f>VLOOKUP(B3694,變換清單!E:F,2,0)</f>
        <v>中四國</v>
      </c>
      <c r="H3694" s="22" t="str">
        <f t="shared" si="171"/>
        <v>2016</v>
      </c>
      <c r="I3694" s="22">
        <f t="shared" si="172"/>
        <v>12</v>
      </c>
      <c r="J3694" s="22" t="str">
        <f>VLOOKUP(I3694,變換清單!H:I,2,0)</f>
        <v>4Q</v>
      </c>
      <c r="K3694" s="22" t="str">
        <f t="shared" si="173"/>
        <v>啤酒中四國20164Q</v>
      </c>
    </row>
    <row r="3695" spans="1:11">
      <c r="A3695" s="23">
        <v>201612</v>
      </c>
      <c r="B3695" s="23" t="s">
        <v>95</v>
      </c>
      <c r="C3695" s="22">
        <v>27260665</v>
      </c>
      <c r="D3695" s="22" t="s">
        <v>105</v>
      </c>
      <c r="E3695" s="23">
        <v>90240</v>
      </c>
      <c r="F3695" s="22" t="str">
        <f>VLOOKUP(C3695,變換清單!A:C,3,0)</f>
        <v>啤酒</v>
      </c>
      <c r="G3695" s="22" t="str">
        <f>VLOOKUP(B3695,變換清單!E:F,2,0)</f>
        <v>中四國</v>
      </c>
      <c r="H3695" s="22" t="str">
        <f t="shared" si="171"/>
        <v>2016</v>
      </c>
      <c r="I3695" s="22">
        <f t="shared" si="172"/>
        <v>12</v>
      </c>
      <c r="J3695" s="22" t="str">
        <f>VLOOKUP(I3695,變換清單!H:I,2,0)</f>
        <v>4Q</v>
      </c>
      <c r="K3695" s="22" t="str">
        <f t="shared" si="173"/>
        <v>啤酒中四國20164Q</v>
      </c>
    </row>
    <row r="3696" spans="1:11">
      <c r="A3696" s="23">
        <v>201612</v>
      </c>
      <c r="B3696" s="23" t="s">
        <v>95</v>
      </c>
      <c r="C3696" s="22">
        <v>27350171</v>
      </c>
      <c r="D3696" s="22" t="s">
        <v>42</v>
      </c>
      <c r="E3696" s="23">
        <v>32400</v>
      </c>
      <c r="F3696" s="22" t="str">
        <f>VLOOKUP(C3696,變換清單!A:C,3,0)</f>
        <v>啤酒</v>
      </c>
      <c r="G3696" s="22" t="str">
        <f>VLOOKUP(B3696,變換清單!E:F,2,0)</f>
        <v>中四國</v>
      </c>
      <c r="H3696" s="22" t="str">
        <f t="shared" si="171"/>
        <v>2016</v>
      </c>
      <c r="I3696" s="22">
        <f t="shared" si="172"/>
        <v>12</v>
      </c>
      <c r="J3696" s="22" t="str">
        <f>VLOOKUP(I3696,變換清單!H:I,2,0)</f>
        <v>4Q</v>
      </c>
      <c r="K3696" s="22" t="str">
        <f t="shared" si="173"/>
        <v>啤酒中四國20164Q</v>
      </c>
    </row>
    <row r="3697" spans="1:11">
      <c r="A3697" s="23">
        <v>201612</v>
      </c>
      <c r="B3697" s="23" t="s">
        <v>95</v>
      </c>
      <c r="C3697" s="22">
        <v>27350921</v>
      </c>
      <c r="D3697" s="22" t="s">
        <v>44</v>
      </c>
      <c r="E3697" s="23">
        <v>178963</v>
      </c>
      <c r="F3697" s="22" t="str">
        <f>VLOOKUP(C3697,變換清單!A:C,3,0)</f>
        <v>發泡酒</v>
      </c>
      <c r="G3697" s="22" t="str">
        <f>VLOOKUP(B3697,變換清單!E:F,2,0)</f>
        <v>中四國</v>
      </c>
      <c r="H3697" s="22" t="str">
        <f t="shared" si="171"/>
        <v>2016</v>
      </c>
      <c r="I3697" s="22">
        <f t="shared" si="172"/>
        <v>12</v>
      </c>
      <c r="J3697" s="22" t="str">
        <f>VLOOKUP(I3697,變換清單!H:I,2,0)</f>
        <v>4Q</v>
      </c>
      <c r="K3697" s="22" t="str">
        <f t="shared" si="173"/>
        <v>發泡酒中四國20164Q</v>
      </c>
    </row>
    <row r="3698" spans="1:11">
      <c r="A3698" s="23">
        <v>201612</v>
      </c>
      <c r="B3698" s="23" t="s">
        <v>85</v>
      </c>
      <c r="C3698" s="22">
        <v>27210786</v>
      </c>
      <c r="D3698" s="22" t="s">
        <v>103</v>
      </c>
      <c r="E3698" s="23">
        <v>289478</v>
      </c>
      <c r="F3698" s="22" t="str">
        <f>VLOOKUP(C3698,變換清單!A:C,3,0)</f>
        <v>發泡酒</v>
      </c>
      <c r="G3698" s="22" t="str">
        <f>VLOOKUP(B3698,變換清單!E:F,2,0)</f>
        <v>中四國</v>
      </c>
      <c r="H3698" s="22" t="str">
        <f t="shared" si="171"/>
        <v>2016</v>
      </c>
      <c r="I3698" s="22">
        <f t="shared" si="172"/>
        <v>12</v>
      </c>
      <c r="J3698" s="22" t="str">
        <f>VLOOKUP(I3698,變換清單!H:I,2,0)</f>
        <v>4Q</v>
      </c>
      <c r="K3698" s="22" t="str">
        <f t="shared" si="173"/>
        <v>發泡酒中四國20164Q</v>
      </c>
    </row>
    <row r="3699" spans="1:11">
      <c r="A3699" s="23">
        <v>201612</v>
      </c>
      <c r="B3699" s="23" t="s">
        <v>85</v>
      </c>
      <c r="C3699" s="22">
        <v>27220883</v>
      </c>
      <c r="D3699" s="22" t="s">
        <v>101</v>
      </c>
      <c r="E3699" s="23">
        <v>61318</v>
      </c>
      <c r="F3699" s="22" t="str">
        <f>VLOOKUP(C3699,變換清單!A:C,3,0)</f>
        <v>新類型</v>
      </c>
      <c r="G3699" s="22" t="str">
        <f>VLOOKUP(B3699,變換清單!E:F,2,0)</f>
        <v>中四國</v>
      </c>
      <c r="H3699" s="22" t="str">
        <f t="shared" si="171"/>
        <v>2016</v>
      </c>
      <c r="I3699" s="22">
        <f t="shared" si="172"/>
        <v>12</v>
      </c>
      <c r="J3699" s="22" t="str">
        <f>VLOOKUP(I3699,變換清單!H:I,2,0)</f>
        <v>4Q</v>
      </c>
      <c r="K3699" s="22" t="str">
        <f t="shared" si="173"/>
        <v>新類型中四國20164Q</v>
      </c>
    </row>
    <row r="3700" spans="1:11">
      <c r="A3700" s="23">
        <v>201612</v>
      </c>
      <c r="B3700" s="23" t="s">
        <v>85</v>
      </c>
      <c r="C3700" s="22">
        <v>27220957</v>
      </c>
      <c r="D3700" s="22" t="s">
        <v>102</v>
      </c>
      <c r="E3700" s="23">
        <v>104098</v>
      </c>
      <c r="F3700" s="22" t="str">
        <f>VLOOKUP(C3700,變換清單!A:C,3,0)</f>
        <v>新類型</v>
      </c>
      <c r="G3700" s="22" t="str">
        <f>VLOOKUP(B3700,變換清單!E:F,2,0)</f>
        <v>中四國</v>
      </c>
      <c r="H3700" s="22" t="str">
        <f t="shared" si="171"/>
        <v>2016</v>
      </c>
      <c r="I3700" s="22">
        <f t="shared" si="172"/>
        <v>12</v>
      </c>
      <c r="J3700" s="22" t="str">
        <f>VLOOKUP(I3700,變換清單!H:I,2,0)</f>
        <v>4Q</v>
      </c>
      <c r="K3700" s="22" t="str">
        <f t="shared" si="173"/>
        <v>新類型中四國20164Q</v>
      </c>
    </row>
    <row r="3701" spans="1:11">
      <c r="A3701" s="23">
        <v>201612</v>
      </c>
      <c r="B3701" s="23" t="s">
        <v>85</v>
      </c>
      <c r="C3701" s="22">
        <v>27220985</v>
      </c>
      <c r="D3701" s="22" t="s">
        <v>46</v>
      </c>
      <c r="E3701" s="23">
        <v>9360</v>
      </c>
      <c r="F3701" s="22" t="str">
        <f>VLOOKUP(C3701,變換清單!A:C,3,0)</f>
        <v>新類型</v>
      </c>
      <c r="G3701" s="22" t="str">
        <f>VLOOKUP(B3701,變換清單!E:F,2,0)</f>
        <v>中四國</v>
      </c>
      <c r="H3701" s="22" t="str">
        <f t="shared" si="171"/>
        <v>2016</v>
      </c>
      <c r="I3701" s="22">
        <f t="shared" si="172"/>
        <v>12</v>
      </c>
      <c r="J3701" s="22" t="str">
        <f>VLOOKUP(I3701,變換清單!H:I,2,0)</f>
        <v>4Q</v>
      </c>
      <c r="K3701" s="22" t="str">
        <f t="shared" si="173"/>
        <v>新類型中四國20164Q</v>
      </c>
    </row>
    <row r="3702" spans="1:11">
      <c r="A3702" s="23">
        <v>201612</v>
      </c>
      <c r="B3702" s="23" t="s">
        <v>85</v>
      </c>
      <c r="C3702" s="22">
        <v>27260317</v>
      </c>
      <c r="D3702" s="22" t="s">
        <v>40</v>
      </c>
      <c r="E3702" s="23">
        <v>4080</v>
      </c>
      <c r="F3702" s="22" t="str">
        <f>VLOOKUP(C3702,變換清單!A:C,3,0)</f>
        <v>啤酒</v>
      </c>
      <c r="G3702" s="22" t="str">
        <f>VLOOKUP(B3702,變換清單!E:F,2,0)</f>
        <v>中四國</v>
      </c>
      <c r="H3702" s="22" t="str">
        <f t="shared" si="171"/>
        <v>2016</v>
      </c>
      <c r="I3702" s="22">
        <f t="shared" si="172"/>
        <v>12</v>
      </c>
      <c r="J3702" s="22" t="str">
        <f>VLOOKUP(I3702,變換清單!H:I,2,0)</f>
        <v>4Q</v>
      </c>
      <c r="K3702" s="22" t="str">
        <f t="shared" si="173"/>
        <v>啤酒中四國20164Q</v>
      </c>
    </row>
    <row r="3703" spans="1:11">
      <c r="A3703" s="23">
        <v>201612</v>
      </c>
      <c r="B3703" s="23" t="s">
        <v>85</v>
      </c>
      <c r="C3703" s="22">
        <v>27260665</v>
      </c>
      <c r="D3703" s="22" t="s">
        <v>105</v>
      </c>
      <c r="E3703" s="23">
        <v>70587</v>
      </c>
      <c r="F3703" s="22" t="str">
        <f>VLOOKUP(C3703,變換清單!A:C,3,0)</f>
        <v>啤酒</v>
      </c>
      <c r="G3703" s="22" t="str">
        <f>VLOOKUP(B3703,變換清單!E:F,2,0)</f>
        <v>中四國</v>
      </c>
      <c r="H3703" s="22" t="str">
        <f t="shared" si="171"/>
        <v>2016</v>
      </c>
      <c r="I3703" s="22">
        <f t="shared" si="172"/>
        <v>12</v>
      </c>
      <c r="J3703" s="22" t="str">
        <f>VLOOKUP(I3703,變換清單!H:I,2,0)</f>
        <v>4Q</v>
      </c>
      <c r="K3703" s="22" t="str">
        <f t="shared" si="173"/>
        <v>啤酒中四國20164Q</v>
      </c>
    </row>
    <row r="3704" spans="1:11">
      <c r="A3704" s="23">
        <v>201612</v>
      </c>
      <c r="B3704" s="23" t="s">
        <v>87</v>
      </c>
      <c r="C3704" s="22">
        <v>27350171</v>
      </c>
      <c r="D3704" s="22" t="s">
        <v>42</v>
      </c>
      <c r="E3704" s="23">
        <v>253828</v>
      </c>
      <c r="F3704" s="22" t="str">
        <f>VLOOKUP(C3704,變換清單!A:C,3,0)</f>
        <v>啤酒</v>
      </c>
      <c r="G3704" s="22" t="str">
        <f>VLOOKUP(B3704,變換清單!E:F,2,0)</f>
        <v>中四國</v>
      </c>
      <c r="H3704" s="22" t="str">
        <f t="shared" si="171"/>
        <v>2016</v>
      </c>
      <c r="I3704" s="22">
        <f t="shared" si="172"/>
        <v>12</v>
      </c>
      <c r="J3704" s="22" t="str">
        <f>VLOOKUP(I3704,變換清單!H:I,2,0)</f>
        <v>4Q</v>
      </c>
      <c r="K3704" s="22" t="str">
        <f t="shared" si="173"/>
        <v>啤酒中四國20164Q</v>
      </c>
    </row>
    <row r="3705" spans="1:11">
      <c r="A3705" s="23">
        <v>201612</v>
      </c>
      <c r="B3705" s="23" t="s">
        <v>87</v>
      </c>
      <c r="C3705" s="22">
        <v>27350921</v>
      </c>
      <c r="D3705" s="22" t="s">
        <v>44</v>
      </c>
      <c r="E3705" s="23">
        <v>49910</v>
      </c>
      <c r="F3705" s="22" t="str">
        <f>VLOOKUP(C3705,變換清單!A:C,3,0)</f>
        <v>發泡酒</v>
      </c>
      <c r="G3705" s="22" t="str">
        <f>VLOOKUP(B3705,變換清單!E:F,2,0)</f>
        <v>中四國</v>
      </c>
      <c r="H3705" s="22" t="str">
        <f t="shared" si="171"/>
        <v>2016</v>
      </c>
      <c r="I3705" s="22">
        <f t="shared" si="172"/>
        <v>12</v>
      </c>
      <c r="J3705" s="22" t="str">
        <f>VLOOKUP(I3705,變換清單!H:I,2,0)</f>
        <v>4Q</v>
      </c>
      <c r="K3705" s="22" t="str">
        <f t="shared" si="173"/>
        <v>發泡酒中四國20164Q</v>
      </c>
    </row>
    <row r="3706" spans="1:11">
      <c r="A3706" s="23">
        <v>201612</v>
      </c>
      <c r="B3706" s="23" t="s">
        <v>87</v>
      </c>
      <c r="C3706" s="22">
        <v>27210786</v>
      </c>
      <c r="D3706" s="22" t="s">
        <v>103</v>
      </c>
      <c r="E3706" s="23">
        <v>63457</v>
      </c>
      <c r="F3706" s="22" t="str">
        <f>VLOOKUP(C3706,變換清單!A:C,3,0)</f>
        <v>發泡酒</v>
      </c>
      <c r="G3706" s="22" t="str">
        <f>VLOOKUP(B3706,變換清單!E:F,2,0)</f>
        <v>中四國</v>
      </c>
      <c r="H3706" s="22" t="str">
        <f t="shared" si="171"/>
        <v>2016</v>
      </c>
      <c r="I3706" s="22">
        <f t="shared" si="172"/>
        <v>12</v>
      </c>
      <c r="J3706" s="22" t="str">
        <f>VLOOKUP(I3706,變換清單!H:I,2,0)</f>
        <v>4Q</v>
      </c>
      <c r="K3706" s="22" t="str">
        <f t="shared" si="173"/>
        <v>發泡酒中四國20164Q</v>
      </c>
    </row>
    <row r="3707" spans="1:11">
      <c r="A3707" s="23">
        <v>201612</v>
      </c>
      <c r="B3707" s="23" t="s">
        <v>87</v>
      </c>
      <c r="C3707" s="22">
        <v>27220883</v>
      </c>
      <c r="D3707" s="22" t="s">
        <v>101</v>
      </c>
      <c r="E3707" s="23">
        <v>14260</v>
      </c>
      <c r="F3707" s="22" t="str">
        <f>VLOOKUP(C3707,變換清單!A:C,3,0)</f>
        <v>新類型</v>
      </c>
      <c r="G3707" s="22" t="str">
        <f>VLOOKUP(B3707,變換清單!E:F,2,0)</f>
        <v>中四國</v>
      </c>
      <c r="H3707" s="22" t="str">
        <f t="shared" si="171"/>
        <v>2016</v>
      </c>
      <c r="I3707" s="22">
        <f t="shared" si="172"/>
        <v>12</v>
      </c>
      <c r="J3707" s="22" t="str">
        <f>VLOOKUP(I3707,變換清單!H:I,2,0)</f>
        <v>4Q</v>
      </c>
      <c r="K3707" s="22" t="str">
        <f t="shared" si="173"/>
        <v>新類型中四國20164Q</v>
      </c>
    </row>
    <row r="3708" spans="1:11">
      <c r="A3708" s="23">
        <v>201612</v>
      </c>
      <c r="B3708" s="23" t="s">
        <v>89</v>
      </c>
      <c r="C3708" s="22">
        <v>27220957</v>
      </c>
      <c r="D3708" s="22" t="s">
        <v>102</v>
      </c>
      <c r="E3708" s="23">
        <v>298747</v>
      </c>
      <c r="F3708" s="22" t="str">
        <f>VLOOKUP(C3708,變換清單!A:C,3,0)</f>
        <v>新類型</v>
      </c>
      <c r="G3708" s="22" t="str">
        <f>VLOOKUP(B3708,變換清單!E:F,2,0)</f>
        <v>九州</v>
      </c>
      <c r="H3708" s="22" t="str">
        <f t="shared" si="171"/>
        <v>2016</v>
      </c>
      <c r="I3708" s="22">
        <f t="shared" si="172"/>
        <v>12</v>
      </c>
      <c r="J3708" s="22" t="str">
        <f>VLOOKUP(I3708,變換清單!H:I,2,0)</f>
        <v>4Q</v>
      </c>
      <c r="K3708" s="22" t="str">
        <f t="shared" si="173"/>
        <v>新類型九州20164Q</v>
      </c>
    </row>
    <row r="3709" spans="1:11">
      <c r="A3709" s="23">
        <v>201612</v>
      </c>
      <c r="B3709" s="23" t="s">
        <v>89</v>
      </c>
      <c r="C3709" s="22">
        <v>27220985</v>
      </c>
      <c r="D3709" s="22" t="s">
        <v>46</v>
      </c>
      <c r="E3709" s="23">
        <v>67022</v>
      </c>
      <c r="F3709" s="22" t="str">
        <f>VLOOKUP(C3709,變換清單!A:C,3,0)</f>
        <v>新類型</v>
      </c>
      <c r="G3709" s="22" t="str">
        <f>VLOOKUP(B3709,變換清單!E:F,2,0)</f>
        <v>九州</v>
      </c>
      <c r="H3709" s="22" t="str">
        <f t="shared" si="171"/>
        <v>2016</v>
      </c>
      <c r="I3709" s="22">
        <f t="shared" si="172"/>
        <v>12</v>
      </c>
      <c r="J3709" s="22" t="str">
        <f>VLOOKUP(I3709,變換清單!H:I,2,0)</f>
        <v>4Q</v>
      </c>
      <c r="K3709" s="22" t="str">
        <f t="shared" si="173"/>
        <v>新類型九州20164Q</v>
      </c>
    </row>
    <row r="3710" spans="1:11">
      <c r="A3710" s="23">
        <v>201612</v>
      </c>
      <c r="B3710" s="23" t="s">
        <v>89</v>
      </c>
      <c r="C3710" s="22">
        <v>27260317</v>
      </c>
      <c r="D3710" s="22" t="s">
        <v>40</v>
      </c>
      <c r="E3710" s="23">
        <v>113367</v>
      </c>
      <c r="F3710" s="22" t="str">
        <f>VLOOKUP(C3710,變換清單!A:C,3,0)</f>
        <v>啤酒</v>
      </c>
      <c r="G3710" s="22" t="str">
        <f>VLOOKUP(B3710,變換清單!E:F,2,0)</f>
        <v>九州</v>
      </c>
      <c r="H3710" s="22" t="str">
        <f t="shared" si="171"/>
        <v>2016</v>
      </c>
      <c r="I3710" s="22">
        <f t="shared" si="172"/>
        <v>12</v>
      </c>
      <c r="J3710" s="22" t="str">
        <f>VLOOKUP(I3710,變換清單!H:I,2,0)</f>
        <v>4Q</v>
      </c>
      <c r="K3710" s="22" t="str">
        <f t="shared" si="173"/>
        <v>啤酒九州20164Q</v>
      </c>
    </row>
    <row r="3711" spans="1:11">
      <c r="A3711" s="23">
        <v>201612</v>
      </c>
      <c r="B3711" s="23" t="s">
        <v>89</v>
      </c>
      <c r="C3711" s="22">
        <v>27260665</v>
      </c>
      <c r="D3711" s="22" t="s">
        <v>105</v>
      </c>
      <c r="E3711" s="23">
        <v>17040</v>
      </c>
      <c r="F3711" s="22" t="str">
        <f>VLOOKUP(C3711,變換清單!A:C,3,0)</f>
        <v>啤酒</v>
      </c>
      <c r="G3711" s="22" t="str">
        <f>VLOOKUP(B3711,變換清單!E:F,2,0)</f>
        <v>九州</v>
      </c>
      <c r="H3711" s="22" t="str">
        <f t="shared" si="171"/>
        <v>2016</v>
      </c>
      <c r="I3711" s="22">
        <f t="shared" si="172"/>
        <v>12</v>
      </c>
      <c r="J3711" s="22" t="str">
        <f>VLOOKUP(I3711,變換清單!H:I,2,0)</f>
        <v>4Q</v>
      </c>
      <c r="K3711" s="22" t="str">
        <f t="shared" si="173"/>
        <v>啤酒九州20164Q</v>
      </c>
    </row>
    <row r="3712" spans="1:11">
      <c r="A3712" s="23">
        <v>201612</v>
      </c>
      <c r="B3712" s="23" t="s">
        <v>89</v>
      </c>
      <c r="C3712" s="22">
        <v>27350171</v>
      </c>
      <c r="D3712" s="22" t="s">
        <v>42</v>
      </c>
      <c r="E3712" s="23">
        <v>7440</v>
      </c>
      <c r="F3712" s="22" t="str">
        <f>VLOOKUP(C3712,變換清單!A:C,3,0)</f>
        <v>啤酒</v>
      </c>
      <c r="G3712" s="22" t="str">
        <f>VLOOKUP(B3712,變換清單!E:F,2,0)</f>
        <v>九州</v>
      </c>
      <c r="H3712" s="22" t="str">
        <f t="shared" si="171"/>
        <v>2016</v>
      </c>
      <c r="I3712" s="22">
        <f t="shared" si="172"/>
        <v>12</v>
      </c>
      <c r="J3712" s="22" t="str">
        <f>VLOOKUP(I3712,變換清單!H:I,2,0)</f>
        <v>4Q</v>
      </c>
      <c r="K3712" s="22" t="str">
        <f t="shared" si="173"/>
        <v>啤酒九州20164Q</v>
      </c>
    </row>
    <row r="3713" spans="1:11">
      <c r="A3713" s="23">
        <v>201612</v>
      </c>
      <c r="B3713" s="23" t="s">
        <v>89</v>
      </c>
      <c r="C3713" s="22">
        <v>27350921</v>
      </c>
      <c r="D3713" s="22" t="s">
        <v>44</v>
      </c>
      <c r="E3713" s="23">
        <v>77717</v>
      </c>
      <c r="F3713" s="22" t="str">
        <f>VLOOKUP(C3713,變換清單!A:C,3,0)</f>
        <v>發泡酒</v>
      </c>
      <c r="G3713" s="22" t="str">
        <f>VLOOKUP(B3713,變換清單!E:F,2,0)</f>
        <v>九州</v>
      </c>
      <c r="H3713" s="22" t="str">
        <f t="shared" si="171"/>
        <v>2016</v>
      </c>
      <c r="I3713" s="22">
        <f t="shared" si="172"/>
        <v>12</v>
      </c>
      <c r="J3713" s="22" t="str">
        <f>VLOOKUP(I3713,變換清單!H:I,2,0)</f>
        <v>4Q</v>
      </c>
      <c r="K3713" s="22" t="str">
        <f t="shared" si="173"/>
        <v>發泡酒九州20164Q</v>
      </c>
    </row>
    <row r="3714" spans="1:11">
      <c r="A3714" s="23">
        <v>201612</v>
      </c>
      <c r="B3714" s="23" t="s">
        <v>64</v>
      </c>
      <c r="C3714" s="22">
        <v>27210786</v>
      </c>
      <c r="D3714" s="22" t="s">
        <v>103</v>
      </c>
      <c r="E3714" s="23">
        <v>3964993</v>
      </c>
      <c r="F3714" s="22" t="str">
        <f>VLOOKUP(C3714,變換清單!A:C,3,0)</f>
        <v>發泡酒</v>
      </c>
      <c r="G3714" s="22" t="str">
        <f>VLOOKUP(B3714,變換清單!E:F,2,0)</f>
        <v>首都圏</v>
      </c>
      <c r="H3714" s="22" t="str">
        <f t="shared" si="171"/>
        <v>2016</v>
      </c>
      <c r="I3714" s="22">
        <f t="shared" si="172"/>
        <v>12</v>
      </c>
      <c r="J3714" s="22" t="str">
        <f>VLOOKUP(I3714,變換清單!H:I,2,0)</f>
        <v>4Q</v>
      </c>
      <c r="K3714" s="22" t="str">
        <f t="shared" si="173"/>
        <v>發泡酒首都圏20164Q</v>
      </c>
    </row>
    <row r="3715" spans="1:11">
      <c r="A3715" s="23">
        <v>201612</v>
      </c>
      <c r="B3715" s="23" t="s">
        <v>64</v>
      </c>
      <c r="C3715" s="22">
        <v>27220883</v>
      </c>
      <c r="D3715" s="22" t="s">
        <v>101</v>
      </c>
      <c r="E3715" s="23">
        <v>535463</v>
      </c>
      <c r="F3715" s="22" t="str">
        <f>VLOOKUP(C3715,變換清單!A:C,3,0)</f>
        <v>新類型</v>
      </c>
      <c r="G3715" s="22" t="str">
        <f>VLOOKUP(B3715,變換清單!E:F,2,0)</f>
        <v>首都圏</v>
      </c>
      <c r="H3715" s="22" t="str">
        <f t="shared" ref="H3715:H3778" si="174">LEFT(A3715,4)</f>
        <v>2016</v>
      </c>
      <c r="I3715" s="22">
        <f t="shared" ref="I3715:I3778" si="175">VALUE(RIGHT(A3715,2))</f>
        <v>12</v>
      </c>
      <c r="J3715" s="22" t="str">
        <f>VLOOKUP(I3715,變換清單!H:I,2,0)</f>
        <v>4Q</v>
      </c>
      <c r="K3715" s="22" t="str">
        <f t="shared" ref="K3715:K3778" si="176">CONCATENATE(F3715,G3715,H3715,J3715)</f>
        <v>新類型首都圏20164Q</v>
      </c>
    </row>
    <row r="3716" spans="1:11">
      <c r="A3716" s="23">
        <v>201612</v>
      </c>
      <c r="B3716" s="23" t="s">
        <v>64</v>
      </c>
      <c r="C3716" s="22">
        <v>27220957</v>
      </c>
      <c r="D3716" s="22" t="s">
        <v>102</v>
      </c>
      <c r="E3716" s="23">
        <v>1730451</v>
      </c>
      <c r="F3716" s="22" t="str">
        <f>VLOOKUP(C3716,變換清單!A:C,3,0)</f>
        <v>新類型</v>
      </c>
      <c r="G3716" s="22" t="str">
        <f>VLOOKUP(B3716,變換清單!E:F,2,0)</f>
        <v>首都圏</v>
      </c>
      <c r="H3716" s="22" t="str">
        <f t="shared" si="174"/>
        <v>2016</v>
      </c>
      <c r="I3716" s="22">
        <f t="shared" si="175"/>
        <v>12</v>
      </c>
      <c r="J3716" s="22" t="str">
        <f>VLOOKUP(I3716,變換清單!H:I,2,0)</f>
        <v>4Q</v>
      </c>
      <c r="K3716" s="22" t="str">
        <f t="shared" si="176"/>
        <v>新類型首都圏20164Q</v>
      </c>
    </row>
    <row r="3717" spans="1:11">
      <c r="A3717" s="23">
        <v>201612</v>
      </c>
      <c r="B3717" s="23" t="s">
        <v>64</v>
      </c>
      <c r="C3717" s="22">
        <v>27220985</v>
      </c>
      <c r="D3717" s="22" t="s">
        <v>46</v>
      </c>
      <c r="E3717" s="23">
        <v>157440</v>
      </c>
      <c r="F3717" s="22" t="str">
        <f>VLOOKUP(C3717,變換清單!A:C,3,0)</f>
        <v>新類型</v>
      </c>
      <c r="G3717" s="22" t="str">
        <f>VLOOKUP(B3717,變換清單!E:F,2,0)</f>
        <v>首都圏</v>
      </c>
      <c r="H3717" s="22" t="str">
        <f t="shared" si="174"/>
        <v>2016</v>
      </c>
      <c r="I3717" s="22">
        <f t="shared" si="175"/>
        <v>12</v>
      </c>
      <c r="J3717" s="22" t="str">
        <f>VLOOKUP(I3717,變換清單!H:I,2,0)</f>
        <v>4Q</v>
      </c>
      <c r="K3717" s="22" t="str">
        <f t="shared" si="176"/>
        <v>新類型首都圏20164Q</v>
      </c>
    </row>
    <row r="3718" spans="1:11">
      <c r="A3718" s="23">
        <v>201612</v>
      </c>
      <c r="B3718" s="23" t="s">
        <v>64</v>
      </c>
      <c r="C3718" s="22">
        <v>27260317</v>
      </c>
      <c r="D3718" s="22" t="s">
        <v>40</v>
      </c>
      <c r="E3718" s="23">
        <v>96000</v>
      </c>
      <c r="F3718" s="22" t="str">
        <f>VLOOKUP(C3718,變換清單!A:C,3,0)</f>
        <v>啤酒</v>
      </c>
      <c r="G3718" s="22" t="str">
        <f>VLOOKUP(B3718,變換清單!E:F,2,0)</f>
        <v>首都圏</v>
      </c>
      <c r="H3718" s="22" t="str">
        <f t="shared" si="174"/>
        <v>2016</v>
      </c>
      <c r="I3718" s="22">
        <f t="shared" si="175"/>
        <v>12</v>
      </c>
      <c r="J3718" s="22" t="str">
        <f>VLOOKUP(I3718,變換清單!H:I,2,0)</f>
        <v>4Q</v>
      </c>
      <c r="K3718" s="22" t="str">
        <f t="shared" si="176"/>
        <v>啤酒首都圏20164Q</v>
      </c>
    </row>
    <row r="3719" spans="1:11">
      <c r="A3719" s="23">
        <v>201612</v>
      </c>
      <c r="B3719" s="23" t="s">
        <v>64</v>
      </c>
      <c r="C3719" s="22">
        <v>27260665</v>
      </c>
      <c r="D3719" s="22" t="s">
        <v>105</v>
      </c>
      <c r="E3719" s="23">
        <v>931891</v>
      </c>
      <c r="F3719" s="22" t="str">
        <f>VLOOKUP(C3719,變換清單!A:C,3,0)</f>
        <v>啤酒</v>
      </c>
      <c r="G3719" s="22" t="str">
        <f>VLOOKUP(B3719,變換清單!E:F,2,0)</f>
        <v>首都圏</v>
      </c>
      <c r="H3719" s="22" t="str">
        <f t="shared" si="174"/>
        <v>2016</v>
      </c>
      <c r="I3719" s="22">
        <f t="shared" si="175"/>
        <v>12</v>
      </c>
      <c r="J3719" s="22" t="str">
        <f>VLOOKUP(I3719,變換清單!H:I,2,0)</f>
        <v>4Q</v>
      </c>
      <c r="K3719" s="22" t="str">
        <f t="shared" si="176"/>
        <v>啤酒首都圏20164Q</v>
      </c>
    </row>
    <row r="3720" spans="1:11">
      <c r="A3720" s="23">
        <v>201612</v>
      </c>
      <c r="B3720" s="23" t="s">
        <v>64</v>
      </c>
      <c r="C3720" s="22">
        <v>27350171</v>
      </c>
      <c r="D3720" s="22" t="s">
        <v>42</v>
      </c>
      <c r="E3720" s="23">
        <v>28382</v>
      </c>
      <c r="F3720" s="22" t="str">
        <f>VLOOKUP(C3720,變換清單!A:C,3,0)</f>
        <v>啤酒</v>
      </c>
      <c r="G3720" s="22" t="str">
        <f>VLOOKUP(B3720,變換清單!E:F,2,0)</f>
        <v>首都圏</v>
      </c>
      <c r="H3720" s="22" t="str">
        <f t="shared" si="174"/>
        <v>2016</v>
      </c>
      <c r="I3720" s="22">
        <f t="shared" si="175"/>
        <v>12</v>
      </c>
      <c r="J3720" s="22" t="str">
        <f>VLOOKUP(I3720,變換清單!H:I,2,0)</f>
        <v>4Q</v>
      </c>
      <c r="K3720" s="22" t="str">
        <f t="shared" si="176"/>
        <v>啤酒首都圏20164Q</v>
      </c>
    </row>
    <row r="3721" spans="1:11">
      <c r="A3721" s="23">
        <v>201612</v>
      </c>
      <c r="B3721" s="23" t="s">
        <v>64</v>
      </c>
      <c r="C3721" s="22">
        <v>27350921</v>
      </c>
      <c r="D3721" s="22" t="s">
        <v>44</v>
      </c>
      <c r="E3721" s="23">
        <v>66019</v>
      </c>
      <c r="F3721" s="22" t="str">
        <f>VLOOKUP(C3721,變換清單!A:C,3,0)</f>
        <v>發泡酒</v>
      </c>
      <c r="G3721" s="22" t="str">
        <f>VLOOKUP(B3721,變換清單!E:F,2,0)</f>
        <v>首都圏</v>
      </c>
      <c r="H3721" s="22" t="str">
        <f t="shared" si="174"/>
        <v>2016</v>
      </c>
      <c r="I3721" s="22">
        <f t="shared" si="175"/>
        <v>12</v>
      </c>
      <c r="J3721" s="22" t="str">
        <f>VLOOKUP(I3721,變換清單!H:I,2,0)</f>
        <v>4Q</v>
      </c>
      <c r="K3721" s="22" t="str">
        <f t="shared" si="176"/>
        <v>發泡酒首都圏20164Q</v>
      </c>
    </row>
    <row r="3722" spans="1:11">
      <c r="A3722" s="23">
        <v>201612</v>
      </c>
      <c r="B3722" s="23" t="s">
        <v>76</v>
      </c>
      <c r="C3722" s="22">
        <v>27210786</v>
      </c>
      <c r="D3722" s="22" t="s">
        <v>103</v>
      </c>
      <c r="E3722" s="23">
        <v>367195</v>
      </c>
      <c r="F3722" s="22" t="str">
        <f>VLOOKUP(C3722,變換清單!A:C,3,0)</f>
        <v>發泡酒</v>
      </c>
      <c r="G3722" s="22" t="str">
        <f>VLOOKUP(B3722,變換清單!E:F,2,0)</f>
        <v>中部</v>
      </c>
      <c r="H3722" s="22" t="str">
        <f t="shared" si="174"/>
        <v>2016</v>
      </c>
      <c r="I3722" s="22">
        <f t="shared" si="175"/>
        <v>12</v>
      </c>
      <c r="J3722" s="22" t="str">
        <f>VLOOKUP(I3722,變換清單!H:I,2,0)</f>
        <v>4Q</v>
      </c>
      <c r="K3722" s="22" t="str">
        <f t="shared" si="176"/>
        <v>發泡酒中部20164Q</v>
      </c>
    </row>
    <row r="3723" spans="1:11">
      <c r="A3723" s="23">
        <v>201612</v>
      </c>
      <c r="B3723" s="23" t="s">
        <v>76</v>
      </c>
      <c r="C3723" s="22">
        <v>27220883</v>
      </c>
      <c r="D3723" s="22" t="s">
        <v>101</v>
      </c>
      <c r="E3723" s="23">
        <v>42067</v>
      </c>
      <c r="F3723" s="22" t="str">
        <f>VLOOKUP(C3723,變換清單!A:C,3,0)</f>
        <v>新類型</v>
      </c>
      <c r="G3723" s="22" t="str">
        <f>VLOOKUP(B3723,變換清單!E:F,2,0)</f>
        <v>中部</v>
      </c>
      <c r="H3723" s="22" t="str">
        <f t="shared" si="174"/>
        <v>2016</v>
      </c>
      <c r="I3723" s="22">
        <f t="shared" si="175"/>
        <v>12</v>
      </c>
      <c r="J3723" s="22" t="str">
        <f>VLOOKUP(I3723,變換清單!H:I,2,0)</f>
        <v>4Q</v>
      </c>
      <c r="K3723" s="22" t="str">
        <f t="shared" si="176"/>
        <v>新類型中部20164Q</v>
      </c>
    </row>
    <row r="3724" spans="1:11">
      <c r="A3724" s="23">
        <v>201612</v>
      </c>
      <c r="B3724" s="23" t="s">
        <v>76</v>
      </c>
      <c r="C3724" s="22">
        <v>27220957</v>
      </c>
      <c r="D3724" s="22" t="s">
        <v>102</v>
      </c>
      <c r="E3724" s="23">
        <v>167555</v>
      </c>
      <c r="F3724" s="22" t="str">
        <f>VLOOKUP(C3724,變換清單!A:C,3,0)</f>
        <v>新類型</v>
      </c>
      <c r="G3724" s="22" t="str">
        <f>VLOOKUP(B3724,變換清單!E:F,2,0)</f>
        <v>中部</v>
      </c>
      <c r="H3724" s="22" t="str">
        <f t="shared" si="174"/>
        <v>2016</v>
      </c>
      <c r="I3724" s="22">
        <f t="shared" si="175"/>
        <v>12</v>
      </c>
      <c r="J3724" s="22" t="str">
        <f>VLOOKUP(I3724,變換清單!H:I,2,0)</f>
        <v>4Q</v>
      </c>
      <c r="K3724" s="22" t="str">
        <f t="shared" si="176"/>
        <v>新類型中部20164Q</v>
      </c>
    </row>
    <row r="3725" spans="1:11">
      <c r="A3725" s="23">
        <v>201612</v>
      </c>
      <c r="B3725" s="23" t="s">
        <v>76</v>
      </c>
      <c r="C3725" s="22">
        <v>27220985</v>
      </c>
      <c r="D3725" s="22" t="s">
        <v>46</v>
      </c>
      <c r="E3725" s="23">
        <v>11520</v>
      </c>
      <c r="F3725" s="22" t="str">
        <f>VLOOKUP(C3725,變換清單!A:C,3,0)</f>
        <v>新類型</v>
      </c>
      <c r="G3725" s="22" t="str">
        <f>VLOOKUP(B3725,變換清單!E:F,2,0)</f>
        <v>中部</v>
      </c>
      <c r="H3725" s="22" t="str">
        <f t="shared" si="174"/>
        <v>2016</v>
      </c>
      <c r="I3725" s="22">
        <f t="shared" si="175"/>
        <v>12</v>
      </c>
      <c r="J3725" s="22" t="str">
        <f>VLOOKUP(I3725,變換清單!H:I,2,0)</f>
        <v>4Q</v>
      </c>
      <c r="K3725" s="22" t="str">
        <f t="shared" si="176"/>
        <v>新類型中部20164Q</v>
      </c>
    </row>
    <row r="3726" spans="1:11">
      <c r="A3726" s="23">
        <v>201612</v>
      </c>
      <c r="B3726" s="23" t="s">
        <v>76</v>
      </c>
      <c r="C3726" s="22">
        <v>27260317</v>
      </c>
      <c r="D3726" s="22" t="s">
        <v>40</v>
      </c>
      <c r="E3726" s="23">
        <v>10080</v>
      </c>
      <c r="F3726" s="22" t="str">
        <f>VLOOKUP(C3726,變換清單!A:C,3,0)</f>
        <v>啤酒</v>
      </c>
      <c r="G3726" s="22" t="str">
        <f>VLOOKUP(B3726,變換清單!E:F,2,0)</f>
        <v>中部</v>
      </c>
      <c r="H3726" s="22" t="str">
        <f t="shared" si="174"/>
        <v>2016</v>
      </c>
      <c r="I3726" s="22">
        <f t="shared" si="175"/>
        <v>12</v>
      </c>
      <c r="J3726" s="22" t="str">
        <f>VLOOKUP(I3726,變換清單!H:I,2,0)</f>
        <v>4Q</v>
      </c>
      <c r="K3726" s="22" t="str">
        <f t="shared" si="176"/>
        <v>啤酒中部20164Q</v>
      </c>
    </row>
    <row r="3727" spans="1:11">
      <c r="A3727" s="23">
        <v>201612</v>
      </c>
      <c r="B3727" s="23" t="s">
        <v>76</v>
      </c>
      <c r="C3727" s="22">
        <v>27260665</v>
      </c>
      <c r="D3727" s="22" t="s">
        <v>105</v>
      </c>
      <c r="E3727" s="23">
        <v>102672</v>
      </c>
      <c r="F3727" s="22" t="str">
        <f>VLOOKUP(C3727,變換清單!A:C,3,0)</f>
        <v>啤酒</v>
      </c>
      <c r="G3727" s="22" t="str">
        <f>VLOOKUP(B3727,變換清單!E:F,2,0)</f>
        <v>中部</v>
      </c>
      <c r="H3727" s="22" t="str">
        <f t="shared" si="174"/>
        <v>2016</v>
      </c>
      <c r="I3727" s="22">
        <f t="shared" si="175"/>
        <v>12</v>
      </c>
      <c r="J3727" s="22" t="str">
        <f>VLOOKUP(I3727,變換清單!H:I,2,0)</f>
        <v>4Q</v>
      </c>
      <c r="K3727" s="22" t="str">
        <f t="shared" si="176"/>
        <v>啤酒中部20164Q</v>
      </c>
    </row>
    <row r="3728" spans="1:11">
      <c r="A3728" s="23">
        <v>201612</v>
      </c>
      <c r="B3728" s="23" t="s">
        <v>76</v>
      </c>
      <c r="C3728" s="22">
        <v>27350171</v>
      </c>
      <c r="D3728" s="22" t="s">
        <v>42</v>
      </c>
      <c r="E3728" s="23">
        <v>4936</v>
      </c>
      <c r="F3728" s="22" t="str">
        <f>VLOOKUP(C3728,變換清單!A:C,3,0)</f>
        <v>啤酒</v>
      </c>
      <c r="G3728" s="22" t="str">
        <f>VLOOKUP(B3728,變換清單!E:F,2,0)</f>
        <v>中部</v>
      </c>
      <c r="H3728" s="22" t="str">
        <f t="shared" si="174"/>
        <v>2016</v>
      </c>
      <c r="I3728" s="22">
        <f t="shared" si="175"/>
        <v>12</v>
      </c>
      <c r="J3728" s="22" t="str">
        <f>VLOOKUP(I3728,變換清單!H:I,2,0)</f>
        <v>4Q</v>
      </c>
      <c r="K3728" s="22" t="str">
        <f t="shared" si="176"/>
        <v>啤酒中部20164Q</v>
      </c>
    </row>
    <row r="3729" spans="1:11">
      <c r="A3729" s="23">
        <v>201612</v>
      </c>
      <c r="B3729" s="23" t="s">
        <v>59</v>
      </c>
      <c r="C3729" s="22">
        <v>27350921</v>
      </c>
      <c r="D3729" s="22" t="s">
        <v>44</v>
      </c>
      <c r="E3729" s="23">
        <v>219604</v>
      </c>
      <c r="F3729" s="22" t="str">
        <f>VLOOKUP(C3729,變換清單!A:C,3,0)</f>
        <v>發泡酒</v>
      </c>
      <c r="G3729" s="22" t="str">
        <f>VLOOKUP(B3729,變換清單!E:F,2,0)</f>
        <v>東北</v>
      </c>
      <c r="H3729" s="22" t="str">
        <f t="shared" si="174"/>
        <v>2016</v>
      </c>
      <c r="I3729" s="22">
        <f t="shared" si="175"/>
        <v>12</v>
      </c>
      <c r="J3729" s="22" t="str">
        <f>VLOOKUP(I3729,變換清單!H:I,2,0)</f>
        <v>4Q</v>
      </c>
      <c r="K3729" s="22" t="str">
        <f t="shared" si="176"/>
        <v>發泡酒東北20164Q</v>
      </c>
    </row>
    <row r="3730" spans="1:11">
      <c r="A3730" s="23">
        <v>201612</v>
      </c>
      <c r="B3730" s="23" t="s">
        <v>59</v>
      </c>
      <c r="C3730" s="22">
        <v>27210786</v>
      </c>
      <c r="D3730" s="22" t="s">
        <v>103</v>
      </c>
      <c r="E3730" s="23">
        <v>51336</v>
      </c>
      <c r="F3730" s="22" t="str">
        <f>VLOOKUP(C3730,變換清單!A:C,3,0)</f>
        <v>發泡酒</v>
      </c>
      <c r="G3730" s="22" t="str">
        <f>VLOOKUP(B3730,變換清單!E:F,2,0)</f>
        <v>東北</v>
      </c>
      <c r="H3730" s="22" t="str">
        <f t="shared" si="174"/>
        <v>2016</v>
      </c>
      <c r="I3730" s="22">
        <f t="shared" si="175"/>
        <v>12</v>
      </c>
      <c r="J3730" s="22" t="str">
        <f>VLOOKUP(I3730,變換清單!H:I,2,0)</f>
        <v>4Q</v>
      </c>
      <c r="K3730" s="22" t="str">
        <f t="shared" si="176"/>
        <v>發泡酒東北20164Q</v>
      </c>
    </row>
    <row r="3731" spans="1:11">
      <c r="A3731" s="23">
        <v>201612</v>
      </c>
      <c r="B3731" s="23" t="s">
        <v>59</v>
      </c>
      <c r="C3731" s="22">
        <v>27220883</v>
      </c>
      <c r="D3731" s="22" t="s">
        <v>101</v>
      </c>
      <c r="E3731" s="23">
        <v>77004</v>
      </c>
      <c r="F3731" s="22" t="str">
        <f>VLOOKUP(C3731,變換清單!A:C,3,0)</f>
        <v>新類型</v>
      </c>
      <c r="G3731" s="22" t="str">
        <f>VLOOKUP(B3731,變換清單!E:F,2,0)</f>
        <v>東北</v>
      </c>
      <c r="H3731" s="22" t="str">
        <f t="shared" si="174"/>
        <v>2016</v>
      </c>
      <c r="I3731" s="22">
        <f t="shared" si="175"/>
        <v>12</v>
      </c>
      <c r="J3731" s="22" t="str">
        <f>VLOOKUP(I3731,變換清單!H:I,2,0)</f>
        <v>4Q</v>
      </c>
      <c r="K3731" s="22" t="str">
        <f t="shared" si="176"/>
        <v>新類型東北20164Q</v>
      </c>
    </row>
    <row r="3732" spans="1:11">
      <c r="A3732" s="23">
        <v>201612</v>
      </c>
      <c r="B3732" s="23" t="s">
        <v>59</v>
      </c>
      <c r="C3732" s="22">
        <v>27220957</v>
      </c>
      <c r="D3732" s="22" t="s">
        <v>102</v>
      </c>
      <c r="E3732" s="23">
        <v>25200</v>
      </c>
      <c r="F3732" s="22" t="str">
        <f>VLOOKUP(C3732,變換清單!A:C,3,0)</f>
        <v>新類型</v>
      </c>
      <c r="G3732" s="22" t="str">
        <f>VLOOKUP(B3732,變換清單!E:F,2,0)</f>
        <v>東北</v>
      </c>
      <c r="H3732" s="22" t="str">
        <f t="shared" si="174"/>
        <v>2016</v>
      </c>
      <c r="I3732" s="22">
        <f t="shared" si="175"/>
        <v>12</v>
      </c>
      <c r="J3732" s="22" t="str">
        <f>VLOOKUP(I3732,變換清單!H:I,2,0)</f>
        <v>4Q</v>
      </c>
      <c r="K3732" s="22" t="str">
        <f t="shared" si="176"/>
        <v>新類型東北20164Q</v>
      </c>
    </row>
    <row r="3733" spans="1:11">
      <c r="A3733" s="23">
        <v>201612</v>
      </c>
      <c r="B3733" s="23" t="s">
        <v>59</v>
      </c>
      <c r="C3733" s="22">
        <v>27220985</v>
      </c>
      <c r="D3733" s="22" t="s">
        <v>46</v>
      </c>
      <c r="E3733" s="23">
        <v>4320</v>
      </c>
      <c r="F3733" s="22" t="str">
        <f>VLOOKUP(C3733,變換清單!A:C,3,0)</f>
        <v>新類型</v>
      </c>
      <c r="G3733" s="22" t="str">
        <f>VLOOKUP(B3733,變換清單!E:F,2,0)</f>
        <v>東北</v>
      </c>
      <c r="H3733" s="22" t="str">
        <f t="shared" si="174"/>
        <v>2016</v>
      </c>
      <c r="I3733" s="22">
        <f t="shared" si="175"/>
        <v>12</v>
      </c>
      <c r="J3733" s="22" t="str">
        <f>VLOOKUP(I3733,變換清單!H:I,2,0)</f>
        <v>4Q</v>
      </c>
      <c r="K3733" s="22" t="str">
        <f t="shared" si="176"/>
        <v>新類型東北20164Q</v>
      </c>
    </row>
    <row r="3734" spans="1:11">
      <c r="A3734" s="23">
        <v>201612</v>
      </c>
      <c r="B3734" s="23" t="s">
        <v>59</v>
      </c>
      <c r="C3734" s="22">
        <v>27260317</v>
      </c>
      <c r="D3734" s="22" t="s">
        <v>40</v>
      </c>
      <c r="E3734" s="23">
        <v>103385</v>
      </c>
      <c r="F3734" s="22" t="str">
        <f>VLOOKUP(C3734,變換清單!A:C,3,0)</f>
        <v>啤酒</v>
      </c>
      <c r="G3734" s="22" t="str">
        <f>VLOOKUP(B3734,變換清單!E:F,2,0)</f>
        <v>東北</v>
      </c>
      <c r="H3734" s="22" t="str">
        <f t="shared" si="174"/>
        <v>2016</v>
      </c>
      <c r="I3734" s="22">
        <f t="shared" si="175"/>
        <v>12</v>
      </c>
      <c r="J3734" s="22" t="str">
        <f>VLOOKUP(I3734,變換清單!H:I,2,0)</f>
        <v>4Q</v>
      </c>
      <c r="K3734" s="22" t="str">
        <f t="shared" si="176"/>
        <v>啤酒東北20164Q</v>
      </c>
    </row>
    <row r="3735" spans="1:11">
      <c r="A3735" s="23">
        <v>201612</v>
      </c>
      <c r="B3735" s="23" t="s">
        <v>59</v>
      </c>
      <c r="C3735" s="22">
        <v>27260665</v>
      </c>
      <c r="D3735" s="22" t="s">
        <v>105</v>
      </c>
      <c r="E3735" s="23">
        <v>7404</v>
      </c>
      <c r="F3735" s="22" t="str">
        <f>VLOOKUP(C3735,變換清單!A:C,3,0)</f>
        <v>啤酒</v>
      </c>
      <c r="G3735" s="22" t="str">
        <f>VLOOKUP(B3735,變換清單!E:F,2,0)</f>
        <v>東北</v>
      </c>
      <c r="H3735" s="22" t="str">
        <f t="shared" si="174"/>
        <v>2016</v>
      </c>
      <c r="I3735" s="22">
        <f t="shared" si="175"/>
        <v>12</v>
      </c>
      <c r="J3735" s="22" t="str">
        <f>VLOOKUP(I3735,變換清單!H:I,2,0)</f>
        <v>4Q</v>
      </c>
      <c r="K3735" s="22" t="str">
        <f t="shared" si="176"/>
        <v>啤酒東北20164Q</v>
      </c>
    </row>
    <row r="3736" spans="1:11">
      <c r="A3736" s="23">
        <v>201612</v>
      </c>
      <c r="B3736" s="23" t="s">
        <v>59</v>
      </c>
      <c r="C3736" s="22">
        <v>27350171</v>
      </c>
      <c r="D3736" s="22" t="s">
        <v>42</v>
      </c>
      <c r="E3736" s="23">
        <v>14808</v>
      </c>
      <c r="F3736" s="22" t="str">
        <f>VLOOKUP(C3736,變換清單!A:C,3,0)</f>
        <v>啤酒</v>
      </c>
      <c r="G3736" s="22" t="str">
        <f>VLOOKUP(B3736,變換清單!E:F,2,0)</f>
        <v>東北</v>
      </c>
      <c r="H3736" s="22" t="str">
        <f t="shared" si="174"/>
        <v>2016</v>
      </c>
      <c r="I3736" s="22">
        <f t="shared" si="175"/>
        <v>12</v>
      </c>
      <c r="J3736" s="22" t="str">
        <f>VLOOKUP(I3736,變換清單!H:I,2,0)</f>
        <v>4Q</v>
      </c>
      <c r="K3736" s="22" t="str">
        <f t="shared" si="176"/>
        <v>啤酒東北20164Q</v>
      </c>
    </row>
    <row r="3737" spans="1:11">
      <c r="A3737" s="23">
        <v>201612</v>
      </c>
      <c r="B3737" s="23" t="s">
        <v>84</v>
      </c>
      <c r="C3737" s="22">
        <v>27350921</v>
      </c>
      <c r="D3737" s="22" t="s">
        <v>44</v>
      </c>
      <c r="E3737" s="23">
        <v>558992</v>
      </c>
      <c r="F3737" s="22" t="str">
        <f>VLOOKUP(C3737,變換清單!A:C,3,0)</f>
        <v>發泡酒</v>
      </c>
      <c r="G3737" s="22" t="str">
        <f>VLOOKUP(B3737,變換清單!E:F,2,0)</f>
        <v>中四國</v>
      </c>
      <c r="H3737" s="22" t="str">
        <f t="shared" si="174"/>
        <v>2016</v>
      </c>
      <c r="I3737" s="22">
        <f t="shared" si="175"/>
        <v>12</v>
      </c>
      <c r="J3737" s="22" t="str">
        <f>VLOOKUP(I3737,變換清單!H:I,2,0)</f>
        <v>4Q</v>
      </c>
      <c r="K3737" s="22" t="str">
        <f t="shared" si="176"/>
        <v>發泡酒中四國20164Q</v>
      </c>
    </row>
    <row r="3738" spans="1:11">
      <c r="A3738" s="23">
        <v>201612</v>
      </c>
      <c r="B3738" s="23" t="s">
        <v>84</v>
      </c>
      <c r="C3738" s="22">
        <v>27210786</v>
      </c>
      <c r="D3738" s="22" t="s">
        <v>103</v>
      </c>
      <c r="E3738" s="23">
        <v>90551</v>
      </c>
      <c r="F3738" s="22" t="str">
        <f>VLOOKUP(C3738,變換清單!A:C,3,0)</f>
        <v>發泡酒</v>
      </c>
      <c r="G3738" s="22" t="str">
        <f>VLOOKUP(B3738,變換清單!E:F,2,0)</f>
        <v>中四國</v>
      </c>
      <c r="H3738" s="22" t="str">
        <f t="shared" si="174"/>
        <v>2016</v>
      </c>
      <c r="I3738" s="22">
        <f t="shared" si="175"/>
        <v>12</v>
      </c>
      <c r="J3738" s="22" t="str">
        <f>VLOOKUP(I3738,變換清單!H:I,2,0)</f>
        <v>4Q</v>
      </c>
      <c r="K3738" s="22" t="str">
        <f t="shared" si="176"/>
        <v>發泡酒中四國20164Q</v>
      </c>
    </row>
    <row r="3739" spans="1:11">
      <c r="A3739" s="23">
        <v>201612</v>
      </c>
      <c r="B3739" s="23" t="s">
        <v>84</v>
      </c>
      <c r="C3739" s="22">
        <v>27220883</v>
      </c>
      <c r="D3739" s="22" t="s">
        <v>101</v>
      </c>
      <c r="E3739" s="23">
        <v>239568</v>
      </c>
      <c r="F3739" s="22" t="str">
        <f>VLOOKUP(C3739,變換清單!A:C,3,0)</f>
        <v>新類型</v>
      </c>
      <c r="G3739" s="22" t="str">
        <f>VLOOKUP(B3739,變換清單!E:F,2,0)</f>
        <v>中四國</v>
      </c>
      <c r="H3739" s="22" t="str">
        <f t="shared" si="174"/>
        <v>2016</v>
      </c>
      <c r="I3739" s="22">
        <f t="shared" si="175"/>
        <v>12</v>
      </c>
      <c r="J3739" s="22" t="str">
        <f>VLOOKUP(I3739,變換清單!H:I,2,0)</f>
        <v>4Q</v>
      </c>
      <c r="K3739" s="22" t="str">
        <f t="shared" si="176"/>
        <v>新類型中四國20164Q</v>
      </c>
    </row>
    <row r="3740" spans="1:11">
      <c r="A3740" s="23">
        <v>201612</v>
      </c>
      <c r="B3740" s="23" t="s">
        <v>84</v>
      </c>
      <c r="C3740" s="22">
        <v>27220957</v>
      </c>
      <c r="D3740" s="22" t="s">
        <v>102</v>
      </c>
      <c r="E3740" s="23">
        <v>61200</v>
      </c>
      <c r="F3740" s="22" t="str">
        <f>VLOOKUP(C3740,變換清單!A:C,3,0)</f>
        <v>新類型</v>
      </c>
      <c r="G3740" s="22" t="str">
        <f>VLOOKUP(B3740,變換清單!E:F,2,0)</f>
        <v>中四國</v>
      </c>
      <c r="H3740" s="22" t="str">
        <f t="shared" si="174"/>
        <v>2016</v>
      </c>
      <c r="I3740" s="22">
        <f t="shared" si="175"/>
        <v>12</v>
      </c>
      <c r="J3740" s="22" t="str">
        <f>VLOOKUP(I3740,變換清單!H:I,2,0)</f>
        <v>4Q</v>
      </c>
      <c r="K3740" s="22" t="str">
        <f t="shared" si="176"/>
        <v>新類型中四國20164Q</v>
      </c>
    </row>
    <row r="3741" spans="1:11">
      <c r="A3741" s="23">
        <v>201612</v>
      </c>
      <c r="B3741" s="23" t="s">
        <v>84</v>
      </c>
      <c r="C3741" s="22">
        <v>27220985</v>
      </c>
      <c r="D3741" s="22" t="s">
        <v>46</v>
      </c>
      <c r="E3741" s="23">
        <v>14400</v>
      </c>
      <c r="F3741" s="22" t="str">
        <f>VLOOKUP(C3741,變換清單!A:C,3,0)</f>
        <v>新類型</v>
      </c>
      <c r="G3741" s="22" t="str">
        <f>VLOOKUP(B3741,變換清單!E:F,2,0)</f>
        <v>中四國</v>
      </c>
      <c r="H3741" s="22" t="str">
        <f t="shared" si="174"/>
        <v>2016</v>
      </c>
      <c r="I3741" s="22">
        <f t="shared" si="175"/>
        <v>12</v>
      </c>
      <c r="J3741" s="22" t="str">
        <f>VLOOKUP(I3741,變換清單!H:I,2,0)</f>
        <v>4Q</v>
      </c>
      <c r="K3741" s="22" t="str">
        <f t="shared" si="176"/>
        <v>新類型中四國20164Q</v>
      </c>
    </row>
    <row r="3742" spans="1:11">
      <c r="A3742" s="23">
        <v>201612</v>
      </c>
      <c r="B3742" s="23" t="s">
        <v>84</v>
      </c>
      <c r="C3742" s="22">
        <v>27260317</v>
      </c>
      <c r="D3742" s="22" t="s">
        <v>40</v>
      </c>
      <c r="E3742" s="23">
        <v>34224</v>
      </c>
      <c r="F3742" s="22" t="str">
        <f>VLOOKUP(C3742,變換清單!A:C,3,0)</f>
        <v>啤酒</v>
      </c>
      <c r="G3742" s="22" t="str">
        <f>VLOOKUP(B3742,變換清單!E:F,2,0)</f>
        <v>中四國</v>
      </c>
      <c r="H3742" s="22" t="str">
        <f t="shared" si="174"/>
        <v>2016</v>
      </c>
      <c r="I3742" s="22">
        <f t="shared" si="175"/>
        <v>12</v>
      </c>
      <c r="J3742" s="22" t="str">
        <f>VLOOKUP(I3742,變換清單!H:I,2,0)</f>
        <v>4Q</v>
      </c>
      <c r="K3742" s="22" t="str">
        <f t="shared" si="176"/>
        <v>啤酒中四國20164Q</v>
      </c>
    </row>
    <row r="3743" spans="1:11">
      <c r="A3743" s="23">
        <v>201612</v>
      </c>
      <c r="B3743" s="23" t="s">
        <v>71</v>
      </c>
      <c r="C3743" s="22">
        <v>27260665</v>
      </c>
      <c r="D3743" s="22" t="s">
        <v>105</v>
      </c>
      <c r="E3743" s="23">
        <v>382881</v>
      </c>
      <c r="F3743" s="22" t="str">
        <f>VLOOKUP(C3743,變換清單!A:C,3,0)</f>
        <v>啤酒</v>
      </c>
      <c r="G3743" s="22" t="str">
        <f>VLOOKUP(B3743,變換清單!E:F,2,0)</f>
        <v>關信越</v>
      </c>
      <c r="H3743" s="22" t="str">
        <f t="shared" si="174"/>
        <v>2016</v>
      </c>
      <c r="I3743" s="22">
        <f t="shared" si="175"/>
        <v>12</v>
      </c>
      <c r="J3743" s="22" t="str">
        <f>VLOOKUP(I3743,變換清單!H:I,2,0)</f>
        <v>4Q</v>
      </c>
      <c r="K3743" s="22" t="str">
        <f t="shared" si="176"/>
        <v>啤酒關信越20164Q</v>
      </c>
    </row>
    <row r="3744" spans="1:11">
      <c r="A3744" s="23">
        <v>201612</v>
      </c>
      <c r="B3744" s="23" t="s">
        <v>71</v>
      </c>
      <c r="C3744" s="22">
        <v>27350171</v>
      </c>
      <c r="D3744" s="22" t="s">
        <v>42</v>
      </c>
      <c r="E3744" s="23">
        <v>18538</v>
      </c>
      <c r="F3744" s="22" t="str">
        <f>VLOOKUP(C3744,變換清單!A:C,3,0)</f>
        <v>啤酒</v>
      </c>
      <c r="G3744" s="22" t="str">
        <f>VLOOKUP(B3744,變換清單!E:F,2,0)</f>
        <v>關信越</v>
      </c>
      <c r="H3744" s="22" t="str">
        <f t="shared" si="174"/>
        <v>2016</v>
      </c>
      <c r="I3744" s="22">
        <f t="shared" si="175"/>
        <v>12</v>
      </c>
      <c r="J3744" s="22" t="str">
        <f>VLOOKUP(I3744,變換清單!H:I,2,0)</f>
        <v>4Q</v>
      </c>
      <c r="K3744" s="22" t="str">
        <f t="shared" si="176"/>
        <v>啤酒關信越20164Q</v>
      </c>
    </row>
    <row r="3745" spans="1:11">
      <c r="A3745" s="23">
        <v>201612</v>
      </c>
      <c r="B3745" s="23" t="s">
        <v>71</v>
      </c>
      <c r="C3745" s="22">
        <v>27350921</v>
      </c>
      <c r="D3745" s="22" t="s">
        <v>44</v>
      </c>
      <c r="E3745" s="23">
        <v>107663</v>
      </c>
      <c r="F3745" s="22" t="str">
        <f>VLOOKUP(C3745,變換清單!A:C,3,0)</f>
        <v>發泡酒</v>
      </c>
      <c r="G3745" s="22" t="str">
        <f>VLOOKUP(B3745,變換清單!E:F,2,0)</f>
        <v>關信越</v>
      </c>
      <c r="H3745" s="22" t="str">
        <f t="shared" si="174"/>
        <v>2016</v>
      </c>
      <c r="I3745" s="22">
        <f t="shared" si="175"/>
        <v>12</v>
      </c>
      <c r="J3745" s="22" t="str">
        <f>VLOOKUP(I3745,變換清單!H:I,2,0)</f>
        <v>4Q</v>
      </c>
      <c r="K3745" s="22" t="str">
        <f t="shared" si="176"/>
        <v>發泡酒關信越20164Q</v>
      </c>
    </row>
    <row r="3746" spans="1:11">
      <c r="A3746" s="23">
        <v>201612</v>
      </c>
      <c r="B3746" s="23" t="s">
        <v>71</v>
      </c>
      <c r="C3746" s="22">
        <v>27210786</v>
      </c>
      <c r="D3746" s="22" t="s">
        <v>103</v>
      </c>
      <c r="E3746" s="23">
        <v>29233</v>
      </c>
      <c r="F3746" s="22" t="str">
        <f>VLOOKUP(C3746,變換清單!A:C,3,0)</f>
        <v>發泡酒</v>
      </c>
      <c r="G3746" s="22" t="str">
        <f>VLOOKUP(B3746,變換清單!E:F,2,0)</f>
        <v>關信越</v>
      </c>
      <c r="H3746" s="22" t="str">
        <f t="shared" si="174"/>
        <v>2016</v>
      </c>
      <c r="I3746" s="22">
        <f t="shared" si="175"/>
        <v>12</v>
      </c>
      <c r="J3746" s="22" t="str">
        <f>VLOOKUP(I3746,變換清單!H:I,2,0)</f>
        <v>4Q</v>
      </c>
      <c r="K3746" s="22" t="str">
        <f t="shared" si="176"/>
        <v>發泡酒關信越20164Q</v>
      </c>
    </row>
    <row r="3747" spans="1:11">
      <c r="A3747" s="23">
        <v>201612</v>
      </c>
      <c r="B3747" s="23" t="s">
        <v>71</v>
      </c>
      <c r="C3747" s="22">
        <v>27220883</v>
      </c>
      <c r="D3747" s="22" t="s">
        <v>101</v>
      </c>
      <c r="E3747" s="23">
        <v>14808</v>
      </c>
      <c r="F3747" s="22" t="str">
        <f>VLOOKUP(C3747,變換清單!A:C,3,0)</f>
        <v>新類型</v>
      </c>
      <c r="G3747" s="22" t="str">
        <f>VLOOKUP(B3747,變換清單!E:F,2,0)</f>
        <v>關信越</v>
      </c>
      <c r="H3747" s="22" t="str">
        <f t="shared" si="174"/>
        <v>2016</v>
      </c>
      <c r="I3747" s="22">
        <f t="shared" si="175"/>
        <v>12</v>
      </c>
      <c r="J3747" s="22" t="str">
        <f>VLOOKUP(I3747,變換清單!H:I,2,0)</f>
        <v>4Q</v>
      </c>
      <c r="K3747" s="22" t="str">
        <f t="shared" si="176"/>
        <v>新類型關信越20164Q</v>
      </c>
    </row>
    <row r="3748" spans="1:11">
      <c r="A3748" s="23">
        <v>201612</v>
      </c>
      <c r="B3748" s="23" t="s">
        <v>77</v>
      </c>
      <c r="C3748" s="22">
        <v>27220957</v>
      </c>
      <c r="D3748" s="22" t="s">
        <v>102</v>
      </c>
      <c r="E3748" s="23">
        <v>699453</v>
      </c>
      <c r="F3748" s="22" t="str">
        <f>VLOOKUP(C3748,變換清單!A:C,3,0)</f>
        <v>新類型</v>
      </c>
      <c r="G3748" s="22" t="str">
        <f>VLOOKUP(B3748,變換清單!E:F,2,0)</f>
        <v>近畿圏</v>
      </c>
      <c r="H3748" s="22" t="str">
        <f t="shared" si="174"/>
        <v>2016</v>
      </c>
      <c r="I3748" s="22">
        <f t="shared" si="175"/>
        <v>12</v>
      </c>
      <c r="J3748" s="22" t="str">
        <f>VLOOKUP(I3748,變換清單!H:I,2,0)</f>
        <v>4Q</v>
      </c>
      <c r="K3748" s="22" t="str">
        <f t="shared" si="176"/>
        <v>新類型近畿圏20164Q</v>
      </c>
    </row>
    <row r="3749" spans="1:11">
      <c r="A3749" s="23">
        <v>201612</v>
      </c>
      <c r="B3749" s="23" t="s">
        <v>77</v>
      </c>
      <c r="C3749" s="22">
        <v>27220985</v>
      </c>
      <c r="D3749" s="22" t="s">
        <v>46</v>
      </c>
      <c r="E3749" s="23">
        <v>21390</v>
      </c>
      <c r="F3749" s="22" t="str">
        <f>VLOOKUP(C3749,變換清單!A:C,3,0)</f>
        <v>新類型</v>
      </c>
      <c r="G3749" s="22" t="str">
        <f>VLOOKUP(B3749,變換清單!E:F,2,0)</f>
        <v>近畿圏</v>
      </c>
      <c r="H3749" s="22" t="str">
        <f t="shared" si="174"/>
        <v>2016</v>
      </c>
      <c r="I3749" s="22">
        <f t="shared" si="175"/>
        <v>12</v>
      </c>
      <c r="J3749" s="22" t="str">
        <f>VLOOKUP(I3749,變換清單!H:I,2,0)</f>
        <v>4Q</v>
      </c>
      <c r="K3749" s="22" t="str">
        <f t="shared" si="176"/>
        <v>新類型近畿圏20164Q</v>
      </c>
    </row>
    <row r="3750" spans="1:11">
      <c r="A3750" s="23">
        <v>201612</v>
      </c>
      <c r="B3750" s="23" t="s">
        <v>77</v>
      </c>
      <c r="C3750" s="22">
        <v>27260317</v>
      </c>
      <c r="D3750" s="22" t="s">
        <v>40</v>
      </c>
      <c r="E3750" s="23">
        <v>391437</v>
      </c>
      <c r="F3750" s="22" t="str">
        <f>VLOOKUP(C3750,變換清單!A:C,3,0)</f>
        <v>啤酒</v>
      </c>
      <c r="G3750" s="22" t="str">
        <f>VLOOKUP(B3750,變換清單!E:F,2,0)</f>
        <v>近畿圏</v>
      </c>
      <c r="H3750" s="22" t="str">
        <f t="shared" si="174"/>
        <v>2016</v>
      </c>
      <c r="I3750" s="22">
        <f t="shared" si="175"/>
        <v>12</v>
      </c>
      <c r="J3750" s="22" t="str">
        <f>VLOOKUP(I3750,變換清單!H:I,2,0)</f>
        <v>4Q</v>
      </c>
      <c r="K3750" s="22" t="str">
        <f t="shared" si="176"/>
        <v>啤酒近畿圏20164Q</v>
      </c>
    </row>
    <row r="3751" spans="1:11">
      <c r="A3751" s="23">
        <v>201612</v>
      </c>
      <c r="B3751" s="23" t="s">
        <v>77</v>
      </c>
      <c r="C3751" s="22">
        <v>27260665</v>
      </c>
      <c r="D3751" s="22" t="s">
        <v>105</v>
      </c>
      <c r="E3751" s="23">
        <v>14880</v>
      </c>
      <c r="F3751" s="22" t="str">
        <f>VLOOKUP(C3751,變換清單!A:C,3,0)</f>
        <v>啤酒</v>
      </c>
      <c r="G3751" s="22" t="str">
        <f>VLOOKUP(B3751,變換清單!E:F,2,0)</f>
        <v>近畿圏</v>
      </c>
      <c r="H3751" s="22" t="str">
        <f t="shared" si="174"/>
        <v>2016</v>
      </c>
      <c r="I3751" s="22">
        <f t="shared" si="175"/>
        <v>12</v>
      </c>
      <c r="J3751" s="22" t="str">
        <f>VLOOKUP(I3751,變換清單!H:I,2,0)</f>
        <v>4Q</v>
      </c>
      <c r="K3751" s="22" t="str">
        <f t="shared" si="176"/>
        <v>啤酒近畿圏20164Q</v>
      </c>
    </row>
    <row r="3752" spans="1:11">
      <c r="A3752" s="23">
        <v>201612</v>
      </c>
      <c r="B3752" s="23" t="s">
        <v>77</v>
      </c>
      <c r="C3752" s="22">
        <v>27350171</v>
      </c>
      <c r="D3752" s="22" t="s">
        <v>42</v>
      </c>
      <c r="E3752" s="23">
        <v>9360</v>
      </c>
      <c r="F3752" s="22" t="str">
        <f>VLOOKUP(C3752,變換清單!A:C,3,0)</f>
        <v>啤酒</v>
      </c>
      <c r="G3752" s="22" t="str">
        <f>VLOOKUP(B3752,變換清單!E:F,2,0)</f>
        <v>近畿圏</v>
      </c>
      <c r="H3752" s="22" t="str">
        <f t="shared" si="174"/>
        <v>2016</v>
      </c>
      <c r="I3752" s="22">
        <f t="shared" si="175"/>
        <v>12</v>
      </c>
      <c r="J3752" s="22" t="str">
        <f>VLOOKUP(I3752,變換清單!H:I,2,0)</f>
        <v>4Q</v>
      </c>
      <c r="K3752" s="22" t="str">
        <f t="shared" si="176"/>
        <v>啤酒近畿圏20164Q</v>
      </c>
    </row>
    <row r="3753" spans="1:11">
      <c r="A3753" s="23">
        <v>201612</v>
      </c>
      <c r="B3753" s="23" t="s">
        <v>77</v>
      </c>
      <c r="C3753" s="22">
        <v>27350921</v>
      </c>
      <c r="D3753" s="22" t="s">
        <v>44</v>
      </c>
      <c r="E3753" s="23">
        <v>54901</v>
      </c>
      <c r="F3753" s="22" t="str">
        <f>VLOOKUP(C3753,變換清單!A:C,3,0)</f>
        <v>發泡酒</v>
      </c>
      <c r="G3753" s="22" t="str">
        <f>VLOOKUP(B3753,變換清單!E:F,2,0)</f>
        <v>近畿圏</v>
      </c>
      <c r="H3753" s="22" t="str">
        <f t="shared" si="174"/>
        <v>2016</v>
      </c>
      <c r="I3753" s="22">
        <f t="shared" si="175"/>
        <v>12</v>
      </c>
      <c r="J3753" s="22" t="str">
        <f>VLOOKUP(I3753,變換清單!H:I,2,0)</f>
        <v>4Q</v>
      </c>
      <c r="K3753" s="22" t="str">
        <f t="shared" si="176"/>
        <v>發泡酒近畿圏20164Q</v>
      </c>
    </row>
    <row r="3754" spans="1:11">
      <c r="A3754" s="23">
        <v>201612</v>
      </c>
      <c r="B3754" s="23" t="s">
        <v>77</v>
      </c>
      <c r="C3754" s="22">
        <v>27210786</v>
      </c>
      <c r="D3754" s="22" t="s">
        <v>103</v>
      </c>
      <c r="E3754" s="23">
        <v>7404</v>
      </c>
      <c r="F3754" s="22" t="str">
        <f>VLOOKUP(C3754,變換清單!A:C,3,0)</f>
        <v>發泡酒</v>
      </c>
      <c r="G3754" s="22" t="str">
        <f>VLOOKUP(B3754,變換清單!E:F,2,0)</f>
        <v>近畿圏</v>
      </c>
      <c r="H3754" s="22" t="str">
        <f t="shared" si="174"/>
        <v>2016</v>
      </c>
      <c r="I3754" s="22">
        <f t="shared" si="175"/>
        <v>12</v>
      </c>
      <c r="J3754" s="22" t="str">
        <f>VLOOKUP(I3754,變換清單!H:I,2,0)</f>
        <v>4Q</v>
      </c>
      <c r="K3754" s="22" t="str">
        <f t="shared" si="176"/>
        <v>發泡酒近畿圏20164Q</v>
      </c>
    </row>
    <row r="3755" spans="1:11">
      <c r="A3755" s="23">
        <v>201612</v>
      </c>
      <c r="B3755" s="23" t="s">
        <v>77</v>
      </c>
      <c r="C3755" s="22">
        <v>27220883</v>
      </c>
      <c r="D3755" s="22" t="s">
        <v>101</v>
      </c>
      <c r="E3755" s="23">
        <v>7404</v>
      </c>
      <c r="F3755" s="22" t="str">
        <f>VLOOKUP(C3755,變換清單!A:C,3,0)</f>
        <v>新類型</v>
      </c>
      <c r="G3755" s="22" t="str">
        <f>VLOOKUP(B3755,變換清單!E:F,2,0)</f>
        <v>近畿圏</v>
      </c>
      <c r="H3755" s="22" t="str">
        <f t="shared" si="174"/>
        <v>2016</v>
      </c>
      <c r="I3755" s="22">
        <f t="shared" si="175"/>
        <v>12</v>
      </c>
      <c r="J3755" s="22" t="str">
        <f>VLOOKUP(I3755,變換清單!H:I,2,0)</f>
        <v>4Q</v>
      </c>
      <c r="K3755" s="22" t="str">
        <f t="shared" si="176"/>
        <v>新類型近畿圏20164Q</v>
      </c>
    </row>
    <row r="3756" spans="1:11">
      <c r="A3756" s="23">
        <v>201612</v>
      </c>
      <c r="B3756" s="23" t="s">
        <v>97</v>
      </c>
      <c r="C3756" s="22">
        <v>27220957</v>
      </c>
      <c r="D3756" s="22" t="s">
        <v>102</v>
      </c>
      <c r="E3756" s="23">
        <v>382168</v>
      </c>
      <c r="F3756" s="22" t="str">
        <f>VLOOKUP(C3756,變換清單!A:C,3,0)</f>
        <v>新類型</v>
      </c>
      <c r="G3756" s="22" t="str">
        <f>VLOOKUP(B3756,變換清單!E:F,2,0)</f>
        <v>九州</v>
      </c>
      <c r="H3756" s="22" t="str">
        <f t="shared" si="174"/>
        <v>2016</v>
      </c>
      <c r="I3756" s="22">
        <f t="shared" si="175"/>
        <v>12</v>
      </c>
      <c r="J3756" s="22" t="str">
        <f>VLOOKUP(I3756,變換清單!H:I,2,0)</f>
        <v>4Q</v>
      </c>
      <c r="K3756" s="22" t="str">
        <f t="shared" si="176"/>
        <v>新類型九州20164Q</v>
      </c>
    </row>
    <row r="3757" spans="1:11">
      <c r="A3757" s="23">
        <v>201612</v>
      </c>
      <c r="B3757" s="23" t="s">
        <v>97</v>
      </c>
      <c r="C3757" s="22">
        <v>27220985</v>
      </c>
      <c r="D3757" s="22" t="s">
        <v>46</v>
      </c>
      <c r="E3757" s="23">
        <v>91977</v>
      </c>
      <c r="F3757" s="22" t="str">
        <f>VLOOKUP(C3757,變換清單!A:C,3,0)</f>
        <v>新類型</v>
      </c>
      <c r="G3757" s="22" t="str">
        <f>VLOOKUP(B3757,變換清單!E:F,2,0)</f>
        <v>九州</v>
      </c>
      <c r="H3757" s="22" t="str">
        <f t="shared" si="174"/>
        <v>2016</v>
      </c>
      <c r="I3757" s="22">
        <f t="shared" si="175"/>
        <v>12</v>
      </c>
      <c r="J3757" s="22" t="str">
        <f>VLOOKUP(I3757,變換清單!H:I,2,0)</f>
        <v>4Q</v>
      </c>
      <c r="K3757" s="22" t="str">
        <f t="shared" si="176"/>
        <v>新類型九州20164Q</v>
      </c>
    </row>
    <row r="3758" spans="1:11">
      <c r="A3758" s="23">
        <v>201612</v>
      </c>
      <c r="B3758" s="23" t="s">
        <v>97</v>
      </c>
      <c r="C3758" s="22">
        <v>27260317</v>
      </c>
      <c r="D3758" s="22" t="s">
        <v>40</v>
      </c>
      <c r="E3758" s="23">
        <v>225308</v>
      </c>
      <c r="F3758" s="22" t="str">
        <f>VLOOKUP(C3758,變換清單!A:C,3,0)</f>
        <v>啤酒</v>
      </c>
      <c r="G3758" s="22" t="str">
        <f>VLOOKUP(B3758,變換清單!E:F,2,0)</f>
        <v>九州</v>
      </c>
      <c r="H3758" s="22" t="str">
        <f t="shared" si="174"/>
        <v>2016</v>
      </c>
      <c r="I3758" s="22">
        <f t="shared" si="175"/>
        <v>12</v>
      </c>
      <c r="J3758" s="22" t="str">
        <f>VLOOKUP(I3758,變換清單!H:I,2,0)</f>
        <v>4Q</v>
      </c>
      <c r="K3758" s="22" t="str">
        <f t="shared" si="176"/>
        <v>啤酒九州20164Q</v>
      </c>
    </row>
    <row r="3759" spans="1:11">
      <c r="A3759" s="23">
        <v>201612</v>
      </c>
      <c r="B3759" s="23" t="s">
        <v>97</v>
      </c>
      <c r="C3759" s="22">
        <v>27260665</v>
      </c>
      <c r="D3759" s="22" t="s">
        <v>105</v>
      </c>
      <c r="E3759" s="23">
        <v>6000</v>
      </c>
      <c r="F3759" s="22" t="str">
        <f>VLOOKUP(C3759,變換清單!A:C,3,0)</f>
        <v>啤酒</v>
      </c>
      <c r="G3759" s="22" t="str">
        <f>VLOOKUP(B3759,變換清單!E:F,2,0)</f>
        <v>九州</v>
      </c>
      <c r="H3759" s="22" t="str">
        <f t="shared" si="174"/>
        <v>2016</v>
      </c>
      <c r="I3759" s="22">
        <f t="shared" si="175"/>
        <v>12</v>
      </c>
      <c r="J3759" s="22" t="str">
        <f>VLOOKUP(I3759,變換清單!H:I,2,0)</f>
        <v>4Q</v>
      </c>
      <c r="K3759" s="22" t="str">
        <f t="shared" si="176"/>
        <v>啤酒九州20164Q</v>
      </c>
    </row>
    <row r="3760" spans="1:11">
      <c r="A3760" s="23">
        <v>201612</v>
      </c>
      <c r="B3760" s="23" t="s">
        <v>97</v>
      </c>
      <c r="C3760" s="22">
        <v>27350171</v>
      </c>
      <c r="D3760" s="22" t="s">
        <v>42</v>
      </c>
      <c r="E3760" s="23">
        <v>2400</v>
      </c>
      <c r="F3760" s="22" t="str">
        <f>VLOOKUP(C3760,變換清單!A:C,3,0)</f>
        <v>啤酒</v>
      </c>
      <c r="G3760" s="22" t="str">
        <f>VLOOKUP(B3760,變換清單!E:F,2,0)</f>
        <v>九州</v>
      </c>
      <c r="H3760" s="22" t="str">
        <f t="shared" si="174"/>
        <v>2016</v>
      </c>
      <c r="I3760" s="22">
        <f t="shared" si="175"/>
        <v>12</v>
      </c>
      <c r="J3760" s="22" t="str">
        <f>VLOOKUP(I3760,變換清單!H:I,2,0)</f>
        <v>4Q</v>
      </c>
      <c r="K3760" s="22" t="str">
        <f t="shared" si="176"/>
        <v>啤酒九州20164Q</v>
      </c>
    </row>
    <row r="3761" spans="1:11">
      <c r="A3761" s="23">
        <v>201612</v>
      </c>
      <c r="B3761" s="23" t="s">
        <v>97</v>
      </c>
      <c r="C3761" s="22">
        <v>27350921</v>
      </c>
      <c r="D3761" s="22" t="s">
        <v>44</v>
      </c>
      <c r="E3761" s="23">
        <v>146165</v>
      </c>
      <c r="F3761" s="22" t="str">
        <f>VLOOKUP(C3761,變換清單!A:C,3,0)</f>
        <v>發泡酒</v>
      </c>
      <c r="G3761" s="22" t="str">
        <f>VLOOKUP(B3761,變換清單!E:F,2,0)</f>
        <v>九州</v>
      </c>
      <c r="H3761" s="22" t="str">
        <f t="shared" si="174"/>
        <v>2016</v>
      </c>
      <c r="I3761" s="22">
        <f t="shared" si="175"/>
        <v>12</v>
      </c>
      <c r="J3761" s="22" t="str">
        <f>VLOOKUP(I3761,變換清單!H:I,2,0)</f>
        <v>4Q</v>
      </c>
      <c r="K3761" s="22" t="str">
        <f t="shared" si="176"/>
        <v>發泡酒九州20164Q</v>
      </c>
    </row>
    <row r="3762" spans="1:11">
      <c r="A3762" s="23">
        <v>201612</v>
      </c>
      <c r="B3762" s="23" t="s">
        <v>97</v>
      </c>
      <c r="C3762" s="22">
        <v>27210786</v>
      </c>
      <c r="D3762" s="22" t="s">
        <v>103</v>
      </c>
      <c r="E3762" s="23">
        <v>7404</v>
      </c>
      <c r="F3762" s="22" t="str">
        <f>VLOOKUP(C3762,變換清單!A:C,3,0)</f>
        <v>發泡酒</v>
      </c>
      <c r="G3762" s="22" t="str">
        <f>VLOOKUP(B3762,變換清單!E:F,2,0)</f>
        <v>九州</v>
      </c>
      <c r="H3762" s="22" t="str">
        <f t="shared" si="174"/>
        <v>2016</v>
      </c>
      <c r="I3762" s="22">
        <f t="shared" si="175"/>
        <v>12</v>
      </c>
      <c r="J3762" s="22" t="str">
        <f>VLOOKUP(I3762,變換清單!H:I,2,0)</f>
        <v>4Q</v>
      </c>
      <c r="K3762" s="22" t="str">
        <f t="shared" si="176"/>
        <v>發泡酒九州20164Q</v>
      </c>
    </row>
    <row r="3763" spans="1:11">
      <c r="A3763" s="23">
        <v>201612</v>
      </c>
      <c r="B3763" s="23" t="s">
        <v>58</v>
      </c>
      <c r="C3763" s="22">
        <v>27220883</v>
      </c>
      <c r="D3763" s="22" t="s">
        <v>101</v>
      </c>
      <c r="E3763" s="23">
        <v>1666</v>
      </c>
      <c r="F3763" s="22" t="str">
        <f>VLOOKUP(C3763,變換清單!A:C,3,0)</f>
        <v>新類型</v>
      </c>
      <c r="G3763" s="22" t="str">
        <f>VLOOKUP(B3763,變換清單!E:F,2,0)</f>
        <v>東北</v>
      </c>
      <c r="H3763" s="22" t="str">
        <f t="shared" si="174"/>
        <v>2016</v>
      </c>
      <c r="I3763" s="22">
        <f t="shared" si="175"/>
        <v>12</v>
      </c>
      <c r="J3763" s="22" t="str">
        <f>VLOOKUP(I3763,變換清單!H:I,2,0)</f>
        <v>4Q</v>
      </c>
      <c r="K3763" s="22" t="str">
        <f t="shared" si="176"/>
        <v>新類型東北20164Q</v>
      </c>
    </row>
    <row r="3764" spans="1:11">
      <c r="A3764" s="23">
        <v>201612</v>
      </c>
      <c r="B3764" s="23" t="s">
        <v>58</v>
      </c>
      <c r="C3764" s="22">
        <v>27220957</v>
      </c>
      <c r="D3764" s="22" t="s">
        <v>102</v>
      </c>
      <c r="E3764" s="23">
        <v>576817</v>
      </c>
      <c r="F3764" s="22" t="str">
        <f>VLOOKUP(C3764,變換清單!A:C,3,0)</f>
        <v>新類型</v>
      </c>
      <c r="G3764" s="22" t="str">
        <f>VLOOKUP(B3764,變換清單!E:F,2,0)</f>
        <v>東北</v>
      </c>
      <c r="H3764" s="22" t="str">
        <f t="shared" si="174"/>
        <v>2016</v>
      </c>
      <c r="I3764" s="22">
        <f t="shared" si="175"/>
        <v>12</v>
      </c>
      <c r="J3764" s="22" t="str">
        <f>VLOOKUP(I3764,變換清單!H:I,2,0)</f>
        <v>4Q</v>
      </c>
      <c r="K3764" s="22" t="str">
        <f t="shared" si="176"/>
        <v>新類型東北20164Q</v>
      </c>
    </row>
    <row r="3765" spans="1:11">
      <c r="A3765" s="23">
        <v>201612</v>
      </c>
      <c r="B3765" s="23" t="s">
        <v>58</v>
      </c>
      <c r="C3765" s="22">
        <v>27220985</v>
      </c>
      <c r="D3765" s="22" t="s">
        <v>46</v>
      </c>
      <c r="E3765" s="23">
        <v>235290</v>
      </c>
      <c r="F3765" s="22" t="str">
        <f>VLOOKUP(C3765,變換清單!A:C,3,0)</f>
        <v>新類型</v>
      </c>
      <c r="G3765" s="22" t="str">
        <f>VLOOKUP(B3765,變換清單!E:F,2,0)</f>
        <v>東北</v>
      </c>
      <c r="H3765" s="22" t="str">
        <f t="shared" si="174"/>
        <v>2016</v>
      </c>
      <c r="I3765" s="22">
        <f t="shared" si="175"/>
        <v>12</v>
      </c>
      <c r="J3765" s="22" t="str">
        <f>VLOOKUP(I3765,變換清單!H:I,2,0)</f>
        <v>4Q</v>
      </c>
      <c r="K3765" s="22" t="str">
        <f t="shared" si="176"/>
        <v>新類型東北20164Q</v>
      </c>
    </row>
    <row r="3766" spans="1:11">
      <c r="A3766" s="23">
        <v>201612</v>
      </c>
      <c r="B3766" s="23" t="s">
        <v>58</v>
      </c>
      <c r="C3766" s="22">
        <v>27260317</v>
      </c>
      <c r="D3766" s="22" t="s">
        <v>40</v>
      </c>
      <c r="E3766" s="23">
        <v>167555</v>
      </c>
      <c r="F3766" s="22" t="str">
        <f>VLOOKUP(C3766,變換清單!A:C,3,0)</f>
        <v>啤酒</v>
      </c>
      <c r="G3766" s="22" t="str">
        <f>VLOOKUP(B3766,變換清單!E:F,2,0)</f>
        <v>東北</v>
      </c>
      <c r="H3766" s="22" t="str">
        <f t="shared" si="174"/>
        <v>2016</v>
      </c>
      <c r="I3766" s="22">
        <f t="shared" si="175"/>
        <v>12</v>
      </c>
      <c r="J3766" s="22" t="str">
        <f>VLOOKUP(I3766,變換清單!H:I,2,0)</f>
        <v>4Q</v>
      </c>
      <c r="K3766" s="22" t="str">
        <f t="shared" si="176"/>
        <v>啤酒東北20164Q</v>
      </c>
    </row>
    <row r="3767" spans="1:11">
      <c r="A3767" s="23">
        <v>201612</v>
      </c>
      <c r="B3767" s="23" t="s">
        <v>58</v>
      </c>
      <c r="C3767" s="22">
        <v>27260665</v>
      </c>
      <c r="D3767" s="22" t="s">
        <v>105</v>
      </c>
      <c r="E3767" s="23">
        <v>14400</v>
      </c>
      <c r="F3767" s="22" t="str">
        <f>VLOOKUP(C3767,變換清單!A:C,3,0)</f>
        <v>啤酒</v>
      </c>
      <c r="G3767" s="22" t="str">
        <f>VLOOKUP(B3767,變換清單!E:F,2,0)</f>
        <v>東北</v>
      </c>
      <c r="H3767" s="22" t="str">
        <f t="shared" si="174"/>
        <v>2016</v>
      </c>
      <c r="I3767" s="22">
        <f t="shared" si="175"/>
        <v>12</v>
      </c>
      <c r="J3767" s="22" t="str">
        <f>VLOOKUP(I3767,變換清單!H:I,2,0)</f>
        <v>4Q</v>
      </c>
      <c r="K3767" s="22" t="str">
        <f t="shared" si="176"/>
        <v>啤酒東北20164Q</v>
      </c>
    </row>
    <row r="3768" spans="1:11">
      <c r="A3768" s="23">
        <v>201612</v>
      </c>
      <c r="B3768" s="23" t="s">
        <v>58</v>
      </c>
      <c r="C3768" s="22">
        <v>27350171</v>
      </c>
      <c r="D3768" s="22" t="s">
        <v>42</v>
      </c>
      <c r="E3768" s="23">
        <v>5520</v>
      </c>
      <c r="F3768" s="22" t="str">
        <f>VLOOKUP(C3768,變換清單!A:C,3,0)</f>
        <v>啤酒</v>
      </c>
      <c r="G3768" s="22" t="str">
        <f>VLOOKUP(B3768,變換清單!E:F,2,0)</f>
        <v>東北</v>
      </c>
      <c r="H3768" s="22" t="str">
        <f t="shared" si="174"/>
        <v>2016</v>
      </c>
      <c r="I3768" s="22">
        <f t="shared" si="175"/>
        <v>12</v>
      </c>
      <c r="J3768" s="22" t="str">
        <f>VLOOKUP(I3768,變換清單!H:I,2,0)</f>
        <v>4Q</v>
      </c>
      <c r="K3768" s="22" t="str">
        <f t="shared" si="176"/>
        <v>啤酒東北20164Q</v>
      </c>
    </row>
    <row r="3769" spans="1:11">
      <c r="A3769" s="23">
        <v>201612</v>
      </c>
      <c r="B3769" s="23" t="s">
        <v>58</v>
      </c>
      <c r="C3769" s="22">
        <v>27350921</v>
      </c>
      <c r="D3769" s="22" t="s">
        <v>44</v>
      </c>
      <c r="E3769" s="23">
        <v>206057</v>
      </c>
      <c r="F3769" s="22" t="str">
        <f>VLOOKUP(C3769,變換清單!A:C,3,0)</f>
        <v>發泡酒</v>
      </c>
      <c r="G3769" s="22" t="str">
        <f>VLOOKUP(B3769,變換清單!E:F,2,0)</f>
        <v>東北</v>
      </c>
      <c r="H3769" s="22" t="str">
        <f t="shared" si="174"/>
        <v>2016</v>
      </c>
      <c r="I3769" s="22">
        <f t="shared" si="175"/>
        <v>12</v>
      </c>
      <c r="J3769" s="22" t="str">
        <f>VLOOKUP(I3769,變換清單!H:I,2,0)</f>
        <v>4Q</v>
      </c>
      <c r="K3769" s="22" t="str">
        <f t="shared" si="176"/>
        <v>發泡酒東北20164Q</v>
      </c>
    </row>
    <row r="3770" spans="1:11">
      <c r="A3770" s="23">
        <v>201612</v>
      </c>
      <c r="B3770" s="23" t="s">
        <v>67</v>
      </c>
      <c r="C3770" s="22">
        <v>27210786</v>
      </c>
      <c r="D3770" s="22" t="s">
        <v>103</v>
      </c>
      <c r="E3770" s="23">
        <v>977523</v>
      </c>
      <c r="F3770" s="22" t="str">
        <f>VLOOKUP(C3770,變換清單!A:C,3,0)</f>
        <v>發泡酒</v>
      </c>
      <c r="G3770" s="22" t="str">
        <f>VLOOKUP(B3770,變換清單!E:F,2,0)</f>
        <v>關信越</v>
      </c>
      <c r="H3770" s="22" t="str">
        <f t="shared" si="174"/>
        <v>2016</v>
      </c>
      <c r="I3770" s="22">
        <f t="shared" si="175"/>
        <v>12</v>
      </c>
      <c r="J3770" s="22" t="str">
        <f>VLOOKUP(I3770,變換清單!H:I,2,0)</f>
        <v>4Q</v>
      </c>
      <c r="K3770" s="22" t="str">
        <f t="shared" si="176"/>
        <v>發泡酒關信越20164Q</v>
      </c>
    </row>
    <row r="3771" spans="1:11">
      <c r="A3771" s="23">
        <v>201612</v>
      </c>
      <c r="B3771" s="23" t="s">
        <v>67</v>
      </c>
      <c r="C3771" s="22">
        <v>27220883</v>
      </c>
      <c r="D3771" s="22" t="s">
        <v>101</v>
      </c>
      <c r="E3771" s="23">
        <v>251689</v>
      </c>
      <c r="F3771" s="22" t="str">
        <f>VLOOKUP(C3771,變換清單!A:C,3,0)</f>
        <v>新類型</v>
      </c>
      <c r="G3771" s="22" t="str">
        <f>VLOOKUP(B3771,變換清單!E:F,2,0)</f>
        <v>關信越</v>
      </c>
      <c r="H3771" s="22" t="str">
        <f t="shared" si="174"/>
        <v>2016</v>
      </c>
      <c r="I3771" s="22">
        <f t="shared" si="175"/>
        <v>12</v>
      </c>
      <c r="J3771" s="22" t="str">
        <f>VLOOKUP(I3771,變換清單!H:I,2,0)</f>
        <v>4Q</v>
      </c>
      <c r="K3771" s="22" t="str">
        <f t="shared" si="176"/>
        <v>新類型關信越20164Q</v>
      </c>
    </row>
    <row r="3772" spans="1:11">
      <c r="A3772" s="23">
        <v>201612</v>
      </c>
      <c r="B3772" s="23" t="s">
        <v>67</v>
      </c>
      <c r="C3772" s="22">
        <v>27220957</v>
      </c>
      <c r="D3772" s="22" t="s">
        <v>102</v>
      </c>
      <c r="E3772" s="23">
        <v>476997</v>
      </c>
      <c r="F3772" s="22" t="str">
        <f>VLOOKUP(C3772,變換清單!A:C,3,0)</f>
        <v>新類型</v>
      </c>
      <c r="G3772" s="22" t="str">
        <f>VLOOKUP(B3772,變換清單!E:F,2,0)</f>
        <v>關信越</v>
      </c>
      <c r="H3772" s="22" t="str">
        <f t="shared" si="174"/>
        <v>2016</v>
      </c>
      <c r="I3772" s="22">
        <f t="shared" si="175"/>
        <v>12</v>
      </c>
      <c r="J3772" s="22" t="str">
        <f>VLOOKUP(I3772,變換清單!H:I,2,0)</f>
        <v>4Q</v>
      </c>
      <c r="K3772" s="22" t="str">
        <f t="shared" si="176"/>
        <v>新類型關信越20164Q</v>
      </c>
    </row>
    <row r="3773" spans="1:11">
      <c r="A3773" s="23">
        <v>201612</v>
      </c>
      <c r="B3773" s="23" t="s">
        <v>67</v>
      </c>
      <c r="C3773" s="22">
        <v>27220985</v>
      </c>
      <c r="D3773" s="22" t="s">
        <v>46</v>
      </c>
      <c r="E3773" s="23">
        <v>23520</v>
      </c>
      <c r="F3773" s="22" t="str">
        <f>VLOOKUP(C3773,變換清單!A:C,3,0)</f>
        <v>新類型</v>
      </c>
      <c r="G3773" s="22" t="str">
        <f>VLOOKUP(B3773,變換清單!E:F,2,0)</f>
        <v>關信越</v>
      </c>
      <c r="H3773" s="22" t="str">
        <f t="shared" si="174"/>
        <v>2016</v>
      </c>
      <c r="I3773" s="22">
        <f t="shared" si="175"/>
        <v>12</v>
      </c>
      <c r="J3773" s="22" t="str">
        <f>VLOOKUP(I3773,變換清單!H:I,2,0)</f>
        <v>4Q</v>
      </c>
      <c r="K3773" s="22" t="str">
        <f t="shared" si="176"/>
        <v>新類型關信越20164Q</v>
      </c>
    </row>
    <row r="3774" spans="1:11">
      <c r="A3774" s="23">
        <v>201612</v>
      </c>
      <c r="B3774" s="23" t="s">
        <v>67</v>
      </c>
      <c r="C3774" s="22">
        <v>27260317</v>
      </c>
      <c r="D3774" s="22" t="s">
        <v>40</v>
      </c>
      <c r="E3774" s="23">
        <v>8160</v>
      </c>
      <c r="F3774" s="22" t="str">
        <f>VLOOKUP(C3774,變換清單!A:C,3,0)</f>
        <v>啤酒</v>
      </c>
      <c r="G3774" s="22" t="str">
        <f>VLOOKUP(B3774,變換清單!E:F,2,0)</f>
        <v>關信越</v>
      </c>
      <c r="H3774" s="22" t="str">
        <f t="shared" si="174"/>
        <v>2016</v>
      </c>
      <c r="I3774" s="22">
        <f t="shared" si="175"/>
        <v>12</v>
      </c>
      <c r="J3774" s="22" t="str">
        <f>VLOOKUP(I3774,變換清單!H:I,2,0)</f>
        <v>4Q</v>
      </c>
      <c r="K3774" s="22" t="str">
        <f t="shared" si="176"/>
        <v>啤酒關信越20164Q</v>
      </c>
    </row>
    <row r="3775" spans="1:11">
      <c r="A3775" s="23">
        <v>201612</v>
      </c>
      <c r="B3775" s="23" t="s">
        <v>67</v>
      </c>
      <c r="C3775" s="22">
        <v>27260665</v>
      </c>
      <c r="D3775" s="22" t="s">
        <v>105</v>
      </c>
      <c r="E3775" s="23">
        <v>383594</v>
      </c>
      <c r="F3775" s="22" t="str">
        <f>VLOOKUP(C3775,變換清單!A:C,3,0)</f>
        <v>啤酒</v>
      </c>
      <c r="G3775" s="22" t="str">
        <f>VLOOKUP(B3775,變換清單!E:F,2,0)</f>
        <v>關信越</v>
      </c>
      <c r="H3775" s="22" t="str">
        <f t="shared" si="174"/>
        <v>2016</v>
      </c>
      <c r="I3775" s="22">
        <f t="shared" si="175"/>
        <v>12</v>
      </c>
      <c r="J3775" s="22" t="str">
        <f>VLOOKUP(I3775,變換清單!H:I,2,0)</f>
        <v>4Q</v>
      </c>
      <c r="K3775" s="22" t="str">
        <f t="shared" si="176"/>
        <v>啤酒關信越20164Q</v>
      </c>
    </row>
    <row r="3776" spans="1:11">
      <c r="A3776" s="23">
        <v>201612</v>
      </c>
      <c r="B3776" s="23" t="s">
        <v>67</v>
      </c>
      <c r="C3776" s="22">
        <v>27350171</v>
      </c>
      <c r="D3776" s="22" t="s">
        <v>42</v>
      </c>
      <c r="E3776" s="23">
        <v>10489</v>
      </c>
      <c r="F3776" s="22" t="str">
        <f>VLOOKUP(C3776,變換清單!A:C,3,0)</f>
        <v>啤酒</v>
      </c>
      <c r="G3776" s="22" t="str">
        <f>VLOOKUP(B3776,變換清單!E:F,2,0)</f>
        <v>關信越</v>
      </c>
      <c r="H3776" s="22" t="str">
        <f t="shared" si="174"/>
        <v>2016</v>
      </c>
      <c r="I3776" s="22">
        <f t="shared" si="175"/>
        <v>12</v>
      </c>
      <c r="J3776" s="22" t="str">
        <f>VLOOKUP(I3776,變換清單!H:I,2,0)</f>
        <v>4Q</v>
      </c>
      <c r="K3776" s="22" t="str">
        <f t="shared" si="176"/>
        <v>啤酒關信越20164Q</v>
      </c>
    </row>
    <row r="3777" spans="1:11">
      <c r="A3777" s="23">
        <v>201612</v>
      </c>
      <c r="B3777" s="23" t="s">
        <v>67</v>
      </c>
      <c r="C3777" s="22">
        <v>27350921</v>
      </c>
      <c r="D3777" s="22" t="s">
        <v>44</v>
      </c>
      <c r="E3777" s="23">
        <v>30233</v>
      </c>
      <c r="F3777" s="22" t="str">
        <f>VLOOKUP(C3777,變換清單!A:C,3,0)</f>
        <v>發泡酒</v>
      </c>
      <c r="G3777" s="22" t="str">
        <f>VLOOKUP(B3777,變換清單!E:F,2,0)</f>
        <v>關信越</v>
      </c>
      <c r="H3777" s="22" t="str">
        <f t="shared" si="174"/>
        <v>2016</v>
      </c>
      <c r="I3777" s="22">
        <f t="shared" si="175"/>
        <v>12</v>
      </c>
      <c r="J3777" s="22" t="str">
        <f>VLOOKUP(I3777,變換清單!H:I,2,0)</f>
        <v>4Q</v>
      </c>
      <c r="K3777" s="22" t="str">
        <f t="shared" si="176"/>
        <v>發泡酒關信越20164Q</v>
      </c>
    </row>
    <row r="3778" spans="1:11">
      <c r="A3778" s="23">
        <v>201612</v>
      </c>
      <c r="B3778" s="23" t="s">
        <v>66</v>
      </c>
      <c r="C3778" s="22">
        <v>27210786</v>
      </c>
      <c r="D3778" s="22" t="s">
        <v>103</v>
      </c>
      <c r="E3778" s="23">
        <v>15827</v>
      </c>
      <c r="F3778" s="22" t="str">
        <f>VLOOKUP(C3778,變換清單!A:C,3,0)</f>
        <v>發泡酒</v>
      </c>
      <c r="G3778" s="22" t="str">
        <f>VLOOKUP(B3778,變換清單!E:F,2,0)</f>
        <v>首都圏</v>
      </c>
      <c r="H3778" s="22" t="str">
        <f t="shared" si="174"/>
        <v>2016</v>
      </c>
      <c r="I3778" s="22">
        <f t="shared" si="175"/>
        <v>12</v>
      </c>
      <c r="J3778" s="22" t="str">
        <f>VLOOKUP(I3778,變換清單!H:I,2,0)</f>
        <v>4Q</v>
      </c>
      <c r="K3778" s="22" t="str">
        <f t="shared" si="176"/>
        <v>發泡酒首都圏20164Q</v>
      </c>
    </row>
    <row r="3779" spans="1:11">
      <c r="A3779" s="23">
        <v>201612</v>
      </c>
      <c r="B3779" s="23" t="s">
        <v>66</v>
      </c>
      <c r="C3779" s="22">
        <v>27220883</v>
      </c>
      <c r="D3779" s="22" t="s">
        <v>101</v>
      </c>
      <c r="E3779" s="23">
        <v>54978</v>
      </c>
      <c r="F3779" s="22" t="str">
        <f>VLOOKUP(C3779,變換清單!A:C,3,0)</f>
        <v>新類型</v>
      </c>
      <c r="G3779" s="22" t="str">
        <f>VLOOKUP(B3779,變換清單!E:F,2,0)</f>
        <v>首都圏</v>
      </c>
      <c r="H3779" s="22" t="str">
        <f t="shared" ref="H3779:H3842" si="177">LEFT(A3779,4)</f>
        <v>2016</v>
      </c>
      <c r="I3779" s="22">
        <f t="shared" ref="I3779:I3842" si="178">VALUE(RIGHT(A3779,2))</f>
        <v>12</v>
      </c>
      <c r="J3779" s="22" t="str">
        <f>VLOOKUP(I3779,變換清單!H:I,2,0)</f>
        <v>4Q</v>
      </c>
      <c r="K3779" s="22" t="str">
        <f t="shared" ref="K3779:K3842" si="179">CONCATENATE(F3779,G3779,H3779,J3779)</f>
        <v>新類型首都圏20164Q</v>
      </c>
    </row>
    <row r="3780" spans="1:11">
      <c r="A3780" s="23">
        <v>201612</v>
      </c>
      <c r="B3780" s="23" t="s">
        <v>66</v>
      </c>
      <c r="C3780" s="22">
        <v>27220957</v>
      </c>
      <c r="D3780" s="22" t="s">
        <v>102</v>
      </c>
      <c r="E3780" s="23">
        <v>10829</v>
      </c>
      <c r="F3780" s="22" t="str">
        <f>VLOOKUP(C3780,變換清單!A:C,3,0)</f>
        <v>新類型</v>
      </c>
      <c r="G3780" s="22" t="str">
        <f>VLOOKUP(B3780,變換清單!E:F,2,0)</f>
        <v>首都圏</v>
      </c>
      <c r="H3780" s="22" t="str">
        <f t="shared" si="177"/>
        <v>2016</v>
      </c>
      <c r="I3780" s="22">
        <f t="shared" si="178"/>
        <v>12</v>
      </c>
      <c r="J3780" s="22" t="str">
        <f>VLOOKUP(I3780,變換清單!H:I,2,0)</f>
        <v>4Q</v>
      </c>
      <c r="K3780" s="22" t="str">
        <f t="shared" si="179"/>
        <v>新類型首都圏20164Q</v>
      </c>
    </row>
    <row r="3781" spans="1:11">
      <c r="A3781" s="23">
        <v>201612</v>
      </c>
      <c r="B3781" s="23" t="s">
        <v>66</v>
      </c>
      <c r="C3781" s="22">
        <v>27220985</v>
      </c>
      <c r="D3781" s="22" t="s">
        <v>46</v>
      </c>
      <c r="E3781" s="23">
        <v>11810845</v>
      </c>
      <c r="F3781" s="22" t="str">
        <f>VLOOKUP(C3781,變換清單!A:C,3,0)</f>
        <v>新類型</v>
      </c>
      <c r="G3781" s="22" t="str">
        <f>VLOOKUP(B3781,變換清單!E:F,2,0)</f>
        <v>首都圏</v>
      </c>
      <c r="H3781" s="22" t="str">
        <f t="shared" si="177"/>
        <v>2016</v>
      </c>
      <c r="I3781" s="22">
        <f t="shared" si="178"/>
        <v>12</v>
      </c>
      <c r="J3781" s="22" t="str">
        <f>VLOOKUP(I3781,變換清單!H:I,2,0)</f>
        <v>4Q</v>
      </c>
      <c r="K3781" s="22" t="str">
        <f t="shared" si="179"/>
        <v>新類型首都圏20164Q</v>
      </c>
    </row>
    <row r="3782" spans="1:11">
      <c r="A3782" s="23">
        <v>201612</v>
      </c>
      <c r="B3782" s="23" t="s">
        <v>66</v>
      </c>
      <c r="C3782" s="22">
        <v>27260317</v>
      </c>
      <c r="D3782" s="22" t="s">
        <v>40</v>
      </c>
      <c r="E3782" s="23">
        <v>2244524</v>
      </c>
      <c r="F3782" s="22" t="str">
        <f>VLOOKUP(C3782,變換清單!A:C,3,0)</f>
        <v>啤酒</v>
      </c>
      <c r="G3782" s="22" t="str">
        <f>VLOOKUP(B3782,變換清單!E:F,2,0)</f>
        <v>首都圏</v>
      </c>
      <c r="H3782" s="22" t="str">
        <f t="shared" si="177"/>
        <v>2016</v>
      </c>
      <c r="I3782" s="22">
        <f t="shared" si="178"/>
        <v>12</v>
      </c>
      <c r="J3782" s="22" t="str">
        <f>VLOOKUP(I3782,變換清單!H:I,2,0)</f>
        <v>4Q</v>
      </c>
      <c r="K3782" s="22" t="str">
        <f t="shared" si="179"/>
        <v>啤酒首都圏20164Q</v>
      </c>
    </row>
    <row r="3783" spans="1:11">
      <c r="A3783" s="23">
        <v>201612</v>
      </c>
      <c r="B3783" s="23" t="s">
        <v>66</v>
      </c>
      <c r="C3783" s="22">
        <v>27260665</v>
      </c>
      <c r="D3783" s="22" t="s">
        <v>105</v>
      </c>
      <c r="E3783" s="23">
        <v>5984922</v>
      </c>
      <c r="F3783" s="22" t="str">
        <f>VLOOKUP(C3783,變換清單!A:C,3,0)</f>
        <v>啤酒</v>
      </c>
      <c r="G3783" s="22" t="str">
        <f>VLOOKUP(B3783,變換清單!E:F,2,0)</f>
        <v>首都圏</v>
      </c>
      <c r="H3783" s="22" t="str">
        <f t="shared" si="177"/>
        <v>2016</v>
      </c>
      <c r="I3783" s="22">
        <f t="shared" si="178"/>
        <v>12</v>
      </c>
      <c r="J3783" s="22" t="str">
        <f>VLOOKUP(I3783,變換清單!H:I,2,0)</f>
        <v>4Q</v>
      </c>
      <c r="K3783" s="22" t="str">
        <f t="shared" si="179"/>
        <v>啤酒首都圏20164Q</v>
      </c>
    </row>
    <row r="3784" spans="1:11">
      <c r="A3784" s="23">
        <v>201612</v>
      </c>
      <c r="B3784" s="23" t="s">
        <v>66</v>
      </c>
      <c r="C3784" s="22">
        <v>27350171</v>
      </c>
      <c r="D3784" s="22" t="s">
        <v>42</v>
      </c>
      <c r="E3784" s="23">
        <v>645840</v>
      </c>
      <c r="F3784" s="22" t="str">
        <f>VLOOKUP(C3784,變換清單!A:C,3,0)</f>
        <v>啤酒</v>
      </c>
      <c r="G3784" s="22" t="str">
        <f>VLOOKUP(B3784,變換清單!E:F,2,0)</f>
        <v>首都圏</v>
      </c>
      <c r="H3784" s="22" t="str">
        <f t="shared" si="177"/>
        <v>2016</v>
      </c>
      <c r="I3784" s="22">
        <f t="shared" si="178"/>
        <v>12</v>
      </c>
      <c r="J3784" s="22" t="str">
        <f>VLOOKUP(I3784,變換清單!H:I,2,0)</f>
        <v>4Q</v>
      </c>
      <c r="K3784" s="22" t="str">
        <f t="shared" si="179"/>
        <v>啤酒首都圏20164Q</v>
      </c>
    </row>
    <row r="3785" spans="1:11">
      <c r="A3785" s="23">
        <v>201612</v>
      </c>
      <c r="B3785" s="23" t="s">
        <v>66</v>
      </c>
      <c r="C3785" s="22">
        <v>27350921</v>
      </c>
      <c r="D3785" s="22" t="s">
        <v>44</v>
      </c>
      <c r="E3785" s="23">
        <v>366240</v>
      </c>
      <c r="F3785" s="22" t="str">
        <f>VLOOKUP(C3785,變換清單!A:C,3,0)</f>
        <v>發泡酒</v>
      </c>
      <c r="G3785" s="22" t="str">
        <f>VLOOKUP(B3785,變換清單!E:F,2,0)</f>
        <v>首都圏</v>
      </c>
      <c r="H3785" s="22" t="str">
        <f t="shared" si="177"/>
        <v>2016</v>
      </c>
      <c r="I3785" s="22">
        <f t="shared" si="178"/>
        <v>12</v>
      </c>
      <c r="J3785" s="22" t="str">
        <f>VLOOKUP(I3785,變換清單!H:I,2,0)</f>
        <v>4Q</v>
      </c>
      <c r="K3785" s="22" t="str">
        <f t="shared" si="179"/>
        <v>發泡酒首都圏20164Q</v>
      </c>
    </row>
    <row r="3786" spans="1:11">
      <c r="A3786" s="23">
        <v>201612</v>
      </c>
      <c r="B3786" s="23" t="s">
        <v>66</v>
      </c>
      <c r="C3786" s="22">
        <v>27210786</v>
      </c>
      <c r="D3786" s="22" t="s">
        <v>103</v>
      </c>
      <c r="E3786" s="23">
        <v>3098698</v>
      </c>
      <c r="F3786" s="22" t="str">
        <f>VLOOKUP(C3786,變換清單!A:C,3,0)</f>
        <v>發泡酒</v>
      </c>
      <c r="G3786" s="22" t="str">
        <f>VLOOKUP(B3786,變換清單!E:F,2,0)</f>
        <v>首都圏</v>
      </c>
      <c r="H3786" s="22" t="str">
        <f t="shared" si="177"/>
        <v>2016</v>
      </c>
      <c r="I3786" s="22">
        <f t="shared" si="178"/>
        <v>12</v>
      </c>
      <c r="J3786" s="22" t="str">
        <f>VLOOKUP(I3786,變換清單!H:I,2,0)</f>
        <v>4Q</v>
      </c>
      <c r="K3786" s="22" t="str">
        <f t="shared" si="179"/>
        <v>發泡酒首都圏20164Q</v>
      </c>
    </row>
    <row r="3787" spans="1:11">
      <c r="A3787" s="23">
        <v>201612</v>
      </c>
      <c r="B3787" s="23" t="s">
        <v>66</v>
      </c>
      <c r="C3787" s="22">
        <v>27220883</v>
      </c>
      <c r="D3787" s="22" t="s">
        <v>101</v>
      </c>
      <c r="E3787" s="23">
        <v>870587</v>
      </c>
      <c r="F3787" s="22" t="str">
        <f>VLOOKUP(C3787,變換清單!A:C,3,0)</f>
        <v>新類型</v>
      </c>
      <c r="G3787" s="22" t="str">
        <f>VLOOKUP(B3787,變換清單!E:F,2,0)</f>
        <v>首都圏</v>
      </c>
      <c r="H3787" s="22" t="str">
        <f t="shared" si="177"/>
        <v>2016</v>
      </c>
      <c r="I3787" s="22">
        <f t="shared" si="178"/>
        <v>12</v>
      </c>
      <c r="J3787" s="22" t="str">
        <f>VLOOKUP(I3787,變換清單!H:I,2,0)</f>
        <v>4Q</v>
      </c>
      <c r="K3787" s="22" t="str">
        <f t="shared" si="179"/>
        <v>新類型首都圏20164Q</v>
      </c>
    </row>
    <row r="3788" spans="1:11">
      <c r="A3788" s="23">
        <v>201612</v>
      </c>
      <c r="B3788" s="23" t="s">
        <v>66</v>
      </c>
      <c r="C3788" s="22">
        <v>27220957</v>
      </c>
      <c r="D3788" s="22" t="s">
        <v>102</v>
      </c>
      <c r="E3788" s="23">
        <v>617617</v>
      </c>
      <c r="F3788" s="22" t="str">
        <f>VLOOKUP(C3788,變換清單!A:C,3,0)</f>
        <v>新類型</v>
      </c>
      <c r="G3788" s="22" t="str">
        <f>VLOOKUP(B3788,變換清單!E:F,2,0)</f>
        <v>首都圏</v>
      </c>
      <c r="H3788" s="22" t="str">
        <f t="shared" si="177"/>
        <v>2016</v>
      </c>
      <c r="I3788" s="22">
        <f t="shared" si="178"/>
        <v>12</v>
      </c>
      <c r="J3788" s="22" t="str">
        <f>VLOOKUP(I3788,變換清單!H:I,2,0)</f>
        <v>4Q</v>
      </c>
      <c r="K3788" s="22" t="str">
        <f t="shared" si="179"/>
        <v>新類型首都圏20164Q</v>
      </c>
    </row>
    <row r="3789" spans="1:11">
      <c r="A3789" s="23">
        <v>201612</v>
      </c>
      <c r="B3789" s="23" t="s">
        <v>55</v>
      </c>
      <c r="C3789" s="22">
        <v>27220985</v>
      </c>
      <c r="D3789" s="22" t="s">
        <v>46</v>
      </c>
      <c r="E3789" s="23">
        <v>541880</v>
      </c>
      <c r="F3789" s="22" t="str">
        <f>VLOOKUP(C3789,變換清單!A:C,3,0)</f>
        <v>新類型</v>
      </c>
      <c r="G3789" s="22" t="str">
        <f>VLOOKUP(B3789,變換清單!E:F,2,0)</f>
        <v>東北</v>
      </c>
      <c r="H3789" s="22" t="str">
        <f t="shared" si="177"/>
        <v>2016</v>
      </c>
      <c r="I3789" s="22">
        <f t="shared" si="178"/>
        <v>12</v>
      </c>
      <c r="J3789" s="22" t="str">
        <f>VLOOKUP(I3789,變換清單!H:I,2,0)</f>
        <v>4Q</v>
      </c>
      <c r="K3789" s="22" t="str">
        <f t="shared" si="179"/>
        <v>新類型東北20164Q</v>
      </c>
    </row>
    <row r="3790" spans="1:11">
      <c r="A3790" s="23">
        <v>201612</v>
      </c>
      <c r="B3790" s="23" t="s">
        <v>55</v>
      </c>
      <c r="C3790" s="22">
        <v>27260317</v>
      </c>
      <c r="D3790" s="22" t="s">
        <v>40</v>
      </c>
      <c r="E3790" s="23">
        <v>295182</v>
      </c>
      <c r="F3790" s="22" t="str">
        <f>VLOOKUP(C3790,變換清單!A:C,3,0)</f>
        <v>啤酒</v>
      </c>
      <c r="G3790" s="22" t="str">
        <f>VLOOKUP(B3790,變換清單!E:F,2,0)</f>
        <v>東北</v>
      </c>
      <c r="H3790" s="22" t="str">
        <f t="shared" si="177"/>
        <v>2016</v>
      </c>
      <c r="I3790" s="22">
        <f t="shared" si="178"/>
        <v>12</v>
      </c>
      <c r="J3790" s="22" t="str">
        <f>VLOOKUP(I3790,變換清單!H:I,2,0)</f>
        <v>4Q</v>
      </c>
      <c r="K3790" s="22" t="str">
        <f t="shared" si="179"/>
        <v>啤酒東北20164Q</v>
      </c>
    </row>
    <row r="3791" spans="1:11">
      <c r="A3791" s="23">
        <v>201612</v>
      </c>
      <c r="B3791" s="23" t="s">
        <v>55</v>
      </c>
      <c r="C3791" s="22">
        <v>27260665</v>
      </c>
      <c r="D3791" s="22" t="s">
        <v>105</v>
      </c>
      <c r="E3791" s="23">
        <v>215326</v>
      </c>
      <c r="F3791" s="22" t="str">
        <f>VLOOKUP(C3791,變換清單!A:C,3,0)</f>
        <v>啤酒</v>
      </c>
      <c r="G3791" s="22" t="str">
        <f>VLOOKUP(B3791,變換清單!E:F,2,0)</f>
        <v>東北</v>
      </c>
      <c r="H3791" s="22" t="str">
        <f t="shared" si="177"/>
        <v>2016</v>
      </c>
      <c r="I3791" s="22">
        <f t="shared" si="178"/>
        <v>12</v>
      </c>
      <c r="J3791" s="22" t="str">
        <f>VLOOKUP(I3791,變換清單!H:I,2,0)</f>
        <v>4Q</v>
      </c>
      <c r="K3791" s="22" t="str">
        <f t="shared" si="179"/>
        <v>啤酒東北20164Q</v>
      </c>
    </row>
    <row r="3792" spans="1:11">
      <c r="A3792" s="23">
        <v>201612</v>
      </c>
      <c r="B3792" s="23" t="s">
        <v>55</v>
      </c>
      <c r="C3792" s="22">
        <v>27350171</v>
      </c>
      <c r="D3792" s="22" t="s">
        <v>42</v>
      </c>
      <c r="E3792" s="23">
        <v>14880</v>
      </c>
      <c r="F3792" s="22" t="str">
        <f>VLOOKUP(C3792,變換清單!A:C,3,0)</f>
        <v>啤酒</v>
      </c>
      <c r="G3792" s="22" t="str">
        <f>VLOOKUP(B3792,變換清單!E:F,2,0)</f>
        <v>東北</v>
      </c>
      <c r="H3792" s="22" t="str">
        <f t="shared" si="177"/>
        <v>2016</v>
      </c>
      <c r="I3792" s="22">
        <f t="shared" si="178"/>
        <v>12</v>
      </c>
      <c r="J3792" s="22" t="str">
        <f>VLOOKUP(I3792,變換清單!H:I,2,0)</f>
        <v>4Q</v>
      </c>
      <c r="K3792" s="22" t="str">
        <f t="shared" si="179"/>
        <v>啤酒東北20164Q</v>
      </c>
    </row>
    <row r="3793" spans="1:11">
      <c r="A3793" s="23">
        <v>201612</v>
      </c>
      <c r="B3793" s="23" t="s">
        <v>55</v>
      </c>
      <c r="C3793" s="22">
        <v>27350921</v>
      </c>
      <c r="D3793" s="22" t="s">
        <v>44</v>
      </c>
      <c r="E3793" s="23">
        <v>1440</v>
      </c>
      <c r="F3793" s="22" t="str">
        <f>VLOOKUP(C3793,變換清單!A:C,3,0)</f>
        <v>發泡酒</v>
      </c>
      <c r="G3793" s="22" t="str">
        <f>VLOOKUP(B3793,變換清單!E:F,2,0)</f>
        <v>東北</v>
      </c>
      <c r="H3793" s="22" t="str">
        <f t="shared" si="177"/>
        <v>2016</v>
      </c>
      <c r="I3793" s="22">
        <f t="shared" si="178"/>
        <v>12</v>
      </c>
      <c r="J3793" s="22" t="str">
        <f>VLOOKUP(I3793,變換清單!H:I,2,0)</f>
        <v>4Q</v>
      </c>
      <c r="K3793" s="22" t="str">
        <f t="shared" si="179"/>
        <v>發泡酒東北20164Q</v>
      </c>
    </row>
    <row r="3794" spans="1:11">
      <c r="A3794" s="23">
        <v>201612</v>
      </c>
      <c r="B3794" s="23" t="s">
        <v>55</v>
      </c>
      <c r="C3794" s="22">
        <v>27210786</v>
      </c>
      <c r="D3794" s="22" t="s">
        <v>103</v>
      </c>
      <c r="E3794" s="23">
        <v>242420</v>
      </c>
      <c r="F3794" s="22" t="str">
        <f>VLOOKUP(C3794,變換清單!A:C,3,0)</f>
        <v>發泡酒</v>
      </c>
      <c r="G3794" s="22" t="str">
        <f>VLOOKUP(B3794,變換清單!E:F,2,0)</f>
        <v>東北</v>
      </c>
      <c r="H3794" s="22" t="str">
        <f t="shared" si="177"/>
        <v>2016</v>
      </c>
      <c r="I3794" s="22">
        <f t="shared" si="178"/>
        <v>12</v>
      </c>
      <c r="J3794" s="22" t="str">
        <f>VLOOKUP(I3794,變換清單!H:I,2,0)</f>
        <v>4Q</v>
      </c>
      <c r="K3794" s="22" t="str">
        <f t="shared" si="179"/>
        <v>發泡酒東北20164Q</v>
      </c>
    </row>
    <row r="3795" spans="1:11">
      <c r="A3795" s="23">
        <v>201612</v>
      </c>
      <c r="B3795" s="23" t="s">
        <v>55</v>
      </c>
      <c r="C3795" s="22">
        <v>27220883</v>
      </c>
      <c r="D3795" s="22" t="s">
        <v>101</v>
      </c>
      <c r="E3795" s="23">
        <v>4936</v>
      </c>
      <c r="F3795" s="22" t="str">
        <f>VLOOKUP(C3795,變換清單!A:C,3,0)</f>
        <v>新類型</v>
      </c>
      <c r="G3795" s="22" t="str">
        <f>VLOOKUP(B3795,變換清單!E:F,2,0)</f>
        <v>東北</v>
      </c>
      <c r="H3795" s="22" t="str">
        <f t="shared" si="177"/>
        <v>2016</v>
      </c>
      <c r="I3795" s="22">
        <f t="shared" si="178"/>
        <v>12</v>
      </c>
      <c r="J3795" s="22" t="str">
        <f>VLOOKUP(I3795,變換清單!H:I,2,0)</f>
        <v>4Q</v>
      </c>
      <c r="K3795" s="22" t="str">
        <f t="shared" si="179"/>
        <v>新類型東北20164Q</v>
      </c>
    </row>
    <row r="3796" spans="1:11">
      <c r="A3796" s="23">
        <v>201612</v>
      </c>
      <c r="B3796" s="23" t="s">
        <v>74</v>
      </c>
      <c r="C3796" s="22">
        <v>27220957</v>
      </c>
      <c r="D3796" s="22" t="s">
        <v>102</v>
      </c>
      <c r="E3796" s="23">
        <v>2479814</v>
      </c>
      <c r="F3796" s="22" t="str">
        <f>VLOOKUP(C3796,變換清單!A:C,3,0)</f>
        <v>新類型</v>
      </c>
      <c r="G3796" s="22" t="str">
        <f>VLOOKUP(B3796,變換清單!E:F,2,0)</f>
        <v>中部</v>
      </c>
      <c r="H3796" s="22" t="str">
        <f t="shared" si="177"/>
        <v>2016</v>
      </c>
      <c r="I3796" s="22">
        <f t="shared" si="178"/>
        <v>12</v>
      </c>
      <c r="J3796" s="22" t="str">
        <f>VLOOKUP(I3796,變換清單!H:I,2,0)</f>
        <v>4Q</v>
      </c>
      <c r="K3796" s="22" t="str">
        <f t="shared" si="179"/>
        <v>新類型中部20164Q</v>
      </c>
    </row>
    <row r="3797" spans="1:11">
      <c r="A3797" s="23">
        <v>201612</v>
      </c>
      <c r="B3797" s="23" t="s">
        <v>74</v>
      </c>
      <c r="C3797" s="22">
        <v>27220985</v>
      </c>
      <c r="D3797" s="22" t="s">
        <v>46</v>
      </c>
      <c r="E3797" s="23">
        <v>424948</v>
      </c>
      <c r="F3797" s="22" t="str">
        <f>VLOOKUP(C3797,變換清單!A:C,3,0)</f>
        <v>新類型</v>
      </c>
      <c r="G3797" s="22" t="str">
        <f>VLOOKUP(B3797,變換清單!E:F,2,0)</f>
        <v>中部</v>
      </c>
      <c r="H3797" s="22" t="str">
        <f t="shared" si="177"/>
        <v>2016</v>
      </c>
      <c r="I3797" s="22">
        <f t="shared" si="178"/>
        <v>12</v>
      </c>
      <c r="J3797" s="22" t="str">
        <f>VLOOKUP(I3797,變換清單!H:I,2,0)</f>
        <v>4Q</v>
      </c>
      <c r="K3797" s="22" t="str">
        <f t="shared" si="179"/>
        <v>新類型中部20164Q</v>
      </c>
    </row>
    <row r="3798" spans="1:11">
      <c r="A3798" s="23">
        <v>201612</v>
      </c>
      <c r="B3798" s="23" t="s">
        <v>74</v>
      </c>
      <c r="C3798" s="22">
        <v>27260317</v>
      </c>
      <c r="D3798" s="22" t="s">
        <v>40</v>
      </c>
      <c r="E3798" s="23">
        <v>1008182</v>
      </c>
      <c r="F3798" s="22" t="str">
        <f>VLOOKUP(C3798,變換清單!A:C,3,0)</f>
        <v>啤酒</v>
      </c>
      <c r="G3798" s="22" t="str">
        <f>VLOOKUP(B3798,變換清單!E:F,2,0)</f>
        <v>中部</v>
      </c>
      <c r="H3798" s="22" t="str">
        <f t="shared" si="177"/>
        <v>2016</v>
      </c>
      <c r="I3798" s="22">
        <f t="shared" si="178"/>
        <v>12</v>
      </c>
      <c r="J3798" s="22" t="str">
        <f>VLOOKUP(I3798,變換清單!H:I,2,0)</f>
        <v>4Q</v>
      </c>
      <c r="K3798" s="22" t="str">
        <f t="shared" si="179"/>
        <v>啤酒中部20164Q</v>
      </c>
    </row>
    <row r="3799" spans="1:11">
      <c r="A3799" s="23">
        <v>201612</v>
      </c>
      <c r="B3799" s="23" t="s">
        <v>74</v>
      </c>
      <c r="C3799" s="22">
        <v>27260665</v>
      </c>
      <c r="D3799" s="22" t="s">
        <v>105</v>
      </c>
      <c r="E3799" s="23">
        <v>68160</v>
      </c>
      <c r="F3799" s="22" t="str">
        <f>VLOOKUP(C3799,變換清單!A:C,3,0)</f>
        <v>啤酒</v>
      </c>
      <c r="G3799" s="22" t="str">
        <f>VLOOKUP(B3799,變換清單!E:F,2,0)</f>
        <v>中部</v>
      </c>
      <c r="H3799" s="22" t="str">
        <f t="shared" si="177"/>
        <v>2016</v>
      </c>
      <c r="I3799" s="22">
        <f t="shared" si="178"/>
        <v>12</v>
      </c>
      <c r="J3799" s="22" t="str">
        <f>VLOOKUP(I3799,變換清單!H:I,2,0)</f>
        <v>4Q</v>
      </c>
      <c r="K3799" s="22" t="str">
        <f t="shared" si="179"/>
        <v>啤酒中部20164Q</v>
      </c>
    </row>
    <row r="3800" spans="1:11">
      <c r="A3800" s="23">
        <v>201612</v>
      </c>
      <c r="B3800" s="23" t="s">
        <v>74</v>
      </c>
      <c r="C3800" s="22">
        <v>27350171</v>
      </c>
      <c r="D3800" s="22" t="s">
        <v>42</v>
      </c>
      <c r="E3800" s="23">
        <v>42720</v>
      </c>
      <c r="F3800" s="22" t="str">
        <f>VLOOKUP(C3800,變換清單!A:C,3,0)</f>
        <v>啤酒</v>
      </c>
      <c r="G3800" s="22" t="str">
        <f>VLOOKUP(B3800,變換清單!E:F,2,0)</f>
        <v>中部</v>
      </c>
      <c r="H3800" s="22" t="str">
        <f t="shared" si="177"/>
        <v>2016</v>
      </c>
      <c r="I3800" s="22">
        <f t="shared" si="178"/>
        <v>12</v>
      </c>
      <c r="J3800" s="22" t="str">
        <f>VLOOKUP(I3800,變換清單!H:I,2,0)</f>
        <v>4Q</v>
      </c>
      <c r="K3800" s="22" t="str">
        <f t="shared" si="179"/>
        <v>啤酒中部20164Q</v>
      </c>
    </row>
    <row r="3801" spans="1:11">
      <c r="A3801" s="23">
        <v>201612</v>
      </c>
      <c r="B3801" s="23" t="s">
        <v>74</v>
      </c>
      <c r="C3801" s="22">
        <v>27350921</v>
      </c>
      <c r="D3801" s="22" t="s">
        <v>44</v>
      </c>
      <c r="E3801" s="23">
        <v>326554</v>
      </c>
      <c r="F3801" s="22" t="str">
        <f>VLOOKUP(C3801,變換清單!A:C,3,0)</f>
        <v>發泡酒</v>
      </c>
      <c r="G3801" s="22" t="str">
        <f>VLOOKUP(B3801,變換清單!E:F,2,0)</f>
        <v>中部</v>
      </c>
      <c r="H3801" s="22" t="str">
        <f t="shared" si="177"/>
        <v>2016</v>
      </c>
      <c r="I3801" s="22">
        <f t="shared" si="178"/>
        <v>12</v>
      </c>
      <c r="J3801" s="22" t="str">
        <f>VLOOKUP(I3801,變換清單!H:I,2,0)</f>
        <v>4Q</v>
      </c>
      <c r="K3801" s="22" t="str">
        <f t="shared" si="179"/>
        <v>發泡酒中部20164Q</v>
      </c>
    </row>
    <row r="3802" spans="1:11">
      <c r="A3802" s="23">
        <v>201612</v>
      </c>
      <c r="B3802" s="23" t="s">
        <v>74</v>
      </c>
      <c r="C3802" s="22">
        <v>27210786</v>
      </c>
      <c r="D3802" s="22" t="s">
        <v>103</v>
      </c>
      <c r="E3802" s="23">
        <v>7404</v>
      </c>
      <c r="F3802" s="22" t="str">
        <f>VLOOKUP(C3802,變換清單!A:C,3,0)</f>
        <v>發泡酒</v>
      </c>
      <c r="G3802" s="22" t="str">
        <f>VLOOKUP(B3802,變換清單!E:F,2,0)</f>
        <v>中部</v>
      </c>
      <c r="H3802" s="22" t="str">
        <f t="shared" si="177"/>
        <v>2016</v>
      </c>
      <c r="I3802" s="22">
        <f t="shared" si="178"/>
        <v>12</v>
      </c>
      <c r="J3802" s="22" t="str">
        <f>VLOOKUP(I3802,變換清單!H:I,2,0)</f>
        <v>4Q</v>
      </c>
      <c r="K3802" s="22" t="str">
        <f t="shared" si="179"/>
        <v>發泡酒中部20164Q</v>
      </c>
    </row>
    <row r="3803" spans="1:11">
      <c r="A3803" s="23">
        <v>201612</v>
      </c>
      <c r="B3803" s="23" t="s">
        <v>74</v>
      </c>
      <c r="C3803" s="22">
        <v>27220883</v>
      </c>
      <c r="D3803" s="22" t="s">
        <v>101</v>
      </c>
      <c r="E3803" s="23">
        <v>33318</v>
      </c>
      <c r="F3803" s="22" t="str">
        <f>VLOOKUP(C3803,變換清單!A:C,3,0)</f>
        <v>新類型</v>
      </c>
      <c r="G3803" s="22" t="str">
        <f>VLOOKUP(B3803,變換清單!E:F,2,0)</f>
        <v>中部</v>
      </c>
      <c r="H3803" s="22" t="str">
        <f t="shared" si="177"/>
        <v>2016</v>
      </c>
      <c r="I3803" s="22">
        <f t="shared" si="178"/>
        <v>12</v>
      </c>
      <c r="J3803" s="22" t="str">
        <f>VLOOKUP(I3803,變換清單!H:I,2,0)</f>
        <v>4Q</v>
      </c>
      <c r="K3803" s="22" t="str">
        <f t="shared" si="179"/>
        <v>新類型中部20164Q</v>
      </c>
    </row>
    <row r="3804" spans="1:11">
      <c r="A3804" s="23">
        <v>201612</v>
      </c>
      <c r="B3804" s="23" t="s">
        <v>69</v>
      </c>
      <c r="C3804" s="22">
        <v>27220957</v>
      </c>
      <c r="D3804" s="22" t="s">
        <v>102</v>
      </c>
      <c r="E3804" s="23">
        <v>432791</v>
      </c>
      <c r="F3804" s="22" t="str">
        <f>VLOOKUP(C3804,變換清單!A:C,3,0)</f>
        <v>新類型</v>
      </c>
      <c r="G3804" s="22" t="str">
        <f>VLOOKUP(B3804,變換清單!E:F,2,0)</f>
        <v>中部</v>
      </c>
      <c r="H3804" s="22" t="str">
        <f t="shared" si="177"/>
        <v>2016</v>
      </c>
      <c r="I3804" s="22">
        <f t="shared" si="178"/>
        <v>12</v>
      </c>
      <c r="J3804" s="22" t="str">
        <f>VLOOKUP(I3804,變換清單!H:I,2,0)</f>
        <v>4Q</v>
      </c>
      <c r="K3804" s="22" t="str">
        <f t="shared" si="179"/>
        <v>新類型中部20164Q</v>
      </c>
    </row>
    <row r="3805" spans="1:11">
      <c r="A3805" s="23">
        <v>201612</v>
      </c>
      <c r="B3805" s="23" t="s">
        <v>69</v>
      </c>
      <c r="C3805" s="22">
        <v>27220985</v>
      </c>
      <c r="D3805" s="22" t="s">
        <v>46</v>
      </c>
      <c r="E3805" s="23">
        <v>43493</v>
      </c>
      <c r="F3805" s="22" t="str">
        <f>VLOOKUP(C3805,變換清單!A:C,3,0)</f>
        <v>新類型</v>
      </c>
      <c r="G3805" s="22" t="str">
        <f>VLOOKUP(B3805,變換清單!E:F,2,0)</f>
        <v>中部</v>
      </c>
      <c r="H3805" s="22" t="str">
        <f t="shared" si="177"/>
        <v>2016</v>
      </c>
      <c r="I3805" s="22">
        <f t="shared" si="178"/>
        <v>12</v>
      </c>
      <c r="J3805" s="22" t="str">
        <f>VLOOKUP(I3805,變換清單!H:I,2,0)</f>
        <v>4Q</v>
      </c>
      <c r="K3805" s="22" t="str">
        <f t="shared" si="179"/>
        <v>新類型中部20164Q</v>
      </c>
    </row>
    <row r="3806" spans="1:11">
      <c r="A3806" s="23">
        <v>201612</v>
      </c>
      <c r="B3806" s="23" t="s">
        <v>69</v>
      </c>
      <c r="C3806" s="22">
        <v>27260317</v>
      </c>
      <c r="D3806" s="22" t="s">
        <v>40</v>
      </c>
      <c r="E3806" s="23">
        <v>144739</v>
      </c>
      <c r="F3806" s="22" t="str">
        <f>VLOOKUP(C3806,變換清單!A:C,3,0)</f>
        <v>啤酒</v>
      </c>
      <c r="G3806" s="22" t="str">
        <f>VLOOKUP(B3806,變換清單!E:F,2,0)</f>
        <v>中部</v>
      </c>
      <c r="H3806" s="22" t="str">
        <f t="shared" si="177"/>
        <v>2016</v>
      </c>
      <c r="I3806" s="22">
        <f t="shared" si="178"/>
        <v>12</v>
      </c>
      <c r="J3806" s="22" t="str">
        <f>VLOOKUP(I3806,變換清單!H:I,2,0)</f>
        <v>4Q</v>
      </c>
      <c r="K3806" s="22" t="str">
        <f t="shared" si="179"/>
        <v>啤酒中部20164Q</v>
      </c>
    </row>
    <row r="3807" spans="1:11">
      <c r="A3807" s="23">
        <v>201612</v>
      </c>
      <c r="B3807" s="23" t="s">
        <v>69</v>
      </c>
      <c r="C3807" s="22">
        <v>27260665</v>
      </c>
      <c r="D3807" s="22" t="s">
        <v>105</v>
      </c>
      <c r="E3807" s="23">
        <v>7680</v>
      </c>
      <c r="F3807" s="22" t="str">
        <f>VLOOKUP(C3807,變換清單!A:C,3,0)</f>
        <v>啤酒</v>
      </c>
      <c r="G3807" s="22" t="str">
        <f>VLOOKUP(B3807,變換清單!E:F,2,0)</f>
        <v>中部</v>
      </c>
      <c r="H3807" s="22" t="str">
        <f t="shared" si="177"/>
        <v>2016</v>
      </c>
      <c r="I3807" s="22">
        <f t="shared" si="178"/>
        <v>12</v>
      </c>
      <c r="J3807" s="22" t="str">
        <f>VLOOKUP(I3807,變換清單!H:I,2,0)</f>
        <v>4Q</v>
      </c>
      <c r="K3807" s="22" t="str">
        <f t="shared" si="179"/>
        <v>啤酒中部20164Q</v>
      </c>
    </row>
    <row r="3808" spans="1:11">
      <c r="A3808" s="23">
        <v>201612</v>
      </c>
      <c r="B3808" s="23" t="s">
        <v>69</v>
      </c>
      <c r="C3808" s="22">
        <v>27350171</v>
      </c>
      <c r="D3808" s="22" t="s">
        <v>42</v>
      </c>
      <c r="E3808" s="23">
        <v>5040</v>
      </c>
      <c r="F3808" s="22" t="str">
        <f>VLOOKUP(C3808,變換清單!A:C,3,0)</f>
        <v>啤酒</v>
      </c>
      <c r="G3808" s="22" t="str">
        <f>VLOOKUP(B3808,變換清單!E:F,2,0)</f>
        <v>中部</v>
      </c>
      <c r="H3808" s="22" t="str">
        <f t="shared" si="177"/>
        <v>2016</v>
      </c>
      <c r="I3808" s="22">
        <f t="shared" si="178"/>
        <v>12</v>
      </c>
      <c r="J3808" s="22" t="str">
        <f>VLOOKUP(I3808,變換清單!H:I,2,0)</f>
        <v>4Q</v>
      </c>
      <c r="K3808" s="22" t="str">
        <f t="shared" si="179"/>
        <v>啤酒中部20164Q</v>
      </c>
    </row>
    <row r="3809" spans="1:11">
      <c r="A3809" s="23">
        <v>201612</v>
      </c>
      <c r="B3809" s="23" t="s">
        <v>69</v>
      </c>
      <c r="C3809" s="22">
        <v>27350921</v>
      </c>
      <c r="D3809" s="22" t="s">
        <v>44</v>
      </c>
      <c r="E3809" s="23">
        <v>69161</v>
      </c>
      <c r="F3809" s="22" t="str">
        <f>VLOOKUP(C3809,變換清單!A:C,3,0)</f>
        <v>發泡酒</v>
      </c>
      <c r="G3809" s="22" t="str">
        <f>VLOOKUP(B3809,變換清單!E:F,2,0)</f>
        <v>中部</v>
      </c>
      <c r="H3809" s="22" t="str">
        <f t="shared" si="177"/>
        <v>2016</v>
      </c>
      <c r="I3809" s="22">
        <f t="shared" si="178"/>
        <v>12</v>
      </c>
      <c r="J3809" s="22" t="str">
        <f>VLOOKUP(I3809,變換清單!H:I,2,0)</f>
        <v>4Q</v>
      </c>
      <c r="K3809" s="22" t="str">
        <f t="shared" si="179"/>
        <v>發泡酒中部20164Q</v>
      </c>
    </row>
    <row r="3810" spans="1:11">
      <c r="A3810" s="23">
        <v>201612</v>
      </c>
      <c r="B3810" s="23" t="s">
        <v>69</v>
      </c>
      <c r="C3810" s="22">
        <v>27210786</v>
      </c>
      <c r="D3810" s="22" t="s">
        <v>103</v>
      </c>
      <c r="E3810" s="23">
        <v>7404</v>
      </c>
      <c r="F3810" s="22" t="str">
        <f>VLOOKUP(C3810,變換清單!A:C,3,0)</f>
        <v>發泡酒</v>
      </c>
      <c r="G3810" s="22" t="str">
        <f>VLOOKUP(B3810,變換清單!E:F,2,0)</f>
        <v>中部</v>
      </c>
      <c r="H3810" s="22" t="str">
        <f t="shared" si="177"/>
        <v>2016</v>
      </c>
      <c r="I3810" s="22">
        <f t="shared" si="178"/>
        <v>12</v>
      </c>
      <c r="J3810" s="22" t="str">
        <f>VLOOKUP(I3810,變換清單!H:I,2,0)</f>
        <v>4Q</v>
      </c>
      <c r="K3810" s="22" t="str">
        <f t="shared" si="179"/>
        <v>發泡酒中部20164Q</v>
      </c>
    </row>
    <row r="3811" spans="1:11">
      <c r="A3811" s="23">
        <v>201612</v>
      </c>
      <c r="B3811" s="23" t="s">
        <v>65</v>
      </c>
      <c r="C3811" s="22">
        <v>27220883</v>
      </c>
      <c r="D3811" s="22" t="s">
        <v>101</v>
      </c>
      <c r="E3811" s="23">
        <v>4998</v>
      </c>
      <c r="F3811" s="22" t="str">
        <f>VLOOKUP(C3811,變換清單!A:C,3,0)</f>
        <v>新類型</v>
      </c>
      <c r="G3811" s="22" t="str">
        <f>VLOOKUP(B3811,變換清單!E:F,2,0)</f>
        <v>首都圏</v>
      </c>
      <c r="H3811" s="22" t="str">
        <f t="shared" si="177"/>
        <v>2016</v>
      </c>
      <c r="I3811" s="22">
        <f t="shared" si="178"/>
        <v>12</v>
      </c>
      <c r="J3811" s="22" t="str">
        <f>VLOOKUP(I3811,變換清單!H:I,2,0)</f>
        <v>4Q</v>
      </c>
      <c r="K3811" s="22" t="str">
        <f t="shared" si="179"/>
        <v>新類型首都圏20164Q</v>
      </c>
    </row>
    <row r="3812" spans="1:11">
      <c r="A3812" s="23">
        <v>201612</v>
      </c>
      <c r="B3812" s="23" t="s">
        <v>65</v>
      </c>
      <c r="C3812" s="22">
        <v>27220957</v>
      </c>
      <c r="D3812" s="22" t="s">
        <v>102</v>
      </c>
      <c r="E3812" s="23">
        <v>4851252</v>
      </c>
      <c r="F3812" s="22" t="str">
        <f>VLOOKUP(C3812,變換清單!A:C,3,0)</f>
        <v>新類型</v>
      </c>
      <c r="G3812" s="22" t="str">
        <f>VLOOKUP(B3812,變換清單!E:F,2,0)</f>
        <v>首都圏</v>
      </c>
      <c r="H3812" s="22" t="str">
        <f t="shared" si="177"/>
        <v>2016</v>
      </c>
      <c r="I3812" s="22">
        <f t="shared" si="178"/>
        <v>12</v>
      </c>
      <c r="J3812" s="22" t="str">
        <f>VLOOKUP(I3812,變換清單!H:I,2,0)</f>
        <v>4Q</v>
      </c>
      <c r="K3812" s="22" t="str">
        <f t="shared" si="179"/>
        <v>新類型首都圏20164Q</v>
      </c>
    </row>
    <row r="3813" spans="1:11">
      <c r="A3813" s="23">
        <v>201612</v>
      </c>
      <c r="B3813" s="23" t="s">
        <v>65</v>
      </c>
      <c r="C3813" s="22">
        <v>27220985</v>
      </c>
      <c r="D3813" s="22" t="s">
        <v>46</v>
      </c>
      <c r="E3813" s="23">
        <v>683767</v>
      </c>
      <c r="F3813" s="22" t="str">
        <f>VLOOKUP(C3813,變換清單!A:C,3,0)</f>
        <v>新類型</v>
      </c>
      <c r="G3813" s="22" t="str">
        <f>VLOOKUP(B3813,變換清單!E:F,2,0)</f>
        <v>首都圏</v>
      </c>
      <c r="H3813" s="22" t="str">
        <f t="shared" si="177"/>
        <v>2016</v>
      </c>
      <c r="I3813" s="22">
        <f t="shared" si="178"/>
        <v>12</v>
      </c>
      <c r="J3813" s="22" t="str">
        <f>VLOOKUP(I3813,變換清單!H:I,2,0)</f>
        <v>4Q</v>
      </c>
      <c r="K3813" s="22" t="str">
        <f t="shared" si="179"/>
        <v>新類型首都圏20164Q</v>
      </c>
    </row>
    <row r="3814" spans="1:11">
      <c r="A3814" s="23">
        <v>201612</v>
      </c>
      <c r="B3814" s="23" t="s">
        <v>65</v>
      </c>
      <c r="C3814" s="22">
        <v>27260317</v>
      </c>
      <c r="D3814" s="22" t="s">
        <v>40</v>
      </c>
      <c r="E3814" s="23">
        <v>2066987</v>
      </c>
      <c r="F3814" s="22" t="str">
        <f>VLOOKUP(C3814,變換清單!A:C,3,0)</f>
        <v>啤酒</v>
      </c>
      <c r="G3814" s="22" t="str">
        <f>VLOOKUP(B3814,變換清單!E:F,2,0)</f>
        <v>首都圏</v>
      </c>
      <c r="H3814" s="22" t="str">
        <f t="shared" si="177"/>
        <v>2016</v>
      </c>
      <c r="I3814" s="22">
        <f t="shared" si="178"/>
        <v>12</v>
      </c>
      <c r="J3814" s="22" t="str">
        <f>VLOOKUP(I3814,變換清單!H:I,2,0)</f>
        <v>4Q</v>
      </c>
      <c r="K3814" s="22" t="str">
        <f t="shared" si="179"/>
        <v>啤酒首都圏20164Q</v>
      </c>
    </row>
    <row r="3815" spans="1:11">
      <c r="A3815" s="23">
        <v>201612</v>
      </c>
      <c r="B3815" s="23" t="s">
        <v>65</v>
      </c>
      <c r="C3815" s="22">
        <v>27260665</v>
      </c>
      <c r="D3815" s="22" t="s">
        <v>105</v>
      </c>
      <c r="E3815" s="23">
        <v>134640</v>
      </c>
      <c r="F3815" s="22" t="str">
        <f>VLOOKUP(C3815,變換清單!A:C,3,0)</f>
        <v>啤酒</v>
      </c>
      <c r="G3815" s="22" t="str">
        <f>VLOOKUP(B3815,變換清單!E:F,2,0)</f>
        <v>首都圏</v>
      </c>
      <c r="H3815" s="22" t="str">
        <f t="shared" si="177"/>
        <v>2016</v>
      </c>
      <c r="I3815" s="22">
        <f t="shared" si="178"/>
        <v>12</v>
      </c>
      <c r="J3815" s="22" t="str">
        <f>VLOOKUP(I3815,變換清單!H:I,2,0)</f>
        <v>4Q</v>
      </c>
      <c r="K3815" s="22" t="str">
        <f t="shared" si="179"/>
        <v>啤酒首都圏20164Q</v>
      </c>
    </row>
    <row r="3816" spans="1:11">
      <c r="A3816" s="23">
        <v>201612</v>
      </c>
      <c r="B3816" s="23" t="s">
        <v>65</v>
      </c>
      <c r="C3816" s="22">
        <v>27350171</v>
      </c>
      <c r="D3816" s="22" t="s">
        <v>42</v>
      </c>
      <c r="E3816" s="23">
        <v>77280</v>
      </c>
      <c r="F3816" s="22" t="str">
        <f>VLOOKUP(C3816,變換清單!A:C,3,0)</f>
        <v>啤酒</v>
      </c>
      <c r="G3816" s="22" t="str">
        <f>VLOOKUP(B3816,變換清單!E:F,2,0)</f>
        <v>首都圏</v>
      </c>
      <c r="H3816" s="22" t="str">
        <f t="shared" si="177"/>
        <v>2016</v>
      </c>
      <c r="I3816" s="22">
        <f t="shared" si="178"/>
        <v>12</v>
      </c>
      <c r="J3816" s="22" t="str">
        <f>VLOOKUP(I3816,變換清單!H:I,2,0)</f>
        <v>4Q</v>
      </c>
      <c r="K3816" s="22" t="str">
        <f t="shared" si="179"/>
        <v>啤酒首都圏20164Q</v>
      </c>
    </row>
    <row r="3817" spans="1:11">
      <c r="A3817" s="23">
        <v>201612</v>
      </c>
      <c r="B3817" s="23" t="s">
        <v>65</v>
      </c>
      <c r="C3817" s="22">
        <v>27350921</v>
      </c>
      <c r="D3817" s="22" t="s">
        <v>44</v>
      </c>
      <c r="E3817" s="23">
        <v>1013173</v>
      </c>
      <c r="F3817" s="22" t="str">
        <f>VLOOKUP(C3817,變換清單!A:C,3,0)</f>
        <v>發泡酒</v>
      </c>
      <c r="G3817" s="22" t="str">
        <f>VLOOKUP(B3817,變換清單!E:F,2,0)</f>
        <v>首都圏</v>
      </c>
      <c r="H3817" s="22" t="str">
        <f t="shared" si="177"/>
        <v>2016</v>
      </c>
      <c r="I3817" s="22">
        <f t="shared" si="178"/>
        <v>12</v>
      </c>
      <c r="J3817" s="22" t="str">
        <f>VLOOKUP(I3817,變換清單!H:I,2,0)</f>
        <v>4Q</v>
      </c>
      <c r="K3817" s="22" t="str">
        <f t="shared" si="179"/>
        <v>發泡酒首都圏20164Q</v>
      </c>
    </row>
    <row r="3818" spans="1:11">
      <c r="A3818" s="23">
        <v>201612</v>
      </c>
      <c r="B3818" s="23" t="s">
        <v>65</v>
      </c>
      <c r="C3818" s="22">
        <v>27210786</v>
      </c>
      <c r="D3818" s="22" t="s">
        <v>103</v>
      </c>
      <c r="E3818" s="23">
        <v>11106</v>
      </c>
      <c r="F3818" s="22" t="str">
        <f>VLOOKUP(C3818,變換清單!A:C,3,0)</f>
        <v>發泡酒</v>
      </c>
      <c r="G3818" s="22" t="str">
        <f>VLOOKUP(B3818,變換清單!E:F,2,0)</f>
        <v>首都圏</v>
      </c>
      <c r="H3818" s="22" t="str">
        <f t="shared" si="177"/>
        <v>2016</v>
      </c>
      <c r="I3818" s="22">
        <f t="shared" si="178"/>
        <v>12</v>
      </c>
      <c r="J3818" s="22" t="str">
        <f>VLOOKUP(I3818,變換清單!H:I,2,0)</f>
        <v>4Q</v>
      </c>
      <c r="K3818" s="22" t="str">
        <f t="shared" si="179"/>
        <v>發泡酒首都圏20164Q</v>
      </c>
    </row>
    <row r="3819" spans="1:11">
      <c r="A3819" s="23">
        <v>201612</v>
      </c>
      <c r="B3819" s="23" t="s">
        <v>65</v>
      </c>
      <c r="C3819" s="22">
        <v>27220883</v>
      </c>
      <c r="D3819" s="22" t="s">
        <v>101</v>
      </c>
      <c r="E3819" s="23">
        <v>38871</v>
      </c>
      <c r="F3819" s="22" t="str">
        <f>VLOOKUP(C3819,變換清單!A:C,3,0)</f>
        <v>新類型</v>
      </c>
      <c r="G3819" s="22" t="str">
        <f>VLOOKUP(B3819,變換清單!E:F,2,0)</f>
        <v>首都圏</v>
      </c>
      <c r="H3819" s="22" t="str">
        <f t="shared" si="177"/>
        <v>2016</v>
      </c>
      <c r="I3819" s="22">
        <f t="shared" si="178"/>
        <v>12</v>
      </c>
      <c r="J3819" s="22" t="str">
        <f>VLOOKUP(I3819,變換清單!H:I,2,0)</f>
        <v>4Q</v>
      </c>
      <c r="K3819" s="22" t="str">
        <f t="shared" si="179"/>
        <v>新類型首都圏20164Q</v>
      </c>
    </row>
    <row r="3820" spans="1:11">
      <c r="A3820" s="23">
        <v>201612</v>
      </c>
      <c r="B3820" s="23" t="s">
        <v>3</v>
      </c>
      <c r="C3820" s="22">
        <v>27220957</v>
      </c>
      <c r="D3820" s="22" t="s">
        <v>102</v>
      </c>
      <c r="E3820" s="23">
        <v>720</v>
      </c>
      <c r="F3820" s="22" t="str">
        <f>VLOOKUP(C3820,變換清單!A:C,3,0)</f>
        <v>新類型</v>
      </c>
      <c r="G3820" s="22" t="str">
        <f>VLOOKUP(B3820,變換清單!E:F,2,0)</f>
        <v>近畿圏</v>
      </c>
      <c r="H3820" s="22" t="str">
        <f t="shared" si="177"/>
        <v>2016</v>
      </c>
      <c r="I3820" s="22">
        <f t="shared" si="178"/>
        <v>12</v>
      </c>
      <c r="J3820" s="22" t="str">
        <f>VLOOKUP(I3820,變換清單!H:I,2,0)</f>
        <v>4Q</v>
      </c>
      <c r="K3820" s="22" t="str">
        <f t="shared" si="179"/>
        <v>新類型近畿圏20164Q</v>
      </c>
    </row>
    <row r="3821" spans="1:11">
      <c r="A3821" s="23">
        <v>201612</v>
      </c>
      <c r="B3821" s="23" t="s">
        <v>3</v>
      </c>
      <c r="C3821" s="22">
        <v>27220985</v>
      </c>
      <c r="D3821" s="22" t="s">
        <v>46</v>
      </c>
      <c r="E3821" s="23">
        <v>6629230</v>
      </c>
      <c r="F3821" s="22" t="str">
        <f>VLOOKUP(C3821,變換清單!A:C,3,0)</f>
        <v>新類型</v>
      </c>
      <c r="G3821" s="22" t="str">
        <f>VLOOKUP(B3821,變換清單!E:F,2,0)</f>
        <v>近畿圏</v>
      </c>
      <c r="H3821" s="22" t="str">
        <f t="shared" si="177"/>
        <v>2016</v>
      </c>
      <c r="I3821" s="22">
        <f t="shared" si="178"/>
        <v>12</v>
      </c>
      <c r="J3821" s="22" t="str">
        <f>VLOOKUP(I3821,變換清單!H:I,2,0)</f>
        <v>4Q</v>
      </c>
      <c r="K3821" s="22" t="str">
        <f t="shared" si="179"/>
        <v>新類型近畿圏20164Q</v>
      </c>
    </row>
    <row r="3822" spans="1:11">
      <c r="A3822" s="23">
        <v>201612</v>
      </c>
      <c r="B3822" s="23" t="s">
        <v>3</v>
      </c>
      <c r="C3822" s="22">
        <v>27260317</v>
      </c>
      <c r="D3822" s="22" t="s">
        <v>40</v>
      </c>
      <c r="E3822" s="23">
        <v>480562</v>
      </c>
      <c r="F3822" s="22" t="str">
        <f>VLOOKUP(C3822,變換清單!A:C,3,0)</f>
        <v>啤酒</v>
      </c>
      <c r="G3822" s="22" t="str">
        <f>VLOOKUP(B3822,變換清單!E:F,2,0)</f>
        <v>近畿圏</v>
      </c>
      <c r="H3822" s="22" t="str">
        <f t="shared" si="177"/>
        <v>2016</v>
      </c>
      <c r="I3822" s="22">
        <f t="shared" si="178"/>
        <v>12</v>
      </c>
      <c r="J3822" s="22" t="str">
        <f>VLOOKUP(I3822,變換清單!H:I,2,0)</f>
        <v>4Q</v>
      </c>
      <c r="K3822" s="22" t="str">
        <f t="shared" si="179"/>
        <v>啤酒近畿圏20164Q</v>
      </c>
    </row>
    <row r="3823" spans="1:11">
      <c r="A3823" s="23">
        <v>201612</v>
      </c>
      <c r="B3823" s="23" t="s">
        <v>3</v>
      </c>
      <c r="C3823" s="22">
        <v>27260665</v>
      </c>
      <c r="D3823" s="22" t="s">
        <v>105</v>
      </c>
      <c r="E3823" s="23">
        <v>2379037</v>
      </c>
      <c r="F3823" s="22" t="str">
        <f>VLOOKUP(C3823,變換清單!A:C,3,0)</f>
        <v>啤酒</v>
      </c>
      <c r="G3823" s="22" t="str">
        <f>VLOOKUP(B3823,變換清單!E:F,2,0)</f>
        <v>近畿圏</v>
      </c>
      <c r="H3823" s="22" t="str">
        <f t="shared" si="177"/>
        <v>2016</v>
      </c>
      <c r="I3823" s="22">
        <f t="shared" si="178"/>
        <v>12</v>
      </c>
      <c r="J3823" s="22" t="str">
        <f>VLOOKUP(I3823,變換清單!H:I,2,0)</f>
        <v>4Q</v>
      </c>
      <c r="K3823" s="22" t="str">
        <f t="shared" si="179"/>
        <v>啤酒近畿圏20164Q</v>
      </c>
    </row>
    <row r="3824" spans="1:11">
      <c r="A3824" s="23">
        <v>201612</v>
      </c>
      <c r="B3824" s="23" t="s">
        <v>3</v>
      </c>
      <c r="C3824" s="22">
        <v>27350171</v>
      </c>
      <c r="D3824" s="22" t="s">
        <v>42</v>
      </c>
      <c r="E3824" s="23">
        <v>239760</v>
      </c>
      <c r="F3824" s="22" t="str">
        <f>VLOOKUP(C3824,變換清單!A:C,3,0)</f>
        <v>啤酒</v>
      </c>
      <c r="G3824" s="22" t="str">
        <f>VLOOKUP(B3824,變換清單!E:F,2,0)</f>
        <v>近畿圏</v>
      </c>
      <c r="H3824" s="22" t="str">
        <f t="shared" si="177"/>
        <v>2016</v>
      </c>
      <c r="I3824" s="22">
        <f t="shared" si="178"/>
        <v>12</v>
      </c>
      <c r="J3824" s="22" t="str">
        <f>VLOOKUP(I3824,變換清單!H:I,2,0)</f>
        <v>4Q</v>
      </c>
      <c r="K3824" s="22" t="str">
        <f t="shared" si="179"/>
        <v>啤酒近畿圏20164Q</v>
      </c>
    </row>
    <row r="3825" spans="1:11">
      <c r="A3825" s="23">
        <v>201612</v>
      </c>
      <c r="B3825" s="23" t="s">
        <v>3</v>
      </c>
      <c r="C3825" s="22">
        <v>27350921</v>
      </c>
      <c r="D3825" s="22" t="s">
        <v>44</v>
      </c>
      <c r="E3825" s="23">
        <v>197520</v>
      </c>
      <c r="F3825" s="22" t="str">
        <f>VLOOKUP(C3825,變換清單!A:C,3,0)</f>
        <v>發泡酒</v>
      </c>
      <c r="G3825" s="22" t="str">
        <f>VLOOKUP(B3825,變換清單!E:F,2,0)</f>
        <v>近畿圏</v>
      </c>
      <c r="H3825" s="22" t="str">
        <f t="shared" si="177"/>
        <v>2016</v>
      </c>
      <c r="I3825" s="22">
        <f t="shared" si="178"/>
        <v>12</v>
      </c>
      <c r="J3825" s="22" t="str">
        <f>VLOOKUP(I3825,變換清單!H:I,2,0)</f>
        <v>4Q</v>
      </c>
      <c r="K3825" s="22" t="str">
        <f t="shared" si="179"/>
        <v>發泡酒近畿圏20164Q</v>
      </c>
    </row>
    <row r="3826" spans="1:11">
      <c r="A3826" s="23">
        <v>201612</v>
      </c>
      <c r="B3826" s="23" t="s">
        <v>3</v>
      </c>
      <c r="C3826" s="22">
        <v>27210786</v>
      </c>
      <c r="D3826" s="22" t="s">
        <v>103</v>
      </c>
      <c r="E3826" s="23">
        <v>522629</v>
      </c>
      <c r="F3826" s="22" t="str">
        <f>VLOOKUP(C3826,變換清單!A:C,3,0)</f>
        <v>發泡酒</v>
      </c>
      <c r="G3826" s="22" t="str">
        <f>VLOOKUP(B3826,變換清單!E:F,2,0)</f>
        <v>近畿圏</v>
      </c>
      <c r="H3826" s="22" t="str">
        <f t="shared" si="177"/>
        <v>2016</v>
      </c>
      <c r="I3826" s="22">
        <f t="shared" si="178"/>
        <v>12</v>
      </c>
      <c r="J3826" s="22" t="str">
        <f>VLOOKUP(I3826,變換清單!H:I,2,0)</f>
        <v>4Q</v>
      </c>
      <c r="K3826" s="22" t="str">
        <f t="shared" si="179"/>
        <v>發泡酒近畿圏20164Q</v>
      </c>
    </row>
    <row r="3827" spans="1:11">
      <c r="A3827" s="23">
        <v>201612</v>
      </c>
      <c r="B3827" s="23" t="s">
        <v>3</v>
      </c>
      <c r="C3827" s="22">
        <v>27220883</v>
      </c>
      <c r="D3827" s="22" t="s">
        <v>101</v>
      </c>
      <c r="E3827" s="23">
        <v>93167</v>
      </c>
      <c r="F3827" s="22" t="str">
        <f>VLOOKUP(C3827,變換清單!A:C,3,0)</f>
        <v>新類型</v>
      </c>
      <c r="G3827" s="22" t="str">
        <f>VLOOKUP(B3827,變換清單!E:F,2,0)</f>
        <v>近畿圏</v>
      </c>
      <c r="H3827" s="22" t="str">
        <f t="shared" si="177"/>
        <v>2016</v>
      </c>
      <c r="I3827" s="22">
        <f t="shared" si="178"/>
        <v>12</v>
      </c>
      <c r="J3827" s="22" t="str">
        <f>VLOOKUP(I3827,變換清單!H:I,2,0)</f>
        <v>4Q</v>
      </c>
      <c r="K3827" s="22" t="str">
        <f t="shared" si="179"/>
        <v>新類型近畿圏20164Q</v>
      </c>
    </row>
    <row r="3828" spans="1:11">
      <c r="A3828" s="23">
        <v>201612</v>
      </c>
      <c r="B3828" s="23" t="s">
        <v>3</v>
      </c>
      <c r="C3828" s="22">
        <v>27220957</v>
      </c>
      <c r="D3828" s="22" t="s">
        <v>102</v>
      </c>
      <c r="E3828" s="23">
        <v>297394</v>
      </c>
      <c r="F3828" s="22" t="str">
        <f>VLOOKUP(C3828,變換清單!A:C,3,0)</f>
        <v>新類型</v>
      </c>
      <c r="G3828" s="22" t="str">
        <f>VLOOKUP(B3828,變換清單!E:F,2,0)</f>
        <v>近畿圏</v>
      </c>
      <c r="H3828" s="22" t="str">
        <f t="shared" si="177"/>
        <v>2016</v>
      </c>
      <c r="I3828" s="22">
        <f t="shared" si="178"/>
        <v>12</v>
      </c>
      <c r="J3828" s="22" t="str">
        <f>VLOOKUP(I3828,變換清單!H:I,2,0)</f>
        <v>4Q</v>
      </c>
      <c r="K3828" s="22" t="str">
        <f t="shared" si="179"/>
        <v>新類型近畿圏20164Q</v>
      </c>
    </row>
    <row r="3829" spans="1:11">
      <c r="A3829" s="23">
        <v>201612</v>
      </c>
      <c r="B3829" s="23" t="s">
        <v>92</v>
      </c>
      <c r="C3829" s="22">
        <v>27220985</v>
      </c>
      <c r="D3829" s="22" t="s">
        <v>46</v>
      </c>
      <c r="E3829" s="23">
        <v>568974</v>
      </c>
      <c r="F3829" s="22" t="str">
        <f>VLOOKUP(C3829,變換清單!A:C,3,0)</f>
        <v>新類型</v>
      </c>
      <c r="G3829" s="22" t="str">
        <f>VLOOKUP(B3829,變換清單!E:F,2,0)</f>
        <v>九州</v>
      </c>
      <c r="H3829" s="22" t="str">
        <f t="shared" si="177"/>
        <v>2016</v>
      </c>
      <c r="I3829" s="22">
        <f t="shared" si="178"/>
        <v>12</v>
      </c>
      <c r="J3829" s="22" t="str">
        <f>VLOOKUP(I3829,變換清單!H:I,2,0)</f>
        <v>4Q</v>
      </c>
      <c r="K3829" s="22" t="str">
        <f t="shared" si="179"/>
        <v>新類型九州20164Q</v>
      </c>
    </row>
    <row r="3830" spans="1:11">
      <c r="A3830" s="23">
        <v>201612</v>
      </c>
      <c r="B3830" s="23" t="s">
        <v>92</v>
      </c>
      <c r="C3830" s="22">
        <v>27260317</v>
      </c>
      <c r="D3830" s="22" t="s">
        <v>40</v>
      </c>
      <c r="E3830" s="23">
        <v>136183</v>
      </c>
      <c r="F3830" s="22" t="str">
        <f>VLOOKUP(C3830,變換清單!A:C,3,0)</f>
        <v>啤酒</v>
      </c>
      <c r="G3830" s="22" t="str">
        <f>VLOOKUP(B3830,變換清單!E:F,2,0)</f>
        <v>九州</v>
      </c>
      <c r="H3830" s="22" t="str">
        <f t="shared" si="177"/>
        <v>2016</v>
      </c>
      <c r="I3830" s="22">
        <f t="shared" si="178"/>
        <v>12</v>
      </c>
      <c r="J3830" s="22" t="str">
        <f>VLOOKUP(I3830,變換清單!H:I,2,0)</f>
        <v>4Q</v>
      </c>
      <c r="K3830" s="22" t="str">
        <f t="shared" si="179"/>
        <v>啤酒九州20164Q</v>
      </c>
    </row>
    <row r="3831" spans="1:11">
      <c r="A3831" s="23">
        <v>201612</v>
      </c>
      <c r="B3831" s="23" t="s">
        <v>92</v>
      </c>
      <c r="C3831" s="22">
        <v>27260665</v>
      </c>
      <c r="D3831" s="22" t="s">
        <v>105</v>
      </c>
      <c r="E3831" s="23">
        <v>181815</v>
      </c>
      <c r="F3831" s="22" t="str">
        <f>VLOOKUP(C3831,變換清單!A:C,3,0)</f>
        <v>啤酒</v>
      </c>
      <c r="G3831" s="22" t="str">
        <f>VLOOKUP(B3831,變換清單!E:F,2,0)</f>
        <v>九州</v>
      </c>
      <c r="H3831" s="22" t="str">
        <f t="shared" si="177"/>
        <v>2016</v>
      </c>
      <c r="I3831" s="22">
        <f t="shared" si="178"/>
        <v>12</v>
      </c>
      <c r="J3831" s="22" t="str">
        <f>VLOOKUP(I3831,變換清單!H:I,2,0)</f>
        <v>4Q</v>
      </c>
      <c r="K3831" s="22" t="str">
        <f t="shared" si="179"/>
        <v>啤酒九州20164Q</v>
      </c>
    </row>
    <row r="3832" spans="1:11">
      <c r="A3832" s="23">
        <v>201612</v>
      </c>
      <c r="B3832" s="23" t="s">
        <v>92</v>
      </c>
      <c r="C3832" s="22">
        <v>27350171</v>
      </c>
      <c r="D3832" s="22" t="s">
        <v>42</v>
      </c>
      <c r="E3832" s="23">
        <v>10320</v>
      </c>
      <c r="F3832" s="22" t="str">
        <f>VLOOKUP(C3832,變換清單!A:C,3,0)</f>
        <v>啤酒</v>
      </c>
      <c r="G3832" s="22" t="str">
        <f>VLOOKUP(B3832,變換清單!E:F,2,0)</f>
        <v>九州</v>
      </c>
      <c r="H3832" s="22" t="str">
        <f t="shared" si="177"/>
        <v>2016</v>
      </c>
      <c r="I3832" s="22">
        <f t="shared" si="178"/>
        <v>12</v>
      </c>
      <c r="J3832" s="22" t="str">
        <f>VLOOKUP(I3832,變換清單!H:I,2,0)</f>
        <v>4Q</v>
      </c>
      <c r="K3832" s="22" t="str">
        <f t="shared" si="179"/>
        <v>啤酒九州20164Q</v>
      </c>
    </row>
    <row r="3833" spans="1:11">
      <c r="A3833" s="23">
        <v>201612</v>
      </c>
      <c r="B3833" s="23" t="s">
        <v>92</v>
      </c>
      <c r="C3833" s="22">
        <v>27350921</v>
      </c>
      <c r="D3833" s="22" t="s">
        <v>44</v>
      </c>
      <c r="E3833" s="23">
        <v>13920</v>
      </c>
      <c r="F3833" s="22" t="str">
        <f>VLOOKUP(C3833,變換清單!A:C,3,0)</f>
        <v>發泡酒</v>
      </c>
      <c r="G3833" s="22" t="str">
        <f>VLOOKUP(B3833,變換清單!E:F,2,0)</f>
        <v>九州</v>
      </c>
      <c r="H3833" s="22" t="str">
        <f t="shared" si="177"/>
        <v>2016</v>
      </c>
      <c r="I3833" s="22">
        <f t="shared" si="178"/>
        <v>12</v>
      </c>
      <c r="J3833" s="22" t="str">
        <f>VLOOKUP(I3833,變換清單!H:I,2,0)</f>
        <v>4Q</v>
      </c>
      <c r="K3833" s="22" t="str">
        <f t="shared" si="179"/>
        <v>發泡酒九州20164Q</v>
      </c>
    </row>
    <row r="3834" spans="1:11">
      <c r="A3834" s="23">
        <v>201612</v>
      </c>
      <c r="B3834" s="23" t="s">
        <v>92</v>
      </c>
      <c r="C3834" s="22">
        <v>27210786</v>
      </c>
      <c r="D3834" s="22" t="s">
        <v>103</v>
      </c>
      <c r="E3834" s="23">
        <v>142600</v>
      </c>
      <c r="F3834" s="22" t="str">
        <f>VLOOKUP(C3834,變換清單!A:C,3,0)</f>
        <v>發泡酒</v>
      </c>
      <c r="G3834" s="22" t="str">
        <f>VLOOKUP(B3834,變換清單!E:F,2,0)</f>
        <v>九州</v>
      </c>
      <c r="H3834" s="22" t="str">
        <f t="shared" si="177"/>
        <v>2016</v>
      </c>
      <c r="I3834" s="22">
        <f t="shared" si="178"/>
        <v>12</v>
      </c>
      <c r="J3834" s="22" t="str">
        <f>VLOOKUP(I3834,變換清單!H:I,2,0)</f>
        <v>4Q</v>
      </c>
      <c r="K3834" s="22" t="str">
        <f t="shared" si="179"/>
        <v>發泡酒九州20164Q</v>
      </c>
    </row>
    <row r="3835" spans="1:11">
      <c r="A3835" s="23">
        <v>201612</v>
      </c>
      <c r="B3835" s="23" t="s">
        <v>92</v>
      </c>
      <c r="C3835" s="22">
        <v>27220883</v>
      </c>
      <c r="D3835" s="22" t="s">
        <v>101</v>
      </c>
      <c r="E3835" s="23">
        <v>5553</v>
      </c>
      <c r="F3835" s="22" t="str">
        <f>VLOOKUP(C3835,變換清單!A:C,3,0)</f>
        <v>新類型</v>
      </c>
      <c r="G3835" s="22" t="str">
        <f>VLOOKUP(B3835,變換清單!E:F,2,0)</f>
        <v>九州</v>
      </c>
      <c r="H3835" s="22" t="str">
        <f t="shared" si="177"/>
        <v>2016</v>
      </c>
      <c r="I3835" s="22">
        <f t="shared" si="178"/>
        <v>12</v>
      </c>
      <c r="J3835" s="22" t="str">
        <f>VLOOKUP(I3835,變換清單!H:I,2,0)</f>
        <v>4Q</v>
      </c>
      <c r="K3835" s="22" t="str">
        <f t="shared" si="179"/>
        <v>新類型九州20164Q</v>
      </c>
    </row>
    <row r="3836" spans="1:11">
      <c r="A3836" s="23">
        <v>201612</v>
      </c>
      <c r="B3836" s="23" t="s">
        <v>90</v>
      </c>
      <c r="C3836" s="22">
        <v>27220957</v>
      </c>
      <c r="D3836" s="22" t="s">
        <v>102</v>
      </c>
      <c r="E3836" s="23">
        <v>674498</v>
      </c>
      <c r="F3836" s="22" t="str">
        <f>VLOOKUP(C3836,變換清單!A:C,3,0)</f>
        <v>新類型</v>
      </c>
      <c r="G3836" s="22" t="str">
        <f>VLOOKUP(B3836,變換清單!E:F,2,0)</f>
        <v>九州</v>
      </c>
      <c r="H3836" s="22" t="str">
        <f t="shared" si="177"/>
        <v>2016</v>
      </c>
      <c r="I3836" s="22">
        <f t="shared" si="178"/>
        <v>12</v>
      </c>
      <c r="J3836" s="22" t="str">
        <f>VLOOKUP(I3836,變換清單!H:I,2,0)</f>
        <v>4Q</v>
      </c>
      <c r="K3836" s="22" t="str">
        <f t="shared" si="179"/>
        <v>新類型九州20164Q</v>
      </c>
    </row>
    <row r="3837" spans="1:11">
      <c r="A3837" s="23">
        <v>201612</v>
      </c>
      <c r="B3837" s="23" t="s">
        <v>90</v>
      </c>
      <c r="C3837" s="22">
        <v>27220985</v>
      </c>
      <c r="D3837" s="22" t="s">
        <v>46</v>
      </c>
      <c r="E3837" s="23">
        <v>120497</v>
      </c>
      <c r="F3837" s="22" t="str">
        <f>VLOOKUP(C3837,變換清單!A:C,3,0)</f>
        <v>新類型</v>
      </c>
      <c r="G3837" s="22" t="str">
        <f>VLOOKUP(B3837,變換清單!E:F,2,0)</f>
        <v>九州</v>
      </c>
      <c r="H3837" s="22" t="str">
        <f t="shared" si="177"/>
        <v>2016</v>
      </c>
      <c r="I3837" s="22">
        <f t="shared" si="178"/>
        <v>12</v>
      </c>
      <c r="J3837" s="22" t="str">
        <f>VLOOKUP(I3837,變換清單!H:I,2,0)</f>
        <v>4Q</v>
      </c>
      <c r="K3837" s="22" t="str">
        <f t="shared" si="179"/>
        <v>新類型九州20164Q</v>
      </c>
    </row>
    <row r="3838" spans="1:11">
      <c r="A3838" s="23">
        <v>201612</v>
      </c>
      <c r="B3838" s="23" t="s">
        <v>90</v>
      </c>
      <c r="C3838" s="22">
        <v>27260317</v>
      </c>
      <c r="D3838" s="22" t="s">
        <v>40</v>
      </c>
      <c r="E3838" s="23">
        <v>345092</v>
      </c>
      <c r="F3838" s="22" t="str">
        <f>VLOOKUP(C3838,變換清單!A:C,3,0)</f>
        <v>啤酒</v>
      </c>
      <c r="G3838" s="22" t="str">
        <f>VLOOKUP(B3838,變換清單!E:F,2,0)</f>
        <v>九州</v>
      </c>
      <c r="H3838" s="22" t="str">
        <f t="shared" si="177"/>
        <v>2016</v>
      </c>
      <c r="I3838" s="22">
        <f t="shared" si="178"/>
        <v>12</v>
      </c>
      <c r="J3838" s="22" t="str">
        <f>VLOOKUP(I3838,變換清單!H:I,2,0)</f>
        <v>4Q</v>
      </c>
      <c r="K3838" s="22" t="str">
        <f t="shared" si="179"/>
        <v>啤酒九州20164Q</v>
      </c>
    </row>
    <row r="3839" spans="1:11">
      <c r="A3839" s="23">
        <v>201612</v>
      </c>
      <c r="B3839" s="23" t="s">
        <v>90</v>
      </c>
      <c r="C3839" s="22">
        <v>27260665</v>
      </c>
      <c r="D3839" s="22" t="s">
        <v>105</v>
      </c>
      <c r="E3839" s="23">
        <v>20160</v>
      </c>
      <c r="F3839" s="22" t="str">
        <f>VLOOKUP(C3839,變換清單!A:C,3,0)</f>
        <v>啤酒</v>
      </c>
      <c r="G3839" s="22" t="str">
        <f>VLOOKUP(B3839,變換清單!E:F,2,0)</f>
        <v>九州</v>
      </c>
      <c r="H3839" s="22" t="str">
        <f t="shared" si="177"/>
        <v>2016</v>
      </c>
      <c r="I3839" s="22">
        <f t="shared" si="178"/>
        <v>12</v>
      </c>
      <c r="J3839" s="22" t="str">
        <f>VLOOKUP(I3839,變換清單!H:I,2,0)</f>
        <v>4Q</v>
      </c>
      <c r="K3839" s="22" t="str">
        <f t="shared" si="179"/>
        <v>啤酒九州20164Q</v>
      </c>
    </row>
    <row r="3840" spans="1:11">
      <c r="A3840" s="23">
        <v>201612</v>
      </c>
      <c r="B3840" s="23" t="s">
        <v>90</v>
      </c>
      <c r="C3840" s="22">
        <v>27350171</v>
      </c>
      <c r="D3840" s="22" t="s">
        <v>42</v>
      </c>
      <c r="E3840" s="23">
        <v>11280</v>
      </c>
      <c r="F3840" s="22" t="str">
        <f>VLOOKUP(C3840,變換清單!A:C,3,0)</f>
        <v>啤酒</v>
      </c>
      <c r="G3840" s="22" t="str">
        <f>VLOOKUP(B3840,變換清單!E:F,2,0)</f>
        <v>九州</v>
      </c>
      <c r="H3840" s="22" t="str">
        <f t="shared" si="177"/>
        <v>2016</v>
      </c>
      <c r="I3840" s="22">
        <f t="shared" si="178"/>
        <v>12</v>
      </c>
      <c r="J3840" s="22" t="str">
        <f>VLOOKUP(I3840,變換清單!H:I,2,0)</f>
        <v>4Q</v>
      </c>
      <c r="K3840" s="22" t="str">
        <f t="shared" si="179"/>
        <v>啤酒九州20164Q</v>
      </c>
    </row>
    <row r="3841" spans="1:11">
      <c r="A3841" s="23">
        <v>201612</v>
      </c>
      <c r="B3841" s="23" t="s">
        <v>90</v>
      </c>
      <c r="C3841" s="22">
        <v>27350921</v>
      </c>
      <c r="D3841" s="22" t="s">
        <v>44</v>
      </c>
      <c r="E3841" s="23">
        <v>170407</v>
      </c>
      <c r="F3841" s="22" t="str">
        <f>VLOOKUP(C3841,變換清單!A:C,3,0)</f>
        <v>發泡酒</v>
      </c>
      <c r="G3841" s="22" t="str">
        <f>VLOOKUP(B3841,變換清單!E:F,2,0)</f>
        <v>九州</v>
      </c>
      <c r="H3841" s="22" t="str">
        <f t="shared" si="177"/>
        <v>2016</v>
      </c>
      <c r="I3841" s="22">
        <f t="shared" si="178"/>
        <v>12</v>
      </c>
      <c r="J3841" s="22" t="str">
        <f>VLOOKUP(I3841,變換清單!H:I,2,0)</f>
        <v>4Q</v>
      </c>
      <c r="K3841" s="22" t="str">
        <f t="shared" si="179"/>
        <v>發泡酒九州20164Q</v>
      </c>
    </row>
    <row r="3842" spans="1:11">
      <c r="A3842" s="23">
        <v>201612</v>
      </c>
      <c r="B3842" s="23" t="s">
        <v>90</v>
      </c>
      <c r="C3842" s="22">
        <v>27210786</v>
      </c>
      <c r="D3842" s="22" t="s">
        <v>103</v>
      </c>
      <c r="E3842" s="23">
        <v>14808</v>
      </c>
      <c r="F3842" s="22" t="str">
        <f>VLOOKUP(C3842,變換清單!A:C,3,0)</f>
        <v>發泡酒</v>
      </c>
      <c r="G3842" s="22" t="str">
        <f>VLOOKUP(B3842,變換清單!E:F,2,0)</f>
        <v>九州</v>
      </c>
      <c r="H3842" s="22" t="str">
        <f t="shared" si="177"/>
        <v>2016</v>
      </c>
      <c r="I3842" s="22">
        <f t="shared" si="178"/>
        <v>12</v>
      </c>
      <c r="J3842" s="22" t="str">
        <f>VLOOKUP(I3842,變換清單!H:I,2,0)</f>
        <v>4Q</v>
      </c>
      <c r="K3842" s="22" t="str">
        <f t="shared" si="179"/>
        <v>發泡酒九州20164Q</v>
      </c>
    </row>
    <row r="3843" spans="1:11">
      <c r="A3843" s="23">
        <v>201612</v>
      </c>
      <c r="B3843" s="23" t="s">
        <v>72</v>
      </c>
      <c r="C3843" s="22">
        <v>27220883</v>
      </c>
      <c r="D3843" s="22" t="s">
        <v>101</v>
      </c>
      <c r="E3843" s="23">
        <v>1291243</v>
      </c>
      <c r="F3843" s="22" t="str">
        <f>VLOOKUP(C3843,變換清單!A:C,3,0)</f>
        <v>新類型</v>
      </c>
      <c r="G3843" s="22" t="str">
        <f>VLOOKUP(B3843,變換清單!E:F,2,0)</f>
        <v>關信越</v>
      </c>
      <c r="H3843" s="22" t="str">
        <f t="shared" ref="H3843:H3906" si="180">LEFT(A3843,4)</f>
        <v>2016</v>
      </c>
      <c r="I3843" s="22">
        <f t="shared" ref="I3843:I3906" si="181">VALUE(RIGHT(A3843,2))</f>
        <v>12</v>
      </c>
      <c r="J3843" s="22" t="str">
        <f>VLOOKUP(I3843,變換清單!H:I,2,0)</f>
        <v>4Q</v>
      </c>
      <c r="K3843" s="22" t="str">
        <f t="shared" ref="K3843:K3906" si="182">CONCATENATE(F3843,G3843,H3843,J3843)</f>
        <v>新類型關信越20164Q</v>
      </c>
    </row>
    <row r="3844" spans="1:11">
      <c r="A3844" s="23">
        <v>201612</v>
      </c>
      <c r="B3844" s="23" t="s">
        <v>72</v>
      </c>
      <c r="C3844" s="22">
        <v>27220957</v>
      </c>
      <c r="D3844" s="22" t="s">
        <v>102</v>
      </c>
      <c r="E3844" s="23">
        <v>288765</v>
      </c>
      <c r="F3844" s="22" t="str">
        <f>VLOOKUP(C3844,變換清單!A:C,3,0)</f>
        <v>新類型</v>
      </c>
      <c r="G3844" s="22" t="str">
        <f>VLOOKUP(B3844,變換清單!E:F,2,0)</f>
        <v>關信越</v>
      </c>
      <c r="H3844" s="22" t="str">
        <f t="shared" si="180"/>
        <v>2016</v>
      </c>
      <c r="I3844" s="22">
        <f t="shared" si="181"/>
        <v>12</v>
      </c>
      <c r="J3844" s="22" t="str">
        <f>VLOOKUP(I3844,變換清單!H:I,2,0)</f>
        <v>4Q</v>
      </c>
      <c r="K3844" s="22" t="str">
        <f t="shared" si="182"/>
        <v>新類型關信越20164Q</v>
      </c>
    </row>
    <row r="3845" spans="1:11">
      <c r="A3845" s="23">
        <v>201612</v>
      </c>
      <c r="B3845" s="23" t="s">
        <v>72</v>
      </c>
      <c r="C3845" s="22">
        <v>27220985</v>
      </c>
      <c r="D3845" s="22" t="s">
        <v>46</v>
      </c>
      <c r="E3845" s="23">
        <v>447051</v>
      </c>
      <c r="F3845" s="22" t="str">
        <f>VLOOKUP(C3845,變換清單!A:C,3,0)</f>
        <v>新類型</v>
      </c>
      <c r="G3845" s="22" t="str">
        <f>VLOOKUP(B3845,變換清單!E:F,2,0)</f>
        <v>關信越</v>
      </c>
      <c r="H3845" s="22" t="str">
        <f t="shared" si="180"/>
        <v>2016</v>
      </c>
      <c r="I3845" s="22">
        <f t="shared" si="181"/>
        <v>12</v>
      </c>
      <c r="J3845" s="22" t="str">
        <f>VLOOKUP(I3845,變換清單!H:I,2,0)</f>
        <v>4Q</v>
      </c>
      <c r="K3845" s="22" t="str">
        <f t="shared" si="182"/>
        <v>新類型關信越20164Q</v>
      </c>
    </row>
    <row r="3846" spans="1:11">
      <c r="A3846" s="23">
        <v>201612</v>
      </c>
      <c r="B3846" s="23" t="s">
        <v>72</v>
      </c>
      <c r="C3846" s="22">
        <v>27260317</v>
      </c>
      <c r="D3846" s="22" t="s">
        <v>40</v>
      </c>
      <c r="E3846" s="23">
        <v>46080</v>
      </c>
      <c r="F3846" s="22" t="str">
        <f>VLOOKUP(C3846,變換清單!A:C,3,0)</f>
        <v>啤酒</v>
      </c>
      <c r="G3846" s="22" t="str">
        <f>VLOOKUP(B3846,變換清單!E:F,2,0)</f>
        <v>關信越</v>
      </c>
      <c r="H3846" s="22" t="str">
        <f t="shared" si="180"/>
        <v>2016</v>
      </c>
      <c r="I3846" s="22">
        <f t="shared" si="181"/>
        <v>12</v>
      </c>
      <c r="J3846" s="22" t="str">
        <f>VLOOKUP(I3846,變換清單!H:I,2,0)</f>
        <v>4Q</v>
      </c>
      <c r="K3846" s="22" t="str">
        <f t="shared" si="182"/>
        <v>啤酒關信越20164Q</v>
      </c>
    </row>
    <row r="3847" spans="1:11">
      <c r="A3847" s="23">
        <v>201612</v>
      </c>
      <c r="B3847" s="23" t="s">
        <v>72</v>
      </c>
      <c r="C3847" s="22">
        <v>27260665</v>
      </c>
      <c r="D3847" s="22" t="s">
        <v>105</v>
      </c>
      <c r="E3847" s="23">
        <v>25680</v>
      </c>
      <c r="F3847" s="22" t="str">
        <f>VLOOKUP(C3847,變換清單!A:C,3,0)</f>
        <v>啤酒</v>
      </c>
      <c r="G3847" s="22" t="str">
        <f>VLOOKUP(B3847,變換清單!E:F,2,0)</f>
        <v>關信越</v>
      </c>
      <c r="H3847" s="22" t="str">
        <f t="shared" si="180"/>
        <v>2016</v>
      </c>
      <c r="I3847" s="22">
        <f t="shared" si="181"/>
        <v>12</v>
      </c>
      <c r="J3847" s="22" t="str">
        <f>VLOOKUP(I3847,變換清單!H:I,2,0)</f>
        <v>4Q</v>
      </c>
      <c r="K3847" s="22" t="str">
        <f t="shared" si="182"/>
        <v>啤酒關信越20164Q</v>
      </c>
    </row>
    <row r="3848" spans="1:11">
      <c r="A3848" s="23">
        <v>201612</v>
      </c>
      <c r="B3848" s="23" t="s">
        <v>72</v>
      </c>
      <c r="C3848" s="22">
        <v>27350171</v>
      </c>
      <c r="D3848" s="22" t="s">
        <v>42</v>
      </c>
      <c r="E3848" s="23">
        <v>347944</v>
      </c>
      <c r="F3848" s="22" t="str">
        <f>VLOOKUP(C3848,變換清單!A:C,3,0)</f>
        <v>啤酒</v>
      </c>
      <c r="G3848" s="22" t="str">
        <f>VLOOKUP(B3848,變換清單!E:F,2,0)</f>
        <v>關信越</v>
      </c>
      <c r="H3848" s="22" t="str">
        <f t="shared" si="180"/>
        <v>2016</v>
      </c>
      <c r="I3848" s="22">
        <f t="shared" si="181"/>
        <v>12</v>
      </c>
      <c r="J3848" s="22" t="str">
        <f>VLOOKUP(I3848,變換清單!H:I,2,0)</f>
        <v>4Q</v>
      </c>
      <c r="K3848" s="22" t="str">
        <f t="shared" si="182"/>
        <v>啤酒關信越20164Q</v>
      </c>
    </row>
    <row r="3849" spans="1:11">
      <c r="A3849" s="23">
        <v>201612</v>
      </c>
      <c r="B3849" s="23" t="s">
        <v>81</v>
      </c>
      <c r="C3849" s="22">
        <v>27350921</v>
      </c>
      <c r="D3849" s="22" t="s">
        <v>44</v>
      </c>
      <c r="E3849" s="23">
        <v>142600</v>
      </c>
      <c r="F3849" s="22" t="str">
        <f>VLOOKUP(C3849,變換清單!A:C,3,0)</f>
        <v>發泡酒</v>
      </c>
      <c r="G3849" s="22" t="str">
        <f>VLOOKUP(B3849,變換清單!E:F,2,0)</f>
        <v>中四國</v>
      </c>
      <c r="H3849" s="22" t="str">
        <f t="shared" si="180"/>
        <v>2016</v>
      </c>
      <c r="I3849" s="22">
        <f t="shared" si="181"/>
        <v>12</v>
      </c>
      <c r="J3849" s="22" t="str">
        <f>VLOOKUP(I3849,變換清單!H:I,2,0)</f>
        <v>4Q</v>
      </c>
      <c r="K3849" s="22" t="str">
        <f t="shared" si="182"/>
        <v>發泡酒中四國20164Q</v>
      </c>
    </row>
    <row r="3850" spans="1:11">
      <c r="A3850" s="23">
        <v>201612</v>
      </c>
      <c r="B3850" s="23" t="s">
        <v>81</v>
      </c>
      <c r="C3850" s="22">
        <v>27210786</v>
      </c>
      <c r="D3850" s="22" t="s">
        <v>103</v>
      </c>
      <c r="E3850" s="23">
        <v>39215</v>
      </c>
      <c r="F3850" s="22" t="str">
        <f>VLOOKUP(C3850,變換清單!A:C,3,0)</f>
        <v>發泡酒</v>
      </c>
      <c r="G3850" s="22" t="str">
        <f>VLOOKUP(B3850,變換清單!E:F,2,0)</f>
        <v>中四國</v>
      </c>
      <c r="H3850" s="22" t="str">
        <f t="shared" si="180"/>
        <v>2016</v>
      </c>
      <c r="I3850" s="22">
        <f t="shared" si="181"/>
        <v>12</v>
      </c>
      <c r="J3850" s="22" t="str">
        <f>VLOOKUP(I3850,變換清單!H:I,2,0)</f>
        <v>4Q</v>
      </c>
      <c r="K3850" s="22" t="str">
        <f t="shared" si="182"/>
        <v>發泡酒中四國20164Q</v>
      </c>
    </row>
    <row r="3851" spans="1:11">
      <c r="A3851" s="23">
        <v>201612</v>
      </c>
      <c r="B3851" s="23" t="s">
        <v>81</v>
      </c>
      <c r="C3851" s="22">
        <v>27220883</v>
      </c>
      <c r="D3851" s="22" t="s">
        <v>101</v>
      </c>
      <c r="E3851" s="23">
        <v>54901</v>
      </c>
      <c r="F3851" s="22" t="str">
        <f>VLOOKUP(C3851,變換清單!A:C,3,0)</f>
        <v>新類型</v>
      </c>
      <c r="G3851" s="22" t="str">
        <f>VLOOKUP(B3851,變換清單!E:F,2,0)</f>
        <v>中四國</v>
      </c>
      <c r="H3851" s="22" t="str">
        <f t="shared" si="180"/>
        <v>2016</v>
      </c>
      <c r="I3851" s="22">
        <f t="shared" si="181"/>
        <v>12</v>
      </c>
      <c r="J3851" s="22" t="str">
        <f>VLOOKUP(I3851,變換清單!H:I,2,0)</f>
        <v>4Q</v>
      </c>
      <c r="K3851" s="22" t="str">
        <f t="shared" si="182"/>
        <v>新類型中四國20164Q</v>
      </c>
    </row>
    <row r="3852" spans="1:11">
      <c r="A3852" s="23">
        <v>201612</v>
      </c>
      <c r="B3852" s="23" t="s">
        <v>81</v>
      </c>
      <c r="C3852" s="22">
        <v>27220957</v>
      </c>
      <c r="D3852" s="22" t="s">
        <v>102</v>
      </c>
      <c r="E3852" s="23">
        <v>2880</v>
      </c>
      <c r="F3852" s="22" t="str">
        <f>VLOOKUP(C3852,變換清單!A:C,3,0)</f>
        <v>新類型</v>
      </c>
      <c r="G3852" s="22" t="str">
        <f>VLOOKUP(B3852,變換清單!E:F,2,0)</f>
        <v>中四國</v>
      </c>
      <c r="H3852" s="22" t="str">
        <f t="shared" si="180"/>
        <v>2016</v>
      </c>
      <c r="I3852" s="22">
        <f t="shared" si="181"/>
        <v>12</v>
      </c>
      <c r="J3852" s="22" t="str">
        <f>VLOOKUP(I3852,變換清單!H:I,2,0)</f>
        <v>4Q</v>
      </c>
      <c r="K3852" s="22" t="str">
        <f t="shared" si="182"/>
        <v>新類型中四國20164Q</v>
      </c>
    </row>
    <row r="3853" spans="1:11">
      <c r="A3853" s="23">
        <v>201612</v>
      </c>
      <c r="B3853" s="23" t="s">
        <v>81</v>
      </c>
      <c r="C3853" s="22">
        <v>27220985</v>
      </c>
      <c r="D3853" s="22" t="s">
        <v>46</v>
      </c>
      <c r="E3853" s="23">
        <v>1440</v>
      </c>
      <c r="F3853" s="22" t="str">
        <f>VLOOKUP(C3853,變換清單!A:C,3,0)</f>
        <v>新類型</v>
      </c>
      <c r="G3853" s="22" t="str">
        <f>VLOOKUP(B3853,變換清單!E:F,2,0)</f>
        <v>中四國</v>
      </c>
      <c r="H3853" s="22" t="str">
        <f t="shared" si="180"/>
        <v>2016</v>
      </c>
      <c r="I3853" s="22">
        <f t="shared" si="181"/>
        <v>12</v>
      </c>
      <c r="J3853" s="22" t="str">
        <f>VLOOKUP(I3853,變換清單!H:I,2,0)</f>
        <v>4Q</v>
      </c>
      <c r="K3853" s="22" t="str">
        <f t="shared" si="182"/>
        <v>新類型中四國20164Q</v>
      </c>
    </row>
    <row r="3854" spans="1:11">
      <c r="A3854" s="23">
        <v>201612</v>
      </c>
      <c r="B3854" s="23" t="s">
        <v>81</v>
      </c>
      <c r="C3854" s="22">
        <v>27260317</v>
      </c>
      <c r="D3854" s="22" t="s">
        <v>40</v>
      </c>
      <c r="E3854" s="23">
        <v>32085</v>
      </c>
      <c r="F3854" s="22" t="str">
        <f>VLOOKUP(C3854,變換清單!A:C,3,0)</f>
        <v>啤酒</v>
      </c>
      <c r="G3854" s="22" t="str">
        <f>VLOOKUP(B3854,變換清單!E:F,2,0)</f>
        <v>中四國</v>
      </c>
      <c r="H3854" s="22" t="str">
        <f t="shared" si="180"/>
        <v>2016</v>
      </c>
      <c r="I3854" s="22">
        <f t="shared" si="181"/>
        <v>12</v>
      </c>
      <c r="J3854" s="22" t="str">
        <f>VLOOKUP(I3854,變換清單!H:I,2,0)</f>
        <v>4Q</v>
      </c>
      <c r="K3854" s="22" t="str">
        <f t="shared" si="182"/>
        <v>啤酒中四國20164Q</v>
      </c>
    </row>
    <row r="3855" spans="1:11">
      <c r="A3855" s="23">
        <v>201612</v>
      </c>
      <c r="B3855" s="23" t="s">
        <v>82</v>
      </c>
      <c r="C3855" s="22">
        <v>27260665</v>
      </c>
      <c r="D3855" s="22" t="s">
        <v>105</v>
      </c>
      <c r="E3855" s="23">
        <v>213187</v>
      </c>
      <c r="F3855" s="22" t="str">
        <f>VLOOKUP(C3855,變換清單!A:C,3,0)</f>
        <v>啤酒</v>
      </c>
      <c r="G3855" s="22" t="str">
        <f>VLOOKUP(B3855,變換清單!E:F,2,0)</f>
        <v>中四國</v>
      </c>
      <c r="H3855" s="22" t="str">
        <f t="shared" si="180"/>
        <v>2016</v>
      </c>
      <c r="I3855" s="22">
        <f t="shared" si="181"/>
        <v>12</v>
      </c>
      <c r="J3855" s="22" t="str">
        <f>VLOOKUP(I3855,變換清單!H:I,2,0)</f>
        <v>4Q</v>
      </c>
      <c r="K3855" s="22" t="str">
        <f t="shared" si="182"/>
        <v>啤酒中四國20164Q</v>
      </c>
    </row>
    <row r="3856" spans="1:11">
      <c r="A3856" s="23">
        <v>201612</v>
      </c>
      <c r="B3856" s="23" t="s">
        <v>82</v>
      </c>
      <c r="C3856" s="22">
        <v>27350171</v>
      </c>
      <c r="D3856" s="22" t="s">
        <v>42</v>
      </c>
      <c r="E3856" s="23">
        <v>101246</v>
      </c>
      <c r="F3856" s="22" t="str">
        <f>VLOOKUP(C3856,變換清單!A:C,3,0)</f>
        <v>啤酒</v>
      </c>
      <c r="G3856" s="22" t="str">
        <f>VLOOKUP(B3856,變換清單!E:F,2,0)</f>
        <v>中四國</v>
      </c>
      <c r="H3856" s="22" t="str">
        <f t="shared" si="180"/>
        <v>2016</v>
      </c>
      <c r="I3856" s="22">
        <f t="shared" si="181"/>
        <v>12</v>
      </c>
      <c r="J3856" s="22" t="str">
        <f>VLOOKUP(I3856,變換清單!H:I,2,0)</f>
        <v>4Q</v>
      </c>
      <c r="K3856" s="22" t="str">
        <f t="shared" si="182"/>
        <v>啤酒中四國20164Q</v>
      </c>
    </row>
    <row r="3857" spans="1:11">
      <c r="A3857" s="23">
        <v>201612</v>
      </c>
      <c r="B3857" s="23" t="s">
        <v>82</v>
      </c>
      <c r="C3857" s="22">
        <v>27350921</v>
      </c>
      <c r="D3857" s="22" t="s">
        <v>44</v>
      </c>
      <c r="E3857" s="23">
        <v>57753</v>
      </c>
      <c r="F3857" s="22" t="str">
        <f>VLOOKUP(C3857,變換清單!A:C,3,0)</f>
        <v>發泡酒</v>
      </c>
      <c r="G3857" s="22" t="str">
        <f>VLOOKUP(B3857,變換清單!E:F,2,0)</f>
        <v>中四國</v>
      </c>
      <c r="H3857" s="22" t="str">
        <f t="shared" si="180"/>
        <v>2016</v>
      </c>
      <c r="I3857" s="22">
        <f t="shared" si="181"/>
        <v>12</v>
      </c>
      <c r="J3857" s="22" t="str">
        <f>VLOOKUP(I3857,變換清單!H:I,2,0)</f>
        <v>4Q</v>
      </c>
      <c r="K3857" s="22" t="str">
        <f t="shared" si="182"/>
        <v>發泡酒中四國20164Q</v>
      </c>
    </row>
    <row r="3858" spans="1:11">
      <c r="A3858" s="23">
        <v>201612</v>
      </c>
      <c r="B3858" s="23" t="s">
        <v>82</v>
      </c>
      <c r="C3858" s="22">
        <v>27210786</v>
      </c>
      <c r="D3858" s="22" t="s">
        <v>103</v>
      </c>
      <c r="E3858" s="23">
        <v>19920</v>
      </c>
      <c r="F3858" s="22" t="str">
        <f>VLOOKUP(C3858,變換清單!A:C,3,0)</f>
        <v>發泡酒</v>
      </c>
      <c r="G3858" s="22" t="str">
        <f>VLOOKUP(B3858,變換清單!E:F,2,0)</f>
        <v>中四國</v>
      </c>
      <c r="H3858" s="22" t="str">
        <f t="shared" si="180"/>
        <v>2016</v>
      </c>
      <c r="I3858" s="22">
        <f t="shared" si="181"/>
        <v>12</v>
      </c>
      <c r="J3858" s="22" t="str">
        <f>VLOOKUP(I3858,變換清單!H:I,2,0)</f>
        <v>4Q</v>
      </c>
      <c r="K3858" s="22" t="str">
        <f t="shared" si="182"/>
        <v>發泡酒中四國20164Q</v>
      </c>
    </row>
    <row r="3859" spans="1:11">
      <c r="A3859" s="23">
        <v>201612</v>
      </c>
      <c r="B3859" s="23" t="s">
        <v>82</v>
      </c>
      <c r="C3859" s="22">
        <v>27220883</v>
      </c>
      <c r="D3859" s="22" t="s">
        <v>101</v>
      </c>
      <c r="E3859" s="23">
        <v>480</v>
      </c>
      <c r="F3859" s="22" t="str">
        <f>VLOOKUP(C3859,變換清單!A:C,3,0)</f>
        <v>新類型</v>
      </c>
      <c r="G3859" s="22" t="str">
        <f>VLOOKUP(B3859,變換清單!E:F,2,0)</f>
        <v>中四國</v>
      </c>
      <c r="H3859" s="22" t="str">
        <f t="shared" si="180"/>
        <v>2016</v>
      </c>
      <c r="I3859" s="22">
        <f t="shared" si="181"/>
        <v>12</v>
      </c>
      <c r="J3859" s="22" t="str">
        <f>VLOOKUP(I3859,變換清單!H:I,2,0)</f>
        <v>4Q</v>
      </c>
      <c r="K3859" s="22" t="str">
        <f t="shared" si="182"/>
        <v>新類型中四國20164Q</v>
      </c>
    </row>
    <row r="3860" spans="1:11">
      <c r="A3860" s="23">
        <v>201612</v>
      </c>
      <c r="B3860" s="23" t="s">
        <v>82</v>
      </c>
      <c r="C3860" s="22">
        <v>27220957</v>
      </c>
      <c r="D3860" s="22" t="s">
        <v>102</v>
      </c>
      <c r="E3860" s="23">
        <v>43493</v>
      </c>
      <c r="F3860" s="22" t="str">
        <f>VLOOKUP(C3860,變換清單!A:C,3,0)</f>
        <v>新類型</v>
      </c>
      <c r="G3860" s="22" t="str">
        <f>VLOOKUP(B3860,變換清單!E:F,2,0)</f>
        <v>中四國</v>
      </c>
      <c r="H3860" s="22" t="str">
        <f t="shared" si="180"/>
        <v>2016</v>
      </c>
      <c r="I3860" s="22">
        <f t="shared" si="181"/>
        <v>12</v>
      </c>
      <c r="J3860" s="22" t="str">
        <f>VLOOKUP(I3860,變換清單!H:I,2,0)</f>
        <v>4Q</v>
      </c>
      <c r="K3860" s="22" t="str">
        <f t="shared" si="182"/>
        <v>新類型中四國20164Q</v>
      </c>
    </row>
    <row r="3861" spans="1:11">
      <c r="A3861" s="23">
        <v>201612</v>
      </c>
      <c r="B3861" s="23" t="s">
        <v>1</v>
      </c>
      <c r="C3861" s="22">
        <v>27220985</v>
      </c>
      <c r="D3861" s="22" t="s">
        <v>46</v>
      </c>
      <c r="E3861" s="23">
        <v>33320</v>
      </c>
      <c r="F3861" s="22" t="str">
        <f>VLOOKUP(C3861,變換清單!A:C,3,0)</f>
        <v>新類型</v>
      </c>
      <c r="G3861" s="22" t="str">
        <f>VLOOKUP(B3861,變換清單!E:F,2,0)</f>
        <v>首都圏</v>
      </c>
      <c r="H3861" s="22" t="str">
        <f t="shared" si="180"/>
        <v>2016</v>
      </c>
      <c r="I3861" s="22">
        <f t="shared" si="181"/>
        <v>12</v>
      </c>
      <c r="J3861" s="22" t="str">
        <f>VLOOKUP(I3861,變換清單!H:I,2,0)</f>
        <v>4Q</v>
      </c>
      <c r="K3861" s="22" t="str">
        <f t="shared" si="182"/>
        <v>新類型首都圏20164Q</v>
      </c>
    </row>
    <row r="3862" spans="1:11">
      <c r="A3862" s="23">
        <v>201612</v>
      </c>
      <c r="B3862" s="23" t="s">
        <v>1</v>
      </c>
      <c r="C3862" s="22">
        <v>27260317</v>
      </c>
      <c r="D3862" s="22" t="s">
        <v>40</v>
      </c>
      <c r="E3862" s="23">
        <v>31654</v>
      </c>
      <c r="F3862" s="22" t="str">
        <f>VLOOKUP(C3862,變換清單!A:C,3,0)</f>
        <v>啤酒</v>
      </c>
      <c r="G3862" s="22" t="str">
        <f>VLOOKUP(B3862,變換清單!E:F,2,0)</f>
        <v>首都圏</v>
      </c>
      <c r="H3862" s="22" t="str">
        <f t="shared" si="180"/>
        <v>2016</v>
      </c>
      <c r="I3862" s="22">
        <f t="shared" si="181"/>
        <v>12</v>
      </c>
      <c r="J3862" s="22" t="str">
        <f>VLOOKUP(I3862,變換清單!H:I,2,0)</f>
        <v>4Q</v>
      </c>
      <c r="K3862" s="22" t="str">
        <f t="shared" si="182"/>
        <v>啤酒首都圏20164Q</v>
      </c>
    </row>
    <row r="3863" spans="1:11">
      <c r="A3863" s="23">
        <v>201612</v>
      </c>
      <c r="B3863" s="23" t="s">
        <v>1</v>
      </c>
      <c r="C3863" s="22">
        <v>27260665</v>
      </c>
      <c r="D3863" s="22" t="s">
        <v>105</v>
      </c>
      <c r="E3863" s="23">
        <v>40817</v>
      </c>
      <c r="F3863" s="22" t="str">
        <f>VLOOKUP(C3863,變換清單!A:C,3,0)</f>
        <v>啤酒</v>
      </c>
      <c r="G3863" s="22" t="str">
        <f>VLOOKUP(B3863,變換清單!E:F,2,0)</f>
        <v>首都圏</v>
      </c>
      <c r="H3863" s="22" t="str">
        <f t="shared" si="180"/>
        <v>2016</v>
      </c>
      <c r="I3863" s="22">
        <f t="shared" si="181"/>
        <v>12</v>
      </c>
      <c r="J3863" s="22" t="str">
        <f>VLOOKUP(I3863,變換清單!H:I,2,0)</f>
        <v>4Q</v>
      </c>
      <c r="K3863" s="22" t="str">
        <f t="shared" si="182"/>
        <v>啤酒首都圏20164Q</v>
      </c>
    </row>
    <row r="3864" spans="1:11">
      <c r="A3864" s="23">
        <v>201612</v>
      </c>
      <c r="B3864" s="23" t="s">
        <v>1</v>
      </c>
      <c r="C3864" s="22">
        <v>27350171</v>
      </c>
      <c r="D3864" s="22" t="s">
        <v>42</v>
      </c>
      <c r="E3864" s="23">
        <v>11520</v>
      </c>
      <c r="F3864" s="22" t="str">
        <f>VLOOKUP(C3864,變換清單!A:C,3,0)</f>
        <v>啤酒</v>
      </c>
      <c r="G3864" s="22" t="str">
        <f>VLOOKUP(B3864,變換清單!E:F,2,0)</f>
        <v>首都圏</v>
      </c>
      <c r="H3864" s="22" t="str">
        <f t="shared" si="180"/>
        <v>2016</v>
      </c>
      <c r="I3864" s="22">
        <f t="shared" si="181"/>
        <v>12</v>
      </c>
      <c r="J3864" s="22" t="str">
        <f>VLOOKUP(I3864,變換清單!H:I,2,0)</f>
        <v>4Q</v>
      </c>
      <c r="K3864" s="22" t="str">
        <f t="shared" si="182"/>
        <v>啤酒首都圏20164Q</v>
      </c>
    </row>
    <row r="3865" spans="1:11">
      <c r="A3865" s="23">
        <v>201612</v>
      </c>
      <c r="B3865" s="23" t="s">
        <v>1</v>
      </c>
      <c r="C3865" s="22">
        <v>27350921</v>
      </c>
      <c r="D3865" s="22" t="s">
        <v>44</v>
      </c>
      <c r="E3865" s="23">
        <v>5760</v>
      </c>
      <c r="F3865" s="22" t="str">
        <f>VLOOKUP(C3865,變換清單!A:C,3,0)</f>
        <v>發泡酒</v>
      </c>
      <c r="G3865" s="22" t="str">
        <f>VLOOKUP(B3865,變換清單!E:F,2,0)</f>
        <v>首都圏</v>
      </c>
      <c r="H3865" s="22" t="str">
        <f t="shared" si="180"/>
        <v>2016</v>
      </c>
      <c r="I3865" s="22">
        <f t="shared" si="181"/>
        <v>12</v>
      </c>
      <c r="J3865" s="22" t="str">
        <f>VLOOKUP(I3865,變換清單!H:I,2,0)</f>
        <v>4Q</v>
      </c>
      <c r="K3865" s="22" t="str">
        <f t="shared" si="182"/>
        <v>發泡酒首都圏20164Q</v>
      </c>
    </row>
    <row r="3866" spans="1:11">
      <c r="A3866" s="23">
        <v>201612</v>
      </c>
      <c r="B3866" s="23" t="s">
        <v>1</v>
      </c>
      <c r="C3866" s="22">
        <v>27210786</v>
      </c>
      <c r="D3866" s="22" t="s">
        <v>103</v>
      </c>
      <c r="E3866" s="23">
        <v>27195959</v>
      </c>
      <c r="F3866" s="22" t="str">
        <f>VLOOKUP(C3866,變換清單!A:C,3,0)</f>
        <v>發泡酒</v>
      </c>
      <c r="G3866" s="22" t="str">
        <f>VLOOKUP(B3866,變換清單!E:F,2,0)</f>
        <v>首都圏</v>
      </c>
      <c r="H3866" s="22" t="str">
        <f t="shared" si="180"/>
        <v>2016</v>
      </c>
      <c r="I3866" s="22">
        <f t="shared" si="181"/>
        <v>12</v>
      </c>
      <c r="J3866" s="22" t="str">
        <f>VLOOKUP(I3866,變換清單!H:I,2,0)</f>
        <v>4Q</v>
      </c>
      <c r="K3866" s="22" t="str">
        <f t="shared" si="182"/>
        <v>發泡酒首都圏20164Q</v>
      </c>
    </row>
    <row r="3867" spans="1:11">
      <c r="A3867" s="23">
        <v>201612</v>
      </c>
      <c r="B3867" s="23" t="s">
        <v>1</v>
      </c>
      <c r="C3867" s="22">
        <v>27220883</v>
      </c>
      <c r="D3867" s="22" t="s">
        <v>101</v>
      </c>
      <c r="E3867" s="23">
        <v>4238785</v>
      </c>
      <c r="F3867" s="22" t="str">
        <f>VLOOKUP(C3867,變換清單!A:C,3,0)</f>
        <v>新類型</v>
      </c>
      <c r="G3867" s="22" t="str">
        <f>VLOOKUP(B3867,變換清單!E:F,2,0)</f>
        <v>首都圏</v>
      </c>
      <c r="H3867" s="22" t="str">
        <f t="shared" si="180"/>
        <v>2016</v>
      </c>
      <c r="I3867" s="22">
        <f t="shared" si="181"/>
        <v>12</v>
      </c>
      <c r="J3867" s="22" t="str">
        <f>VLOOKUP(I3867,變換清單!H:I,2,0)</f>
        <v>4Q</v>
      </c>
      <c r="K3867" s="22" t="str">
        <f t="shared" si="182"/>
        <v>新類型首都圏20164Q</v>
      </c>
    </row>
    <row r="3868" spans="1:11">
      <c r="A3868" s="23">
        <v>201612</v>
      </c>
      <c r="B3868" s="23" t="s">
        <v>1</v>
      </c>
      <c r="C3868" s="22">
        <v>27220957</v>
      </c>
      <c r="D3868" s="22" t="s">
        <v>102</v>
      </c>
      <c r="E3868" s="23">
        <v>12768404</v>
      </c>
      <c r="F3868" s="22" t="str">
        <f>VLOOKUP(C3868,變換清單!A:C,3,0)</f>
        <v>新類型</v>
      </c>
      <c r="G3868" s="22" t="str">
        <f>VLOOKUP(B3868,變換清單!E:F,2,0)</f>
        <v>首都圏</v>
      </c>
      <c r="H3868" s="22" t="str">
        <f t="shared" si="180"/>
        <v>2016</v>
      </c>
      <c r="I3868" s="22">
        <f t="shared" si="181"/>
        <v>12</v>
      </c>
      <c r="J3868" s="22" t="str">
        <f>VLOOKUP(I3868,變換清單!H:I,2,0)</f>
        <v>4Q</v>
      </c>
      <c r="K3868" s="22" t="str">
        <f t="shared" si="182"/>
        <v>新類型首都圏20164Q</v>
      </c>
    </row>
    <row r="3869" spans="1:11">
      <c r="A3869" s="23">
        <v>201612</v>
      </c>
      <c r="B3869" s="23" t="s">
        <v>1</v>
      </c>
      <c r="C3869" s="22">
        <v>27220985</v>
      </c>
      <c r="D3869" s="22" t="s">
        <v>46</v>
      </c>
      <c r="E3869" s="23">
        <v>2381760</v>
      </c>
      <c r="F3869" s="22" t="str">
        <f>VLOOKUP(C3869,變換清單!A:C,3,0)</f>
        <v>新類型</v>
      </c>
      <c r="G3869" s="22" t="str">
        <f>VLOOKUP(B3869,變換清單!E:F,2,0)</f>
        <v>首都圏</v>
      </c>
      <c r="H3869" s="22" t="str">
        <f t="shared" si="180"/>
        <v>2016</v>
      </c>
      <c r="I3869" s="22">
        <f t="shared" si="181"/>
        <v>12</v>
      </c>
      <c r="J3869" s="22" t="str">
        <f>VLOOKUP(I3869,變換清單!H:I,2,0)</f>
        <v>4Q</v>
      </c>
      <c r="K3869" s="22" t="str">
        <f t="shared" si="182"/>
        <v>新類型首都圏20164Q</v>
      </c>
    </row>
    <row r="3870" spans="1:11">
      <c r="A3870" s="23">
        <v>201612</v>
      </c>
      <c r="B3870" s="23" t="s">
        <v>1</v>
      </c>
      <c r="C3870" s="22">
        <v>27260317</v>
      </c>
      <c r="D3870" s="22" t="s">
        <v>40</v>
      </c>
      <c r="E3870" s="23">
        <v>1614864</v>
      </c>
      <c r="F3870" s="22" t="str">
        <f>VLOOKUP(C3870,變換清單!A:C,3,0)</f>
        <v>啤酒</v>
      </c>
      <c r="G3870" s="22" t="str">
        <f>VLOOKUP(B3870,變換清單!E:F,2,0)</f>
        <v>首都圏</v>
      </c>
      <c r="H3870" s="22" t="str">
        <f t="shared" si="180"/>
        <v>2016</v>
      </c>
      <c r="I3870" s="22">
        <f t="shared" si="181"/>
        <v>12</v>
      </c>
      <c r="J3870" s="22" t="str">
        <f>VLOOKUP(I3870,變換清單!H:I,2,0)</f>
        <v>4Q</v>
      </c>
      <c r="K3870" s="22" t="str">
        <f t="shared" si="182"/>
        <v>啤酒首都圏20164Q</v>
      </c>
    </row>
    <row r="3871" spans="1:11">
      <c r="A3871" s="23">
        <v>201612</v>
      </c>
      <c r="B3871" s="23" t="s">
        <v>1</v>
      </c>
      <c r="C3871" s="22">
        <v>27260665</v>
      </c>
      <c r="D3871" s="22" t="s">
        <v>105</v>
      </c>
      <c r="E3871" s="23">
        <v>4782428</v>
      </c>
      <c r="F3871" s="22" t="str">
        <f>VLOOKUP(C3871,變換清單!A:C,3,0)</f>
        <v>啤酒</v>
      </c>
      <c r="G3871" s="22" t="str">
        <f>VLOOKUP(B3871,變換清單!E:F,2,0)</f>
        <v>首都圏</v>
      </c>
      <c r="H3871" s="22" t="str">
        <f t="shared" si="180"/>
        <v>2016</v>
      </c>
      <c r="I3871" s="22">
        <f t="shared" si="181"/>
        <v>12</v>
      </c>
      <c r="J3871" s="22" t="str">
        <f>VLOOKUP(I3871,變換清單!H:I,2,0)</f>
        <v>4Q</v>
      </c>
      <c r="K3871" s="22" t="str">
        <f t="shared" si="182"/>
        <v>啤酒首都圏20164Q</v>
      </c>
    </row>
    <row r="3872" spans="1:11">
      <c r="A3872" s="23">
        <v>201612</v>
      </c>
      <c r="B3872" s="23" t="s">
        <v>1</v>
      </c>
      <c r="C3872" s="22">
        <v>27350171</v>
      </c>
      <c r="D3872" s="22" t="s">
        <v>42</v>
      </c>
      <c r="E3872" s="23">
        <v>2297708</v>
      </c>
      <c r="F3872" s="22" t="str">
        <f>VLOOKUP(C3872,變換清單!A:C,3,0)</f>
        <v>啤酒</v>
      </c>
      <c r="G3872" s="22" t="str">
        <f>VLOOKUP(B3872,變換清單!E:F,2,0)</f>
        <v>首都圏</v>
      </c>
      <c r="H3872" s="22" t="str">
        <f t="shared" si="180"/>
        <v>2016</v>
      </c>
      <c r="I3872" s="22">
        <f t="shared" si="181"/>
        <v>12</v>
      </c>
      <c r="J3872" s="22" t="str">
        <f>VLOOKUP(I3872,變換清單!H:I,2,0)</f>
        <v>4Q</v>
      </c>
      <c r="K3872" s="22" t="str">
        <f t="shared" si="182"/>
        <v>啤酒首都圏20164Q</v>
      </c>
    </row>
    <row r="3873" spans="1:11">
      <c r="A3873" s="23">
        <v>201612</v>
      </c>
      <c r="B3873" s="23" t="s">
        <v>1</v>
      </c>
      <c r="C3873" s="22">
        <v>27350921</v>
      </c>
      <c r="D3873" s="22" t="s">
        <v>44</v>
      </c>
      <c r="E3873" s="23">
        <v>2516126</v>
      </c>
      <c r="F3873" s="22" t="str">
        <f>VLOOKUP(C3873,變換清單!A:C,3,0)</f>
        <v>發泡酒</v>
      </c>
      <c r="G3873" s="22" t="str">
        <f>VLOOKUP(B3873,變換清單!E:F,2,0)</f>
        <v>首都圏</v>
      </c>
      <c r="H3873" s="22" t="str">
        <f t="shared" si="180"/>
        <v>2016</v>
      </c>
      <c r="I3873" s="22">
        <f t="shared" si="181"/>
        <v>12</v>
      </c>
      <c r="J3873" s="22" t="str">
        <f>VLOOKUP(I3873,變換清單!H:I,2,0)</f>
        <v>4Q</v>
      </c>
      <c r="K3873" s="22" t="str">
        <f t="shared" si="182"/>
        <v>發泡酒首都圏20164Q</v>
      </c>
    </row>
    <row r="3874" spans="1:11">
      <c r="A3874" s="23">
        <v>201612</v>
      </c>
      <c r="B3874" s="23" t="s">
        <v>96</v>
      </c>
      <c r="C3874" s="22">
        <v>27210786</v>
      </c>
      <c r="D3874" s="22" t="s">
        <v>103</v>
      </c>
      <c r="E3874" s="23">
        <v>141887</v>
      </c>
      <c r="F3874" s="22" t="str">
        <f>VLOOKUP(C3874,變換清單!A:C,3,0)</f>
        <v>發泡酒</v>
      </c>
      <c r="G3874" s="22" t="str">
        <f>VLOOKUP(B3874,變換清單!E:F,2,0)</f>
        <v>中四國</v>
      </c>
      <c r="H3874" s="22" t="str">
        <f t="shared" si="180"/>
        <v>2016</v>
      </c>
      <c r="I3874" s="22">
        <f t="shared" si="181"/>
        <v>12</v>
      </c>
      <c r="J3874" s="22" t="str">
        <f>VLOOKUP(I3874,變換清單!H:I,2,0)</f>
        <v>4Q</v>
      </c>
      <c r="K3874" s="22" t="str">
        <f t="shared" si="182"/>
        <v>發泡酒中四國20164Q</v>
      </c>
    </row>
    <row r="3875" spans="1:11">
      <c r="A3875" s="23">
        <v>201612</v>
      </c>
      <c r="B3875" s="23" t="s">
        <v>96</v>
      </c>
      <c r="C3875" s="22">
        <v>27220883</v>
      </c>
      <c r="D3875" s="22" t="s">
        <v>101</v>
      </c>
      <c r="E3875" s="23">
        <v>14973</v>
      </c>
      <c r="F3875" s="22" t="str">
        <f>VLOOKUP(C3875,變換清單!A:C,3,0)</f>
        <v>新類型</v>
      </c>
      <c r="G3875" s="22" t="str">
        <f>VLOOKUP(B3875,變換清單!E:F,2,0)</f>
        <v>中四國</v>
      </c>
      <c r="H3875" s="22" t="str">
        <f t="shared" si="180"/>
        <v>2016</v>
      </c>
      <c r="I3875" s="22">
        <f t="shared" si="181"/>
        <v>12</v>
      </c>
      <c r="J3875" s="22" t="str">
        <f>VLOOKUP(I3875,變換清單!H:I,2,0)</f>
        <v>4Q</v>
      </c>
      <c r="K3875" s="22" t="str">
        <f t="shared" si="182"/>
        <v>新類型中四國20164Q</v>
      </c>
    </row>
    <row r="3876" spans="1:11">
      <c r="A3876" s="23">
        <v>201612</v>
      </c>
      <c r="B3876" s="23" t="s">
        <v>96</v>
      </c>
      <c r="C3876" s="22">
        <v>27220957</v>
      </c>
      <c r="D3876" s="22" t="s">
        <v>102</v>
      </c>
      <c r="E3876" s="23">
        <v>40641</v>
      </c>
      <c r="F3876" s="22" t="str">
        <f>VLOOKUP(C3876,變換清單!A:C,3,0)</f>
        <v>新類型</v>
      </c>
      <c r="G3876" s="22" t="str">
        <f>VLOOKUP(B3876,變換清單!E:F,2,0)</f>
        <v>中四國</v>
      </c>
      <c r="H3876" s="22" t="str">
        <f t="shared" si="180"/>
        <v>2016</v>
      </c>
      <c r="I3876" s="22">
        <f t="shared" si="181"/>
        <v>12</v>
      </c>
      <c r="J3876" s="22" t="str">
        <f>VLOOKUP(I3876,變換清單!H:I,2,0)</f>
        <v>4Q</v>
      </c>
      <c r="K3876" s="22" t="str">
        <f t="shared" si="182"/>
        <v>新類型中四國20164Q</v>
      </c>
    </row>
    <row r="3877" spans="1:11">
      <c r="A3877" s="23">
        <v>201612</v>
      </c>
      <c r="B3877" s="23" t="s">
        <v>96</v>
      </c>
      <c r="C3877" s="22">
        <v>27220985</v>
      </c>
      <c r="D3877" s="22" t="s">
        <v>46</v>
      </c>
      <c r="E3877" s="23">
        <v>960</v>
      </c>
      <c r="F3877" s="22" t="str">
        <f>VLOOKUP(C3877,變換清單!A:C,3,0)</f>
        <v>新類型</v>
      </c>
      <c r="G3877" s="22" t="str">
        <f>VLOOKUP(B3877,變換清單!E:F,2,0)</f>
        <v>中四國</v>
      </c>
      <c r="H3877" s="22" t="str">
        <f t="shared" si="180"/>
        <v>2016</v>
      </c>
      <c r="I3877" s="22">
        <f t="shared" si="181"/>
        <v>12</v>
      </c>
      <c r="J3877" s="22" t="str">
        <f>VLOOKUP(I3877,變換清單!H:I,2,0)</f>
        <v>4Q</v>
      </c>
      <c r="K3877" s="22" t="str">
        <f t="shared" si="182"/>
        <v>新類型中四國20164Q</v>
      </c>
    </row>
    <row r="3878" spans="1:11">
      <c r="A3878" s="23">
        <v>201612</v>
      </c>
      <c r="B3878" s="23" t="s">
        <v>96</v>
      </c>
      <c r="C3878" s="22">
        <v>27260317</v>
      </c>
      <c r="D3878" s="22" t="s">
        <v>40</v>
      </c>
      <c r="E3878" s="23">
        <v>25668</v>
      </c>
      <c r="F3878" s="22" t="str">
        <f>VLOOKUP(C3878,變換清單!A:C,3,0)</f>
        <v>啤酒</v>
      </c>
      <c r="G3878" s="22" t="str">
        <f>VLOOKUP(B3878,變換清單!E:F,2,0)</f>
        <v>中四國</v>
      </c>
      <c r="H3878" s="22" t="str">
        <f t="shared" si="180"/>
        <v>2016</v>
      </c>
      <c r="I3878" s="22">
        <f t="shared" si="181"/>
        <v>12</v>
      </c>
      <c r="J3878" s="22" t="str">
        <f>VLOOKUP(I3878,變換清單!H:I,2,0)</f>
        <v>4Q</v>
      </c>
      <c r="K3878" s="22" t="str">
        <f t="shared" si="182"/>
        <v>啤酒中四國20164Q</v>
      </c>
    </row>
    <row r="3879" spans="1:11">
      <c r="A3879" s="23">
        <v>201612</v>
      </c>
      <c r="B3879" s="23" t="s">
        <v>62</v>
      </c>
      <c r="C3879" s="22">
        <v>27260665</v>
      </c>
      <c r="D3879" s="22" t="s">
        <v>105</v>
      </c>
      <c r="E3879" s="23">
        <v>1003904</v>
      </c>
      <c r="F3879" s="22" t="str">
        <f>VLOOKUP(C3879,變換清單!A:C,3,0)</f>
        <v>啤酒</v>
      </c>
      <c r="G3879" s="22" t="str">
        <f>VLOOKUP(B3879,變換清單!E:F,2,0)</f>
        <v>關信越</v>
      </c>
      <c r="H3879" s="22" t="str">
        <f t="shared" si="180"/>
        <v>2016</v>
      </c>
      <c r="I3879" s="22">
        <f t="shared" si="181"/>
        <v>12</v>
      </c>
      <c r="J3879" s="22" t="str">
        <f>VLOOKUP(I3879,變換清單!H:I,2,0)</f>
        <v>4Q</v>
      </c>
      <c r="K3879" s="22" t="str">
        <f t="shared" si="182"/>
        <v>啤酒關信越20164Q</v>
      </c>
    </row>
    <row r="3880" spans="1:11">
      <c r="A3880" s="23">
        <v>201612</v>
      </c>
      <c r="B3880" s="23" t="s">
        <v>62</v>
      </c>
      <c r="C3880" s="22">
        <v>27350171</v>
      </c>
      <c r="D3880" s="22" t="s">
        <v>42</v>
      </c>
      <c r="E3880" s="23">
        <v>127627</v>
      </c>
      <c r="F3880" s="22" t="str">
        <f>VLOOKUP(C3880,變換清單!A:C,3,0)</f>
        <v>啤酒</v>
      </c>
      <c r="G3880" s="22" t="str">
        <f>VLOOKUP(B3880,變換清單!E:F,2,0)</f>
        <v>關信越</v>
      </c>
      <c r="H3880" s="22" t="str">
        <f t="shared" si="180"/>
        <v>2016</v>
      </c>
      <c r="I3880" s="22">
        <f t="shared" si="181"/>
        <v>12</v>
      </c>
      <c r="J3880" s="22" t="str">
        <f>VLOOKUP(I3880,變換清單!H:I,2,0)</f>
        <v>4Q</v>
      </c>
      <c r="K3880" s="22" t="str">
        <f t="shared" si="182"/>
        <v>啤酒關信越20164Q</v>
      </c>
    </row>
    <row r="3881" spans="1:11">
      <c r="A3881" s="23">
        <v>201612</v>
      </c>
      <c r="B3881" s="23" t="s">
        <v>62</v>
      </c>
      <c r="C3881" s="22">
        <v>27350921</v>
      </c>
      <c r="D3881" s="22" t="s">
        <v>44</v>
      </c>
      <c r="E3881" s="23">
        <v>283774</v>
      </c>
      <c r="F3881" s="22" t="str">
        <f>VLOOKUP(C3881,變換清單!A:C,3,0)</f>
        <v>發泡酒</v>
      </c>
      <c r="G3881" s="22" t="str">
        <f>VLOOKUP(B3881,變換清單!E:F,2,0)</f>
        <v>關信越</v>
      </c>
      <c r="H3881" s="22" t="str">
        <f t="shared" si="180"/>
        <v>2016</v>
      </c>
      <c r="I3881" s="22">
        <f t="shared" si="181"/>
        <v>12</v>
      </c>
      <c r="J3881" s="22" t="str">
        <f>VLOOKUP(I3881,變換清單!H:I,2,0)</f>
        <v>4Q</v>
      </c>
      <c r="K3881" s="22" t="str">
        <f t="shared" si="182"/>
        <v>發泡酒關信越20164Q</v>
      </c>
    </row>
    <row r="3882" spans="1:11">
      <c r="A3882" s="23">
        <v>201612</v>
      </c>
      <c r="B3882" s="23" t="s">
        <v>62</v>
      </c>
      <c r="C3882" s="22">
        <v>27210786</v>
      </c>
      <c r="D3882" s="22" t="s">
        <v>103</v>
      </c>
      <c r="E3882" s="23">
        <v>19200</v>
      </c>
      <c r="F3882" s="22" t="str">
        <f>VLOOKUP(C3882,變換清單!A:C,3,0)</f>
        <v>發泡酒</v>
      </c>
      <c r="G3882" s="22" t="str">
        <f>VLOOKUP(B3882,變換清單!E:F,2,0)</f>
        <v>關信越</v>
      </c>
      <c r="H3882" s="22" t="str">
        <f t="shared" si="180"/>
        <v>2016</v>
      </c>
      <c r="I3882" s="22">
        <f t="shared" si="181"/>
        <v>12</v>
      </c>
      <c r="J3882" s="22" t="str">
        <f>VLOOKUP(I3882,變換清單!H:I,2,0)</f>
        <v>4Q</v>
      </c>
      <c r="K3882" s="22" t="str">
        <f t="shared" si="182"/>
        <v>發泡酒關信越20164Q</v>
      </c>
    </row>
    <row r="3883" spans="1:11">
      <c r="A3883" s="23">
        <v>201612</v>
      </c>
      <c r="B3883" s="23" t="s">
        <v>62</v>
      </c>
      <c r="C3883" s="22">
        <v>27220883</v>
      </c>
      <c r="D3883" s="22" t="s">
        <v>101</v>
      </c>
      <c r="E3883" s="23">
        <v>5280</v>
      </c>
      <c r="F3883" s="22" t="str">
        <f>VLOOKUP(C3883,變換清單!A:C,3,0)</f>
        <v>新類型</v>
      </c>
      <c r="G3883" s="22" t="str">
        <f>VLOOKUP(B3883,變換清單!E:F,2,0)</f>
        <v>關信越</v>
      </c>
      <c r="H3883" s="22" t="str">
        <f t="shared" si="180"/>
        <v>2016</v>
      </c>
      <c r="I3883" s="22">
        <f t="shared" si="181"/>
        <v>12</v>
      </c>
      <c r="J3883" s="22" t="str">
        <f>VLOOKUP(I3883,變換清單!H:I,2,0)</f>
        <v>4Q</v>
      </c>
      <c r="K3883" s="22" t="str">
        <f t="shared" si="182"/>
        <v>新類型關信越20164Q</v>
      </c>
    </row>
    <row r="3884" spans="1:11">
      <c r="A3884" s="23">
        <v>201612</v>
      </c>
      <c r="B3884" s="23" t="s">
        <v>62</v>
      </c>
      <c r="C3884" s="22">
        <v>27220957</v>
      </c>
      <c r="D3884" s="22" t="s">
        <v>102</v>
      </c>
      <c r="E3884" s="23">
        <v>156860</v>
      </c>
      <c r="F3884" s="22" t="str">
        <f>VLOOKUP(C3884,變換清單!A:C,3,0)</f>
        <v>新類型</v>
      </c>
      <c r="G3884" s="22" t="str">
        <f>VLOOKUP(B3884,變換清單!E:F,2,0)</f>
        <v>關信越</v>
      </c>
      <c r="H3884" s="22" t="str">
        <f t="shared" si="180"/>
        <v>2016</v>
      </c>
      <c r="I3884" s="22">
        <f t="shared" si="181"/>
        <v>12</v>
      </c>
      <c r="J3884" s="22" t="str">
        <f>VLOOKUP(I3884,變換清單!H:I,2,0)</f>
        <v>4Q</v>
      </c>
      <c r="K3884" s="22" t="str">
        <f t="shared" si="182"/>
        <v>新類型關信越20164Q</v>
      </c>
    </row>
    <row r="3885" spans="1:11">
      <c r="A3885" s="23">
        <v>201612</v>
      </c>
      <c r="B3885" s="23" t="s">
        <v>62</v>
      </c>
      <c r="C3885" s="22">
        <v>27220985</v>
      </c>
      <c r="D3885" s="22" t="s">
        <v>46</v>
      </c>
      <c r="E3885" s="23">
        <v>4936</v>
      </c>
      <c r="F3885" s="22" t="str">
        <f>VLOOKUP(C3885,變換清單!A:C,3,0)</f>
        <v>新類型</v>
      </c>
      <c r="G3885" s="22" t="str">
        <f>VLOOKUP(B3885,變換清單!E:F,2,0)</f>
        <v>關信越</v>
      </c>
      <c r="H3885" s="22" t="str">
        <f t="shared" si="180"/>
        <v>2016</v>
      </c>
      <c r="I3885" s="22">
        <f t="shared" si="181"/>
        <v>12</v>
      </c>
      <c r="J3885" s="22" t="str">
        <f>VLOOKUP(I3885,變換清單!H:I,2,0)</f>
        <v>4Q</v>
      </c>
      <c r="K3885" s="22" t="str">
        <f t="shared" si="182"/>
        <v>新類型關信越20164Q</v>
      </c>
    </row>
    <row r="3886" spans="1:11">
      <c r="A3886" s="23">
        <v>201612</v>
      </c>
      <c r="B3886" s="23" t="s">
        <v>62</v>
      </c>
      <c r="C3886" s="22">
        <v>27260317</v>
      </c>
      <c r="D3886" s="22" t="s">
        <v>40</v>
      </c>
      <c r="E3886" s="23">
        <v>13574</v>
      </c>
      <c r="F3886" s="22" t="str">
        <f>VLOOKUP(C3886,變換清單!A:C,3,0)</f>
        <v>啤酒</v>
      </c>
      <c r="G3886" s="22" t="str">
        <f>VLOOKUP(B3886,變換清單!E:F,2,0)</f>
        <v>關信越</v>
      </c>
      <c r="H3886" s="22" t="str">
        <f t="shared" si="180"/>
        <v>2016</v>
      </c>
      <c r="I3886" s="22">
        <f t="shared" si="181"/>
        <v>12</v>
      </c>
      <c r="J3886" s="22" t="str">
        <f>VLOOKUP(I3886,變換清單!H:I,2,0)</f>
        <v>4Q</v>
      </c>
      <c r="K3886" s="22" t="str">
        <f t="shared" si="182"/>
        <v>啤酒關信越20164Q</v>
      </c>
    </row>
    <row r="3887" spans="1:11">
      <c r="A3887" s="23">
        <v>201612</v>
      </c>
      <c r="B3887" s="23" t="s">
        <v>79</v>
      </c>
      <c r="C3887" s="22">
        <v>27260665</v>
      </c>
      <c r="D3887" s="22" t="s">
        <v>105</v>
      </c>
      <c r="E3887" s="23">
        <v>720</v>
      </c>
      <c r="F3887" s="22" t="str">
        <f>VLOOKUP(C3887,變換清單!A:C,3,0)</f>
        <v>啤酒</v>
      </c>
      <c r="G3887" s="22" t="str">
        <f>VLOOKUP(B3887,變換清單!E:F,2,0)</f>
        <v>近畿圏</v>
      </c>
      <c r="H3887" s="22" t="str">
        <f t="shared" si="180"/>
        <v>2016</v>
      </c>
      <c r="I3887" s="22">
        <f t="shared" si="181"/>
        <v>12</v>
      </c>
      <c r="J3887" s="22" t="str">
        <f>VLOOKUP(I3887,變換清單!H:I,2,0)</f>
        <v>4Q</v>
      </c>
      <c r="K3887" s="22" t="str">
        <f t="shared" si="182"/>
        <v>啤酒近畿圏20164Q</v>
      </c>
    </row>
    <row r="3888" spans="1:11">
      <c r="A3888" s="23">
        <v>201612</v>
      </c>
      <c r="B3888" s="23" t="s">
        <v>79</v>
      </c>
      <c r="C3888" s="22">
        <v>27350171</v>
      </c>
      <c r="D3888" s="22" t="s">
        <v>42</v>
      </c>
      <c r="E3888" s="23">
        <v>593929</v>
      </c>
      <c r="F3888" s="22" t="str">
        <f>VLOOKUP(C3888,變換清單!A:C,3,0)</f>
        <v>啤酒</v>
      </c>
      <c r="G3888" s="22" t="str">
        <f>VLOOKUP(B3888,變換清單!E:F,2,0)</f>
        <v>近畿圏</v>
      </c>
      <c r="H3888" s="22" t="str">
        <f t="shared" si="180"/>
        <v>2016</v>
      </c>
      <c r="I3888" s="22">
        <f t="shared" si="181"/>
        <v>12</v>
      </c>
      <c r="J3888" s="22" t="str">
        <f>VLOOKUP(I3888,變換清單!H:I,2,0)</f>
        <v>4Q</v>
      </c>
      <c r="K3888" s="22" t="str">
        <f t="shared" si="182"/>
        <v>啤酒近畿圏20164Q</v>
      </c>
    </row>
    <row r="3889" spans="1:11">
      <c r="A3889" s="23">
        <v>201612</v>
      </c>
      <c r="B3889" s="23" t="s">
        <v>79</v>
      </c>
      <c r="C3889" s="22">
        <v>27350921</v>
      </c>
      <c r="D3889" s="22" t="s">
        <v>44</v>
      </c>
      <c r="E3889" s="23">
        <v>21390</v>
      </c>
      <c r="F3889" s="22" t="str">
        <f>VLOOKUP(C3889,變換清單!A:C,3,0)</f>
        <v>發泡酒</v>
      </c>
      <c r="G3889" s="22" t="str">
        <f>VLOOKUP(B3889,變換清單!E:F,2,0)</f>
        <v>近畿圏</v>
      </c>
      <c r="H3889" s="22" t="str">
        <f t="shared" si="180"/>
        <v>2016</v>
      </c>
      <c r="I3889" s="22">
        <f t="shared" si="181"/>
        <v>12</v>
      </c>
      <c r="J3889" s="22" t="str">
        <f>VLOOKUP(I3889,變換清單!H:I,2,0)</f>
        <v>4Q</v>
      </c>
      <c r="K3889" s="22" t="str">
        <f t="shared" si="182"/>
        <v>發泡酒近畿圏20164Q</v>
      </c>
    </row>
    <row r="3890" spans="1:11">
      <c r="A3890" s="23">
        <v>201612</v>
      </c>
      <c r="B3890" s="23" t="s">
        <v>79</v>
      </c>
      <c r="C3890" s="22">
        <v>27210786</v>
      </c>
      <c r="D3890" s="22" t="s">
        <v>103</v>
      </c>
      <c r="E3890" s="23">
        <v>183241</v>
      </c>
      <c r="F3890" s="22" t="str">
        <f>VLOOKUP(C3890,變換清單!A:C,3,0)</f>
        <v>發泡酒</v>
      </c>
      <c r="G3890" s="22" t="str">
        <f>VLOOKUP(B3890,變換清單!E:F,2,0)</f>
        <v>近畿圏</v>
      </c>
      <c r="H3890" s="22" t="str">
        <f t="shared" si="180"/>
        <v>2016</v>
      </c>
      <c r="I3890" s="22">
        <f t="shared" si="181"/>
        <v>12</v>
      </c>
      <c r="J3890" s="22" t="str">
        <f>VLOOKUP(I3890,變換清單!H:I,2,0)</f>
        <v>4Q</v>
      </c>
      <c r="K3890" s="22" t="str">
        <f t="shared" si="182"/>
        <v>發泡酒近畿圏20164Q</v>
      </c>
    </row>
    <row r="3891" spans="1:11">
      <c r="A3891" s="23">
        <v>201612</v>
      </c>
      <c r="B3891" s="23" t="s">
        <v>79</v>
      </c>
      <c r="C3891" s="22">
        <v>27220883</v>
      </c>
      <c r="D3891" s="22" t="s">
        <v>101</v>
      </c>
      <c r="E3891" s="23">
        <v>9360</v>
      </c>
      <c r="F3891" s="22" t="str">
        <f>VLOOKUP(C3891,變換清單!A:C,3,0)</f>
        <v>新類型</v>
      </c>
      <c r="G3891" s="22" t="str">
        <f>VLOOKUP(B3891,變換清單!E:F,2,0)</f>
        <v>近畿圏</v>
      </c>
      <c r="H3891" s="22" t="str">
        <f t="shared" si="180"/>
        <v>2016</v>
      </c>
      <c r="I3891" s="22">
        <f t="shared" si="181"/>
        <v>12</v>
      </c>
      <c r="J3891" s="22" t="str">
        <f>VLOOKUP(I3891,變換清單!H:I,2,0)</f>
        <v>4Q</v>
      </c>
      <c r="K3891" s="22" t="str">
        <f t="shared" si="182"/>
        <v>新類型近畿圏20164Q</v>
      </c>
    </row>
    <row r="3892" spans="1:11">
      <c r="A3892" s="23">
        <v>201612</v>
      </c>
      <c r="B3892" s="23" t="s">
        <v>79</v>
      </c>
      <c r="C3892" s="22">
        <v>27220957</v>
      </c>
      <c r="D3892" s="22" t="s">
        <v>102</v>
      </c>
      <c r="E3892" s="23">
        <v>5280</v>
      </c>
      <c r="F3892" s="22" t="str">
        <f>VLOOKUP(C3892,變換清單!A:C,3,0)</f>
        <v>新類型</v>
      </c>
      <c r="G3892" s="22" t="str">
        <f>VLOOKUP(B3892,變換清單!E:F,2,0)</f>
        <v>近畿圏</v>
      </c>
      <c r="H3892" s="22" t="str">
        <f t="shared" si="180"/>
        <v>2016</v>
      </c>
      <c r="I3892" s="22">
        <f t="shared" si="181"/>
        <v>12</v>
      </c>
      <c r="J3892" s="22" t="str">
        <f>VLOOKUP(I3892,變換清單!H:I,2,0)</f>
        <v>4Q</v>
      </c>
      <c r="K3892" s="22" t="str">
        <f t="shared" si="182"/>
        <v>新類型近畿圏20164Q</v>
      </c>
    </row>
    <row r="3893" spans="1:11">
      <c r="A3893" s="23">
        <v>201612</v>
      </c>
      <c r="B3893" s="23" t="s">
        <v>79</v>
      </c>
      <c r="C3893" s="22">
        <v>27220985</v>
      </c>
      <c r="D3893" s="22" t="s">
        <v>46</v>
      </c>
      <c r="E3893" s="23">
        <v>41354</v>
      </c>
      <c r="F3893" s="22" t="str">
        <f>VLOOKUP(C3893,變換清單!A:C,3,0)</f>
        <v>新類型</v>
      </c>
      <c r="G3893" s="22" t="str">
        <f>VLOOKUP(B3893,變換清單!E:F,2,0)</f>
        <v>近畿圏</v>
      </c>
      <c r="H3893" s="22" t="str">
        <f t="shared" si="180"/>
        <v>2016</v>
      </c>
      <c r="I3893" s="22">
        <f t="shared" si="181"/>
        <v>12</v>
      </c>
      <c r="J3893" s="22" t="str">
        <f>VLOOKUP(I3893,變換清單!H:I,2,0)</f>
        <v>4Q</v>
      </c>
      <c r="K3893" s="22" t="str">
        <f t="shared" si="182"/>
        <v>新類型近畿圏20164Q</v>
      </c>
    </row>
    <row r="3894" spans="1:11">
      <c r="A3894" s="23">
        <v>201612</v>
      </c>
      <c r="B3894" s="23" t="s">
        <v>79</v>
      </c>
      <c r="C3894" s="22">
        <v>27260317</v>
      </c>
      <c r="D3894" s="22" t="s">
        <v>40</v>
      </c>
      <c r="E3894" s="23">
        <v>8638</v>
      </c>
      <c r="F3894" s="22" t="str">
        <f>VLOOKUP(C3894,變換清單!A:C,3,0)</f>
        <v>啤酒</v>
      </c>
      <c r="G3894" s="22" t="str">
        <f>VLOOKUP(B3894,變換清單!E:F,2,0)</f>
        <v>近畿圏</v>
      </c>
      <c r="H3894" s="22" t="str">
        <f t="shared" si="180"/>
        <v>2016</v>
      </c>
      <c r="I3894" s="22">
        <f t="shared" si="181"/>
        <v>12</v>
      </c>
      <c r="J3894" s="22" t="str">
        <f>VLOOKUP(I3894,變換清單!H:I,2,0)</f>
        <v>4Q</v>
      </c>
      <c r="K3894" s="22" t="str">
        <f t="shared" si="182"/>
        <v>啤酒近畿圏20164Q</v>
      </c>
    </row>
    <row r="3895" spans="1:11">
      <c r="A3895" s="23">
        <v>201612</v>
      </c>
      <c r="B3895" s="23" t="s">
        <v>79</v>
      </c>
      <c r="C3895" s="22">
        <v>27260665</v>
      </c>
      <c r="D3895" s="22" t="s">
        <v>105</v>
      </c>
      <c r="E3895" s="23">
        <v>1234</v>
      </c>
      <c r="F3895" s="22" t="str">
        <f>VLOOKUP(C3895,變換清單!A:C,3,0)</f>
        <v>啤酒</v>
      </c>
      <c r="G3895" s="22" t="str">
        <f>VLOOKUP(B3895,變換清單!E:F,2,0)</f>
        <v>近畿圏</v>
      </c>
      <c r="H3895" s="22" t="str">
        <f t="shared" si="180"/>
        <v>2016</v>
      </c>
      <c r="I3895" s="22">
        <f t="shared" si="181"/>
        <v>12</v>
      </c>
      <c r="J3895" s="22" t="str">
        <f>VLOOKUP(I3895,變換清單!H:I,2,0)</f>
        <v>4Q</v>
      </c>
      <c r="K3895" s="22" t="str">
        <f t="shared" si="182"/>
        <v>啤酒近畿圏20164Q</v>
      </c>
    </row>
    <row r="3896" spans="1:11">
      <c r="A3896" s="23">
        <v>201612</v>
      </c>
      <c r="B3896" s="23" t="s">
        <v>68</v>
      </c>
      <c r="C3896" s="22">
        <v>27350171</v>
      </c>
      <c r="D3896" s="22" t="s">
        <v>42</v>
      </c>
      <c r="E3896" s="23">
        <v>433504</v>
      </c>
      <c r="F3896" s="22" t="str">
        <f>VLOOKUP(C3896,變換清單!A:C,3,0)</f>
        <v>啤酒</v>
      </c>
      <c r="G3896" s="22" t="str">
        <f>VLOOKUP(B3896,變換清單!E:F,2,0)</f>
        <v>中部</v>
      </c>
      <c r="H3896" s="22" t="str">
        <f t="shared" si="180"/>
        <v>2016</v>
      </c>
      <c r="I3896" s="22">
        <f t="shared" si="181"/>
        <v>12</v>
      </c>
      <c r="J3896" s="22" t="str">
        <f>VLOOKUP(I3896,變換清單!H:I,2,0)</f>
        <v>4Q</v>
      </c>
      <c r="K3896" s="22" t="str">
        <f t="shared" si="182"/>
        <v>啤酒中部20164Q</v>
      </c>
    </row>
    <row r="3897" spans="1:11">
      <c r="A3897" s="23">
        <v>201612</v>
      </c>
      <c r="B3897" s="23" t="s">
        <v>68</v>
      </c>
      <c r="C3897" s="22">
        <v>27350921</v>
      </c>
      <c r="D3897" s="22" t="s">
        <v>44</v>
      </c>
      <c r="E3897" s="23">
        <v>34937</v>
      </c>
      <c r="F3897" s="22" t="str">
        <f>VLOOKUP(C3897,變換清單!A:C,3,0)</f>
        <v>發泡酒</v>
      </c>
      <c r="G3897" s="22" t="str">
        <f>VLOOKUP(B3897,變換清單!E:F,2,0)</f>
        <v>中部</v>
      </c>
      <c r="H3897" s="22" t="str">
        <f t="shared" si="180"/>
        <v>2016</v>
      </c>
      <c r="I3897" s="22">
        <f t="shared" si="181"/>
        <v>12</v>
      </c>
      <c r="J3897" s="22" t="str">
        <f>VLOOKUP(I3897,變換清單!H:I,2,0)</f>
        <v>4Q</v>
      </c>
      <c r="K3897" s="22" t="str">
        <f t="shared" si="182"/>
        <v>發泡酒中部20164Q</v>
      </c>
    </row>
    <row r="3898" spans="1:11">
      <c r="A3898" s="23">
        <v>201612</v>
      </c>
      <c r="B3898" s="23" t="s">
        <v>68</v>
      </c>
      <c r="C3898" s="22">
        <v>27210786</v>
      </c>
      <c r="D3898" s="22" t="s">
        <v>103</v>
      </c>
      <c r="E3898" s="23">
        <v>94829</v>
      </c>
      <c r="F3898" s="22" t="str">
        <f>VLOOKUP(C3898,變換清單!A:C,3,0)</f>
        <v>發泡酒</v>
      </c>
      <c r="G3898" s="22" t="str">
        <f>VLOOKUP(B3898,變換清單!E:F,2,0)</f>
        <v>中部</v>
      </c>
      <c r="H3898" s="22" t="str">
        <f t="shared" si="180"/>
        <v>2016</v>
      </c>
      <c r="I3898" s="22">
        <f t="shared" si="181"/>
        <v>12</v>
      </c>
      <c r="J3898" s="22" t="str">
        <f>VLOOKUP(I3898,變換清單!H:I,2,0)</f>
        <v>4Q</v>
      </c>
      <c r="K3898" s="22" t="str">
        <f t="shared" si="182"/>
        <v>發泡酒中部20164Q</v>
      </c>
    </row>
    <row r="3899" spans="1:11">
      <c r="A3899" s="23">
        <v>201612</v>
      </c>
      <c r="B3899" s="23" t="s">
        <v>68</v>
      </c>
      <c r="C3899" s="22">
        <v>27220883</v>
      </c>
      <c r="D3899" s="22" t="s">
        <v>101</v>
      </c>
      <c r="E3899" s="23">
        <v>1920</v>
      </c>
      <c r="F3899" s="22" t="str">
        <f>VLOOKUP(C3899,變換清單!A:C,3,0)</f>
        <v>新類型</v>
      </c>
      <c r="G3899" s="22" t="str">
        <f>VLOOKUP(B3899,變換清單!E:F,2,0)</f>
        <v>中部</v>
      </c>
      <c r="H3899" s="22" t="str">
        <f t="shared" si="180"/>
        <v>2016</v>
      </c>
      <c r="I3899" s="22">
        <f t="shared" si="181"/>
        <v>12</v>
      </c>
      <c r="J3899" s="22" t="str">
        <f>VLOOKUP(I3899,變換清單!H:I,2,0)</f>
        <v>4Q</v>
      </c>
      <c r="K3899" s="22" t="str">
        <f t="shared" si="182"/>
        <v>新類型中部20164Q</v>
      </c>
    </row>
    <row r="3900" spans="1:11">
      <c r="A3900" s="23">
        <v>201612</v>
      </c>
      <c r="B3900" s="23" t="s">
        <v>68</v>
      </c>
      <c r="C3900" s="22">
        <v>27220957</v>
      </c>
      <c r="D3900" s="22" t="s">
        <v>102</v>
      </c>
      <c r="E3900" s="23">
        <v>7680</v>
      </c>
      <c r="F3900" s="22" t="str">
        <f>VLOOKUP(C3900,變換清單!A:C,3,0)</f>
        <v>新類型</v>
      </c>
      <c r="G3900" s="22" t="str">
        <f>VLOOKUP(B3900,變換清單!E:F,2,0)</f>
        <v>中部</v>
      </c>
      <c r="H3900" s="22" t="str">
        <f t="shared" si="180"/>
        <v>2016</v>
      </c>
      <c r="I3900" s="22">
        <f t="shared" si="181"/>
        <v>12</v>
      </c>
      <c r="J3900" s="22" t="str">
        <f>VLOOKUP(I3900,變換清單!H:I,2,0)</f>
        <v>4Q</v>
      </c>
      <c r="K3900" s="22" t="str">
        <f t="shared" si="182"/>
        <v>新類型中部20164Q</v>
      </c>
    </row>
    <row r="3901" spans="1:11">
      <c r="A3901" s="23">
        <v>201612</v>
      </c>
      <c r="B3901" s="23" t="s">
        <v>68</v>
      </c>
      <c r="C3901" s="22">
        <v>27220985</v>
      </c>
      <c r="D3901" s="22" t="s">
        <v>46</v>
      </c>
      <c r="E3901" s="23">
        <v>14260</v>
      </c>
      <c r="F3901" s="22" t="str">
        <f>VLOOKUP(C3901,變換清單!A:C,3,0)</f>
        <v>新類型</v>
      </c>
      <c r="G3901" s="22" t="str">
        <f>VLOOKUP(B3901,變換清單!E:F,2,0)</f>
        <v>中部</v>
      </c>
      <c r="H3901" s="22" t="str">
        <f t="shared" si="180"/>
        <v>2016</v>
      </c>
      <c r="I3901" s="22">
        <f t="shared" si="181"/>
        <v>12</v>
      </c>
      <c r="J3901" s="22" t="str">
        <f>VLOOKUP(I3901,變換清單!H:I,2,0)</f>
        <v>4Q</v>
      </c>
      <c r="K3901" s="22" t="str">
        <f t="shared" si="182"/>
        <v>新類型中部20164Q</v>
      </c>
    </row>
    <row r="3902" spans="1:11">
      <c r="A3902" s="23">
        <v>201612</v>
      </c>
      <c r="B3902" s="23" t="s">
        <v>68</v>
      </c>
      <c r="C3902" s="22">
        <v>27260317</v>
      </c>
      <c r="D3902" s="22" t="s">
        <v>40</v>
      </c>
      <c r="E3902" s="23">
        <v>7404</v>
      </c>
      <c r="F3902" s="22" t="str">
        <f>VLOOKUP(C3902,變換清單!A:C,3,0)</f>
        <v>啤酒</v>
      </c>
      <c r="G3902" s="22" t="str">
        <f>VLOOKUP(B3902,變換清單!E:F,2,0)</f>
        <v>中部</v>
      </c>
      <c r="H3902" s="22" t="str">
        <f t="shared" si="180"/>
        <v>2016</v>
      </c>
      <c r="I3902" s="22">
        <f t="shared" si="181"/>
        <v>12</v>
      </c>
      <c r="J3902" s="22" t="str">
        <f>VLOOKUP(I3902,變換清單!H:I,2,0)</f>
        <v>4Q</v>
      </c>
      <c r="K3902" s="22" t="str">
        <f t="shared" si="182"/>
        <v>啤酒中部20164Q</v>
      </c>
    </row>
    <row r="3903" spans="1:11">
      <c r="A3903" s="23">
        <v>201612</v>
      </c>
      <c r="B3903" s="23" t="s">
        <v>70</v>
      </c>
      <c r="C3903" s="22">
        <v>27260665</v>
      </c>
      <c r="D3903" s="22" t="s">
        <v>105</v>
      </c>
      <c r="E3903" s="23">
        <v>177537</v>
      </c>
      <c r="F3903" s="22" t="str">
        <f>VLOOKUP(C3903,變換清單!A:C,3,0)</f>
        <v>啤酒</v>
      </c>
      <c r="G3903" s="22" t="str">
        <f>VLOOKUP(B3903,變換清單!E:F,2,0)</f>
        <v>中部</v>
      </c>
      <c r="H3903" s="22" t="str">
        <f t="shared" si="180"/>
        <v>2016</v>
      </c>
      <c r="I3903" s="22">
        <f t="shared" si="181"/>
        <v>12</v>
      </c>
      <c r="J3903" s="22" t="str">
        <f>VLOOKUP(I3903,變換清單!H:I,2,0)</f>
        <v>4Q</v>
      </c>
      <c r="K3903" s="22" t="str">
        <f t="shared" si="182"/>
        <v>啤酒中部20164Q</v>
      </c>
    </row>
    <row r="3904" spans="1:11">
      <c r="A3904" s="23">
        <v>201612</v>
      </c>
      <c r="B3904" s="23" t="s">
        <v>70</v>
      </c>
      <c r="C3904" s="22">
        <v>27350171</v>
      </c>
      <c r="D3904" s="22" t="s">
        <v>42</v>
      </c>
      <c r="E3904" s="23">
        <v>31372</v>
      </c>
      <c r="F3904" s="22" t="str">
        <f>VLOOKUP(C3904,變換清單!A:C,3,0)</f>
        <v>啤酒</v>
      </c>
      <c r="G3904" s="22" t="str">
        <f>VLOOKUP(B3904,變換清單!E:F,2,0)</f>
        <v>中部</v>
      </c>
      <c r="H3904" s="22" t="str">
        <f t="shared" si="180"/>
        <v>2016</v>
      </c>
      <c r="I3904" s="22">
        <f t="shared" si="181"/>
        <v>12</v>
      </c>
      <c r="J3904" s="22" t="str">
        <f>VLOOKUP(I3904,變換清單!H:I,2,0)</f>
        <v>4Q</v>
      </c>
      <c r="K3904" s="22" t="str">
        <f t="shared" si="182"/>
        <v>啤酒中部20164Q</v>
      </c>
    </row>
    <row r="3905" spans="1:11">
      <c r="A3905" s="23">
        <v>201612</v>
      </c>
      <c r="B3905" s="23" t="s">
        <v>70</v>
      </c>
      <c r="C3905" s="22">
        <v>27350921</v>
      </c>
      <c r="D3905" s="22" t="s">
        <v>44</v>
      </c>
      <c r="E3905" s="23">
        <v>57040</v>
      </c>
      <c r="F3905" s="22" t="str">
        <f>VLOOKUP(C3905,變換清單!A:C,3,0)</f>
        <v>發泡酒</v>
      </c>
      <c r="G3905" s="22" t="str">
        <f>VLOOKUP(B3905,變換清單!E:F,2,0)</f>
        <v>中部</v>
      </c>
      <c r="H3905" s="22" t="str">
        <f t="shared" si="180"/>
        <v>2016</v>
      </c>
      <c r="I3905" s="22">
        <f t="shared" si="181"/>
        <v>12</v>
      </c>
      <c r="J3905" s="22" t="str">
        <f>VLOOKUP(I3905,變換清單!H:I,2,0)</f>
        <v>4Q</v>
      </c>
      <c r="K3905" s="22" t="str">
        <f t="shared" si="182"/>
        <v>發泡酒中部20164Q</v>
      </c>
    </row>
    <row r="3906" spans="1:11">
      <c r="A3906" s="23">
        <v>201612</v>
      </c>
      <c r="B3906" s="23" t="s">
        <v>70</v>
      </c>
      <c r="C3906" s="22">
        <v>27210786</v>
      </c>
      <c r="D3906" s="22" t="s">
        <v>103</v>
      </c>
      <c r="E3906" s="23">
        <v>10080</v>
      </c>
      <c r="F3906" s="22" t="str">
        <f>VLOOKUP(C3906,變換清單!A:C,3,0)</f>
        <v>發泡酒</v>
      </c>
      <c r="G3906" s="22" t="str">
        <f>VLOOKUP(B3906,變換清單!E:F,2,0)</f>
        <v>中部</v>
      </c>
      <c r="H3906" s="22" t="str">
        <f t="shared" si="180"/>
        <v>2016</v>
      </c>
      <c r="I3906" s="22">
        <f t="shared" si="181"/>
        <v>12</v>
      </c>
      <c r="J3906" s="22" t="str">
        <f>VLOOKUP(I3906,變換清單!H:I,2,0)</f>
        <v>4Q</v>
      </c>
      <c r="K3906" s="22" t="str">
        <f t="shared" si="182"/>
        <v>發泡酒中部20164Q</v>
      </c>
    </row>
    <row r="3907" spans="1:11">
      <c r="A3907" s="23">
        <v>201612</v>
      </c>
      <c r="B3907" s="23" t="s">
        <v>70</v>
      </c>
      <c r="C3907" s="22">
        <v>27220883</v>
      </c>
      <c r="D3907" s="22" t="s">
        <v>101</v>
      </c>
      <c r="E3907" s="23">
        <v>7200</v>
      </c>
      <c r="F3907" s="22" t="str">
        <f>VLOOKUP(C3907,變換清單!A:C,3,0)</f>
        <v>新類型</v>
      </c>
      <c r="G3907" s="22" t="str">
        <f>VLOOKUP(B3907,變換清單!E:F,2,0)</f>
        <v>中部</v>
      </c>
      <c r="H3907" s="22" t="str">
        <f t="shared" ref="H3907:H3970" si="183">LEFT(A3907,4)</f>
        <v>2016</v>
      </c>
      <c r="I3907" s="22">
        <f t="shared" ref="I3907:I3970" si="184">VALUE(RIGHT(A3907,2))</f>
        <v>12</v>
      </c>
      <c r="J3907" s="22" t="str">
        <f>VLOOKUP(I3907,變換清單!H:I,2,0)</f>
        <v>4Q</v>
      </c>
      <c r="K3907" s="22" t="str">
        <f t="shared" ref="K3907:K3970" si="185">CONCATENATE(F3907,G3907,H3907,J3907)</f>
        <v>新類型中部20164Q</v>
      </c>
    </row>
    <row r="3908" spans="1:11">
      <c r="A3908" s="23">
        <v>201612</v>
      </c>
      <c r="B3908" s="23" t="s">
        <v>70</v>
      </c>
      <c r="C3908" s="22">
        <v>27220957</v>
      </c>
      <c r="D3908" s="22" t="s">
        <v>102</v>
      </c>
      <c r="E3908" s="23">
        <v>5704</v>
      </c>
      <c r="F3908" s="22" t="str">
        <f>VLOOKUP(C3908,變換清單!A:C,3,0)</f>
        <v>新類型</v>
      </c>
      <c r="G3908" s="22" t="str">
        <f>VLOOKUP(B3908,變換清單!E:F,2,0)</f>
        <v>中部</v>
      </c>
      <c r="H3908" s="22" t="str">
        <f t="shared" si="183"/>
        <v>2016</v>
      </c>
      <c r="I3908" s="22">
        <f t="shared" si="184"/>
        <v>12</v>
      </c>
      <c r="J3908" s="22" t="str">
        <f>VLOOKUP(I3908,變換清單!H:I,2,0)</f>
        <v>4Q</v>
      </c>
      <c r="K3908" s="22" t="str">
        <f t="shared" si="185"/>
        <v>新類型中部20164Q</v>
      </c>
    </row>
    <row r="3909" spans="1:11">
      <c r="A3909" s="23">
        <v>201612</v>
      </c>
      <c r="B3909" s="23" t="s">
        <v>70</v>
      </c>
      <c r="C3909" s="22">
        <v>27220985</v>
      </c>
      <c r="D3909" s="22" t="s">
        <v>46</v>
      </c>
      <c r="E3909" s="23">
        <v>1234</v>
      </c>
      <c r="F3909" s="22" t="str">
        <f>VLOOKUP(C3909,變換清單!A:C,3,0)</f>
        <v>新類型</v>
      </c>
      <c r="G3909" s="22" t="str">
        <f>VLOOKUP(B3909,變換清單!E:F,2,0)</f>
        <v>中部</v>
      </c>
      <c r="H3909" s="22" t="str">
        <f t="shared" si="183"/>
        <v>2016</v>
      </c>
      <c r="I3909" s="22">
        <f t="shared" si="184"/>
        <v>12</v>
      </c>
      <c r="J3909" s="22" t="str">
        <f>VLOOKUP(I3909,變換清單!H:I,2,0)</f>
        <v>4Q</v>
      </c>
      <c r="K3909" s="22" t="str">
        <f t="shared" si="185"/>
        <v>新類型中部20164Q</v>
      </c>
    </row>
    <row r="3910" spans="1:11">
      <c r="A3910" s="23">
        <v>201612</v>
      </c>
      <c r="B3910" s="23" t="s">
        <v>88</v>
      </c>
      <c r="C3910" s="22">
        <v>27260317</v>
      </c>
      <c r="D3910" s="22" t="s">
        <v>40</v>
      </c>
      <c r="E3910" s="23">
        <v>3371064</v>
      </c>
      <c r="F3910" s="22" t="str">
        <f>VLOOKUP(C3910,變換清單!A:C,3,0)</f>
        <v>啤酒</v>
      </c>
      <c r="G3910" s="22" t="str">
        <f>VLOOKUP(B3910,變換清單!E:F,2,0)</f>
        <v>九州</v>
      </c>
      <c r="H3910" s="22" t="str">
        <f t="shared" si="183"/>
        <v>2016</v>
      </c>
      <c r="I3910" s="22">
        <f t="shared" si="184"/>
        <v>12</v>
      </c>
      <c r="J3910" s="22" t="str">
        <f>VLOOKUP(I3910,變換清單!H:I,2,0)</f>
        <v>4Q</v>
      </c>
      <c r="K3910" s="22" t="str">
        <f t="shared" si="185"/>
        <v>啤酒九州20164Q</v>
      </c>
    </row>
    <row r="3911" spans="1:11">
      <c r="A3911" s="23">
        <v>201612</v>
      </c>
      <c r="B3911" s="23" t="s">
        <v>88</v>
      </c>
      <c r="C3911" s="22">
        <v>27260665</v>
      </c>
      <c r="D3911" s="22" t="s">
        <v>105</v>
      </c>
      <c r="E3911" s="23">
        <v>370047</v>
      </c>
      <c r="F3911" s="22" t="str">
        <f>VLOOKUP(C3911,變換清單!A:C,3,0)</f>
        <v>啤酒</v>
      </c>
      <c r="G3911" s="22" t="str">
        <f>VLOOKUP(B3911,變換清單!E:F,2,0)</f>
        <v>九州</v>
      </c>
      <c r="H3911" s="22" t="str">
        <f t="shared" si="183"/>
        <v>2016</v>
      </c>
      <c r="I3911" s="22">
        <f t="shared" si="184"/>
        <v>12</v>
      </c>
      <c r="J3911" s="22" t="str">
        <f>VLOOKUP(I3911,變換清單!H:I,2,0)</f>
        <v>4Q</v>
      </c>
      <c r="K3911" s="22" t="str">
        <f t="shared" si="185"/>
        <v>啤酒九州20164Q</v>
      </c>
    </row>
    <row r="3912" spans="1:11">
      <c r="A3912" s="23">
        <v>201612</v>
      </c>
      <c r="B3912" s="23" t="s">
        <v>88</v>
      </c>
      <c r="C3912" s="22">
        <v>27350171</v>
      </c>
      <c r="D3912" s="22" t="s">
        <v>42</v>
      </c>
      <c r="E3912" s="23">
        <v>1491596</v>
      </c>
      <c r="F3912" s="22" t="str">
        <f>VLOOKUP(C3912,變換清單!A:C,3,0)</f>
        <v>啤酒</v>
      </c>
      <c r="G3912" s="22" t="str">
        <f>VLOOKUP(B3912,變換清單!E:F,2,0)</f>
        <v>九州</v>
      </c>
      <c r="H3912" s="22" t="str">
        <f t="shared" si="183"/>
        <v>2016</v>
      </c>
      <c r="I3912" s="22">
        <f t="shared" si="184"/>
        <v>12</v>
      </c>
      <c r="J3912" s="22" t="str">
        <f>VLOOKUP(I3912,變換清單!H:I,2,0)</f>
        <v>4Q</v>
      </c>
      <c r="K3912" s="22" t="str">
        <f t="shared" si="185"/>
        <v>啤酒九州20164Q</v>
      </c>
    </row>
    <row r="3913" spans="1:11">
      <c r="A3913" s="23">
        <v>201612</v>
      </c>
      <c r="B3913" s="23" t="s">
        <v>88</v>
      </c>
      <c r="C3913" s="22">
        <v>27350921</v>
      </c>
      <c r="D3913" s="22" t="s">
        <v>44</v>
      </c>
      <c r="E3913" s="23">
        <v>179760</v>
      </c>
      <c r="F3913" s="22" t="str">
        <f>VLOOKUP(C3913,變換清單!A:C,3,0)</f>
        <v>發泡酒</v>
      </c>
      <c r="G3913" s="22" t="str">
        <f>VLOOKUP(B3913,變換清單!E:F,2,0)</f>
        <v>九州</v>
      </c>
      <c r="H3913" s="22" t="str">
        <f t="shared" si="183"/>
        <v>2016</v>
      </c>
      <c r="I3913" s="22">
        <f t="shared" si="184"/>
        <v>12</v>
      </c>
      <c r="J3913" s="22" t="str">
        <f>VLOOKUP(I3913,變換清單!H:I,2,0)</f>
        <v>4Q</v>
      </c>
      <c r="K3913" s="22" t="str">
        <f t="shared" si="185"/>
        <v>發泡酒九州20164Q</v>
      </c>
    </row>
    <row r="3914" spans="1:11">
      <c r="A3914" s="23">
        <v>201612</v>
      </c>
      <c r="B3914" s="23" t="s">
        <v>88</v>
      </c>
      <c r="C3914" s="22">
        <v>27210786</v>
      </c>
      <c r="D3914" s="22" t="s">
        <v>103</v>
      </c>
      <c r="E3914" s="23">
        <v>74880</v>
      </c>
      <c r="F3914" s="22" t="str">
        <f>VLOOKUP(C3914,變換清單!A:C,3,0)</f>
        <v>發泡酒</v>
      </c>
      <c r="G3914" s="22" t="str">
        <f>VLOOKUP(B3914,變換清單!E:F,2,0)</f>
        <v>九州</v>
      </c>
      <c r="H3914" s="22" t="str">
        <f t="shared" si="183"/>
        <v>2016</v>
      </c>
      <c r="I3914" s="22">
        <f t="shared" si="184"/>
        <v>12</v>
      </c>
      <c r="J3914" s="22" t="str">
        <f>VLOOKUP(I3914,變換清單!H:I,2,0)</f>
        <v>4Q</v>
      </c>
      <c r="K3914" s="22" t="str">
        <f t="shared" si="185"/>
        <v>發泡酒九州20164Q</v>
      </c>
    </row>
    <row r="3915" spans="1:11">
      <c r="A3915" s="23">
        <v>201612</v>
      </c>
      <c r="B3915" s="23" t="s">
        <v>88</v>
      </c>
      <c r="C3915" s="22">
        <v>27220883</v>
      </c>
      <c r="D3915" s="22" t="s">
        <v>101</v>
      </c>
      <c r="E3915" s="23">
        <v>587512</v>
      </c>
      <c r="F3915" s="22" t="str">
        <f>VLOOKUP(C3915,變換清單!A:C,3,0)</f>
        <v>新類型</v>
      </c>
      <c r="G3915" s="22" t="str">
        <f>VLOOKUP(B3915,變換清單!E:F,2,0)</f>
        <v>九州</v>
      </c>
      <c r="H3915" s="22" t="str">
        <f t="shared" si="183"/>
        <v>2016</v>
      </c>
      <c r="I3915" s="22">
        <f t="shared" si="184"/>
        <v>12</v>
      </c>
      <c r="J3915" s="22" t="str">
        <f>VLOOKUP(I3915,變換清單!H:I,2,0)</f>
        <v>4Q</v>
      </c>
      <c r="K3915" s="22" t="str">
        <f t="shared" si="185"/>
        <v>新類型九州20164Q</v>
      </c>
    </row>
    <row r="3916" spans="1:11">
      <c r="A3916" s="23">
        <v>201612</v>
      </c>
      <c r="B3916" s="23" t="s">
        <v>88</v>
      </c>
      <c r="C3916" s="22">
        <v>27220957</v>
      </c>
      <c r="D3916" s="22" t="s">
        <v>102</v>
      </c>
      <c r="E3916" s="23">
        <v>397348</v>
      </c>
      <c r="F3916" s="22" t="str">
        <f>VLOOKUP(C3916,變換清單!A:C,3,0)</f>
        <v>新類型</v>
      </c>
      <c r="G3916" s="22" t="str">
        <f>VLOOKUP(B3916,變換清單!E:F,2,0)</f>
        <v>九州</v>
      </c>
      <c r="H3916" s="22" t="str">
        <f t="shared" si="183"/>
        <v>2016</v>
      </c>
      <c r="I3916" s="22">
        <f t="shared" si="184"/>
        <v>12</v>
      </c>
      <c r="J3916" s="22" t="str">
        <f>VLOOKUP(I3916,變換清單!H:I,2,0)</f>
        <v>4Q</v>
      </c>
      <c r="K3916" s="22" t="str">
        <f t="shared" si="185"/>
        <v>新類型九州20164Q</v>
      </c>
    </row>
    <row r="3917" spans="1:11">
      <c r="A3917" s="23">
        <v>201612</v>
      </c>
      <c r="B3917" s="23" t="s">
        <v>88</v>
      </c>
      <c r="C3917" s="22">
        <v>27220985</v>
      </c>
      <c r="D3917" s="22" t="s">
        <v>46</v>
      </c>
      <c r="E3917" s="23">
        <v>411539</v>
      </c>
      <c r="F3917" s="22" t="str">
        <f>VLOOKUP(C3917,變換清單!A:C,3,0)</f>
        <v>新類型</v>
      </c>
      <c r="G3917" s="22" t="str">
        <f>VLOOKUP(B3917,變換清單!E:F,2,0)</f>
        <v>九州</v>
      </c>
      <c r="H3917" s="22" t="str">
        <f t="shared" si="183"/>
        <v>2016</v>
      </c>
      <c r="I3917" s="22">
        <f t="shared" si="184"/>
        <v>12</v>
      </c>
      <c r="J3917" s="22" t="str">
        <f>VLOOKUP(I3917,變換清單!H:I,2,0)</f>
        <v>4Q</v>
      </c>
      <c r="K3917" s="22" t="str">
        <f t="shared" si="185"/>
        <v>新類型九州20164Q</v>
      </c>
    </row>
    <row r="3918" spans="1:11">
      <c r="A3918" s="23">
        <v>201612</v>
      </c>
      <c r="B3918" s="23" t="s">
        <v>60</v>
      </c>
      <c r="C3918" s="22">
        <v>27260317</v>
      </c>
      <c r="D3918" s="22" t="s">
        <v>40</v>
      </c>
      <c r="E3918" s="23">
        <v>662377</v>
      </c>
      <c r="F3918" s="22" t="str">
        <f>VLOOKUP(C3918,變換清單!A:C,3,0)</f>
        <v>啤酒</v>
      </c>
      <c r="G3918" s="22" t="str">
        <f>VLOOKUP(B3918,變換清單!E:F,2,0)</f>
        <v>東北</v>
      </c>
      <c r="H3918" s="22" t="str">
        <f t="shared" si="183"/>
        <v>2016</v>
      </c>
      <c r="I3918" s="22">
        <f t="shared" si="184"/>
        <v>12</v>
      </c>
      <c r="J3918" s="22" t="str">
        <f>VLOOKUP(I3918,變換清單!H:I,2,0)</f>
        <v>4Q</v>
      </c>
      <c r="K3918" s="22" t="str">
        <f t="shared" si="185"/>
        <v>啤酒東北20164Q</v>
      </c>
    </row>
    <row r="3919" spans="1:11">
      <c r="A3919" s="23">
        <v>201612</v>
      </c>
      <c r="B3919" s="23" t="s">
        <v>60</v>
      </c>
      <c r="C3919" s="22">
        <v>27260665</v>
      </c>
      <c r="D3919" s="22" t="s">
        <v>105</v>
      </c>
      <c r="E3919" s="23">
        <v>114080</v>
      </c>
      <c r="F3919" s="22" t="str">
        <f>VLOOKUP(C3919,變換清單!A:C,3,0)</f>
        <v>啤酒</v>
      </c>
      <c r="G3919" s="22" t="str">
        <f>VLOOKUP(B3919,變換清單!E:F,2,0)</f>
        <v>東北</v>
      </c>
      <c r="H3919" s="22" t="str">
        <f t="shared" si="183"/>
        <v>2016</v>
      </c>
      <c r="I3919" s="22">
        <f t="shared" si="184"/>
        <v>12</v>
      </c>
      <c r="J3919" s="22" t="str">
        <f>VLOOKUP(I3919,變換清單!H:I,2,0)</f>
        <v>4Q</v>
      </c>
      <c r="K3919" s="22" t="str">
        <f t="shared" si="185"/>
        <v>啤酒東北20164Q</v>
      </c>
    </row>
    <row r="3920" spans="1:11">
      <c r="A3920" s="23">
        <v>201612</v>
      </c>
      <c r="B3920" s="23" t="s">
        <v>60</v>
      </c>
      <c r="C3920" s="22">
        <v>27350171</v>
      </c>
      <c r="D3920" s="22" t="s">
        <v>42</v>
      </c>
      <c r="E3920" s="23">
        <v>317285</v>
      </c>
      <c r="F3920" s="22" t="str">
        <f>VLOOKUP(C3920,變換清單!A:C,3,0)</f>
        <v>啤酒</v>
      </c>
      <c r="G3920" s="22" t="str">
        <f>VLOOKUP(B3920,變換清單!E:F,2,0)</f>
        <v>東北</v>
      </c>
      <c r="H3920" s="22" t="str">
        <f t="shared" si="183"/>
        <v>2016</v>
      </c>
      <c r="I3920" s="22">
        <f t="shared" si="184"/>
        <v>12</v>
      </c>
      <c r="J3920" s="22" t="str">
        <f>VLOOKUP(I3920,變換清單!H:I,2,0)</f>
        <v>4Q</v>
      </c>
      <c r="K3920" s="22" t="str">
        <f t="shared" si="185"/>
        <v>啤酒東北20164Q</v>
      </c>
    </row>
    <row r="3921" spans="1:11">
      <c r="A3921" s="23">
        <v>201612</v>
      </c>
      <c r="B3921" s="23" t="s">
        <v>60</v>
      </c>
      <c r="C3921" s="22">
        <v>27350921</v>
      </c>
      <c r="D3921" s="22" t="s">
        <v>44</v>
      </c>
      <c r="E3921" s="23">
        <v>7680</v>
      </c>
      <c r="F3921" s="22" t="str">
        <f>VLOOKUP(C3921,變換清單!A:C,3,0)</f>
        <v>發泡酒</v>
      </c>
      <c r="G3921" s="22" t="str">
        <f>VLOOKUP(B3921,變換清單!E:F,2,0)</f>
        <v>東北</v>
      </c>
      <c r="H3921" s="22" t="str">
        <f t="shared" si="183"/>
        <v>2016</v>
      </c>
      <c r="I3921" s="22">
        <f t="shared" si="184"/>
        <v>12</v>
      </c>
      <c r="J3921" s="22" t="str">
        <f>VLOOKUP(I3921,變換清單!H:I,2,0)</f>
        <v>4Q</v>
      </c>
      <c r="K3921" s="22" t="str">
        <f t="shared" si="185"/>
        <v>發泡酒東北20164Q</v>
      </c>
    </row>
    <row r="3922" spans="1:11">
      <c r="A3922" s="23">
        <v>201612</v>
      </c>
      <c r="B3922" s="23" t="s">
        <v>60</v>
      </c>
      <c r="C3922" s="22">
        <v>27210786</v>
      </c>
      <c r="D3922" s="22" t="s">
        <v>103</v>
      </c>
      <c r="E3922" s="23">
        <v>2640</v>
      </c>
      <c r="F3922" s="22" t="str">
        <f>VLOOKUP(C3922,變換清單!A:C,3,0)</f>
        <v>發泡酒</v>
      </c>
      <c r="G3922" s="22" t="str">
        <f>VLOOKUP(B3922,變換清單!E:F,2,0)</f>
        <v>東北</v>
      </c>
      <c r="H3922" s="22" t="str">
        <f t="shared" si="183"/>
        <v>2016</v>
      </c>
      <c r="I3922" s="22">
        <f t="shared" si="184"/>
        <v>12</v>
      </c>
      <c r="J3922" s="22" t="str">
        <f>VLOOKUP(I3922,變換清單!H:I,2,0)</f>
        <v>4Q</v>
      </c>
      <c r="K3922" s="22" t="str">
        <f t="shared" si="185"/>
        <v>發泡酒東北20164Q</v>
      </c>
    </row>
    <row r="3923" spans="1:11">
      <c r="A3923" s="23">
        <v>201612</v>
      </c>
      <c r="B3923" s="23" t="s">
        <v>60</v>
      </c>
      <c r="C3923" s="22">
        <v>27220883</v>
      </c>
      <c r="D3923" s="22" t="s">
        <v>101</v>
      </c>
      <c r="E3923" s="23">
        <v>288052</v>
      </c>
      <c r="F3923" s="22" t="str">
        <f>VLOOKUP(C3923,變換清單!A:C,3,0)</f>
        <v>新類型</v>
      </c>
      <c r="G3923" s="22" t="str">
        <f>VLOOKUP(B3923,變換清單!E:F,2,0)</f>
        <v>東北</v>
      </c>
      <c r="H3923" s="22" t="str">
        <f t="shared" si="183"/>
        <v>2016</v>
      </c>
      <c r="I3923" s="22">
        <f t="shared" si="184"/>
        <v>12</v>
      </c>
      <c r="J3923" s="22" t="str">
        <f>VLOOKUP(I3923,變換清單!H:I,2,0)</f>
        <v>4Q</v>
      </c>
      <c r="K3923" s="22" t="str">
        <f t="shared" si="185"/>
        <v>新類型東北20164Q</v>
      </c>
    </row>
    <row r="3924" spans="1:11">
      <c r="A3924" s="23">
        <v>201612</v>
      </c>
      <c r="B3924" s="23" t="s">
        <v>60</v>
      </c>
      <c r="C3924" s="22">
        <v>27220957</v>
      </c>
      <c r="D3924" s="22" t="s">
        <v>102</v>
      </c>
      <c r="E3924" s="23">
        <v>18510</v>
      </c>
      <c r="F3924" s="22" t="str">
        <f>VLOOKUP(C3924,變換清單!A:C,3,0)</f>
        <v>新類型</v>
      </c>
      <c r="G3924" s="22" t="str">
        <f>VLOOKUP(B3924,變換清單!E:F,2,0)</f>
        <v>東北</v>
      </c>
      <c r="H3924" s="22" t="str">
        <f t="shared" si="183"/>
        <v>2016</v>
      </c>
      <c r="I3924" s="22">
        <f t="shared" si="184"/>
        <v>12</v>
      </c>
      <c r="J3924" s="22" t="str">
        <f>VLOOKUP(I3924,變換清單!H:I,2,0)</f>
        <v>4Q</v>
      </c>
      <c r="K3924" s="22" t="str">
        <f t="shared" si="185"/>
        <v>新類型東北20164Q</v>
      </c>
    </row>
    <row r="3925" spans="1:11">
      <c r="A3925" s="23">
        <v>201612</v>
      </c>
      <c r="B3925" s="23" t="s">
        <v>60</v>
      </c>
      <c r="C3925" s="22">
        <v>27220985</v>
      </c>
      <c r="D3925" s="22" t="s">
        <v>46</v>
      </c>
      <c r="E3925" s="23">
        <v>41339</v>
      </c>
      <c r="F3925" s="22" t="str">
        <f>VLOOKUP(C3925,變換清單!A:C,3,0)</f>
        <v>新類型</v>
      </c>
      <c r="G3925" s="22" t="str">
        <f>VLOOKUP(B3925,變換清單!E:F,2,0)</f>
        <v>東北</v>
      </c>
      <c r="H3925" s="22" t="str">
        <f t="shared" si="183"/>
        <v>2016</v>
      </c>
      <c r="I3925" s="22">
        <f t="shared" si="184"/>
        <v>12</v>
      </c>
      <c r="J3925" s="22" t="str">
        <f>VLOOKUP(I3925,變換清單!H:I,2,0)</f>
        <v>4Q</v>
      </c>
      <c r="K3925" s="22" t="str">
        <f t="shared" si="185"/>
        <v>新類型東北20164Q</v>
      </c>
    </row>
    <row r="3926" spans="1:11">
      <c r="A3926" s="23">
        <v>201612</v>
      </c>
      <c r="B3926" s="23" t="s">
        <v>78</v>
      </c>
      <c r="C3926" s="22">
        <v>27260317</v>
      </c>
      <c r="D3926" s="22" t="s">
        <v>40</v>
      </c>
      <c r="E3926" s="23">
        <v>4099037</v>
      </c>
      <c r="F3926" s="22" t="str">
        <f>VLOOKUP(C3926,變換清單!A:C,3,0)</f>
        <v>啤酒</v>
      </c>
      <c r="G3926" s="22" t="str">
        <f>VLOOKUP(B3926,變換清單!E:F,2,0)</f>
        <v>近畿圏</v>
      </c>
      <c r="H3926" s="22" t="str">
        <f t="shared" si="183"/>
        <v>2016</v>
      </c>
      <c r="I3926" s="22">
        <f t="shared" si="184"/>
        <v>12</v>
      </c>
      <c r="J3926" s="22" t="str">
        <f>VLOOKUP(I3926,變換清單!H:I,2,0)</f>
        <v>4Q</v>
      </c>
      <c r="K3926" s="22" t="str">
        <f t="shared" si="185"/>
        <v>啤酒近畿圏20164Q</v>
      </c>
    </row>
    <row r="3927" spans="1:11">
      <c r="A3927" s="23">
        <v>201612</v>
      </c>
      <c r="B3927" s="23" t="s">
        <v>78</v>
      </c>
      <c r="C3927" s="22">
        <v>27260665</v>
      </c>
      <c r="D3927" s="22" t="s">
        <v>105</v>
      </c>
      <c r="E3927" s="23">
        <v>243133</v>
      </c>
      <c r="F3927" s="22" t="str">
        <f>VLOOKUP(C3927,變換清單!A:C,3,0)</f>
        <v>啤酒</v>
      </c>
      <c r="G3927" s="22" t="str">
        <f>VLOOKUP(B3927,變換清單!E:F,2,0)</f>
        <v>近畿圏</v>
      </c>
      <c r="H3927" s="22" t="str">
        <f t="shared" si="183"/>
        <v>2016</v>
      </c>
      <c r="I3927" s="22">
        <f t="shared" si="184"/>
        <v>12</v>
      </c>
      <c r="J3927" s="22" t="str">
        <f>VLOOKUP(I3927,變換清單!H:I,2,0)</f>
        <v>4Q</v>
      </c>
      <c r="K3927" s="22" t="str">
        <f t="shared" si="185"/>
        <v>啤酒近畿圏20164Q</v>
      </c>
    </row>
    <row r="3928" spans="1:11">
      <c r="A3928" s="23">
        <v>201612</v>
      </c>
      <c r="B3928" s="23" t="s">
        <v>78</v>
      </c>
      <c r="C3928" s="22">
        <v>27350171</v>
      </c>
      <c r="D3928" s="22" t="s">
        <v>42</v>
      </c>
      <c r="E3928" s="23">
        <v>2115471</v>
      </c>
      <c r="F3928" s="22" t="str">
        <f>VLOOKUP(C3928,變換清單!A:C,3,0)</f>
        <v>啤酒</v>
      </c>
      <c r="G3928" s="22" t="str">
        <f>VLOOKUP(B3928,變換清單!E:F,2,0)</f>
        <v>近畿圏</v>
      </c>
      <c r="H3928" s="22" t="str">
        <f t="shared" si="183"/>
        <v>2016</v>
      </c>
      <c r="I3928" s="22">
        <f t="shared" si="184"/>
        <v>12</v>
      </c>
      <c r="J3928" s="22" t="str">
        <f>VLOOKUP(I3928,變換清單!H:I,2,0)</f>
        <v>4Q</v>
      </c>
      <c r="K3928" s="22" t="str">
        <f t="shared" si="185"/>
        <v>啤酒近畿圏20164Q</v>
      </c>
    </row>
    <row r="3929" spans="1:11">
      <c r="A3929" s="23">
        <v>201612</v>
      </c>
      <c r="B3929" s="23" t="s">
        <v>78</v>
      </c>
      <c r="C3929" s="22">
        <v>27350921</v>
      </c>
      <c r="D3929" s="22" t="s">
        <v>44</v>
      </c>
      <c r="E3929" s="23">
        <v>148560</v>
      </c>
      <c r="F3929" s="22" t="str">
        <f>VLOOKUP(C3929,變換清單!A:C,3,0)</f>
        <v>發泡酒</v>
      </c>
      <c r="G3929" s="22" t="str">
        <f>VLOOKUP(B3929,變換清單!E:F,2,0)</f>
        <v>近畿圏</v>
      </c>
      <c r="H3929" s="22" t="str">
        <f t="shared" si="183"/>
        <v>2016</v>
      </c>
      <c r="I3929" s="22">
        <f t="shared" si="184"/>
        <v>12</v>
      </c>
      <c r="J3929" s="22" t="str">
        <f>VLOOKUP(I3929,變換清單!H:I,2,0)</f>
        <v>4Q</v>
      </c>
      <c r="K3929" s="22" t="str">
        <f t="shared" si="185"/>
        <v>發泡酒近畿圏20164Q</v>
      </c>
    </row>
    <row r="3930" spans="1:11">
      <c r="A3930" s="23">
        <v>201612</v>
      </c>
      <c r="B3930" s="23" t="s">
        <v>78</v>
      </c>
      <c r="C3930" s="22">
        <v>27210786</v>
      </c>
      <c r="D3930" s="22" t="s">
        <v>103</v>
      </c>
      <c r="E3930" s="23">
        <v>74640</v>
      </c>
      <c r="F3930" s="22" t="str">
        <f>VLOOKUP(C3930,變換清單!A:C,3,0)</f>
        <v>發泡酒</v>
      </c>
      <c r="G3930" s="22" t="str">
        <f>VLOOKUP(B3930,變換清單!E:F,2,0)</f>
        <v>近畿圏</v>
      </c>
      <c r="H3930" s="22" t="str">
        <f t="shared" si="183"/>
        <v>2016</v>
      </c>
      <c r="I3930" s="22">
        <f t="shared" si="184"/>
        <v>12</v>
      </c>
      <c r="J3930" s="22" t="str">
        <f>VLOOKUP(I3930,變換清單!H:I,2,0)</f>
        <v>4Q</v>
      </c>
      <c r="K3930" s="22" t="str">
        <f t="shared" si="185"/>
        <v>發泡酒近畿圏20164Q</v>
      </c>
    </row>
    <row r="3931" spans="1:11">
      <c r="A3931" s="23">
        <v>201612</v>
      </c>
      <c r="B3931" s="23" t="s">
        <v>78</v>
      </c>
      <c r="C3931" s="22">
        <v>27220883</v>
      </c>
      <c r="D3931" s="22" t="s">
        <v>101</v>
      </c>
      <c r="E3931" s="23">
        <v>814246</v>
      </c>
      <c r="F3931" s="22" t="str">
        <f>VLOOKUP(C3931,變換清單!A:C,3,0)</f>
        <v>新類型</v>
      </c>
      <c r="G3931" s="22" t="str">
        <f>VLOOKUP(B3931,變換清單!E:F,2,0)</f>
        <v>近畿圏</v>
      </c>
      <c r="H3931" s="22" t="str">
        <f t="shared" si="183"/>
        <v>2016</v>
      </c>
      <c r="I3931" s="22">
        <f t="shared" si="184"/>
        <v>12</v>
      </c>
      <c r="J3931" s="22" t="str">
        <f>VLOOKUP(I3931,變換清單!H:I,2,0)</f>
        <v>4Q</v>
      </c>
      <c r="K3931" s="22" t="str">
        <f t="shared" si="185"/>
        <v>新類型近畿圏20164Q</v>
      </c>
    </row>
    <row r="3932" spans="1:11">
      <c r="A3932" s="23">
        <v>201612</v>
      </c>
      <c r="B3932" s="23" t="s">
        <v>78</v>
      </c>
      <c r="C3932" s="22">
        <v>27220957</v>
      </c>
      <c r="D3932" s="22" t="s">
        <v>102</v>
      </c>
      <c r="E3932" s="23">
        <v>60466</v>
      </c>
      <c r="F3932" s="22" t="str">
        <f>VLOOKUP(C3932,變換清單!A:C,3,0)</f>
        <v>新類型</v>
      </c>
      <c r="G3932" s="22" t="str">
        <f>VLOOKUP(B3932,變換清單!E:F,2,0)</f>
        <v>近畿圏</v>
      </c>
      <c r="H3932" s="22" t="str">
        <f t="shared" si="183"/>
        <v>2016</v>
      </c>
      <c r="I3932" s="22">
        <f t="shared" si="184"/>
        <v>12</v>
      </c>
      <c r="J3932" s="22" t="str">
        <f>VLOOKUP(I3932,變換清單!H:I,2,0)</f>
        <v>4Q</v>
      </c>
      <c r="K3932" s="22" t="str">
        <f t="shared" si="185"/>
        <v>新類型近畿圏20164Q</v>
      </c>
    </row>
    <row r="3933" spans="1:11">
      <c r="A3933" s="23">
        <v>201612</v>
      </c>
      <c r="B3933" s="23" t="s">
        <v>78</v>
      </c>
      <c r="C3933" s="22">
        <v>27220985</v>
      </c>
      <c r="D3933" s="22" t="s">
        <v>46</v>
      </c>
      <c r="E3933" s="23">
        <v>61083</v>
      </c>
      <c r="F3933" s="22" t="str">
        <f>VLOOKUP(C3933,變換清單!A:C,3,0)</f>
        <v>新類型</v>
      </c>
      <c r="G3933" s="22" t="str">
        <f>VLOOKUP(B3933,變換清單!E:F,2,0)</f>
        <v>近畿圏</v>
      </c>
      <c r="H3933" s="22" t="str">
        <f t="shared" si="183"/>
        <v>2016</v>
      </c>
      <c r="I3933" s="22">
        <f t="shared" si="184"/>
        <v>12</v>
      </c>
      <c r="J3933" s="22" t="str">
        <f>VLOOKUP(I3933,變換清單!H:I,2,0)</f>
        <v>4Q</v>
      </c>
      <c r="K3933" s="22" t="str">
        <f t="shared" si="185"/>
        <v>新類型近畿圏20164Q</v>
      </c>
    </row>
    <row r="3934" spans="1:11">
      <c r="A3934" s="23">
        <v>201612</v>
      </c>
      <c r="B3934" s="23" t="s">
        <v>0</v>
      </c>
      <c r="C3934" s="22">
        <v>27260317</v>
      </c>
      <c r="D3934" s="22" t="s">
        <v>40</v>
      </c>
      <c r="E3934" s="23">
        <v>2076969</v>
      </c>
      <c r="F3934" s="22" t="str">
        <f>VLOOKUP(C3934,變換清單!A:C,3,0)</f>
        <v>啤酒</v>
      </c>
      <c r="G3934" s="22" t="str">
        <f>VLOOKUP(B3934,變換清單!E:F,2,0)</f>
        <v>北海道</v>
      </c>
      <c r="H3934" s="22" t="str">
        <f t="shared" si="183"/>
        <v>2016</v>
      </c>
      <c r="I3934" s="22">
        <f t="shared" si="184"/>
        <v>12</v>
      </c>
      <c r="J3934" s="22" t="str">
        <f>VLOOKUP(I3934,變換清單!H:I,2,0)</f>
        <v>4Q</v>
      </c>
      <c r="K3934" s="22" t="str">
        <f t="shared" si="185"/>
        <v>啤酒北海道20164Q</v>
      </c>
    </row>
    <row r="3935" spans="1:11">
      <c r="A3935" s="23">
        <v>201612</v>
      </c>
      <c r="B3935" s="23" t="s">
        <v>0</v>
      </c>
      <c r="C3935" s="22">
        <v>27260665</v>
      </c>
      <c r="D3935" s="22" t="s">
        <v>105</v>
      </c>
      <c r="E3935" s="23">
        <v>302312</v>
      </c>
      <c r="F3935" s="22" t="str">
        <f>VLOOKUP(C3935,變換清單!A:C,3,0)</f>
        <v>啤酒</v>
      </c>
      <c r="G3935" s="22" t="str">
        <f>VLOOKUP(B3935,變換清單!E:F,2,0)</f>
        <v>北海道</v>
      </c>
      <c r="H3935" s="22" t="str">
        <f t="shared" si="183"/>
        <v>2016</v>
      </c>
      <c r="I3935" s="22">
        <f t="shared" si="184"/>
        <v>12</v>
      </c>
      <c r="J3935" s="22" t="str">
        <f>VLOOKUP(I3935,變換清單!H:I,2,0)</f>
        <v>4Q</v>
      </c>
      <c r="K3935" s="22" t="str">
        <f t="shared" si="185"/>
        <v>啤酒北海道20164Q</v>
      </c>
    </row>
    <row r="3936" spans="1:11">
      <c r="A3936" s="23">
        <v>201612</v>
      </c>
      <c r="B3936" s="23" t="s">
        <v>0</v>
      </c>
      <c r="C3936" s="22">
        <v>27350171</v>
      </c>
      <c r="D3936" s="22" t="s">
        <v>42</v>
      </c>
      <c r="E3936" s="23">
        <v>787865</v>
      </c>
      <c r="F3936" s="22" t="str">
        <f>VLOOKUP(C3936,變換清單!A:C,3,0)</f>
        <v>啤酒</v>
      </c>
      <c r="G3936" s="22" t="str">
        <f>VLOOKUP(B3936,變換清單!E:F,2,0)</f>
        <v>北海道</v>
      </c>
      <c r="H3936" s="22" t="str">
        <f t="shared" si="183"/>
        <v>2016</v>
      </c>
      <c r="I3936" s="22">
        <f t="shared" si="184"/>
        <v>12</v>
      </c>
      <c r="J3936" s="22" t="str">
        <f>VLOOKUP(I3936,變換清單!H:I,2,0)</f>
        <v>4Q</v>
      </c>
      <c r="K3936" s="22" t="str">
        <f t="shared" si="185"/>
        <v>啤酒北海道20164Q</v>
      </c>
    </row>
    <row r="3937" spans="1:11">
      <c r="A3937" s="23">
        <v>201612</v>
      </c>
      <c r="B3937" s="23" t="s">
        <v>0</v>
      </c>
      <c r="C3937" s="22">
        <v>27350921</v>
      </c>
      <c r="D3937" s="22" t="s">
        <v>44</v>
      </c>
      <c r="E3937" s="23">
        <v>83760</v>
      </c>
      <c r="F3937" s="22" t="str">
        <f>VLOOKUP(C3937,變換清單!A:C,3,0)</f>
        <v>發泡酒</v>
      </c>
      <c r="G3937" s="22" t="str">
        <f>VLOOKUP(B3937,變換清單!E:F,2,0)</f>
        <v>北海道</v>
      </c>
      <c r="H3937" s="22" t="str">
        <f t="shared" si="183"/>
        <v>2016</v>
      </c>
      <c r="I3937" s="22">
        <f t="shared" si="184"/>
        <v>12</v>
      </c>
      <c r="J3937" s="22" t="str">
        <f>VLOOKUP(I3937,變換清單!H:I,2,0)</f>
        <v>4Q</v>
      </c>
      <c r="K3937" s="22" t="str">
        <f t="shared" si="185"/>
        <v>發泡酒北海道20164Q</v>
      </c>
    </row>
    <row r="3938" spans="1:11">
      <c r="A3938" s="23">
        <v>201612</v>
      </c>
      <c r="B3938" s="23" t="s">
        <v>0</v>
      </c>
      <c r="C3938" s="22">
        <v>27210786</v>
      </c>
      <c r="D3938" s="22" t="s">
        <v>103</v>
      </c>
      <c r="E3938" s="23">
        <v>95520</v>
      </c>
      <c r="F3938" s="22" t="str">
        <f>VLOOKUP(C3938,變換清單!A:C,3,0)</f>
        <v>發泡酒</v>
      </c>
      <c r="G3938" s="22" t="str">
        <f>VLOOKUP(B3938,變換清單!E:F,2,0)</f>
        <v>北海道</v>
      </c>
      <c r="H3938" s="22" t="str">
        <f t="shared" si="183"/>
        <v>2016</v>
      </c>
      <c r="I3938" s="22">
        <f t="shared" si="184"/>
        <v>12</v>
      </c>
      <c r="J3938" s="22" t="str">
        <f>VLOOKUP(I3938,變換清單!H:I,2,0)</f>
        <v>4Q</v>
      </c>
      <c r="K3938" s="22" t="str">
        <f t="shared" si="185"/>
        <v>發泡酒北海道20164Q</v>
      </c>
    </row>
    <row r="3939" spans="1:11">
      <c r="A3939" s="23">
        <v>201612</v>
      </c>
      <c r="B3939" s="23" t="s">
        <v>0</v>
      </c>
      <c r="C3939" s="22">
        <v>27220883</v>
      </c>
      <c r="D3939" s="22" t="s">
        <v>101</v>
      </c>
      <c r="E3939" s="23">
        <v>278070</v>
      </c>
      <c r="F3939" s="22" t="str">
        <f>VLOOKUP(C3939,變換清單!A:C,3,0)</f>
        <v>新類型</v>
      </c>
      <c r="G3939" s="22" t="str">
        <f>VLOOKUP(B3939,變換清單!E:F,2,0)</f>
        <v>北海道</v>
      </c>
      <c r="H3939" s="22" t="str">
        <f t="shared" si="183"/>
        <v>2016</v>
      </c>
      <c r="I3939" s="22">
        <f t="shared" si="184"/>
        <v>12</v>
      </c>
      <c r="J3939" s="22" t="str">
        <f>VLOOKUP(I3939,變換清單!H:I,2,0)</f>
        <v>4Q</v>
      </c>
      <c r="K3939" s="22" t="str">
        <f t="shared" si="185"/>
        <v>新類型北海道20164Q</v>
      </c>
    </row>
    <row r="3940" spans="1:11">
      <c r="A3940" s="23">
        <v>201612</v>
      </c>
      <c r="B3940" s="23" t="s">
        <v>0</v>
      </c>
      <c r="C3940" s="22">
        <v>27220957</v>
      </c>
      <c r="D3940" s="22" t="s">
        <v>102</v>
      </c>
      <c r="E3940" s="23">
        <v>12340</v>
      </c>
      <c r="F3940" s="22" t="str">
        <f>VLOOKUP(C3940,變換清單!A:C,3,0)</f>
        <v>新類型</v>
      </c>
      <c r="G3940" s="22" t="str">
        <f>VLOOKUP(B3940,變換清單!E:F,2,0)</f>
        <v>北海道</v>
      </c>
      <c r="H3940" s="22" t="str">
        <f t="shared" si="183"/>
        <v>2016</v>
      </c>
      <c r="I3940" s="22">
        <f t="shared" si="184"/>
        <v>12</v>
      </c>
      <c r="J3940" s="22" t="str">
        <f>VLOOKUP(I3940,變換清單!H:I,2,0)</f>
        <v>4Q</v>
      </c>
      <c r="K3940" s="22" t="str">
        <f t="shared" si="185"/>
        <v>新類型北海道20164Q</v>
      </c>
    </row>
    <row r="3941" spans="1:11">
      <c r="A3941" s="23">
        <v>201612</v>
      </c>
      <c r="B3941" s="23" t="s">
        <v>0</v>
      </c>
      <c r="C3941" s="22">
        <v>27220985</v>
      </c>
      <c r="D3941" s="22" t="s">
        <v>46</v>
      </c>
      <c r="E3941" s="23">
        <v>16659</v>
      </c>
      <c r="F3941" s="22" t="str">
        <f>VLOOKUP(C3941,變換清單!A:C,3,0)</f>
        <v>新類型</v>
      </c>
      <c r="G3941" s="22" t="str">
        <f>VLOOKUP(B3941,變換清單!E:F,2,0)</f>
        <v>北海道</v>
      </c>
      <c r="H3941" s="22" t="str">
        <f t="shared" si="183"/>
        <v>2016</v>
      </c>
      <c r="I3941" s="22">
        <f t="shared" si="184"/>
        <v>12</v>
      </c>
      <c r="J3941" s="22" t="str">
        <f>VLOOKUP(I3941,變換清單!H:I,2,0)</f>
        <v>4Q</v>
      </c>
      <c r="K3941" s="22" t="str">
        <f t="shared" si="185"/>
        <v>新類型北海道20164Q</v>
      </c>
    </row>
    <row r="3942" spans="1:11">
      <c r="A3942" s="23">
        <v>201612</v>
      </c>
      <c r="B3942" s="23" t="s">
        <v>80</v>
      </c>
      <c r="C3942" s="22">
        <v>27260317</v>
      </c>
      <c r="D3942" s="22" t="s">
        <v>40</v>
      </c>
      <c r="E3942" s="23">
        <v>294469</v>
      </c>
      <c r="F3942" s="22" t="str">
        <f>VLOOKUP(C3942,變換清單!A:C,3,0)</f>
        <v>啤酒</v>
      </c>
      <c r="G3942" s="22" t="str">
        <f>VLOOKUP(B3942,變換清單!E:F,2,0)</f>
        <v>近畿圏</v>
      </c>
      <c r="H3942" s="22" t="str">
        <f t="shared" si="183"/>
        <v>2016</v>
      </c>
      <c r="I3942" s="22">
        <f t="shared" si="184"/>
        <v>12</v>
      </c>
      <c r="J3942" s="22" t="str">
        <f>VLOOKUP(I3942,變換清單!H:I,2,0)</f>
        <v>4Q</v>
      </c>
      <c r="K3942" s="22" t="str">
        <f t="shared" si="185"/>
        <v>啤酒近畿圏20164Q</v>
      </c>
    </row>
    <row r="3943" spans="1:11">
      <c r="A3943" s="23">
        <v>201612</v>
      </c>
      <c r="B3943" s="23" t="s">
        <v>80</v>
      </c>
      <c r="C3943" s="22">
        <v>27260665</v>
      </c>
      <c r="D3943" s="22" t="s">
        <v>105</v>
      </c>
      <c r="E3943" s="23">
        <v>42780</v>
      </c>
      <c r="F3943" s="22" t="str">
        <f>VLOOKUP(C3943,變換清單!A:C,3,0)</f>
        <v>啤酒</v>
      </c>
      <c r="G3943" s="22" t="str">
        <f>VLOOKUP(B3943,變換清單!E:F,2,0)</f>
        <v>近畿圏</v>
      </c>
      <c r="H3943" s="22" t="str">
        <f t="shared" si="183"/>
        <v>2016</v>
      </c>
      <c r="I3943" s="22">
        <f t="shared" si="184"/>
        <v>12</v>
      </c>
      <c r="J3943" s="22" t="str">
        <f>VLOOKUP(I3943,變換清單!H:I,2,0)</f>
        <v>4Q</v>
      </c>
      <c r="K3943" s="22" t="str">
        <f t="shared" si="185"/>
        <v>啤酒近畿圏20164Q</v>
      </c>
    </row>
    <row r="3944" spans="1:11">
      <c r="A3944" s="23">
        <v>201612</v>
      </c>
      <c r="B3944" s="23" t="s">
        <v>80</v>
      </c>
      <c r="C3944" s="22">
        <v>27350171</v>
      </c>
      <c r="D3944" s="22" t="s">
        <v>42</v>
      </c>
      <c r="E3944" s="23">
        <v>68448</v>
      </c>
      <c r="F3944" s="22" t="str">
        <f>VLOOKUP(C3944,變換清單!A:C,3,0)</f>
        <v>啤酒</v>
      </c>
      <c r="G3944" s="22" t="str">
        <f>VLOOKUP(B3944,變換清單!E:F,2,0)</f>
        <v>近畿圏</v>
      </c>
      <c r="H3944" s="22" t="str">
        <f t="shared" si="183"/>
        <v>2016</v>
      </c>
      <c r="I3944" s="22">
        <f t="shared" si="184"/>
        <v>12</v>
      </c>
      <c r="J3944" s="22" t="str">
        <f>VLOOKUP(I3944,變換清單!H:I,2,0)</f>
        <v>4Q</v>
      </c>
      <c r="K3944" s="22" t="str">
        <f t="shared" si="185"/>
        <v>啤酒近畿圏20164Q</v>
      </c>
    </row>
    <row r="3945" spans="1:11">
      <c r="A3945" s="23">
        <v>201612</v>
      </c>
      <c r="B3945" s="23" t="s">
        <v>80</v>
      </c>
      <c r="C3945" s="22">
        <v>27350921</v>
      </c>
      <c r="D3945" s="22" t="s">
        <v>44</v>
      </c>
      <c r="E3945" s="23">
        <v>3600</v>
      </c>
      <c r="F3945" s="22" t="str">
        <f>VLOOKUP(C3945,變換清單!A:C,3,0)</f>
        <v>發泡酒</v>
      </c>
      <c r="G3945" s="22" t="str">
        <f>VLOOKUP(B3945,變換清單!E:F,2,0)</f>
        <v>近畿圏</v>
      </c>
      <c r="H3945" s="22" t="str">
        <f t="shared" si="183"/>
        <v>2016</v>
      </c>
      <c r="I3945" s="22">
        <f t="shared" si="184"/>
        <v>12</v>
      </c>
      <c r="J3945" s="22" t="str">
        <f>VLOOKUP(I3945,變換清單!H:I,2,0)</f>
        <v>4Q</v>
      </c>
      <c r="K3945" s="22" t="str">
        <f t="shared" si="185"/>
        <v>發泡酒近畿圏20164Q</v>
      </c>
    </row>
    <row r="3946" spans="1:11">
      <c r="A3946" s="23">
        <v>201612</v>
      </c>
      <c r="B3946" s="23" t="s">
        <v>80</v>
      </c>
      <c r="C3946" s="22">
        <v>27210786</v>
      </c>
      <c r="D3946" s="22" t="s">
        <v>103</v>
      </c>
      <c r="E3946" s="23">
        <v>720</v>
      </c>
      <c r="F3946" s="22" t="str">
        <f>VLOOKUP(C3946,變換清單!A:C,3,0)</f>
        <v>發泡酒</v>
      </c>
      <c r="G3946" s="22" t="str">
        <f>VLOOKUP(B3946,變換清單!E:F,2,0)</f>
        <v>近畿圏</v>
      </c>
      <c r="H3946" s="22" t="str">
        <f t="shared" si="183"/>
        <v>2016</v>
      </c>
      <c r="I3946" s="22">
        <f t="shared" si="184"/>
        <v>12</v>
      </c>
      <c r="J3946" s="22" t="str">
        <f>VLOOKUP(I3946,變換清單!H:I,2,0)</f>
        <v>4Q</v>
      </c>
      <c r="K3946" s="22" t="str">
        <f t="shared" si="185"/>
        <v>發泡酒近畿圏20164Q</v>
      </c>
    </row>
    <row r="3947" spans="1:11">
      <c r="A3947" s="23">
        <v>201612</v>
      </c>
      <c r="B3947" s="23" t="s">
        <v>80</v>
      </c>
      <c r="C3947" s="22">
        <v>27220883</v>
      </c>
      <c r="D3947" s="22" t="s">
        <v>101</v>
      </c>
      <c r="E3947" s="23">
        <v>18538</v>
      </c>
      <c r="F3947" s="22" t="str">
        <f>VLOOKUP(C3947,變換清單!A:C,3,0)</f>
        <v>新類型</v>
      </c>
      <c r="G3947" s="22" t="str">
        <f>VLOOKUP(B3947,變換清單!E:F,2,0)</f>
        <v>近畿圏</v>
      </c>
      <c r="H3947" s="22" t="str">
        <f t="shared" si="183"/>
        <v>2016</v>
      </c>
      <c r="I3947" s="22">
        <f t="shared" si="184"/>
        <v>12</v>
      </c>
      <c r="J3947" s="22" t="str">
        <f>VLOOKUP(I3947,變換清單!H:I,2,0)</f>
        <v>4Q</v>
      </c>
      <c r="K3947" s="22" t="str">
        <f t="shared" si="185"/>
        <v>新類型近畿圏20164Q</v>
      </c>
    </row>
    <row r="3948" spans="1:11">
      <c r="A3948" s="23">
        <v>201701</v>
      </c>
      <c r="B3948" s="23" t="s">
        <v>75</v>
      </c>
      <c r="C3948" s="22">
        <v>27260317</v>
      </c>
      <c r="D3948" s="22" t="s">
        <v>40</v>
      </c>
      <c r="E3948" s="23">
        <v>2507400</v>
      </c>
      <c r="F3948" s="22" t="str">
        <f>VLOOKUP(C3948,變換清單!A:C,3,0)</f>
        <v>啤酒</v>
      </c>
      <c r="G3948" s="22" t="str">
        <f>VLOOKUP(B3948,變換清單!E:F,2,0)</f>
        <v>中部</v>
      </c>
      <c r="H3948" s="22" t="str">
        <f t="shared" si="183"/>
        <v>2017</v>
      </c>
      <c r="I3948" s="22">
        <f t="shared" si="184"/>
        <v>1</v>
      </c>
      <c r="J3948" s="22" t="str">
        <f>VLOOKUP(I3948,變換清單!H:I,2,0)</f>
        <v>1Q</v>
      </c>
      <c r="K3948" s="22" t="str">
        <f t="shared" si="185"/>
        <v>啤酒中部20171Q</v>
      </c>
    </row>
    <row r="3949" spans="1:11">
      <c r="A3949" s="23">
        <v>201701</v>
      </c>
      <c r="B3949" s="23" t="s">
        <v>75</v>
      </c>
      <c r="C3949" s="22">
        <v>27260665</v>
      </c>
      <c r="D3949" s="22" t="s">
        <v>105</v>
      </c>
      <c r="E3949" s="23">
        <v>228480</v>
      </c>
      <c r="F3949" s="22" t="str">
        <f>VLOOKUP(C3949,變換清單!A:C,3,0)</f>
        <v>啤酒</v>
      </c>
      <c r="G3949" s="22" t="str">
        <f>VLOOKUP(B3949,變換清單!E:F,2,0)</f>
        <v>中部</v>
      </c>
      <c r="H3949" s="22" t="str">
        <f t="shared" si="183"/>
        <v>2017</v>
      </c>
      <c r="I3949" s="22">
        <f t="shared" si="184"/>
        <v>1</v>
      </c>
      <c r="J3949" s="22" t="str">
        <f>VLOOKUP(I3949,變換清單!H:I,2,0)</f>
        <v>1Q</v>
      </c>
      <c r="K3949" s="22" t="str">
        <f t="shared" si="185"/>
        <v>啤酒中部20171Q</v>
      </c>
    </row>
    <row r="3950" spans="1:11">
      <c r="A3950" s="23">
        <v>201701</v>
      </c>
      <c r="B3950" s="23" t="s">
        <v>75</v>
      </c>
      <c r="C3950" s="22">
        <v>27350171</v>
      </c>
      <c r="D3950" s="22" t="s">
        <v>42</v>
      </c>
      <c r="E3950" s="23">
        <v>901320</v>
      </c>
      <c r="F3950" s="22" t="str">
        <f>VLOOKUP(C3950,變換清單!A:C,3,0)</f>
        <v>啤酒</v>
      </c>
      <c r="G3950" s="22" t="str">
        <f>VLOOKUP(B3950,變換清單!E:F,2,0)</f>
        <v>中部</v>
      </c>
      <c r="H3950" s="22" t="str">
        <f t="shared" si="183"/>
        <v>2017</v>
      </c>
      <c r="I3950" s="22">
        <f t="shared" si="184"/>
        <v>1</v>
      </c>
      <c r="J3950" s="22" t="str">
        <f>VLOOKUP(I3950,變換清單!H:I,2,0)</f>
        <v>1Q</v>
      </c>
      <c r="K3950" s="22" t="str">
        <f t="shared" si="185"/>
        <v>啤酒中部20171Q</v>
      </c>
    </row>
    <row r="3951" spans="1:11">
      <c r="A3951" s="23">
        <v>201701</v>
      </c>
      <c r="B3951" s="23" t="s">
        <v>75</v>
      </c>
      <c r="C3951" s="22">
        <v>27350921</v>
      </c>
      <c r="D3951" s="22" t="s">
        <v>44</v>
      </c>
      <c r="E3951" s="23">
        <v>63252</v>
      </c>
      <c r="F3951" s="22" t="str">
        <f>VLOOKUP(C3951,變換清單!A:C,3,0)</f>
        <v>發泡酒</v>
      </c>
      <c r="G3951" s="22" t="str">
        <f>VLOOKUP(B3951,變換清單!E:F,2,0)</f>
        <v>中部</v>
      </c>
      <c r="H3951" s="22" t="str">
        <f t="shared" si="183"/>
        <v>2017</v>
      </c>
      <c r="I3951" s="22">
        <f t="shared" si="184"/>
        <v>1</v>
      </c>
      <c r="J3951" s="22" t="str">
        <f>VLOOKUP(I3951,變換清單!H:I,2,0)</f>
        <v>1Q</v>
      </c>
      <c r="K3951" s="22" t="str">
        <f t="shared" si="185"/>
        <v>發泡酒中部20171Q</v>
      </c>
    </row>
    <row r="3952" spans="1:11">
      <c r="A3952" s="23">
        <v>201701</v>
      </c>
      <c r="B3952" s="23" t="s">
        <v>75</v>
      </c>
      <c r="C3952" s="22">
        <v>27210786</v>
      </c>
      <c r="D3952" s="22" t="s">
        <v>103</v>
      </c>
      <c r="E3952" s="23">
        <v>24696</v>
      </c>
      <c r="F3952" s="22" t="str">
        <f>VLOOKUP(C3952,變換清單!A:C,3,0)</f>
        <v>發泡酒</v>
      </c>
      <c r="G3952" s="22" t="str">
        <f>VLOOKUP(B3952,變換清單!E:F,2,0)</f>
        <v>中部</v>
      </c>
      <c r="H3952" s="22" t="str">
        <f t="shared" si="183"/>
        <v>2017</v>
      </c>
      <c r="I3952" s="22">
        <f t="shared" si="184"/>
        <v>1</v>
      </c>
      <c r="J3952" s="22" t="str">
        <f>VLOOKUP(I3952,變換清單!H:I,2,0)</f>
        <v>1Q</v>
      </c>
      <c r="K3952" s="22" t="str">
        <f t="shared" si="185"/>
        <v>發泡酒中部20171Q</v>
      </c>
    </row>
    <row r="3953" spans="1:11">
      <c r="A3953" s="23">
        <v>201701</v>
      </c>
      <c r="B3953" s="23" t="s">
        <v>75</v>
      </c>
      <c r="C3953" s="22">
        <v>27220883</v>
      </c>
      <c r="D3953" s="22" t="s">
        <v>101</v>
      </c>
      <c r="E3953" s="23">
        <v>312480</v>
      </c>
      <c r="F3953" s="22" t="str">
        <f>VLOOKUP(C3953,變換清單!A:C,3,0)</f>
        <v>新類型</v>
      </c>
      <c r="G3953" s="22" t="str">
        <f>VLOOKUP(B3953,變換清單!E:F,2,0)</f>
        <v>中部</v>
      </c>
      <c r="H3953" s="22" t="str">
        <f t="shared" si="183"/>
        <v>2017</v>
      </c>
      <c r="I3953" s="22">
        <f t="shared" si="184"/>
        <v>1</v>
      </c>
      <c r="J3953" s="22" t="str">
        <f>VLOOKUP(I3953,變換清單!H:I,2,0)</f>
        <v>1Q</v>
      </c>
      <c r="K3953" s="22" t="str">
        <f t="shared" si="185"/>
        <v>新類型中部20171Q</v>
      </c>
    </row>
    <row r="3954" spans="1:11">
      <c r="A3954" s="23">
        <v>201701</v>
      </c>
      <c r="B3954" s="23" t="s">
        <v>75</v>
      </c>
      <c r="C3954" s="22">
        <v>27220957</v>
      </c>
      <c r="D3954" s="22" t="s">
        <v>102</v>
      </c>
      <c r="E3954" s="23">
        <v>6003</v>
      </c>
      <c r="F3954" s="22" t="str">
        <f>VLOOKUP(C3954,變換清單!A:C,3,0)</f>
        <v>新類型</v>
      </c>
      <c r="G3954" s="22" t="str">
        <f>VLOOKUP(B3954,變換清單!E:F,2,0)</f>
        <v>中部</v>
      </c>
      <c r="H3954" s="22" t="str">
        <f t="shared" si="183"/>
        <v>2017</v>
      </c>
      <c r="I3954" s="22">
        <f t="shared" si="184"/>
        <v>1</v>
      </c>
      <c r="J3954" s="22" t="str">
        <f>VLOOKUP(I3954,變換清單!H:I,2,0)</f>
        <v>1Q</v>
      </c>
      <c r="K3954" s="22" t="str">
        <f t="shared" si="185"/>
        <v>新類型中部20171Q</v>
      </c>
    </row>
    <row r="3955" spans="1:11">
      <c r="A3955" s="23">
        <v>201701</v>
      </c>
      <c r="B3955" s="23" t="s">
        <v>75</v>
      </c>
      <c r="C3955" s="22">
        <v>27220985</v>
      </c>
      <c r="D3955" s="22" t="s">
        <v>46</v>
      </c>
      <c r="E3955" s="23">
        <v>8004</v>
      </c>
      <c r="F3955" s="22" t="str">
        <f>VLOOKUP(C3955,變換清單!A:C,3,0)</f>
        <v>新類型</v>
      </c>
      <c r="G3955" s="22" t="str">
        <f>VLOOKUP(B3955,變換清單!E:F,2,0)</f>
        <v>中部</v>
      </c>
      <c r="H3955" s="22" t="str">
        <f t="shared" si="183"/>
        <v>2017</v>
      </c>
      <c r="I3955" s="22">
        <f t="shared" si="184"/>
        <v>1</v>
      </c>
      <c r="J3955" s="22" t="str">
        <f>VLOOKUP(I3955,變換清單!H:I,2,0)</f>
        <v>1Q</v>
      </c>
      <c r="K3955" s="22" t="str">
        <f t="shared" si="185"/>
        <v>新類型中部20171Q</v>
      </c>
    </row>
    <row r="3956" spans="1:11">
      <c r="A3956" s="23">
        <v>201701</v>
      </c>
      <c r="B3956" s="23" t="s">
        <v>86</v>
      </c>
      <c r="C3956" s="22">
        <v>27260317</v>
      </c>
      <c r="D3956" s="22" t="s">
        <v>40</v>
      </c>
      <c r="E3956" s="23">
        <v>250320</v>
      </c>
      <c r="F3956" s="22" t="str">
        <f>VLOOKUP(C3956,變換清單!A:C,3,0)</f>
        <v>啤酒</v>
      </c>
      <c r="G3956" s="22" t="str">
        <f>VLOOKUP(B3956,變換清單!E:F,2,0)</f>
        <v>中四國</v>
      </c>
      <c r="H3956" s="22" t="str">
        <f t="shared" si="183"/>
        <v>2017</v>
      </c>
      <c r="I3956" s="22">
        <f t="shared" si="184"/>
        <v>1</v>
      </c>
      <c r="J3956" s="22" t="str">
        <f>VLOOKUP(I3956,變換清單!H:I,2,0)</f>
        <v>1Q</v>
      </c>
      <c r="K3956" s="22" t="str">
        <f t="shared" si="185"/>
        <v>啤酒中四國20171Q</v>
      </c>
    </row>
    <row r="3957" spans="1:11">
      <c r="A3957" s="23">
        <v>201701</v>
      </c>
      <c r="B3957" s="23" t="s">
        <v>86</v>
      </c>
      <c r="C3957" s="22">
        <v>27260665</v>
      </c>
      <c r="D3957" s="22" t="s">
        <v>105</v>
      </c>
      <c r="E3957" s="23">
        <v>68880</v>
      </c>
      <c r="F3957" s="22" t="str">
        <f>VLOOKUP(C3957,變換清單!A:C,3,0)</f>
        <v>啤酒</v>
      </c>
      <c r="G3957" s="22" t="str">
        <f>VLOOKUP(B3957,變換清單!E:F,2,0)</f>
        <v>中四國</v>
      </c>
      <c r="H3957" s="22" t="str">
        <f t="shared" si="183"/>
        <v>2017</v>
      </c>
      <c r="I3957" s="22">
        <f t="shared" si="184"/>
        <v>1</v>
      </c>
      <c r="J3957" s="22" t="str">
        <f>VLOOKUP(I3957,變換清單!H:I,2,0)</f>
        <v>1Q</v>
      </c>
      <c r="K3957" s="22" t="str">
        <f t="shared" si="185"/>
        <v>啤酒中四國20171Q</v>
      </c>
    </row>
    <row r="3958" spans="1:11">
      <c r="A3958" s="23">
        <v>201701</v>
      </c>
      <c r="B3958" s="23" t="s">
        <v>86</v>
      </c>
      <c r="C3958" s="22">
        <v>27350171</v>
      </c>
      <c r="D3958" s="22" t="s">
        <v>42</v>
      </c>
      <c r="E3958" s="23">
        <v>84840</v>
      </c>
      <c r="F3958" s="22" t="str">
        <f>VLOOKUP(C3958,變換清單!A:C,3,0)</f>
        <v>啤酒</v>
      </c>
      <c r="G3958" s="22" t="str">
        <f>VLOOKUP(B3958,變換清單!E:F,2,0)</f>
        <v>中四國</v>
      </c>
      <c r="H3958" s="22" t="str">
        <f t="shared" si="183"/>
        <v>2017</v>
      </c>
      <c r="I3958" s="22">
        <f t="shared" si="184"/>
        <v>1</v>
      </c>
      <c r="J3958" s="22" t="str">
        <f>VLOOKUP(I3958,變換清單!H:I,2,0)</f>
        <v>1Q</v>
      </c>
      <c r="K3958" s="22" t="str">
        <f t="shared" si="185"/>
        <v>啤酒中四國20171Q</v>
      </c>
    </row>
    <row r="3959" spans="1:11">
      <c r="A3959" s="23">
        <v>201701</v>
      </c>
      <c r="B3959" s="23" t="s">
        <v>86</v>
      </c>
      <c r="C3959" s="22">
        <v>27350921</v>
      </c>
      <c r="D3959" s="22" t="s">
        <v>44</v>
      </c>
      <c r="E3959" s="23">
        <v>7560</v>
      </c>
      <c r="F3959" s="22" t="str">
        <f>VLOOKUP(C3959,變換清單!A:C,3,0)</f>
        <v>發泡酒</v>
      </c>
      <c r="G3959" s="22" t="str">
        <f>VLOOKUP(B3959,變換清單!E:F,2,0)</f>
        <v>中四國</v>
      </c>
      <c r="H3959" s="22" t="str">
        <f t="shared" si="183"/>
        <v>2017</v>
      </c>
      <c r="I3959" s="22">
        <f t="shared" si="184"/>
        <v>1</v>
      </c>
      <c r="J3959" s="22" t="str">
        <f>VLOOKUP(I3959,變換清單!H:I,2,0)</f>
        <v>1Q</v>
      </c>
      <c r="K3959" s="22" t="str">
        <f t="shared" si="185"/>
        <v>發泡酒中四國20171Q</v>
      </c>
    </row>
    <row r="3960" spans="1:11">
      <c r="A3960" s="23">
        <v>201701</v>
      </c>
      <c r="B3960" s="23" t="s">
        <v>86</v>
      </c>
      <c r="C3960" s="22">
        <v>27210786</v>
      </c>
      <c r="D3960" s="22" t="s">
        <v>103</v>
      </c>
      <c r="E3960" s="23">
        <v>1512</v>
      </c>
      <c r="F3960" s="22" t="str">
        <f>VLOOKUP(C3960,變換清單!A:C,3,0)</f>
        <v>發泡酒</v>
      </c>
      <c r="G3960" s="22" t="str">
        <f>VLOOKUP(B3960,變換清單!E:F,2,0)</f>
        <v>中四國</v>
      </c>
      <c r="H3960" s="22" t="str">
        <f t="shared" si="183"/>
        <v>2017</v>
      </c>
      <c r="I3960" s="22">
        <f t="shared" si="184"/>
        <v>1</v>
      </c>
      <c r="J3960" s="22" t="str">
        <f>VLOOKUP(I3960,變換清單!H:I,2,0)</f>
        <v>1Q</v>
      </c>
      <c r="K3960" s="22" t="str">
        <f t="shared" si="185"/>
        <v>發泡酒中四國20171Q</v>
      </c>
    </row>
    <row r="3961" spans="1:11">
      <c r="A3961" s="23">
        <v>201701</v>
      </c>
      <c r="B3961" s="23" t="s">
        <v>86</v>
      </c>
      <c r="C3961" s="22">
        <v>27220883</v>
      </c>
      <c r="D3961" s="22" t="s">
        <v>101</v>
      </c>
      <c r="E3961" s="23">
        <v>10080</v>
      </c>
      <c r="F3961" s="22" t="str">
        <f>VLOOKUP(C3961,變換清單!A:C,3,0)</f>
        <v>新類型</v>
      </c>
      <c r="G3961" s="22" t="str">
        <f>VLOOKUP(B3961,變換清單!E:F,2,0)</f>
        <v>中四國</v>
      </c>
      <c r="H3961" s="22" t="str">
        <f t="shared" si="183"/>
        <v>2017</v>
      </c>
      <c r="I3961" s="22">
        <f t="shared" si="184"/>
        <v>1</v>
      </c>
      <c r="J3961" s="22" t="str">
        <f>VLOOKUP(I3961,變換清單!H:I,2,0)</f>
        <v>1Q</v>
      </c>
      <c r="K3961" s="22" t="str">
        <f t="shared" si="185"/>
        <v>新類型中四國20171Q</v>
      </c>
    </row>
    <row r="3962" spans="1:11">
      <c r="A3962" s="23">
        <v>201701</v>
      </c>
      <c r="B3962" s="23" t="s">
        <v>61</v>
      </c>
      <c r="C3962" s="22">
        <v>27220957</v>
      </c>
      <c r="D3962" s="22" t="s">
        <v>102</v>
      </c>
      <c r="E3962" s="23">
        <v>954240</v>
      </c>
      <c r="F3962" s="22" t="str">
        <f>VLOOKUP(C3962,變換清單!A:C,3,0)</f>
        <v>新類型</v>
      </c>
      <c r="G3962" s="22" t="str">
        <f>VLOOKUP(B3962,變換清單!E:F,2,0)</f>
        <v>關信越</v>
      </c>
      <c r="H3962" s="22" t="str">
        <f t="shared" si="183"/>
        <v>2017</v>
      </c>
      <c r="I3962" s="22">
        <f t="shared" si="184"/>
        <v>1</v>
      </c>
      <c r="J3962" s="22" t="str">
        <f>VLOOKUP(I3962,變換清單!H:I,2,0)</f>
        <v>1Q</v>
      </c>
      <c r="K3962" s="22" t="str">
        <f t="shared" si="185"/>
        <v>新類型關信越20171Q</v>
      </c>
    </row>
    <row r="3963" spans="1:11">
      <c r="A3963" s="23">
        <v>201701</v>
      </c>
      <c r="B3963" s="23" t="s">
        <v>61</v>
      </c>
      <c r="C3963" s="22">
        <v>27220985</v>
      </c>
      <c r="D3963" s="22" t="s">
        <v>46</v>
      </c>
      <c r="E3963" s="23">
        <v>142800</v>
      </c>
      <c r="F3963" s="22" t="str">
        <f>VLOOKUP(C3963,變換清單!A:C,3,0)</f>
        <v>新類型</v>
      </c>
      <c r="G3963" s="22" t="str">
        <f>VLOOKUP(B3963,變換清單!E:F,2,0)</f>
        <v>關信越</v>
      </c>
      <c r="H3963" s="22" t="str">
        <f t="shared" si="183"/>
        <v>2017</v>
      </c>
      <c r="I3963" s="22">
        <f t="shared" si="184"/>
        <v>1</v>
      </c>
      <c r="J3963" s="22" t="str">
        <f>VLOOKUP(I3963,變換清單!H:I,2,0)</f>
        <v>1Q</v>
      </c>
      <c r="K3963" s="22" t="str">
        <f t="shared" si="185"/>
        <v>新類型關信越20171Q</v>
      </c>
    </row>
    <row r="3964" spans="1:11">
      <c r="A3964" s="23">
        <v>201701</v>
      </c>
      <c r="B3964" s="23" t="s">
        <v>61</v>
      </c>
      <c r="C3964" s="22">
        <v>27260317</v>
      </c>
      <c r="D3964" s="22" t="s">
        <v>40</v>
      </c>
      <c r="E3964" s="23">
        <v>262920</v>
      </c>
      <c r="F3964" s="22" t="str">
        <f>VLOOKUP(C3964,變換清單!A:C,3,0)</f>
        <v>啤酒</v>
      </c>
      <c r="G3964" s="22" t="str">
        <f>VLOOKUP(B3964,變換清單!E:F,2,0)</f>
        <v>關信越</v>
      </c>
      <c r="H3964" s="22" t="str">
        <f t="shared" si="183"/>
        <v>2017</v>
      </c>
      <c r="I3964" s="22">
        <f t="shared" si="184"/>
        <v>1</v>
      </c>
      <c r="J3964" s="22" t="str">
        <f>VLOOKUP(I3964,變換清單!H:I,2,0)</f>
        <v>1Q</v>
      </c>
      <c r="K3964" s="22" t="str">
        <f t="shared" si="185"/>
        <v>啤酒關信越20171Q</v>
      </c>
    </row>
    <row r="3965" spans="1:11">
      <c r="A3965" s="23">
        <v>201701</v>
      </c>
      <c r="B3965" s="23" t="s">
        <v>61</v>
      </c>
      <c r="C3965" s="22">
        <v>27260665</v>
      </c>
      <c r="D3965" s="22" t="s">
        <v>105</v>
      </c>
      <c r="E3965" s="23">
        <v>17892</v>
      </c>
      <c r="F3965" s="22" t="str">
        <f>VLOOKUP(C3965,變換清單!A:C,3,0)</f>
        <v>啤酒</v>
      </c>
      <c r="G3965" s="22" t="str">
        <f>VLOOKUP(B3965,變換清單!E:F,2,0)</f>
        <v>關信越</v>
      </c>
      <c r="H3965" s="22" t="str">
        <f t="shared" si="183"/>
        <v>2017</v>
      </c>
      <c r="I3965" s="22">
        <f t="shared" si="184"/>
        <v>1</v>
      </c>
      <c r="J3965" s="22" t="str">
        <f>VLOOKUP(I3965,變換清單!H:I,2,0)</f>
        <v>1Q</v>
      </c>
      <c r="K3965" s="22" t="str">
        <f t="shared" si="185"/>
        <v>啤酒關信越20171Q</v>
      </c>
    </row>
    <row r="3966" spans="1:11">
      <c r="A3966" s="23">
        <v>201701</v>
      </c>
      <c r="B3966" s="23" t="s">
        <v>61</v>
      </c>
      <c r="C3966" s="22">
        <v>27350171</v>
      </c>
      <c r="D3966" s="22" t="s">
        <v>42</v>
      </c>
      <c r="E3966" s="23">
        <v>3528</v>
      </c>
      <c r="F3966" s="22" t="str">
        <f>VLOOKUP(C3966,變換清單!A:C,3,0)</f>
        <v>啤酒</v>
      </c>
      <c r="G3966" s="22" t="str">
        <f>VLOOKUP(B3966,變換清單!E:F,2,0)</f>
        <v>關信越</v>
      </c>
      <c r="H3966" s="22" t="str">
        <f t="shared" si="183"/>
        <v>2017</v>
      </c>
      <c r="I3966" s="22">
        <f t="shared" si="184"/>
        <v>1</v>
      </c>
      <c r="J3966" s="22" t="str">
        <f>VLOOKUP(I3966,變換清單!H:I,2,0)</f>
        <v>1Q</v>
      </c>
      <c r="K3966" s="22" t="str">
        <f t="shared" si="185"/>
        <v>啤酒關信越20171Q</v>
      </c>
    </row>
    <row r="3967" spans="1:11">
      <c r="A3967" s="23">
        <v>201701</v>
      </c>
      <c r="B3967" s="23" t="s">
        <v>61</v>
      </c>
      <c r="C3967" s="22">
        <v>27350921</v>
      </c>
      <c r="D3967" s="22" t="s">
        <v>44</v>
      </c>
      <c r="E3967" s="23">
        <v>190680</v>
      </c>
      <c r="F3967" s="22" t="str">
        <f>VLOOKUP(C3967,變換清單!A:C,3,0)</f>
        <v>發泡酒</v>
      </c>
      <c r="G3967" s="22" t="str">
        <f>VLOOKUP(B3967,變換清單!E:F,2,0)</f>
        <v>關信越</v>
      </c>
      <c r="H3967" s="22" t="str">
        <f t="shared" si="183"/>
        <v>2017</v>
      </c>
      <c r="I3967" s="22">
        <f t="shared" si="184"/>
        <v>1</v>
      </c>
      <c r="J3967" s="22" t="str">
        <f>VLOOKUP(I3967,變換清單!H:I,2,0)</f>
        <v>1Q</v>
      </c>
      <c r="K3967" s="22" t="str">
        <f t="shared" si="185"/>
        <v>發泡酒關信越20171Q</v>
      </c>
    </row>
    <row r="3968" spans="1:11">
      <c r="A3968" s="23">
        <v>201701</v>
      </c>
      <c r="B3968" s="23" t="s">
        <v>61</v>
      </c>
      <c r="C3968" s="22">
        <v>27210786</v>
      </c>
      <c r="D3968" s="22" t="s">
        <v>103</v>
      </c>
      <c r="E3968" s="23">
        <v>667</v>
      </c>
      <c r="F3968" s="22" t="str">
        <f>VLOOKUP(C3968,變換清單!A:C,3,0)</f>
        <v>發泡酒</v>
      </c>
      <c r="G3968" s="22" t="str">
        <f>VLOOKUP(B3968,變換清單!E:F,2,0)</f>
        <v>關信越</v>
      </c>
      <c r="H3968" s="22" t="str">
        <f t="shared" si="183"/>
        <v>2017</v>
      </c>
      <c r="I3968" s="22">
        <f t="shared" si="184"/>
        <v>1</v>
      </c>
      <c r="J3968" s="22" t="str">
        <f>VLOOKUP(I3968,變換清單!H:I,2,0)</f>
        <v>1Q</v>
      </c>
      <c r="K3968" s="22" t="str">
        <f t="shared" si="185"/>
        <v>發泡酒關信越20171Q</v>
      </c>
    </row>
    <row r="3969" spans="1:11">
      <c r="A3969" s="23">
        <v>201701</v>
      </c>
      <c r="B3969" s="23" t="s">
        <v>61</v>
      </c>
      <c r="C3969" s="22">
        <v>27220883</v>
      </c>
      <c r="D3969" s="22" t="s">
        <v>101</v>
      </c>
      <c r="E3969" s="23">
        <v>36018</v>
      </c>
      <c r="F3969" s="22" t="str">
        <f>VLOOKUP(C3969,變換清單!A:C,3,0)</f>
        <v>新類型</v>
      </c>
      <c r="G3969" s="22" t="str">
        <f>VLOOKUP(B3969,變換清單!E:F,2,0)</f>
        <v>關信越</v>
      </c>
      <c r="H3969" s="22" t="str">
        <f t="shared" si="183"/>
        <v>2017</v>
      </c>
      <c r="I3969" s="22">
        <f t="shared" si="184"/>
        <v>1</v>
      </c>
      <c r="J3969" s="22" t="str">
        <f>VLOOKUP(I3969,變換清單!H:I,2,0)</f>
        <v>1Q</v>
      </c>
      <c r="K3969" s="22" t="str">
        <f t="shared" si="185"/>
        <v>新類型關信越20171Q</v>
      </c>
    </row>
    <row r="3970" spans="1:11">
      <c r="A3970" s="23">
        <v>201701</v>
      </c>
      <c r="B3970" s="23" t="s">
        <v>83</v>
      </c>
      <c r="C3970" s="22">
        <v>27220957</v>
      </c>
      <c r="D3970" s="22" t="s">
        <v>102</v>
      </c>
      <c r="E3970" s="23">
        <v>310800</v>
      </c>
      <c r="F3970" s="22" t="str">
        <f>VLOOKUP(C3970,變換清單!A:C,3,0)</f>
        <v>新類型</v>
      </c>
      <c r="G3970" s="22" t="str">
        <f>VLOOKUP(B3970,變換清單!E:F,2,0)</f>
        <v>中四國</v>
      </c>
      <c r="H3970" s="22" t="str">
        <f t="shared" si="183"/>
        <v>2017</v>
      </c>
      <c r="I3970" s="22">
        <f t="shared" si="184"/>
        <v>1</v>
      </c>
      <c r="J3970" s="22" t="str">
        <f>VLOOKUP(I3970,變換清單!H:I,2,0)</f>
        <v>1Q</v>
      </c>
      <c r="K3970" s="22" t="str">
        <f t="shared" si="185"/>
        <v>新類型中四國20171Q</v>
      </c>
    </row>
    <row r="3971" spans="1:11">
      <c r="A3971" s="23">
        <v>201701</v>
      </c>
      <c r="B3971" s="23" t="s">
        <v>83</v>
      </c>
      <c r="C3971" s="22">
        <v>27220985</v>
      </c>
      <c r="D3971" s="22" t="s">
        <v>46</v>
      </c>
      <c r="E3971" s="23">
        <v>25200</v>
      </c>
      <c r="F3971" s="22" t="str">
        <f>VLOOKUP(C3971,變換清單!A:C,3,0)</f>
        <v>新類型</v>
      </c>
      <c r="G3971" s="22" t="str">
        <f>VLOOKUP(B3971,變換清單!E:F,2,0)</f>
        <v>中四國</v>
      </c>
      <c r="H3971" s="22" t="str">
        <f t="shared" ref="H3971:H4034" si="186">LEFT(A3971,4)</f>
        <v>2017</v>
      </c>
      <c r="I3971" s="22">
        <f t="shared" ref="I3971:I4034" si="187">VALUE(RIGHT(A3971,2))</f>
        <v>1</v>
      </c>
      <c r="J3971" s="22" t="str">
        <f>VLOOKUP(I3971,變換清單!H:I,2,0)</f>
        <v>1Q</v>
      </c>
      <c r="K3971" s="22" t="str">
        <f t="shared" ref="K3971:K4034" si="188">CONCATENATE(F3971,G3971,H3971,J3971)</f>
        <v>新類型中四國20171Q</v>
      </c>
    </row>
    <row r="3972" spans="1:11">
      <c r="A3972" s="23">
        <v>201701</v>
      </c>
      <c r="B3972" s="23" t="s">
        <v>83</v>
      </c>
      <c r="C3972" s="22">
        <v>27260317</v>
      </c>
      <c r="D3972" s="22" t="s">
        <v>40</v>
      </c>
      <c r="E3972" s="23">
        <v>98280</v>
      </c>
      <c r="F3972" s="22" t="str">
        <f>VLOOKUP(C3972,變換清單!A:C,3,0)</f>
        <v>啤酒</v>
      </c>
      <c r="G3972" s="22" t="str">
        <f>VLOOKUP(B3972,變換清單!E:F,2,0)</f>
        <v>中四國</v>
      </c>
      <c r="H3972" s="22" t="str">
        <f t="shared" si="186"/>
        <v>2017</v>
      </c>
      <c r="I3972" s="22">
        <f t="shared" si="187"/>
        <v>1</v>
      </c>
      <c r="J3972" s="22" t="str">
        <f>VLOOKUP(I3972,變換清單!H:I,2,0)</f>
        <v>1Q</v>
      </c>
      <c r="K3972" s="22" t="str">
        <f t="shared" si="188"/>
        <v>啤酒中四國20171Q</v>
      </c>
    </row>
    <row r="3973" spans="1:11">
      <c r="A3973" s="23">
        <v>201701</v>
      </c>
      <c r="B3973" s="23" t="s">
        <v>83</v>
      </c>
      <c r="C3973" s="22">
        <v>27260665</v>
      </c>
      <c r="D3973" s="22" t="s">
        <v>105</v>
      </c>
      <c r="E3973" s="23">
        <v>21168</v>
      </c>
      <c r="F3973" s="22" t="str">
        <f>VLOOKUP(C3973,變換清單!A:C,3,0)</f>
        <v>啤酒</v>
      </c>
      <c r="G3973" s="22" t="str">
        <f>VLOOKUP(B3973,變換清單!E:F,2,0)</f>
        <v>中四國</v>
      </c>
      <c r="H3973" s="22" t="str">
        <f t="shared" si="186"/>
        <v>2017</v>
      </c>
      <c r="I3973" s="22">
        <f t="shared" si="187"/>
        <v>1</v>
      </c>
      <c r="J3973" s="22" t="str">
        <f>VLOOKUP(I3973,變換清單!H:I,2,0)</f>
        <v>1Q</v>
      </c>
      <c r="K3973" s="22" t="str">
        <f t="shared" si="188"/>
        <v>啤酒中四國20171Q</v>
      </c>
    </row>
    <row r="3974" spans="1:11">
      <c r="A3974" s="23">
        <v>201701</v>
      </c>
      <c r="B3974" s="23" t="s">
        <v>83</v>
      </c>
      <c r="C3974" s="22">
        <v>27350171</v>
      </c>
      <c r="D3974" s="22" t="s">
        <v>42</v>
      </c>
      <c r="E3974" s="23">
        <v>2004</v>
      </c>
      <c r="F3974" s="22" t="str">
        <f>VLOOKUP(C3974,變換清單!A:C,3,0)</f>
        <v>啤酒</v>
      </c>
      <c r="G3974" s="22" t="str">
        <f>VLOOKUP(B3974,變換清單!E:F,2,0)</f>
        <v>中四國</v>
      </c>
      <c r="H3974" s="22" t="str">
        <f t="shared" si="186"/>
        <v>2017</v>
      </c>
      <c r="I3974" s="22">
        <f t="shared" si="187"/>
        <v>1</v>
      </c>
      <c r="J3974" s="22" t="str">
        <f>VLOOKUP(I3974,變換清單!H:I,2,0)</f>
        <v>1Q</v>
      </c>
      <c r="K3974" s="22" t="str">
        <f t="shared" si="188"/>
        <v>啤酒中四國20171Q</v>
      </c>
    </row>
    <row r="3975" spans="1:11">
      <c r="A3975" s="23">
        <v>201701</v>
      </c>
      <c r="B3975" s="23" t="s">
        <v>83</v>
      </c>
      <c r="C3975" s="22">
        <v>27350921</v>
      </c>
      <c r="D3975" s="22" t="s">
        <v>44</v>
      </c>
      <c r="E3975" s="23">
        <v>73920</v>
      </c>
      <c r="F3975" s="22" t="str">
        <f>VLOOKUP(C3975,變換清單!A:C,3,0)</f>
        <v>發泡酒</v>
      </c>
      <c r="G3975" s="22" t="str">
        <f>VLOOKUP(B3975,變換清單!E:F,2,0)</f>
        <v>中四國</v>
      </c>
      <c r="H3975" s="22" t="str">
        <f t="shared" si="186"/>
        <v>2017</v>
      </c>
      <c r="I3975" s="22">
        <f t="shared" si="187"/>
        <v>1</v>
      </c>
      <c r="J3975" s="22" t="str">
        <f>VLOOKUP(I3975,變換清單!H:I,2,0)</f>
        <v>1Q</v>
      </c>
      <c r="K3975" s="22" t="str">
        <f t="shared" si="188"/>
        <v>發泡酒中四國20171Q</v>
      </c>
    </row>
    <row r="3976" spans="1:11">
      <c r="A3976" s="23">
        <v>201701</v>
      </c>
      <c r="B3976" s="23" t="s">
        <v>98</v>
      </c>
      <c r="C3976" s="22">
        <v>27210786</v>
      </c>
      <c r="D3976" s="22" t="s">
        <v>103</v>
      </c>
      <c r="E3976" s="23">
        <v>13440</v>
      </c>
      <c r="F3976" s="22" t="str">
        <f>VLOOKUP(C3976,變換清單!A:C,3,0)</f>
        <v>發泡酒</v>
      </c>
      <c r="G3976" s="22" t="str">
        <f>VLOOKUP(B3976,變換清單!E:F,2,0)</f>
        <v>沖繩</v>
      </c>
      <c r="H3976" s="22" t="str">
        <f t="shared" si="186"/>
        <v>2017</v>
      </c>
      <c r="I3976" s="22">
        <f t="shared" si="187"/>
        <v>1</v>
      </c>
      <c r="J3976" s="22" t="str">
        <f>VLOOKUP(I3976,變換清單!H:I,2,0)</f>
        <v>1Q</v>
      </c>
      <c r="K3976" s="22" t="str">
        <f t="shared" si="188"/>
        <v>發泡酒沖繩20171Q</v>
      </c>
    </row>
    <row r="3977" spans="1:11">
      <c r="A3977" s="23">
        <v>201701</v>
      </c>
      <c r="B3977" s="23" t="s">
        <v>98</v>
      </c>
      <c r="C3977" s="22">
        <v>27220883</v>
      </c>
      <c r="D3977" s="22" t="s">
        <v>101</v>
      </c>
      <c r="E3977" s="23">
        <v>35280</v>
      </c>
      <c r="F3977" s="22" t="str">
        <f>VLOOKUP(C3977,變換清單!A:C,3,0)</f>
        <v>新類型</v>
      </c>
      <c r="G3977" s="22" t="str">
        <f>VLOOKUP(B3977,變換清單!E:F,2,0)</f>
        <v>沖繩</v>
      </c>
      <c r="H3977" s="22" t="str">
        <f t="shared" si="186"/>
        <v>2017</v>
      </c>
      <c r="I3977" s="22">
        <f t="shared" si="187"/>
        <v>1</v>
      </c>
      <c r="J3977" s="22" t="str">
        <f>VLOOKUP(I3977,變換清單!H:I,2,0)</f>
        <v>1Q</v>
      </c>
      <c r="K3977" s="22" t="str">
        <f t="shared" si="188"/>
        <v>新類型沖繩20171Q</v>
      </c>
    </row>
    <row r="3978" spans="1:11">
      <c r="A3978" s="23">
        <v>201701</v>
      </c>
      <c r="B3978" s="23" t="s">
        <v>98</v>
      </c>
      <c r="C3978" s="22">
        <v>27220957</v>
      </c>
      <c r="D3978" s="22" t="s">
        <v>102</v>
      </c>
      <c r="E3978" s="23">
        <v>189000</v>
      </c>
      <c r="F3978" s="22" t="str">
        <f>VLOOKUP(C3978,變換清單!A:C,3,0)</f>
        <v>新類型</v>
      </c>
      <c r="G3978" s="22" t="str">
        <f>VLOOKUP(B3978,變換清單!E:F,2,0)</f>
        <v>沖繩</v>
      </c>
      <c r="H3978" s="22" t="str">
        <f t="shared" si="186"/>
        <v>2017</v>
      </c>
      <c r="I3978" s="22">
        <f t="shared" si="187"/>
        <v>1</v>
      </c>
      <c r="J3978" s="22" t="str">
        <f>VLOOKUP(I3978,變換清單!H:I,2,0)</f>
        <v>1Q</v>
      </c>
      <c r="K3978" s="22" t="str">
        <f t="shared" si="188"/>
        <v>新類型沖繩20171Q</v>
      </c>
    </row>
    <row r="3979" spans="1:11">
      <c r="A3979" s="23">
        <v>201701</v>
      </c>
      <c r="B3979" s="23" t="s">
        <v>98</v>
      </c>
      <c r="C3979" s="22">
        <v>27220985</v>
      </c>
      <c r="D3979" s="22" t="s">
        <v>46</v>
      </c>
      <c r="E3979" s="23">
        <v>53760</v>
      </c>
      <c r="F3979" s="22" t="str">
        <f>VLOOKUP(C3979,變換清單!A:C,3,0)</f>
        <v>新類型</v>
      </c>
      <c r="G3979" s="22" t="str">
        <f>VLOOKUP(B3979,變換清單!E:F,2,0)</f>
        <v>沖繩</v>
      </c>
      <c r="H3979" s="22" t="str">
        <f t="shared" si="186"/>
        <v>2017</v>
      </c>
      <c r="I3979" s="22">
        <f t="shared" si="187"/>
        <v>1</v>
      </c>
      <c r="J3979" s="22" t="str">
        <f>VLOOKUP(I3979,變換清單!H:I,2,0)</f>
        <v>1Q</v>
      </c>
      <c r="K3979" s="22" t="str">
        <f t="shared" si="188"/>
        <v>新類型沖繩20171Q</v>
      </c>
    </row>
    <row r="3980" spans="1:11">
      <c r="A3980" s="23">
        <v>201701</v>
      </c>
      <c r="B3980" s="23" t="s">
        <v>98</v>
      </c>
      <c r="C3980" s="22">
        <v>27260317</v>
      </c>
      <c r="D3980" s="22" t="s">
        <v>40</v>
      </c>
      <c r="E3980" s="23">
        <v>116760</v>
      </c>
      <c r="F3980" s="22" t="str">
        <f>VLOOKUP(C3980,變換清單!A:C,3,0)</f>
        <v>啤酒</v>
      </c>
      <c r="G3980" s="22" t="str">
        <f>VLOOKUP(B3980,變換清單!E:F,2,0)</f>
        <v>沖繩</v>
      </c>
      <c r="H3980" s="22" t="str">
        <f t="shared" si="186"/>
        <v>2017</v>
      </c>
      <c r="I3980" s="22">
        <f t="shared" si="187"/>
        <v>1</v>
      </c>
      <c r="J3980" s="22" t="str">
        <f>VLOOKUP(I3980,變換清單!H:I,2,0)</f>
        <v>1Q</v>
      </c>
      <c r="K3980" s="22" t="str">
        <f t="shared" si="188"/>
        <v>啤酒沖繩20171Q</v>
      </c>
    </row>
    <row r="3981" spans="1:11">
      <c r="A3981" s="23">
        <v>201701</v>
      </c>
      <c r="B3981" s="23" t="s">
        <v>98</v>
      </c>
      <c r="C3981" s="22">
        <v>27260665</v>
      </c>
      <c r="D3981" s="22" t="s">
        <v>105</v>
      </c>
      <c r="E3981" s="23">
        <v>12096</v>
      </c>
      <c r="F3981" s="22" t="str">
        <f>VLOOKUP(C3981,變換清單!A:C,3,0)</f>
        <v>啤酒</v>
      </c>
      <c r="G3981" s="22" t="str">
        <f>VLOOKUP(B3981,變換清單!E:F,2,0)</f>
        <v>沖繩</v>
      </c>
      <c r="H3981" s="22" t="str">
        <f t="shared" si="186"/>
        <v>2017</v>
      </c>
      <c r="I3981" s="22">
        <f t="shared" si="187"/>
        <v>1</v>
      </c>
      <c r="J3981" s="22" t="str">
        <f>VLOOKUP(I3981,變換清單!H:I,2,0)</f>
        <v>1Q</v>
      </c>
      <c r="K3981" s="22" t="str">
        <f t="shared" si="188"/>
        <v>啤酒沖繩20171Q</v>
      </c>
    </row>
    <row r="3982" spans="1:11">
      <c r="A3982" s="23">
        <v>201701</v>
      </c>
      <c r="B3982" s="23" t="s">
        <v>98</v>
      </c>
      <c r="C3982" s="22">
        <v>27350171</v>
      </c>
      <c r="D3982" s="22" t="s">
        <v>42</v>
      </c>
      <c r="E3982" s="23">
        <v>59640</v>
      </c>
      <c r="F3982" s="22" t="str">
        <f>VLOOKUP(C3982,變換清單!A:C,3,0)</f>
        <v>啤酒</v>
      </c>
      <c r="G3982" s="22" t="str">
        <f>VLOOKUP(B3982,變換清單!E:F,2,0)</f>
        <v>沖繩</v>
      </c>
      <c r="H3982" s="22" t="str">
        <f t="shared" si="186"/>
        <v>2017</v>
      </c>
      <c r="I3982" s="22">
        <f t="shared" si="187"/>
        <v>1</v>
      </c>
      <c r="J3982" s="22" t="str">
        <f>VLOOKUP(I3982,變換清單!H:I,2,0)</f>
        <v>1Q</v>
      </c>
      <c r="K3982" s="22" t="str">
        <f t="shared" si="188"/>
        <v>啤酒沖繩20171Q</v>
      </c>
    </row>
    <row r="3983" spans="1:11">
      <c r="A3983" s="23">
        <v>201701</v>
      </c>
      <c r="B3983" s="23" t="s">
        <v>56</v>
      </c>
      <c r="C3983" s="22">
        <v>27350921</v>
      </c>
      <c r="D3983" s="22" t="s">
        <v>44</v>
      </c>
      <c r="E3983" s="23">
        <v>351120</v>
      </c>
      <c r="F3983" s="22" t="str">
        <f>VLOOKUP(C3983,變換清單!A:C,3,0)</f>
        <v>發泡酒</v>
      </c>
      <c r="G3983" s="22" t="str">
        <f>VLOOKUP(B3983,變換清單!E:F,2,0)</f>
        <v>東北</v>
      </c>
      <c r="H3983" s="22" t="str">
        <f t="shared" si="186"/>
        <v>2017</v>
      </c>
      <c r="I3983" s="22">
        <f t="shared" si="187"/>
        <v>1</v>
      </c>
      <c r="J3983" s="22" t="str">
        <f>VLOOKUP(I3983,變換清單!H:I,2,0)</f>
        <v>1Q</v>
      </c>
      <c r="K3983" s="22" t="str">
        <f t="shared" si="188"/>
        <v>發泡酒東北20171Q</v>
      </c>
    </row>
    <row r="3984" spans="1:11">
      <c r="A3984" s="23">
        <v>201701</v>
      </c>
      <c r="B3984" s="23" t="s">
        <v>56</v>
      </c>
      <c r="C3984" s="22">
        <v>27210786</v>
      </c>
      <c r="D3984" s="22" t="s">
        <v>103</v>
      </c>
      <c r="E3984" s="23">
        <v>74760</v>
      </c>
      <c r="F3984" s="22" t="str">
        <f>VLOOKUP(C3984,變換清單!A:C,3,0)</f>
        <v>發泡酒</v>
      </c>
      <c r="G3984" s="22" t="str">
        <f>VLOOKUP(B3984,變換清單!E:F,2,0)</f>
        <v>東北</v>
      </c>
      <c r="H3984" s="22" t="str">
        <f t="shared" si="186"/>
        <v>2017</v>
      </c>
      <c r="I3984" s="22">
        <f t="shared" si="187"/>
        <v>1</v>
      </c>
      <c r="J3984" s="22" t="str">
        <f>VLOOKUP(I3984,變換清單!H:I,2,0)</f>
        <v>1Q</v>
      </c>
      <c r="K3984" s="22" t="str">
        <f t="shared" si="188"/>
        <v>發泡酒東北20171Q</v>
      </c>
    </row>
    <row r="3985" spans="1:11">
      <c r="A3985" s="23">
        <v>201701</v>
      </c>
      <c r="B3985" s="23" t="s">
        <v>56</v>
      </c>
      <c r="C3985" s="22">
        <v>27220883</v>
      </c>
      <c r="D3985" s="22" t="s">
        <v>101</v>
      </c>
      <c r="E3985" s="23">
        <v>71400</v>
      </c>
      <c r="F3985" s="22" t="str">
        <f>VLOOKUP(C3985,變換清單!A:C,3,0)</f>
        <v>新類型</v>
      </c>
      <c r="G3985" s="22" t="str">
        <f>VLOOKUP(B3985,變換清單!E:F,2,0)</f>
        <v>東北</v>
      </c>
      <c r="H3985" s="22" t="str">
        <f t="shared" si="186"/>
        <v>2017</v>
      </c>
      <c r="I3985" s="22">
        <f t="shared" si="187"/>
        <v>1</v>
      </c>
      <c r="J3985" s="22" t="str">
        <f>VLOOKUP(I3985,變換清單!H:I,2,0)</f>
        <v>1Q</v>
      </c>
      <c r="K3985" s="22" t="str">
        <f t="shared" si="188"/>
        <v>新類型東北20171Q</v>
      </c>
    </row>
    <row r="3986" spans="1:11">
      <c r="A3986" s="23">
        <v>201701</v>
      </c>
      <c r="B3986" s="23" t="s">
        <v>56</v>
      </c>
      <c r="C3986" s="22">
        <v>27220957</v>
      </c>
      <c r="D3986" s="22" t="s">
        <v>102</v>
      </c>
      <c r="E3986" s="23">
        <v>11088</v>
      </c>
      <c r="F3986" s="22" t="str">
        <f>VLOOKUP(C3986,變換清單!A:C,3,0)</f>
        <v>新類型</v>
      </c>
      <c r="G3986" s="22" t="str">
        <f>VLOOKUP(B3986,變換清單!E:F,2,0)</f>
        <v>東北</v>
      </c>
      <c r="H3986" s="22" t="str">
        <f t="shared" si="186"/>
        <v>2017</v>
      </c>
      <c r="I3986" s="22">
        <f t="shared" si="187"/>
        <v>1</v>
      </c>
      <c r="J3986" s="22" t="str">
        <f>VLOOKUP(I3986,變換清單!H:I,2,0)</f>
        <v>1Q</v>
      </c>
      <c r="K3986" s="22" t="str">
        <f t="shared" si="188"/>
        <v>新類型東北20171Q</v>
      </c>
    </row>
    <row r="3987" spans="1:11">
      <c r="A3987" s="23">
        <v>201701</v>
      </c>
      <c r="B3987" s="23" t="s">
        <v>56</v>
      </c>
      <c r="C3987" s="22">
        <v>27220985</v>
      </c>
      <c r="D3987" s="22" t="s">
        <v>46</v>
      </c>
      <c r="E3987" s="23">
        <v>2016</v>
      </c>
      <c r="F3987" s="22" t="str">
        <f>VLOOKUP(C3987,變換清單!A:C,3,0)</f>
        <v>新類型</v>
      </c>
      <c r="G3987" s="22" t="str">
        <f>VLOOKUP(B3987,變換清單!E:F,2,0)</f>
        <v>東北</v>
      </c>
      <c r="H3987" s="22" t="str">
        <f t="shared" si="186"/>
        <v>2017</v>
      </c>
      <c r="I3987" s="22">
        <f t="shared" si="187"/>
        <v>1</v>
      </c>
      <c r="J3987" s="22" t="str">
        <f>VLOOKUP(I3987,變換清單!H:I,2,0)</f>
        <v>1Q</v>
      </c>
      <c r="K3987" s="22" t="str">
        <f t="shared" si="188"/>
        <v>新類型東北20171Q</v>
      </c>
    </row>
    <row r="3988" spans="1:11">
      <c r="A3988" s="23">
        <v>201701</v>
      </c>
      <c r="B3988" s="23" t="s">
        <v>56</v>
      </c>
      <c r="C3988" s="22">
        <v>27260317</v>
      </c>
      <c r="D3988" s="22" t="s">
        <v>40</v>
      </c>
      <c r="E3988" s="23">
        <v>68880</v>
      </c>
      <c r="F3988" s="22" t="str">
        <f>VLOOKUP(C3988,變換清單!A:C,3,0)</f>
        <v>啤酒</v>
      </c>
      <c r="G3988" s="22" t="str">
        <f>VLOOKUP(B3988,變換清單!E:F,2,0)</f>
        <v>東北</v>
      </c>
      <c r="H3988" s="22" t="str">
        <f t="shared" si="186"/>
        <v>2017</v>
      </c>
      <c r="I3988" s="22">
        <f t="shared" si="187"/>
        <v>1</v>
      </c>
      <c r="J3988" s="22" t="str">
        <f>VLOOKUP(I3988,變換清單!H:I,2,0)</f>
        <v>1Q</v>
      </c>
      <c r="K3988" s="22" t="str">
        <f t="shared" si="188"/>
        <v>啤酒東北20171Q</v>
      </c>
    </row>
    <row r="3989" spans="1:11">
      <c r="A3989" s="23">
        <v>201701</v>
      </c>
      <c r="B3989" s="23" t="s">
        <v>73</v>
      </c>
      <c r="C3989" s="22">
        <v>27260665</v>
      </c>
      <c r="D3989" s="22" t="s">
        <v>105</v>
      </c>
      <c r="E3989" s="23">
        <v>312480</v>
      </c>
      <c r="F3989" s="22" t="str">
        <f>VLOOKUP(C3989,變換清單!A:C,3,0)</f>
        <v>啤酒</v>
      </c>
      <c r="G3989" s="22" t="str">
        <f>VLOOKUP(B3989,變換清單!E:F,2,0)</f>
        <v>中部</v>
      </c>
      <c r="H3989" s="22" t="str">
        <f t="shared" si="186"/>
        <v>2017</v>
      </c>
      <c r="I3989" s="22">
        <f t="shared" si="187"/>
        <v>1</v>
      </c>
      <c r="J3989" s="22" t="str">
        <f>VLOOKUP(I3989,變換清單!H:I,2,0)</f>
        <v>1Q</v>
      </c>
      <c r="K3989" s="22" t="str">
        <f t="shared" si="188"/>
        <v>啤酒中部20171Q</v>
      </c>
    </row>
    <row r="3990" spans="1:11">
      <c r="A3990" s="23">
        <v>201701</v>
      </c>
      <c r="B3990" s="23" t="s">
        <v>73</v>
      </c>
      <c r="C3990" s="22">
        <v>27350171</v>
      </c>
      <c r="D3990" s="22" t="s">
        <v>42</v>
      </c>
      <c r="E3990" s="23">
        <v>39480</v>
      </c>
      <c r="F3990" s="22" t="str">
        <f>VLOOKUP(C3990,變換清單!A:C,3,0)</f>
        <v>啤酒</v>
      </c>
      <c r="G3990" s="22" t="str">
        <f>VLOOKUP(B3990,變換清單!E:F,2,0)</f>
        <v>中部</v>
      </c>
      <c r="H3990" s="22" t="str">
        <f t="shared" si="186"/>
        <v>2017</v>
      </c>
      <c r="I3990" s="22">
        <f t="shared" si="187"/>
        <v>1</v>
      </c>
      <c r="J3990" s="22" t="str">
        <f>VLOOKUP(I3990,變換清單!H:I,2,0)</f>
        <v>1Q</v>
      </c>
      <c r="K3990" s="22" t="str">
        <f t="shared" si="188"/>
        <v>啤酒中部20171Q</v>
      </c>
    </row>
    <row r="3991" spans="1:11">
      <c r="A3991" s="23">
        <v>201701</v>
      </c>
      <c r="B3991" s="23" t="s">
        <v>73</v>
      </c>
      <c r="C3991" s="22">
        <v>27350921</v>
      </c>
      <c r="D3991" s="22" t="s">
        <v>44</v>
      </c>
      <c r="E3991" s="23">
        <v>91560</v>
      </c>
      <c r="F3991" s="22" t="str">
        <f>VLOOKUP(C3991,變換清單!A:C,3,0)</f>
        <v>發泡酒</v>
      </c>
      <c r="G3991" s="22" t="str">
        <f>VLOOKUP(B3991,變換清單!E:F,2,0)</f>
        <v>中部</v>
      </c>
      <c r="H3991" s="22" t="str">
        <f t="shared" si="186"/>
        <v>2017</v>
      </c>
      <c r="I3991" s="22">
        <f t="shared" si="187"/>
        <v>1</v>
      </c>
      <c r="J3991" s="22" t="str">
        <f>VLOOKUP(I3991,變換清單!H:I,2,0)</f>
        <v>1Q</v>
      </c>
      <c r="K3991" s="22" t="str">
        <f t="shared" si="188"/>
        <v>發泡酒中部20171Q</v>
      </c>
    </row>
    <row r="3992" spans="1:11">
      <c r="A3992" s="23">
        <v>201701</v>
      </c>
      <c r="B3992" s="23" t="s">
        <v>73</v>
      </c>
      <c r="C3992" s="22">
        <v>27210786</v>
      </c>
      <c r="D3992" s="22" t="s">
        <v>103</v>
      </c>
      <c r="E3992" s="23">
        <v>7812</v>
      </c>
      <c r="F3992" s="22" t="str">
        <f>VLOOKUP(C3992,變換清單!A:C,3,0)</f>
        <v>發泡酒</v>
      </c>
      <c r="G3992" s="22" t="str">
        <f>VLOOKUP(B3992,變換清單!E:F,2,0)</f>
        <v>中部</v>
      </c>
      <c r="H3992" s="22" t="str">
        <f t="shared" si="186"/>
        <v>2017</v>
      </c>
      <c r="I3992" s="22">
        <f t="shared" si="187"/>
        <v>1</v>
      </c>
      <c r="J3992" s="22" t="str">
        <f>VLOOKUP(I3992,變換清單!H:I,2,0)</f>
        <v>1Q</v>
      </c>
      <c r="K3992" s="22" t="str">
        <f t="shared" si="188"/>
        <v>發泡酒中部20171Q</v>
      </c>
    </row>
    <row r="3993" spans="1:11">
      <c r="A3993" s="23">
        <v>201701</v>
      </c>
      <c r="B3993" s="23" t="s">
        <v>73</v>
      </c>
      <c r="C3993" s="22">
        <v>27220883</v>
      </c>
      <c r="D3993" s="22" t="s">
        <v>101</v>
      </c>
      <c r="E3993" s="23">
        <v>6048</v>
      </c>
      <c r="F3993" s="22" t="str">
        <f>VLOOKUP(C3993,變換清單!A:C,3,0)</f>
        <v>新類型</v>
      </c>
      <c r="G3993" s="22" t="str">
        <f>VLOOKUP(B3993,變換清單!E:F,2,0)</f>
        <v>中部</v>
      </c>
      <c r="H3993" s="22" t="str">
        <f t="shared" si="186"/>
        <v>2017</v>
      </c>
      <c r="I3993" s="22">
        <f t="shared" si="187"/>
        <v>1</v>
      </c>
      <c r="J3993" s="22" t="str">
        <f>VLOOKUP(I3993,變換清單!H:I,2,0)</f>
        <v>1Q</v>
      </c>
      <c r="K3993" s="22" t="str">
        <f t="shared" si="188"/>
        <v>新類型中部20171Q</v>
      </c>
    </row>
    <row r="3994" spans="1:11">
      <c r="A3994" s="23">
        <v>201701</v>
      </c>
      <c r="B3994" s="23" t="s">
        <v>73</v>
      </c>
      <c r="C3994" s="22">
        <v>27220957</v>
      </c>
      <c r="D3994" s="22" t="s">
        <v>102</v>
      </c>
      <c r="E3994" s="23">
        <v>38640</v>
      </c>
      <c r="F3994" s="22" t="str">
        <f>VLOOKUP(C3994,變換清單!A:C,3,0)</f>
        <v>新類型</v>
      </c>
      <c r="G3994" s="22" t="str">
        <f>VLOOKUP(B3994,變換清單!E:F,2,0)</f>
        <v>中部</v>
      </c>
      <c r="H3994" s="22" t="str">
        <f t="shared" si="186"/>
        <v>2017</v>
      </c>
      <c r="I3994" s="22">
        <f t="shared" si="187"/>
        <v>1</v>
      </c>
      <c r="J3994" s="22" t="str">
        <f>VLOOKUP(I3994,變換清單!H:I,2,0)</f>
        <v>1Q</v>
      </c>
      <c r="K3994" s="22" t="str">
        <f t="shared" si="188"/>
        <v>新類型中部20171Q</v>
      </c>
    </row>
    <row r="3995" spans="1:11">
      <c r="A3995" s="23">
        <v>201701</v>
      </c>
      <c r="B3995" s="23" t="s">
        <v>93</v>
      </c>
      <c r="C3995" s="22">
        <v>27220985</v>
      </c>
      <c r="D3995" s="22" t="s">
        <v>46</v>
      </c>
      <c r="E3995" s="23">
        <v>271320</v>
      </c>
      <c r="F3995" s="22" t="str">
        <f>VLOOKUP(C3995,變換清單!A:C,3,0)</f>
        <v>新類型</v>
      </c>
      <c r="G3995" s="22" t="str">
        <f>VLOOKUP(B3995,變換清單!E:F,2,0)</f>
        <v>九州</v>
      </c>
      <c r="H3995" s="22" t="str">
        <f t="shared" si="186"/>
        <v>2017</v>
      </c>
      <c r="I3995" s="22">
        <f t="shared" si="187"/>
        <v>1</v>
      </c>
      <c r="J3995" s="22" t="str">
        <f>VLOOKUP(I3995,變換清單!H:I,2,0)</f>
        <v>1Q</v>
      </c>
      <c r="K3995" s="22" t="str">
        <f t="shared" si="188"/>
        <v>新類型九州20171Q</v>
      </c>
    </row>
    <row r="3996" spans="1:11">
      <c r="A3996" s="23">
        <v>201701</v>
      </c>
      <c r="B3996" s="23" t="s">
        <v>93</v>
      </c>
      <c r="C3996" s="22">
        <v>27260317</v>
      </c>
      <c r="D3996" s="22" t="s">
        <v>40</v>
      </c>
      <c r="E3996" s="23">
        <v>47880</v>
      </c>
      <c r="F3996" s="22" t="str">
        <f>VLOOKUP(C3996,變換清單!A:C,3,0)</f>
        <v>啤酒</v>
      </c>
      <c r="G3996" s="22" t="str">
        <f>VLOOKUP(B3996,變換清單!E:F,2,0)</f>
        <v>九州</v>
      </c>
      <c r="H3996" s="22" t="str">
        <f t="shared" si="186"/>
        <v>2017</v>
      </c>
      <c r="I3996" s="22">
        <f t="shared" si="187"/>
        <v>1</v>
      </c>
      <c r="J3996" s="22" t="str">
        <f>VLOOKUP(I3996,變換清單!H:I,2,0)</f>
        <v>1Q</v>
      </c>
      <c r="K3996" s="22" t="str">
        <f t="shared" si="188"/>
        <v>啤酒九州20171Q</v>
      </c>
    </row>
    <row r="3997" spans="1:11">
      <c r="A3997" s="23">
        <v>201701</v>
      </c>
      <c r="B3997" s="23" t="s">
        <v>93</v>
      </c>
      <c r="C3997" s="22">
        <v>27260665</v>
      </c>
      <c r="D3997" s="22" t="s">
        <v>105</v>
      </c>
      <c r="E3997" s="23">
        <v>73080</v>
      </c>
      <c r="F3997" s="22" t="str">
        <f>VLOOKUP(C3997,變換清單!A:C,3,0)</f>
        <v>啤酒</v>
      </c>
      <c r="G3997" s="22" t="str">
        <f>VLOOKUP(B3997,變換清單!E:F,2,0)</f>
        <v>九州</v>
      </c>
      <c r="H3997" s="22" t="str">
        <f t="shared" si="186"/>
        <v>2017</v>
      </c>
      <c r="I3997" s="22">
        <f t="shared" si="187"/>
        <v>1</v>
      </c>
      <c r="J3997" s="22" t="str">
        <f>VLOOKUP(I3997,變換清單!H:I,2,0)</f>
        <v>1Q</v>
      </c>
      <c r="K3997" s="22" t="str">
        <f t="shared" si="188"/>
        <v>啤酒九州20171Q</v>
      </c>
    </row>
    <row r="3998" spans="1:11">
      <c r="A3998" s="23">
        <v>201701</v>
      </c>
      <c r="B3998" s="23" t="s">
        <v>93</v>
      </c>
      <c r="C3998" s="22">
        <v>27350171</v>
      </c>
      <c r="D3998" s="22" t="s">
        <v>42</v>
      </c>
      <c r="E3998" s="23">
        <v>1260</v>
      </c>
      <c r="F3998" s="22" t="str">
        <f>VLOOKUP(C3998,變換清單!A:C,3,0)</f>
        <v>啤酒</v>
      </c>
      <c r="G3998" s="22" t="str">
        <f>VLOOKUP(B3998,變換清單!E:F,2,0)</f>
        <v>九州</v>
      </c>
      <c r="H3998" s="22" t="str">
        <f t="shared" si="186"/>
        <v>2017</v>
      </c>
      <c r="I3998" s="22">
        <f t="shared" si="187"/>
        <v>1</v>
      </c>
      <c r="J3998" s="22" t="str">
        <f>VLOOKUP(I3998,變換清單!H:I,2,0)</f>
        <v>1Q</v>
      </c>
      <c r="K3998" s="22" t="str">
        <f t="shared" si="188"/>
        <v>啤酒九州20171Q</v>
      </c>
    </row>
    <row r="3999" spans="1:11">
      <c r="A3999" s="23">
        <v>201701</v>
      </c>
      <c r="B3999" s="23" t="s">
        <v>93</v>
      </c>
      <c r="C3999" s="22">
        <v>27350921</v>
      </c>
      <c r="D3999" s="22" t="s">
        <v>44</v>
      </c>
      <c r="E3999" s="23">
        <v>1008</v>
      </c>
      <c r="F3999" s="22" t="str">
        <f>VLOOKUP(C3999,變換清單!A:C,3,0)</f>
        <v>發泡酒</v>
      </c>
      <c r="G3999" s="22" t="str">
        <f>VLOOKUP(B3999,變換清單!E:F,2,0)</f>
        <v>九州</v>
      </c>
      <c r="H3999" s="22" t="str">
        <f t="shared" si="186"/>
        <v>2017</v>
      </c>
      <c r="I3999" s="22">
        <f t="shared" si="187"/>
        <v>1</v>
      </c>
      <c r="J3999" s="22" t="str">
        <f>VLOOKUP(I3999,變換清單!H:I,2,0)</f>
        <v>1Q</v>
      </c>
      <c r="K3999" s="22" t="str">
        <f t="shared" si="188"/>
        <v>發泡酒九州20171Q</v>
      </c>
    </row>
    <row r="4000" spans="1:11">
      <c r="A4000" s="23">
        <v>201701</v>
      </c>
      <c r="B4000" s="23" t="s">
        <v>93</v>
      </c>
      <c r="C4000" s="22">
        <v>27210786</v>
      </c>
      <c r="D4000" s="22" t="s">
        <v>103</v>
      </c>
      <c r="E4000" s="23">
        <v>31920</v>
      </c>
      <c r="F4000" s="22" t="str">
        <f>VLOOKUP(C4000,變換清單!A:C,3,0)</f>
        <v>發泡酒</v>
      </c>
      <c r="G4000" s="22" t="str">
        <f>VLOOKUP(B4000,變換清單!E:F,2,0)</f>
        <v>九州</v>
      </c>
      <c r="H4000" s="22" t="str">
        <f t="shared" si="186"/>
        <v>2017</v>
      </c>
      <c r="I4000" s="22">
        <f t="shared" si="187"/>
        <v>1</v>
      </c>
      <c r="J4000" s="22" t="str">
        <f>VLOOKUP(I4000,變換清單!H:I,2,0)</f>
        <v>1Q</v>
      </c>
      <c r="K4000" s="22" t="str">
        <f t="shared" si="188"/>
        <v>發泡酒九州20171Q</v>
      </c>
    </row>
    <row r="4001" spans="1:11">
      <c r="A4001" s="23">
        <v>201701</v>
      </c>
      <c r="B4001" s="23" t="s">
        <v>57</v>
      </c>
      <c r="C4001" s="22">
        <v>27220883</v>
      </c>
      <c r="D4001" s="22" t="s">
        <v>101</v>
      </c>
      <c r="E4001" s="23">
        <v>1680</v>
      </c>
      <c r="F4001" s="22" t="str">
        <f>VLOOKUP(C4001,變換清單!A:C,3,0)</f>
        <v>新類型</v>
      </c>
      <c r="G4001" s="22" t="str">
        <f>VLOOKUP(B4001,變換清單!E:F,2,0)</f>
        <v>東北</v>
      </c>
      <c r="H4001" s="22" t="str">
        <f t="shared" si="186"/>
        <v>2017</v>
      </c>
      <c r="I4001" s="22">
        <f t="shared" si="187"/>
        <v>1</v>
      </c>
      <c r="J4001" s="22" t="str">
        <f>VLOOKUP(I4001,變換清單!H:I,2,0)</f>
        <v>1Q</v>
      </c>
      <c r="K4001" s="22" t="str">
        <f t="shared" si="188"/>
        <v>新類型東北20171Q</v>
      </c>
    </row>
    <row r="4002" spans="1:11">
      <c r="A4002" s="23">
        <v>201701</v>
      </c>
      <c r="B4002" s="23" t="s">
        <v>57</v>
      </c>
      <c r="C4002" s="22">
        <v>27220957</v>
      </c>
      <c r="D4002" s="22" t="s">
        <v>102</v>
      </c>
      <c r="E4002" s="23">
        <v>926520</v>
      </c>
      <c r="F4002" s="22" t="str">
        <f>VLOOKUP(C4002,變換清單!A:C,3,0)</f>
        <v>新類型</v>
      </c>
      <c r="G4002" s="22" t="str">
        <f>VLOOKUP(B4002,變換清單!E:F,2,0)</f>
        <v>東北</v>
      </c>
      <c r="H4002" s="22" t="str">
        <f t="shared" si="186"/>
        <v>2017</v>
      </c>
      <c r="I4002" s="22">
        <f t="shared" si="187"/>
        <v>1</v>
      </c>
      <c r="J4002" s="22" t="str">
        <f>VLOOKUP(I4002,變換清單!H:I,2,0)</f>
        <v>1Q</v>
      </c>
      <c r="K4002" s="22" t="str">
        <f t="shared" si="188"/>
        <v>新類型東北20171Q</v>
      </c>
    </row>
    <row r="4003" spans="1:11">
      <c r="A4003" s="23">
        <v>201701</v>
      </c>
      <c r="B4003" s="23" t="s">
        <v>57</v>
      </c>
      <c r="C4003" s="22">
        <v>27220985</v>
      </c>
      <c r="D4003" s="22" t="s">
        <v>46</v>
      </c>
      <c r="E4003" s="23">
        <v>205800</v>
      </c>
      <c r="F4003" s="22" t="str">
        <f>VLOOKUP(C4003,變換清單!A:C,3,0)</f>
        <v>新類型</v>
      </c>
      <c r="G4003" s="22" t="str">
        <f>VLOOKUP(B4003,變換清單!E:F,2,0)</f>
        <v>東北</v>
      </c>
      <c r="H4003" s="22" t="str">
        <f t="shared" si="186"/>
        <v>2017</v>
      </c>
      <c r="I4003" s="22">
        <f t="shared" si="187"/>
        <v>1</v>
      </c>
      <c r="J4003" s="22" t="str">
        <f>VLOOKUP(I4003,變換清單!H:I,2,0)</f>
        <v>1Q</v>
      </c>
      <c r="K4003" s="22" t="str">
        <f t="shared" si="188"/>
        <v>新類型東北20171Q</v>
      </c>
    </row>
    <row r="4004" spans="1:11">
      <c r="A4004" s="23">
        <v>201701</v>
      </c>
      <c r="B4004" s="23" t="s">
        <v>57</v>
      </c>
      <c r="C4004" s="22">
        <v>27260317</v>
      </c>
      <c r="D4004" s="22" t="s">
        <v>40</v>
      </c>
      <c r="E4004" s="23">
        <v>210840</v>
      </c>
      <c r="F4004" s="22" t="str">
        <f>VLOOKUP(C4004,變換清單!A:C,3,0)</f>
        <v>啤酒</v>
      </c>
      <c r="G4004" s="22" t="str">
        <f>VLOOKUP(B4004,變換清單!E:F,2,0)</f>
        <v>東北</v>
      </c>
      <c r="H4004" s="22" t="str">
        <f t="shared" si="186"/>
        <v>2017</v>
      </c>
      <c r="I4004" s="22">
        <f t="shared" si="187"/>
        <v>1</v>
      </c>
      <c r="J4004" s="22" t="str">
        <f>VLOOKUP(I4004,變換清單!H:I,2,0)</f>
        <v>1Q</v>
      </c>
      <c r="K4004" s="22" t="str">
        <f t="shared" si="188"/>
        <v>啤酒東北20171Q</v>
      </c>
    </row>
    <row r="4005" spans="1:11">
      <c r="A4005" s="23">
        <v>201701</v>
      </c>
      <c r="B4005" s="23" t="s">
        <v>57</v>
      </c>
      <c r="C4005" s="22">
        <v>27260665</v>
      </c>
      <c r="D4005" s="22" t="s">
        <v>105</v>
      </c>
      <c r="E4005" s="23">
        <v>48888</v>
      </c>
      <c r="F4005" s="22" t="str">
        <f>VLOOKUP(C4005,變換清單!A:C,3,0)</f>
        <v>啤酒</v>
      </c>
      <c r="G4005" s="22" t="str">
        <f>VLOOKUP(B4005,變換清單!E:F,2,0)</f>
        <v>東北</v>
      </c>
      <c r="H4005" s="22" t="str">
        <f t="shared" si="186"/>
        <v>2017</v>
      </c>
      <c r="I4005" s="22">
        <f t="shared" si="187"/>
        <v>1</v>
      </c>
      <c r="J4005" s="22" t="str">
        <f>VLOOKUP(I4005,變換清單!H:I,2,0)</f>
        <v>1Q</v>
      </c>
      <c r="K4005" s="22" t="str">
        <f t="shared" si="188"/>
        <v>啤酒東北20171Q</v>
      </c>
    </row>
    <row r="4006" spans="1:11">
      <c r="A4006" s="23">
        <v>201701</v>
      </c>
      <c r="B4006" s="23" t="s">
        <v>57</v>
      </c>
      <c r="C4006" s="22">
        <v>27350171</v>
      </c>
      <c r="D4006" s="22" t="s">
        <v>42</v>
      </c>
      <c r="E4006" s="23">
        <v>7056</v>
      </c>
      <c r="F4006" s="22" t="str">
        <f>VLOOKUP(C4006,變換清單!A:C,3,0)</f>
        <v>啤酒</v>
      </c>
      <c r="G4006" s="22" t="str">
        <f>VLOOKUP(B4006,變換清單!E:F,2,0)</f>
        <v>東北</v>
      </c>
      <c r="H4006" s="22" t="str">
        <f t="shared" si="186"/>
        <v>2017</v>
      </c>
      <c r="I4006" s="22">
        <f t="shared" si="187"/>
        <v>1</v>
      </c>
      <c r="J4006" s="22" t="str">
        <f>VLOOKUP(I4006,變換清單!H:I,2,0)</f>
        <v>1Q</v>
      </c>
      <c r="K4006" s="22" t="str">
        <f t="shared" si="188"/>
        <v>啤酒東北20171Q</v>
      </c>
    </row>
    <row r="4007" spans="1:11">
      <c r="A4007" s="23">
        <v>201701</v>
      </c>
      <c r="B4007" s="23" t="s">
        <v>57</v>
      </c>
      <c r="C4007" s="22">
        <v>27350921</v>
      </c>
      <c r="D4007" s="22" t="s">
        <v>44</v>
      </c>
      <c r="E4007" s="23">
        <v>178080</v>
      </c>
      <c r="F4007" s="22" t="str">
        <f>VLOOKUP(C4007,變換清單!A:C,3,0)</f>
        <v>發泡酒</v>
      </c>
      <c r="G4007" s="22" t="str">
        <f>VLOOKUP(B4007,變換清單!E:F,2,0)</f>
        <v>東北</v>
      </c>
      <c r="H4007" s="22" t="str">
        <f t="shared" si="186"/>
        <v>2017</v>
      </c>
      <c r="I4007" s="22">
        <f t="shared" si="187"/>
        <v>1</v>
      </c>
      <c r="J4007" s="22" t="str">
        <f>VLOOKUP(I4007,變換清單!H:I,2,0)</f>
        <v>1Q</v>
      </c>
      <c r="K4007" s="22" t="str">
        <f t="shared" si="188"/>
        <v>發泡酒東北20171Q</v>
      </c>
    </row>
    <row r="4008" spans="1:11">
      <c r="A4008" s="23">
        <v>201701</v>
      </c>
      <c r="B4008" s="23" t="s">
        <v>2</v>
      </c>
      <c r="C4008" s="22">
        <v>27210786</v>
      </c>
      <c r="D4008" s="22" t="s">
        <v>103</v>
      </c>
      <c r="E4008" s="23">
        <v>833</v>
      </c>
      <c r="F4008" s="22" t="str">
        <f>VLOOKUP(C4008,變換清單!A:C,3,0)</f>
        <v>發泡酒</v>
      </c>
      <c r="G4008" s="22" t="str">
        <f>VLOOKUP(B4008,變換清單!E:F,2,0)</f>
        <v>近畿圏</v>
      </c>
      <c r="H4008" s="22" t="str">
        <f t="shared" si="186"/>
        <v>2017</v>
      </c>
      <c r="I4008" s="22">
        <f t="shared" si="187"/>
        <v>1</v>
      </c>
      <c r="J4008" s="22" t="str">
        <f>VLOOKUP(I4008,變換清單!H:I,2,0)</f>
        <v>1Q</v>
      </c>
      <c r="K4008" s="22" t="str">
        <f t="shared" si="188"/>
        <v>發泡酒近畿圏20171Q</v>
      </c>
    </row>
    <row r="4009" spans="1:11">
      <c r="A4009" s="23">
        <v>201701</v>
      </c>
      <c r="B4009" s="23" t="s">
        <v>2</v>
      </c>
      <c r="C4009" s="22">
        <v>27220883</v>
      </c>
      <c r="D4009" s="22" t="s">
        <v>101</v>
      </c>
      <c r="E4009" s="23">
        <v>952560</v>
      </c>
      <c r="F4009" s="22" t="str">
        <f>VLOOKUP(C4009,變換清單!A:C,3,0)</f>
        <v>新類型</v>
      </c>
      <c r="G4009" s="22" t="str">
        <f>VLOOKUP(B4009,變換清單!E:F,2,0)</f>
        <v>近畿圏</v>
      </c>
      <c r="H4009" s="22" t="str">
        <f t="shared" si="186"/>
        <v>2017</v>
      </c>
      <c r="I4009" s="22">
        <f t="shared" si="187"/>
        <v>1</v>
      </c>
      <c r="J4009" s="22" t="str">
        <f>VLOOKUP(I4009,變換清單!H:I,2,0)</f>
        <v>1Q</v>
      </c>
      <c r="K4009" s="22" t="str">
        <f t="shared" si="188"/>
        <v>新類型近畿圏20171Q</v>
      </c>
    </row>
    <row r="4010" spans="1:11">
      <c r="A4010" s="23">
        <v>201701</v>
      </c>
      <c r="B4010" s="23" t="s">
        <v>2</v>
      </c>
      <c r="C4010" s="22">
        <v>27220957</v>
      </c>
      <c r="D4010" s="22" t="s">
        <v>102</v>
      </c>
      <c r="E4010" s="23">
        <v>66360</v>
      </c>
      <c r="F4010" s="22" t="str">
        <f>VLOOKUP(C4010,變換清單!A:C,3,0)</f>
        <v>新類型</v>
      </c>
      <c r="G4010" s="22" t="str">
        <f>VLOOKUP(B4010,變換清單!E:F,2,0)</f>
        <v>近畿圏</v>
      </c>
      <c r="H4010" s="22" t="str">
        <f t="shared" si="186"/>
        <v>2017</v>
      </c>
      <c r="I4010" s="22">
        <f t="shared" si="187"/>
        <v>1</v>
      </c>
      <c r="J4010" s="22" t="str">
        <f>VLOOKUP(I4010,變換清單!H:I,2,0)</f>
        <v>1Q</v>
      </c>
      <c r="K4010" s="22" t="str">
        <f t="shared" si="188"/>
        <v>新類型近畿圏20171Q</v>
      </c>
    </row>
    <row r="4011" spans="1:11">
      <c r="A4011" s="23">
        <v>201701</v>
      </c>
      <c r="B4011" s="23" t="s">
        <v>2</v>
      </c>
      <c r="C4011" s="22">
        <v>27220985</v>
      </c>
      <c r="D4011" s="22" t="s">
        <v>46</v>
      </c>
      <c r="E4011" s="23">
        <v>220080</v>
      </c>
      <c r="F4011" s="22" t="str">
        <f>VLOOKUP(C4011,變換清單!A:C,3,0)</f>
        <v>新類型</v>
      </c>
      <c r="G4011" s="22" t="str">
        <f>VLOOKUP(B4011,變換清單!E:F,2,0)</f>
        <v>近畿圏</v>
      </c>
      <c r="H4011" s="22" t="str">
        <f t="shared" si="186"/>
        <v>2017</v>
      </c>
      <c r="I4011" s="22">
        <f t="shared" si="187"/>
        <v>1</v>
      </c>
      <c r="J4011" s="22" t="str">
        <f>VLOOKUP(I4011,變換清單!H:I,2,0)</f>
        <v>1Q</v>
      </c>
      <c r="K4011" s="22" t="str">
        <f t="shared" si="188"/>
        <v>新類型近畿圏20171Q</v>
      </c>
    </row>
    <row r="4012" spans="1:11">
      <c r="A4012" s="23">
        <v>201701</v>
      </c>
      <c r="B4012" s="23" t="s">
        <v>2</v>
      </c>
      <c r="C4012" s="22">
        <v>27260317</v>
      </c>
      <c r="D4012" s="22" t="s">
        <v>40</v>
      </c>
      <c r="E4012" s="23">
        <v>19152</v>
      </c>
      <c r="F4012" s="22" t="str">
        <f>VLOOKUP(C4012,變換清單!A:C,3,0)</f>
        <v>啤酒</v>
      </c>
      <c r="G4012" s="22" t="str">
        <f>VLOOKUP(B4012,變換清單!E:F,2,0)</f>
        <v>近畿圏</v>
      </c>
      <c r="H4012" s="22" t="str">
        <f t="shared" si="186"/>
        <v>2017</v>
      </c>
      <c r="I4012" s="22">
        <f t="shared" si="187"/>
        <v>1</v>
      </c>
      <c r="J4012" s="22" t="str">
        <f>VLOOKUP(I4012,變換清單!H:I,2,0)</f>
        <v>1Q</v>
      </c>
      <c r="K4012" s="22" t="str">
        <f t="shared" si="188"/>
        <v>啤酒近畿圏20171Q</v>
      </c>
    </row>
    <row r="4013" spans="1:11">
      <c r="A4013" s="23">
        <v>201701</v>
      </c>
      <c r="B4013" s="23" t="s">
        <v>2</v>
      </c>
      <c r="C4013" s="22">
        <v>27260665</v>
      </c>
      <c r="D4013" s="22" t="s">
        <v>105</v>
      </c>
      <c r="E4013" s="23">
        <v>10332</v>
      </c>
      <c r="F4013" s="22" t="str">
        <f>VLOOKUP(C4013,變換清單!A:C,3,0)</f>
        <v>啤酒</v>
      </c>
      <c r="G4013" s="22" t="str">
        <f>VLOOKUP(B4013,變換清單!E:F,2,0)</f>
        <v>近畿圏</v>
      </c>
      <c r="H4013" s="22" t="str">
        <f t="shared" si="186"/>
        <v>2017</v>
      </c>
      <c r="I4013" s="22">
        <f t="shared" si="187"/>
        <v>1</v>
      </c>
      <c r="J4013" s="22" t="str">
        <f>VLOOKUP(I4013,變換清單!H:I,2,0)</f>
        <v>1Q</v>
      </c>
      <c r="K4013" s="22" t="str">
        <f t="shared" si="188"/>
        <v>啤酒近畿圏20171Q</v>
      </c>
    </row>
    <row r="4014" spans="1:11">
      <c r="A4014" s="23">
        <v>201701</v>
      </c>
      <c r="B4014" s="23" t="s">
        <v>2</v>
      </c>
      <c r="C4014" s="22">
        <v>27350171</v>
      </c>
      <c r="D4014" s="22" t="s">
        <v>42</v>
      </c>
      <c r="E4014" s="23">
        <v>98280</v>
      </c>
      <c r="F4014" s="22" t="str">
        <f>VLOOKUP(C4014,變換清單!A:C,3,0)</f>
        <v>啤酒</v>
      </c>
      <c r="G4014" s="22" t="str">
        <f>VLOOKUP(B4014,變換清單!E:F,2,0)</f>
        <v>近畿圏</v>
      </c>
      <c r="H4014" s="22" t="str">
        <f t="shared" si="186"/>
        <v>2017</v>
      </c>
      <c r="I4014" s="22">
        <f t="shared" si="187"/>
        <v>1</v>
      </c>
      <c r="J4014" s="22" t="str">
        <f>VLOOKUP(I4014,變換清單!H:I,2,0)</f>
        <v>1Q</v>
      </c>
      <c r="K4014" s="22" t="str">
        <f t="shared" si="188"/>
        <v>啤酒近畿圏20171Q</v>
      </c>
    </row>
    <row r="4015" spans="1:11">
      <c r="A4015" s="23">
        <v>201701</v>
      </c>
      <c r="B4015" s="23" t="s">
        <v>91</v>
      </c>
      <c r="C4015" s="22">
        <v>27350921</v>
      </c>
      <c r="D4015" s="22" t="s">
        <v>44</v>
      </c>
      <c r="E4015" s="23">
        <v>439320</v>
      </c>
      <c r="F4015" s="22" t="str">
        <f>VLOOKUP(C4015,變換清單!A:C,3,0)</f>
        <v>發泡酒</v>
      </c>
      <c r="G4015" s="22" t="str">
        <f>VLOOKUP(B4015,變換清單!E:F,2,0)</f>
        <v>九州</v>
      </c>
      <c r="H4015" s="22" t="str">
        <f t="shared" si="186"/>
        <v>2017</v>
      </c>
      <c r="I4015" s="22">
        <f t="shared" si="187"/>
        <v>1</v>
      </c>
      <c r="J4015" s="22" t="str">
        <f>VLOOKUP(I4015,變換清單!H:I,2,0)</f>
        <v>1Q</v>
      </c>
      <c r="K4015" s="22" t="str">
        <f t="shared" si="188"/>
        <v>發泡酒九州20171Q</v>
      </c>
    </row>
    <row r="4016" spans="1:11">
      <c r="A4016" s="23">
        <v>201701</v>
      </c>
      <c r="B4016" s="23" t="s">
        <v>91</v>
      </c>
      <c r="C4016" s="22">
        <v>27210786</v>
      </c>
      <c r="D4016" s="22" t="s">
        <v>103</v>
      </c>
      <c r="E4016" s="23">
        <v>115920</v>
      </c>
      <c r="F4016" s="22" t="str">
        <f>VLOOKUP(C4016,變換清單!A:C,3,0)</f>
        <v>發泡酒</v>
      </c>
      <c r="G4016" s="22" t="str">
        <f>VLOOKUP(B4016,變換清單!E:F,2,0)</f>
        <v>九州</v>
      </c>
      <c r="H4016" s="22" t="str">
        <f t="shared" si="186"/>
        <v>2017</v>
      </c>
      <c r="I4016" s="22">
        <f t="shared" si="187"/>
        <v>1</v>
      </c>
      <c r="J4016" s="22" t="str">
        <f>VLOOKUP(I4016,變換清單!H:I,2,0)</f>
        <v>1Q</v>
      </c>
      <c r="K4016" s="22" t="str">
        <f t="shared" si="188"/>
        <v>發泡酒九州20171Q</v>
      </c>
    </row>
    <row r="4017" spans="1:11">
      <c r="A4017" s="23">
        <v>201701</v>
      </c>
      <c r="B4017" s="23" t="s">
        <v>91</v>
      </c>
      <c r="C4017" s="22">
        <v>27220883</v>
      </c>
      <c r="D4017" s="22" t="s">
        <v>101</v>
      </c>
      <c r="E4017" s="23">
        <v>170520</v>
      </c>
      <c r="F4017" s="22" t="str">
        <f>VLOOKUP(C4017,變換清單!A:C,3,0)</f>
        <v>新類型</v>
      </c>
      <c r="G4017" s="22" t="str">
        <f>VLOOKUP(B4017,變換清單!E:F,2,0)</f>
        <v>九州</v>
      </c>
      <c r="H4017" s="22" t="str">
        <f t="shared" si="186"/>
        <v>2017</v>
      </c>
      <c r="I4017" s="22">
        <f t="shared" si="187"/>
        <v>1</v>
      </c>
      <c r="J4017" s="22" t="str">
        <f>VLOOKUP(I4017,變換清單!H:I,2,0)</f>
        <v>1Q</v>
      </c>
      <c r="K4017" s="22" t="str">
        <f t="shared" si="188"/>
        <v>新類型九州20171Q</v>
      </c>
    </row>
    <row r="4018" spans="1:11">
      <c r="A4018" s="23">
        <v>201701</v>
      </c>
      <c r="B4018" s="23" t="s">
        <v>91</v>
      </c>
      <c r="C4018" s="22">
        <v>27220957</v>
      </c>
      <c r="D4018" s="22" t="s">
        <v>102</v>
      </c>
      <c r="E4018" s="23">
        <v>7812</v>
      </c>
      <c r="F4018" s="22" t="str">
        <f>VLOOKUP(C4018,變換清單!A:C,3,0)</f>
        <v>新類型</v>
      </c>
      <c r="G4018" s="22" t="str">
        <f>VLOOKUP(B4018,變換清單!E:F,2,0)</f>
        <v>九州</v>
      </c>
      <c r="H4018" s="22" t="str">
        <f t="shared" si="186"/>
        <v>2017</v>
      </c>
      <c r="I4018" s="22">
        <f t="shared" si="187"/>
        <v>1</v>
      </c>
      <c r="J4018" s="22" t="str">
        <f>VLOOKUP(I4018,變換清單!H:I,2,0)</f>
        <v>1Q</v>
      </c>
      <c r="K4018" s="22" t="str">
        <f t="shared" si="188"/>
        <v>新類型九州20171Q</v>
      </c>
    </row>
    <row r="4019" spans="1:11">
      <c r="A4019" s="23">
        <v>201701</v>
      </c>
      <c r="B4019" s="23" t="s">
        <v>91</v>
      </c>
      <c r="C4019" s="22">
        <v>27220985</v>
      </c>
      <c r="D4019" s="22" t="s">
        <v>46</v>
      </c>
      <c r="E4019" s="23">
        <v>4284</v>
      </c>
      <c r="F4019" s="22" t="str">
        <f>VLOOKUP(C4019,變換清單!A:C,3,0)</f>
        <v>新類型</v>
      </c>
      <c r="G4019" s="22" t="str">
        <f>VLOOKUP(B4019,變換清單!E:F,2,0)</f>
        <v>九州</v>
      </c>
      <c r="H4019" s="22" t="str">
        <f t="shared" si="186"/>
        <v>2017</v>
      </c>
      <c r="I4019" s="22">
        <f t="shared" si="187"/>
        <v>1</v>
      </c>
      <c r="J4019" s="22" t="str">
        <f>VLOOKUP(I4019,變換清單!H:I,2,0)</f>
        <v>1Q</v>
      </c>
      <c r="K4019" s="22" t="str">
        <f t="shared" si="188"/>
        <v>新類型九州20171Q</v>
      </c>
    </row>
    <row r="4020" spans="1:11">
      <c r="A4020" s="23">
        <v>201701</v>
      </c>
      <c r="B4020" s="23" t="s">
        <v>91</v>
      </c>
      <c r="C4020" s="22">
        <v>27260317</v>
      </c>
      <c r="D4020" s="22" t="s">
        <v>40</v>
      </c>
      <c r="E4020" s="23">
        <v>147000</v>
      </c>
      <c r="F4020" s="22" t="str">
        <f>VLOOKUP(C4020,變換清單!A:C,3,0)</f>
        <v>啤酒</v>
      </c>
      <c r="G4020" s="22" t="str">
        <f>VLOOKUP(B4020,變換清單!E:F,2,0)</f>
        <v>九州</v>
      </c>
      <c r="H4020" s="22" t="str">
        <f t="shared" si="186"/>
        <v>2017</v>
      </c>
      <c r="I4020" s="22">
        <f t="shared" si="187"/>
        <v>1</v>
      </c>
      <c r="J4020" s="22" t="str">
        <f>VLOOKUP(I4020,變換清單!H:I,2,0)</f>
        <v>1Q</v>
      </c>
      <c r="K4020" s="22" t="str">
        <f t="shared" si="188"/>
        <v>啤酒九州20171Q</v>
      </c>
    </row>
    <row r="4021" spans="1:11">
      <c r="A4021" s="23">
        <v>201701</v>
      </c>
      <c r="B4021" s="23" t="s">
        <v>63</v>
      </c>
      <c r="C4021" s="22">
        <v>27260665</v>
      </c>
      <c r="D4021" s="22" t="s">
        <v>105</v>
      </c>
      <c r="E4021" s="23">
        <v>470400</v>
      </c>
      <c r="F4021" s="22" t="str">
        <f>VLOOKUP(C4021,變換清單!A:C,3,0)</f>
        <v>啤酒</v>
      </c>
      <c r="G4021" s="22" t="str">
        <f>VLOOKUP(B4021,變換清單!E:F,2,0)</f>
        <v>關信越</v>
      </c>
      <c r="H4021" s="22" t="str">
        <f t="shared" si="186"/>
        <v>2017</v>
      </c>
      <c r="I4021" s="22">
        <f t="shared" si="187"/>
        <v>1</v>
      </c>
      <c r="J4021" s="22" t="str">
        <f>VLOOKUP(I4021,變換清單!H:I,2,0)</f>
        <v>1Q</v>
      </c>
      <c r="K4021" s="22" t="str">
        <f t="shared" si="188"/>
        <v>啤酒關信越20171Q</v>
      </c>
    </row>
    <row r="4022" spans="1:11">
      <c r="A4022" s="23">
        <v>201701</v>
      </c>
      <c r="B4022" s="23" t="s">
        <v>63</v>
      </c>
      <c r="C4022" s="22">
        <v>27350171</v>
      </c>
      <c r="D4022" s="22" t="s">
        <v>42</v>
      </c>
      <c r="E4022" s="23">
        <v>100800</v>
      </c>
      <c r="F4022" s="22" t="str">
        <f>VLOOKUP(C4022,變換清單!A:C,3,0)</f>
        <v>啤酒</v>
      </c>
      <c r="G4022" s="22" t="str">
        <f>VLOOKUP(B4022,變換清單!E:F,2,0)</f>
        <v>關信越</v>
      </c>
      <c r="H4022" s="22" t="str">
        <f t="shared" si="186"/>
        <v>2017</v>
      </c>
      <c r="I4022" s="22">
        <f t="shared" si="187"/>
        <v>1</v>
      </c>
      <c r="J4022" s="22" t="str">
        <f>VLOOKUP(I4022,變換清單!H:I,2,0)</f>
        <v>1Q</v>
      </c>
      <c r="K4022" s="22" t="str">
        <f t="shared" si="188"/>
        <v>啤酒關信越20171Q</v>
      </c>
    </row>
    <row r="4023" spans="1:11">
      <c r="A4023" s="23">
        <v>201701</v>
      </c>
      <c r="B4023" s="23" t="s">
        <v>63</v>
      </c>
      <c r="C4023" s="22">
        <v>27350921</v>
      </c>
      <c r="D4023" s="22" t="s">
        <v>44</v>
      </c>
      <c r="E4023" s="23">
        <v>139440</v>
      </c>
      <c r="F4023" s="22" t="str">
        <f>VLOOKUP(C4023,變換清單!A:C,3,0)</f>
        <v>發泡酒</v>
      </c>
      <c r="G4023" s="22" t="str">
        <f>VLOOKUP(B4023,變換清單!E:F,2,0)</f>
        <v>關信越</v>
      </c>
      <c r="H4023" s="22" t="str">
        <f t="shared" si="186"/>
        <v>2017</v>
      </c>
      <c r="I4023" s="22">
        <f t="shared" si="187"/>
        <v>1</v>
      </c>
      <c r="J4023" s="22" t="str">
        <f>VLOOKUP(I4023,變換清單!H:I,2,0)</f>
        <v>1Q</v>
      </c>
      <c r="K4023" s="22" t="str">
        <f t="shared" si="188"/>
        <v>發泡酒關信越20171Q</v>
      </c>
    </row>
    <row r="4024" spans="1:11">
      <c r="A4024" s="23">
        <v>201701</v>
      </c>
      <c r="B4024" s="23" t="s">
        <v>63</v>
      </c>
      <c r="C4024" s="22">
        <v>27210786</v>
      </c>
      <c r="D4024" s="22" t="s">
        <v>103</v>
      </c>
      <c r="E4024" s="23">
        <v>11088</v>
      </c>
      <c r="F4024" s="22" t="str">
        <f>VLOOKUP(C4024,變換清單!A:C,3,0)</f>
        <v>發泡酒</v>
      </c>
      <c r="G4024" s="22" t="str">
        <f>VLOOKUP(B4024,變換清單!E:F,2,0)</f>
        <v>關信越</v>
      </c>
      <c r="H4024" s="22" t="str">
        <f t="shared" si="186"/>
        <v>2017</v>
      </c>
      <c r="I4024" s="22">
        <f t="shared" si="187"/>
        <v>1</v>
      </c>
      <c r="J4024" s="22" t="str">
        <f>VLOOKUP(I4024,變換清單!H:I,2,0)</f>
        <v>1Q</v>
      </c>
      <c r="K4024" s="22" t="str">
        <f t="shared" si="188"/>
        <v>發泡酒關信越20171Q</v>
      </c>
    </row>
    <row r="4025" spans="1:11">
      <c r="A4025" s="23">
        <v>201701</v>
      </c>
      <c r="B4025" s="23" t="s">
        <v>63</v>
      </c>
      <c r="C4025" s="22">
        <v>27220883</v>
      </c>
      <c r="D4025" s="22" t="s">
        <v>101</v>
      </c>
      <c r="E4025" s="23">
        <v>3780</v>
      </c>
      <c r="F4025" s="22" t="str">
        <f>VLOOKUP(C4025,變換清單!A:C,3,0)</f>
        <v>新類型</v>
      </c>
      <c r="G4025" s="22" t="str">
        <f>VLOOKUP(B4025,變換清單!E:F,2,0)</f>
        <v>關信越</v>
      </c>
      <c r="H4025" s="22" t="str">
        <f t="shared" si="186"/>
        <v>2017</v>
      </c>
      <c r="I4025" s="22">
        <f t="shared" si="187"/>
        <v>1</v>
      </c>
      <c r="J4025" s="22" t="str">
        <f>VLOOKUP(I4025,變換清單!H:I,2,0)</f>
        <v>1Q</v>
      </c>
      <c r="K4025" s="22" t="str">
        <f t="shared" si="188"/>
        <v>新類型關信越20171Q</v>
      </c>
    </row>
    <row r="4026" spans="1:11">
      <c r="A4026" s="23">
        <v>201701</v>
      </c>
      <c r="B4026" s="23" t="s">
        <v>63</v>
      </c>
      <c r="C4026" s="22">
        <v>27220957</v>
      </c>
      <c r="D4026" s="22" t="s">
        <v>102</v>
      </c>
      <c r="E4026" s="23">
        <v>69720</v>
      </c>
      <c r="F4026" s="22" t="str">
        <f>VLOOKUP(C4026,變換清單!A:C,3,0)</f>
        <v>新類型</v>
      </c>
      <c r="G4026" s="22" t="str">
        <f>VLOOKUP(B4026,變換清單!E:F,2,0)</f>
        <v>關信越</v>
      </c>
      <c r="H4026" s="22" t="str">
        <f t="shared" si="186"/>
        <v>2017</v>
      </c>
      <c r="I4026" s="22">
        <f t="shared" si="187"/>
        <v>1</v>
      </c>
      <c r="J4026" s="22" t="str">
        <f>VLOOKUP(I4026,變換清單!H:I,2,0)</f>
        <v>1Q</v>
      </c>
      <c r="K4026" s="22" t="str">
        <f t="shared" si="188"/>
        <v>新類型關信越20171Q</v>
      </c>
    </row>
    <row r="4027" spans="1:11">
      <c r="A4027" s="23">
        <v>201701</v>
      </c>
      <c r="B4027" s="23" t="s">
        <v>63</v>
      </c>
      <c r="C4027" s="22">
        <v>27220985</v>
      </c>
      <c r="D4027" s="22" t="s">
        <v>46</v>
      </c>
      <c r="E4027" s="23">
        <v>62208</v>
      </c>
      <c r="F4027" s="22" t="str">
        <f>VLOOKUP(C4027,變換清單!A:C,3,0)</f>
        <v>新類型</v>
      </c>
      <c r="G4027" s="22" t="str">
        <f>VLOOKUP(B4027,變換清單!E:F,2,0)</f>
        <v>關信越</v>
      </c>
      <c r="H4027" s="22" t="str">
        <f t="shared" si="186"/>
        <v>2017</v>
      </c>
      <c r="I4027" s="22">
        <f t="shared" si="187"/>
        <v>1</v>
      </c>
      <c r="J4027" s="22" t="str">
        <f>VLOOKUP(I4027,變換清單!H:I,2,0)</f>
        <v>1Q</v>
      </c>
      <c r="K4027" s="22" t="str">
        <f t="shared" si="188"/>
        <v>新類型關信越20171Q</v>
      </c>
    </row>
    <row r="4028" spans="1:11">
      <c r="A4028" s="23">
        <v>201701</v>
      </c>
      <c r="B4028" s="23" t="s">
        <v>63</v>
      </c>
      <c r="C4028" s="22">
        <v>27260317</v>
      </c>
      <c r="D4028" s="22" t="s">
        <v>40</v>
      </c>
      <c r="E4028" s="23">
        <v>280627.20000000001</v>
      </c>
      <c r="F4028" s="22" t="str">
        <f>VLOOKUP(C4028,變換清單!A:C,3,0)</f>
        <v>啤酒</v>
      </c>
      <c r="G4028" s="22" t="str">
        <f>VLOOKUP(B4028,變換清單!E:F,2,0)</f>
        <v>關信越</v>
      </c>
      <c r="H4028" s="22" t="str">
        <f t="shared" si="186"/>
        <v>2017</v>
      </c>
      <c r="I4028" s="22">
        <f t="shared" si="187"/>
        <v>1</v>
      </c>
      <c r="J4028" s="22" t="str">
        <f>VLOOKUP(I4028,變換清單!H:I,2,0)</f>
        <v>1Q</v>
      </c>
      <c r="K4028" s="22" t="str">
        <f t="shared" si="188"/>
        <v>啤酒關信越20171Q</v>
      </c>
    </row>
    <row r="4029" spans="1:11">
      <c r="A4029" s="23">
        <v>201701</v>
      </c>
      <c r="B4029" s="23" t="s">
        <v>95</v>
      </c>
      <c r="C4029" s="22">
        <v>27260665</v>
      </c>
      <c r="D4029" s="22" t="s">
        <v>105</v>
      </c>
      <c r="E4029" s="23">
        <v>878640</v>
      </c>
      <c r="F4029" s="22" t="str">
        <f>VLOOKUP(C4029,變換清單!A:C,3,0)</f>
        <v>啤酒</v>
      </c>
      <c r="G4029" s="22" t="str">
        <f>VLOOKUP(B4029,變換清單!E:F,2,0)</f>
        <v>中四國</v>
      </c>
      <c r="H4029" s="22" t="str">
        <f t="shared" si="186"/>
        <v>2017</v>
      </c>
      <c r="I4029" s="22">
        <f t="shared" si="187"/>
        <v>1</v>
      </c>
      <c r="J4029" s="22" t="str">
        <f>VLOOKUP(I4029,變換清單!H:I,2,0)</f>
        <v>1Q</v>
      </c>
      <c r="K4029" s="22" t="str">
        <f t="shared" si="188"/>
        <v>啤酒中四國20171Q</v>
      </c>
    </row>
    <row r="4030" spans="1:11">
      <c r="A4030" s="23">
        <v>201701</v>
      </c>
      <c r="B4030" s="23" t="s">
        <v>95</v>
      </c>
      <c r="C4030" s="22">
        <v>27350171</v>
      </c>
      <c r="D4030" s="22" t="s">
        <v>42</v>
      </c>
      <c r="E4030" s="23">
        <v>185640</v>
      </c>
      <c r="F4030" s="22" t="str">
        <f>VLOOKUP(C4030,變換清單!A:C,3,0)</f>
        <v>啤酒</v>
      </c>
      <c r="G4030" s="22" t="str">
        <f>VLOOKUP(B4030,變換清單!E:F,2,0)</f>
        <v>中四國</v>
      </c>
      <c r="H4030" s="22" t="str">
        <f t="shared" si="186"/>
        <v>2017</v>
      </c>
      <c r="I4030" s="22">
        <f t="shared" si="187"/>
        <v>1</v>
      </c>
      <c r="J4030" s="22" t="str">
        <f>VLOOKUP(I4030,變換清單!H:I,2,0)</f>
        <v>1Q</v>
      </c>
      <c r="K4030" s="22" t="str">
        <f t="shared" si="188"/>
        <v>啤酒中四國20171Q</v>
      </c>
    </row>
    <row r="4031" spans="1:11">
      <c r="A4031" s="23">
        <v>201701</v>
      </c>
      <c r="B4031" s="23" t="s">
        <v>95</v>
      </c>
      <c r="C4031" s="22">
        <v>27350921</v>
      </c>
      <c r="D4031" s="22" t="s">
        <v>44</v>
      </c>
      <c r="E4031" s="23">
        <v>323400</v>
      </c>
      <c r="F4031" s="22" t="str">
        <f>VLOOKUP(C4031,變換清單!A:C,3,0)</f>
        <v>發泡酒</v>
      </c>
      <c r="G4031" s="22" t="str">
        <f>VLOOKUP(B4031,變換清單!E:F,2,0)</f>
        <v>中四國</v>
      </c>
      <c r="H4031" s="22" t="str">
        <f t="shared" si="186"/>
        <v>2017</v>
      </c>
      <c r="I4031" s="22">
        <f t="shared" si="187"/>
        <v>1</v>
      </c>
      <c r="J4031" s="22" t="str">
        <f>VLOOKUP(I4031,變換清單!H:I,2,0)</f>
        <v>1Q</v>
      </c>
      <c r="K4031" s="22" t="str">
        <f t="shared" si="188"/>
        <v>發泡酒中四國20171Q</v>
      </c>
    </row>
    <row r="4032" spans="1:11">
      <c r="A4032" s="23">
        <v>201701</v>
      </c>
      <c r="B4032" s="23" t="s">
        <v>95</v>
      </c>
      <c r="C4032" s="22">
        <v>27210786</v>
      </c>
      <c r="D4032" s="22" t="s">
        <v>103</v>
      </c>
      <c r="E4032" s="23">
        <v>80640</v>
      </c>
      <c r="F4032" s="22" t="str">
        <f>VLOOKUP(C4032,變換清單!A:C,3,0)</f>
        <v>發泡酒</v>
      </c>
      <c r="G4032" s="22" t="str">
        <f>VLOOKUP(B4032,變換清單!E:F,2,0)</f>
        <v>中四國</v>
      </c>
      <c r="H4032" s="22" t="str">
        <f t="shared" si="186"/>
        <v>2017</v>
      </c>
      <c r="I4032" s="22">
        <f t="shared" si="187"/>
        <v>1</v>
      </c>
      <c r="J4032" s="22" t="str">
        <f>VLOOKUP(I4032,變換清單!H:I,2,0)</f>
        <v>1Q</v>
      </c>
      <c r="K4032" s="22" t="str">
        <f t="shared" si="188"/>
        <v>發泡酒中四國20171Q</v>
      </c>
    </row>
    <row r="4033" spans="1:11">
      <c r="A4033" s="23">
        <v>201701</v>
      </c>
      <c r="B4033" s="23" t="s">
        <v>95</v>
      </c>
      <c r="C4033" s="22">
        <v>27220883</v>
      </c>
      <c r="D4033" s="22" t="s">
        <v>101</v>
      </c>
      <c r="E4033" s="23">
        <v>8544</v>
      </c>
      <c r="F4033" s="22" t="str">
        <f>VLOOKUP(C4033,變換清單!A:C,3,0)</f>
        <v>新類型</v>
      </c>
      <c r="G4033" s="22" t="str">
        <f>VLOOKUP(B4033,變換清單!E:F,2,0)</f>
        <v>中四國</v>
      </c>
      <c r="H4033" s="22" t="str">
        <f t="shared" si="186"/>
        <v>2017</v>
      </c>
      <c r="I4033" s="22">
        <f t="shared" si="187"/>
        <v>1</v>
      </c>
      <c r="J4033" s="22" t="str">
        <f>VLOOKUP(I4033,變換清單!H:I,2,0)</f>
        <v>1Q</v>
      </c>
      <c r="K4033" s="22" t="str">
        <f t="shared" si="188"/>
        <v>新類型中四國20171Q</v>
      </c>
    </row>
    <row r="4034" spans="1:11">
      <c r="A4034" s="23">
        <v>201701</v>
      </c>
      <c r="B4034" s="23" t="s">
        <v>95</v>
      </c>
      <c r="C4034" s="22">
        <v>27220957</v>
      </c>
      <c r="D4034" s="22" t="s">
        <v>102</v>
      </c>
      <c r="E4034" s="23">
        <v>106680</v>
      </c>
      <c r="F4034" s="22" t="str">
        <f>VLOOKUP(C4034,變換清單!A:C,3,0)</f>
        <v>新類型</v>
      </c>
      <c r="G4034" s="22" t="str">
        <f>VLOOKUP(B4034,變換清單!E:F,2,0)</f>
        <v>中四國</v>
      </c>
      <c r="H4034" s="22" t="str">
        <f t="shared" si="186"/>
        <v>2017</v>
      </c>
      <c r="I4034" s="22">
        <f t="shared" si="187"/>
        <v>1</v>
      </c>
      <c r="J4034" s="22" t="str">
        <f>VLOOKUP(I4034,變換清單!H:I,2,0)</f>
        <v>1Q</v>
      </c>
      <c r="K4034" s="22" t="str">
        <f t="shared" si="188"/>
        <v>新類型中四國20171Q</v>
      </c>
    </row>
    <row r="4035" spans="1:11">
      <c r="A4035" s="23">
        <v>201701</v>
      </c>
      <c r="B4035" s="23" t="s">
        <v>95</v>
      </c>
      <c r="C4035" s="22">
        <v>27220985</v>
      </c>
      <c r="D4035" s="22" t="s">
        <v>46</v>
      </c>
      <c r="E4035" s="23">
        <v>4002</v>
      </c>
      <c r="F4035" s="22" t="str">
        <f>VLOOKUP(C4035,變換清單!A:C,3,0)</f>
        <v>新類型</v>
      </c>
      <c r="G4035" s="22" t="str">
        <f>VLOOKUP(B4035,變換清單!E:F,2,0)</f>
        <v>中四國</v>
      </c>
      <c r="H4035" s="22" t="str">
        <f t="shared" ref="H4035:H4098" si="189">LEFT(A4035,4)</f>
        <v>2017</v>
      </c>
      <c r="I4035" s="22">
        <f t="shared" ref="I4035:I4098" si="190">VALUE(RIGHT(A4035,2))</f>
        <v>1</v>
      </c>
      <c r="J4035" s="22" t="str">
        <f>VLOOKUP(I4035,變換清單!H:I,2,0)</f>
        <v>1Q</v>
      </c>
      <c r="K4035" s="22" t="str">
        <f t="shared" ref="K4035:K4098" si="191">CONCATENATE(F4035,G4035,H4035,J4035)</f>
        <v>新類型中四國20171Q</v>
      </c>
    </row>
    <row r="4036" spans="1:11">
      <c r="A4036" s="23">
        <v>201701</v>
      </c>
      <c r="B4036" s="23" t="s">
        <v>85</v>
      </c>
      <c r="C4036" s="22">
        <v>27260317</v>
      </c>
      <c r="D4036" s="22" t="s">
        <v>40</v>
      </c>
      <c r="E4036" s="23">
        <v>180600</v>
      </c>
      <c r="F4036" s="22" t="str">
        <f>VLOOKUP(C4036,變換清單!A:C,3,0)</f>
        <v>啤酒</v>
      </c>
      <c r="G4036" s="22" t="str">
        <f>VLOOKUP(B4036,變換清單!E:F,2,0)</f>
        <v>中四國</v>
      </c>
      <c r="H4036" s="22" t="str">
        <f t="shared" si="189"/>
        <v>2017</v>
      </c>
      <c r="I4036" s="22">
        <f t="shared" si="190"/>
        <v>1</v>
      </c>
      <c r="J4036" s="22" t="str">
        <f>VLOOKUP(I4036,變換清單!H:I,2,0)</f>
        <v>1Q</v>
      </c>
      <c r="K4036" s="22" t="str">
        <f t="shared" si="191"/>
        <v>啤酒中四國20171Q</v>
      </c>
    </row>
    <row r="4037" spans="1:11">
      <c r="A4037" s="23">
        <v>201701</v>
      </c>
      <c r="B4037" s="23" t="s">
        <v>85</v>
      </c>
      <c r="C4037" s="22">
        <v>27260665</v>
      </c>
      <c r="D4037" s="22" t="s">
        <v>105</v>
      </c>
      <c r="E4037" s="23">
        <v>97440</v>
      </c>
      <c r="F4037" s="22" t="str">
        <f>VLOOKUP(C4037,變換清單!A:C,3,0)</f>
        <v>啤酒</v>
      </c>
      <c r="G4037" s="22" t="str">
        <f>VLOOKUP(B4037,變換清單!E:F,2,0)</f>
        <v>中四國</v>
      </c>
      <c r="H4037" s="22" t="str">
        <f t="shared" si="189"/>
        <v>2017</v>
      </c>
      <c r="I4037" s="22">
        <f t="shared" si="190"/>
        <v>1</v>
      </c>
      <c r="J4037" s="22" t="str">
        <f>VLOOKUP(I4037,變換清單!H:I,2,0)</f>
        <v>1Q</v>
      </c>
      <c r="K4037" s="22" t="str">
        <f t="shared" si="191"/>
        <v>啤酒中四國20171Q</v>
      </c>
    </row>
    <row r="4038" spans="1:11">
      <c r="A4038" s="23">
        <v>201701</v>
      </c>
      <c r="B4038" s="23" t="s">
        <v>85</v>
      </c>
      <c r="C4038" s="22">
        <v>27350171</v>
      </c>
      <c r="D4038" s="22" t="s">
        <v>42</v>
      </c>
      <c r="E4038" s="23">
        <v>69720</v>
      </c>
      <c r="F4038" s="22" t="str">
        <f>VLOOKUP(C4038,變換清單!A:C,3,0)</f>
        <v>啤酒</v>
      </c>
      <c r="G4038" s="22" t="str">
        <f>VLOOKUP(B4038,變換清單!E:F,2,0)</f>
        <v>中四國</v>
      </c>
      <c r="H4038" s="22" t="str">
        <f t="shared" si="189"/>
        <v>2017</v>
      </c>
      <c r="I4038" s="22">
        <f t="shared" si="190"/>
        <v>1</v>
      </c>
      <c r="J4038" s="22" t="str">
        <f>VLOOKUP(I4038,變換清單!H:I,2,0)</f>
        <v>1Q</v>
      </c>
      <c r="K4038" s="22" t="str">
        <f t="shared" si="191"/>
        <v>啤酒中四國20171Q</v>
      </c>
    </row>
    <row r="4039" spans="1:11">
      <c r="A4039" s="23">
        <v>201701</v>
      </c>
      <c r="B4039" s="23" t="s">
        <v>85</v>
      </c>
      <c r="C4039" s="22">
        <v>27350921</v>
      </c>
      <c r="D4039" s="22" t="s">
        <v>44</v>
      </c>
      <c r="E4039" s="23">
        <v>252</v>
      </c>
      <c r="F4039" s="22" t="str">
        <f>VLOOKUP(C4039,變換清單!A:C,3,0)</f>
        <v>發泡酒</v>
      </c>
      <c r="G4039" s="22" t="str">
        <f>VLOOKUP(B4039,變換清單!E:F,2,0)</f>
        <v>中四國</v>
      </c>
      <c r="H4039" s="22" t="str">
        <f t="shared" si="189"/>
        <v>2017</v>
      </c>
      <c r="I4039" s="22">
        <f t="shared" si="190"/>
        <v>1</v>
      </c>
      <c r="J4039" s="22" t="str">
        <f>VLOOKUP(I4039,變換清單!H:I,2,0)</f>
        <v>1Q</v>
      </c>
      <c r="K4039" s="22" t="str">
        <f t="shared" si="191"/>
        <v>發泡酒中四國20171Q</v>
      </c>
    </row>
    <row r="4040" spans="1:11">
      <c r="A4040" s="23">
        <v>201701</v>
      </c>
      <c r="B4040" s="23" t="s">
        <v>85</v>
      </c>
      <c r="C4040" s="22">
        <v>27210786</v>
      </c>
      <c r="D4040" s="22" t="s">
        <v>103</v>
      </c>
      <c r="E4040" s="23">
        <v>55440</v>
      </c>
      <c r="F4040" s="22" t="str">
        <f>VLOOKUP(C4040,變換清單!A:C,3,0)</f>
        <v>發泡酒</v>
      </c>
      <c r="G4040" s="22" t="str">
        <f>VLOOKUP(B4040,變換清單!E:F,2,0)</f>
        <v>中四國</v>
      </c>
      <c r="H4040" s="22" t="str">
        <f t="shared" si="189"/>
        <v>2017</v>
      </c>
      <c r="I4040" s="22">
        <f t="shared" si="190"/>
        <v>1</v>
      </c>
      <c r="J4040" s="22" t="str">
        <f>VLOOKUP(I4040,變換清單!H:I,2,0)</f>
        <v>1Q</v>
      </c>
      <c r="K4040" s="22" t="str">
        <f t="shared" si="191"/>
        <v>發泡酒中四國20171Q</v>
      </c>
    </row>
    <row r="4041" spans="1:11">
      <c r="A4041" s="23">
        <v>201701</v>
      </c>
      <c r="B4041" s="23" t="s">
        <v>87</v>
      </c>
      <c r="C4041" s="22">
        <v>27220883</v>
      </c>
      <c r="D4041" s="22" t="s">
        <v>101</v>
      </c>
      <c r="E4041" s="23">
        <v>178080</v>
      </c>
      <c r="F4041" s="22" t="str">
        <f>VLOOKUP(C4041,變換清單!A:C,3,0)</f>
        <v>新類型</v>
      </c>
      <c r="G4041" s="22" t="str">
        <f>VLOOKUP(B4041,變換清單!E:F,2,0)</f>
        <v>中四國</v>
      </c>
      <c r="H4041" s="22" t="str">
        <f t="shared" si="189"/>
        <v>2017</v>
      </c>
      <c r="I4041" s="22">
        <f t="shared" si="190"/>
        <v>1</v>
      </c>
      <c r="J4041" s="22" t="str">
        <f>VLOOKUP(I4041,變換清單!H:I,2,0)</f>
        <v>1Q</v>
      </c>
      <c r="K4041" s="22" t="str">
        <f t="shared" si="191"/>
        <v>新類型中四國20171Q</v>
      </c>
    </row>
    <row r="4042" spans="1:11">
      <c r="A4042" s="23">
        <v>201701</v>
      </c>
      <c r="B4042" s="23" t="s">
        <v>87</v>
      </c>
      <c r="C4042" s="22">
        <v>27220957</v>
      </c>
      <c r="D4042" s="22" t="s">
        <v>102</v>
      </c>
      <c r="E4042" s="23">
        <v>28560</v>
      </c>
      <c r="F4042" s="22" t="str">
        <f>VLOOKUP(C4042,變換清單!A:C,3,0)</f>
        <v>新類型</v>
      </c>
      <c r="G4042" s="22" t="str">
        <f>VLOOKUP(B4042,變換清單!E:F,2,0)</f>
        <v>中四國</v>
      </c>
      <c r="H4042" s="22" t="str">
        <f t="shared" si="189"/>
        <v>2017</v>
      </c>
      <c r="I4042" s="22">
        <f t="shared" si="190"/>
        <v>1</v>
      </c>
      <c r="J4042" s="22" t="str">
        <f>VLOOKUP(I4042,變換清單!H:I,2,0)</f>
        <v>1Q</v>
      </c>
      <c r="K4042" s="22" t="str">
        <f t="shared" si="191"/>
        <v>新類型中四國20171Q</v>
      </c>
    </row>
    <row r="4043" spans="1:11">
      <c r="A4043" s="23">
        <v>201701</v>
      </c>
      <c r="B4043" s="23" t="s">
        <v>87</v>
      </c>
      <c r="C4043" s="22">
        <v>27220985</v>
      </c>
      <c r="D4043" s="22" t="s">
        <v>46</v>
      </c>
      <c r="E4043" s="23">
        <v>41160</v>
      </c>
      <c r="F4043" s="22" t="str">
        <f>VLOOKUP(C4043,變換清單!A:C,3,0)</f>
        <v>新類型</v>
      </c>
      <c r="G4043" s="22" t="str">
        <f>VLOOKUP(B4043,變換清單!E:F,2,0)</f>
        <v>中四國</v>
      </c>
      <c r="H4043" s="22" t="str">
        <f t="shared" si="189"/>
        <v>2017</v>
      </c>
      <c r="I4043" s="22">
        <f t="shared" si="190"/>
        <v>1</v>
      </c>
      <c r="J4043" s="22" t="str">
        <f>VLOOKUP(I4043,變換清單!H:I,2,0)</f>
        <v>1Q</v>
      </c>
      <c r="K4043" s="22" t="str">
        <f t="shared" si="191"/>
        <v>新類型中四國20171Q</v>
      </c>
    </row>
    <row r="4044" spans="1:11">
      <c r="A4044" s="23">
        <v>201701</v>
      </c>
      <c r="B4044" s="23" t="s">
        <v>87</v>
      </c>
      <c r="C4044" s="22">
        <v>27260317</v>
      </c>
      <c r="D4044" s="22" t="s">
        <v>40</v>
      </c>
      <c r="E4044" s="23">
        <v>500</v>
      </c>
      <c r="F4044" s="22" t="str">
        <f>VLOOKUP(C4044,變換清單!A:C,3,0)</f>
        <v>啤酒</v>
      </c>
      <c r="G4044" s="22" t="str">
        <f>VLOOKUP(B4044,變換清單!E:F,2,0)</f>
        <v>中四國</v>
      </c>
      <c r="H4044" s="22" t="str">
        <f t="shared" si="189"/>
        <v>2017</v>
      </c>
      <c r="I4044" s="22">
        <f t="shared" si="190"/>
        <v>1</v>
      </c>
      <c r="J4044" s="22" t="str">
        <f>VLOOKUP(I4044,變換清單!H:I,2,0)</f>
        <v>1Q</v>
      </c>
      <c r="K4044" s="22" t="str">
        <f t="shared" si="191"/>
        <v>啤酒中四國20171Q</v>
      </c>
    </row>
    <row r="4045" spans="1:11">
      <c r="A4045" s="23">
        <v>201701</v>
      </c>
      <c r="B4045" s="23" t="s">
        <v>87</v>
      </c>
      <c r="C4045" s="22">
        <v>27260665</v>
      </c>
      <c r="D4045" s="22" t="s">
        <v>105</v>
      </c>
      <c r="E4045" s="23">
        <v>22680</v>
      </c>
      <c r="F4045" s="22" t="str">
        <f>VLOOKUP(C4045,變換清單!A:C,3,0)</f>
        <v>啤酒</v>
      </c>
      <c r="G4045" s="22" t="str">
        <f>VLOOKUP(B4045,變換清單!E:F,2,0)</f>
        <v>中四國</v>
      </c>
      <c r="H4045" s="22" t="str">
        <f t="shared" si="189"/>
        <v>2017</v>
      </c>
      <c r="I4045" s="22">
        <f t="shared" si="190"/>
        <v>1</v>
      </c>
      <c r="J4045" s="22" t="str">
        <f>VLOOKUP(I4045,變換清單!H:I,2,0)</f>
        <v>1Q</v>
      </c>
      <c r="K4045" s="22" t="str">
        <f t="shared" si="191"/>
        <v>啤酒中四國20171Q</v>
      </c>
    </row>
    <row r="4046" spans="1:11">
      <c r="A4046" s="23">
        <v>201701</v>
      </c>
      <c r="B4046" s="23" t="s">
        <v>89</v>
      </c>
      <c r="C4046" s="22">
        <v>27350171</v>
      </c>
      <c r="D4046" s="22" t="s">
        <v>42</v>
      </c>
      <c r="E4046" s="23">
        <v>236880</v>
      </c>
      <c r="F4046" s="22" t="str">
        <f>VLOOKUP(C4046,變換清單!A:C,3,0)</f>
        <v>啤酒</v>
      </c>
      <c r="G4046" s="22" t="str">
        <f>VLOOKUP(B4046,變換清單!E:F,2,0)</f>
        <v>九州</v>
      </c>
      <c r="H4046" s="22" t="str">
        <f t="shared" si="189"/>
        <v>2017</v>
      </c>
      <c r="I4046" s="22">
        <f t="shared" si="190"/>
        <v>1</v>
      </c>
      <c r="J4046" s="22" t="str">
        <f>VLOOKUP(I4046,變換清單!H:I,2,0)</f>
        <v>1Q</v>
      </c>
      <c r="K4046" s="22" t="str">
        <f t="shared" si="191"/>
        <v>啤酒九州20171Q</v>
      </c>
    </row>
    <row r="4047" spans="1:11">
      <c r="A4047" s="23">
        <v>201701</v>
      </c>
      <c r="B4047" s="23" t="s">
        <v>89</v>
      </c>
      <c r="C4047" s="22">
        <v>27350921</v>
      </c>
      <c r="D4047" s="22" t="s">
        <v>44</v>
      </c>
      <c r="E4047" s="23">
        <v>52080</v>
      </c>
      <c r="F4047" s="22" t="str">
        <f>VLOOKUP(C4047,變換清單!A:C,3,0)</f>
        <v>發泡酒</v>
      </c>
      <c r="G4047" s="22" t="str">
        <f>VLOOKUP(B4047,變換清單!E:F,2,0)</f>
        <v>九州</v>
      </c>
      <c r="H4047" s="22" t="str">
        <f t="shared" si="189"/>
        <v>2017</v>
      </c>
      <c r="I4047" s="22">
        <f t="shared" si="190"/>
        <v>1</v>
      </c>
      <c r="J4047" s="22" t="str">
        <f>VLOOKUP(I4047,變換清單!H:I,2,0)</f>
        <v>1Q</v>
      </c>
      <c r="K4047" s="22" t="str">
        <f t="shared" si="191"/>
        <v>發泡酒九州20171Q</v>
      </c>
    </row>
    <row r="4048" spans="1:11">
      <c r="A4048" s="23">
        <v>201701</v>
      </c>
      <c r="B4048" s="23" t="s">
        <v>89</v>
      </c>
      <c r="C4048" s="22">
        <v>27210786</v>
      </c>
      <c r="D4048" s="22" t="s">
        <v>103</v>
      </c>
      <c r="E4048" s="23">
        <v>105840</v>
      </c>
      <c r="F4048" s="22" t="str">
        <f>VLOOKUP(C4048,變換清單!A:C,3,0)</f>
        <v>發泡酒</v>
      </c>
      <c r="G4048" s="22" t="str">
        <f>VLOOKUP(B4048,變換清單!E:F,2,0)</f>
        <v>九州</v>
      </c>
      <c r="H4048" s="22" t="str">
        <f t="shared" si="189"/>
        <v>2017</v>
      </c>
      <c r="I4048" s="22">
        <f t="shared" si="190"/>
        <v>1</v>
      </c>
      <c r="J4048" s="22" t="str">
        <f>VLOOKUP(I4048,變換清單!H:I,2,0)</f>
        <v>1Q</v>
      </c>
      <c r="K4048" s="22" t="str">
        <f t="shared" si="191"/>
        <v>發泡酒九州20171Q</v>
      </c>
    </row>
    <row r="4049" spans="1:11">
      <c r="A4049" s="23">
        <v>201701</v>
      </c>
      <c r="B4049" s="23" t="s">
        <v>89</v>
      </c>
      <c r="C4049" s="22">
        <v>27220883</v>
      </c>
      <c r="D4049" s="22" t="s">
        <v>101</v>
      </c>
      <c r="E4049" s="23">
        <v>6300</v>
      </c>
      <c r="F4049" s="22" t="str">
        <f>VLOOKUP(C4049,變換清單!A:C,3,0)</f>
        <v>新類型</v>
      </c>
      <c r="G4049" s="22" t="str">
        <f>VLOOKUP(B4049,變換清單!E:F,2,0)</f>
        <v>九州</v>
      </c>
      <c r="H4049" s="22" t="str">
        <f t="shared" si="189"/>
        <v>2017</v>
      </c>
      <c r="I4049" s="22">
        <f t="shared" si="190"/>
        <v>1</v>
      </c>
      <c r="J4049" s="22" t="str">
        <f>VLOOKUP(I4049,變換清單!H:I,2,0)</f>
        <v>1Q</v>
      </c>
      <c r="K4049" s="22" t="str">
        <f t="shared" si="191"/>
        <v>新類型九州20171Q</v>
      </c>
    </row>
    <row r="4050" spans="1:11">
      <c r="A4050" s="23">
        <v>201701</v>
      </c>
      <c r="B4050" s="23" t="s">
        <v>89</v>
      </c>
      <c r="C4050" s="22">
        <v>27220957</v>
      </c>
      <c r="D4050" s="22" t="s">
        <v>102</v>
      </c>
      <c r="E4050" s="23">
        <v>5792</v>
      </c>
      <c r="F4050" s="22" t="str">
        <f>VLOOKUP(C4050,變換清單!A:C,3,0)</f>
        <v>新類型</v>
      </c>
      <c r="G4050" s="22" t="str">
        <f>VLOOKUP(B4050,變換清單!E:F,2,0)</f>
        <v>九州</v>
      </c>
      <c r="H4050" s="22" t="str">
        <f t="shared" si="189"/>
        <v>2017</v>
      </c>
      <c r="I4050" s="22">
        <f t="shared" si="190"/>
        <v>1</v>
      </c>
      <c r="J4050" s="22" t="str">
        <f>VLOOKUP(I4050,變換清單!H:I,2,0)</f>
        <v>1Q</v>
      </c>
      <c r="K4050" s="22" t="str">
        <f t="shared" si="191"/>
        <v>新類型九州20171Q</v>
      </c>
    </row>
    <row r="4051" spans="1:11">
      <c r="A4051" s="23">
        <v>201701</v>
      </c>
      <c r="B4051" s="23" t="s">
        <v>89</v>
      </c>
      <c r="C4051" s="22">
        <v>27220985</v>
      </c>
      <c r="D4051" s="22" t="s">
        <v>46</v>
      </c>
      <c r="E4051" s="23">
        <v>63000</v>
      </c>
      <c r="F4051" s="22" t="str">
        <f>VLOOKUP(C4051,變換清單!A:C,3,0)</f>
        <v>新類型</v>
      </c>
      <c r="G4051" s="22" t="str">
        <f>VLOOKUP(B4051,變換清單!E:F,2,0)</f>
        <v>九州</v>
      </c>
      <c r="H4051" s="22" t="str">
        <f t="shared" si="189"/>
        <v>2017</v>
      </c>
      <c r="I4051" s="22">
        <f t="shared" si="190"/>
        <v>1</v>
      </c>
      <c r="J4051" s="22" t="str">
        <f>VLOOKUP(I4051,變換清單!H:I,2,0)</f>
        <v>1Q</v>
      </c>
      <c r="K4051" s="22" t="str">
        <f t="shared" si="191"/>
        <v>新類型九州20171Q</v>
      </c>
    </row>
    <row r="4052" spans="1:11">
      <c r="A4052" s="23">
        <v>201701</v>
      </c>
      <c r="B4052" s="23" t="s">
        <v>64</v>
      </c>
      <c r="C4052" s="22">
        <v>27260317</v>
      </c>
      <c r="D4052" s="22" t="s">
        <v>40</v>
      </c>
      <c r="E4052" s="23">
        <v>6048</v>
      </c>
      <c r="F4052" s="22" t="str">
        <f>VLOOKUP(C4052,變換清單!A:C,3,0)</f>
        <v>啤酒</v>
      </c>
      <c r="G4052" s="22" t="str">
        <f>VLOOKUP(B4052,變換清單!E:F,2,0)</f>
        <v>首都圏</v>
      </c>
      <c r="H4052" s="22" t="str">
        <f t="shared" si="189"/>
        <v>2017</v>
      </c>
      <c r="I4052" s="22">
        <f t="shared" si="190"/>
        <v>1</v>
      </c>
      <c r="J4052" s="22" t="str">
        <f>VLOOKUP(I4052,變換清單!H:I,2,0)</f>
        <v>1Q</v>
      </c>
      <c r="K4052" s="22" t="str">
        <f t="shared" si="191"/>
        <v>啤酒首都圏20171Q</v>
      </c>
    </row>
    <row r="4053" spans="1:11">
      <c r="A4053" s="23">
        <v>201701</v>
      </c>
      <c r="B4053" s="23" t="s">
        <v>64</v>
      </c>
      <c r="C4053" s="22">
        <v>27260665</v>
      </c>
      <c r="D4053" s="22" t="s">
        <v>105</v>
      </c>
      <c r="E4053" s="23">
        <v>3353280</v>
      </c>
      <c r="F4053" s="22" t="str">
        <f>VLOOKUP(C4053,變換清單!A:C,3,0)</f>
        <v>啤酒</v>
      </c>
      <c r="G4053" s="22" t="str">
        <f>VLOOKUP(B4053,變換清單!E:F,2,0)</f>
        <v>首都圏</v>
      </c>
      <c r="H4053" s="22" t="str">
        <f t="shared" si="189"/>
        <v>2017</v>
      </c>
      <c r="I4053" s="22">
        <f t="shared" si="190"/>
        <v>1</v>
      </c>
      <c r="J4053" s="22" t="str">
        <f>VLOOKUP(I4053,變換清單!H:I,2,0)</f>
        <v>1Q</v>
      </c>
      <c r="K4053" s="22" t="str">
        <f t="shared" si="191"/>
        <v>啤酒首都圏20171Q</v>
      </c>
    </row>
    <row r="4054" spans="1:11">
      <c r="A4054" s="23">
        <v>201701</v>
      </c>
      <c r="B4054" s="23" t="s">
        <v>64</v>
      </c>
      <c r="C4054" s="22">
        <v>27350171</v>
      </c>
      <c r="D4054" s="22" t="s">
        <v>42</v>
      </c>
      <c r="E4054" s="23">
        <v>535080</v>
      </c>
      <c r="F4054" s="22" t="str">
        <f>VLOOKUP(C4054,變換清單!A:C,3,0)</f>
        <v>啤酒</v>
      </c>
      <c r="G4054" s="22" t="str">
        <f>VLOOKUP(B4054,變換清單!E:F,2,0)</f>
        <v>首都圏</v>
      </c>
      <c r="H4054" s="22" t="str">
        <f t="shared" si="189"/>
        <v>2017</v>
      </c>
      <c r="I4054" s="22">
        <f t="shared" si="190"/>
        <v>1</v>
      </c>
      <c r="J4054" s="22" t="str">
        <f>VLOOKUP(I4054,變換清單!H:I,2,0)</f>
        <v>1Q</v>
      </c>
      <c r="K4054" s="22" t="str">
        <f t="shared" si="191"/>
        <v>啤酒首都圏20171Q</v>
      </c>
    </row>
    <row r="4055" spans="1:11">
      <c r="A4055" s="23">
        <v>201701</v>
      </c>
      <c r="B4055" s="23" t="s">
        <v>64</v>
      </c>
      <c r="C4055" s="22">
        <v>27350921</v>
      </c>
      <c r="D4055" s="22" t="s">
        <v>44</v>
      </c>
      <c r="E4055" s="23">
        <v>1189440</v>
      </c>
      <c r="F4055" s="22" t="str">
        <f>VLOOKUP(C4055,變換清單!A:C,3,0)</f>
        <v>發泡酒</v>
      </c>
      <c r="G4055" s="22" t="str">
        <f>VLOOKUP(B4055,變換清單!E:F,2,0)</f>
        <v>首都圏</v>
      </c>
      <c r="H4055" s="22" t="str">
        <f t="shared" si="189"/>
        <v>2017</v>
      </c>
      <c r="I4055" s="22">
        <f t="shared" si="190"/>
        <v>1</v>
      </c>
      <c r="J4055" s="22" t="str">
        <f>VLOOKUP(I4055,變換清單!H:I,2,0)</f>
        <v>1Q</v>
      </c>
      <c r="K4055" s="22" t="str">
        <f t="shared" si="191"/>
        <v>發泡酒首都圏20171Q</v>
      </c>
    </row>
    <row r="4056" spans="1:11">
      <c r="A4056" s="23">
        <v>201701</v>
      </c>
      <c r="B4056" s="23" t="s">
        <v>64</v>
      </c>
      <c r="C4056" s="22">
        <v>27210786</v>
      </c>
      <c r="D4056" s="22" t="s">
        <v>103</v>
      </c>
      <c r="E4056" s="23">
        <v>104076</v>
      </c>
      <c r="F4056" s="22" t="str">
        <f>VLOOKUP(C4056,變換清單!A:C,3,0)</f>
        <v>發泡酒</v>
      </c>
      <c r="G4056" s="22" t="str">
        <f>VLOOKUP(B4056,變換清單!E:F,2,0)</f>
        <v>首都圏</v>
      </c>
      <c r="H4056" s="22" t="str">
        <f t="shared" si="189"/>
        <v>2017</v>
      </c>
      <c r="I4056" s="22">
        <f t="shared" si="190"/>
        <v>1</v>
      </c>
      <c r="J4056" s="22" t="str">
        <f>VLOOKUP(I4056,變換清單!H:I,2,0)</f>
        <v>1Q</v>
      </c>
      <c r="K4056" s="22" t="str">
        <f t="shared" si="191"/>
        <v>發泡酒首都圏20171Q</v>
      </c>
    </row>
    <row r="4057" spans="1:11">
      <c r="A4057" s="23">
        <v>201701</v>
      </c>
      <c r="B4057" s="23" t="s">
        <v>64</v>
      </c>
      <c r="C4057" s="22">
        <v>27220883</v>
      </c>
      <c r="D4057" s="22" t="s">
        <v>101</v>
      </c>
      <c r="E4057" s="23">
        <v>51408</v>
      </c>
      <c r="F4057" s="22" t="str">
        <f>VLOOKUP(C4057,變換清單!A:C,3,0)</f>
        <v>新類型</v>
      </c>
      <c r="G4057" s="22" t="str">
        <f>VLOOKUP(B4057,變換清單!E:F,2,0)</f>
        <v>首都圏</v>
      </c>
      <c r="H4057" s="22" t="str">
        <f t="shared" si="189"/>
        <v>2017</v>
      </c>
      <c r="I4057" s="22">
        <f t="shared" si="190"/>
        <v>1</v>
      </c>
      <c r="J4057" s="22" t="str">
        <f>VLOOKUP(I4057,變換清單!H:I,2,0)</f>
        <v>1Q</v>
      </c>
      <c r="K4057" s="22" t="str">
        <f t="shared" si="191"/>
        <v>新類型首都圏20171Q</v>
      </c>
    </row>
    <row r="4058" spans="1:11">
      <c r="A4058" s="23">
        <v>201701</v>
      </c>
      <c r="B4058" s="23" t="s">
        <v>64</v>
      </c>
      <c r="C4058" s="22">
        <v>27220957</v>
      </c>
      <c r="D4058" s="22" t="s">
        <v>102</v>
      </c>
      <c r="E4058" s="23">
        <v>784560</v>
      </c>
      <c r="F4058" s="22" t="str">
        <f>VLOOKUP(C4058,變換清單!A:C,3,0)</f>
        <v>新類型</v>
      </c>
      <c r="G4058" s="22" t="str">
        <f>VLOOKUP(B4058,變換清單!E:F,2,0)</f>
        <v>首都圏</v>
      </c>
      <c r="H4058" s="22" t="str">
        <f t="shared" si="189"/>
        <v>2017</v>
      </c>
      <c r="I4058" s="22">
        <f t="shared" si="190"/>
        <v>1</v>
      </c>
      <c r="J4058" s="22" t="str">
        <f>VLOOKUP(I4058,變換清單!H:I,2,0)</f>
        <v>1Q</v>
      </c>
      <c r="K4058" s="22" t="str">
        <f t="shared" si="191"/>
        <v>新類型首都圏20171Q</v>
      </c>
    </row>
    <row r="4059" spans="1:11">
      <c r="A4059" s="23">
        <v>201701</v>
      </c>
      <c r="B4059" s="23" t="s">
        <v>64</v>
      </c>
      <c r="C4059" s="22">
        <v>27220985</v>
      </c>
      <c r="D4059" s="22" t="s">
        <v>46</v>
      </c>
      <c r="E4059" s="23">
        <v>10005</v>
      </c>
      <c r="F4059" s="22" t="str">
        <f>VLOOKUP(C4059,變換清單!A:C,3,0)</f>
        <v>新類型</v>
      </c>
      <c r="G4059" s="22" t="str">
        <f>VLOOKUP(B4059,變換清單!E:F,2,0)</f>
        <v>首都圏</v>
      </c>
      <c r="H4059" s="22" t="str">
        <f t="shared" si="189"/>
        <v>2017</v>
      </c>
      <c r="I4059" s="22">
        <f t="shared" si="190"/>
        <v>1</v>
      </c>
      <c r="J4059" s="22" t="str">
        <f>VLOOKUP(I4059,變換清單!H:I,2,0)</f>
        <v>1Q</v>
      </c>
      <c r="K4059" s="22" t="str">
        <f t="shared" si="191"/>
        <v>新類型首都圏20171Q</v>
      </c>
    </row>
    <row r="4060" spans="1:11">
      <c r="A4060" s="23">
        <v>201701</v>
      </c>
      <c r="B4060" s="23" t="s">
        <v>76</v>
      </c>
      <c r="C4060" s="22">
        <v>27260317</v>
      </c>
      <c r="D4060" s="22" t="s">
        <v>40</v>
      </c>
      <c r="E4060" s="23">
        <v>346080</v>
      </c>
      <c r="F4060" s="22" t="str">
        <f>VLOOKUP(C4060,變換清單!A:C,3,0)</f>
        <v>啤酒</v>
      </c>
      <c r="G4060" s="22" t="str">
        <f>VLOOKUP(B4060,變換清單!E:F,2,0)</f>
        <v>中部</v>
      </c>
      <c r="H4060" s="22" t="str">
        <f t="shared" si="189"/>
        <v>2017</v>
      </c>
      <c r="I4060" s="22">
        <f t="shared" si="190"/>
        <v>1</v>
      </c>
      <c r="J4060" s="22" t="str">
        <f>VLOOKUP(I4060,變換清單!H:I,2,0)</f>
        <v>1Q</v>
      </c>
      <c r="K4060" s="22" t="str">
        <f t="shared" si="191"/>
        <v>啤酒中部20171Q</v>
      </c>
    </row>
    <row r="4061" spans="1:11">
      <c r="A4061" s="23">
        <v>201701</v>
      </c>
      <c r="B4061" s="23" t="s">
        <v>76</v>
      </c>
      <c r="C4061" s="22">
        <v>27260665</v>
      </c>
      <c r="D4061" s="22" t="s">
        <v>105</v>
      </c>
      <c r="E4061" s="23">
        <v>10920</v>
      </c>
      <c r="F4061" s="22" t="str">
        <f>VLOOKUP(C4061,變換清單!A:C,3,0)</f>
        <v>啤酒</v>
      </c>
      <c r="G4061" s="22" t="str">
        <f>VLOOKUP(B4061,變換清單!E:F,2,0)</f>
        <v>中部</v>
      </c>
      <c r="H4061" s="22" t="str">
        <f t="shared" si="189"/>
        <v>2017</v>
      </c>
      <c r="I4061" s="22">
        <f t="shared" si="190"/>
        <v>1</v>
      </c>
      <c r="J4061" s="22" t="str">
        <f>VLOOKUP(I4061,變換清單!H:I,2,0)</f>
        <v>1Q</v>
      </c>
      <c r="K4061" s="22" t="str">
        <f t="shared" si="191"/>
        <v>啤酒中部20171Q</v>
      </c>
    </row>
    <row r="4062" spans="1:11">
      <c r="A4062" s="23">
        <v>201701</v>
      </c>
      <c r="B4062" s="23" t="s">
        <v>76</v>
      </c>
      <c r="C4062" s="22">
        <v>27350171</v>
      </c>
      <c r="D4062" s="22" t="s">
        <v>42</v>
      </c>
      <c r="E4062" s="23">
        <v>138600</v>
      </c>
      <c r="F4062" s="22" t="str">
        <f>VLOOKUP(C4062,變換清單!A:C,3,0)</f>
        <v>啤酒</v>
      </c>
      <c r="G4062" s="22" t="str">
        <f>VLOOKUP(B4062,變換清單!E:F,2,0)</f>
        <v>中部</v>
      </c>
      <c r="H4062" s="22" t="str">
        <f t="shared" si="189"/>
        <v>2017</v>
      </c>
      <c r="I4062" s="22">
        <f t="shared" si="190"/>
        <v>1</v>
      </c>
      <c r="J4062" s="22" t="str">
        <f>VLOOKUP(I4062,變換清單!H:I,2,0)</f>
        <v>1Q</v>
      </c>
      <c r="K4062" s="22" t="str">
        <f t="shared" si="191"/>
        <v>啤酒中部20171Q</v>
      </c>
    </row>
    <row r="4063" spans="1:11">
      <c r="A4063" s="23">
        <v>201701</v>
      </c>
      <c r="B4063" s="23" t="s">
        <v>76</v>
      </c>
      <c r="C4063" s="22">
        <v>27350921</v>
      </c>
      <c r="D4063" s="22" t="s">
        <v>44</v>
      </c>
      <c r="E4063" s="23">
        <v>14868</v>
      </c>
      <c r="F4063" s="22" t="str">
        <f>VLOOKUP(C4063,變換清單!A:C,3,0)</f>
        <v>發泡酒</v>
      </c>
      <c r="G4063" s="22" t="str">
        <f>VLOOKUP(B4063,變換清單!E:F,2,0)</f>
        <v>中部</v>
      </c>
      <c r="H4063" s="22" t="str">
        <f t="shared" si="189"/>
        <v>2017</v>
      </c>
      <c r="I4063" s="22">
        <f t="shared" si="190"/>
        <v>1</v>
      </c>
      <c r="J4063" s="22" t="str">
        <f>VLOOKUP(I4063,變換清單!H:I,2,0)</f>
        <v>1Q</v>
      </c>
      <c r="K4063" s="22" t="str">
        <f t="shared" si="191"/>
        <v>發泡酒中部20171Q</v>
      </c>
    </row>
    <row r="4064" spans="1:11">
      <c r="A4064" s="23">
        <v>201701</v>
      </c>
      <c r="B4064" s="23" t="s">
        <v>76</v>
      </c>
      <c r="C4064" s="22">
        <v>27210786</v>
      </c>
      <c r="D4064" s="22" t="s">
        <v>103</v>
      </c>
      <c r="E4064" s="23">
        <v>6552</v>
      </c>
      <c r="F4064" s="22" t="str">
        <f>VLOOKUP(C4064,變換清單!A:C,3,0)</f>
        <v>發泡酒</v>
      </c>
      <c r="G4064" s="22" t="str">
        <f>VLOOKUP(B4064,變換清單!E:F,2,0)</f>
        <v>中部</v>
      </c>
      <c r="H4064" s="22" t="str">
        <f t="shared" si="189"/>
        <v>2017</v>
      </c>
      <c r="I4064" s="22">
        <f t="shared" si="190"/>
        <v>1</v>
      </c>
      <c r="J4064" s="22" t="str">
        <f>VLOOKUP(I4064,變換清單!H:I,2,0)</f>
        <v>1Q</v>
      </c>
      <c r="K4064" s="22" t="str">
        <f t="shared" si="191"/>
        <v>發泡酒中部20171Q</v>
      </c>
    </row>
    <row r="4065" spans="1:11">
      <c r="A4065" s="23">
        <v>201701</v>
      </c>
      <c r="B4065" s="23" t="s">
        <v>76</v>
      </c>
      <c r="C4065" s="22">
        <v>27220883</v>
      </c>
      <c r="D4065" s="22" t="s">
        <v>101</v>
      </c>
      <c r="E4065" s="23">
        <v>41160</v>
      </c>
      <c r="F4065" s="22" t="str">
        <f>VLOOKUP(C4065,變換清單!A:C,3,0)</f>
        <v>新類型</v>
      </c>
      <c r="G4065" s="22" t="str">
        <f>VLOOKUP(B4065,變換清單!E:F,2,0)</f>
        <v>中部</v>
      </c>
      <c r="H4065" s="22" t="str">
        <f t="shared" si="189"/>
        <v>2017</v>
      </c>
      <c r="I4065" s="22">
        <f t="shared" si="190"/>
        <v>1</v>
      </c>
      <c r="J4065" s="22" t="str">
        <f>VLOOKUP(I4065,變換清單!H:I,2,0)</f>
        <v>1Q</v>
      </c>
      <c r="K4065" s="22" t="str">
        <f t="shared" si="191"/>
        <v>新類型中部20171Q</v>
      </c>
    </row>
    <row r="4066" spans="1:11">
      <c r="A4066" s="23">
        <v>201701</v>
      </c>
      <c r="B4066" s="23" t="s">
        <v>59</v>
      </c>
      <c r="C4066" s="22">
        <v>27220957</v>
      </c>
      <c r="D4066" s="22" t="s">
        <v>102</v>
      </c>
      <c r="E4066" s="23">
        <v>220920</v>
      </c>
      <c r="F4066" s="22" t="str">
        <f>VLOOKUP(C4066,變換清單!A:C,3,0)</f>
        <v>新類型</v>
      </c>
      <c r="G4066" s="22" t="str">
        <f>VLOOKUP(B4066,變換清單!E:F,2,0)</f>
        <v>東北</v>
      </c>
      <c r="H4066" s="22" t="str">
        <f t="shared" si="189"/>
        <v>2017</v>
      </c>
      <c r="I4066" s="22">
        <f t="shared" si="190"/>
        <v>1</v>
      </c>
      <c r="J4066" s="22" t="str">
        <f>VLOOKUP(I4066,變換清單!H:I,2,0)</f>
        <v>1Q</v>
      </c>
      <c r="K4066" s="22" t="str">
        <f t="shared" si="191"/>
        <v>新類型東北20171Q</v>
      </c>
    </row>
    <row r="4067" spans="1:11">
      <c r="A4067" s="23">
        <v>201701</v>
      </c>
      <c r="B4067" s="23" t="s">
        <v>59</v>
      </c>
      <c r="C4067" s="22">
        <v>27220985</v>
      </c>
      <c r="D4067" s="22" t="s">
        <v>46</v>
      </c>
      <c r="E4067" s="23">
        <v>63840</v>
      </c>
      <c r="F4067" s="22" t="str">
        <f>VLOOKUP(C4067,變換清單!A:C,3,0)</f>
        <v>新類型</v>
      </c>
      <c r="G4067" s="22" t="str">
        <f>VLOOKUP(B4067,變換清單!E:F,2,0)</f>
        <v>東北</v>
      </c>
      <c r="H4067" s="22" t="str">
        <f t="shared" si="189"/>
        <v>2017</v>
      </c>
      <c r="I4067" s="22">
        <f t="shared" si="190"/>
        <v>1</v>
      </c>
      <c r="J4067" s="22" t="str">
        <f>VLOOKUP(I4067,變換清單!H:I,2,0)</f>
        <v>1Q</v>
      </c>
      <c r="K4067" s="22" t="str">
        <f t="shared" si="191"/>
        <v>新類型東北20171Q</v>
      </c>
    </row>
    <row r="4068" spans="1:11">
      <c r="A4068" s="23">
        <v>201701</v>
      </c>
      <c r="B4068" s="23" t="s">
        <v>59</v>
      </c>
      <c r="C4068" s="22">
        <v>27260317</v>
      </c>
      <c r="D4068" s="22" t="s">
        <v>40</v>
      </c>
      <c r="E4068" s="23">
        <v>68880</v>
      </c>
      <c r="F4068" s="22" t="str">
        <f>VLOOKUP(C4068,變換清單!A:C,3,0)</f>
        <v>啤酒</v>
      </c>
      <c r="G4068" s="22" t="str">
        <f>VLOOKUP(B4068,變換清單!E:F,2,0)</f>
        <v>東北</v>
      </c>
      <c r="H4068" s="22" t="str">
        <f t="shared" si="189"/>
        <v>2017</v>
      </c>
      <c r="I4068" s="22">
        <f t="shared" si="190"/>
        <v>1</v>
      </c>
      <c r="J4068" s="22" t="str">
        <f>VLOOKUP(I4068,變換清單!H:I,2,0)</f>
        <v>1Q</v>
      </c>
      <c r="K4068" s="22" t="str">
        <f t="shared" si="191"/>
        <v>啤酒東北20171Q</v>
      </c>
    </row>
    <row r="4069" spans="1:11">
      <c r="A4069" s="23">
        <v>201701</v>
      </c>
      <c r="B4069" s="23" t="s">
        <v>59</v>
      </c>
      <c r="C4069" s="22">
        <v>27260665</v>
      </c>
      <c r="D4069" s="22" t="s">
        <v>105</v>
      </c>
      <c r="E4069" s="23">
        <v>12852</v>
      </c>
      <c r="F4069" s="22" t="str">
        <f>VLOOKUP(C4069,變換清單!A:C,3,0)</f>
        <v>啤酒</v>
      </c>
      <c r="G4069" s="22" t="str">
        <f>VLOOKUP(B4069,變換清單!E:F,2,0)</f>
        <v>東北</v>
      </c>
      <c r="H4069" s="22" t="str">
        <f t="shared" si="189"/>
        <v>2017</v>
      </c>
      <c r="I4069" s="22">
        <f t="shared" si="190"/>
        <v>1</v>
      </c>
      <c r="J4069" s="22" t="str">
        <f>VLOOKUP(I4069,變換清單!H:I,2,0)</f>
        <v>1Q</v>
      </c>
      <c r="K4069" s="22" t="str">
        <f t="shared" si="191"/>
        <v>啤酒東北20171Q</v>
      </c>
    </row>
    <row r="4070" spans="1:11">
      <c r="A4070" s="23">
        <v>201701</v>
      </c>
      <c r="B4070" s="23" t="s">
        <v>59</v>
      </c>
      <c r="C4070" s="22">
        <v>27350171</v>
      </c>
      <c r="D4070" s="22" t="s">
        <v>42</v>
      </c>
      <c r="E4070" s="23">
        <v>6048</v>
      </c>
      <c r="F4070" s="22" t="str">
        <f>VLOOKUP(C4070,變換清單!A:C,3,0)</f>
        <v>啤酒</v>
      </c>
      <c r="G4070" s="22" t="str">
        <f>VLOOKUP(B4070,變換清單!E:F,2,0)</f>
        <v>東北</v>
      </c>
      <c r="H4070" s="22" t="str">
        <f t="shared" si="189"/>
        <v>2017</v>
      </c>
      <c r="I4070" s="22">
        <f t="shared" si="190"/>
        <v>1</v>
      </c>
      <c r="J4070" s="22" t="str">
        <f>VLOOKUP(I4070,變換清單!H:I,2,0)</f>
        <v>1Q</v>
      </c>
      <c r="K4070" s="22" t="str">
        <f t="shared" si="191"/>
        <v>啤酒東北20171Q</v>
      </c>
    </row>
    <row r="4071" spans="1:11">
      <c r="A4071" s="23">
        <v>201701</v>
      </c>
      <c r="B4071" s="23" t="s">
        <v>59</v>
      </c>
      <c r="C4071" s="22">
        <v>27350921</v>
      </c>
      <c r="D4071" s="22" t="s">
        <v>44</v>
      </c>
      <c r="E4071" s="23">
        <v>29400</v>
      </c>
      <c r="F4071" s="22" t="str">
        <f>VLOOKUP(C4071,變換清單!A:C,3,0)</f>
        <v>發泡酒</v>
      </c>
      <c r="G4071" s="22" t="str">
        <f>VLOOKUP(B4071,變換清單!E:F,2,0)</f>
        <v>東北</v>
      </c>
      <c r="H4071" s="22" t="str">
        <f t="shared" si="189"/>
        <v>2017</v>
      </c>
      <c r="I4071" s="22">
        <f t="shared" si="190"/>
        <v>1</v>
      </c>
      <c r="J4071" s="22" t="str">
        <f>VLOOKUP(I4071,變換清單!H:I,2,0)</f>
        <v>1Q</v>
      </c>
      <c r="K4071" s="22" t="str">
        <f t="shared" si="191"/>
        <v>發泡酒東北20171Q</v>
      </c>
    </row>
    <row r="4072" spans="1:11">
      <c r="A4072" s="23">
        <v>201701</v>
      </c>
      <c r="B4072" s="23" t="s">
        <v>84</v>
      </c>
      <c r="C4072" s="22">
        <v>27210786</v>
      </c>
      <c r="D4072" s="22" t="s">
        <v>103</v>
      </c>
      <c r="E4072" s="23">
        <v>365400</v>
      </c>
      <c r="F4072" s="22" t="str">
        <f>VLOOKUP(C4072,變換清單!A:C,3,0)</f>
        <v>發泡酒</v>
      </c>
      <c r="G4072" s="22" t="str">
        <f>VLOOKUP(B4072,變換清單!E:F,2,0)</f>
        <v>中四國</v>
      </c>
      <c r="H4072" s="22" t="str">
        <f t="shared" si="189"/>
        <v>2017</v>
      </c>
      <c r="I4072" s="22">
        <f t="shared" si="190"/>
        <v>1</v>
      </c>
      <c r="J4072" s="22" t="str">
        <f>VLOOKUP(I4072,變換清單!H:I,2,0)</f>
        <v>1Q</v>
      </c>
      <c r="K4072" s="22" t="str">
        <f t="shared" si="191"/>
        <v>發泡酒中四國20171Q</v>
      </c>
    </row>
    <row r="4073" spans="1:11">
      <c r="A4073" s="23">
        <v>201701</v>
      </c>
      <c r="B4073" s="23" t="s">
        <v>84</v>
      </c>
      <c r="C4073" s="22">
        <v>27220883</v>
      </c>
      <c r="D4073" s="22" t="s">
        <v>101</v>
      </c>
      <c r="E4073" s="23">
        <v>64680</v>
      </c>
      <c r="F4073" s="22" t="str">
        <f>VLOOKUP(C4073,變換清單!A:C,3,0)</f>
        <v>新類型</v>
      </c>
      <c r="G4073" s="22" t="str">
        <f>VLOOKUP(B4073,變換清單!E:F,2,0)</f>
        <v>中四國</v>
      </c>
      <c r="H4073" s="22" t="str">
        <f t="shared" si="189"/>
        <v>2017</v>
      </c>
      <c r="I4073" s="22">
        <f t="shared" si="190"/>
        <v>1</v>
      </c>
      <c r="J4073" s="22" t="str">
        <f>VLOOKUP(I4073,變換清單!H:I,2,0)</f>
        <v>1Q</v>
      </c>
      <c r="K4073" s="22" t="str">
        <f t="shared" si="191"/>
        <v>新類型中四國20171Q</v>
      </c>
    </row>
    <row r="4074" spans="1:11">
      <c r="A4074" s="23">
        <v>201701</v>
      </c>
      <c r="B4074" s="23" t="s">
        <v>84</v>
      </c>
      <c r="C4074" s="22">
        <v>27220957</v>
      </c>
      <c r="D4074" s="22" t="s">
        <v>102</v>
      </c>
      <c r="E4074" s="23">
        <v>162960</v>
      </c>
      <c r="F4074" s="22" t="str">
        <f>VLOOKUP(C4074,變換清單!A:C,3,0)</f>
        <v>新類型</v>
      </c>
      <c r="G4074" s="22" t="str">
        <f>VLOOKUP(B4074,變換清單!E:F,2,0)</f>
        <v>中四國</v>
      </c>
      <c r="H4074" s="22" t="str">
        <f t="shared" si="189"/>
        <v>2017</v>
      </c>
      <c r="I4074" s="22">
        <f t="shared" si="190"/>
        <v>1</v>
      </c>
      <c r="J4074" s="22" t="str">
        <f>VLOOKUP(I4074,變換清單!H:I,2,0)</f>
        <v>1Q</v>
      </c>
      <c r="K4074" s="22" t="str">
        <f t="shared" si="191"/>
        <v>新類型中四國20171Q</v>
      </c>
    </row>
    <row r="4075" spans="1:11">
      <c r="A4075" s="23">
        <v>201701</v>
      </c>
      <c r="B4075" s="23" t="s">
        <v>84</v>
      </c>
      <c r="C4075" s="22">
        <v>27220985</v>
      </c>
      <c r="D4075" s="22" t="s">
        <v>46</v>
      </c>
      <c r="E4075" s="23">
        <v>37296</v>
      </c>
      <c r="F4075" s="22" t="str">
        <f>VLOOKUP(C4075,變換清單!A:C,3,0)</f>
        <v>新類型</v>
      </c>
      <c r="G4075" s="22" t="str">
        <f>VLOOKUP(B4075,變換清單!E:F,2,0)</f>
        <v>中四國</v>
      </c>
      <c r="H4075" s="22" t="str">
        <f t="shared" si="189"/>
        <v>2017</v>
      </c>
      <c r="I4075" s="22">
        <f t="shared" si="190"/>
        <v>1</v>
      </c>
      <c r="J4075" s="22" t="str">
        <f>VLOOKUP(I4075,變換清單!H:I,2,0)</f>
        <v>1Q</v>
      </c>
      <c r="K4075" s="22" t="str">
        <f t="shared" si="191"/>
        <v>新類型中四國20171Q</v>
      </c>
    </row>
    <row r="4076" spans="1:11">
      <c r="A4076" s="23">
        <v>201701</v>
      </c>
      <c r="B4076" s="23" t="s">
        <v>84</v>
      </c>
      <c r="C4076" s="22">
        <v>27260317</v>
      </c>
      <c r="D4076" s="22" t="s">
        <v>40</v>
      </c>
      <c r="E4076" s="23">
        <v>10546</v>
      </c>
      <c r="F4076" s="22" t="str">
        <f>VLOOKUP(C4076,變換清單!A:C,3,0)</f>
        <v>啤酒</v>
      </c>
      <c r="G4076" s="22" t="str">
        <f>VLOOKUP(B4076,變換清單!E:F,2,0)</f>
        <v>中四國</v>
      </c>
      <c r="H4076" s="22" t="str">
        <f t="shared" si="189"/>
        <v>2017</v>
      </c>
      <c r="I4076" s="22">
        <f t="shared" si="190"/>
        <v>1</v>
      </c>
      <c r="J4076" s="22" t="str">
        <f>VLOOKUP(I4076,變換清單!H:I,2,0)</f>
        <v>1Q</v>
      </c>
      <c r="K4076" s="22" t="str">
        <f t="shared" si="191"/>
        <v>啤酒中四國20171Q</v>
      </c>
    </row>
    <row r="4077" spans="1:11">
      <c r="A4077" s="23">
        <v>201701</v>
      </c>
      <c r="B4077" s="23" t="s">
        <v>84</v>
      </c>
      <c r="C4077" s="22">
        <v>27260665</v>
      </c>
      <c r="D4077" s="22" t="s">
        <v>105</v>
      </c>
      <c r="E4077" s="23">
        <v>40320</v>
      </c>
      <c r="F4077" s="22" t="str">
        <f>VLOOKUP(C4077,變換清單!A:C,3,0)</f>
        <v>啤酒</v>
      </c>
      <c r="G4077" s="22" t="str">
        <f>VLOOKUP(B4077,變換清單!E:F,2,0)</f>
        <v>中四國</v>
      </c>
      <c r="H4077" s="22" t="str">
        <f t="shared" si="189"/>
        <v>2017</v>
      </c>
      <c r="I4077" s="22">
        <f t="shared" si="190"/>
        <v>1</v>
      </c>
      <c r="J4077" s="22" t="str">
        <f>VLOOKUP(I4077,變換清單!H:I,2,0)</f>
        <v>1Q</v>
      </c>
      <c r="K4077" s="22" t="str">
        <f t="shared" si="191"/>
        <v>啤酒中四國20171Q</v>
      </c>
    </row>
    <row r="4078" spans="1:11">
      <c r="A4078" s="23">
        <v>201701</v>
      </c>
      <c r="B4078" s="23" t="s">
        <v>71</v>
      </c>
      <c r="C4078" s="22">
        <v>27350171</v>
      </c>
      <c r="D4078" s="22" t="s">
        <v>42</v>
      </c>
      <c r="E4078" s="23">
        <v>225960</v>
      </c>
      <c r="F4078" s="22" t="str">
        <f>VLOOKUP(C4078,變換清單!A:C,3,0)</f>
        <v>啤酒</v>
      </c>
      <c r="G4078" s="22" t="str">
        <f>VLOOKUP(B4078,變換清單!E:F,2,0)</f>
        <v>關信越</v>
      </c>
      <c r="H4078" s="22" t="str">
        <f t="shared" si="189"/>
        <v>2017</v>
      </c>
      <c r="I4078" s="22">
        <f t="shared" si="190"/>
        <v>1</v>
      </c>
      <c r="J4078" s="22" t="str">
        <f>VLOOKUP(I4078,變換清單!H:I,2,0)</f>
        <v>1Q</v>
      </c>
      <c r="K4078" s="22" t="str">
        <f t="shared" si="191"/>
        <v>啤酒關信越20171Q</v>
      </c>
    </row>
    <row r="4079" spans="1:11">
      <c r="A4079" s="23">
        <v>201701</v>
      </c>
      <c r="B4079" s="23" t="s">
        <v>71</v>
      </c>
      <c r="C4079" s="22">
        <v>27350921</v>
      </c>
      <c r="D4079" s="22" t="s">
        <v>44</v>
      </c>
      <c r="E4079" s="23">
        <v>25200</v>
      </c>
      <c r="F4079" s="22" t="str">
        <f>VLOOKUP(C4079,變換清單!A:C,3,0)</f>
        <v>發泡酒</v>
      </c>
      <c r="G4079" s="22" t="str">
        <f>VLOOKUP(B4079,變換清單!E:F,2,0)</f>
        <v>關信越</v>
      </c>
      <c r="H4079" s="22" t="str">
        <f t="shared" si="189"/>
        <v>2017</v>
      </c>
      <c r="I4079" s="22">
        <f t="shared" si="190"/>
        <v>1</v>
      </c>
      <c r="J4079" s="22" t="str">
        <f>VLOOKUP(I4079,變換清單!H:I,2,0)</f>
        <v>1Q</v>
      </c>
      <c r="K4079" s="22" t="str">
        <f t="shared" si="191"/>
        <v>發泡酒關信越20171Q</v>
      </c>
    </row>
    <row r="4080" spans="1:11">
      <c r="A4080" s="23">
        <v>201701</v>
      </c>
      <c r="B4080" s="23" t="s">
        <v>71</v>
      </c>
      <c r="C4080" s="22">
        <v>27210786</v>
      </c>
      <c r="D4080" s="22" t="s">
        <v>103</v>
      </c>
      <c r="E4080" s="23">
        <v>88200</v>
      </c>
      <c r="F4080" s="22" t="str">
        <f>VLOOKUP(C4080,變換清單!A:C,3,0)</f>
        <v>發泡酒</v>
      </c>
      <c r="G4080" s="22" t="str">
        <f>VLOOKUP(B4080,變換清單!E:F,2,0)</f>
        <v>關信越</v>
      </c>
      <c r="H4080" s="22" t="str">
        <f t="shared" si="189"/>
        <v>2017</v>
      </c>
      <c r="I4080" s="22">
        <f t="shared" si="190"/>
        <v>1</v>
      </c>
      <c r="J4080" s="22" t="str">
        <f>VLOOKUP(I4080,變換清單!H:I,2,0)</f>
        <v>1Q</v>
      </c>
      <c r="K4080" s="22" t="str">
        <f t="shared" si="191"/>
        <v>發泡酒關信越20171Q</v>
      </c>
    </row>
    <row r="4081" spans="1:11">
      <c r="A4081" s="23">
        <v>201701</v>
      </c>
      <c r="B4081" s="23" t="s">
        <v>71</v>
      </c>
      <c r="C4081" s="22">
        <v>27220883</v>
      </c>
      <c r="D4081" s="22" t="s">
        <v>101</v>
      </c>
      <c r="E4081" s="23">
        <v>3024</v>
      </c>
      <c r="F4081" s="22" t="str">
        <f>VLOOKUP(C4081,變換清單!A:C,3,0)</f>
        <v>新類型</v>
      </c>
      <c r="G4081" s="22" t="str">
        <f>VLOOKUP(B4081,變換清單!E:F,2,0)</f>
        <v>關信越</v>
      </c>
      <c r="H4081" s="22" t="str">
        <f t="shared" si="189"/>
        <v>2017</v>
      </c>
      <c r="I4081" s="22">
        <f t="shared" si="190"/>
        <v>1</v>
      </c>
      <c r="J4081" s="22" t="str">
        <f>VLOOKUP(I4081,變換清單!H:I,2,0)</f>
        <v>1Q</v>
      </c>
      <c r="K4081" s="22" t="str">
        <f t="shared" si="191"/>
        <v>新類型關信越20171Q</v>
      </c>
    </row>
    <row r="4082" spans="1:11">
      <c r="A4082" s="23">
        <v>201701</v>
      </c>
      <c r="B4082" s="23" t="s">
        <v>71</v>
      </c>
      <c r="C4082" s="22">
        <v>27220957</v>
      </c>
      <c r="D4082" s="22" t="s">
        <v>102</v>
      </c>
      <c r="E4082" s="23">
        <v>119280</v>
      </c>
      <c r="F4082" s="22" t="str">
        <f>VLOOKUP(C4082,變換清單!A:C,3,0)</f>
        <v>新類型</v>
      </c>
      <c r="G4082" s="22" t="str">
        <f>VLOOKUP(B4082,變換清單!E:F,2,0)</f>
        <v>關信越</v>
      </c>
      <c r="H4082" s="22" t="str">
        <f t="shared" si="189"/>
        <v>2017</v>
      </c>
      <c r="I4082" s="22">
        <f t="shared" si="190"/>
        <v>1</v>
      </c>
      <c r="J4082" s="22" t="str">
        <f>VLOOKUP(I4082,變換清單!H:I,2,0)</f>
        <v>1Q</v>
      </c>
      <c r="K4082" s="22" t="str">
        <f t="shared" si="191"/>
        <v>新類型關信越20171Q</v>
      </c>
    </row>
    <row r="4083" spans="1:11">
      <c r="A4083" s="23">
        <v>201701</v>
      </c>
      <c r="B4083" s="23" t="s">
        <v>77</v>
      </c>
      <c r="C4083" s="22">
        <v>27220985</v>
      </c>
      <c r="D4083" s="22" t="s">
        <v>46</v>
      </c>
      <c r="E4083" s="23">
        <v>409920</v>
      </c>
      <c r="F4083" s="22" t="str">
        <f>VLOOKUP(C4083,變換清單!A:C,3,0)</f>
        <v>新類型</v>
      </c>
      <c r="G4083" s="22" t="str">
        <f>VLOOKUP(B4083,變換清單!E:F,2,0)</f>
        <v>近畿圏</v>
      </c>
      <c r="H4083" s="22" t="str">
        <f t="shared" si="189"/>
        <v>2017</v>
      </c>
      <c r="I4083" s="22">
        <f t="shared" si="190"/>
        <v>1</v>
      </c>
      <c r="J4083" s="22" t="str">
        <f>VLOOKUP(I4083,變換清單!H:I,2,0)</f>
        <v>1Q</v>
      </c>
      <c r="K4083" s="22" t="str">
        <f t="shared" si="191"/>
        <v>新類型近畿圏20171Q</v>
      </c>
    </row>
    <row r="4084" spans="1:11">
      <c r="A4084" s="23">
        <v>201701</v>
      </c>
      <c r="B4084" s="23" t="s">
        <v>77</v>
      </c>
      <c r="C4084" s="22">
        <v>27260317</v>
      </c>
      <c r="D4084" s="22" t="s">
        <v>40</v>
      </c>
      <c r="E4084" s="23">
        <v>47040</v>
      </c>
      <c r="F4084" s="22" t="str">
        <f>VLOOKUP(C4084,變換清單!A:C,3,0)</f>
        <v>啤酒</v>
      </c>
      <c r="G4084" s="22" t="str">
        <f>VLOOKUP(B4084,變換清單!E:F,2,0)</f>
        <v>近畿圏</v>
      </c>
      <c r="H4084" s="22" t="str">
        <f t="shared" si="189"/>
        <v>2017</v>
      </c>
      <c r="I4084" s="22">
        <f t="shared" si="190"/>
        <v>1</v>
      </c>
      <c r="J4084" s="22" t="str">
        <f>VLOOKUP(I4084,變換清單!H:I,2,0)</f>
        <v>1Q</v>
      </c>
      <c r="K4084" s="22" t="str">
        <f t="shared" si="191"/>
        <v>啤酒近畿圏20171Q</v>
      </c>
    </row>
    <row r="4085" spans="1:11">
      <c r="A4085" s="23">
        <v>201701</v>
      </c>
      <c r="B4085" s="23" t="s">
        <v>77</v>
      </c>
      <c r="C4085" s="22">
        <v>27260665</v>
      </c>
      <c r="D4085" s="22" t="s">
        <v>105</v>
      </c>
      <c r="E4085" s="23">
        <v>141120</v>
      </c>
      <c r="F4085" s="22" t="str">
        <f>VLOOKUP(C4085,變換清單!A:C,3,0)</f>
        <v>啤酒</v>
      </c>
      <c r="G4085" s="22" t="str">
        <f>VLOOKUP(B4085,變換清單!E:F,2,0)</f>
        <v>近畿圏</v>
      </c>
      <c r="H4085" s="22" t="str">
        <f t="shared" si="189"/>
        <v>2017</v>
      </c>
      <c r="I4085" s="22">
        <f t="shared" si="190"/>
        <v>1</v>
      </c>
      <c r="J4085" s="22" t="str">
        <f>VLOOKUP(I4085,變換清單!H:I,2,0)</f>
        <v>1Q</v>
      </c>
      <c r="K4085" s="22" t="str">
        <f t="shared" si="191"/>
        <v>啤酒近畿圏20171Q</v>
      </c>
    </row>
    <row r="4086" spans="1:11">
      <c r="A4086" s="23">
        <v>201701</v>
      </c>
      <c r="B4086" s="23" t="s">
        <v>77</v>
      </c>
      <c r="C4086" s="22">
        <v>27350171</v>
      </c>
      <c r="D4086" s="22" t="s">
        <v>42</v>
      </c>
      <c r="E4086" s="23">
        <v>504</v>
      </c>
      <c r="F4086" s="22" t="str">
        <f>VLOOKUP(C4086,變換清單!A:C,3,0)</f>
        <v>啤酒</v>
      </c>
      <c r="G4086" s="22" t="str">
        <f>VLOOKUP(B4086,變換清單!E:F,2,0)</f>
        <v>近畿圏</v>
      </c>
      <c r="H4086" s="22" t="str">
        <f t="shared" si="189"/>
        <v>2017</v>
      </c>
      <c r="I4086" s="22">
        <f t="shared" si="190"/>
        <v>1</v>
      </c>
      <c r="J4086" s="22" t="str">
        <f>VLOOKUP(I4086,變換清單!H:I,2,0)</f>
        <v>1Q</v>
      </c>
      <c r="K4086" s="22" t="str">
        <f t="shared" si="191"/>
        <v>啤酒近畿圏20171Q</v>
      </c>
    </row>
    <row r="4087" spans="1:11">
      <c r="A4087" s="23">
        <v>201701</v>
      </c>
      <c r="B4087" s="23" t="s">
        <v>77</v>
      </c>
      <c r="C4087" s="22">
        <v>27350921</v>
      </c>
      <c r="D4087" s="22" t="s">
        <v>44</v>
      </c>
      <c r="E4087" s="23">
        <v>14280</v>
      </c>
      <c r="F4087" s="22" t="str">
        <f>VLOOKUP(C4087,變換清單!A:C,3,0)</f>
        <v>發泡酒</v>
      </c>
      <c r="G4087" s="22" t="str">
        <f>VLOOKUP(B4087,變換清單!E:F,2,0)</f>
        <v>近畿圏</v>
      </c>
      <c r="H4087" s="22" t="str">
        <f t="shared" si="189"/>
        <v>2017</v>
      </c>
      <c r="I4087" s="22">
        <f t="shared" si="190"/>
        <v>1</v>
      </c>
      <c r="J4087" s="22" t="str">
        <f>VLOOKUP(I4087,變換清單!H:I,2,0)</f>
        <v>1Q</v>
      </c>
      <c r="K4087" s="22" t="str">
        <f t="shared" si="191"/>
        <v>發泡酒近畿圏20171Q</v>
      </c>
    </row>
    <row r="4088" spans="1:11">
      <c r="A4088" s="23">
        <v>201701</v>
      </c>
      <c r="B4088" s="23" t="s">
        <v>97</v>
      </c>
      <c r="C4088" s="22">
        <v>27210786</v>
      </c>
      <c r="D4088" s="22" t="s">
        <v>103</v>
      </c>
      <c r="E4088" s="23">
        <v>294840</v>
      </c>
      <c r="F4088" s="22" t="str">
        <f>VLOOKUP(C4088,變換清單!A:C,3,0)</f>
        <v>發泡酒</v>
      </c>
      <c r="G4088" s="22" t="str">
        <f>VLOOKUP(B4088,變換清單!E:F,2,0)</f>
        <v>九州</v>
      </c>
      <c r="H4088" s="22" t="str">
        <f t="shared" si="189"/>
        <v>2017</v>
      </c>
      <c r="I4088" s="22">
        <f t="shared" si="190"/>
        <v>1</v>
      </c>
      <c r="J4088" s="22" t="str">
        <f>VLOOKUP(I4088,變換清單!H:I,2,0)</f>
        <v>1Q</v>
      </c>
      <c r="K4088" s="22" t="str">
        <f t="shared" si="191"/>
        <v>發泡酒九州20171Q</v>
      </c>
    </row>
    <row r="4089" spans="1:11">
      <c r="A4089" s="23">
        <v>201701</v>
      </c>
      <c r="B4089" s="23" t="s">
        <v>97</v>
      </c>
      <c r="C4089" s="22">
        <v>27220883</v>
      </c>
      <c r="D4089" s="22" t="s">
        <v>101</v>
      </c>
      <c r="E4089" s="23">
        <v>66360</v>
      </c>
      <c r="F4089" s="22" t="str">
        <f>VLOOKUP(C4089,變換清單!A:C,3,0)</f>
        <v>新類型</v>
      </c>
      <c r="G4089" s="22" t="str">
        <f>VLOOKUP(B4089,變換清單!E:F,2,0)</f>
        <v>九州</v>
      </c>
      <c r="H4089" s="22" t="str">
        <f t="shared" si="189"/>
        <v>2017</v>
      </c>
      <c r="I4089" s="22">
        <f t="shared" si="190"/>
        <v>1</v>
      </c>
      <c r="J4089" s="22" t="str">
        <f>VLOOKUP(I4089,變換清單!H:I,2,0)</f>
        <v>1Q</v>
      </c>
      <c r="K4089" s="22" t="str">
        <f t="shared" si="191"/>
        <v>新類型九州20171Q</v>
      </c>
    </row>
    <row r="4090" spans="1:11">
      <c r="A4090" s="23">
        <v>201701</v>
      </c>
      <c r="B4090" s="23" t="s">
        <v>97</v>
      </c>
      <c r="C4090" s="22">
        <v>27220957</v>
      </c>
      <c r="D4090" s="22" t="s">
        <v>102</v>
      </c>
      <c r="E4090" s="23">
        <v>73080</v>
      </c>
      <c r="F4090" s="22" t="str">
        <f>VLOOKUP(C4090,變換清單!A:C,3,0)</f>
        <v>新類型</v>
      </c>
      <c r="G4090" s="22" t="str">
        <f>VLOOKUP(B4090,變換清單!E:F,2,0)</f>
        <v>九州</v>
      </c>
      <c r="H4090" s="22" t="str">
        <f t="shared" si="189"/>
        <v>2017</v>
      </c>
      <c r="I4090" s="22">
        <f t="shared" si="190"/>
        <v>1</v>
      </c>
      <c r="J4090" s="22" t="str">
        <f>VLOOKUP(I4090,變換清單!H:I,2,0)</f>
        <v>1Q</v>
      </c>
      <c r="K4090" s="22" t="str">
        <f t="shared" si="191"/>
        <v>新類型九州20171Q</v>
      </c>
    </row>
    <row r="4091" spans="1:11">
      <c r="A4091" s="23">
        <v>201701</v>
      </c>
      <c r="B4091" s="23" t="s">
        <v>97</v>
      </c>
      <c r="C4091" s="22">
        <v>27220985</v>
      </c>
      <c r="D4091" s="22" t="s">
        <v>46</v>
      </c>
      <c r="E4091" s="23">
        <v>32508</v>
      </c>
      <c r="F4091" s="22" t="str">
        <f>VLOOKUP(C4091,變換清單!A:C,3,0)</f>
        <v>新類型</v>
      </c>
      <c r="G4091" s="22" t="str">
        <f>VLOOKUP(B4091,變換清單!E:F,2,0)</f>
        <v>九州</v>
      </c>
      <c r="H4091" s="22" t="str">
        <f t="shared" si="189"/>
        <v>2017</v>
      </c>
      <c r="I4091" s="22">
        <f t="shared" si="190"/>
        <v>1</v>
      </c>
      <c r="J4091" s="22" t="str">
        <f>VLOOKUP(I4091,變換清單!H:I,2,0)</f>
        <v>1Q</v>
      </c>
      <c r="K4091" s="22" t="str">
        <f t="shared" si="191"/>
        <v>新類型九州20171Q</v>
      </c>
    </row>
    <row r="4092" spans="1:11">
      <c r="A4092" s="23">
        <v>201701</v>
      </c>
      <c r="B4092" s="23" t="s">
        <v>97</v>
      </c>
      <c r="C4092" s="22">
        <v>27260317</v>
      </c>
      <c r="D4092" s="22" t="s">
        <v>40</v>
      </c>
      <c r="E4092" s="23">
        <v>22680</v>
      </c>
      <c r="F4092" s="22" t="str">
        <f>VLOOKUP(C4092,變換清單!A:C,3,0)</f>
        <v>啤酒</v>
      </c>
      <c r="G4092" s="22" t="str">
        <f>VLOOKUP(B4092,變換清單!E:F,2,0)</f>
        <v>九州</v>
      </c>
      <c r="H4092" s="22" t="str">
        <f t="shared" si="189"/>
        <v>2017</v>
      </c>
      <c r="I4092" s="22">
        <f t="shared" si="190"/>
        <v>1</v>
      </c>
      <c r="J4092" s="22" t="str">
        <f>VLOOKUP(I4092,變換清單!H:I,2,0)</f>
        <v>1Q</v>
      </c>
      <c r="K4092" s="22" t="str">
        <f t="shared" si="191"/>
        <v>啤酒九州20171Q</v>
      </c>
    </row>
    <row r="4093" spans="1:11">
      <c r="A4093" s="23">
        <v>201701</v>
      </c>
      <c r="B4093" s="23" t="s">
        <v>97</v>
      </c>
      <c r="C4093" s="22">
        <v>27260665</v>
      </c>
      <c r="D4093" s="22" t="s">
        <v>105</v>
      </c>
      <c r="E4093" s="23">
        <v>76440</v>
      </c>
      <c r="F4093" s="22" t="str">
        <f>VLOOKUP(C4093,變換清單!A:C,3,0)</f>
        <v>啤酒</v>
      </c>
      <c r="G4093" s="22" t="str">
        <f>VLOOKUP(B4093,變換清單!E:F,2,0)</f>
        <v>九州</v>
      </c>
      <c r="H4093" s="22" t="str">
        <f t="shared" si="189"/>
        <v>2017</v>
      </c>
      <c r="I4093" s="22">
        <f t="shared" si="190"/>
        <v>1</v>
      </c>
      <c r="J4093" s="22" t="str">
        <f>VLOOKUP(I4093,變換清單!H:I,2,0)</f>
        <v>1Q</v>
      </c>
      <c r="K4093" s="22" t="str">
        <f t="shared" si="191"/>
        <v>啤酒九州20171Q</v>
      </c>
    </row>
    <row r="4094" spans="1:11">
      <c r="A4094" s="23">
        <v>201701</v>
      </c>
      <c r="B4094" s="23" t="s">
        <v>58</v>
      </c>
      <c r="C4094" s="22">
        <v>27350171</v>
      </c>
      <c r="D4094" s="22" t="s">
        <v>42</v>
      </c>
      <c r="E4094" s="23">
        <v>2520</v>
      </c>
      <c r="F4094" s="22" t="str">
        <f>VLOOKUP(C4094,變換清單!A:C,3,0)</f>
        <v>啤酒</v>
      </c>
      <c r="G4094" s="22" t="str">
        <f>VLOOKUP(B4094,變換清單!E:F,2,0)</f>
        <v>東北</v>
      </c>
      <c r="H4094" s="22" t="str">
        <f t="shared" si="189"/>
        <v>2017</v>
      </c>
      <c r="I4094" s="22">
        <f t="shared" si="190"/>
        <v>1</v>
      </c>
      <c r="J4094" s="22" t="str">
        <f>VLOOKUP(I4094,變換清單!H:I,2,0)</f>
        <v>1Q</v>
      </c>
      <c r="K4094" s="22" t="str">
        <f t="shared" si="191"/>
        <v>啤酒東北20171Q</v>
      </c>
    </row>
    <row r="4095" spans="1:11">
      <c r="A4095" s="23">
        <v>201701</v>
      </c>
      <c r="B4095" s="23" t="s">
        <v>58</v>
      </c>
      <c r="C4095" s="22">
        <v>27350921</v>
      </c>
      <c r="D4095" s="22" t="s">
        <v>44</v>
      </c>
      <c r="E4095" s="23">
        <v>461160</v>
      </c>
      <c r="F4095" s="22" t="str">
        <f>VLOOKUP(C4095,變換清單!A:C,3,0)</f>
        <v>發泡酒</v>
      </c>
      <c r="G4095" s="22" t="str">
        <f>VLOOKUP(B4095,變換清單!E:F,2,0)</f>
        <v>東北</v>
      </c>
      <c r="H4095" s="22" t="str">
        <f t="shared" si="189"/>
        <v>2017</v>
      </c>
      <c r="I4095" s="22">
        <f t="shared" si="190"/>
        <v>1</v>
      </c>
      <c r="J4095" s="22" t="str">
        <f>VLOOKUP(I4095,變換清單!H:I,2,0)</f>
        <v>1Q</v>
      </c>
      <c r="K4095" s="22" t="str">
        <f t="shared" si="191"/>
        <v>發泡酒東北20171Q</v>
      </c>
    </row>
    <row r="4096" spans="1:11">
      <c r="A4096" s="23">
        <v>201701</v>
      </c>
      <c r="B4096" s="23" t="s">
        <v>58</v>
      </c>
      <c r="C4096" s="22">
        <v>27210786</v>
      </c>
      <c r="D4096" s="22" t="s">
        <v>103</v>
      </c>
      <c r="E4096" s="23">
        <v>219240</v>
      </c>
      <c r="F4096" s="22" t="str">
        <f>VLOOKUP(C4096,變換清單!A:C,3,0)</f>
        <v>發泡酒</v>
      </c>
      <c r="G4096" s="22" t="str">
        <f>VLOOKUP(B4096,變換清單!E:F,2,0)</f>
        <v>東北</v>
      </c>
      <c r="H4096" s="22" t="str">
        <f t="shared" si="189"/>
        <v>2017</v>
      </c>
      <c r="I4096" s="22">
        <f t="shared" si="190"/>
        <v>1</v>
      </c>
      <c r="J4096" s="22" t="str">
        <f>VLOOKUP(I4096,變換清單!H:I,2,0)</f>
        <v>1Q</v>
      </c>
      <c r="K4096" s="22" t="str">
        <f t="shared" si="191"/>
        <v>發泡酒東北20171Q</v>
      </c>
    </row>
    <row r="4097" spans="1:11">
      <c r="A4097" s="23">
        <v>201701</v>
      </c>
      <c r="B4097" s="23" t="s">
        <v>58</v>
      </c>
      <c r="C4097" s="22">
        <v>27220883</v>
      </c>
      <c r="D4097" s="22" t="s">
        <v>101</v>
      </c>
      <c r="E4097" s="23">
        <v>131040</v>
      </c>
      <c r="F4097" s="22" t="str">
        <f>VLOOKUP(C4097,變換清單!A:C,3,0)</f>
        <v>新類型</v>
      </c>
      <c r="G4097" s="22" t="str">
        <f>VLOOKUP(B4097,變換清單!E:F,2,0)</f>
        <v>東北</v>
      </c>
      <c r="H4097" s="22" t="str">
        <f t="shared" si="189"/>
        <v>2017</v>
      </c>
      <c r="I4097" s="22">
        <f t="shared" si="190"/>
        <v>1</v>
      </c>
      <c r="J4097" s="22" t="str">
        <f>VLOOKUP(I4097,變換清單!H:I,2,0)</f>
        <v>1Q</v>
      </c>
      <c r="K4097" s="22" t="str">
        <f t="shared" si="191"/>
        <v>新類型東北20171Q</v>
      </c>
    </row>
    <row r="4098" spans="1:11">
      <c r="A4098" s="23">
        <v>201701</v>
      </c>
      <c r="B4098" s="23" t="s">
        <v>58</v>
      </c>
      <c r="C4098" s="22">
        <v>27220957</v>
      </c>
      <c r="D4098" s="22" t="s">
        <v>102</v>
      </c>
      <c r="E4098" s="23">
        <v>10584</v>
      </c>
      <c r="F4098" s="22" t="str">
        <f>VLOOKUP(C4098,變換清單!A:C,3,0)</f>
        <v>新類型</v>
      </c>
      <c r="G4098" s="22" t="str">
        <f>VLOOKUP(B4098,變換清單!E:F,2,0)</f>
        <v>東北</v>
      </c>
      <c r="H4098" s="22" t="str">
        <f t="shared" si="189"/>
        <v>2017</v>
      </c>
      <c r="I4098" s="22">
        <f t="shared" si="190"/>
        <v>1</v>
      </c>
      <c r="J4098" s="22" t="str">
        <f>VLOOKUP(I4098,變換清單!H:I,2,0)</f>
        <v>1Q</v>
      </c>
      <c r="K4098" s="22" t="str">
        <f t="shared" si="191"/>
        <v>新類型東北20171Q</v>
      </c>
    </row>
    <row r="4099" spans="1:11">
      <c r="A4099" s="23">
        <v>201701</v>
      </c>
      <c r="B4099" s="23" t="s">
        <v>58</v>
      </c>
      <c r="C4099" s="22">
        <v>27220985</v>
      </c>
      <c r="D4099" s="22" t="s">
        <v>46</v>
      </c>
      <c r="E4099" s="23">
        <v>11340</v>
      </c>
      <c r="F4099" s="22" t="str">
        <f>VLOOKUP(C4099,變換清單!A:C,3,0)</f>
        <v>新類型</v>
      </c>
      <c r="G4099" s="22" t="str">
        <f>VLOOKUP(B4099,變換清單!E:F,2,0)</f>
        <v>東北</v>
      </c>
      <c r="H4099" s="22" t="str">
        <f t="shared" ref="H4099:H4162" si="192">LEFT(A4099,4)</f>
        <v>2017</v>
      </c>
      <c r="I4099" s="22">
        <f t="shared" ref="I4099:I4162" si="193">VALUE(RIGHT(A4099,2))</f>
        <v>1</v>
      </c>
      <c r="J4099" s="22" t="str">
        <f>VLOOKUP(I4099,變換清單!H:I,2,0)</f>
        <v>1Q</v>
      </c>
      <c r="K4099" s="22" t="str">
        <f t="shared" ref="K4099:K4162" si="194">CONCATENATE(F4099,G4099,H4099,J4099)</f>
        <v>新類型東北20171Q</v>
      </c>
    </row>
    <row r="4100" spans="1:11">
      <c r="A4100" s="23">
        <v>201701</v>
      </c>
      <c r="B4100" s="23" t="s">
        <v>58</v>
      </c>
      <c r="C4100" s="22">
        <v>27260317</v>
      </c>
      <c r="D4100" s="22" t="s">
        <v>40</v>
      </c>
      <c r="E4100" s="23">
        <v>93240</v>
      </c>
      <c r="F4100" s="22" t="str">
        <f>VLOOKUP(C4100,變換清單!A:C,3,0)</f>
        <v>啤酒</v>
      </c>
      <c r="G4100" s="22" t="str">
        <f>VLOOKUP(B4100,變換清單!E:F,2,0)</f>
        <v>東北</v>
      </c>
      <c r="H4100" s="22" t="str">
        <f t="shared" si="192"/>
        <v>2017</v>
      </c>
      <c r="I4100" s="22">
        <f t="shared" si="193"/>
        <v>1</v>
      </c>
      <c r="J4100" s="22" t="str">
        <f>VLOOKUP(I4100,變換清單!H:I,2,0)</f>
        <v>1Q</v>
      </c>
      <c r="K4100" s="22" t="str">
        <f t="shared" si="194"/>
        <v>啤酒東北20171Q</v>
      </c>
    </row>
    <row r="4101" spans="1:11">
      <c r="A4101" s="23">
        <v>201701</v>
      </c>
      <c r="B4101" s="23" t="s">
        <v>67</v>
      </c>
      <c r="C4101" s="22">
        <v>27260665</v>
      </c>
      <c r="D4101" s="22" t="s">
        <v>105</v>
      </c>
      <c r="E4101" s="23">
        <v>781200</v>
      </c>
      <c r="F4101" s="22" t="str">
        <f>VLOOKUP(C4101,變換清單!A:C,3,0)</f>
        <v>啤酒</v>
      </c>
      <c r="G4101" s="22" t="str">
        <f>VLOOKUP(B4101,變換清單!E:F,2,0)</f>
        <v>關信越</v>
      </c>
      <c r="H4101" s="22" t="str">
        <f t="shared" si="192"/>
        <v>2017</v>
      </c>
      <c r="I4101" s="22">
        <f t="shared" si="193"/>
        <v>1</v>
      </c>
      <c r="J4101" s="22" t="str">
        <f>VLOOKUP(I4101,變換清單!H:I,2,0)</f>
        <v>1Q</v>
      </c>
      <c r="K4101" s="22" t="str">
        <f t="shared" si="194"/>
        <v>啤酒關信越20171Q</v>
      </c>
    </row>
    <row r="4102" spans="1:11">
      <c r="A4102" s="23">
        <v>201701</v>
      </c>
      <c r="B4102" s="23" t="s">
        <v>67</v>
      </c>
      <c r="C4102" s="22">
        <v>27350171</v>
      </c>
      <c r="D4102" s="22" t="s">
        <v>42</v>
      </c>
      <c r="E4102" s="23">
        <v>177240</v>
      </c>
      <c r="F4102" s="22" t="str">
        <f>VLOOKUP(C4102,變換清單!A:C,3,0)</f>
        <v>啤酒</v>
      </c>
      <c r="G4102" s="22" t="str">
        <f>VLOOKUP(B4102,變換清單!E:F,2,0)</f>
        <v>關信越</v>
      </c>
      <c r="H4102" s="22" t="str">
        <f t="shared" si="192"/>
        <v>2017</v>
      </c>
      <c r="I4102" s="22">
        <f t="shared" si="193"/>
        <v>1</v>
      </c>
      <c r="J4102" s="22" t="str">
        <f>VLOOKUP(I4102,變換清單!H:I,2,0)</f>
        <v>1Q</v>
      </c>
      <c r="K4102" s="22" t="str">
        <f t="shared" si="194"/>
        <v>啤酒關信越20171Q</v>
      </c>
    </row>
    <row r="4103" spans="1:11">
      <c r="A4103" s="23">
        <v>201701</v>
      </c>
      <c r="B4103" s="23" t="s">
        <v>67</v>
      </c>
      <c r="C4103" s="22">
        <v>27350921</v>
      </c>
      <c r="D4103" s="22" t="s">
        <v>44</v>
      </c>
      <c r="E4103" s="23">
        <v>278040</v>
      </c>
      <c r="F4103" s="22" t="str">
        <f>VLOOKUP(C4103,變換清單!A:C,3,0)</f>
        <v>發泡酒</v>
      </c>
      <c r="G4103" s="22" t="str">
        <f>VLOOKUP(B4103,變換清單!E:F,2,0)</f>
        <v>關信越</v>
      </c>
      <c r="H4103" s="22" t="str">
        <f t="shared" si="192"/>
        <v>2017</v>
      </c>
      <c r="I4103" s="22">
        <f t="shared" si="193"/>
        <v>1</v>
      </c>
      <c r="J4103" s="22" t="str">
        <f>VLOOKUP(I4103,變換清單!H:I,2,0)</f>
        <v>1Q</v>
      </c>
      <c r="K4103" s="22" t="str">
        <f t="shared" si="194"/>
        <v>發泡酒關信越20171Q</v>
      </c>
    </row>
    <row r="4104" spans="1:11">
      <c r="A4104" s="23">
        <v>201701</v>
      </c>
      <c r="B4104" s="23" t="s">
        <v>67</v>
      </c>
      <c r="C4104" s="22">
        <v>27210786</v>
      </c>
      <c r="D4104" s="22" t="s">
        <v>103</v>
      </c>
      <c r="E4104" s="23">
        <v>32760</v>
      </c>
      <c r="F4104" s="22" t="str">
        <f>VLOOKUP(C4104,變換清單!A:C,3,0)</f>
        <v>發泡酒</v>
      </c>
      <c r="G4104" s="22" t="str">
        <f>VLOOKUP(B4104,變換清單!E:F,2,0)</f>
        <v>關信越</v>
      </c>
      <c r="H4104" s="22" t="str">
        <f t="shared" si="192"/>
        <v>2017</v>
      </c>
      <c r="I4104" s="22">
        <f t="shared" si="193"/>
        <v>1</v>
      </c>
      <c r="J4104" s="22" t="str">
        <f>VLOOKUP(I4104,變換清單!H:I,2,0)</f>
        <v>1Q</v>
      </c>
      <c r="K4104" s="22" t="str">
        <f t="shared" si="194"/>
        <v>發泡酒關信越20171Q</v>
      </c>
    </row>
    <row r="4105" spans="1:11">
      <c r="A4105" s="23">
        <v>201701</v>
      </c>
      <c r="B4105" s="23" t="s">
        <v>67</v>
      </c>
      <c r="C4105" s="22">
        <v>27220883</v>
      </c>
      <c r="D4105" s="22" t="s">
        <v>101</v>
      </c>
      <c r="E4105" s="23">
        <v>12096</v>
      </c>
      <c r="F4105" s="22" t="str">
        <f>VLOOKUP(C4105,變換清單!A:C,3,0)</f>
        <v>新類型</v>
      </c>
      <c r="G4105" s="22" t="str">
        <f>VLOOKUP(B4105,變換清單!E:F,2,0)</f>
        <v>關信越</v>
      </c>
      <c r="H4105" s="22" t="str">
        <f t="shared" si="192"/>
        <v>2017</v>
      </c>
      <c r="I4105" s="22">
        <f t="shared" si="193"/>
        <v>1</v>
      </c>
      <c r="J4105" s="22" t="str">
        <f>VLOOKUP(I4105,變換清單!H:I,2,0)</f>
        <v>1Q</v>
      </c>
      <c r="K4105" s="22" t="str">
        <f t="shared" si="194"/>
        <v>新類型關信越20171Q</v>
      </c>
    </row>
    <row r="4106" spans="1:11">
      <c r="A4106" s="23">
        <v>201701</v>
      </c>
      <c r="B4106" s="23" t="s">
        <v>67</v>
      </c>
      <c r="C4106" s="22">
        <v>27220957</v>
      </c>
      <c r="D4106" s="22" t="s">
        <v>102</v>
      </c>
      <c r="E4106" s="23">
        <v>217560</v>
      </c>
      <c r="F4106" s="22" t="str">
        <f>VLOOKUP(C4106,變換清單!A:C,3,0)</f>
        <v>新類型</v>
      </c>
      <c r="G4106" s="22" t="str">
        <f>VLOOKUP(B4106,變換清單!E:F,2,0)</f>
        <v>關信越</v>
      </c>
      <c r="H4106" s="22" t="str">
        <f t="shared" si="192"/>
        <v>2017</v>
      </c>
      <c r="I4106" s="22">
        <f t="shared" si="193"/>
        <v>1</v>
      </c>
      <c r="J4106" s="22" t="str">
        <f>VLOOKUP(I4106,變換清單!H:I,2,0)</f>
        <v>1Q</v>
      </c>
      <c r="K4106" s="22" t="str">
        <f t="shared" si="194"/>
        <v>新類型關信越20171Q</v>
      </c>
    </row>
    <row r="4107" spans="1:11">
      <c r="A4107" s="23">
        <v>201701</v>
      </c>
      <c r="B4107" s="23" t="s">
        <v>66</v>
      </c>
      <c r="C4107" s="22">
        <v>27220985</v>
      </c>
      <c r="D4107" s="22" t="s">
        <v>46</v>
      </c>
      <c r="E4107" s="23">
        <v>4165</v>
      </c>
      <c r="F4107" s="22" t="str">
        <f>VLOOKUP(C4107,變換清單!A:C,3,0)</f>
        <v>新類型</v>
      </c>
      <c r="G4107" s="22" t="str">
        <f>VLOOKUP(B4107,變換清單!E:F,2,0)</f>
        <v>首都圏</v>
      </c>
      <c r="H4107" s="22" t="str">
        <f t="shared" si="192"/>
        <v>2017</v>
      </c>
      <c r="I4107" s="22">
        <f t="shared" si="193"/>
        <v>1</v>
      </c>
      <c r="J4107" s="22" t="str">
        <f>VLOOKUP(I4107,變換清單!H:I,2,0)</f>
        <v>1Q</v>
      </c>
      <c r="K4107" s="22" t="str">
        <f t="shared" si="194"/>
        <v>新類型首都圏20171Q</v>
      </c>
    </row>
    <row r="4108" spans="1:11">
      <c r="A4108" s="23">
        <v>201701</v>
      </c>
      <c r="B4108" s="23" t="s">
        <v>66</v>
      </c>
      <c r="C4108" s="22">
        <v>27260317</v>
      </c>
      <c r="D4108" s="22" t="s">
        <v>40</v>
      </c>
      <c r="E4108" s="23">
        <v>13440</v>
      </c>
      <c r="F4108" s="22" t="str">
        <f>VLOOKUP(C4108,變換清單!A:C,3,0)</f>
        <v>啤酒</v>
      </c>
      <c r="G4108" s="22" t="str">
        <f>VLOOKUP(B4108,變換清單!E:F,2,0)</f>
        <v>首都圏</v>
      </c>
      <c r="H4108" s="22" t="str">
        <f t="shared" si="192"/>
        <v>2017</v>
      </c>
      <c r="I4108" s="22">
        <f t="shared" si="193"/>
        <v>1</v>
      </c>
      <c r="J4108" s="22" t="str">
        <f>VLOOKUP(I4108,變換清單!H:I,2,0)</f>
        <v>1Q</v>
      </c>
      <c r="K4108" s="22" t="str">
        <f t="shared" si="194"/>
        <v>啤酒首都圏20171Q</v>
      </c>
    </row>
    <row r="4109" spans="1:11">
      <c r="A4109" s="23">
        <v>201701</v>
      </c>
      <c r="B4109" s="23" t="s">
        <v>66</v>
      </c>
      <c r="C4109" s="22">
        <v>27260665</v>
      </c>
      <c r="D4109" s="22" t="s">
        <v>105</v>
      </c>
      <c r="E4109" s="23">
        <v>30821</v>
      </c>
      <c r="F4109" s="22" t="str">
        <f>VLOOKUP(C4109,變換清單!A:C,3,0)</f>
        <v>啤酒</v>
      </c>
      <c r="G4109" s="22" t="str">
        <f>VLOOKUP(B4109,變換清單!E:F,2,0)</f>
        <v>首都圏</v>
      </c>
      <c r="H4109" s="22" t="str">
        <f t="shared" si="192"/>
        <v>2017</v>
      </c>
      <c r="I4109" s="22">
        <f t="shared" si="193"/>
        <v>1</v>
      </c>
      <c r="J4109" s="22" t="str">
        <f>VLOOKUP(I4109,變換清單!H:I,2,0)</f>
        <v>1Q</v>
      </c>
      <c r="K4109" s="22" t="str">
        <f t="shared" si="194"/>
        <v>啤酒首都圏20171Q</v>
      </c>
    </row>
    <row r="4110" spans="1:11">
      <c r="A4110" s="23">
        <v>201701</v>
      </c>
      <c r="B4110" s="23" t="s">
        <v>66</v>
      </c>
      <c r="C4110" s="22">
        <v>27350171</v>
      </c>
      <c r="D4110" s="22" t="s">
        <v>42</v>
      </c>
      <c r="E4110" s="23">
        <v>8074920</v>
      </c>
      <c r="F4110" s="22" t="str">
        <f>VLOOKUP(C4110,變換清單!A:C,3,0)</f>
        <v>啤酒</v>
      </c>
      <c r="G4110" s="22" t="str">
        <f>VLOOKUP(B4110,變換清單!E:F,2,0)</f>
        <v>首都圏</v>
      </c>
      <c r="H4110" s="22" t="str">
        <f t="shared" si="192"/>
        <v>2017</v>
      </c>
      <c r="I4110" s="22">
        <f t="shared" si="193"/>
        <v>1</v>
      </c>
      <c r="J4110" s="22" t="str">
        <f>VLOOKUP(I4110,變換清單!H:I,2,0)</f>
        <v>1Q</v>
      </c>
      <c r="K4110" s="22" t="str">
        <f t="shared" si="194"/>
        <v>啤酒首都圏20171Q</v>
      </c>
    </row>
    <row r="4111" spans="1:11">
      <c r="A4111" s="23">
        <v>201701</v>
      </c>
      <c r="B4111" s="23" t="s">
        <v>66</v>
      </c>
      <c r="C4111" s="22">
        <v>27350921</v>
      </c>
      <c r="D4111" s="22" t="s">
        <v>44</v>
      </c>
      <c r="E4111" s="23">
        <v>1994160</v>
      </c>
      <c r="F4111" s="22" t="str">
        <f>VLOOKUP(C4111,變換清單!A:C,3,0)</f>
        <v>發泡酒</v>
      </c>
      <c r="G4111" s="22" t="str">
        <f>VLOOKUP(B4111,變換清單!E:F,2,0)</f>
        <v>首都圏</v>
      </c>
      <c r="H4111" s="22" t="str">
        <f t="shared" si="192"/>
        <v>2017</v>
      </c>
      <c r="I4111" s="22">
        <f t="shared" si="193"/>
        <v>1</v>
      </c>
      <c r="J4111" s="22" t="str">
        <f>VLOOKUP(I4111,變換清單!H:I,2,0)</f>
        <v>1Q</v>
      </c>
      <c r="K4111" s="22" t="str">
        <f t="shared" si="194"/>
        <v>發泡酒首都圏20171Q</v>
      </c>
    </row>
    <row r="4112" spans="1:11">
      <c r="A4112" s="23">
        <v>201701</v>
      </c>
      <c r="B4112" s="23" t="s">
        <v>66</v>
      </c>
      <c r="C4112" s="22">
        <v>27210786</v>
      </c>
      <c r="D4112" s="22" t="s">
        <v>103</v>
      </c>
      <c r="E4112" s="23">
        <v>3511200</v>
      </c>
      <c r="F4112" s="22" t="str">
        <f>VLOOKUP(C4112,變換清單!A:C,3,0)</f>
        <v>發泡酒</v>
      </c>
      <c r="G4112" s="22" t="str">
        <f>VLOOKUP(B4112,變換清單!E:F,2,0)</f>
        <v>首都圏</v>
      </c>
      <c r="H4112" s="22" t="str">
        <f t="shared" si="192"/>
        <v>2017</v>
      </c>
      <c r="I4112" s="22">
        <f t="shared" si="193"/>
        <v>1</v>
      </c>
      <c r="J4112" s="22" t="str">
        <f>VLOOKUP(I4112,變換清單!H:I,2,0)</f>
        <v>1Q</v>
      </c>
      <c r="K4112" s="22" t="str">
        <f t="shared" si="194"/>
        <v>發泡酒首都圏20171Q</v>
      </c>
    </row>
    <row r="4113" spans="1:11">
      <c r="A4113" s="23">
        <v>201701</v>
      </c>
      <c r="B4113" s="23" t="s">
        <v>66</v>
      </c>
      <c r="C4113" s="22">
        <v>27220883</v>
      </c>
      <c r="D4113" s="22" t="s">
        <v>101</v>
      </c>
      <c r="E4113" s="23">
        <v>550368</v>
      </c>
      <c r="F4113" s="22" t="str">
        <f>VLOOKUP(C4113,變換清單!A:C,3,0)</f>
        <v>新類型</v>
      </c>
      <c r="G4113" s="22" t="str">
        <f>VLOOKUP(B4113,變換清單!E:F,2,0)</f>
        <v>首都圏</v>
      </c>
      <c r="H4113" s="22" t="str">
        <f t="shared" si="192"/>
        <v>2017</v>
      </c>
      <c r="I4113" s="22">
        <f t="shared" si="193"/>
        <v>1</v>
      </c>
      <c r="J4113" s="22" t="str">
        <f>VLOOKUP(I4113,變換清單!H:I,2,0)</f>
        <v>1Q</v>
      </c>
      <c r="K4113" s="22" t="str">
        <f t="shared" si="194"/>
        <v>新類型首都圏20171Q</v>
      </c>
    </row>
    <row r="4114" spans="1:11">
      <c r="A4114" s="23">
        <v>201701</v>
      </c>
      <c r="B4114" s="23" t="s">
        <v>66</v>
      </c>
      <c r="C4114" s="22">
        <v>27220957</v>
      </c>
      <c r="D4114" s="22" t="s">
        <v>102</v>
      </c>
      <c r="E4114" s="23">
        <v>245700</v>
      </c>
      <c r="F4114" s="22" t="str">
        <f>VLOOKUP(C4114,變換清單!A:C,3,0)</f>
        <v>新類型</v>
      </c>
      <c r="G4114" s="22" t="str">
        <f>VLOOKUP(B4114,變換清單!E:F,2,0)</f>
        <v>首都圏</v>
      </c>
      <c r="H4114" s="22" t="str">
        <f t="shared" si="192"/>
        <v>2017</v>
      </c>
      <c r="I4114" s="22">
        <f t="shared" si="193"/>
        <v>1</v>
      </c>
      <c r="J4114" s="22" t="str">
        <f>VLOOKUP(I4114,變換清單!H:I,2,0)</f>
        <v>1Q</v>
      </c>
      <c r="K4114" s="22" t="str">
        <f t="shared" si="194"/>
        <v>新類型首都圏20171Q</v>
      </c>
    </row>
    <row r="4115" spans="1:11">
      <c r="A4115" s="23">
        <v>201701</v>
      </c>
      <c r="B4115" s="23" t="s">
        <v>66</v>
      </c>
      <c r="C4115" s="22">
        <v>27220985</v>
      </c>
      <c r="D4115" s="22" t="s">
        <v>46</v>
      </c>
      <c r="E4115" s="23">
        <v>2509080</v>
      </c>
      <c r="F4115" s="22" t="str">
        <f>VLOOKUP(C4115,變換清單!A:C,3,0)</f>
        <v>新類型</v>
      </c>
      <c r="G4115" s="22" t="str">
        <f>VLOOKUP(B4115,變換清單!E:F,2,0)</f>
        <v>首都圏</v>
      </c>
      <c r="H4115" s="22" t="str">
        <f t="shared" si="192"/>
        <v>2017</v>
      </c>
      <c r="I4115" s="22">
        <f t="shared" si="193"/>
        <v>1</v>
      </c>
      <c r="J4115" s="22" t="str">
        <f>VLOOKUP(I4115,變換清單!H:I,2,0)</f>
        <v>1Q</v>
      </c>
      <c r="K4115" s="22" t="str">
        <f t="shared" si="194"/>
        <v>新類型首都圏20171Q</v>
      </c>
    </row>
    <row r="4116" spans="1:11">
      <c r="A4116" s="23">
        <v>201701</v>
      </c>
      <c r="B4116" s="23" t="s">
        <v>66</v>
      </c>
      <c r="C4116" s="22">
        <v>27260317</v>
      </c>
      <c r="D4116" s="22" t="s">
        <v>40</v>
      </c>
      <c r="E4116" s="23">
        <v>341504</v>
      </c>
      <c r="F4116" s="22" t="str">
        <f>VLOOKUP(C4116,變換清單!A:C,3,0)</f>
        <v>啤酒</v>
      </c>
      <c r="G4116" s="22" t="str">
        <f>VLOOKUP(B4116,變換清單!E:F,2,0)</f>
        <v>首都圏</v>
      </c>
      <c r="H4116" s="22" t="str">
        <f t="shared" si="192"/>
        <v>2017</v>
      </c>
      <c r="I4116" s="22">
        <f t="shared" si="193"/>
        <v>1</v>
      </c>
      <c r="J4116" s="22" t="str">
        <f>VLOOKUP(I4116,變換清單!H:I,2,0)</f>
        <v>1Q</v>
      </c>
      <c r="K4116" s="22" t="str">
        <f t="shared" si="194"/>
        <v>啤酒首都圏20171Q</v>
      </c>
    </row>
    <row r="4117" spans="1:11">
      <c r="A4117" s="23">
        <v>201701</v>
      </c>
      <c r="B4117" s="23" t="s">
        <v>66</v>
      </c>
      <c r="C4117" s="22">
        <v>27260665</v>
      </c>
      <c r="D4117" s="22" t="s">
        <v>105</v>
      </c>
      <c r="E4117" s="23">
        <v>36685</v>
      </c>
      <c r="F4117" s="22" t="str">
        <f>VLOOKUP(C4117,變換清單!A:C,3,0)</f>
        <v>啤酒</v>
      </c>
      <c r="G4117" s="22" t="str">
        <f>VLOOKUP(B4117,變換清單!E:F,2,0)</f>
        <v>首都圏</v>
      </c>
      <c r="H4117" s="22" t="str">
        <f t="shared" si="192"/>
        <v>2017</v>
      </c>
      <c r="I4117" s="22">
        <f t="shared" si="193"/>
        <v>1</v>
      </c>
      <c r="J4117" s="22" t="str">
        <f>VLOOKUP(I4117,變換清單!H:I,2,0)</f>
        <v>1Q</v>
      </c>
      <c r="K4117" s="22" t="str">
        <f t="shared" si="194"/>
        <v>啤酒首都圏20171Q</v>
      </c>
    </row>
    <row r="4118" spans="1:11">
      <c r="A4118" s="23">
        <v>201701</v>
      </c>
      <c r="B4118" s="23" t="s">
        <v>55</v>
      </c>
      <c r="C4118" s="22">
        <v>27350171</v>
      </c>
      <c r="D4118" s="22" t="s">
        <v>42</v>
      </c>
      <c r="E4118" s="23">
        <v>1680</v>
      </c>
      <c r="F4118" s="22" t="str">
        <f>VLOOKUP(C4118,變換清單!A:C,3,0)</f>
        <v>啤酒</v>
      </c>
      <c r="G4118" s="22" t="str">
        <f>VLOOKUP(B4118,變換清單!E:F,2,0)</f>
        <v>東北</v>
      </c>
      <c r="H4118" s="22" t="str">
        <f t="shared" si="192"/>
        <v>2017</v>
      </c>
      <c r="I4118" s="22">
        <f t="shared" si="193"/>
        <v>1</v>
      </c>
      <c r="J4118" s="22" t="str">
        <f>VLOOKUP(I4118,變換清單!H:I,2,0)</f>
        <v>1Q</v>
      </c>
      <c r="K4118" s="22" t="str">
        <f t="shared" si="194"/>
        <v>啤酒東北20171Q</v>
      </c>
    </row>
    <row r="4119" spans="1:11">
      <c r="A4119" s="23">
        <v>201701</v>
      </c>
      <c r="B4119" s="23" t="s">
        <v>55</v>
      </c>
      <c r="C4119" s="22">
        <v>27350921</v>
      </c>
      <c r="D4119" s="22" t="s">
        <v>44</v>
      </c>
      <c r="E4119" s="23">
        <v>2520</v>
      </c>
      <c r="F4119" s="22" t="str">
        <f>VLOOKUP(C4119,變換清單!A:C,3,0)</f>
        <v>發泡酒</v>
      </c>
      <c r="G4119" s="22" t="str">
        <f>VLOOKUP(B4119,變換清單!E:F,2,0)</f>
        <v>東北</v>
      </c>
      <c r="H4119" s="22" t="str">
        <f t="shared" si="192"/>
        <v>2017</v>
      </c>
      <c r="I4119" s="22">
        <f t="shared" si="193"/>
        <v>1</v>
      </c>
      <c r="J4119" s="22" t="str">
        <f>VLOOKUP(I4119,變換清單!H:I,2,0)</f>
        <v>1Q</v>
      </c>
      <c r="K4119" s="22" t="str">
        <f t="shared" si="194"/>
        <v>發泡酒東北20171Q</v>
      </c>
    </row>
    <row r="4120" spans="1:11">
      <c r="A4120" s="23">
        <v>201701</v>
      </c>
      <c r="B4120" s="23" t="s">
        <v>55</v>
      </c>
      <c r="C4120" s="22">
        <v>27210786</v>
      </c>
      <c r="D4120" s="22" t="s">
        <v>103</v>
      </c>
      <c r="E4120" s="23">
        <v>1680</v>
      </c>
      <c r="F4120" s="22" t="str">
        <f>VLOOKUP(C4120,變換清單!A:C,3,0)</f>
        <v>發泡酒</v>
      </c>
      <c r="G4120" s="22" t="str">
        <f>VLOOKUP(B4120,變換清單!E:F,2,0)</f>
        <v>東北</v>
      </c>
      <c r="H4120" s="22" t="str">
        <f t="shared" si="192"/>
        <v>2017</v>
      </c>
      <c r="I4120" s="22">
        <f t="shared" si="193"/>
        <v>1</v>
      </c>
      <c r="J4120" s="22" t="str">
        <f>VLOOKUP(I4120,變換清單!H:I,2,0)</f>
        <v>1Q</v>
      </c>
      <c r="K4120" s="22" t="str">
        <f t="shared" si="194"/>
        <v>發泡酒東北20171Q</v>
      </c>
    </row>
    <row r="4121" spans="1:11">
      <c r="A4121" s="23">
        <v>201701</v>
      </c>
      <c r="B4121" s="23" t="s">
        <v>55</v>
      </c>
      <c r="C4121" s="22">
        <v>27220883</v>
      </c>
      <c r="D4121" s="22" t="s">
        <v>101</v>
      </c>
      <c r="E4121" s="23">
        <v>592200</v>
      </c>
      <c r="F4121" s="22" t="str">
        <f>VLOOKUP(C4121,變換清單!A:C,3,0)</f>
        <v>新類型</v>
      </c>
      <c r="G4121" s="22" t="str">
        <f>VLOOKUP(B4121,變換清單!E:F,2,0)</f>
        <v>東北</v>
      </c>
      <c r="H4121" s="22" t="str">
        <f t="shared" si="192"/>
        <v>2017</v>
      </c>
      <c r="I4121" s="22">
        <f t="shared" si="193"/>
        <v>1</v>
      </c>
      <c r="J4121" s="22" t="str">
        <f>VLOOKUP(I4121,變換清單!H:I,2,0)</f>
        <v>1Q</v>
      </c>
      <c r="K4121" s="22" t="str">
        <f t="shared" si="194"/>
        <v>新類型東北20171Q</v>
      </c>
    </row>
    <row r="4122" spans="1:11">
      <c r="A4122" s="23">
        <v>201701</v>
      </c>
      <c r="B4122" s="23" t="s">
        <v>55</v>
      </c>
      <c r="C4122" s="22">
        <v>27220957</v>
      </c>
      <c r="D4122" s="22" t="s">
        <v>102</v>
      </c>
      <c r="E4122" s="23">
        <v>282240</v>
      </c>
      <c r="F4122" s="22" t="str">
        <f>VLOOKUP(C4122,變換清單!A:C,3,0)</f>
        <v>新類型</v>
      </c>
      <c r="G4122" s="22" t="str">
        <f>VLOOKUP(B4122,變換清單!E:F,2,0)</f>
        <v>東北</v>
      </c>
      <c r="H4122" s="22" t="str">
        <f t="shared" si="192"/>
        <v>2017</v>
      </c>
      <c r="I4122" s="22">
        <f t="shared" si="193"/>
        <v>1</v>
      </c>
      <c r="J4122" s="22" t="str">
        <f>VLOOKUP(I4122,變換清單!H:I,2,0)</f>
        <v>1Q</v>
      </c>
      <c r="K4122" s="22" t="str">
        <f t="shared" si="194"/>
        <v>新類型東北20171Q</v>
      </c>
    </row>
    <row r="4123" spans="1:11">
      <c r="A4123" s="23">
        <v>201701</v>
      </c>
      <c r="B4123" s="23" t="s">
        <v>55</v>
      </c>
      <c r="C4123" s="22">
        <v>27220985</v>
      </c>
      <c r="D4123" s="22" t="s">
        <v>46</v>
      </c>
      <c r="E4123" s="23">
        <v>215040</v>
      </c>
      <c r="F4123" s="22" t="str">
        <f>VLOOKUP(C4123,變換清單!A:C,3,0)</f>
        <v>新類型</v>
      </c>
      <c r="G4123" s="22" t="str">
        <f>VLOOKUP(B4123,變換清單!E:F,2,0)</f>
        <v>東北</v>
      </c>
      <c r="H4123" s="22" t="str">
        <f t="shared" si="192"/>
        <v>2017</v>
      </c>
      <c r="I4123" s="22">
        <f t="shared" si="193"/>
        <v>1</v>
      </c>
      <c r="J4123" s="22" t="str">
        <f>VLOOKUP(I4123,變換清單!H:I,2,0)</f>
        <v>1Q</v>
      </c>
      <c r="K4123" s="22" t="str">
        <f t="shared" si="194"/>
        <v>新類型東北20171Q</v>
      </c>
    </row>
    <row r="4124" spans="1:11">
      <c r="A4124" s="23">
        <v>201701</v>
      </c>
      <c r="B4124" s="23" t="s">
        <v>55</v>
      </c>
      <c r="C4124" s="22">
        <v>27260317</v>
      </c>
      <c r="D4124" s="22" t="s">
        <v>40</v>
      </c>
      <c r="E4124" s="23">
        <v>7560</v>
      </c>
      <c r="F4124" s="22" t="str">
        <f>VLOOKUP(C4124,變換清單!A:C,3,0)</f>
        <v>啤酒</v>
      </c>
      <c r="G4124" s="22" t="str">
        <f>VLOOKUP(B4124,變換清單!E:F,2,0)</f>
        <v>東北</v>
      </c>
      <c r="H4124" s="22" t="str">
        <f t="shared" si="192"/>
        <v>2017</v>
      </c>
      <c r="I4124" s="22">
        <f t="shared" si="193"/>
        <v>1</v>
      </c>
      <c r="J4124" s="22" t="str">
        <f>VLOOKUP(I4124,變換清單!H:I,2,0)</f>
        <v>1Q</v>
      </c>
      <c r="K4124" s="22" t="str">
        <f t="shared" si="194"/>
        <v>啤酒東北20171Q</v>
      </c>
    </row>
    <row r="4125" spans="1:11">
      <c r="A4125" s="23">
        <v>201701</v>
      </c>
      <c r="B4125" s="23" t="s">
        <v>55</v>
      </c>
      <c r="C4125" s="22">
        <v>27260665</v>
      </c>
      <c r="D4125" s="22" t="s">
        <v>105</v>
      </c>
      <c r="E4125" s="23">
        <v>1500</v>
      </c>
      <c r="F4125" s="22" t="str">
        <f>VLOOKUP(C4125,變換清單!A:C,3,0)</f>
        <v>啤酒</v>
      </c>
      <c r="G4125" s="22" t="str">
        <f>VLOOKUP(B4125,變換清單!E:F,2,0)</f>
        <v>東北</v>
      </c>
      <c r="H4125" s="22" t="str">
        <f t="shared" si="192"/>
        <v>2017</v>
      </c>
      <c r="I4125" s="22">
        <f t="shared" si="193"/>
        <v>1</v>
      </c>
      <c r="J4125" s="22" t="str">
        <f>VLOOKUP(I4125,變換清單!H:I,2,0)</f>
        <v>1Q</v>
      </c>
      <c r="K4125" s="22" t="str">
        <f t="shared" si="194"/>
        <v>啤酒東北20171Q</v>
      </c>
    </row>
    <row r="4126" spans="1:11">
      <c r="A4126" s="23">
        <v>201701</v>
      </c>
      <c r="B4126" s="23" t="s">
        <v>55</v>
      </c>
      <c r="C4126" s="22">
        <v>27350171</v>
      </c>
      <c r="D4126" s="22" t="s">
        <v>42</v>
      </c>
      <c r="E4126" s="23">
        <v>169680</v>
      </c>
      <c r="F4126" s="22" t="str">
        <f>VLOOKUP(C4126,變換清單!A:C,3,0)</f>
        <v>啤酒</v>
      </c>
      <c r="G4126" s="22" t="str">
        <f>VLOOKUP(B4126,變換清單!E:F,2,0)</f>
        <v>東北</v>
      </c>
      <c r="H4126" s="22" t="str">
        <f t="shared" si="192"/>
        <v>2017</v>
      </c>
      <c r="I4126" s="22">
        <f t="shared" si="193"/>
        <v>1</v>
      </c>
      <c r="J4126" s="22" t="str">
        <f>VLOOKUP(I4126,變換清單!H:I,2,0)</f>
        <v>1Q</v>
      </c>
      <c r="K4126" s="22" t="str">
        <f t="shared" si="194"/>
        <v>啤酒東北20171Q</v>
      </c>
    </row>
    <row r="4127" spans="1:11">
      <c r="A4127" s="23">
        <v>201701</v>
      </c>
      <c r="B4127" s="23" t="s">
        <v>74</v>
      </c>
      <c r="C4127" s="22">
        <v>27350921</v>
      </c>
      <c r="D4127" s="22" t="s">
        <v>44</v>
      </c>
      <c r="E4127" s="23">
        <v>1475880</v>
      </c>
      <c r="F4127" s="22" t="str">
        <f>VLOOKUP(C4127,變換清單!A:C,3,0)</f>
        <v>發泡酒</v>
      </c>
      <c r="G4127" s="22" t="str">
        <f>VLOOKUP(B4127,變換清單!E:F,2,0)</f>
        <v>中部</v>
      </c>
      <c r="H4127" s="22" t="str">
        <f t="shared" si="192"/>
        <v>2017</v>
      </c>
      <c r="I4127" s="22">
        <f t="shared" si="193"/>
        <v>1</v>
      </c>
      <c r="J4127" s="22" t="str">
        <f>VLOOKUP(I4127,變換清單!H:I,2,0)</f>
        <v>1Q</v>
      </c>
      <c r="K4127" s="22" t="str">
        <f t="shared" si="194"/>
        <v>發泡酒中部20171Q</v>
      </c>
    </row>
    <row r="4128" spans="1:11">
      <c r="A4128" s="23">
        <v>201701</v>
      </c>
      <c r="B4128" s="23" t="s">
        <v>74</v>
      </c>
      <c r="C4128" s="22">
        <v>27210786</v>
      </c>
      <c r="D4128" s="22" t="s">
        <v>103</v>
      </c>
      <c r="E4128" s="23">
        <v>296520</v>
      </c>
      <c r="F4128" s="22" t="str">
        <f>VLOOKUP(C4128,變換清單!A:C,3,0)</f>
        <v>發泡酒</v>
      </c>
      <c r="G4128" s="22" t="str">
        <f>VLOOKUP(B4128,變換清單!E:F,2,0)</f>
        <v>中部</v>
      </c>
      <c r="H4128" s="22" t="str">
        <f t="shared" si="192"/>
        <v>2017</v>
      </c>
      <c r="I4128" s="22">
        <f t="shared" si="193"/>
        <v>1</v>
      </c>
      <c r="J4128" s="22" t="str">
        <f>VLOOKUP(I4128,變換清單!H:I,2,0)</f>
        <v>1Q</v>
      </c>
      <c r="K4128" s="22" t="str">
        <f t="shared" si="194"/>
        <v>發泡酒中部20171Q</v>
      </c>
    </row>
    <row r="4129" spans="1:11">
      <c r="A4129" s="23">
        <v>201701</v>
      </c>
      <c r="B4129" s="23" t="s">
        <v>74</v>
      </c>
      <c r="C4129" s="22">
        <v>27220883</v>
      </c>
      <c r="D4129" s="22" t="s">
        <v>101</v>
      </c>
      <c r="E4129" s="23">
        <v>393120</v>
      </c>
      <c r="F4129" s="22" t="str">
        <f>VLOOKUP(C4129,變換清單!A:C,3,0)</f>
        <v>新類型</v>
      </c>
      <c r="G4129" s="22" t="str">
        <f>VLOOKUP(B4129,變換清單!E:F,2,0)</f>
        <v>中部</v>
      </c>
      <c r="H4129" s="22" t="str">
        <f t="shared" si="192"/>
        <v>2017</v>
      </c>
      <c r="I4129" s="22">
        <f t="shared" si="193"/>
        <v>1</v>
      </c>
      <c r="J4129" s="22" t="str">
        <f>VLOOKUP(I4129,變換清單!H:I,2,0)</f>
        <v>1Q</v>
      </c>
      <c r="K4129" s="22" t="str">
        <f t="shared" si="194"/>
        <v>新類型中部20171Q</v>
      </c>
    </row>
    <row r="4130" spans="1:11">
      <c r="A4130" s="23">
        <v>201701</v>
      </c>
      <c r="B4130" s="23" t="s">
        <v>74</v>
      </c>
      <c r="C4130" s="22">
        <v>27220957</v>
      </c>
      <c r="D4130" s="22" t="s">
        <v>102</v>
      </c>
      <c r="E4130" s="23">
        <v>52164</v>
      </c>
      <c r="F4130" s="22" t="str">
        <f>VLOOKUP(C4130,變換清單!A:C,3,0)</f>
        <v>新類型</v>
      </c>
      <c r="G4130" s="22" t="str">
        <f>VLOOKUP(B4130,變換清單!E:F,2,0)</f>
        <v>中部</v>
      </c>
      <c r="H4130" s="22" t="str">
        <f t="shared" si="192"/>
        <v>2017</v>
      </c>
      <c r="I4130" s="22">
        <f t="shared" si="193"/>
        <v>1</v>
      </c>
      <c r="J4130" s="22" t="str">
        <f>VLOOKUP(I4130,變換清單!H:I,2,0)</f>
        <v>1Q</v>
      </c>
      <c r="K4130" s="22" t="str">
        <f t="shared" si="194"/>
        <v>新類型中部20171Q</v>
      </c>
    </row>
    <row r="4131" spans="1:11">
      <c r="A4131" s="23">
        <v>201701</v>
      </c>
      <c r="B4131" s="23" t="s">
        <v>74</v>
      </c>
      <c r="C4131" s="22">
        <v>27220985</v>
      </c>
      <c r="D4131" s="22" t="s">
        <v>46</v>
      </c>
      <c r="E4131" s="23">
        <v>14364</v>
      </c>
      <c r="F4131" s="22" t="str">
        <f>VLOOKUP(C4131,變換清單!A:C,3,0)</f>
        <v>新類型</v>
      </c>
      <c r="G4131" s="22" t="str">
        <f>VLOOKUP(B4131,變換清單!E:F,2,0)</f>
        <v>中部</v>
      </c>
      <c r="H4131" s="22" t="str">
        <f t="shared" si="192"/>
        <v>2017</v>
      </c>
      <c r="I4131" s="22">
        <f t="shared" si="193"/>
        <v>1</v>
      </c>
      <c r="J4131" s="22" t="str">
        <f>VLOOKUP(I4131,變換清單!H:I,2,0)</f>
        <v>1Q</v>
      </c>
      <c r="K4131" s="22" t="str">
        <f t="shared" si="194"/>
        <v>新類型中部20171Q</v>
      </c>
    </row>
    <row r="4132" spans="1:11">
      <c r="A4132" s="23">
        <v>201701</v>
      </c>
      <c r="B4132" s="23" t="s">
        <v>74</v>
      </c>
      <c r="C4132" s="22">
        <v>27260317</v>
      </c>
      <c r="D4132" s="22" t="s">
        <v>40</v>
      </c>
      <c r="E4132" s="23">
        <v>157920</v>
      </c>
      <c r="F4132" s="22" t="str">
        <f>VLOOKUP(C4132,變換清單!A:C,3,0)</f>
        <v>啤酒</v>
      </c>
      <c r="G4132" s="22" t="str">
        <f>VLOOKUP(B4132,變換清單!E:F,2,0)</f>
        <v>中部</v>
      </c>
      <c r="H4132" s="22" t="str">
        <f t="shared" si="192"/>
        <v>2017</v>
      </c>
      <c r="I4132" s="22">
        <f t="shared" si="193"/>
        <v>1</v>
      </c>
      <c r="J4132" s="22" t="str">
        <f>VLOOKUP(I4132,變換清單!H:I,2,0)</f>
        <v>1Q</v>
      </c>
      <c r="K4132" s="22" t="str">
        <f t="shared" si="194"/>
        <v>啤酒中部20171Q</v>
      </c>
    </row>
    <row r="4133" spans="1:11">
      <c r="A4133" s="23">
        <v>201701</v>
      </c>
      <c r="B4133" s="23" t="s">
        <v>69</v>
      </c>
      <c r="C4133" s="22">
        <v>27260665</v>
      </c>
      <c r="D4133" s="22" t="s">
        <v>105</v>
      </c>
      <c r="E4133" s="23">
        <v>372120</v>
      </c>
      <c r="F4133" s="22" t="str">
        <f>VLOOKUP(C4133,變換清單!A:C,3,0)</f>
        <v>啤酒</v>
      </c>
      <c r="G4133" s="22" t="str">
        <f>VLOOKUP(B4133,變換清單!E:F,2,0)</f>
        <v>中部</v>
      </c>
      <c r="H4133" s="22" t="str">
        <f t="shared" si="192"/>
        <v>2017</v>
      </c>
      <c r="I4133" s="22">
        <f t="shared" si="193"/>
        <v>1</v>
      </c>
      <c r="J4133" s="22" t="str">
        <f>VLOOKUP(I4133,變換清單!H:I,2,0)</f>
        <v>1Q</v>
      </c>
      <c r="K4133" s="22" t="str">
        <f t="shared" si="194"/>
        <v>啤酒中部20171Q</v>
      </c>
    </row>
    <row r="4134" spans="1:11">
      <c r="A4134" s="23">
        <v>201701</v>
      </c>
      <c r="B4134" s="23" t="s">
        <v>69</v>
      </c>
      <c r="C4134" s="22">
        <v>27350171</v>
      </c>
      <c r="D4134" s="22" t="s">
        <v>42</v>
      </c>
      <c r="E4134" s="23">
        <v>33600</v>
      </c>
      <c r="F4134" s="22" t="str">
        <f>VLOOKUP(C4134,變換清單!A:C,3,0)</f>
        <v>啤酒</v>
      </c>
      <c r="G4134" s="22" t="str">
        <f>VLOOKUP(B4134,變換清單!E:F,2,0)</f>
        <v>中部</v>
      </c>
      <c r="H4134" s="22" t="str">
        <f t="shared" si="192"/>
        <v>2017</v>
      </c>
      <c r="I4134" s="22">
        <f t="shared" si="193"/>
        <v>1</v>
      </c>
      <c r="J4134" s="22" t="str">
        <f>VLOOKUP(I4134,變換清單!H:I,2,0)</f>
        <v>1Q</v>
      </c>
      <c r="K4134" s="22" t="str">
        <f t="shared" si="194"/>
        <v>啤酒中部20171Q</v>
      </c>
    </row>
    <row r="4135" spans="1:11">
      <c r="A4135" s="23">
        <v>201701</v>
      </c>
      <c r="B4135" s="23" t="s">
        <v>69</v>
      </c>
      <c r="C4135" s="22">
        <v>27350921</v>
      </c>
      <c r="D4135" s="22" t="s">
        <v>44</v>
      </c>
      <c r="E4135" s="23">
        <v>67200</v>
      </c>
      <c r="F4135" s="22" t="str">
        <f>VLOOKUP(C4135,變換清單!A:C,3,0)</f>
        <v>發泡酒</v>
      </c>
      <c r="G4135" s="22" t="str">
        <f>VLOOKUP(B4135,變換清單!E:F,2,0)</f>
        <v>中部</v>
      </c>
      <c r="H4135" s="22" t="str">
        <f t="shared" si="192"/>
        <v>2017</v>
      </c>
      <c r="I4135" s="22">
        <f t="shared" si="193"/>
        <v>1</v>
      </c>
      <c r="J4135" s="22" t="str">
        <f>VLOOKUP(I4135,變換清單!H:I,2,0)</f>
        <v>1Q</v>
      </c>
      <c r="K4135" s="22" t="str">
        <f t="shared" si="194"/>
        <v>發泡酒中部20171Q</v>
      </c>
    </row>
    <row r="4136" spans="1:11">
      <c r="A4136" s="23">
        <v>201701</v>
      </c>
      <c r="B4136" s="23" t="s">
        <v>69</v>
      </c>
      <c r="C4136" s="22">
        <v>27210786</v>
      </c>
      <c r="D4136" s="22" t="s">
        <v>103</v>
      </c>
      <c r="E4136" s="23">
        <v>30394</v>
      </c>
      <c r="F4136" s="22" t="str">
        <f>VLOOKUP(C4136,變換清單!A:C,3,0)</f>
        <v>發泡酒</v>
      </c>
      <c r="G4136" s="22" t="str">
        <f>VLOOKUP(B4136,變換清單!E:F,2,0)</f>
        <v>中部</v>
      </c>
      <c r="H4136" s="22" t="str">
        <f t="shared" si="192"/>
        <v>2017</v>
      </c>
      <c r="I4136" s="22">
        <f t="shared" si="193"/>
        <v>1</v>
      </c>
      <c r="J4136" s="22" t="str">
        <f>VLOOKUP(I4136,變換清單!H:I,2,0)</f>
        <v>1Q</v>
      </c>
      <c r="K4136" s="22" t="str">
        <f t="shared" si="194"/>
        <v>發泡酒中部20171Q</v>
      </c>
    </row>
    <row r="4137" spans="1:11">
      <c r="A4137" s="23">
        <v>201701</v>
      </c>
      <c r="B4137" s="23" t="s">
        <v>69</v>
      </c>
      <c r="C4137" s="22">
        <v>27220883</v>
      </c>
      <c r="D4137" s="22" t="s">
        <v>101</v>
      </c>
      <c r="E4137" s="23">
        <v>26614</v>
      </c>
      <c r="F4137" s="22" t="str">
        <f>VLOOKUP(C4137,變換清單!A:C,3,0)</f>
        <v>新類型</v>
      </c>
      <c r="G4137" s="22" t="str">
        <f>VLOOKUP(B4137,變換清單!E:F,2,0)</f>
        <v>中部</v>
      </c>
      <c r="H4137" s="22" t="str">
        <f t="shared" si="192"/>
        <v>2017</v>
      </c>
      <c r="I4137" s="22">
        <f t="shared" si="193"/>
        <v>1</v>
      </c>
      <c r="J4137" s="22" t="str">
        <f>VLOOKUP(I4137,變換清單!H:I,2,0)</f>
        <v>1Q</v>
      </c>
      <c r="K4137" s="22" t="str">
        <f t="shared" si="194"/>
        <v>新類型中部20171Q</v>
      </c>
    </row>
    <row r="4138" spans="1:11">
      <c r="A4138" s="23">
        <v>201701</v>
      </c>
      <c r="B4138" s="23" t="s">
        <v>69</v>
      </c>
      <c r="C4138" s="22">
        <v>27220957</v>
      </c>
      <c r="D4138" s="22" t="s">
        <v>102</v>
      </c>
      <c r="E4138" s="23">
        <v>10920</v>
      </c>
      <c r="F4138" s="22" t="str">
        <f>VLOOKUP(C4138,變換清單!A:C,3,0)</f>
        <v>新類型</v>
      </c>
      <c r="G4138" s="22" t="str">
        <f>VLOOKUP(B4138,變換清單!E:F,2,0)</f>
        <v>中部</v>
      </c>
      <c r="H4138" s="22" t="str">
        <f t="shared" si="192"/>
        <v>2017</v>
      </c>
      <c r="I4138" s="22">
        <f t="shared" si="193"/>
        <v>1</v>
      </c>
      <c r="J4138" s="22" t="str">
        <f>VLOOKUP(I4138,變換清單!H:I,2,0)</f>
        <v>1Q</v>
      </c>
      <c r="K4138" s="22" t="str">
        <f t="shared" si="194"/>
        <v>新類型中部20171Q</v>
      </c>
    </row>
    <row r="4139" spans="1:11">
      <c r="A4139" s="23">
        <v>201701</v>
      </c>
      <c r="B4139" s="23" t="s">
        <v>65</v>
      </c>
      <c r="C4139" s="22">
        <v>27220985</v>
      </c>
      <c r="D4139" s="22" t="s">
        <v>46</v>
      </c>
      <c r="E4139" s="23">
        <v>840</v>
      </c>
      <c r="F4139" s="22" t="str">
        <f>VLOOKUP(C4139,變換清單!A:C,3,0)</f>
        <v>新類型</v>
      </c>
      <c r="G4139" s="22" t="str">
        <f>VLOOKUP(B4139,變換清單!E:F,2,0)</f>
        <v>首都圏</v>
      </c>
      <c r="H4139" s="22" t="str">
        <f t="shared" si="192"/>
        <v>2017</v>
      </c>
      <c r="I4139" s="22">
        <f t="shared" si="193"/>
        <v>1</v>
      </c>
      <c r="J4139" s="22" t="str">
        <f>VLOOKUP(I4139,變換清單!H:I,2,0)</f>
        <v>1Q</v>
      </c>
      <c r="K4139" s="22" t="str">
        <f t="shared" si="194"/>
        <v>新類型首都圏20171Q</v>
      </c>
    </row>
    <row r="4140" spans="1:11">
      <c r="A4140" s="23">
        <v>201701</v>
      </c>
      <c r="B4140" s="23" t="s">
        <v>65</v>
      </c>
      <c r="C4140" s="22">
        <v>27260317</v>
      </c>
      <c r="D4140" s="22" t="s">
        <v>40</v>
      </c>
      <c r="E4140" s="23">
        <v>3355800</v>
      </c>
      <c r="F4140" s="22" t="str">
        <f>VLOOKUP(C4140,變換清單!A:C,3,0)</f>
        <v>啤酒</v>
      </c>
      <c r="G4140" s="22" t="str">
        <f>VLOOKUP(B4140,變換清單!E:F,2,0)</f>
        <v>首都圏</v>
      </c>
      <c r="H4140" s="22" t="str">
        <f t="shared" si="192"/>
        <v>2017</v>
      </c>
      <c r="I4140" s="22">
        <f t="shared" si="193"/>
        <v>1</v>
      </c>
      <c r="J4140" s="22" t="str">
        <f>VLOOKUP(I4140,變換清單!H:I,2,0)</f>
        <v>1Q</v>
      </c>
      <c r="K4140" s="22" t="str">
        <f t="shared" si="194"/>
        <v>啤酒首都圏20171Q</v>
      </c>
    </row>
    <row r="4141" spans="1:11">
      <c r="A4141" s="23">
        <v>201701</v>
      </c>
      <c r="B4141" s="23" t="s">
        <v>65</v>
      </c>
      <c r="C4141" s="22">
        <v>27260665</v>
      </c>
      <c r="D4141" s="22" t="s">
        <v>105</v>
      </c>
      <c r="E4141" s="23">
        <v>822360</v>
      </c>
      <c r="F4141" s="22" t="str">
        <f>VLOOKUP(C4141,變換清單!A:C,3,0)</f>
        <v>啤酒</v>
      </c>
      <c r="G4141" s="22" t="str">
        <f>VLOOKUP(B4141,變換清單!E:F,2,0)</f>
        <v>首都圏</v>
      </c>
      <c r="H4141" s="22" t="str">
        <f t="shared" si="192"/>
        <v>2017</v>
      </c>
      <c r="I4141" s="22">
        <f t="shared" si="193"/>
        <v>1</v>
      </c>
      <c r="J4141" s="22" t="str">
        <f>VLOOKUP(I4141,變換清單!H:I,2,0)</f>
        <v>1Q</v>
      </c>
      <c r="K4141" s="22" t="str">
        <f t="shared" si="194"/>
        <v>啤酒首都圏20171Q</v>
      </c>
    </row>
    <row r="4142" spans="1:11">
      <c r="A4142" s="23">
        <v>201701</v>
      </c>
      <c r="B4142" s="23" t="s">
        <v>65</v>
      </c>
      <c r="C4142" s="22">
        <v>27350171</v>
      </c>
      <c r="D4142" s="22" t="s">
        <v>42</v>
      </c>
      <c r="E4142" s="23">
        <v>1381800</v>
      </c>
      <c r="F4142" s="22" t="str">
        <f>VLOOKUP(C4142,變換清單!A:C,3,0)</f>
        <v>啤酒</v>
      </c>
      <c r="G4142" s="22" t="str">
        <f>VLOOKUP(B4142,變換清單!E:F,2,0)</f>
        <v>首都圏</v>
      </c>
      <c r="H4142" s="22" t="str">
        <f t="shared" si="192"/>
        <v>2017</v>
      </c>
      <c r="I4142" s="22">
        <f t="shared" si="193"/>
        <v>1</v>
      </c>
      <c r="J4142" s="22" t="str">
        <f>VLOOKUP(I4142,變換清單!H:I,2,0)</f>
        <v>1Q</v>
      </c>
      <c r="K4142" s="22" t="str">
        <f t="shared" si="194"/>
        <v>啤酒首都圏20171Q</v>
      </c>
    </row>
    <row r="4143" spans="1:11">
      <c r="A4143" s="23">
        <v>201701</v>
      </c>
      <c r="B4143" s="23" t="s">
        <v>65</v>
      </c>
      <c r="C4143" s="22">
        <v>27350921</v>
      </c>
      <c r="D4143" s="22" t="s">
        <v>44</v>
      </c>
      <c r="E4143" s="23">
        <v>86184</v>
      </c>
      <c r="F4143" s="22" t="str">
        <f>VLOOKUP(C4143,變換清單!A:C,3,0)</f>
        <v>發泡酒</v>
      </c>
      <c r="G4143" s="22" t="str">
        <f>VLOOKUP(B4143,變換清單!E:F,2,0)</f>
        <v>首都圏</v>
      </c>
      <c r="H4143" s="22" t="str">
        <f t="shared" si="192"/>
        <v>2017</v>
      </c>
      <c r="I4143" s="22">
        <f t="shared" si="193"/>
        <v>1</v>
      </c>
      <c r="J4143" s="22" t="str">
        <f>VLOOKUP(I4143,變換清單!H:I,2,0)</f>
        <v>1Q</v>
      </c>
      <c r="K4143" s="22" t="str">
        <f t="shared" si="194"/>
        <v>發泡酒首都圏20171Q</v>
      </c>
    </row>
    <row r="4144" spans="1:11">
      <c r="A4144" s="23">
        <v>201701</v>
      </c>
      <c r="B4144" s="23" t="s">
        <v>65</v>
      </c>
      <c r="C4144" s="22">
        <v>27210786</v>
      </c>
      <c r="D4144" s="22" t="s">
        <v>103</v>
      </c>
      <c r="E4144" s="23">
        <v>51912</v>
      </c>
      <c r="F4144" s="22" t="str">
        <f>VLOOKUP(C4144,變換清單!A:C,3,0)</f>
        <v>發泡酒</v>
      </c>
      <c r="G4144" s="22" t="str">
        <f>VLOOKUP(B4144,變換清單!E:F,2,0)</f>
        <v>首都圏</v>
      </c>
      <c r="H4144" s="22" t="str">
        <f t="shared" si="192"/>
        <v>2017</v>
      </c>
      <c r="I4144" s="22">
        <f t="shared" si="193"/>
        <v>1</v>
      </c>
      <c r="J4144" s="22" t="str">
        <f>VLOOKUP(I4144,變換清單!H:I,2,0)</f>
        <v>1Q</v>
      </c>
      <c r="K4144" s="22" t="str">
        <f t="shared" si="194"/>
        <v>發泡酒首都圏20171Q</v>
      </c>
    </row>
    <row r="4145" spans="1:11">
      <c r="A4145" s="23">
        <v>201701</v>
      </c>
      <c r="B4145" s="23" t="s">
        <v>65</v>
      </c>
      <c r="C4145" s="22">
        <v>27220883</v>
      </c>
      <c r="D4145" s="22" t="s">
        <v>101</v>
      </c>
      <c r="E4145" s="23">
        <v>860160</v>
      </c>
      <c r="F4145" s="22" t="str">
        <f>VLOOKUP(C4145,變換清單!A:C,3,0)</f>
        <v>新類型</v>
      </c>
      <c r="G4145" s="22" t="str">
        <f>VLOOKUP(B4145,變換清單!E:F,2,0)</f>
        <v>首都圏</v>
      </c>
      <c r="H4145" s="22" t="str">
        <f t="shared" si="192"/>
        <v>2017</v>
      </c>
      <c r="I4145" s="22">
        <f t="shared" si="193"/>
        <v>1</v>
      </c>
      <c r="J4145" s="22" t="str">
        <f>VLOOKUP(I4145,變換清單!H:I,2,0)</f>
        <v>1Q</v>
      </c>
      <c r="K4145" s="22" t="str">
        <f t="shared" si="194"/>
        <v>新類型首都圏20171Q</v>
      </c>
    </row>
    <row r="4146" spans="1:11">
      <c r="A4146" s="23">
        <v>201701</v>
      </c>
      <c r="B4146" s="23" t="s">
        <v>65</v>
      </c>
      <c r="C4146" s="22">
        <v>27220957</v>
      </c>
      <c r="D4146" s="22" t="s">
        <v>102</v>
      </c>
      <c r="E4146" s="23">
        <v>2668</v>
      </c>
      <c r="F4146" s="22" t="str">
        <f>VLOOKUP(C4146,變換清單!A:C,3,0)</f>
        <v>新類型</v>
      </c>
      <c r="G4146" s="22" t="str">
        <f>VLOOKUP(B4146,變換清單!E:F,2,0)</f>
        <v>首都圏</v>
      </c>
      <c r="H4146" s="22" t="str">
        <f t="shared" si="192"/>
        <v>2017</v>
      </c>
      <c r="I4146" s="22">
        <f t="shared" si="193"/>
        <v>1</v>
      </c>
      <c r="J4146" s="22" t="str">
        <f>VLOOKUP(I4146,變換清單!H:I,2,0)</f>
        <v>1Q</v>
      </c>
      <c r="K4146" s="22" t="str">
        <f t="shared" si="194"/>
        <v>新類型首都圏20171Q</v>
      </c>
    </row>
    <row r="4147" spans="1:11">
      <c r="A4147" s="23">
        <v>201701</v>
      </c>
      <c r="B4147" s="23" t="s">
        <v>65</v>
      </c>
      <c r="C4147" s="22">
        <v>27220985</v>
      </c>
      <c r="D4147" s="22" t="s">
        <v>46</v>
      </c>
      <c r="E4147" s="23">
        <v>8004</v>
      </c>
      <c r="F4147" s="22" t="str">
        <f>VLOOKUP(C4147,變換清單!A:C,3,0)</f>
        <v>新類型</v>
      </c>
      <c r="G4147" s="22" t="str">
        <f>VLOOKUP(B4147,變換清單!E:F,2,0)</f>
        <v>首都圏</v>
      </c>
      <c r="H4147" s="22" t="str">
        <f t="shared" si="192"/>
        <v>2017</v>
      </c>
      <c r="I4147" s="22">
        <f t="shared" si="193"/>
        <v>1</v>
      </c>
      <c r="J4147" s="22" t="str">
        <f>VLOOKUP(I4147,變換清單!H:I,2,0)</f>
        <v>1Q</v>
      </c>
      <c r="K4147" s="22" t="str">
        <f t="shared" si="194"/>
        <v>新類型首都圏20171Q</v>
      </c>
    </row>
    <row r="4148" spans="1:11">
      <c r="A4148" s="23">
        <v>201701</v>
      </c>
      <c r="B4148" s="23" t="s">
        <v>3</v>
      </c>
      <c r="C4148" s="22">
        <v>27260317</v>
      </c>
      <c r="D4148" s="22" t="s">
        <v>40</v>
      </c>
      <c r="E4148" s="23">
        <v>3801000</v>
      </c>
      <c r="F4148" s="22" t="str">
        <f>VLOOKUP(C4148,變換清單!A:C,3,0)</f>
        <v>啤酒</v>
      </c>
      <c r="G4148" s="22" t="str">
        <f>VLOOKUP(B4148,變換清單!E:F,2,0)</f>
        <v>近畿圏</v>
      </c>
      <c r="H4148" s="22" t="str">
        <f t="shared" si="192"/>
        <v>2017</v>
      </c>
      <c r="I4148" s="22">
        <f t="shared" si="193"/>
        <v>1</v>
      </c>
      <c r="J4148" s="22" t="str">
        <f>VLOOKUP(I4148,變換清單!H:I,2,0)</f>
        <v>1Q</v>
      </c>
      <c r="K4148" s="22" t="str">
        <f t="shared" si="194"/>
        <v>啤酒近畿圏20171Q</v>
      </c>
    </row>
    <row r="4149" spans="1:11">
      <c r="A4149" s="23">
        <v>201701</v>
      </c>
      <c r="B4149" s="23" t="s">
        <v>3</v>
      </c>
      <c r="C4149" s="22">
        <v>27260665</v>
      </c>
      <c r="D4149" s="22" t="s">
        <v>105</v>
      </c>
      <c r="E4149" s="23">
        <v>595560</v>
      </c>
      <c r="F4149" s="22" t="str">
        <f>VLOOKUP(C4149,變換清單!A:C,3,0)</f>
        <v>啤酒</v>
      </c>
      <c r="G4149" s="22" t="str">
        <f>VLOOKUP(B4149,變換清單!E:F,2,0)</f>
        <v>近畿圏</v>
      </c>
      <c r="H4149" s="22" t="str">
        <f t="shared" si="192"/>
        <v>2017</v>
      </c>
      <c r="I4149" s="22">
        <f t="shared" si="193"/>
        <v>1</v>
      </c>
      <c r="J4149" s="22" t="str">
        <f>VLOOKUP(I4149,變換清單!H:I,2,0)</f>
        <v>1Q</v>
      </c>
      <c r="K4149" s="22" t="str">
        <f t="shared" si="194"/>
        <v>啤酒近畿圏20171Q</v>
      </c>
    </row>
    <row r="4150" spans="1:11">
      <c r="A4150" s="23">
        <v>201701</v>
      </c>
      <c r="B4150" s="23" t="s">
        <v>3</v>
      </c>
      <c r="C4150" s="22">
        <v>27350171</v>
      </c>
      <c r="D4150" s="22" t="s">
        <v>42</v>
      </c>
      <c r="E4150" s="23">
        <v>1223040</v>
      </c>
      <c r="F4150" s="22" t="str">
        <f>VLOOKUP(C4150,變換清單!A:C,3,0)</f>
        <v>啤酒</v>
      </c>
      <c r="G4150" s="22" t="str">
        <f>VLOOKUP(B4150,變換清單!E:F,2,0)</f>
        <v>近畿圏</v>
      </c>
      <c r="H4150" s="22" t="str">
        <f t="shared" si="192"/>
        <v>2017</v>
      </c>
      <c r="I4150" s="22">
        <f t="shared" si="193"/>
        <v>1</v>
      </c>
      <c r="J4150" s="22" t="str">
        <f>VLOOKUP(I4150,變換清單!H:I,2,0)</f>
        <v>1Q</v>
      </c>
      <c r="K4150" s="22" t="str">
        <f t="shared" si="194"/>
        <v>啤酒近畿圏20171Q</v>
      </c>
    </row>
    <row r="4151" spans="1:11">
      <c r="A4151" s="23">
        <v>201701</v>
      </c>
      <c r="B4151" s="23" t="s">
        <v>3</v>
      </c>
      <c r="C4151" s="22">
        <v>27350921</v>
      </c>
      <c r="D4151" s="22" t="s">
        <v>44</v>
      </c>
      <c r="E4151" s="23">
        <v>167328</v>
      </c>
      <c r="F4151" s="22" t="str">
        <f>VLOOKUP(C4151,變換清單!A:C,3,0)</f>
        <v>發泡酒</v>
      </c>
      <c r="G4151" s="22" t="str">
        <f>VLOOKUP(B4151,變換清單!E:F,2,0)</f>
        <v>近畿圏</v>
      </c>
      <c r="H4151" s="22" t="str">
        <f t="shared" si="192"/>
        <v>2017</v>
      </c>
      <c r="I4151" s="22">
        <f t="shared" si="193"/>
        <v>1</v>
      </c>
      <c r="J4151" s="22" t="str">
        <f>VLOOKUP(I4151,變換清單!H:I,2,0)</f>
        <v>1Q</v>
      </c>
      <c r="K4151" s="22" t="str">
        <f t="shared" si="194"/>
        <v>發泡酒近畿圏20171Q</v>
      </c>
    </row>
    <row r="4152" spans="1:11">
      <c r="A4152" s="23">
        <v>201701</v>
      </c>
      <c r="B4152" s="23" t="s">
        <v>3</v>
      </c>
      <c r="C4152" s="22">
        <v>27210786</v>
      </c>
      <c r="D4152" s="22" t="s">
        <v>103</v>
      </c>
      <c r="E4152" s="23">
        <v>71248</v>
      </c>
      <c r="F4152" s="22" t="str">
        <f>VLOOKUP(C4152,變換清單!A:C,3,0)</f>
        <v>發泡酒</v>
      </c>
      <c r="G4152" s="22" t="str">
        <f>VLOOKUP(B4152,變換清單!E:F,2,0)</f>
        <v>近畿圏</v>
      </c>
      <c r="H4152" s="22" t="str">
        <f t="shared" si="192"/>
        <v>2017</v>
      </c>
      <c r="I4152" s="22">
        <f t="shared" si="193"/>
        <v>1</v>
      </c>
      <c r="J4152" s="22" t="str">
        <f>VLOOKUP(I4152,變換清單!H:I,2,0)</f>
        <v>1Q</v>
      </c>
      <c r="K4152" s="22" t="str">
        <f t="shared" si="194"/>
        <v>發泡酒近畿圏20171Q</v>
      </c>
    </row>
    <row r="4153" spans="1:11">
      <c r="A4153" s="23">
        <v>201701</v>
      </c>
      <c r="B4153" s="23" t="s">
        <v>3</v>
      </c>
      <c r="C4153" s="22">
        <v>27220883</v>
      </c>
      <c r="D4153" s="22" t="s">
        <v>101</v>
      </c>
      <c r="E4153" s="23">
        <v>513240</v>
      </c>
      <c r="F4153" s="22" t="str">
        <f>VLOOKUP(C4153,變換清單!A:C,3,0)</f>
        <v>新類型</v>
      </c>
      <c r="G4153" s="22" t="str">
        <f>VLOOKUP(B4153,變換清單!E:F,2,0)</f>
        <v>近畿圏</v>
      </c>
      <c r="H4153" s="22" t="str">
        <f t="shared" si="192"/>
        <v>2017</v>
      </c>
      <c r="I4153" s="22">
        <f t="shared" si="193"/>
        <v>1</v>
      </c>
      <c r="J4153" s="22" t="str">
        <f>VLOOKUP(I4153,變換清單!H:I,2,0)</f>
        <v>1Q</v>
      </c>
      <c r="K4153" s="22" t="str">
        <f t="shared" si="194"/>
        <v>新類型近畿圏20171Q</v>
      </c>
    </row>
    <row r="4154" spans="1:11">
      <c r="A4154" s="23">
        <v>201701</v>
      </c>
      <c r="B4154" s="23" t="s">
        <v>3</v>
      </c>
      <c r="C4154" s="22">
        <v>27220957</v>
      </c>
      <c r="D4154" s="22" t="s">
        <v>102</v>
      </c>
      <c r="E4154" s="23">
        <v>431308.79999999999</v>
      </c>
      <c r="F4154" s="22" t="str">
        <f>VLOOKUP(C4154,變換清單!A:C,3,0)</f>
        <v>新類型</v>
      </c>
      <c r="G4154" s="22" t="str">
        <f>VLOOKUP(B4154,變換清單!E:F,2,0)</f>
        <v>近畿圏</v>
      </c>
      <c r="H4154" s="22" t="str">
        <f t="shared" si="192"/>
        <v>2017</v>
      </c>
      <c r="I4154" s="22">
        <f t="shared" si="193"/>
        <v>1</v>
      </c>
      <c r="J4154" s="22" t="str">
        <f>VLOOKUP(I4154,變換清單!H:I,2,0)</f>
        <v>1Q</v>
      </c>
      <c r="K4154" s="22" t="str">
        <f t="shared" si="194"/>
        <v>新類型近畿圏20171Q</v>
      </c>
    </row>
    <row r="4155" spans="1:11">
      <c r="A4155" s="23">
        <v>201701</v>
      </c>
      <c r="B4155" s="23" t="s">
        <v>3</v>
      </c>
      <c r="C4155" s="22">
        <v>27220985</v>
      </c>
      <c r="D4155" s="22" t="s">
        <v>46</v>
      </c>
      <c r="E4155" s="23">
        <v>16675</v>
      </c>
      <c r="F4155" s="22" t="str">
        <f>VLOOKUP(C4155,變換清單!A:C,3,0)</f>
        <v>新類型</v>
      </c>
      <c r="G4155" s="22" t="str">
        <f>VLOOKUP(B4155,變換清單!E:F,2,0)</f>
        <v>近畿圏</v>
      </c>
      <c r="H4155" s="22" t="str">
        <f t="shared" si="192"/>
        <v>2017</v>
      </c>
      <c r="I4155" s="22">
        <f t="shared" si="193"/>
        <v>1</v>
      </c>
      <c r="J4155" s="22" t="str">
        <f>VLOOKUP(I4155,變換清單!H:I,2,0)</f>
        <v>1Q</v>
      </c>
      <c r="K4155" s="22" t="str">
        <f t="shared" si="194"/>
        <v>新類型近畿圏20171Q</v>
      </c>
    </row>
    <row r="4156" spans="1:11">
      <c r="A4156" s="23">
        <v>201701</v>
      </c>
      <c r="B4156" s="23" t="s">
        <v>3</v>
      </c>
      <c r="C4156" s="22">
        <v>27260317</v>
      </c>
      <c r="D4156" s="22" t="s">
        <v>40</v>
      </c>
      <c r="E4156" s="23">
        <v>74037</v>
      </c>
      <c r="F4156" s="22" t="str">
        <f>VLOOKUP(C4156,變換清單!A:C,3,0)</f>
        <v>啤酒</v>
      </c>
      <c r="G4156" s="22" t="str">
        <f>VLOOKUP(B4156,變換清單!E:F,2,0)</f>
        <v>近畿圏</v>
      </c>
      <c r="H4156" s="22" t="str">
        <f t="shared" si="192"/>
        <v>2017</v>
      </c>
      <c r="I4156" s="22">
        <f t="shared" si="193"/>
        <v>1</v>
      </c>
      <c r="J4156" s="22" t="str">
        <f>VLOOKUP(I4156,變換清單!H:I,2,0)</f>
        <v>1Q</v>
      </c>
      <c r="K4156" s="22" t="str">
        <f t="shared" si="194"/>
        <v>啤酒近畿圏20171Q</v>
      </c>
    </row>
    <row r="4157" spans="1:11">
      <c r="A4157" s="23">
        <v>201701</v>
      </c>
      <c r="B4157" s="23" t="s">
        <v>92</v>
      </c>
      <c r="C4157" s="22">
        <v>27260665</v>
      </c>
      <c r="D4157" s="22" t="s">
        <v>105</v>
      </c>
      <c r="E4157" s="23">
        <v>252</v>
      </c>
      <c r="F4157" s="22" t="str">
        <f>VLOOKUP(C4157,變換清單!A:C,3,0)</f>
        <v>啤酒</v>
      </c>
      <c r="G4157" s="22" t="str">
        <f>VLOOKUP(B4157,變換清單!E:F,2,0)</f>
        <v>九州</v>
      </c>
      <c r="H4157" s="22" t="str">
        <f t="shared" si="192"/>
        <v>2017</v>
      </c>
      <c r="I4157" s="22">
        <f t="shared" si="193"/>
        <v>1</v>
      </c>
      <c r="J4157" s="22" t="str">
        <f>VLOOKUP(I4157,變換清單!H:I,2,0)</f>
        <v>1Q</v>
      </c>
      <c r="K4157" s="22" t="str">
        <f t="shared" si="194"/>
        <v>啤酒九州20171Q</v>
      </c>
    </row>
    <row r="4158" spans="1:11">
      <c r="A4158" s="23">
        <v>201701</v>
      </c>
      <c r="B4158" s="23" t="s">
        <v>92</v>
      </c>
      <c r="C4158" s="22">
        <v>27350171</v>
      </c>
      <c r="D4158" s="22" t="s">
        <v>42</v>
      </c>
      <c r="E4158" s="23">
        <v>413280</v>
      </c>
      <c r="F4158" s="22" t="str">
        <f>VLOOKUP(C4158,變換清單!A:C,3,0)</f>
        <v>啤酒</v>
      </c>
      <c r="G4158" s="22" t="str">
        <f>VLOOKUP(B4158,變換清單!E:F,2,0)</f>
        <v>九州</v>
      </c>
      <c r="H4158" s="22" t="str">
        <f t="shared" si="192"/>
        <v>2017</v>
      </c>
      <c r="I4158" s="22">
        <f t="shared" si="193"/>
        <v>1</v>
      </c>
      <c r="J4158" s="22" t="str">
        <f>VLOOKUP(I4158,變換清單!H:I,2,0)</f>
        <v>1Q</v>
      </c>
      <c r="K4158" s="22" t="str">
        <f t="shared" si="194"/>
        <v>啤酒九州20171Q</v>
      </c>
    </row>
    <row r="4159" spans="1:11">
      <c r="A4159" s="23">
        <v>201701</v>
      </c>
      <c r="B4159" s="23" t="s">
        <v>92</v>
      </c>
      <c r="C4159" s="22">
        <v>27350921</v>
      </c>
      <c r="D4159" s="22" t="s">
        <v>44</v>
      </c>
      <c r="E4159" s="23">
        <v>70560</v>
      </c>
      <c r="F4159" s="22" t="str">
        <f>VLOOKUP(C4159,變換清單!A:C,3,0)</f>
        <v>發泡酒</v>
      </c>
      <c r="G4159" s="22" t="str">
        <f>VLOOKUP(B4159,變換清單!E:F,2,0)</f>
        <v>九州</v>
      </c>
      <c r="H4159" s="22" t="str">
        <f t="shared" si="192"/>
        <v>2017</v>
      </c>
      <c r="I4159" s="22">
        <f t="shared" si="193"/>
        <v>1</v>
      </c>
      <c r="J4159" s="22" t="str">
        <f>VLOOKUP(I4159,變換清單!H:I,2,0)</f>
        <v>1Q</v>
      </c>
      <c r="K4159" s="22" t="str">
        <f t="shared" si="194"/>
        <v>發泡酒九州20171Q</v>
      </c>
    </row>
    <row r="4160" spans="1:11">
      <c r="A4160" s="23">
        <v>201701</v>
      </c>
      <c r="B4160" s="23" t="s">
        <v>92</v>
      </c>
      <c r="C4160" s="22">
        <v>27210786</v>
      </c>
      <c r="D4160" s="22" t="s">
        <v>103</v>
      </c>
      <c r="E4160" s="23">
        <v>68880</v>
      </c>
      <c r="F4160" s="22" t="str">
        <f>VLOOKUP(C4160,變換清單!A:C,3,0)</f>
        <v>發泡酒</v>
      </c>
      <c r="G4160" s="22" t="str">
        <f>VLOOKUP(B4160,變換清單!E:F,2,0)</f>
        <v>九州</v>
      </c>
      <c r="H4160" s="22" t="str">
        <f t="shared" si="192"/>
        <v>2017</v>
      </c>
      <c r="I4160" s="22">
        <f t="shared" si="193"/>
        <v>1</v>
      </c>
      <c r="J4160" s="22" t="str">
        <f>VLOOKUP(I4160,變換清單!H:I,2,0)</f>
        <v>1Q</v>
      </c>
      <c r="K4160" s="22" t="str">
        <f t="shared" si="194"/>
        <v>發泡酒九州20171Q</v>
      </c>
    </row>
    <row r="4161" spans="1:11">
      <c r="A4161" s="23">
        <v>201701</v>
      </c>
      <c r="B4161" s="23" t="s">
        <v>92</v>
      </c>
      <c r="C4161" s="22">
        <v>27220883</v>
      </c>
      <c r="D4161" s="22" t="s">
        <v>101</v>
      </c>
      <c r="E4161" s="23">
        <v>19908</v>
      </c>
      <c r="F4161" s="22" t="str">
        <f>VLOOKUP(C4161,變換清單!A:C,3,0)</f>
        <v>新類型</v>
      </c>
      <c r="G4161" s="22" t="str">
        <f>VLOOKUP(B4161,變換清單!E:F,2,0)</f>
        <v>九州</v>
      </c>
      <c r="H4161" s="22" t="str">
        <f t="shared" si="192"/>
        <v>2017</v>
      </c>
      <c r="I4161" s="22">
        <f t="shared" si="193"/>
        <v>1</v>
      </c>
      <c r="J4161" s="22" t="str">
        <f>VLOOKUP(I4161,變換清單!H:I,2,0)</f>
        <v>1Q</v>
      </c>
      <c r="K4161" s="22" t="str">
        <f t="shared" si="194"/>
        <v>新類型九州20171Q</v>
      </c>
    </row>
    <row r="4162" spans="1:11">
      <c r="A4162" s="23">
        <v>201701</v>
      </c>
      <c r="B4162" s="23" t="s">
        <v>92</v>
      </c>
      <c r="C4162" s="22">
        <v>27220957</v>
      </c>
      <c r="D4162" s="22" t="s">
        <v>102</v>
      </c>
      <c r="E4162" s="23">
        <v>6252</v>
      </c>
      <c r="F4162" s="22" t="str">
        <f>VLOOKUP(C4162,變換清單!A:C,3,0)</f>
        <v>新類型</v>
      </c>
      <c r="G4162" s="22" t="str">
        <f>VLOOKUP(B4162,變換清單!E:F,2,0)</f>
        <v>九州</v>
      </c>
      <c r="H4162" s="22" t="str">
        <f t="shared" si="192"/>
        <v>2017</v>
      </c>
      <c r="I4162" s="22">
        <f t="shared" si="193"/>
        <v>1</v>
      </c>
      <c r="J4162" s="22" t="str">
        <f>VLOOKUP(I4162,變換清單!H:I,2,0)</f>
        <v>1Q</v>
      </c>
      <c r="K4162" s="22" t="str">
        <f t="shared" si="194"/>
        <v>新類型九州20171Q</v>
      </c>
    </row>
    <row r="4163" spans="1:11">
      <c r="A4163" s="23">
        <v>201701</v>
      </c>
      <c r="B4163" s="23" t="s">
        <v>92</v>
      </c>
      <c r="C4163" s="22">
        <v>27220985</v>
      </c>
      <c r="D4163" s="22" t="s">
        <v>46</v>
      </c>
      <c r="E4163" s="23">
        <v>88200</v>
      </c>
      <c r="F4163" s="22" t="str">
        <f>VLOOKUP(C4163,變換清單!A:C,3,0)</f>
        <v>新類型</v>
      </c>
      <c r="G4163" s="22" t="str">
        <f>VLOOKUP(B4163,變換清單!E:F,2,0)</f>
        <v>九州</v>
      </c>
      <c r="H4163" s="22" t="str">
        <f t="shared" ref="H4163:H4226" si="195">LEFT(A4163,4)</f>
        <v>2017</v>
      </c>
      <c r="I4163" s="22">
        <f t="shared" ref="I4163:I4226" si="196">VALUE(RIGHT(A4163,2))</f>
        <v>1</v>
      </c>
      <c r="J4163" s="22" t="str">
        <f>VLOOKUP(I4163,變換清單!H:I,2,0)</f>
        <v>1Q</v>
      </c>
      <c r="K4163" s="22" t="str">
        <f t="shared" ref="K4163:K4226" si="197">CONCATENATE(F4163,G4163,H4163,J4163)</f>
        <v>新類型九州20171Q</v>
      </c>
    </row>
    <row r="4164" spans="1:11">
      <c r="A4164" s="23">
        <v>201701</v>
      </c>
      <c r="B4164" s="23" t="s">
        <v>92</v>
      </c>
      <c r="C4164" s="22">
        <v>27260317</v>
      </c>
      <c r="D4164" s="22" t="s">
        <v>40</v>
      </c>
      <c r="E4164" s="23">
        <v>24012</v>
      </c>
      <c r="F4164" s="22" t="str">
        <f>VLOOKUP(C4164,變換清單!A:C,3,0)</f>
        <v>啤酒</v>
      </c>
      <c r="G4164" s="22" t="str">
        <f>VLOOKUP(B4164,變換清單!E:F,2,0)</f>
        <v>九州</v>
      </c>
      <c r="H4164" s="22" t="str">
        <f t="shared" si="195"/>
        <v>2017</v>
      </c>
      <c r="I4164" s="22">
        <f t="shared" si="196"/>
        <v>1</v>
      </c>
      <c r="J4164" s="22" t="str">
        <f>VLOOKUP(I4164,變換清單!H:I,2,0)</f>
        <v>1Q</v>
      </c>
      <c r="K4164" s="22" t="str">
        <f t="shared" si="197"/>
        <v>啤酒九州20171Q</v>
      </c>
    </row>
    <row r="4165" spans="1:11">
      <c r="A4165" s="23">
        <v>201701</v>
      </c>
      <c r="B4165" s="23" t="s">
        <v>90</v>
      </c>
      <c r="C4165" s="22">
        <v>27260665</v>
      </c>
      <c r="D4165" s="22" t="s">
        <v>105</v>
      </c>
      <c r="E4165" s="23">
        <v>606480</v>
      </c>
      <c r="F4165" s="22" t="str">
        <f>VLOOKUP(C4165,變換清單!A:C,3,0)</f>
        <v>啤酒</v>
      </c>
      <c r="G4165" s="22" t="str">
        <f>VLOOKUP(B4165,變換清單!E:F,2,0)</f>
        <v>九州</v>
      </c>
      <c r="H4165" s="22" t="str">
        <f t="shared" si="195"/>
        <v>2017</v>
      </c>
      <c r="I4165" s="22">
        <f t="shared" si="196"/>
        <v>1</v>
      </c>
      <c r="J4165" s="22" t="str">
        <f>VLOOKUP(I4165,變換清單!H:I,2,0)</f>
        <v>1Q</v>
      </c>
      <c r="K4165" s="22" t="str">
        <f t="shared" si="197"/>
        <v>啤酒九州20171Q</v>
      </c>
    </row>
    <row r="4166" spans="1:11">
      <c r="A4166" s="23">
        <v>201701</v>
      </c>
      <c r="B4166" s="23" t="s">
        <v>90</v>
      </c>
      <c r="C4166" s="22">
        <v>27350171</v>
      </c>
      <c r="D4166" s="22" t="s">
        <v>42</v>
      </c>
      <c r="E4166" s="23">
        <v>100800</v>
      </c>
      <c r="F4166" s="22" t="str">
        <f>VLOOKUP(C4166,變換清單!A:C,3,0)</f>
        <v>啤酒</v>
      </c>
      <c r="G4166" s="22" t="str">
        <f>VLOOKUP(B4166,變換清單!E:F,2,0)</f>
        <v>九州</v>
      </c>
      <c r="H4166" s="22" t="str">
        <f t="shared" si="195"/>
        <v>2017</v>
      </c>
      <c r="I4166" s="22">
        <f t="shared" si="196"/>
        <v>1</v>
      </c>
      <c r="J4166" s="22" t="str">
        <f>VLOOKUP(I4166,變換清單!H:I,2,0)</f>
        <v>1Q</v>
      </c>
      <c r="K4166" s="22" t="str">
        <f t="shared" si="197"/>
        <v>啤酒九州20171Q</v>
      </c>
    </row>
    <row r="4167" spans="1:11">
      <c r="A4167" s="23">
        <v>201701</v>
      </c>
      <c r="B4167" s="23" t="s">
        <v>90</v>
      </c>
      <c r="C4167" s="22">
        <v>27350921</v>
      </c>
      <c r="D4167" s="22" t="s">
        <v>44</v>
      </c>
      <c r="E4167" s="23">
        <v>202440</v>
      </c>
      <c r="F4167" s="22" t="str">
        <f>VLOOKUP(C4167,變換清單!A:C,3,0)</f>
        <v>發泡酒</v>
      </c>
      <c r="G4167" s="22" t="str">
        <f>VLOOKUP(B4167,變換清單!E:F,2,0)</f>
        <v>九州</v>
      </c>
      <c r="H4167" s="22" t="str">
        <f t="shared" si="195"/>
        <v>2017</v>
      </c>
      <c r="I4167" s="22">
        <f t="shared" si="196"/>
        <v>1</v>
      </c>
      <c r="J4167" s="22" t="str">
        <f>VLOOKUP(I4167,變換清單!H:I,2,0)</f>
        <v>1Q</v>
      </c>
      <c r="K4167" s="22" t="str">
        <f t="shared" si="197"/>
        <v>發泡酒九州20171Q</v>
      </c>
    </row>
    <row r="4168" spans="1:11">
      <c r="A4168" s="23">
        <v>201701</v>
      </c>
      <c r="B4168" s="23" t="s">
        <v>90</v>
      </c>
      <c r="C4168" s="22">
        <v>27210786</v>
      </c>
      <c r="D4168" s="22" t="s">
        <v>103</v>
      </c>
      <c r="E4168" s="23">
        <v>16884</v>
      </c>
      <c r="F4168" s="22" t="str">
        <f>VLOOKUP(C4168,變換清單!A:C,3,0)</f>
        <v>發泡酒</v>
      </c>
      <c r="G4168" s="22" t="str">
        <f>VLOOKUP(B4168,變換清單!E:F,2,0)</f>
        <v>九州</v>
      </c>
      <c r="H4168" s="22" t="str">
        <f t="shared" si="195"/>
        <v>2017</v>
      </c>
      <c r="I4168" s="22">
        <f t="shared" si="196"/>
        <v>1</v>
      </c>
      <c r="J4168" s="22" t="str">
        <f>VLOOKUP(I4168,變換清單!H:I,2,0)</f>
        <v>1Q</v>
      </c>
      <c r="K4168" s="22" t="str">
        <f t="shared" si="197"/>
        <v>發泡酒九州20171Q</v>
      </c>
    </row>
    <row r="4169" spans="1:11">
      <c r="A4169" s="23">
        <v>201701</v>
      </c>
      <c r="B4169" s="23" t="s">
        <v>90</v>
      </c>
      <c r="C4169" s="22">
        <v>27220883</v>
      </c>
      <c r="D4169" s="22" t="s">
        <v>101</v>
      </c>
      <c r="E4169" s="23">
        <v>4016</v>
      </c>
      <c r="F4169" s="22" t="str">
        <f>VLOOKUP(C4169,變換清單!A:C,3,0)</f>
        <v>新類型</v>
      </c>
      <c r="G4169" s="22" t="str">
        <f>VLOOKUP(B4169,變換清單!E:F,2,0)</f>
        <v>九州</v>
      </c>
      <c r="H4169" s="22" t="str">
        <f t="shared" si="195"/>
        <v>2017</v>
      </c>
      <c r="I4169" s="22">
        <f t="shared" si="196"/>
        <v>1</v>
      </c>
      <c r="J4169" s="22" t="str">
        <f>VLOOKUP(I4169,變換清單!H:I,2,0)</f>
        <v>1Q</v>
      </c>
      <c r="K4169" s="22" t="str">
        <f t="shared" si="197"/>
        <v>新類型九州20171Q</v>
      </c>
    </row>
    <row r="4170" spans="1:11">
      <c r="A4170" s="23">
        <v>201701</v>
      </c>
      <c r="B4170" s="23" t="s">
        <v>90</v>
      </c>
      <c r="C4170" s="22">
        <v>27220957</v>
      </c>
      <c r="D4170" s="22" t="s">
        <v>102</v>
      </c>
      <c r="E4170" s="23">
        <v>63000</v>
      </c>
      <c r="F4170" s="22" t="str">
        <f>VLOOKUP(C4170,變換清單!A:C,3,0)</f>
        <v>新類型</v>
      </c>
      <c r="G4170" s="22" t="str">
        <f>VLOOKUP(B4170,變換清單!E:F,2,0)</f>
        <v>九州</v>
      </c>
      <c r="H4170" s="22" t="str">
        <f t="shared" si="195"/>
        <v>2017</v>
      </c>
      <c r="I4170" s="22">
        <f t="shared" si="196"/>
        <v>1</v>
      </c>
      <c r="J4170" s="22" t="str">
        <f>VLOOKUP(I4170,變換清單!H:I,2,0)</f>
        <v>1Q</v>
      </c>
      <c r="K4170" s="22" t="str">
        <f t="shared" si="197"/>
        <v>新類型九州20171Q</v>
      </c>
    </row>
    <row r="4171" spans="1:11">
      <c r="A4171" s="23">
        <v>201701</v>
      </c>
      <c r="B4171" s="23" t="s">
        <v>72</v>
      </c>
      <c r="C4171" s="22">
        <v>27220985</v>
      </c>
      <c r="D4171" s="22" t="s">
        <v>46</v>
      </c>
      <c r="E4171" s="23">
        <v>922320</v>
      </c>
      <c r="F4171" s="22" t="str">
        <f>VLOOKUP(C4171,變換清單!A:C,3,0)</f>
        <v>新類型</v>
      </c>
      <c r="G4171" s="22" t="str">
        <f>VLOOKUP(B4171,變換清單!E:F,2,0)</f>
        <v>關信越</v>
      </c>
      <c r="H4171" s="22" t="str">
        <f t="shared" si="195"/>
        <v>2017</v>
      </c>
      <c r="I4171" s="22">
        <f t="shared" si="196"/>
        <v>1</v>
      </c>
      <c r="J4171" s="22" t="str">
        <f>VLOOKUP(I4171,變換清單!H:I,2,0)</f>
        <v>1Q</v>
      </c>
      <c r="K4171" s="22" t="str">
        <f t="shared" si="197"/>
        <v>新類型關信越20171Q</v>
      </c>
    </row>
    <row r="4172" spans="1:11">
      <c r="A4172" s="23">
        <v>201701</v>
      </c>
      <c r="B4172" s="23" t="s">
        <v>72</v>
      </c>
      <c r="C4172" s="22">
        <v>27260317</v>
      </c>
      <c r="D4172" s="22" t="s">
        <v>40</v>
      </c>
      <c r="E4172" s="23">
        <v>212520</v>
      </c>
      <c r="F4172" s="22" t="str">
        <f>VLOOKUP(C4172,變換清單!A:C,3,0)</f>
        <v>啤酒</v>
      </c>
      <c r="G4172" s="22" t="str">
        <f>VLOOKUP(B4172,變換清單!E:F,2,0)</f>
        <v>關信越</v>
      </c>
      <c r="H4172" s="22" t="str">
        <f t="shared" si="195"/>
        <v>2017</v>
      </c>
      <c r="I4172" s="22">
        <f t="shared" si="196"/>
        <v>1</v>
      </c>
      <c r="J4172" s="22" t="str">
        <f>VLOOKUP(I4172,變換清單!H:I,2,0)</f>
        <v>1Q</v>
      </c>
      <c r="K4172" s="22" t="str">
        <f t="shared" si="197"/>
        <v>啤酒關信越20171Q</v>
      </c>
    </row>
    <row r="4173" spans="1:11">
      <c r="A4173" s="23">
        <v>201701</v>
      </c>
      <c r="B4173" s="23" t="s">
        <v>72</v>
      </c>
      <c r="C4173" s="22">
        <v>27260665</v>
      </c>
      <c r="D4173" s="22" t="s">
        <v>105</v>
      </c>
      <c r="E4173" s="23">
        <v>248640</v>
      </c>
      <c r="F4173" s="22" t="str">
        <f>VLOOKUP(C4173,變換清單!A:C,3,0)</f>
        <v>啤酒</v>
      </c>
      <c r="G4173" s="22" t="str">
        <f>VLOOKUP(B4173,變換清單!E:F,2,0)</f>
        <v>關信越</v>
      </c>
      <c r="H4173" s="22" t="str">
        <f t="shared" si="195"/>
        <v>2017</v>
      </c>
      <c r="I4173" s="22">
        <f t="shared" si="196"/>
        <v>1</v>
      </c>
      <c r="J4173" s="22" t="str">
        <f>VLOOKUP(I4173,變換清單!H:I,2,0)</f>
        <v>1Q</v>
      </c>
      <c r="K4173" s="22" t="str">
        <f t="shared" si="197"/>
        <v>啤酒關信越20171Q</v>
      </c>
    </row>
    <row r="4174" spans="1:11">
      <c r="A4174" s="23">
        <v>201701</v>
      </c>
      <c r="B4174" s="23" t="s">
        <v>72</v>
      </c>
      <c r="C4174" s="22">
        <v>27350171</v>
      </c>
      <c r="D4174" s="22" t="s">
        <v>42</v>
      </c>
      <c r="E4174" s="23">
        <v>8568</v>
      </c>
      <c r="F4174" s="22" t="str">
        <f>VLOOKUP(C4174,變換清單!A:C,3,0)</f>
        <v>啤酒</v>
      </c>
      <c r="G4174" s="22" t="str">
        <f>VLOOKUP(B4174,變換清單!E:F,2,0)</f>
        <v>關信越</v>
      </c>
      <c r="H4174" s="22" t="str">
        <f t="shared" si="195"/>
        <v>2017</v>
      </c>
      <c r="I4174" s="22">
        <f t="shared" si="196"/>
        <v>1</v>
      </c>
      <c r="J4174" s="22" t="str">
        <f>VLOOKUP(I4174,變換清單!H:I,2,0)</f>
        <v>1Q</v>
      </c>
      <c r="K4174" s="22" t="str">
        <f t="shared" si="197"/>
        <v>啤酒關信越20171Q</v>
      </c>
    </row>
    <row r="4175" spans="1:11">
      <c r="A4175" s="23">
        <v>201701</v>
      </c>
      <c r="B4175" s="23" t="s">
        <v>72</v>
      </c>
      <c r="C4175" s="22">
        <v>27350921</v>
      </c>
      <c r="D4175" s="22" t="s">
        <v>44</v>
      </c>
      <c r="E4175" s="23">
        <v>3780</v>
      </c>
      <c r="F4175" s="22" t="str">
        <f>VLOOKUP(C4175,變換清單!A:C,3,0)</f>
        <v>發泡酒</v>
      </c>
      <c r="G4175" s="22" t="str">
        <f>VLOOKUP(B4175,變換清單!E:F,2,0)</f>
        <v>關信越</v>
      </c>
      <c r="H4175" s="22" t="str">
        <f t="shared" si="195"/>
        <v>2017</v>
      </c>
      <c r="I4175" s="22">
        <f t="shared" si="196"/>
        <v>1</v>
      </c>
      <c r="J4175" s="22" t="str">
        <f>VLOOKUP(I4175,變換清單!H:I,2,0)</f>
        <v>1Q</v>
      </c>
      <c r="K4175" s="22" t="str">
        <f t="shared" si="197"/>
        <v>發泡酒關信越20171Q</v>
      </c>
    </row>
    <row r="4176" spans="1:11">
      <c r="A4176" s="23">
        <v>201701</v>
      </c>
      <c r="B4176" s="23" t="s">
        <v>72</v>
      </c>
      <c r="C4176" s="22">
        <v>27210786</v>
      </c>
      <c r="D4176" s="22" t="s">
        <v>103</v>
      </c>
      <c r="E4176" s="23">
        <v>184800</v>
      </c>
      <c r="F4176" s="22" t="str">
        <f>VLOOKUP(C4176,變換清單!A:C,3,0)</f>
        <v>發泡酒</v>
      </c>
      <c r="G4176" s="22" t="str">
        <f>VLOOKUP(B4176,變換清單!E:F,2,0)</f>
        <v>關信越</v>
      </c>
      <c r="H4176" s="22" t="str">
        <f t="shared" si="195"/>
        <v>2017</v>
      </c>
      <c r="I4176" s="22">
        <f t="shared" si="196"/>
        <v>1</v>
      </c>
      <c r="J4176" s="22" t="str">
        <f>VLOOKUP(I4176,變換清單!H:I,2,0)</f>
        <v>1Q</v>
      </c>
      <c r="K4176" s="22" t="str">
        <f t="shared" si="197"/>
        <v>發泡酒關信越20171Q</v>
      </c>
    </row>
    <row r="4177" spans="1:11">
      <c r="A4177" s="23">
        <v>201701</v>
      </c>
      <c r="B4177" s="23" t="s">
        <v>81</v>
      </c>
      <c r="C4177" s="22">
        <v>27220883</v>
      </c>
      <c r="D4177" s="22" t="s">
        <v>101</v>
      </c>
      <c r="E4177" s="23">
        <v>119280</v>
      </c>
      <c r="F4177" s="22" t="str">
        <f>VLOOKUP(C4177,變換清單!A:C,3,0)</f>
        <v>新類型</v>
      </c>
      <c r="G4177" s="22" t="str">
        <f>VLOOKUP(B4177,變換清單!E:F,2,0)</f>
        <v>中四國</v>
      </c>
      <c r="H4177" s="22" t="str">
        <f t="shared" si="195"/>
        <v>2017</v>
      </c>
      <c r="I4177" s="22">
        <f t="shared" si="196"/>
        <v>1</v>
      </c>
      <c r="J4177" s="22" t="str">
        <f>VLOOKUP(I4177,變換清單!H:I,2,0)</f>
        <v>1Q</v>
      </c>
      <c r="K4177" s="22" t="str">
        <f t="shared" si="197"/>
        <v>新類型中四國20171Q</v>
      </c>
    </row>
    <row r="4178" spans="1:11">
      <c r="A4178" s="23">
        <v>201701</v>
      </c>
      <c r="B4178" s="23" t="s">
        <v>81</v>
      </c>
      <c r="C4178" s="22">
        <v>27220957</v>
      </c>
      <c r="D4178" s="22" t="s">
        <v>102</v>
      </c>
      <c r="E4178" s="23">
        <v>26040</v>
      </c>
      <c r="F4178" s="22" t="str">
        <f>VLOOKUP(C4178,變換清單!A:C,3,0)</f>
        <v>新類型</v>
      </c>
      <c r="G4178" s="22" t="str">
        <f>VLOOKUP(B4178,變換清單!E:F,2,0)</f>
        <v>中四國</v>
      </c>
      <c r="H4178" s="22" t="str">
        <f t="shared" si="195"/>
        <v>2017</v>
      </c>
      <c r="I4178" s="22">
        <f t="shared" si="196"/>
        <v>1</v>
      </c>
      <c r="J4178" s="22" t="str">
        <f>VLOOKUP(I4178,變換清單!H:I,2,0)</f>
        <v>1Q</v>
      </c>
      <c r="K4178" s="22" t="str">
        <f t="shared" si="197"/>
        <v>新類型中四國20171Q</v>
      </c>
    </row>
    <row r="4179" spans="1:11">
      <c r="A4179" s="23">
        <v>201701</v>
      </c>
      <c r="B4179" s="23" t="s">
        <v>81</v>
      </c>
      <c r="C4179" s="22">
        <v>27220985</v>
      </c>
      <c r="D4179" s="22" t="s">
        <v>46</v>
      </c>
      <c r="E4179" s="23">
        <v>28560</v>
      </c>
      <c r="F4179" s="22" t="str">
        <f>VLOOKUP(C4179,變換清單!A:C,3,0)</f>
        <v>新類型</v>
      </c>
      <c r="G4179" s="22" t="str">
        <f>VLOOKUP(B4179,變換清單!E:F,2,0)</f>
        <v>中四國</v>
      </c>
      <c r="H4179" s="22" t="str">
        <f t="shared" si="195"/>
        <v>2017</v>
      </c>
      <c r="I4179" s="22">
        <f t="shared" si="196"/>
        <v>1</v>
      </c>
      <c r="J4179" s="22" t="str">
        <f>VLOOKUP(I4179,變換清單!H:I,2,0)</f>
        <v>1Q</v>
      </c>
      <c r="K4179" s="22" t="str">
        <f t="shared" si="197"/>
        <v>新類型中四國20171Q</v>
      </c>
    </row>
    <row r="4180" spans="1:11">
      <c r="A4180" s="23">
        <v>201701</v>
      </c>
      <c r="B4180" s="23" t="s">
        <v>81</v>
      </c>
      <c r="C4180" s="22">
        <v>27260317</v>
      </c>
      <c r="D4180" s="22" t="s">
        <v>40</v>
      </c>
      <c r="E4180" s="23">
        <v>12096</v>
      </c>
      <c r="F4180" s="22" t="str">
        <f>VLOOKUP(C4180,變換清單!A:C,3,0)</f>
        <v>啤酒</v>
      </c>
      <c r="G4180" s="22" t="str">
        <f>VLOOKUP(B4180,變換清單!E:F,2,0)</f>
        <v>中四國</v>
      </c>
      <c r="H4180" s="22" t="str">
        <f t="shared" si="195"/>
        <v>2017</v>
      </c>
      <c r="I4180" s="22">
        <f t="shared" si="196"/>
        <v>1</v>
      </c>
      <c r="J4180" s="22" t="str">
        <f>VLOOKUP(I4180,變換清單!H:I,2,0)</f>
        <v>1Q</v>
      </c>
      <c r="K4180" s="22" t="str">
        <f t="shared" si="197"/>
        <v>啤酒中四國20171Q</v>
      </c>
    </row>
    <row r="4181" spans="1:11">
      <c r="A4181" s="23">
        <v>201701</v>
      </c>
      <c r="B4181" s="23" t="s">
        <v>81</v>
      </c>
      <c r="C4181" s="22">
        <v>27260665</v>
      </c>
      <c r="D4181" s="22" t="s">
        <v>105</v>
      </c>
      <c r="E4181" s="23">
        <v>6048</v>
      </c>
      <c r="F4181" s="22" t="str">
        <f>VLOOKUP(C4181,變換清單!A:C,3,0)</f>
        <v>啤酒</v>
      </c>
      <c r="G4181" s="22" t="str">
        <f>VLOOKUP(B4181,變換清單!E:F,2,0)</f>
        <v>中四國</v>
      </c>
      <c r="H4181" s="22" t="str">
        <f t="shared" si="195"/>
        <v>2017</v>
      </c>
      <c r="I4181" s="22">
        <f t="shared" si="196"/>
        <v>1</v>
      </c>
      <c r="J4181" s="22" t="str">
        <f>VLOOKUP(I4181,變換清單!H:I,2,0)</f>
        <v>1Q</v>
      </c>
      <c r="K4181" s="22" t="str">
        <f t="shared" si="197"/>
        <v>啤酒中四國20171Q</v>
      </c>
    </row>
    <row r="4182" spans="1:11">
      <c r="A4182" s="23">
        <v>201701</v>
      </c>
      <c r="B4182" s="23" t="s">
        <v>81</v>
      </c>
      <c r="C4182" s="22">
        <v>27350171</v>
      </c>
      <c r="D4182" s="22" t="s">
        <v>42</v>
      </c>
      <c r="E4182" s="23">
        <v>13440</v>
      </c>
      <c r="F4182" s="22" t="str">
        <f>VLOOKUP(C4182,變換清單!A:C,3,0)</f>
        <v>啤酒</v>
      </c>
      <c r="G4182" s="22" t="str">
        <f>VLOOKUP(B4182,變換清單!E:F,2,0)</f>
        <v>中四國</v>
      </c>
      <c r="H4182" s="22" t="str">
        <f t="shared" si="195"/>
        <v>2017</v>
      </c>
      <c r="I4182" s="22">
        <f t="shared" si="196"/>
        <v>1</v>
      </c>
      <c r="J4182" s="22" t="str">
        <f>VLOOKUP(I4182,變換清單!H:I,2,0)</f>
        <v>1Q</v>
      </c>
      <c r="K4182" s="22" t="str">
        <f t="shared" si="197"/>
        <v>啤酒中四國20171Q</v>
      </c>
    </row>
    <row r="4183" spans="1:11">
      <c r="A4183" s="23">
        <v>201701</v>
      </c>
      <c r="B4183" s="23" t="s">
        <v>82</v>
      </c>
      <c r="C4183" s="22">
        <v>27350921</v>
      </c>
      <c r="D4183" s="22" t="s">
        <v>44</v>
      </c>
      <c r="E4183" s="23">
        <v>167160</v>
      </c>
      <c r="F4183" s="22" t="str">
        <f>VLOOKUP(C4183,變換清單!A:C,3,0)</f>
        <v>發泡酒</v>
      </c>
      <c r="G4183" s="22" t="str">
        <f>VLOOKUP(B4183,變換清單!E:F,2,0)</f>
        <v>中四國</v>
      </c>
      <c r="H4183" s="22" t="str">
        <f t="shared" si="195"/>
        <v>2017</v>
      </c>
      <c r="I4183" s="22">
        <f t="shared" si="196"/>
        <v>1</v>
      </c>
      <c r="J4183" s="22" t="str">
        <f>VLOOKUP(I4183,變換清單!H:I,2,0)</f>
        <v>1Q</v>
      </c>
      <c r="K4183" s="22" t="str">
        <f t="shared" si="197"/>
        <v>發泡酒中四國20171Q</v>
      </c>
    </row>
    <row r="4184" spans="1:11">
      <c r="A4184" s="23">
        <v>201701</v>
      </c>
      <c r="B4184" s="23" t="s">
        <v>82</v>
      </c>
      <c r="C4184" s="22">
        <v>27210786</v>
      </c>
      <c r="D4184" s="22" t="s">
        <v>103</v>
      </c>
      <c r="E4184" s="23">
        <v>85680</v>
      </c>
      <c r="F4184" s="22" t="str">
        <f>VLOOKUP(C4184,變換清單!A:C,3,0)</f>
        <v>發泡酒</v>
      </c>
      <c r="G4184" s="22" t="str">
        <f>VLOOKUP(B4184,變換清單!E:F,2,0)</f>
        <v>中四國</v>
      </c>
      <c r="H4184" s="22" t="str">
        <f t="shared" si="195"/>
        <v>2017</v>
      </c>
      <c r="I4184" s="22">
        <f t="shared" si="196"/>
        <v>1</v>
      </c>
      <c r="J4184" s="22" t="str">
        <f>VLOOKUP(I4184,變換清單!H:I,2,0)</f>
        <v>1Q</v>
      </c>
      <c r="K4184" s="22" t="str">
        <f t="shared" si="197"/>
        <v>發泡酒中四國20171Q</v>
      </c>
    </row>
    <row r="4185" spans="1:11">
      <c r="A4185" s="23">
        <v>201701</v>
      </c>
      <c r="B4185" s="23" t="s">
        <v>82</v>
      </c>
      <c r="C4185" s="22">
        <v>27220883</v>
      </c>
      <c r="D4185" s="22" t="s">
        <v>101</v>
      </c>
      <c r="E4185" s="23">
        <v>68040</v>
      </c>
      <c r="F4185" s="22" t="str">
        <f>VLOOKUP(C4185,變換清單!A:C,3,0)</f>
        <v>新類型</v>
      </c>
      <c r="G4185" s="22" t="str">
        <f>VLOOKUP(B4185,變換清單!E:F,2,0)</f>
        <v>中四國</v>
      </c>
      <c r="H4185" s="22" t="str">
        <f t="shared" si="195"/>
        <v>2017</v>
      </c>
      <c r="I4185" s="22">
        <f t="shared" si="196"/>
        <v>1</v>
      </c>
      <c r="J4185" s="22" t="str">
        <f>VLOOKUP(I4185,變換清單!H:I,2,0)</f>
        <v>1Q</v>
      </c>
      <c r="K4185" s="22" t="str">
        <f t="shared" si="197"/>
        <v>新類型中四國20171Q</v>
      </c>
    </row>
    <row r="4186" spans="1:11">
      <c r="A4186" s="23">
        <v>201701</v>
      </c>
      <c r="B4186" s="23" t="s">
        <v>82</v>
      </c>
      <c r="C4186" s="22">
        <v>27220957</v>
      </c>
      <c r="D4186" s="22" t="s">
        <v>102</v>
      </c>
      <c r="E4186" s="23">
        <v>8064</v>
      </c>
      <c r="F4186" s="22" t="str">
        <f>VLOOKUP(C4186,變換清單!A:C,3,0)</f>
        <v>新類型</v>
      </c>
      <c r="G4186" s="22" t="str">
        <f>VLOOKUP(B4186,變換清單!E:F,2,0)</f>
        <v>中四國</v>
      </c>
      <c r="H4186" s="22" t="str">
        <f t="shared" si="195"/>
        <v>2017</v>
      </c>
      <c r="I4186" s="22">
        <f t="shared" si="196"/>
        <v>1</v>
      </c>
      <c r="J4186" s="22" t="str">
        <f>VLOOKUP(I4186,變換清單!H:I,2,0)</f>
        <v>1Q</v>
      </c>
      <c r="K4186" s="22" t="str">
        <f t="shared" si="197"/>
        <v>新類型中四國20171Q</v>
      </c>
    </row>
    <row r="4187" spans="1:11">
      <c r="A4187" s="23">
        <v>201701</v>
      </c>
      <c r="B4187" s="23" t="s">
        <v>82</v>
      </c>
      <c r="C4187" s="22">
        <v>27220985</v>
      </c>
      <c r="D4187" s="22" t="s">
        <v>46</v>
      </c>
      <c r="E4187" s="23">
        <v>2520</v>
      </c>
      <c r="F4187" s="22" t="str">
        <f>VLOOKUP(C4187,變換清單!A:C,3,0)</f>
        <v>新類型</v>
      </c>
      <c r="G4187" s="22" t="str">
        <f>VLOOKUP(B4187,變換清單!E:F,2,0)</f>
        <v>中四國</v>
      </c>
      <c r="H4187" s="22" t="str">
        <f t="shared" si="195"/>
        <v>2017</v>
      </c>
      <c r="I4187" s="22">
        <f t="shared" si="196"/>
        <v>1</v>
      </c>
      <c r="J4187" s="22" t="str">
        <f>VLOOKUP(I4187,變換清單!H:I,2,0)</f>
        <v>1Q</v>
      </c>
      <c r="K4187" s="22" t="str">
        <f t="shared" si="197"/>
        <v>新類型中四國20171Q</v>
      </c>
    </row>
    <row r="4188" spans="1:11">
      <c r="A4188" s="23">
        <v>201701</v>
      </c>
      <c r="B4188" s="23" t="s">
        <v>82</v>
      </c>
      <c r="C4188" s="22">
        <v>27260317</v>
      </c>
      <c r="D4188" s="22" t="s">
        <v>40</v>
      </c>
      <c r="E4188" s="23">
        <v>22680</v>
      </c>
      <c r="F4188" s="22" t="str">
        <f>VLOOKUP(C4188,變換清單!A:C,3,0)</f>
        <v>啤酒</v>
      </c>
      <c r="G4188" s="22" t="str">
        <f>VLOOKUP(B4188,變換清單!E:F,2,0)</f>
        <v>中四國</v>
      </c>
      <c r="H4188" s="22" t="str">
        <f t="shared" si="195"/>
        <v>2017</v>
      </c>
      <c r="I4188" s="22">
        <f t="shared" si="196"/>
        <v>1</v>
      </c>
      <c r="J4188" s="22" t="str">
        <f>VLOOKUP(I4188,變換清單!H:I,2,0)</f>
        <v>1Q</v>
      </c>
      <c r="K4188" s="22" t="str">
        <f t="shared" si="197"/>
        <v>啤酒中四國20171Q</v>
      </c>
    </row>
    <row r="4189" spans="1:11">
      <c r="A4189" s="23">
        <v>201701</v>
      </c>
      <c r="B4189" s="23" t="s">
        <v>1</v>
      </c>
      <c r="C4189" s="22">
        <v>27260665</v>
      </c>
      <c r="D4189" s="22" t="s">
        <v>105</v>
      </c>
      <c r="E4189" s="23">
        <v>30821</v>
      </c>
      <c r="F4189" s="22" t="str">
        <f>VLOOKUP(C4189,變換清單!A:C,3,0)</f>
        <v>啤酒</v>
      </c>
      <c r="G4189" s="22" t="str">
        <f>VLOOKUP(B4189,變換清單!E:F,2,0)</f>
        <v>首都圏</v>
      </c>
      <c r="H4189" s="22" t="str">
        <f t="shared" si="195"/>
        <v>2017</v>
      </c>
      <c r="I4189" s="22">
        <f t="shared" si="196"/>
        <v>1</v>
      </c>
      <c r="J4189" s="22" t="str">
        <f>VLOOKUP(I4189,變換清單!H:I,2,0)</f>
        <v>1Q</v>
      </c>
      <c r="K4189" s="22" t="str">
        <f t="shared" si="197"/>
        <v>啤酒首都圏20171Q</v>
      </c>
    </row>
    <row r="4190" spans="1:11">
      <c r="A4190" s="23">
        <v>201701</v>
      </c>
      <c r="B4190" s="23" t="s">
        <v>1</v>
      </c>
      <c r="C4190" s="22">
        <v>27350171</v>
      </c>
      <c r="D4190" s="22" t="s">
        <v>42</v>
      </c>
      <c r="E4190" s="23">
        <v>64680</v>
      </c>
      <c r="F4190" s="22" t="str">
        <f>VLOOKUP(C4190,變換清單!A:C,3,0)</f>
        <v>啤酒</v>
      </c>
      <c r="G4190" s="22" t="str">
        <f>VLOOKUP(B4190,變換清單!E:F,2,0)</f>
        <v>首都圏</v>
      </c>
      <c r="H4190" s="22" t="str">
        <f t="shared" si="195"/>
        <v>2017</v>
      </c>
      <c r="I4190" s="22">
        <f t="shared" si="196"/>
        <v>1</v>
      </c>
      <c r="J4190" s="22" t="str">
        <f>VLOOKUP(I4190,變換清單!H:I,2,0)</f>
        <v>1Q</v>
      </c>
      <c r="K4190" s="22" t="str">
        <f t="shared" si="197"/>
        <v>啤酒首都圏20171Q</v>
      </c>
    </row>
    <row r="4191" spans="1:11">
      <c r="A4191" s="23">
        <v>201701</v>
      </c>
      <c r="B4191" s="23" t="s">
        <v>1</v>
      </c>
      <c r="C4191" s="22">
        <v>27350921</v>
      </c>
      <c r="D4191" s="22" t="s">
        <v>44</v>
      </c>
      <c r="E4191" s="23">
        <v>21658</v>
      </c>
      <c r="F4191" s="22" t="str">
        <f>VLOOKUP(C4191,變換清單!A:C,3,0)</f>
        <v>發泡酒</v>
      </c>
      <c r="G4191" s="22" t="str">
        <f>VLOOKUP(B4191,變換清單!E:F,2,0)</f>
        <v>首都圏</v>
      </c>
      <c r="H4191" s="22" t="str">
        <f t="shared" si="195"/>
        <v>2017</v>
      </c>
      <c r="I4191" s="22">
        <f t="shared" si="196"/>
        <v>1</v>
      </c>
      <c r="J4191" s="22" t="str">
        <f>VLOOKUP(I4191,變換清單!H:I,2,0)</f>
        <v>1Q</v>
      </c>
      <c r="K4191" s="22" t="str">
        <f t="shared" si="197"/>
        <v>發泡酒首都圏20171Q</v>
      </c>
    </row>
    <row r="4192" spans="1:11">
      <c r="A4192" s="23">
        <v>201701</v>
      </c>
      <c r="B4192" s="23" t="s">
        <v>1</v>
      </c>
      <c r="C4192" s="22">
        <v>27210786</v>
      </c>
      <c r="D4192" s="22" t="s">
        <v>103</v>
      </c>
      <c r="E4192" s="23">
        <v>6804</v>
      </c>
      <c r="F4192" s="22" t="str">
        <f>VLOOKUP(C4192,變換清單!A:C,3,0)</f>
        <v>發泡酒</v>
      </c>
      <c r="G4192" s="22" t="str">
        <f>VLOOKUP(B4192,變換清單!E:F,2,0)</f>
        <v>首都圏</v>
      </c>
      <c r="H4192" s="22" t="str">
        <f t="shared" si="195"/>
        <v>2017</v>
      </c>
      <c r="I4192" s="22">
        <f t="shared" si="196"/>
        <v>1</v>
      </c>
      <c r="J4192" s="22" t="str">
        <f>VLOOKUP(I4192,變換清單!H:I,2,0)</f>
        <v>1Q</v>
      </c>
      <c r="K4192" s="22" t="str">
        <f t="shared" si="197"/>
        <v>發泡酒首都圏20171Q</v>
      </c>
    </row>
    <row r="4193" spans="1:11">
      <c r="A4193" s="23">
        <v>201701</v>
      </c>
      <c r="B4193" s="23" t="s">
        <v>1</v>
      </c>
      <c r="C4193" s="22">
        <v>27220883</v>
      </c>
      <c r="D4193" s="22" t="s">
        <v>101</v>
      </c>
      <c r="E4193" s="23">
        <v>5292</v>
      </c>
      <c r="F4193" s="22" t="str">
        <f>VLOOKUP(C4193,變換清單!A:C,3,0)</f>
        <v>新類型</v>
      </c>
      <c r="G4193" s="22" t="str">
        <f>VLOOKUP(B4193,變換清單!E:F,2,0)</f>
        <v>首都圏</v>
      </c>
      <c r="H4193" s="22" t="str">
        <f t="shared" si="195"/>
        <v>2017</v>
      </c>
      <c r="I4193" s="22">
        <f t="shared" si="196"/>
        <v>1</v>
      </c>
      <c r="J4193" s="22" t="str">
        <f>VLOOKUP(I4193,變換清單!H:I,2,0)</f>
        <v>1Q</v>
      </c>
      <c r="K4193" s="22" t="str">
        <f t="shared" si="197"/>
        <v>新類型首都圏20171Q</v>
      </c>
    </row>
    <row r="4194" spans="1:11">
      <c r="A4194" s="23">
        <v>201701</v>
      </c>
      <c r="B4194" s="23" t="s">
        <v>1</v>
      </c>
      <c r="C4194" s="22">
        <v>27220957</v>
      </c>
      <c r="D4194" s="22" t="s">
        <v>102</v>
      </c>
      <c r="E4194" s="23">
        <v>17126465</v>
      </c>
      <c r="F4194" s="22" t="str">
        <f>VLOOKUP(C4194,變換清單!A:C,3,0)</f>
        <v>新類型</v>
      </c>
      <c r="G4194" s="22" t="str">
        <f>VLOOKUP(B4194,變換清單!E:F,2,0)</f>
        <v>首都圏</v>
      </c>
      <c r="H4194" s="22" t="str">
        <f t="shared" si="195"/>
        <v>2017</v>
      </c>
      <c r="I4194" s="22">
        <f t="shared" si="196"/>
        <v>1</v>
      </c>
      <c r="J4194" s="22" t="str">
        <f>VLOOKUP(I4194,變換清單!H:I,2,0)</f>
        <v>1Q</v>
      </c>
      <c r="K4194" s="22" t="str">
        <f t="shared" si="197"/>
        <v>新類型首都圏20171Q</v>
      </c>
    </row>
    <row r="4195" spans="1:11">
      <c r="A4195" s="23">
        <v>201701</v>
      </c>
      <c r="B4195" s="23" t="s">
        <v>1</v>
      </c>
      <c r="C4195" s="22">
        <v>27220985</v>
      </c>
      <c r="D4195" s="22" t="s">
        <v>46</v>
      </c>
      <c r="E4195" s="23">
        <v>3761316</v>
      </c>
      <c r="F4195" s="22" t="str">
        <f>VLOOKUP(C4195,變換清單!A:C,3,0)</f>
        <v>新類型</v>
      </c>
      <c r="G4195" s="22" t="str">
        <f>VLOOKUP(B4195,變換清單!E:F,2,0)</f>
        <v>首都圏</v>
      </c>
      <c r="H4195" s="22" t="str">
        <f t="shared" si="195"/>
        <v>2017</v>
      </c>
      <c r="I4195" s="22">
        <f t="shared" si="196"/>
        <v>1</v>
      </c>
      <c r="J4195" s="22" t="str">
        <f>VLOOKUP(I4195,變換清單!H:I,2,0)</f>
        <v>1Q</v>
      </c>
      <c r="K4195" s="22" t="str">
        <f t="shared" si="197"/>
        <v>新類型首都圏20171Q</v>
      </c>
    </row>
    <row r="4196" spans="1:11">
      <c r="A4196" s="23">
        <v>201701</v>
      </c>
      <c r="B4196" s="23" t="s">
        <v>1</v>
      </c>
      <c r="C4196" s="22">
        <v>27260317</v>
      </c>
      <c r="D4196" s="22" t="s">
        <v>40</v>
      </c>
      <c r="E4196" s="23">
        <v>7055691</v>
      </c>
      <c r="F4196" s="22" t="str">
        <f>VLOOKUP(C4196,變換清單!A:C,3,0)</f>
        <v>啤酒</v>
      </c>
      <c r="G4196" s="22" t="str">
        <f>VLOOKUP(B4196,變換清單!E:F,2,0)</f>
        <v>首都圏</v>
      </c>
      <c r="H4196" s="22" t="str">
        <f t="shared" si="195"/>
        <v>2017</v>
      </c>
      <c r="I4196" s="22">
        <f t="shared" si="196"/>
        <v>1</v>
      </c>
      <c r="J4196" s="22" t="str">
        <f>VLOOKUP(I4196,變換清單!H:I,2,0)</f>
        <v>1Q</v>
      </c>
      <c r="K4196" s="22" t="str">
        <f t="shared" si="197"/>
        <v>啤酒首都圏20171Q</v>
      </c>
    </row>
    <row r="4197" spans="1:11">
      <c r="A4197" s="23">
        <v>201701</v>
      </c>
      <c r="B4197" s="23" t="s">
        <v>1</v>
      </c>
      <c r="C4197" s="22">
        <v>27260665</v>
      </c>
      <c r="D4197" s="22" t="s">
        <v>105</v>
      </c>
      <c r="E4197" s="23">
        <v>1850556</v>
      </c>
      <c r="F4197" s="22" t="str">
        <f>VLOOKUP(C4197,變換清單!A:C,3,0)</f>
        <v>啤酒</v>
      </c>
      <c r="G4197" s="22" t="str">
        <f>VLOOKUP(B4197,變換清單!E:F,2,0)</f>
        <v>首都圏</v>
      </c>
      <c r="H4197" s="22" t="str">
        <f t="shared" si="195"/>
        <v>2017</v>
      </c>
      <c r="I4197" s="22">
        <f t="shared" si="196"/>
        <v>1</v>
      </c>
      <c r="J4197" s="22" t="str">
        <f>VLOOKUP(I4197,變換清單!H:I,2,0)</f>
        <v>1Q</v>
      </c>
      <c r="K4197" s="22" t="str">
        <f t="shared" si="197"/>
        <v>啤酒首都圏20171Q</v>
      </c>
    </row>
    <row r="4198" spans="1:11">
      <c r="A4198" s="23">
        <v>201701</v>
      </c>
      <c r="B4198" s="23" t="s">
        <v>1</v>
      </c>
      <c r="C4198" s="22">
        <v>27350171</v>
      </c>
      <c r="D4198" s="22" t="s">
        <v>42</v>
      </c>
      <c r="E4198" s="23">
        <v>924588</v>
      </c>
      <c r="F4198" s="22" t="str">
        <f>VLOOKUP(C4198,變換清單!A:C,3,0)</f>
        <v>啤酒</v>
      </c>
      <c r="G4198" s="22" t="str">
        <f>VLOOKUP(B4198,變換清單!E:F,2,0)</f>
        <v>首都圏</v>
      </c>
      <c r="H4198" s="22" t="str">
        <f t="shared" si="195"/>
        <v>2017</v>
      </c>
      <c r="I4198" s="22">
        <f t="shared" si="196"/>
        <v>1</v>
      </c>
      <c r="J4198" s="22" t="str">
        <f>VLOOKUP(I4198,變換清單!H:I,2,0)</f>
        <v>1Q</v>
      </c>
      <c r="K4198" s="22" t="str">
        <f t="shared" si="197"/>
        <v>啤酒首都圏20171Q</v>
      </c>
    </row>
    <row r="4199" spans="1:11">
      <c r="A4199" s="23">
        <v>201701</v>
      </c>
      <c r="B4199" s="23" t="s">
        <v>1</v>
      </c>
      <c r="C4199" s="22">
        <v>27350921</v>
      </c>
      <c r="D4199" s="22" t="s">
        <v>44</v>
      </c>
      <c r="E4199" s="23">
        <v>4136773</v>
      </c>
      <c r="F4199" s="22" t="str">
        <f>VLOOKUP(C4199,變換清單!A:C,3,0)</f>
        <v>發泡酒</v>
      </c>
      <c r="G4199" s="22" t="str">
        <f>VLOOKUP(B4199,變換清單!E:F,2,0)</f>
        <v>首都圏</v>
      </c>
      <c r="H4199" s="22" t="str">
        <f t="shared" si="195"/>
        <v>2017</v>
      </c>
      <c r="I4199" s="22">
        <f t="shared" si="196"/>
        <v>1</v>
      </c>
      <c r="J4199" s="22" t="str">
        <f>VLOOKUP(I4199,變換清單!H:I,2,0)</f>
        <v>1Q</v>
      </c>
      <c r="K4199" s="22" t="str">
        <f t="shared" si="197"/>
        <v>發泡酒首都圏20171Q</v>
      </c>
    </row>
    <row r="4200" spans="1:11">
      <c r="A4200" s="23">
        <v>201701</v>
      </c>
      <c r="B4200" s="23" t="s">
        <v>1</v>
      </c>
      <c r="C4200" s="22">
        <v>27210786</v>
      </c>
      <c r="D4200" s="22" t="s">
        <v>103</v>
      </c>
      <c r="E4200" s="23">
        <v>5040</v>
      </c>
      <c r="F4200" s="22" t="str">
        <f>VLOOKUP(C4200,變換清單!A:C,3,0)</f>
        <v>發泡酒</v>
      </c>
      <c r="G4200" s="22" t="str">
        <f>VLOOKUP(B4200,變換清單!E:F,2,0)</f>
        <v>首都圏</v>
      </c>
      <c r="H4200" s="22" t="str">
        <f t="shared" si="195"/>
        <v>2017</v>
      </c>
      <c r="I4200" s="22">
        <f t="shared" si="196"/>
        <v>1</v>
      </c>
      <c r="J4200" s="22" t="str">
        <f>VLOOKUP(I4200,變換清單!H:I,2,0)</f>
        <v>1Q</v>
      </c>
      <c r="K4200" s="22" t="str">
        <f t="shared" si="197"/>
        <v>發泡酒首都圏20171Q</v>
      </c>
    </row>
    <row r="4201" spans="1:11">
      <c r="A4201" s="23">
        <v>201701</v>
      </c>
      <c r="B4201" s="23" t="s">
        <v>1</v>
      </c>
      <c r="C4201" s="22">
        <v>27220883</v>
      </c>
      <c r="D4201" s="22" t="s">
        <v>101</v>
      </c>
      <c r="E4201" s="23">
        <v>344172</v>
      </c>
      <c r="F4201" s="22" t="str">
        <f>VLOOKUP(C4201,變換清單!A:C,3,0)</f>
        <v>新類型</v>
      </c>
      <c r="G4201" s="22" t="str">
        <f>VLOOKUP(B4201,變換清單!E:F,2,0)</f>
        <v>首都圏</v>
      </c>
      <c r="H4201" s="22" t="str">
        <f t="shared" si="195"/>
        <v>2017</v>
      </c>
      <c r="I4201" s="22">
        <f t="shared" si="196"/>
        <v>1</v>
      </c>
      <c r="J4201" s="22" t="str">
        <f>VLOOKUP(I4201,變換清單!H:I,2,0)</f>
        <v>1Q</v>
      </c>
      <c r="K4201" s="22" t="str">
        <f t="shared" si="197"/>
        <v>新類型首都圏20171Q</v>
      </c>
    </row>
    <row r="4202" spans="1:11">
      <c r="A4202" s="23">
        <v>201701</v>
      </c>
      <c r="B4202" s="23" t="s">
        <v>1</v>
      </c>
      <c r="C4202" s="22">
        <v>27220957</v>
      </c>
      <c r="D4202" s="22" t="s">
        <v>102</v>
      </c>
      <c r="E4202" s="23">
        <v>378189</v>
      </c>
      <c r="F4202" s="22" t="str">
        <f>VLOOKUP(C4202,變換清單!A:C,3,0)</f>
        <v>新類型</v>
      </c>
      <c r="G4202" s="22" t="str">
        <f>VLOOKUP(B4202,變換清單!E:F,2,0)</f>
        <v>首都圏</v>
      </c>
      <c r="H4202" s="22" t="str">
        <f t="shared" si="195"/>
        <v>2017</v>
      </c>
      <c r="I4202" s="22">
        <f t="shared" si="196"/>
        <v>1</v>
      </c>
      <c r="J4202" s="22" t="str">
        <f>VLOOKUP(I4202,變換清單!H:I,2,0)</f>
        <v>1Q</v>
      </c>
      <c r="K4202" s="22" t="str">
        <f t="shared" si="197"/>
        <v>新類型首都圏20171Q</v>
      </c>
    </row>
    <row r="4203" spans="1:11">
      <c r="A4203" s="23">
        <v>201701</v>
      </c>
      <c r="B4203" s="23" t="s">
        <v>96</v>
      </c>
      <c r="C4203" s="22">
        <v>27220985</v>
      </c>
      <c r="D4203" s="22" t="s">
        <v>46</v>
      </c>
      <c r="E4203" s="23">
        <v>173040</v>
      </c>
      <c r="F4203" s="22" t="str">
        <f>VLOOKUP(C4203,變換清單!A:C,3,0)</f>
        <v>新類型</v>
      </c>
      <c r="G4203" s="22" t="str">
        <f>VLOOKUP(B4203,變換清單!E:F,2,0)</f>
        <v>中四國</v>
      </c>
      <c r="H4203" s="22" t="str">
        <f t="shared" si="195"/>
        <v>2017</v>
      </c>
      <c r="I4203" s="22">
        <f t="shared" si="196"/>
        <v>1</v>
      </c>
      <c r="J4203" s="22" t="str">
        <f>VLOOKUP(I4203,變換清單!H:I,2,0)</f>
        <v>1Q</v>
      </c>
      <c r="K4203" s="22" t="str">
        <f t="shared" si="197"/>
        <v>新類型中四國20171Q</v>
      </c>
    </row>
    <row r="4204" spans="1:11">
      <c r="A4204" s="23">
        <v>201701</v>
      </c>
      <c r="B4204" s="23" t="s">
        <v>96</v>
      </c>
      <c r="C4204" s="22">
        <v>27260317</v>
      </c>
      <c r="D4204" s="22" t="s">
        <v>40</v>
      </c>
      <c r="E4204" s="23">
        <v>21840</v>
      </c>
      <c r="F4204" s="22" t="str">
        <f>VLOOKUP(C4204,變換清單!A:C,3,0)</f>
        <v>啤酒</v>
      </c>
      <c r="G4204" s="22" t="str">
        <f>VLOOKUP(B4204,變換清單!E:F,2,0)</f>
        <v>中四國</v>
      </c>
      <c r="H4204" s="22" t="str">
        <f t="shared" si="195"/>
        <v>2017</v>
      </c>
      <c r="I4204" s="22">
        <f t="shared" si="196"/>
        <v>1</v>
      </c>
      <c r="J4204" s="22" t="str">
        <f>VLOOKUP(I4204,變換清單!H:I,2,0)</f>
        <v>1Q</v>
      </c>
      <c r="K4204" s="22" t="str">
        <f t="shared" si="197"/>
        <v>啤酒中四國20171Q</v>
      </c>
    </row>
    <row r="4205" spans="1:11">
      <c r="A4205" s="23">
        <v>201701</v>
      </c>
      <c r="B4205" s="23" t="s">
        <v>96</v>
      </c>
      <c r="C4205" s="22">
        <v>27260665</v>
      </c>
      <c r="D4205" s="22" t="s">
        <v>105</v>
      </c>
      <c r="E4205" s="23">
        <v>35280</v>
      </c>
      <c r="F4205" s="22" t="str">
        <f>VLOOKUP(C4205,變換清單!A:C,3,0)</f>
        <v>啤酒</v>
      </c>
      <c r="G4205" s="22" t="str">
        <f>VLOOKUP(B4205,變換清單!E:F,2,0)</f>
        <v>中四國</v>
      </c>
      <c r="H4205" s="22" t="str">
        <f t="shared" si="195"/>
        <v>2017</v>
      </c>
      <c r="I4205" s="22">
        <f t="shared" si="196"/>
        <v>1</v>
      </c>
      <c r="J4205" s="22" t="str">
        <f>VLOOKUP(I4205,變換清單!H:I,2,0)</f>
        <v>1Q</v>
      </c>
      <c r="K4205" s="22" t="str">
        <f t="shared" si="197"/>
        <v>啤酒中四國20171Q</v>
      </c>
    </row>
    <row r="4206" spans="1:11">
      <c r="A4206" s="23">
        <v>201701</v>
      </c>
      <c r="B4206" s="23" t="s">
        <v>96</v>
      </c>
      <c r="C4206" s="22">
        <v>27350171</v>
      </c>
      <c r="D4206" s="22" t="s">
        <v>42</v>
      </c>
      <c r="E4206" s="23">
        <v>756</v>
      </c>
      <c r="F4206" s="22" t="str">
        <f>VLOOKUP(C4206,變換清單!A:C,3,0)</f>
        <v>啤酒</v>
      </c>
      <c r="G4206" s="22" t="str">
        <f>VLOOKUP(B4206,變換清單!E:F,2,0)</f>
        <v>中四國</v>
      </c>
      <c r="H4206" s="22" t="str">
        <f t="shared" si="195"/>
        <v>2017</v>
      </c>
      <c r="I4206" s="22">
        <f t="shared" si="196"/>
        <v>1</v>
      </c>
      <c r="J4206" s="22" t="str">
        <f>VLOOKUP(I4206,變換清單!H:I,2,0)</f>
        <v>1Q</v>
      </c>
      <c r="K4206" s="22" t="str">
        <f t="shared" si="197"/>
        <v>啤酒中四國20171Q</v>
      </c>
    </row>
    <row r="4207" spans="1:11">
      <c r="A4207" s="23">
        <v>201701</v>
      </c>
      <c r="B4207" s="23" t="s">
        <v>96</v>
      </c>
      <c r="C4207" s="22">
        <v>27350921</v>
      </c>
      <c r="D4207" s="22" t="s">
        <v>44</v>
      </c>
      <c r="E4207" s="23">
        <v>1008</v>
      </c>
      <c r="F4207" s="22" t="str">
        <f>VLOOKUP(C4207,變換清單!A:C,3,0)</f>
        <v>發泡酒</v>
      </c>
      <c r="G4207" s="22" t="str">
        <f>VLOOKUP(B4207,變換清單!E:F,2,0)</f>
        <v>中四國</v>
      </c>
      <c r="H4207" s="22" t="str">
        <f t="shared" si="195"/>
        <v>2017</v>
      </c>
      <c r="I4207" s="22">
        <f t="shared" si="196"/>
        <v>1</v>
      </c>
      <c r="J4207" s="22" t="str">
        <f>VLOOKUP(I4207,變換清單!H:I,2,0)</f>
        <v>1Q</v>
      </c>
      <c r="K4207" s="22" t="str">
        <f t="shared" si="197"/>
        <v>發泡酒中四國20171Q</v>
      </c>
    </row>
    <row r="4208" spans="1:11">
      <c r="A4208" s="23">
        <v>201701</v>
      </c>
      <c r="B4208" s="23" t="s">
        <v>96</v>
      </c>
      <c r="C4208" s="22">
        <v>27210786</v>
      </c>
      <c r="D4208" s="22" t="s">
        <v>103</v>
      </c>
      <c r="E4208" s="23">
        <v>10080</v>
      </c>
      <c r="F4208" s="22" t="str">
        <f>VLOOKUP(C4208,變換清單!A:C,3,0)</f>
        <v>發泡酒</v>
      </c>
      <c r="G4208" s="22" t="str">
        <f>VLOOKUP(B4208,變換清單!E:F,2,0)</f>
        <v>中四國</v>
      </c>
      <c r="H4208" s="22" t="str">
        <f t="shared" si="195"/>
        <v>2017</v>
      </c>
      <c r="I4208" s="22">
        <f t="shared" si="196"/>
        <v>1</v>
      </c>
      <c r="J4208" s="22" t="str">
        <f>VLOOKUP(I4208,變換清單!H:I,2,0)</f>
        <v>1Q</v>
      </c>
      <c r="K4208" s="22" t="str">
        <f t="shared" si="197"/>
        <v>發泡酒中四國20171Q</v>
      </c>
    </row>
    <row r="4209" spans="1:11">
      <c r="A4209" s="23">
        <v>201701</v>
      </c>
      <c r="B4209" s="23" t="s">
        <v>62</v>
      </c>
      <c r="C4209" s="22">
        <v>27220883</v>
      </c>
      <c r="D4209" s="22" t="s">
        <v>101</v>
      </c>
      <c r="E4209" s="23">
        <v>736680</v>
      </c>
      <c r="F4209" s="22" t="str">
        <f>VLOOKUP(C4209,變換清單!A:C,3,0)</f>
        <v>新類型</v>
      </c>
      <c r="G4209" s="22" t="str">
        <f>VLOOKUP(B4209,變換清單!E:F,2,0)</f>
        <v>關信越</v>
      </c>
      <c r="H4209" s="22" t="str">
        <f t="shared" si="195"/>
        <v>2017</v>
      </c>
      <c r="I4209" s="22">
        <f t="shared" si="196"/>
        <v>1</v>
      </c>
      <c r="J4209" s="22" t="str">
        <f>VLOOKUP(I4209,變換清單!H:I,2,0)</f>
        <v>1Q</v>
      </c>
      <c r="K4209" s="22" t="str">
        <f t="shared" si="197"/>
        <v>新類型關信越20171Q</v>
      </c>
    </row>
    <row r="4210" spans="1:11">
      <c r="A4210" s="23">
        <v>201701</v>
      </c>
      <c r="B4210" s="23" t="s">
        <v>62</v>
      </c>
      <c r="C4210" s="22">
        <v>27220957</v>
      </c>
      <c r="D4210" s="22" t="s">
        <v>102</v>
      </c>
      <c r="E4210" s="23">
        <v>191520</v>
      </c>
      <c r="F4210" s="22" t="str">
        <f>VLOOKUP(C4210,變換清單!A:C,3,0)</f>
        <v>新類型</v>
      </c>
      <c r="G4210" s="22" t="str">
        <f>VLOOKUP(B4210,變換清單!E:F,2,0)</f>
        <v>關信越</v>
      </c>
      <c r="H4210" s="22" t="str">
        <f t="shared" si="195"/>
        <v>2017</v>
      </c>
      <c r="I4210" s="22">
        <f t="shared" si="196"/>
        <v>1</v>
      </c>
      <c r="J4210" s="22" t="str">
        <f>VLOOKUP(I4210,變換清單!H:I,2,0)</f>
        <v>1Q</v>
      </c>
      <c r="K4210" s="22" t="str">
        <f t="shared" si="197"/>
        <v>新類型關信越20171Q</v>
      </c>
    </row>
    <row r="4211" spans="1:11">
      <c r="A4211" s="23">
        <v>201701</v>
      </c>
      <c r="B4211" s="23" t="s">
        <v>62</v>
      </c>
      <c r="C4211" s="22">
        <v>27220985</v>
      </c>
      <c r="D4211" s="22" t="s">
        <v>46</v>
      </c>
      <c r="E4211" s="23">
        <v>192360</v>
      </c>
      <c r="F4211" s="22" t="str">
        <f>VLOOKUP(C4211,變換清單!A:C,3,0)</f>
        <v>新類型</v>
      </c>
      <c r="G4211" s="22" t="str">
        <f>VLOOKUP(B4211,變換清單!E:F,2,0)</f>
        <v>關信越</v>
      </c>
      <c r="H4211" s="22" t="str">
        <f t="shared" si="195"/>
        <v>2017</v>
      </c>
      <c r="I4211" s="22">
        <f t="shared" si="196"/>
        <v>1</v>
      </c>
      <c r="J4211" s="22" t="str">
        <f>VLOOKUP(I4211,變換清單!H:I,2,0)</f>
        <v>1Q</v>
      </c>
      <c r="K4211" s="22" t="str">
        <f t="shared" si="197"/>
        <v>新類型關信越20171Q</v>
      </c>
    </row>
    <row r="4212" spans="1:11">
      <c r="A4212" s="23">
        <v>201701</v>
      </c>
      <c r="B4212" s="23" t="s">
        <v>62</v>
      </c>
      <c r="C4212" s="22">
        <v>27260317</v>
      </c>
      <c r="D4212" s="22" t="s">
        <v>40</v>
      </c>
      <c r="E4212" s="23">
        <v>31248</v>
      </c>
      <c r="F4212" s="22" t="str">
        <f>VLOOKUP(C4212,變換清單!A:C,3,0)</f>
        <v>啤酒</v>
      </c>
      <c r="G4212" s="22" t="str">
        <f>VLOOKUP(B4212,變換清單!E:F,2,0)</f>
        <v>關信越</v>
      </c>
      <c r="H4212" s="22" t="str">
        <f t="shared" si="195"/>
        <v>2017</v>
      </c>
      <c r="I4212" s="22">
        <f t="shared" si="196"/>
        <v>1</v>
      </c>
      <c r="J4212" s="22" t="str">
        <f>VLOOKUP(I4212,變換清單!H:I,2,0)</f>
        <v>1Q</v>
      </c>
      <c r="K4212" s="22" t="str">
        <f t="shared" si="197"/>
        <v>啤酒關信越20171Q</v>
      </c>
    </row>
    <row r="4213" spans="1:11">
      <c r="A4213" s="23">
        <v>201701</v>
      </c>
      <c r="B4213" s="23" t="s">
        <v>62</v>
      </c>
      <c r="C4213" s="22">
        <v>27260665</v>
      </c>
      <c r="D4213" s="22" t="s">
        <v>105</v>
      </c>
      <c r="E4213" s="23">
        <v>2520</v>
      </c>
      <c r="F4213" s="22" t="str">
        <f>VLOOKUP(C4213,變換清單!A:C,3,0)</f>
        <v>啤酒</v>
      </c>
      <c r="G4213" s="22" t="str">
        <f>VLOOKUP(B4213,變換清單!E:F,2,0)</f>
        <v>關信越</v>
      </c>
      <c r="H4213" s="22" t="str">
        <f t="shared" si="195"/>
        <v>2017</v>
      </c>
      <c r="I4213" s="22">
        <f t="shared" si="196"/>
        <v>1</v>
      </c>
      <c r="J4213" s="22" t="str">
        <f>VLOOKUP(I4213,變換清單!H:I,2,0)</f>
        <v>1Q</v>
      </c>
      <c r="K4213" s="22" t="str">
        <f t="shared" si="197"/>
        <v>啤酒關信越20171Q</v>
      </c>
    </row>
    <row r="4214" spans="1:11">
      <c r="A4214" s="23">
        <v>201701</v>
      </c>
      <c r="B4214" s="23" t="s">
        <v>62</v>
      </c>
      <c r="C4214" s="22">
        <v>27350171</v>
      </c>
      <c r="D4214" s="22" t="s">
        <v>42</v>
      </c>
      <c r="E4214" s="23">
        <v>100800</v>
      </c>
      <c r="F4214" s="22" t="str">
        <f>VLOOKUP(C4214,變換清單!A:C,3,0)</f>
        <v>啤酒</v>
      </c>
      <c r="G4214" s="22" t="str">
        <f>VLOOKUP(B4214,變換清單!E:F,2,0)</f>
        <v>關信越</v>
      </c>
      <c r="H4214" s="22" t="str">
        <f t="shared" si="195"/>
        <v>2017</v>
      </c>
      <c r="I4214" s="22">
        <f t="shared" si="196"/>
        <v>1</v>
      </c>
      <c r="J4214" s="22" t="str">
        <f>VLOOKUP(I4214,變換清單!H:I,2,0)</f>
        <v>1Q</v>
      </c>
      <c r="K4214" s="22" t="str">
        <f t="shared" si="197"/>
        <v>啤酒關信越20171Q</v>
      </c>
    </row>
    <row r="4215" spans="1:11">
      <c r="A4215" s="23">
        <v>201701</v>
      </c>
      <c r="B4215" s="23" t="s">
        <v>62</v>
      </c>
      <c r="C4215" s="22">
        <v>27350921</v>
      </c>
      <c r="D4215" s="22" t="s">
        <v>44</v>
      </c>
      <c r="E4215" s="23">
        <v>74037</v>
      </c>
      <c r="F4215" s="22" t="str">
        <f>VLOOKUP(C4215,變換清單!A:C,3,0)</f>
        <v>發泡酒</v>
      </c>
      <c r="G4215" s="22" t="str">
        <f>VLOOKUP(B4215,變換清單!E:F,2,0)</f>
        <v>關信越</v>
      </c>
      <c r="H4215" s="22" t="str">
        <f t="shared" si="195"/>
        <v>2017</v>
      </c>
      <c r="I4215" s="22">
        <f t="shared" si="196"/>
        <v>1</v>
      </c>
      <c r="J4215" s="22" t="str">
        <f>VLOOKUP(I4215,變換清單!H:I,2,0)</f>
        <v>1Q</v>
      </c>
      <c r="K4215" s="22" t="str">
        <f t="shared" si="197"/>
        <v>發泡酒關信越20171Q</v>
      </c>
    </row>
    <row r="4216" spans="1:11">
      <c r="A4216" s="23">
        <v>201701</v>
      </c>
      <c r="B4216" s="23" t="s">
        <v>62</v>
      </c>
      <c r="C4216" s="22">
        <v>27210786</v>
      </c>
      <c r="D4216" s="22" t="s">
        <v>103</v>
      </c>
      <c r="E4216" s="23">
        <v>36018</v>
      </c>
      <c r="F4216" s="22" t="str">
        <f>VLOOKUP(C4216,變換清單!A:C,3,0)</f>
        <v>發泡酒</v>
      </c>
      <c r="G4216" s="22" t="str">
        <f>VLOOKUP(B4216,變換清單!E:F,2,0)</f>
        <v>關信越</v>
      </c>
      <c r="H4216" s="22" t="str">
        <f t="shared" si="195"/>
        <v>2017</v>
      </c>
      <c r="I4216" s="22">
        <f t="shared" si="196"/>
        <v>1</v>
      </c>
      <c r="J4216" s="22" t="str">
        <f>VLOOKUP(I4216,變換清單!H:I,2,0)</f>
        <v>1Q</v>
      </c>
      <c r="K4216" s="22" t="str">
        <f t="shared" si="197"/>
        <v>發泡酒關信越20171Q</v>
      </c>
    </row>
    <row r="4217" spans="1:11">
      <c r="A4217" s="23">
        <v>201701</v>
      </c>
      <c r="B4217" s="23" t="s">
        <v>79</v>
      </c>
      <c r="C4217" s="22">
        <v>27220883</v>
      </c>
      <c r="D4217" s="22" t="s">
        <v>101</v>
      </c>
      <c r="E4217" s="23">
        <v>350280</v>
      </c>
      <c r="F4217" s="22" t="str">
        <f>VLOOKUP(C4217,變換清單!A:C,3,0)</f>
        <v>新類型</v>
      </c>
      <c r="G4217" s="22" t="str">
        <f>VLOOKUP(B4217,變換清單!E:F,2,0)</f>
        <v>近畿圏</v>
      </c>
      <c r="H4217" s="22" t="str">
        <f t="shared" si="195"/>
        <v>2017</v>
      </c>
      <c r="I4217" s="22">
        <f t="shared" si="196"/>
        <v>1</v>
      </c>
      <c r="J4217" s="22" t="str">
        <f>VLOOKUP(I4217,變換清單!H:I,2,0)</f>
        <v>1Q</v>
      </c>
      <c r="K4217" s="22" t="str">
        <f t="shared" si="197"/>
        <v>新類型近畿圏20171Q</v>
      </c>
    </row>
    <row r="4218" spans="1:11">
      <c r="A4218" s="23">
        <v>201701</v>
      </c>
      <c r="B4218" s="23" t="s">
        <v>79</v>
      </c>
      <c r="C4218" s="22">
        <v>27220957</v>
      </c>
      <c r="D4218" s="22" t="s">
        <v>102</v>
      </c>
      <c r="E4218" s="23">
        <v>37800</v>
      </c>
      <c r="F4218" s="22" t="str">
        <f>VLOOKUP(C4218,變換清單!A:C,3,0)</f>
        <v>新類型</v>
      </c>
      <c r="G4218" s="22" t="str">
        <f>VLOOKUP(B4218,變換清單!E:F,2,0)</f>
        <v>近畿圏</v>
      </c>
      <c r="H4218" s="22" t="str">
        <f t="shared" si="195"/>
        <v>2017</v>
      </c>
      <c r="I4218" s="22">
        <f t="shared" si="196"/>
        <v>1</v>
      </c>
      <c r="J4218" s="22" t="str">
        <f>VLOOKUP(I4218,變換清單!H:I,2,0)</f>
        <v>1Q</v>
      </c>
      <c r="K4218" s="22" t="str">
        <f t="shared" si="197"/>
        <v>新類型近畿圏20171Q</v>
      </c>
    </row>
    <row r="4219" spans="1:11">
      <c r="A4219" s="23">
        <v>201701</v>
      </c>
      <c r="B4219" s="23" t="s">
        <v>79</v>
      </c>
      <c r="C4219" s="22">
        <v>27220985</v>
      </c>
      <c r="D4219" s="22" t="s">
        <v>46</v>
      </c>
      <c r="E4219" s="23">
        <v>106680</v>
      </c>
      <c r="F4219" s="22" t="str">
        <f>VLOOKUP(C4219,變換清單!A:C,3,0)</f>
        <v>新類型</v>
      </c>
      <c r="G4219" s="22" t="str">
        <f>VLOOKUP(B4219,變換清單!E:F,2,0)</f>
        <v>近畿圏</v>
      </c>
      <c r="H4219" s="22" t="str">
        <f t="shared" si="195"/>
        <v>2017</v>
      </c>
      <c r="I4219" s="22">
        <f t="shared" si="196"/>
        <v>1</v>
      </c>
      <c r="J4219" s="22" t="str">
        <f>VLOOKUP(I4219,變換清單!H:I,2,0)</f>
        <v>1Q</v>
      </c>
      <c r="K4219" s="22" t="str">
        <f t="shared" si="197"/>
        <v>新類型近畿圏20171Q</v>
      </c>
    </row>
    <row r="4220" spans="1:11">
      <c r="A4220" s="23">
        <v>201701</v>
      </c>
      <c r="B4220" s="23" t="s">
        <v>79</v>
      </c>
      <c r="C4220" s="22">
        <v>27260317</v>
      </c>
      <c r="D4220" s="22" t="s">
        <v>40</v>
      </c>
      <c r="E4220" s="23">
        <v>5796</v>
      </c>
      <c r="F4220" s="22" t="str">
        <f>VLOOKUP(C4220,變換清單!A:C,3,0)</f>
        <v>啤酒</v>
      </c>
      <c r="G4220" s="22" t="str">
        <f>VLOOKUP(B4220,變換清單!E:F,2,0)</f>
        <v>近畿圏</v>
      </c>
      <c r="H4220" s="22" t="str">
        <f t="shared" si="195"/>
        <v>2017</v>
      </c>
      <c r="I4220" s="22">
        <f t="shared" si="196"/>
        <v>1</v>
      </c>
      <c r="J4220" s="22" t="str">
        <f>VLOOKUP(I4220,變換清單!H:I,2,0)</f>
        <v>1Q</v>
      </c>
      <c r="K4220" s="22" t="str">
        <f t="shared" si="197"/>
        <v>啤酒近畿圏20171Q</v>
      </c>
    </row>
    <row r="4221" spans="1:11">
      <c r="A4221" s="23">
        <v>201701</v>
      </c>
      <c r="B4221" s="23" t="s">
        <v>79</v>
      </c>
      <c r="C4221" s="22">
        <v>27260665</v>
      </c>
      <c r="D4221" s="22" t="s">
        <v>105</v>
      </c>
      <c r="E4221" s="23">
        <v>5040</v>
      </c>
      <c r="F4221" s="22" t="str">
        <f>VLOOKUP(C4221,變換清單!A:C,3,0)</f>
        <v>啤酒</v>
      </c>
      <c r="G4221" s="22" t="str">
        <f>VLOOKUP(B4221,變換清單!E:F,2,0)</f>
        <v>近畿圏</v>
      </c>
      <c r="H4221" s="22" t="str">
        <f t="shared" si="195"/>
        <v>2017</v>
      </c>
      <c r="I4221" s="22">
        <f t="shared" si="196"/>
        <v>1</v>
      </c>
      <c r="J4221" s="22" t="str">
        <f>VLOOKUP(I4221,變換清單!H:I,2,0)</f>
        <v>1Q</v>
      </c>
      <c r="K4221" s="22" t="str">
        <f t="shared" si="197"/>
        <v>啤酒近畿圏20171Q</v>
      </c>
    </row>
    <row r="4222" spans="1:11">
      <c r="A4222" s="23">
        <v>201701</v>
      </c>
      <c r="B4222" s="23" t="s">
        <v>79</v>
      </c>
      <c r="C4222" s="22">
        <v>27350171</v>
      </c>
      <c r="D4222" s="22" t="s">
        <v>42</v>
      </c>
      <c r="E4222" s="23">
        <v>50400</v>
      </c>
      <c r="F4222" s="22" t="str">
        <f>VLOOKUP(C4222,變換清單!A:C,3,0)</f>
        <v>啤酒</v>
      </c>
      <c r="G4222" s="22" t="str">
        <f>VLOOKUP(B4222,變換清單!E:F,2,0)</f>
        <v>近畿圏</v>
      </c>
      <c r="H4222" s="22" t="str">
        <f t="shared" si="195"/>
        <v>2017</v>
      </c>
      <c r="I4222" s="22">
        <f t="shared" si="196"/>
        <v>1</v>
      </c>
      <c r="J4222" s="22" t="str">
        <f>VLOOKUP(I4222,變換清單!H:I,2,0)</f>
        <v>1Q</v>
      </c>
      <c r="K4222" s="22" t="str">
        <f t="shared" si="197"/>
        <v>啤酒近畿圏20171Q</v>
      </c>
    </row>
    <row r="4223" spans="1:11">
      <c r="A4223" s="23">
        <v>201701</v>
      </c>
      <c r="B4223" s="23" t="s">
        <v>68</v>
      </c>
      <c r="C4223" s="22">
        <v>27350921</v>
      </c>
      <c r="D4223" s="22" t="s">
        <v>44</v>
      </c>
      <c r="E4223" s="23">
        <v>352800</v>
      </c>
      <c r="F4223" s="22" t="str">
        <f>VLOOKUP(C4223,變換清單!A:C,3,0)</f>
        <v>發泡酒</v>
      </c>
      <c r="G4223" s="22" t="str">
        <f>VLOOKUP(B4223,變換清單!E:F,2,0)</f>
        <v>中部</v>
      </c>
      <c r="H4223" s="22" t="str">
        <f t="shared" si="195"/>
        <v>2017</v>
      </c>
      <c r="I4223" s="22">
        <f t="shared" si="196"/>
        <v>1</v>
      </c>
      <c r="J4223" s="22" t="str">
        <f>VLOOKUP(I4223,變換清單!H:I,2,0)</f>
        <v>1Q</v>
      </c>
      <c r="K4223" s="22" t="str">
        <f t="shared" si="197"/>
        <v>發泡酒中部20171Q</v>
      </c>
    </row>
    <row r="4224" spans="1:11">
      <c r="A4224" s="23">
        <v>201701</v>
      </c>
      <c r="B4224" s="23" t="s">
        <v>68</v>
      </c>
      <c r="C4224" s="22">
        <v>27210786</v>
      </c>
      <c r="D4224" s="22" t="s">
        <v>103</v>
      </c>
      <c r="E4224" s="23">
        <v>24360</v>
      </c>
      <c r="F4224" s="22" t="str">
        <f>VLOOKUP(C4224,變換清單!A:C,3,0)</f>
        <v>發泡酒</v>
      </c>
      <c r="G4224" s="22" t="str">
        <f>VLOOKUP(B4224,變換清單!E:F,2,0)</f>
        <v>中部</v>
      </c>
      <c r="H4224" s="22" t="str">
        <f t="shared" si="195"/>
        <v>2017</v>
      </c>
      <c r="I4224" s="22">
        <f t="shared" si="196"/>
        <v>1</v>
      </c>
      <c r="J4224" s="22" t="str">
        <f>VLOOKUP(I4224,變換清單!H:I,2,0)</f>
        <v>1Q</v>
      </c>
      <c r="K4224" s="22" t="str">
        <f t="shared" si="197"/>
        <v>發泡酒中部20171Q</v>
      </c>
    </row>
    <row r="4225" spans="1:11">
      <c r="A4225" s="23">
        <v>201701</v>
      </c>
      <c r="B4225" s="23" t="s">
        <v>68</v>
      </c>
      <c r="C4225" s="22">
        <v>27220883</v>
      </c>
      <c r="D4225" s="22" t="s">
        <v>101</v>
      </c>
      <c r="E4225" s="23">
        <v>69720</v>
      </c>
      <c r="F4225" s="22" t="str">
        <f>VLOOKUP(C4225,變換清單!A:C,3,0)</f>
        <v>新類型</v>
      </c>
      <c r="G4225" s="22" t="str">
        <f>VLOOKUP(B4225,變換清單!E:F,2,0)</f>
        <v>中部</v>
      </c>
      <c r="H4225" s="22" t="str">
        <f t="shared" si="195"/>
        <v>2017</v>
      </c>
      <c r="I4225" s="22">
        <f t="shared" si="196"/>
        <v>1</v>
      </c>
      <c r="J4225" s="22" t="str">
        <f>VLOOKUP(I4225,變換清單!H:I,2,0)</f>
        <v>1Q</v>
      </c>
      <c r="K4225" s="22" t="str">
        <f t="shared" si="197"/>
        <v>新類型中部20171Q</v>
      </c>
    </row>
    <row r="4226" spans="1:11">
      <c r="A4226" s="23">
        <v>201701</v>
      </c>
      <c r="B4226" s="23" t="s">
        <v>68</v>
      </c>
      <c r="C4226" s="22">
        <v>27220957</v>
      </c>
      <c r="D4226" s="22" t="s">
        <v>102</v>
      </c>
      <c r="E4226" s="23">
        <v>14112</v>
      </c>
      <c r="F4226" s="22" t="str">
        <f>VLOOKUP(C4226,變換清單!A:C,3,0)</f>
        <v>新類型</v>
      </c>
      <c r="G4226" s="22" t="str">
        <f>VLOOKUP(B4226,變換清單!E:F,2,0)</f>
        <v>中部</v>
      </c>
      <c r="H4226" s="22" t="str">
        <f t="shared" si="195"/>
        <v>2017</v>
      </c>
      <c r="I4226" s="22">
        <f t="shared" si="196"/>
        <v>1</v>
      </c>
      <c r="J4226" s="22" t="str">
        <f>VLOOKUP(I4226,變換清單!H:I,2,0)</f>
        <v>1Q</v>
      </c>
      <c r="K4226" s="22" t="str">
        <f t="shared" si="197"/>
        <v>新類型中部20171Q</v>
      </c>
    </row>
    <row r="4227" spans="1:11">
      <c r="A4227" s="23">
        <v>201701</v>
      </c>
      <c r="B4227" s="23" t="s">
        <v>68</v>
      </c>
      <c r="C4227" s="22">
        <v>27220985</v>
      </c>
      <c r="D4227" s="22" t="s">
        <v>46</v>
      </c>
      <c r="E4227" s="23">
        <v>12600</v>
      </c>
      <c r="F4227" s="22" t="str">
        <f>VLOOKUP(C4227,變換清單!A:C,3,0)</f>
        <v>新類型</v>
      </c>
      <c r="G4227" s="22" t="str">
        <f>VLOOKUP(B4227,變換清單!E:F,2,0)</f>
        <v>中部</v>
      </c>
      <c r="H4227" s="22" t="str">
        <f t="shared" ref="H4227:H4290" si="198">LEFT(A4227,4)</f>
        <v>2017</v>
      </c>
      <c r="I4227" s="22">
        <f t="shared" ref="I4227:I4290" si="199">VALUE(RIGHT(A4227,2))</f>
        <v>1</v>
      </c>
      <c r="J4227" s="22" t="str">
        <f>VLOOKUP(I4227,變換清單!H:I,2,0)</f>
        <v>1Q</v>
      </c>
      <c r="K4227" s="22" t="str">
        <f t="shared" ref="K4227:K4290" si="200">CONCATENATE(F4227,G4227,H4227,J4227)</f>
        <v>新類型中部20171Q</v>
      </c>
    </row>
    <row r="4228" spans="1:11">
      <c r="A4228" s="23">
        <v>201701</v>
      </c>
      <c r="B4228" s="23" t="s">
        <v>68</v>
      </c>
      <c r="C4228" s="22">
        <v>27260317</v>
      </c>
      <c r="D4228" s="22" t="s">
        <v>40</v>
      </c>
      <c r="E4228" s="23">
        <v>1680</v>
      </c>
      <c r="F4228" s="22" t="str">
        <f>VLOOKUP(C4228,變換清單!A:C,3,0)</f>
        <v>啤酒</v>
      </c>
      <c r="G4228" s="22" t="str">
        <f>VLOOKUP(B4228,變換清單!E:F,2,0)</f>
        <v>中部</v>
      </c>
      <c r="H4228" s="22" t="str">
        <f t="shared" si="198"/>
        <v>2017</v>
      </c>
      <c r="I4228" s="22">
        <f t="shared" si="199"/>
        <v>1</v>
      </c>
      <c r="J4228" s="22" t="str">
        <f>VLOOKUP(I4228,變換清單!H:I,2,0)</f>
        <v>1Q</v>
      </c>
      <c r="K4228" s="22" t="str">
        <f t="shared" si="200"/>
        <v>啤酒中部20171Q</v>
      </c>
    </row>
    <row r="4229" spans="1:11">
      <c r="A4229" s="23">
        <v>201701</v>
      </c>
      <c r="B4229" s="23" t="s">
        <v>70</v>
      </c>
      <c r="C4229" s="22">
        <v>27260665</v>
      </c>
      <c r="D4229" s="22" t="s">
        <v>105</v>
      </c>
      <c r="E4229" s="23">
        <v>246120</v>
      </c>
      <c r="F4229" s="22" t="str">
        <f>VLOOKUP(C4229,變換清單!A:C,3,0)</f>
        <v>啤酒</v>
      </c>
      <c r="G4229" s="22" t="str">
        <f>VLOOKUP(B4229,變換清單!E:F,2,0)</f>
        <v>中部</v>
      </c>
      <c r="H4229" s="22" t="str">
        <f t="shared" si="198"/>
        <v>2017</v>
      </c>
      <c r="I4229" s="22">
        <f t="shared" si="199"/>
        <v>1</v>
      </c>
      <c r="J4229" s="22" t="str">
        <f>VLOOKUP(I4229,變換清單!H:I,2,0)</f>
        <v>1Q</v>
      </c>
      <c r="K4229" s="22" t="str">
        <f t="shared" si="200"/>
        <v>啤酒中部20171Q</v>
      </c>
    </row>
    <row r="4230" spans="1:11">
      <c r="A4230" s="23">
        <v>201701</v>
      </c>
      <c r="B4230" s="23" t="s">
        <v>70</v>
      </c>
      <c r="C4230" s="22">
        <v>27350171</v>
      </c>
      <c r="D4230" s="22" t="s">
        <v>42</v>
      </c>
      <c r="E4230" s="23">
        <v>23520</v>
      </c>
      <c r="F4230" s="22" t="str">
        <f>VLOOKUP(C4230,變換清單!A:C,3,0)</f>
        <v>啤酒</v>
      </c>
      <c r="G4230" s="22" t="str">
        <f>VLOOKUP(B4230,變換清單!E:F,2,0)</f>
        <v>中部</v>
      </c>
      <c r="H4230" s="22" t="str">
        <f t="shared" si="198"/>
        <v>2017</v>
      </c>
      <c r="I4230" s="22">
        <f t="shared" si="199"/>
        <v>1</v>
      </c>
      <c r="J4230" s="22" t="str">
        <f>VLOOKUP(I4230,變換清單!H:I,2,0)</f>
        <v>1Q</v>
      </c>
      <c r="K4230" s="22" t="str">
        <f t="shared" si="200"/>
        <v>啤酒中部20171Q</v>
      </c>
    </row>
    <row r="4231" spans="1:11">
      <c r="A4231" s="23">
        <v>201701</v>
      </c>
      <c r="B4231" s="23" t="s">
        <v>70</v>
      </c>
      <c r="C4231" s="22">
        <v>27350921</v>
      </c>
      <c r="D4231" s="22" t="s">
        <v>44</v>
      </c>
      <c r="E4231" s="23">
        <v>69720</v>
      </c>
      <c r="F4231" s="22" t="str">
        <f>VLOOKUP(C4231,變換清單!A:C,3,0)</f>
        <v>發泡酒</v>
      </c>
      <c r="G4231" s="22" t="str">
        <f>VLOOKUP(B4231,變換清單!E:F,2,0)</f>
        <v>中部</v>
      </c>
      <c r="H4231" s="22" t="str">
        <f t="shared" si="198"/>
        <v>2017</v>
      </c>
      <c r="I4231" s="22">
        <f t="shared" si="199"/>
        <v>1</v>
      </c>
      <c r="J4231" s="22" t="str">
        <f>VLOOKUP(I4231,變換清單!H:I,2,0)</f>
        <v>1Q</v>
      </c>
      <c r="K4231" s="22" t="str">
        <f t="shared" si="200"/>
        <v>發泡酒中部20171Q</v>
      </c>
    </row>
    <row r="4232" spans="1:11">
      <c r="A4232" s="23">
        <v>201701</v>
      </c>
      <c r="B4232" s="23" t="s">
        <v>70</v>
      </c>
      <c r="C4232" s="22">
        <v>27210786</v>
      </c>
      <c r="D4232" s="22" t="s">
        <v>103</v>
      </c>
      <c r="E4232" s="23">
        <v>8316</v>
      </c>
      <c r="F4232" s="22" t="str">
        <f>VLOOKUP(C4232,變換清單!A:C,3,0)</f>
        <v>發泡酒</v>
      </c>
      <c r="G4232" s="22" t="str">
        <f>VLOOKUP(B4232,變換清單!E:F,2,0)</f>
        <v>中部</v>
      </c>
      <c r="H4232" s="22" t="str">
        <f t="shared" si="198"/>
        <v>2017</v>
      </c>
      <c r="I4232" s="22">
        <f t="shared" si="199"/>
        <v>1</v>
      </c>
      <c r="J4232" s="22" t="str">
        <f>VLOOKUP(I4232,變換清單!H:I,2,0)</f>
        <v>1Q</v>
      </c>
      <c r="K4232" s="22" t="str">
        <f t="shared" si="200"/>
        <v>發泡酒中部20171Q</v>
      </c>
    </row>
    <row r="4233" spans="1:11">
      <c r="A4233" s="23">
        <v>201701</v>
      </c>
      <c r="B4233" s="23" t="s">
        <v>70</v>
      </c>
      <c r="C4233" s="22">
        <v>27220883</v>
      </c>
      <c r="D4233" s="22" t="s">
        <v>101</v>
      </c>
      <c r="E4233" s="23">
        <v>3780</v>
      </c>
      <c r="F4233" s="22" t="str">
        <f>VLOOKUP(C4233,變換清單!A:C,3,0)</f>
        <v>新類型</v>
      </c>
      <c r="G4233" s="22" t="str">
        <f>VLOOKUP(B4233,變換清單!E:F,2,0)</f>
        <v>中部</v>
      </c>
      <c r="H4233" s="22" t="str">
        <f t="shared" si="198"/>
        <v>2017</v>
      </c>
      <c r="I4233" s="22">
        <f t="shared" si="199"/>
        <v>1</v>
      </c>
      <c r="J4233" s="22" t="str">
        <f>VLOOKUP(I4233,變換清單!H:I,2,0)</f>
        <v>1Q</v>
      </c>
      <c r="K4233" s="22" t="str">
        <f t="shared" si="200"/>
        <v>新類型中部20171Q</v>
      </c>
    </row>
    <row r="4234" spans="1:11">
      <c r="A4234" s="23">
        <v>201701</v>
      </c>
      <c r="B4234" s="23" t="s">
        <v>70</v>
      </c>
      <c r="C4234" s="22">
        <v>27220957</v>
      </c>
      <c r="D4234" s="22" t="s">
        <v>102</v>
      </c>
      <c r="E4234" s="23">
        <v>5040</v>
      </c>
      <c r="F4234" s="22" t="str">
        <f>VLOOKUP(C4234,變換清單!A:C,3,0)</f>
        <v>新類型</v>
      </c>
      <c r="G4234" s="22" t="str">
        <f>VLOOKUP(B4234,變換清單!E:F,2,0)</f>
        <v>中部</v>
      </c>
      <c r="H4234" s="22" t="str">
        <f t="shared" si="198"/>
        <v>2017</v>
      </c>
      <c r="I4234" s="22">
        <f t="shared" si="199"/>
        <v>1</v>
      </c>
      <c r="J4234" s="22" t="str">
        <f>VLOOKUP(I4234,變換清單!H:I,2,0)</f>
        <v>1Q</v>
      </c>
      <c r="K4234" s="22" t="str">
        <f t="shared" si="200"/>
        <v>新類型中部20171Q</v>
      </c>
    </row>
    <row r="4235" spans="1:11">
      <c r="A4235" s="23">
        <v>201701</v>
      </c>
      <c r="B4235" s="23" t="s">
        <v>88</v>
      </c>
      <c r="C4235" s="22">
        <v>27220985</v>
      </c>
      <c r="D4235" s="22" t="s">
        <v>46</v>
      </c>
      <c r="E4235" s="23">
        <v>10080</v>
      </c>
      <c r="F4235" s="22" t="str">
        <f>VLOOKUP(C4235,變換清單!A:C,3,0)</f>
        <v>新類型</v>
      </c>
      <c r="G4235" s="22" t="str">
        <f>VLOOKUP(B4235,變換清單!E:F,2,0)</f>
        <v>九州</v>
      </c>
      <c r="H4235" s="22" t="str">
        <f t="shared" si="198"/>
        <v>2017</v>
      </c>
      <c r="I4235" s="22">
        <f t="shared" si="199"/>
        <v>1</v>
      </c>
      <c r="J4235" s="22" t="str">
        <f>VLOOKUP(I4235,變換清單!H:I,2,0)</f>
        <v>1Q</v>
      </c>
      <c r="K4235" s="22" t="str">
        <f t="shared" si="200"/>
        <v>新類型九州20171Q</v>
      </c>
    </row>
    <row r="4236" spans="1:11">
      <c r="A4236" s="23">
        <v>201701</v>
      </c>
      <c r="B4236" s="23" t="s">
        <v>88</v>
      </c>
      <c r="C4236" s="22">
        <v>27260317</v>
      </c>
      <c r="D4236" s="22" t="s">
        <v>40</v>
      </c>
      <c r="E4236" s="23">
        <v>2483880</v>
      </c>
      <c r="F4236" s="22" t="str">
        <f>VLOOKUP(C4236,變換清單!A:C,3,0)</f>
        <v>啤酒</v>
      </c>
      <c r="G4236" s="22" t="str">
        <f>VLOOKUP(B4236,變換清單!E:F,2,0)</f>
        <v>九州</v>
      </c>
      <c r="H4236" s="22" t="str">
        <f t="shared" si="198"/>
        <v>2017</v>
      </c>
      <c r="I4236" s="22">
        <f t="shared" si="199"/>
        <v>1</v>
      </c>
      <c r="J4236" s="22" t="str">
        <f>VLOOKUP(I4236,變換清單!H:I,2,0)</f>
        <v>1Q</v>
      </c>
      <c r="K4236" s="22" t="str">
        <f t="shared" si="200"/>
        <v>啤酒九州20171Q</v>
      </c>
    </row>
    <row r="4237" spans="1:11">
      <c r="A4237" s="23">
        <v>201701</v>
      </c>
      <c r="B4237" s="23" t="s">
        <v>88</v>
      </c>
      <c r="C4237" s="22">
        <v>27260665</v>
      </c>
      <c r="D4237" s="22" t="s">
        <v>105</v>
      </c>
      <c r="E4237" s="23">
        <v>274680</v>
      </c>
      <c r="F4237" s="22" t="str">
        <f>VLOOKUP(C4237,變換清單!A:C,3,0)</f>
        <v>啤酒</v>
      </c>
      <c r="G4237" s="22" t="str">
        <f>VLOOKUP(B4237,變換清單!E:F,2,0)</f>
        <v>九州</v>
      </c>
      <c r="H4237" s="22" t="str">
        <f t="shared" si="198"/>
        <v>2017</v>
      </c>
      <c r="I4237" s="22">
        <f t="shared" si="199"/>
        <v>1</v>
      </c>
      <c r="J4237" s="22" t="str">
        <f>VLOOKUP(I4237,變換清單!H:I,2,0)</f>
        <v>1Q</v>
      </c>
      <c r="K4237" s="22" t="str">
        <f t="shared" si="200"/>
        <v>啤酒九州20171Q</v>
      </c>
    </row>
    <row r="4238" spans="1:11">
      <c r="A4238" s="23">
        <v>201701</v>
      </c>
      <c r="B4238" s="23" t="s">
        <v>88</v>
      </c>
      <c r="C4238" s="22">
        <v>27350171</v>
      </c>
      <c r="D4238" s="22" t="s">
        <v>42</v>
      </c>
      <c r="E4238" s="23">
        <v>832440</v>
      </c>
      <c r="F4238" s="22" t="str">
        <f>VLOOKUP(C4238,變換清單!A:C,3,0)</f>
        <v>啤酒</v>
      </c>
      <c r="G4238" s="22" t="str">
        <f>VLOOKUP(B4238,變換清單!E:F,2,0)</f>
        <v>九州</v>
      </c>
      <c r="H4238" s="22" t="str">
        <f t="shared" si="198"/>
        <v>2017</v>
      </c>
      <c r="I4238" s="22">
        <f t="shared" si="199"/>
        <v>1</v>
      </c>
      <c r="J4238" s="22" t="str">
        <f>VLOOKUP(I4238,變換清單!H:I,2,0)</f>
        <v>1Q</v>
      </c>
      <c r="K4238" s="22" t="str">
        <f t="shared" si="200"/>
        <v>啤酒九州20171Q</v>
      </c>
    </row>
    <row r="4239" spans="1:11">
      <c r="A4239" s="23">
        <v>201701</v>
      </c>
      <c r="B4239" s="23" t="s">
        <v>88</v>
      </c>
      <c r="C4239" s="22">
        <v>27350921</v>
      </c>
      <c r="D4239" s="22" t="s">
        <v>44</v>
      </c>
      <c r="E4239" s="23">
        <v>255024</v>
      </c>
      <c r="F4239" s="22" t="str">
        <f>VLOOKUP(C4239,變換清單!A:C,3,0)</f>
        <v>發泡酒</v>
      </c>
      <c r="G4239" s="22" t="str">
        <f>VLOOKUP(B4239,變換清單!E:F,2,0)</f>
        <v>九州</v>
      </c>
      <c r="H4239" s="22" t="str">
        <f t="shared" si="198"/>
        <v>2017</v>
      </c>
      <c r="I4239" s="22">
        <f t="shared" si="199"/>
        <v>1</v>
      </c>
      <c r="J4239" s="22" t="str">
        <f>VLOOKUP(I4239,變換清單!H:I,2,0)</f>
        <v>1Q</v>
      </c>
      <c r="K4239" s="22" t="str">
        <f t="shared" si="200"/>
        <v>發泡酒九州20171Q</v>
      </c>
    </row>
    <row r="4240" spans="1:11">
      <c r="A4240" s="23">
        <v>201701</v>
      </c>
      <c r="B4240" s="23" t="s">
        <v>88</v>
      </c>
      <c r="C4240" s="22">
        <v>27210786</v>
      </c>
      <c r="D4240" s="22" t="s">
        <v>103</v>
      </c>
      <c r="E4240" s="23">
        <v>177636</v>
      </c>
      <c r="F4240" s="22" t="str">
        <f>VLOOKUP(C4240,變換清單!A:C,3,0)</f>
        <v>發泡酒</v>
      </c>
      <c r="G4240" s="22" t="str">
        <f>VLOOKUP(B4240,變換清單!E:F,2,0)</f>
        <v>九州</v>
      </c>
      <c r="H4240" s="22" t="str">
        <f t="shared" si="198"/>
        <v>2017</v>
      </c>
      <c r="I4240" s="22">
        <f t="shared" si="199"/>
        <v>1</v>
      </c>
      <c r="J4240" s="22" t="str">
        <f>VLOOKUP(I4240,變換清單!H:I,2,0)</f>
        <v>1Q</v>
      </c>
      <c r="K4240" s="22" t="str">
        <f t="shared" si="200"/>
        <v>發泡酒九州20171Q</v>
      </c>
    </row>
    <row r="4241" spans="1:11">
      <c r="A4241" s="23">
        <v>201701</v>
      </c>
      <c r="B4241" s="23" t="s">
        <v>88</v>
      </c>
      <c r="C4241" s="22">
        <v>27220883</v>
      </c>
      <c r="D4241" s="22" t="s">
        <v>101</v>
      </c>
      <c r="E4241" s="23">
        <v>752640</v>
      </c>
      <c r="F4241" s="22" t="str">
        <f>VLOOKUP(C4241,變換清單!A:C,3,0)</f>
        <v>新類型</v>
      </c>
      <c r="G4241" s="22" t="str">
        <f>VLOOKUP(B4241,變換清單!E:F,2,0)</f>
        <v>九州</v>
      </c>
      <c r="H4241" s="22" t="str">
        <f t="shared" si="198"/>
        <v>2017</v>
      </c>
      <c r="I4241" s="22">
        <f t="shared" si="199"/>
        <v>1</v>
      </c>
      <c r="J4241" s="22" t="str">
        <f>VLOOKUP(I4241,變換清單!H:I,2,0)</f>
        <v>1Q</v>
      </c>
      <c r="K4241" s="22" t="str">
        <f t="shared" si="200"/>
        <v>新類型九州20171Q</v>
      </c>
    </row>
    <row r="4242" spans="1:11">
      <c r="A4242" s="23">
        <v>201701</v>
      </c>
      <c r="B4242" s="23" t="s">
        <v>88</v>
      </c>
      <c r="C4242" s="22">
        <v>27220957</v>
      </c>
      <c r="D4242" s="22" t="s">
        <v>102</v>
      </c>
      <c r="E4242" s="23">
        <v>22678</v>
      </c>
      <c r="F4242" s="22" t="str">
        <f>VLOOKUP(C4242,變換清單!A:C,3,0)</f>
        <v>新類型</v>
      </c>
      <c r="G4242" s="22" t="str">
        <f>VLOOKUP(B4242,變換清單!E:F,2,0)</f>
        <v>九州</v>
      </c>
      <c r="H4242" s="22" t="str">
        <f t="shared" si="198"/>
        <v>2017</v>
      </c>
      <c r="I4242" s="22">
        <f t="shared" si="199"/>
        <v>1</v>
      </c>
      <c r="J4242" s="22" t="str">
        <f>VLOOKUP(I4242,變換清單!H:I,2,0)</f>
        <v>1Q</v>
      </c>
      <c r="K4242" s="22" t="str">
        <f t="shared" si="200"/>
        <v>新類型九州20171Q</v>
      </c>
    </row>
    <row r="4243" spans="1:11">
      <c r="A4243" s="23">
        <v>201701</v>
      </c>
      <c r="B4243" s="23" t="s">
        <v>88</v>
      </c>
      <c r="C4243" s="22">
        <v>27220985</v>
      </c>
      <c r="D4243" s="22" t="s">
        <v>46</v>
      </c>
      <c r="E4243" s="23">
        <v>42021</v>
      </c>
      <c r="F4243" s="22" t="str">
        <f>VLOOKUP(C4243,變換清單!A:C,3,0)</f>
        <v>新類型</v>
      </c>
      <c r="G4243" s="22" t="str">
        <f>VLOOKUP(B4243,變換清單!E:F,2,0)</f>
        <v>九州</v>
      </c>
      <c r="H4243" s="22" t="str">
        <f t="shared" si="198"/>
        <v>2017</v>
      </c>
      <c r="I4243" s="22">
        <f t="shared" si="199"/>
        <v>1</v>
      </c>
      <c r="J4243" s="22" t="str">
        <f>VLOOKUP(I4243,變換清單!H:I,2,0)</f>
        <v>1Q</v>
      </c>
      <c r="K4243" s="22" t="str">
        <f t="shared" si="200"/>
        <v>新類型九州20171Q</v>
      </c>
    </row>
    <row r="4244" spans="1:11">
      <c r="A4244" s="23">
        <v>201701</v>
      </c>
      <c r="B4244" s="23" t="s">
        <v>60</v>
      </c>
      <c r="C4244" s="22">
        <v>27260317</v>
      </c>
      <c r="D4244" s="22" t="s">
        <v>40</v>
      </c>
      <c r="E4244" s="23">
        <v>714000</v>
      </c>
      <c r="F4244" s="22" t="str">
        <f>VLOOKUP(C4244,變換清單!A:C,3,0)</f>
        <v>啤酒</v>
      </c>
      <c r="G4244" s="22" t="str">
        <f>VLOOKUP(B4244,變換清單!E:F,2,0)</f>
        <v>東北</v>
      </c>
      <c r="H4244" s="22" t="str">
        <f t="shared" si="198"/>
        <v>2017</v>
      </c>
      <c r="I4244" s="22">
        <f t="shared" si="199"/>
        <v>1</v>
      </c>
      <c r="J4244" s="22" t="str">
        <f>VLOOKUP(I4244,變換清單!H:I,2,0)</f>
        <v>1Q</v>
      </c>
      <c r="K4244" s="22" t="str">
        <f t="shared" si="200"/>
        <v>啤酒東北20171Q</v>
      </c>
    </row>
    <row r="4245" spans="1:11">
      <c r="A4245" s="23">
        <v>201701</v>
      </c>
      <c r="B4245" s="23" t="s">
        <v>60</v>
      </c>
      <c r="C4245" s="22">
        <v>27260665</v>
      </c>
      <c r="D4245" s="22" t="s">
        <v>105</v>
      </c>
      <c r="E4245" s="23">
        <v>196560</v>
      </c>
      <c r="F4245" s="22" t="str">
        <f>VLOOKUP(C4245,變換清單!A:C,3,0)</f>
        <v>啤酒</v>
      </c>
      <c r="G4245" s="22" t="str">
        <f>VLOOKUP(B4245,變換清單!E:F,2,0)</f>
        <v>東北</v>
      </c>
      <c r="H4245" s="22" t="str">
        <f t="shared" si="198"/>
        <v>2017</v>
      </c>
      <c r="I4245" s="22">
        <f t="shared" si="199"/>
        <v>1</v>
      </c>
      <c r="J4245" s="22" t="str">
        <f>VLOOKUP(I4245,變換清單!H:I,2,0)</f>
        <v>1Q</v>
      </c>
      <c r="K4245" s="22" t="str">
        <f t="shared" si="200"/>
        <v>啤酒東北20171Q</v>
      </c>
    </row>
    <row r="4246" spans="1:11">
      <c r="A4246" s="23">
        <v>201701</v>
      </c>
      <c r="B4246" s="23" t="s">
        <v>60</v>
      </c>
      <c r="C4246" s="22">
        <v>27350171</v>
      </c>
      <c r="D4246" s="22" t="s">
        <v>42</v>
      </c>
      <c r="E4246" s="23">
        <v>326760</v>
      </c>
      <c r="F4246" s="22" t="str">
        <f>VLOOKUP(C4246,變換清單!A:C,3,0)</f>
        <v>啤酒</v>
      </c>
      <c r="G4246" s="22" t="str">
        <f>VLOOKUP(B4246,變換清單!E:F,2,0)</f>
        <v>東北</v>
      </c>
      <c r="H4246" s="22" t="str">
        <f t="shared" si="198"/>
        <v>2017</v>
      </c>
      <c r="I4246" s="22">
        <f t="shared" si="199"/>
        <v>1</v>
      </c>
      <c r="J4246" s="22" t="str">
        <f>VLOOKUP(I4246,變換清單!H:I,2,0)</f>
        <v>1Q</v>
      </c>
      <c r="K4246" s="22" t="str">
        <f t="shared" si="200"/>
        <v>啤酒東北20171Q</v>
      </c>
    </row>
    <row r="4247" spans="1:11">
      <c r="A4247" s="23">
        <v>201701</v>
      </c>
      <c r="B4247" s="23" t="s">
        <v>60</v>
      </c>
      <c r="C4247" s="22">
        <v>27350921</v>
      </c>
      <c r="D4247" s="22" t="s">
        <v>44</v>
      </c>
      <c r="E4247" s="23">
        <v>37296</v>
      </c>
      <c r="F4247" s="22" t="str">
        <f>VLOOKUP(C4247,變換清單!A:C,3,0)</f>
        <v>發泡酒</v>
      </c>
      <c r="G4247" s="22" t="str">
        <f>VLOOKUP(B4247,變換清單!E:F,2,0)</f>
        <v>東北</v>
      </c>
      <c r="H4247" s="22" t="str">
        <f t="shared" si="198"/>
        <v>2017</v>
      </c>
      <c r="I4247" s="22">
        <f t="shared" si="199"/>
        <v>1</v>
      </c>
      <c r="J4247" s="22" t="str">
        <f>VLOOKUP(I4247,變換清單!H:I,2,0)</f>
        <v>1Q</v>
      </c>
      <c r="K4247" s="22" t="str">
        <f t="shared" si="200"/>
        <v>發泡酒東北20171Q</v>
      </c>
    </row>
    <row r="4248" spans="1:11">
      <c r="A4248" s="23">
        <v>201701</v>
      </c>
      <c r="B4248" s="23" t="s">
        <v>60</v>
      </c>
      <c r="C4248" s="22">
        <v>27210786</v>
      </c>
      <c r="D4248" s="22" t="s">
        <v>103</v>
      </c>
      <c r="E4248" s="23">
        <v>147840</v>
      </c>
      <c r="F4248" s="22" t="str">
        <f>VLOOKUP(C4248,變換清單!A:C,3,0)</f>
        <v>發泡酒</v>
      </c>
      <c r="G4248" s="22" t="str">
        <f>VLOOKUP(B4248,變換清單!E:F,2,0)</f>
        <v>東北</v>
      </c>
      <c r="H4248" s="22" t="str">
        <f t="shared" si="198"/>
        <v>2017</v>
      </c>
      <c r="I4248" s="22">
        <f t="shared" si="199"/>
        <v>1</v>
      </c>
      <c r="J4248" s="22" t="str">
        <f>VLOOKUP(I4248,變換清單!H:I,2,0)</f>
        <v>1Q</v>
      </c>
      <c r="K4248" s="22" t="str">
        <f t="shared" si="200"/>
        <v>發泡酒東北20171Q</v>
      </c>
    </row>
    <row r="4249" spans="1:11">
      <c r="A4249" s="23">
        <v>201701</v>
      </c>
      <c r="B4249" s="23" t="s">
        <v>78</v>
      </c>
      <c r="C4249" s="22">
        <v>27220883</v>
      </c>
      <c r="D4249" s="22" t="s">
        <v>101</v>
      </c>
      <c r="E4249" s="23">
        <v>2041200</v>
      </c>
      <c r="F4249" s="22" t="str">
        <f>VLOOKUP(C4249,變換清單!A:C,3,0)</f>
        <v>新類型</v>
      </c>
      <c r="G4249" s="22" t="str">
        <f>VLOOKUP(B4249,變換清單!E:F,2,0)</f>
        <v>近畿圏</v>
      </c>
      <c r="H4249" s="22" t="str">
        <f t="shared" si="198"/>
        <v>2017</v>
      </c>
      <c r="I4249" s="22">
        <f t="shared" si="199"/>
        <v>1</v>
      </c>
      <c r="J4249" s="22" t="str">
        <f>VLOOKUP(I4249,變換清單!H:I,2,0)</f>
        <v>1Q</v>
      </c>
      <c r="K4249" s="22" t="str">
        <f t="shared" si="200"/>
        <v>新類型近畿圏20171Q</v>
      </c>
    </row>
    <row r="4250" spans="1:11">
      <c r="A4250" s="23">
        <v>201701</v>
      </c>
      <c r="B4250" s="23" t="s">
        <v>78</v>
      </c>
      <c r="C4250" s="22">
        <v>27220957</v>
      </c>
      <c r="D4250" s="22" t="s">
        <v>102</v>
      </c>
      <c r="E4250" s="23">
        <v>213360</v>
      </c>
      <c r="F4250" s="22" t="str">
        <f>VLOOKUP(C4250,變換清單!A:C,3,0)</f>
        <v>新類型</v>
      </c>
      <c r="G4250" s="22" t="str">
        <f>VLOOKUP(B4250,變換清單!E:F,2,0)</f>
        <v>近畿圏</v>
      </c>
      <c r="H4250" s="22" t="str">
        <f t="shared" si="198"/>
        <v>2017</v>
      </c>
      <c r="I4250" s="22">
        <f t="shared" si="199"/>
        <v>1</v>
      </c>
      <c r="J4250" s="22" t="str">
        <f>VLOOKUP(I4250,變換清單!H:I,2,0)</f>
        <v>1Q</v>
      </c>
      <c r="K4250" s="22" t="str">
        <f t="shared" si="200"/>
        <v>新類型近畿圏20171Q</v>
      </c>
    </row>
    <row r="4251" spans="1:11">
      <c r="A4251" s="23">
        <v>201701</v>
      </c>
      <c r="B4251" s="23" t="s">
        <v>78</v>
      </c>
      <c r="C4251" s="22">
        <v>27220985</v>
      </c>
      <c r="D4251" s="22" t="s">
        <v>46</v>
      </c>
      <c r="E4251" s="23">
        <v>854280</v>
      </c>
      <c r="F4251" s="22" t="str">
        <f>VLOOKUP(C4251,變換清單!A:C,3,0)</f>
        <v>新類型</v>
      </c>
      <c r="G4251" s="22" t="str">
        <f>VLOOKUP(B4251,變換清單!E:F,2,0)</f>
        <v>近畿圏</v>
      </c>
      <c r="H4251" s="22" t="str">
        <f t="shared" si="198"/>
        <v>2017</v>
      </c>
      <c r="I4251" s="22">
        <f t="shared" si="199"/>
        <v>1</v>
      </c>
      <c r="J4251" s="22" t="str">
        <f>VLOOKUP(I4251,變換清單!H:I,2,0)</f>
        <v>1Q</v>
      </c>
      <c r="K4251" s="22" t="str">
        <f t="shared" si="200"/>
        <v>新類型近畿圏20171Q</v>
      </c>
    </row>
    <row r="4252" spans="1:11">
      <c r="A4252" s="23">
        <v>201701</v>
      </c>
      <c r="B4252" s="23" t="s">
        <v>78</v>
      </c>
      <c r="C4252" s="22">
        <v>27260317</v>
      </c>
      <c r="D4252" s="22" t="s">
        <v>40</v>
      </c>
      <c r="E4252" s="23">
        <v>155736</v>
      </c>
      <c r="F4252" s="22" t="str">
        <f>VLOOKUP(C4252,變換清單!A:C,3,0)</f>
        <v>啤酒</v>
      </c>
      <c r="G4252" s="22" t="str">
        <f>VLOOKUP(B4252,變換清單!E:F,2,0)</f>
        <v>近畿圏</v>
      </c>
      <c r="H4252" s="22" t="str">
        <f t="shared" si="198"/>
        <v>2017</v>
      </c>
      <c r="I4252" s="22">
        <f t="shared" si="199"/>
        <v>1</v>
      </c>
      <c r="J4252" s="22" t="str">
        <f>VLOOKUP(I4252,變換清單!H:I,2,0)</f>
        <v>1Q</v>
      </c>
      <c r="K4252" s="22" t="str">
        <f t="shared" si="200"/>
        <v>啤酒近畿圏20171Q</v>
      </c>
    </row>
    <row r="4253" spans="1:11">
      <c r="A4253" s="23">
        <v>201701</v>
      </c>
      <c r="B4253" s="23" t="s">
        <v>78</v>
      </c>
      <c r="C4253" s="22">
        <v>27260665</v>
      </c>
      <c r="D4253" s="22" t="s">
        <v>105</v>
      </c>
      <c r="E4253" s="23">
        <v>83076</v>
      </c>
      <c r="F4253" s="22" t="str">
        <f>VLOOKUP(C4253,變換清單!A:C,3,0)</f>
        <v>啤酒</v>
      </c>
      <c r="G4253" s="22" t="str">
        <f>VLOOKUP(B4253,變換清單!E:F,2,0)</f>
        <v>近畿圏</v>
      </c>
      <c r="H4253" s="22" t="str">
        <f t="shared" si="198"/>
        <v>2017</v>
      </c>
      <c r="I4253" s="22">
        <f t="shared" si="199"/>
        <v>1</v>
      </c>
      <c r="J4253" s="22" t="str">
        <f>VLOOKUP(I4253,變換清單!H:I,2,0)</f>
        <v>1Q</v>
      </c>
      <c r="K4253" s="22" t="str">
        <f t="shared" si="200"/>
        <v>啤酒近畿圏20171Q</v>
      </c>
    </row>
    <row r="4254" spans="1:11">
      <c r="A4254" s="23">
        <v>201701</v>
      </c>
      <c r="B4254" s="23" t="s">
        <v>78</v>
      </c>
      <c r="C4254" s="22">
        <v>27350171</v>
      </c>
      <c r="D4254" s="22" t="s">
        <v>42</v>
      </c>
      <c r="E4254" s="23">
        <v>305760</v>
      </c>
      <c r="F4254" s="22" t="str">
        <f>VLOOKUP(C4254,變換清單!A:C,3,0)</f>
        <v>啤酒</v>
      </c>
      <c r="G4254" s="22" t="str">
        <f>VLOOKUP(B4254,變換清單!E:F,2,0)</f>
        <v>近畿圏</v>
      </c>
      <c r="H4254" s="22" t="str">
        <f t="shared" si="198"/>
        <v>2017</v>
      </c>
      <c r="I4254" s="22">
        <f t="shared" si="199"/>
        <v>1</v>
      </c>
      <c r="J4254" s="22" t="str">
        <f>VLOOKUP(I4254,變換清單!H:I,2,0)</f>
        <v>1Q</v>
      </c>
      <c r="K4254" s="22" t="str">
        <f t="shared" si="200"/>
        <v>啤酒近畿圏20171Q</v>
      </c>
    </row>
    <row r="4255" spans="1:11">
      <c r="A4255" s="23">
        <v>201701</v>
      </c>
      <c r="B4255" s="23" t="s">
        <v>78</v>
      </c>
      <c r="C4255" s="22">
        <v>27350921</v>
      </c>
      <c r="D4255" s="22" t="s">
        <v>44</v>
      </c>
      <c r="E4255" s="23">
        <v>2001</v>
      </c>
      <c r="F4255" s="22" t="str">
        <f>VLOOKUP(C4255,變換清單!A:C,3,0)</f>
        <v>發泡酒</v>
      </c>
      <c r="G4255" s="22" t="str">
        <f>VLOOKUP(B4255,變換清單!E:F,2,0)</f>
        <v>近畿圏</v>
      </c>
      <c r="H4255" s="22" t="str">
        <f t="shared" si="198"/>
        <v>2017</v>
      </c>
      <c r="I4255" s="22">
        <f t="shared" si="199"/>
        <v>1</v>
      </c>
      <c r="J4255" s="22" t="str">
        <f>VLOOKUP(I4255,變換清單!H:I,2,0)</f>
        <v>1Q</v>
      </c>
      <c r="K4255" s="22" t="str">
        <f t="shared" si="200"/>
        <v>發泡酒近畿圏20171Q</v>
      </c>
    </row>
    <row r="4256" spans="1:11">
      <c r="A4256" s="23">
        <v>201701</v>
      </c>
      <c r="B4256" s="23" t="s">
        <v>0</v>
      </c>
      <c r="C4256" s="22">
        <v>27210786</v>
      </c>
      <c r="D4256" s="22" t="s">
        <v>103</v>
      </c>
      <c r="E4256" s="23">
        <v>2520</v>
      </c>
      <c r="F4256" s="22" t="str">
        <f>VLOOKUP(C4256,變換清單!A:C,3,0)</f>
        <v>發泡酒</v>
      </c>
      <c r="G4256" s="22" t="str">
        <f>VLOOKUP(B4256,變換清單!E:F,2,0)</f>
        <v>北海道</v>
      </c>
      <c r="H4256" s="22" t="str">
        <f t="shared" si="198"/>
        <v>2017</v>
      </c>
      <c r="I4256" s="22">
        <f t="shared" si="199"/>
        <v>1</v>
      </c>
      <c r="J4256" s="22" t="str">
        <f>VLOOKUP(I4256,變換清單!H:I,2,0)</f>
        <v>1Q</v>
      </c>
      <c r="K4256" s="22" t="str">
        <f t="shared" si="200"/>
        <v>發泡酒北海道20171Q</v>
      </c>
    </row>
    <row r="4257" spans="1:11">
      <c r="A4257" s="23">
        <v>201701</v>
      </c>
      <c r="B4257" s="23" t="s">
        <v>0</v>
      </c>
      <c r="C4257" s="22">
        <v>27220883</v>
      </c>
      <c r="D4257" s="22" t="s">
        <v>101</v>
      </c>
      <c r="E4257" s="23">
        <v>1056720</v>
      </c>
      <c r="F4257" s="22" t="str">
        <f>VLOOKUP(C4257,變換清單!A:C,3,0)</f>
        <v>新類型</v>
      </c>
      <c r="G4257" s="22" t="str">
        <f>VLOOKUP(B4257,變換清單!E:F,2,0)</f>
        <v>北海道</v>
      </c>
      <c r="H4257" s="22" t="str">
        <f t="shared" si="198"/>
        <v>2017</v>
      </c>
      <c r="I4257" s="22">
        <f t="shared" si="199"/>
        <v>1</v>
      </c>
      <c r="J4257" s="22" t="str">
        <f>VLOOKUP(I4257,變換清單!H:I,2,0)</f>
        <v>1Q</v>
      </c>
      <c r="K4257" s="22" t="str">
        <f t="shared" si="200"/>
        <v>新類型北海道20171Q</v>
      </c>
    </row>
    <row r="4258" spans="1:11">
      <c r="A4258" s="23">
        <v>201701</v>
      </c>
      <c r="B4258" s="23" t="s">
        <v>0</v>
      </c>
      <c r="C4258" s="22">
        <v>27220957</v>
      </c>
      <c r="D4258" s="22" t="s">
        <v>102</v>
      </c>
      <c r="E4258" s="23">
        <v>245280</v>
      </c>
      <c r="F4258" s="22" t="str">
        <f>VLOOKUP(C4258,變換清單!A:C,3,0)</f>
        <v>新類型</v>
      </c>
      <c r="G4258" s="22" t="str">
        <f>VLOOKUP(B4258,變換清單!E:F,2,0)</f>
        <v>北海道</v>
      </c>
      <c r="H4258" s="22" t="str">
        <f t="shared" si="198"/>
        <v>2017</v>
      </c>
      <c r="I4258" s="22">
        <f t="shared" si="199"/>
        <v>1</v>
      </c>
      <c r="J4258" s="22" t="str">
        <f>VLOOKUP(I4258,變換清單!H:I,2,0)</f>
        <v>1Q</v>
      </c>
      <c r="K4258" s="22" t="str">
        <f t="shared" si="200"/>
        <v>新類型北海道20171Q</v>
      </c>
    </row>
    <row r="4259" spans="1:11">
      <c r="A4259" s="23">
        <v>201701</v>
      </c>
      <c r="B4259" s="23" t="s">
        <v>0</v>
      </c>
      <c r="C4259" s="22">
        <v>27220985</v>
      </c>
      <c r="D4259" s="22" t="s">
        <v>46</v>
      </c>
      <c r="E4259" s="23">
        <v>467040</v>
      </c>
      <c r="F4259" s="22" t="str">
        <f>VLOOKUP(C4259,變換清單!A:C,3,0)</f>
        <v>新類型</v>
      </c>
      <c r="G4259" s="22" t="str">
        <f>VLOOKUP(B4259,變換清單!E:F,2,0)</f>
        <v>北海道</v>
      </c>
      <c r="H4259" s="22" t="str">
        <f t="shared" si="198"/>
        <v>2017</v>
      </c>
      <c r="I4259" s="22">
        <f t="shared" si="199"/>
        <v>1</v>
      </c>
      <c r="J4259" s="22" t="str">
        <f>VLOOKUP(I4259,變換清單!H:I,2,0)</f>
        <v>1Q</v>
      </c>
      <c r="K4259" s="22" t="str">
        <f t="shared" si="200"/>
        <v>新類型北海道20171Q</v>
      </c>
    </row>
    <row r="4260" spans="1:11">
      <c r="A4260" s="23">
        <v>201701</v>
      </c>
      <c r="B4260" s="23" t="s">
        <v>0</v>
      </c>
      <c r="C4260" s="22">
        <v>27260317</v>
      </c>
      <c r="D4260" s="22" t="s">
        <v>40</v>
      </c>
      <c r="E4260" s="23">
        <v>59220</v>
      </c>
      <c r="F4260" s="22" t="str">
        <f>VLOOKUP(C4260,變換清單!A:C,3,0)</f>
        <v>啤酒</v>
      </c>
      <c r="G4260" s="22" t="str">
        <f>VLOOKUP(B4260,變換清單!E:F,2,0)</f>
        <v>北海道</v>
      </c>
      <c r="H4260" s="22" t="str">
        <f t="shared" si="198"/>
        <v>2017</v>
      </c>
      <c r="I4260" s="22">
        <f t="shared" si="199"/>
        <v>1</v>
      </c>
      <c r="J4260" s="22" t="str">
        <f>VLOOKUP(I4260,變換清單!H:I,2,0)</f>
        <v>1Q</v>
      </c>
      <c r="K4260" s="22" t="str">
        <f t="shared" si="200"/>
        <v>啤酒北海道20171Q</v>
      </c>
    </row>
    <row r="4261" spans="1:11">
      <c r="A4261" s="23">
        <v>201701</v>
      </c>
      <c r="B4261" s="23" t="s">
        <v>0</v>
      </c>
      <c r="C4261" s="22">
        <v>27260665</v>
      </c>
      <c r="D4261" s="22" t="s">
        <v>105</v>
      </c>
      <c r="E4261" s="23">
        <v>18618</v>
      </c>
      <c r="F4261" s="22" t="str">
        <f>VLOOKUP(C4261,變換清單!A:C,3,0)</f>
        <v>啤酒</v>
      </c>
      <c r="G4261" s="22" t="str">
        <f>VLOOKUP(B4261,變換清單!E:F,2,0)</f>
        <v>北海道</v>
      </c>
      <c r="H4261" s="22" t="str">
        <f t="shared" si="198"/>
        <v>2017</v>
      </c>
      <c r="I4261" s="22">
        <f t="shared" si="199"/>
        <v>1</v>
      </c>
      <c r="J4261" s="22" t="str">
        <f>VLOOKUP(I4261,變換清單!H:I,2,0)</f>
        <v>1Q</v>
      </c>
      <c r="K4261" s="22" t="str">
        <f t="shared" si="200"/>
        <v>啤酒北海道20171Q</v>
      </c>
    </row>
    <row r="4262" spans="1:11">
      <c r="A4262" s="23">
        <v>201701</v>
      </c>
      <c r="B4262" s="23" t="s">
        <v>0</v>
      </c>
      <c r="C4262" s="22">
        <v>27350171</v>
      </c>
      <c r="D4262" s="22" t="s">
        <v>42</v>
      </c>
      <c r="E4262" s="23">
        <v>374640</v>
      </c>
      <c r="F4262" s="22" t="str">
        <f>VLOOKUP(C4262,變換清單!A:C,3,0)</f>
        <v>啤酒</v>
      </c>
      <c r="G4262" s="22" t="str">
        <f>VLOOKUP(B4262,變換清單!E:F,2,0)</f>
        <v>北海道</v>
      </c>
      <c r="H4262" s="22" t="str">
        <f t="shared" si="198"/>
        <v>2017</v>
      </c>
      <c r="I4262" s="22">
        <f t="shared" si="199"/>
        <v>1</v>
      </c>
      <c r="J4262" s="22" t="str">
        <f>VLOOKUP(I4262,變換清單!H:I,2,0)</f>
        <v>1Q</v>
      </c>
      <c r="K4262" s="22" t="str">
        <f t="shared" si="200"/>
        <v>啤酒北海道20171Q</v>
      </c>
    </row>
    <row r="4263" spans="1:11">
      <c r="A4263" s="23">
        <v>201701</v>
      </c>
      <c r="B4263" s="23" t="s">
        <v>0</v>
      </c>
      <c r="C4263" s="22">
        <v>27350921</v>
      </c>
      <c r="D4263" s="22" t="s">
        <v>44</v>
      </c>
      <c r="E4263" s="23">
        <v>74649.600000000006</v>
      </c>
      <c r="F4263" s="22" t="str">
        <f>VLOOKUP(C4263,變換清單!A:C,3,0)</f>
        <v>發泡酒</v>
      </c>
      <c r="G4263" s="22" t="str">
        <f>VLOOKUP(B4263,變換清單!E:F,2,0)</f>
        <v>北海道</v>
      </c>
      <c r="H4263" s="22" t="str">
        <f t="shared" si="198"/>
        <v>2017</v>
      </c>
      <c r="I4263" s="22">
        <f t="shared" si="199"/>
        <v>1</v>
      </c>
      <c r="J4263" s="22" t="str">
        <f>VLOOKUP(I4263,變換清單!H:I,2,0)</f>
        <v>1Q</v>
      </c>
      <c r="K4263" s="22" t="str">
        <f t="shared" si="200"/>
        <v>發泡酒北海道20171Q</v>
      </c>
    </row>
    <row r="4264" spans="1:11">
      <c r="A4264" s="23">
        <v>201701</v>
      </c>
      <c r="B4264" s="23" t="s">
        <v>0</v>
      </c>
      <c r="C4264" s="22">
        <v>27210786</v>
      </c>
      <c r="D4264" s="22" t="s">
        <v>103</v>
      </c>
      <c r="E4264" s="23">
        <v>8004</v>
      </c>
      <c r="F4264" s="22" t="str">
        <f>VLOOKUP(C4264,變換清單!A:C,3,0)</f>
        <v>發泡酒</v>
      </c>
      <c r="G4264" s="22" t="str">
        <f>VLOOKUP(B4264,變換清單!E:F,2,0)</f>
        <v>北海道</v>
      </c>
      <c r="H4264" s="22" t="str">
        <f t="shared" si="198"/>
        <v>2017</v>
      </c>
      <c r="I4264" s="22">
        <f t="shared" si="199"/>
        <v>1</v>
      </c>
      <c r="J4264" s="22" t="str">
        <f>VLOOKUP(I4264,變換清單!H:I,2,0)</f>
        <v>1Q</v>
      </c>
      <c r="K4264" s="22" t="str">
        <f t="shared" si="200"/>
        <v>發泡酒北海道20171Q</v>
      </c>
    </row>
    <row r="4265" spans="1:11">
      <c r="A4265" s="23">
        <v>201701</v>
      </c>
      <c r="B4265" s="23" t="s">
        <v>80</v>
      </c>
      <c r="C4265" s="22">
        <v>27220883</v>
      </c>
      <c r="D4265" s="22" t="s">
        <v>101</v>
      </c>
      <c r="E4265" s="23">
        <v>222600</v>
      </c>
      <c r="F4265" s="22" t="str">
        <f>VLOOKUP(C4265,變換清單!A:C,3,0)</f>
        <v>新類型</v>
      </c>
      <c r="G4265" s="22" t="str">
        <f>VLOOKUP(B4265,變換清單!E:F,2,0)</f>
        <v>近畿圏</v>
      </c>
      <c r="H4265" s="22" t="str">
        <f t="shared" si="198"/>
        <v>2017</v>
      </c>
      <c r="I4265" s="22">
        <f t="shared" si="199"/>
        <v>1</v>
      </c>
      <c r="J4265" s="22" t="str">
        <f>VLOOKUP(I4265,變換清單!H:I,2,0)</f>
        <v>1Q</v>
      </c>
      <c r="K4265" s="22" t="str">
        <f t="shared" si="200"/>
        <v>新類型近畿圏20171Q</v>
      </c>
    </row>
    <row r="4266" spans="1:11">
      <c r="A4266" s="23">
        <v>201701</v>
      </c>
      <c r="B4266" s="23" t="s">
        <v>80</v>
      </c>
      <c r="C4266" s="22">
        <v>27220957</v>
      </c>
      <c r="D4266" s="22" t="s">
        <v>102</v>
      </c>
      <c r="E4266" s="23">
        <v>10080</v>
      </c>
      <c r="F4266" s="22" t="str">
        <f>VLOOKUP(C4266,變換清單!A:C,3,0)</f>
        <v>新類型</v>
      </c>
      <c r="G4266" s="22" t="str">
        <f>VLOOKUP(B4266,變換清單!E:F,2,0)</f>
        <v>近畿圏</v>
      </c>
      <c r="H4266" s="22" t="str">
        <f t="shared" si="198"/>
        <v>2017</v>
      </c>
      <c r="I4266" s="22">
        <f t="shared" si="199"/>
        <v>1</v>
      </c>
      <c r="J4266" s="22" t="str">
        <f>VLOOKUP(I4266,變換清單!H:I,2,0)</f>
        <v>1Q</v>
      </c>
      <c r="K4266" s="22" t="str">
        <f t="shared" si="200"/>
        <v>新類型近畿圏20171Q</v>
      </c>
    </row>
    <row r="4267" spans="1:11">
      <c r="A4267" s="23">
        <v>201701</v>
      </c>
      <c r="B4267" s="23" t="s">
        <v>80</v>
      </c>
      <c r="C4267" s="22">
        <v>27220985</v>
      </c>
      <c r="D4267" s="22" t="s">
        <v>46</v>
      </c>
      <c r="E4267" s="23">
        <v>38640</v>
      </c>
      <c r="F4267" s="22" t="str">
        <f>VLOOKUP(C4267,變換清單!A:C,3,0)</f>
        <v>新類型</v>
      </c>
      <c r="G4267" s="22" t="str">
        <f>VLOOKUP(B4267,變換清單!E:F,2,0)</f>
        <v>近畿圏</v>
      </c>
      <c r="H4267" s="22" t="str">
        <f t="shared" si="198"/>
        <v>2017</v>
      </c>
      <c r="I4267" s="22">
        <f t="shared" si="199"/>
        <v>1</v>
      </c>
      <c r="J4267" s="22" t="str">
        <f>VLOOKUP(I4267,變換清單!H:I,2,0)</f>
        <v>1Q</v>
      </c>
      <c r="K4267" s="22" t="str">
        <f t="shared" si="200"/>
        <v>新類型近畿圏20171Q</v>
      </c>
    </row>
    <row r="4268" spans="1:11">
      <c r="A4268" s="23">
        <v>201701</v>
      </c>
      <c r="B4268" s="23" t="s">
        <v>80</v>
      </c>
      <c r="C4268" s="22">
        <v>27260317</v>
      </c>
      <c r="D4268" s="22" t="s">
        <v>40</v>
      </c>
      <c r="E4268" s="23">
        <v>6048</v>
      </c>
      <c r="F4268" s="22" t="str">
        <f>VLOOKUP(C4268,變換清單!A:C,3,0)</f>
        <v>啤酒</v>
      </c>
      <c r="G4268" s="22" t="str">
        <f>VLOOKUP(B4268,變換清單!E:F,2,0)</f>
        <v>近畿圏</v>
      </c>
      <c r="H4268" s="22" t="str">
        <f t="shared" si="198"/>
        <v>2017</v>
      </c>
      <c r="I4268" s="22">
        <f t="shared" si="199"/>
        <v>1</v>
      </c>
      <c r="J4268" s="22" t="str">
        <f>VLOOKUP(I4268,變換清單!H:I,2,0)</f>
        <v>1Q</v>
      </c>
      <c r="K4268" s="22" t="str">
        <f t="shared" si="200"/>
        <v>啤酒近畿圏20171Q</v>
      </c>
    </row>
    <row r="4269" spans="1:11">
      <c r="A4269" s="23">
        <v>201701</v>
      </c>
      <c r="B4269" s="23" t="s">
        <v>80</v>
      </c>
      <c r="C4269" s="22">
        <v>27260665</v>
      </c>
      <c r="D4269" s="22" t="s">
        <v>105</v>
      </c>
      <c r="E4269" s="23">
        <v>4200</v>
      </c>
      <c r="F4269" s="22" t="str">
        <f>VLOOKUP(C4269,變換清單!A:C,3,0)</f>
        <v>啤酒</v>
      </c>
      <c r="G4269" s="22" t="str">
        <f>VLOOKUP(B4269,變換清單!E:F,2,0)</f>
        <v>近畿圏</v>
      </c>
      <c r="H4269" s="22" t="str">
        <f t="shared" si="198"/>
        <v>2017</v>
      </c>
      <c r="I4269" s="22">
        <f t="shared" si="199"/>
        <v>1</v>
      </c>
      <c r="J4269" s="22" t="str">
        <f>VLOOKUP(I4269,變換清單!H:I,2,0)</f>
        <v>1Q</v>
      </c>
      <c r="K4269" s="22" t="str">
        <f t="shared" si="200"/>
        <v>啤酒近畿圏20171Q</v>
      </c>
    </row>
    <row r="4270" spans="1:11">
      <c r="A4270" s="23">
        <v>201702</v>
      </c>
      <c r="B4270" s="23" t="s">
        <v>75</v>
      </c>
      <c r="C4270" s="22">
        <v>27350171</v>
      </c>
      <c r="D4270" s="22" t="s">
        <v>42</v>
      </c>
      <c r="E4270" s="23">
        <v>3133200</v>
      </c>
      <c r="F4270" s="22" t="str">
        <f>VLOOKUP(C4270,變換清單!A:C,3,0)</f>
        <v>啤酒</v>
      </c>
      <c r="G4270" s="22" t="str">
        <f>VLOOKUP(B4270,變換清單!E:F,2,0)</f>
        <v>中部</v>
      </c>
      <c r="H4270" s="22" t="str">
        <f t="shared" si="198"/>
        <v>2017</v>
      </c>
      <c r="I4270" s="22">
        <f t="shared" si="199"/>
        <v>2</v>
      </c>
      <c r="J4270" s="22" t="str">
        <f>VLOOKUP(I4270,變換清單!H:I,2,0)</f>
        <v>1Q</v>
      </c>
      <c r="K4270" s="22" t="str">
        <f t="shared" si="200"/>
        <v>啤酒中部20171Q</v>
      </c>
    </row>
    <row r="4271" spans="1:11">
      <c r="A4271" s="23">
        <v>201702</v>
      </c>
      <c r="B4271" s="23" t="s">
        <v>75</v>
      </c>
      <c r="C4271" s="22">
        <v>27350921</v>
      </c>
      <c r="D4271" s="22" t="s">
        <v>44</v>
      </c>
      <c r="E4271" s="23">
        <v>219240</v>
      </c>
      <c r="F4271" s="22" t="str">
        <f>VLOOKUP(C4271,變換清單!A:C,3,0)</f>
        <v>發泡酒</v>
      </c>
      <c r="G4271" s="22" t="str">
        <f>VLOOKUP(B4271,變換清單!E:F,2,0)</f>
        <v>中部</v>
      </c>
      <c r="H4271" s="22" t="str">
        <f t="shared" si="198"/>
        <v>2017</v>
      </c>
      <c r="I4271" s="22">
        <f t="shared" si="199"/>
        <v>2</v>
      </c>
      <c r="J4271" s="22" t="str">
        <f>VLOOKUP(I4271,變換清單!H:I,2,0)</f>
        <v>1Q</v>
      </c>
      <c r="K4271" s="22" t="str">
        <f t="shared" si="200"/>
        <v>發泡酒中部20171Q</v>
      </c>
    </row>
    <row r="4272" spans="1:11">
      <c r="A4272" s="23">
        <v>201702</v>
      </c>
      <c r="B4272" s="23" t="s">
        <v>75</v>
      </c>
      <c r="C4272" s="22">
        <v>27210786</v>
      </c>
      <c r="D4272" s="22" t="s">
        <v>103</v>
      </c>
      <c r="E4272" s="23">
        <v>1228920</v>
      </c>
      <c r="F4272" s="22" t="str">
        <f>VLOOKUP(C4272,變換清單!A:C,3,0)</f>
        <v>發泡酒</v>
      </c>
      <c r="G4272" s="22" t="str">
        <f>VLOOKUP(B4272,變換清單!E:F,2,0)</f>
        <v>中部</v>
      </c>
      <c r="H4272" s="22" t="str">
        <f t="shared" si="198"/>
        <v>2017</v>
      </c>
      <c r="I4272" s="22">
        <f t="shared" si="199"/>
        <v>2</v>
      </c>
      <c r="J4272" s="22" t="str">
        <f>VLOOKUP(I4272,變換清單!H:I,2,0)</f>
        <v>1Q</v>
      </c>
      <c r="K4272" s="22" t="str">
        <f t="shared" si="200"/>
        <v>發泡酒中部20171Q</v>
      </c>
    </row>
    <row r="4273" spans="1:11">
      <c r="A4273" s="23">
        <v>201702</v>
      </c>
      <c r="B4273" s="23" t="s">
        <v>75</v>
      </c>
      <c r="C4273" s="22">
        <v>27220883</v>
      </c>
      <c r="D4273" s="22" t="s">
        <v>101</v>
      </c>
      <c r="E4273" s="23">
        <v>66780</v>
      </c>
      <c r="F4273" s="22" t="str">
        <f>VLOOKUP(C4273,變換清單!A:C,3,0)</f>
        <v>新類型</v>
      </c>
      <c r="G4273" s="22" t="str">
        <f>VLOOKUP(B4273,變換清單!E:F,2,0)</f>
        <v>中部</v>
      </c>
      <c r="H4273" s="22" t="str">
        <f t="shared" si="198"/>
        <v>2017</v>
      </c>
      <c r="I4273" s="22">
        <f t="shared" si="199"/>
        <v>2</v>
      </c>
      <c r="J4273" s="22" t="str">
        <f>VLOOKUP(I4273,變換清單!H:I,2,0)</f>
        <v>1Q</v>
      </c>
      <c r="K4273" s="22" t="str">
        <f t="shared" si="200"/>
        <v>新類型中部20171Q</v>
      </c>
    </row>
    <row r="4274" spans="1:11">
      <c r="A4274" s="23">
        <v>201702</v>
      </c>
      <c r="B4274" s="23" t="s">
        <v>75</v>
      </c>
      <c r="C4274" s="22">
        <v>27220957</v>
      </c>
      <c r="D4274" s="22" t="s">
        <v>102</v>
      </c>
      <c r="E4274" s="23">
        <v>28728</v>
      </c>
      <c r="F4274" s="22" t="str">
        <f>VLOOKUP(C4274,變換清單!A:C,3,0)</f>
        <v>新類型</v>
      </c>
      <c r="G4274" s="22" t="str">
        <f>VLOOKUP(B4274,變換清單!E:F,2,0)</f>
        <v>中部</v>
      </c>
      <c r="H4274" s="22" t="str">
        <f t="shared" si="198"/>
        <v>2017</v>
      </c>
      <c r="I4274" s="22">
        <f t="shared" si="199"/>
        <v>2</v>
      </c>
      <c r="J4274" s="22" t="str">
        <f>VLOOKUP(I4274,變換清單!H:I,2,0)</f>
        <v>1Q</v>
      </c>
      <c r="K4274" s="22" t="str">
        <f t="shared" si="200"/>
        <v>新類型中部20171Q</v>
      </c>
    </row>
    <row r="4275" spans="1:11">
      <c r="A4275" s="23">
        <v>201702</v>
      </c>
      <c r="B4275" s="23" t="s">
        <v>75</v>
      </c>
      <c r="C4275" s="22">
        <v>27220985</v>
      </c>
      <c r="D4275" s="22" t="s">
        <v>46</v>
      </c>
      <c r="E4275" s="23">
        <v>276360</v>
      </c>
      <c r="F4275" s="22" t="str">
        <f>VLOOKUP(C4275,變換清單!A:C,3,0)</f>
        <v>新類型</v>
      </c>
      <c r="G4275" s="22" t="str">
        <f>VLOOKUP(B4275,變換清單!E:F,2,0)</f>
        <v>中部</v>
      </c>
      <c r="H4275" s="22" t="str">
        <f t="shared" si="198"/>
        <v>2017</v>
      </c>
      <c r="I4275" s="22">
        <f t="shared" si="199"/>
        <v>2</v>
      </c>
      <c r="J4275" s="22" t="str">
        <f>VLOOKUP(I4275,變換清單!H:I,2,0)</f>
        <v>1Q</v>
      </c>
      <c r="K4275" s="22" t="str">
        <f t="shared" si="200"/>
        <v>新類型中部20171Q</v>
      </c>
    </row>
    <row r="4276" spans="1:11">
      <c r="A4276" s="23">
        <v>201702</v>
      </c>
      <c r="B4276" s="23" t="s">
        <v>75</v>
      </c>
      <c r="C4276" s="22">
        <v>27260317</v>
      </c>
      <c r="D4276" s="22" t="s">
        <v>40</v>
      </c>
      <c r="E4276" s="23">
        <v>6003</v>
      </c>
      <c r="F4276" s="22" t="str">
        <f>VLOOKUP(C4276,變換清單!A:C,3,0)</f>
        <v>啤酒</v>
      </c>
      <c r="G4276" s="22" t="str">
        <f>VLOOKUP(B4276,變換清單!E:F,2,0)</f>
        <v>中部</v>
      </c>
      <c r="H4276" s="22" t="str">
        <f t="shared" si="198"/>
        <v>2017</v>
      </c>
      <c r="I4276" s="22">
        <f t="shared" si="199"/>
        <v>2</v>
      </c>
      <c r="J4276" s="22" t="str">
        <f>VLOOKUP(I4276,變換清單!H:I,2,0)</f>
        <v>1Q</v>
      </c>
      <c r="K4276" s="22" t="str">
        <f t="shared" si="200"/>
        <v>啤酒中部20171Q</v>
      </c>
    </row>
    <row r="4277" spans="1:11">
      <c r="A4277" s="23">
        <v>201702</v>
      </c>
      <c r="B4277" s="23" t="s">
        <v>75</v>
      </c>
      <c r="C4277" s="22">
        <v>27260665</v>
      </c>
      <c r="D4277" s="22" t="s">
        <v>105</v>
      </c>
      <c r="E4277" s="23">
        <v>35351</v>
      </c>
      <c r="F4277" s="22" t="str">
        <f>VLOOKUP(C4277,變換清單!A:C,3,0)</f>
        <v>啤酒</v>
      </c>
      <c r="G4277" s="22" t="str">
        <f>VLOOKUP(B4277,變換清單!E:F,2,0)</f>
        <v>中部</v>
      </c>
      <c r="H4277" s="22" t="str">
        <f t="shared" si="198"/>
        <v>2017</v>
      </c>
      <c r="I4277" s="22">
        <f t="shared" si="199"/>
        <v>2</v>
      </c>
      <c r="J4277" s="22" t="str">
        <f>VLOOKUP(I4277,變換清單!H:I,2,0)</f>
        <v>1Q</v>
      </c>
      <c r="K4277" s="22" t="str">
        <f t="shared" si="200"/>
        <v>啤酒中部20171Q</v>
      </c>
    </row>
    <row r="4278" spans="1:11">
      <c r="A4278" s="23">
        <v>201702</v>
      </c>
      <c r="B4278" s="23" t="s">
        <v>86</v>
      </c>
      <c r="C4278" s="22">
        <v>27350171</v>
      </c>
      <c r="D4278" s="22" t="s">
        <v>42</v>
      </c>
      <c r="E4278" s="23">
        <v>250320</v>
      </c>
      <c r="F4278" s="22" t="str">
        <f>VLOOKUP(C4278,變換清單!A:C,3,0)</f>
        <v>啤酒</v>
      </c>
      <c r="G4278" s="22" t="str">
        <f>VLOOKUP(B4278,變換清單!E:F,2,0)</f>
        <v>中四國</v>
      </c>
      <c r="H4278" s="22" t="str">
        <f t="shared" si="198"/>
        <v>2017</v>
      </c>
      <c r="I4278" s="22">
        <f t="shared" si="199"/>
        <v>2</v>
      </c>
      <c r="J4278" s="22" t="str">
        <f>VLOOKUP(I4278,變換清單!H:I,2,0)</f>
        <v>1Q</v>
      </c>
      <c r="K4278" s="22" t="str">
        <f t="shared" si="200"/>
        <v>啤酒中四國20171Q</v>
      </c>
    </row>
    <row r="4279" spans="1:11">
      <c r="A4279" s="23">
        <v>201702</v>
      </c>
      <c r="B4279" s="23" t="s">
        <v>86</v>
      </c>
      <c r="C4279" s="22">
        <v>27350921</v>
      </c>
      <c r="D4279" s="22" t="s">
        <v>44</v>
      </c>
      <c r="E4279" s="23">
        <v>52080</v>
      </c>
      <c r="F4279" s="22" t="str">
        <f>VLOOKUP(C4279,變換清單!A:C,3,0)</f>
        <v>發泡酒</v>
      </c>
      <c r="G4279" s="22" t="str">
        <f>VLOOKUP(B4279,變換清單!E:F,2,0)</f>
        <v>中四國</v>
      </c>
      <c r="H4279" s="22" t="str">
        <f t="shared" si="198"/>
        <v>2017</v>
      </c>
      <c r="I4279" s="22">
        <f t="shared" si="199"/>
        <v>2</v>
      </c>
      <c r="J4279" s="22" t="str">
        <f>VLOOKUP(I4279,變換清單!H:I,2,0)</f>
        <v>1Q</v>
      </c>
      <c r="K4279" s="22" t="str">
        <f t="shared" si="200"/>
        <v>發泡酒中四國20171Q</v>
      </c>
    </row>
    <row r="4280" spans="1:11">
      <c r="A4280" s="23">
        <v>201702</v>
      </c>
      <c r="B4280" s="23" t="s">
        <v>86</v>
      </c>
      <c r="C4280" s="22">
        <v>27210786</v>
      </c>
      <c r="D4280" s="22" t="s">
        <v>103</v>
      </c>
      <c r="E4280" s="23">
        <v>66360</v>
      </c>
      <c r="F4280" s="22" t="str">
        <f>VLOOKUP(C4280,變換清單!A:C,3,0)</f>
        <v>發泡酒</v>
      </c>
      <c r="G4280" s="22" t="str">
        <f>VLOOKUP(B4280,變換清單!E:F,2,0)</f>
        <v>中四國</v>
      </c>
      <c r="H4280" s="22" t="str">
        <f t="shared" si="198"/>
        <v>2017</v>
      </c>
      <c r="I4280" s="22">
        <f t="shared" si="199"/>
        <v>2</v>
      </c>
      <c r="J4280" s="22" t="str">
        <f>VLOOKUP(I4280,變換清單!H:I,2,0)</f>
        <v>1Q</v>
      </c>
      <c r="K4280" s="22" t="str">
        <f t="shared" si="200"/>
        <v>發泡酒中四國20171Q</v>
      </c>
    </row>
    <row r="4281" spans="1:11">
      <c r="A4281" s="23">
        <v>201702</v>
      </c>
      <c r="B4281" s="23" t="s">
        <v>86</v>
      </c>
      <c r="C4281" s="22">
        <v>27220883</v>
      </c>
      <c r="D4281" s="22" t="s">
        <v>101</v>
      </c>
      <c r="E4281" s="23">
        <v>756</v>
      </c>
      <c r="F4281" s="22" t="str">
        <f>VLOOKUP(C4281,變換清單!A:C,3,0)</f>
        <v>新類型</v>
      </c>
      <c r="G4281" s="22" t="str">
        <f>VLOOKUP(B4281,變換清單!E:F,2,0)</f>
        <v>中四國</v>
      </c>
      <c r="H4281" s="22" t="str">
        <f t="shared" si="198"/>
        <v>2017</v>
      </c>
      <c r="I4281" s="22">
        <f t="shared" si="199"/>
        <v>2</v>
      </c>
      <c r="J4281" s="22" t="str">
        <f>VLOOKUP(I4281,變換清單!H:I,2,0)</f>
        <v>1Q</v>
      </c>
      <c r="K4281" s="22" t="str">
        <f t="shared" si="200"/>
        <v>新類型中四國20171Q</v>
      </c>
    </row>
    <row r="4282" spans="1:11">
      <c r="A4282" s="23">
        <v>201702</v>
      </c>
      <c r="B4282" s="23" t="s">
        <v>86</v>
      </c>
      <c r="C4282" s="22">
        <v>27220957</v>
      </c>
      <c r="D4282" s="22" t="s">
        <v>102</v>
      </c>
      <c r="E4282" s="23">
        <v>35280</v>
      </c>
      <c r="F4282" s="22" t="str">
        <f>VLOOKUP(C4282,變換清單!A:C,3,0)</f>
        <v>新類型</v>
      </c>
      <c r="G4282" s="22" t="str">
        <f>VLOOKUP(B4282,變換清單!E:F,2,0)</f>
        <v>中四國</v>
      </c>
      <c r="H4282" s="22" t="str">
        <f t="shared" si="198"/>
        <v>2017</v>
      </c>
      <c r="I4282" s="22">
        <f t="shared" si="199"/>
        <v>2</v>
      </c>
      <c r="J4282" s="22" t="str">
        <f>VLOOKUP(I4282,變換清單!H:I,2,0)</f>
        <v>1Q</v>
      </c>
      <c r="K4282" s="22" t="str">
        <f t="shared" si="200"/>
        <v>新類型中四國20171Q</v>
      </c>
    </row>
    <row r="4283" spans="1:11">
      <c r="A4283" s="23">
        <v>201702</v>
      </c>
      <c r="B4283" s="23" t="s">
        <v>61</v>
      </c>
      <c r="C4283" s="22">
        <v>27220985</v>
      </c>
      <c r="D4283" s="22" t="s">
        <v>46</v>
      </c>
      <c r="E4283" s="23">
        <v>948360</v>
      </c>
      <c r="F4283" s="22" t="str">
        <f>VLOOKUP(C4283,變換清單!A:C,3,0)</f>
        <v>新類型</v>
      </c>
      <c r="G4283" s="22" t="str">
        <f>VLOOKUP(B4283,變換清單!E:F,2,0)</f>
        <v>關信越</v>
      </c>
      <c r="H4283" s="22" t="str">
        <f t="shared" si="198"/>
        <v>2017</v>
      </c>
      <c r="I4283" s="22">
        <f t="shared" si="199"/>
        <v>2</v>
      </c>
      <c r="J4283" s="22" t="str">
        <f>VLOOKUP(I4283,變換清單!H:I,2,0)</f>
        <v>1Q</v>
      </c>
      <c r="K4283" s="22" t="str">
        <f t="shared" si="200"/>
        <v>新類型關信越20171Q</v>
      </c>
    </row>
    <row r="4284" spans="1:11">
      <c r="A4284" s="23">
        <v>201702</v>
      </c>
      <c r="B4284" s="23" t="s">
        <v>61</v>
      </c>
      <c r="C4284" s="22">
        <v>27260317</v>
      </c>
      <c r="D4284" s="22" t="s">
        <v>40</v>
      </c>
      <c r="E4284" s="23">
        <v>107520</v>
      </c>
      <c r="F4284" s="22" t="str">
        <f>VLOOKUP(C4284,變換清單!A:C,3,0)</f>
        <v>啤酒</v>
      </c>
      <c r="G4284" s="22" t="str">
        <f>VLOOKUP(B4284,變換清單!E:F,2,0)</f>
        <v>關信越</v>
      </c>
      <c r="H4284" s="22" t="str">
        <f t="shared" si="198"/>
        <v>2017</v>
      </c>
      <c r="I4284" s="22">
        <f t="shared" si="199"/>
        <v>2</v>
      </c>
      <c r="J4284" s="22" t="str">
        <f>VLOOKUP(I4284,變換清單!H:I,2,0)</f>
        <v>1Q</v>
      </c>
      <c r="K4284" s="22" t="str">
        <f t="shared" si="200"/>
        <v>啤酒關信越20171Q</v>
      </c>
    </row>
    <row r="4285" spans="1:11">
      <c r="A4285" s="23">
        <v>201702</v>
      </c>
      <c r="B4285" s="23" t="s">
        <v>61</v>
      </c>
      <c r="C4285" s="22">
        <v>27260665</v>
      </c>
      <c r="D4285" s="22" t="s">
        <v>105</v>
      </c>
      <c r="E4285" s="23">
        <v>304080</v>
      </c>
      <c r="F4285" s="22" t="str">
        <f>VLOOKUP(C4285,變換清單!A:C,3,0)</f>
        <v>啤酒</v>
      </c>
      <c r="G4285" s="22" t="str">
        <f>VLOOKUP(B4285,變換清單!E:F,2,0)</f>
        <v>關信越</v>
      </c>
      <c r="H4285" s="22" t="str">
        <f t="shared" si="198"/>
        <v>2017</v>
      </c>
      <c r="I4285" s="22">
        <f t="shared" si="199"/>
        <v>2</v>
      </c>
      <c r="J4285" s="22" t="str">
        <f>VLOOKUP(I4285,變換清單!H:I,2,0)</f>
        <v>1Q</v>
      </c>
      <c r="K4285" s="22" t="str">
        <f t="shared" si="200"/>
        <v>啤酒關信越20171Q</v>
      </c>
    </row>
    <row r="4286" spans="1:11">
      <c r="A4286" s="23">
        <v>201702</v>
      </c>
      <c r="B4286" s="23" t="s">
        <v>61</v>
      </c>
      <c r="C4286" s="22">
        <v>27350171</v>
      </c>
      <c r="D4286" s="22" t="s">
        <v>42</v>
      </c>
      <c r="E4286" s="23">
        <v>19152</v>
      </c>
      <c r="F4286" s="22" t="str">
        <f>VLOOKUP(C4286,變換清單!A:C,3,0)</f>
        <v>啤酒</v>
      </c>
      <c r="G4286" s="22" t="str">
        <f>VLOOKUP(B4286,變換清單!E:F,2,0)</f>
        <v>關信越</v>
      </c>
      <c r="H4286" s="22" t="str">
        <f t="shared" si="198"/>
        <v>2017</v>
      </c>
      <c r="I4286" s="22">
        <f t="shared" si="199"/>
        <v>2</v>
      </c>
      <c r="J4286" s="22" t="str">
        <f>VLOOKUP(I4286,變換清單!H:I,2,0)</f>
        <v>1Q</v>
      </c>
      <c r="K4286" s="22" t="str">
        <f t="shared" si="200"/>
        <v>啤酒關信越20171Q</v>
      </c>
    </row>
    <row r="4287" spans="1:11">
      <c r="A4287" s="23">
        <v>201702</v>
      </c>
      <c r="B4287" s="23" t="s">
        <v>61</v>
      </c>
      <c r="C4287" s="22">
        <v>27350921</v>
      </c>
      <c r="D4287" s="22" t="s">
        <v>44</v>
      </c>
      <c r="E4287" s="23">
        <v>5040</v>
      </c>
      <c r="F4287" s="22" t="str">
        <f>VLOOKUP(C4287,變換清單!A:C,3,0)</f>
        <v>發泡酒</v>
      </c>
      <c r="G4287" s="22" t="str">
        <f>VLOOKUP(B4287,變換清單!E:F,2,0)</f>
        <v>關信越</v>
      </c>
      <c r="H4287" s="22" t="str">
        <f t="shared" si="198"/>
        <v>2017</v>
      </c>
      <c r="I4287" s="22">
        <f t="shared" si="199"/>
        <v>2</v>
      </c>
      <c r="J4287" s="22" t="str">
        <f>VLOOKUP(I4287,變換清單!H:I,2,0)</f>
        <v>1Q</v>
      </c>
      <c r="K4287" s="22" t="str">
        <f t="shared" si="200"/>
        <v>發泡酒關信越20171Q</v>
      </c>
    </row>
    <row r="4288" spans="1:11">
      <c r="A4288" s="23">
        <v>201702</v>
      </c>
      <c r="B4288" s="23" t="s">
        <v>61</v>
      </c>
      <c r="C4288" s="22">
        <v>27210786</v>
      </c>
      <c r="D4288" s="22" t="s">
        <v>103</v>
      </c>
      <c r="E4288" s="23">
        <v>305760</v>
      </c>
      <c r="F4288" s="22" t="str">
        <f>VLOOKUP(C4288,變換清單!A:C,3,0)</f>
        <v>發泡酒</v>
      </c>
      <c r="G4288" s="22" t="str">
        <f>VLOOKUP(B4288,變換清單!E:F,2,0)</f>
        <v>關信越</v>
      </c>
      <c r="H4288" s="22" t="str">
        <f t="shared" si="198"/>
        <v>2017</v>
      </c>
      <c r="I4288" s="22">
        <f t="shared" si="199"/>
        <v>2</v>
      </c>
      <c r="J4288" s="22" t="str">
        <f>VLOOKUP(I4288,變換清單!H:I,2,0)</f>
        <v>1Q</v>
      </c>
      <c r="K4288" s="22" t="str">
        <f t="shared" si="200"/>
        <v>發泡酒關信越20171Q</v>
      </c>
    </row>
    <row r="4289" spans="1:11">
      <c r="A4289" s="23">
        <v>201702</v>
      </c>
      <c r="B4289" s="23" t="s">
        <v>61</v>
      </c>
      <c r="C4289" s="22">
        <v>27220883</v>
      </c>
      <c r="D4289" s="22" t="s">
        <v>101</v>
      </c>
      <c r="E4289" s="23">
        <v>2001</v>
      </c>
      <c r="F4289" s="22" t="str">
        <f>VLOOKUP(C4289,變換清單!A:C,3,0)</f>
        <v>新類型</v>
      </c>
      <c r="G4289" s="22" t="str">
        <f>VLOOKUP(B4289,變換清單!E:F,2,0)</f>
        <v>關信越</v>
      </c>
      <c r="H4289" s="22" t="str">
        <f t="shared" si="198"/>
        <v>2017</v>
      </c>
      <c r="I4289" s="22">
        <f t="shared" si="199"/>
        <v>2</v>
      </c>
      <c r="J4289" s="22" t="str">
        <f>VLOOKUP(I4289,變換清單!H:I,2,0)</f>
        <v>1Q</v>
      </c>
      <c r="K4289" s="22" t="str">
        <f t="shared" si="200"/>
        <v>新類型關信越20171Q</v>
      </c>
    </row>
    <row r="4290" spans="1:11">
      <c r="A4290" s="23">
        <v>201702</v>
      </c>
      <c r="B4290" s="23" t="s">
        <v>61</v>
      </c>
      <c r="C4290" s="22">
        <v>27220957</v>
      </c>
      <c r="D4290" s="22" t="s">
        <v>102</v>
      </c>
      <c r="E4290" s="23">
        <v>2001</v>
      </c>
      <c r="F4290" s="22" t="str">
        <f>VLOOKUP(C4290,變換清單!A:C,3,0)</f>
        <v>新類型</v>
      </c>
      <c r="G4290" s="22" t="str">
        <f>VLOOKUP(B4290,變換清單!E:F,2,0)</f>
        <v>關信越</v>
      </c>
      <c r="H4290" s="22" t="str">
        <f t="shared" si="198"/>
        <v>2017</v>
      </c>
      <c r="I4290" s="22">
        <f t="shared" si="199"/>
        <v>2</v>
      </c>
      <c r="J4290" s="22" t="str">
        <f>VLOOKUP(I4290,變換清單!H:I,2,0)</f>
        <v>1Q</v>
      </c>
      <c r="K4290" s="22" t="str">
        <f t="shared" si="200"/>
        <v>新類型關信越20171Q</v>
      </c>
    </row>
    <row r="4291" spans="1:11">
      <c r="A4291" s="23">
        <v>201702</v>
      </c>
      <c r="B4291" s="23" t="s">
        <v>83</v>
      </c>
      <c r="C4291" s="22">
        <v>27220985</v>
      </c>
      <c r="D4291" s="22" t="s">
        <v>46</v>
      </c>
      <c r="E4291" s="23">
        <v>12096</v>
      </c>
      <c r="F4291" s="22" t="str">
        <f>VLOOKUP(C4291,變換清單!A:C,3,0)</f>
        <v>新類型</v>
      </c>
      <c r="G4291" s="22" t="str">
        <f>VLOOKUP(B4291,變換清單!E:F,2,0)</f>
        <v>中四國</v>
      </c>
      <c r="H4291" s="22" t="str">
        <f t="shared" ref="H4291:H4354" si="201">LEFT(A4291,4)</f>
        <v>2017</v>
      </c>
      <c r="I4291" s="22">
        <f t="shared" ref="I4291:I4354" si="202">VALUE(RIGHT(A4291,2))</f>
        <v>2</v>
      </c>
      <c r="J4291" s="22" t="str">
        <f>VLOOKUP(I4291,變換清單!H:I,2,0)</f>
        <v>1Q</v>
      </c>
      <c r="K4291" s="22" t="str">
        <f t="shared" ref="K4291:K4354" si="203">CONCATENATE(F4291,G4291,H4291,J4291)</f>
        <v>新類型中四國20171Q</v>
      </c>
    </row>
    <row r="4292" spans="1:11">
      <c r="A4292" s="23">
        <v>201702</v>
      </c>
      <c r="B4292" s="23" t="s">
        <v>83</v>
      </c>
      <c r="C4292" s="22">
        <v>27260317</v>
      </c>
      <c r="D4292" s="22" t="s">
        <v>40</v>
      </c>
      <c r="E4292" s="23">
        <v>315000</v>
      </c>
      <c r="F4292" s="22" t="str">
        <f>VLOOKUP(C4292,變換清單!A:C,3,0)</f>
        <v>啤酒</v>
      </c>
      <c r="G4292" s="22" t="str">
        <f>VLOOKUP(B4292,變換清單!E:F,2,0)</f>
        <v>中四國</v>
      </c>
      <c r="H4292" s="22" t="str">
        <f t="shared" si="201"/>
        <v>2017</v>
      </c>
      <c r="I4292" s="22">
        <f t="shared" si="202"/>
        <v>2</v>
      </c>
      <c r="J4292" s="22" t="str">
        <f>VLOOKUP(I4292,變換清單!H:I,2,0)</f>
        <v>1Q</v>
      </c>
      <c r="K4292" s="22" t="str">
        <f t="shared" si="203"/>
        <v>啤酒中四國20171Q</v>
      </c>
    </row>
    <row r="4293" spans="1:11">
      <c r="A4293" s="23">
        <v>201702</v>
      </c>
      <c r="B4293" s="23" t="s">
        <v>83</v>
      </c>
      <c r="C4293" s="22">
        <v>27260665</v>
      </c>
      <c r="D4293" s="22" t="s">
        <v>105</v>
      </c>
      <c r="E4293" s="23">
        <v>38640</v>
      </c>
      <c r="F4293" s="22" t="str">
        <f>VLOOKUP(C4293,變換清單!A:C,3,0)</f>
        <v>啤酒</v>
      </c>
      <c r="G4293" s="22" t="str">
        <f>VLOOKUP(B4293,變換清單!E:F,2,0)</f>
        <v>中四國</v>
      </c>
      <c r="H4293" s="22" t="str">
        <f t="shared" si="201"/>
        <v>2017</v>
      </c>
      <c r="I4293" s="22">
        <f t="shared" si="202"/>
        <v>2</v>
      </c>
      <c r="J4293" s="22" t="str">
        <f>VLOOKUP(I4293,變換清單!H:I,2,0)</f>
        <v>1Q</v>
      </c>
      <c r="K4293" s="22" t="str">
        <f t="shared" si="203"/>
        <v>啤酒中四國20171Q</v>
      </c>
    </row>
    <row r="4294" spans="1:11">
      <c r="A4294" s="23">
        <v>201702</v>
      </c>
      <c r="B4294" s="23" t="s">
        <v>83</v>
      </c>
      <c r="C4294" s="22">
        <v>27350171</v>
      </c>
      <c r="D4294" s="22" t="s">
        <v>42</v>
      </c>
      <c r="E4294" s="23">
        <v>89040</v>
      </c>
      <c r="F4294" s="22" t="str">
        <f>VLOOKUP(C4294,變換清單!A:C,3,0)</f>
        <v>啤酒</v>
      </c>
      <c r="G4294" s="22" t="str">
        <f>VLOOKUP(B4294,變換清單!E:F,2,0)</f>
        <v>中四國</v>
      </c>
      <c r="H4294" s="22" t="str">
        <f t="shared" si="201"/>
        <v>2017</v>
      </c>
      <c r="I4294" s="22">
        <f t="shared" si="202"/>
        <v>2</v>
      </c>
      <c r="J4294" s="22" t="str">
        <f>VLOOKUP(I4294,變換清單!H:I,2,0)</f>
        <v>1Q</v>
      </c>
      <c r="K4294" s="22" t="str">
        <f t="shared" si="203"/>
        <v>啤酒中四國20171Q</v>
      </c>
    </row>
    <row r="4295" spans="1:11">
      <c r="A4295" s="23">
        <v>201702</v>
      </c>
      <c r="B4295" s="23" t="s">
        <v>83</v>
      </c>
      <c r="C4295" s="22">
        <v>27350921</v>
      </c>
      <c r="D4295" s="22" t="s">
        <v>44</v>
      </c>
      <c r="E4295" s="23">
        <v>18900</v>
      </c>
      <c r="F4295" s="22" t="str">
        <f>VLOOKUP(C4295,變換清單!A:C,3,0)</f>
        <v>發泡酒</v>
      </c>
      <c r="G4295" s="22" t="str">
        <f>VLOOKUP(B4295,變換清單!E:F,2,0)</f>
        <v>中四國</v>
      </c>
      <c r="H4295" s="22" t="str">
        <f t="shared" si="201"/>
        <v>2017</v>
      </c>
      <c r="I4295" s="22">
        <f t="shared" si="202"/>
        <v>2</v>
      </c>
      <c r="J4295" s="22" t="str">
        <f>VLOOKUP(I4295,變換清單!H:I,2,0)</f>
        <v>1Q</v>
      </c>
      <c r="K4295" s="22" t="str">
        <f t="shared" si="203"/>
        <v>發泡酒中四國20171Q</v>
      </c>
    </row>
    <row r="4296" spans="1:11">
      <c r="A4296" s="23">
        <v>201702</v>
      </c>
      <c r="B4296" s="23" t="s">
        <v>83</v>
      </c>
      <c r="C4296" s="22">
        <v>27210786</v>
      </c>
      <c r="D4296" s="22" t="s">
        <v>103</v>
      </c>
      <c r="E4296" s="23">
        <v>6024</v>
      </c>
      <c r="F4296" s="22" t="str">
        <f>VLOOKUP(C4296,變換清單!A:C,3,0)</f>
        <v>發泡酒</v>
      </c>
      <c r="G4296" s="22" t="str">
        <f>VLOOKUP(B4296,變換清單!E:F,2,0)</f>
        <v>中四國</v>
      </c>
      <c r="H4296" s="22" t="str">
        <f t="shared" si="201"/>
        <v>2017</v>
      </c>
      <c r="I4296" s="22">
        <f t="shared" si="202"/>
        <v>2</v>
      </c>
      <c r="J4296" s="22" t="str">
        <f>VLOOKUP(I4296,變換清單!H:I,2,0)</f>
        <v>1Q</v>
      </c>
      <c r="K4296" s="22" t="str">
        <f t="shared" si="203"/>
        <v>發泡酒中四國20171Q</v>
      </c>
    </row>
    <row r="4297" spans="1:11">
      <c r="A4297" s="23">
        <v>201702</v>
      </c>
      <c r="B4297" s="23" t="s">
        <v>83</v>
      </c>
      <c r="C4297" s="22">
        <v>27220883</v>
      </c>
      <c r="D4297" s="22" t="s">
        <v>101</v>
      </c>
      <c r="E4297" s="23">
        <v>46200</v>
      </c>
      <c r="F4297" s="22" t="str">
        <f>VLOOKUP(C4297,變換清單!A:C,3,0)</f>
        <v>新類型</v>
      </c>
      <c r="G4297" s="22" t="str">
        <f>VLOOKUP(B4297,變換清單!E:F,2,0)</f>
        <v>中四國</v>
      </c>
      <c r="H4297" s="22" t="str">
        <f t="shared" si="201"/>
        <v>2017</v>
      </c>
      <c r="I4297" s="22">
        <f t="shared" si="202"/>
        <v>2</v>
      </c>
      <c r="J4297" s="22" t="str">
        <f>VLOOKUP(I4297,變換清單!H:I,2,0)</f>
        <v>1Q</v>
      </c>
      <c r="K4297" s="22" t="str">
        <f t="shared" si="203"/>
        <v>新類型中四國20171Q</v>
      </c>
    </row>
    <row r="4298" spans="1:11">
      <c r="A4298" s="23">
        <v>201702</v>
      </c>
      <c r="B4298" s="23" t="s">
        <v>98</v>
      </c>
      <c r="C4298" s="22">
        <v>27220957</v>
      </c>
      <c r="D4298" s="22" t="s">
        <v>102</v>
      </c>
      <c r="E4298" s="23">
        <v>11760</v>
      </c>
      <c r="F4298" s="22" t="str">
        <f>VLOOKUP(C4298,變換清單!A:C,3,0)</f>
        <v>新類型</v>
      </c>
      <c r="G4298" s="22" t="str">
        <f>VLOOKUP(B4298,變換清單!E:F,2,0)</f>
        <v>沖繩</v>
      </c>
      <c r="H4298" s="22" t="str">
        <f t="shared" si="201"/>
        <v>2017</v>
      </c>
      <c r="I4298" s="22">
        <f t="shared" si="202"/>
        <v>2</v>
      </c>
      <c r="J4298" s="22" t="str">
        <f>VLOOKUP(I4298,變換清單!H:I,2,0)</f>
        <v>1Q</v>
      </c>
      <c r="K4298" s="22" t="str">
        <f t="shared" si="203"/>
        <v>新類型沖繩20171Q</v>
      </c>
    </row>
    <row r="4299" spans="1:11">
      <c r="A4299" s="23">
        <v>201702</v>
      </c>
      <c r="B4299" s="23" t="s">
        <v>98</v>
      </c>
      <c r="C4299" s="22">
        <v>27220985</v>
      </c>
      <c r="D4299" s="22" t="s">
        <v>46</v>
      </c>
      <c r="E4299" s="23">
        <v>17640</v>
      </c>
      <c r="F4299" s="22" t="str">
        <f>VLOOKUP(C4299,變換清單!A:C,3,0)</f>
        <v>新類型</v>
      </c>
      <c r="G4299" s="22" t="str">
        <f>VLOOKUP(B4299,變換清單!E:F,2,0)</f>
        <v>沖繩</v>
      </c>
      <c r="H4299" s="22" t="str">
        <f t="shared" si="201"/>
        <v>2017</v>
      </c>
      <c r="I4299" s="22">
        <f t="shared" si="202"/>
        <v>2</v>
      </c>
      <c r="J4299" s="22" t="str">
        <f>VLOOKUP(I4299,變換清單!H:I,2,0)</f>
        <v>1Q</v>
      </c>
      <c r="K4299" s="22" t="str">
        <f t="shared" si="203"/>
        <v>新類型沖繩20171Q</v>
      </c>
    </row>
    <row r="4300" spans="1:11">
      <c r="A4300" s="23">
        <v>201702</v>
      </c>
      <c r="B4300" s="23" t="s">
        <v>98</v>
      </c>
      <c r="C4300" s="22">
        <v>27260317</v>
      </c>
      <c r="D4300" s="22" t="s">
        <v>40</v>
      </c>
      <c r="E4300" s="23">
        <v>819214</v>
      </c>
      <c r="F4300" s="22" t="str">
        <f>VLOOKUP(C4300,變換清單!A:C,3,0)</f>
        <v>啤酒</v>
      </c>
      <c r="G4300" s="22" t="str">
        <f>VLOOKUP(B4300,變換清單!E:F,2,0)</f>
        <v>沖繩</v>
      </c>
      <c r="H4300" s="22" t="str">
        <f t="shared" si="201"/>
        <v>2017</v>
      </c>
      <c r="I4300" s="22">
        <f t="shared" si="202"/>
        <v>2</v>
      </c>
      <c r="J4300" s="22" t="str">
        <f>VLOOKUP(I4300,變換清單!H:I,2,0)</f>
        <v>1Q</v>
      </c>
      <c r="K4300" s="22" t="str">
        <f t="shared" si="203"/>
        <v>啤酒沖繩20171Q</v>
      </c>
    </row>
    <row r="4301" spans="1:11">
      <c r="A4301" s="23">
        <v>201702</v>
      </c>
      <c r="B4301" s="23" t="s">
        <v>98</v>
      </c>
      <c r="C4301" s="22">
        <v>27260665</v>
      </c>
      <c r="D4301" s="22" t="s">
        <v>105</v>
      </c>
      <c r="E4301" s="23">
        <v>27602</v>
      </c>
      <c r="F4301" s="22" t="str">
        <f>VLOOKUP(C4301,變換清單!A:C,3,0)</f>
        <v>啤酒</v>
      </c>
      <c r="G4301" s="22" t="str">
        <f>VLOOKUP(B4301,變換清單!E:F,2,0)</f>
        <v>沖繩</v>
      </c>
      <c r="H4301" s="22" t="str">
        <f t="shared" si="201"/>
        <v>2017</v>
      </c>
      <c r="I4301" s="22">
        <f t="shared" si="202"/>
        <v>2</v>
      </c>
      <c r="J4301" s="22" t="str">
        <f>VLOOKUP(I4301,變換清單!H:I,2,0)</f>
        <v>1Q</v>
      </c>
      <c r="K4301" s="22" t="str">
        <f t="shared" si="203"/>
        <v>啤酒沖繩20171Q</v>
      </c>
    </row>
    <row r="4302" spans="1:11">
      <c r="A4302" s="23">
        <v>201702</v>
      </c>
      <c r="B4302" s="23" t="s">
        <v>98</v>
      </c>
      <c r="C4302" s="22">
        <v>27350171</v>
      </c>
      <c r="D4302" s="22" t="s">
        <v>42</v>
      </c>
      <c r="E4302" s="23">
        <v>93808</v>
      </c>
      <c r="F4302" s="22" t="str">
        <f>VLOOKUP(C4302,變換清單!A:C,3,0)</f>
        <v>啤酒</v>
      </c>
      <c r="G4302" s="22" t="str">
        <f>VLOOKUP(B4302,變換清單!E:F,2,0)</f>
        <v>沖繩</v>
      </c>
      <c r="H4302" s="22" t="str">
        <f t="shared" si="201"/>
        <v>2017</v>
      </c>
      <c r="I4302" s="22">
        <f t="shared" si="202"/>
        <v>2</v>
      </c>
      <c r="J4302" s="22" t="str">
        <f>VLOOKUP(I4302,變換清單!H:I,2,0)</f>
        <v>1Q</v>
      </c>
      <c r="K4302" s="22" t="str">
        <f t="shared" si="203"/>
        <v>啤酒沖繩20171Q</v>
      </c>
    </row>
    <row r="4303" spans="1:11">
      <c r="A4303" s="23">
        <v>201702</v>
      </c>
      <c r="B4303" s="23" t="s">
        <v>98</v>
      </c>
      <c r="C4303" s="22">
        <v>27350921</v>
      </c>
      <c r="D4303" s="22" t="s">
        <v>44</v>
      </c>
      <c r="E4303" s="23">
        <v>6048</v>
      </c>
      <c r="F4303" s="22" t="str">
        <f>VLOOKUP(C4303,變換清單!A:C,3,0)</f>
        <v>發泡酒</v>
      </c>
      <c r="G4303" s="22" t="str">
        <f>VLOOKUP(B4303,變換清單!E:F,2,0)</f>
        <v>沖繩</v>
      </c>
      <c r="H4303" s="22" t="str">
        <f t="shared" si="201"/>
        <v>2017</v>
      </c>
      <c r="I4303" s="22">
        <f t="shared" si="202"/>
        <v>2</v>
      </c>
      <c r="J4303" s="22" t="str">
        <f>VLOOKUP(I4303,變換清單!H:I,2,0)</f>
        <v>1Q</v>
      </c>
      <c r="K4303" s="22" t="str">
        <f t="shared" si="203"/>
        <v>發泡酒沖繩20171Q</v>
      </c>
    </row>
    <row r="4304" spans="1:11">
      <c r="A4304" s="23">
        <v>201702</v>
      </c>
      <c r="B4304" s="23" t="s">
        <v>98</v>
      </c>
      <c r="C4304" s="22">
        <v>27210786</v>
      </c>
      <c r="D4304" s="22" t="s">
        <v>103</v>
      </c>
      <c r="E4304" s="23">
        <v>12096</v>
      </c>
      <c r="F4304" s="22" t="str">
        <f>VLOOKUP(C4304,變換清單!A:C,3,0)</f>
        <v>發泡酒</v>
      </c>
      <c r="G4304" s="22" t="str">
        <f>VLOOKUP(B4304,變換清單!E:F,2,0)</f>
        <v>沖繩</v>
      </c>
      <c r="H4304" s="22" t="str">
        <f t="shared" si="201"/>
        <v>2017</v>
      </c>
      <c r="I4304" s="22">
        <f t="shared" si="202"/>
        <v>2</v>
      </c>
      <c r="J4304" s="22" t="str">
        <f>VLOOKUP(I4304,變換清單!H:I,2,0)</f>
        <v>1Q</v>
      </c>
      <c r="K4304" s="22" t="str">
        <f t="shared" si="203"/>
        <v>發泡酒沖繩20171Q</v>
      </c>
    </row>
    <row r="4305" spans="1:11">
      <c r="A4305" s="23">
        <v>201702</v>
      </c>
      <c r="B4305" s="23" t="s">
        <v>98</v>
      </c>
      <c r="C4305" s="22">
        <v>27220883</v>
      </c>
      <c r="D4305" s="22" t="s">
        <v>101</v>
      </c>
      <c r="E4305" s="23">
        <v>502320</v>
      </c>
      <c r="F4305" s="22" t="str">
        <f>VLOOKUP(C4305,變換清單!A:C,3,0)</f>
        <v>新類型</v>
      </c>
      <c r="G4305" s="22" t="str">
        <f>VLOOKUP(B4305,變換清單!E:F,2,0)</f>
        <v>沖繩</v>
      </c>
      <c r="H4305" s="22" t="str">
        <f t="shared" si="201"/>
        <v>2017</v>
      </c>
      <c r="I4305" s="22">
        <f t="shared" si="202"/>
        <v>2</v>
      </c>
      <c r="J4305" s="22" t="str">
        <f>VLOOKUP(I4305,變換清單!H:I,2,0)</f>
        <v>1Q</v>
      </c>
      <c r="K4305" s="22" t="str">
        <f t="shared" si="203"/>
        <v>新類型沖繩20171Q</v>
      </c>
    </row>
    <row r="4306" spans="1:11">
      <c r="A4306" s="23">
        <v>201702</v>
      </c>
      <c r="B4306" s="23" t="s">
        <v>56</v>
      </c>
      <c r="C4306" s="22">
        <v>27220957</v>
      </c>
      <c r="D4306" s="22" t="s">
        <v>102</v>
      </c>
      <c r="E4306" s="23">
        <v>840</v>
      </c>
      <c r="F4306" s="22" t="str">
        <f>VLOOKUP(C4306,變換清單!A:C,3,0)</f>
        <v>新類型</v>
      </c>
      <c r="G4306" s="22" t="str">
        <f>VLOOKUP(B4306,變換清單!E:F,2,0)</f>
        <v>東北</v>
      </c>
      <c r="H4306" s="22" t="str">
        <f t="shared" si="201"/>
        <v>2017</v>
      </c>
      <c r="I4306" s="22">
        <f t="shared" si="202"/>
        <v>2</v>
      </c>
      <c r="J4306" s="22" t="str">
        <f>VLOOKUP(I4306,變換清單!H:I,2,0)</f>
        <v>1Q</v>
      </c>
      <c r="K4306" s="22" t="str">
        <f t="shared" si="203"/>
        <v>新類型東北20171Q</v>
      </c>
    </row>
    <row r="4307" spans="1:11">
      <c r="A4307" s="23">
        <v>201702</v>
      </c>
      <c r="B4307" s="23" t="s">
        <v>56</v>
      </c>
      <c r="C4307" s="22">
        <v>27220985</v>
      </c>
      <c r="D4307" s="22" t="s">
        <v>46</v>
      </c>
      <c r="E4307" s="23">
        <v>402360</v>
      </c>
      <c r="F4307" s="22" t="str">
        <f>VLOOKUP(C4307,變換清單!A:C,3,0)</f>
        <v>新類型</v>
      </c>
      <c r="G4307" s="22" t="str">
        <f>VLOOKUP(B4307,變換清單!E:F,2,0)</f>
        <v>東北</v>
      </c>
      <c r="H4307" s="22" t="str">
        <f t="shared" si="201"/>
        <v>2017</v>
      </c>
      <c r="I4307" s="22">
        <f t="shared" si="202"/>
        <v>2</v>
      </c>
      <c r="J4307" s="22" t="str">
        <f>VLOOKUP(I4307,變換清單!H:I,2,0)</f>
        <v>1Q</v>
      </c>
      <c r="K4307" s="22" t="str">
        <f t="shared" si="203"/>
        <v>新類型東北20171Q</v>
      </c>
    </row>
    <row r="4308" spans="1:11">
      <c r="A4308" s="23">
        <v>201702</v>
      </c>
      <c r="B4308" s="23" t="s">
        <v>56</v>
      </c>
      <c r="C4308" s="22">
        <v>27260317</v>
      </c>
      <c r="D4308" s="22" t="s">
        <v>40</v>
      </c>
      <c r="E4308" s="23">
        <v>194040</v>
      </c>
      <c r="F4308" s="22" t="str">
        <f>VLOOKUP(C4308,變換清單!A:C,3,0)</f>
        <v>啤酒</v>
      </c>
      <c r="G4308" s="22" t="str">
        <f>VLOOKUP(B4308,變換清單!E:F,2,0)</f>
        <v>東北</v>
      </c>
      <c r="H4308" s="22" t="str">
        <f t="shared" si="201"/>
        <v>2017</v>
      </c>
      <c r="I4308" s="22">
        <f t="shared" si="202"/>
        <v>2</v>
      </c>
      <c r="J4308" s="22" t="str">
        <f>VLOOKUP(I4308,變換清單!H:I,2,0)</f>
        <v>1Q</v>
      </c>
      <c r="K4308" s="22" t="str">
        <f t="shared" si="203"/>
        <v>啤酒東北20171Q</v>
      </c>
    </row>
    <row r="4309" spans="1:11">
      <c r="A4309" s="23">
        <v>201702</v>
      </c>
      <c r="B4309" s="23" t="s">
        <v>56</v>
      </c>
      <c r="C4309" s="22">
        <v>27260665</v>
      </c>
      <c r="D4309" s="22" t="s">
        <v>105</v>
      </c>
      <c r="E4309" s="23">
        <v>168000</v>
      </c>
      <c r="F4309" s="22" t="str">
        <f>VLOOKUP(C4309,變換清單!A:C,3,0)</f>
        <v>啤酒</v>
      </c>
      <c r="G4309" s="22" t="str">
        <f>VLOOKUP(B4309,變換清單!E:F,2,0)</f>
        <v>東北</v>
      </c>
      <c r="H4309" s="22" t="str">
        <f t="shared" si="201"/>
        <v>2017</v>
      </c>
      <c r="I4309" s="22">
        <f t="shared" si="202"/>
        <v>2</v>
      </c>
      <c r="J4309" s="22" t="str">
        <f>VLOOKUP(I4309,變換清單!H:I,2,0)</f>
        <v>1Q</v>
      </c>
      <c r="K4309" s="22" t="str">
        <f t="shared" si="203"/>
        <v>啤酒東北20171Q</v>
      </c>
    </row>
    <row r="4310" spans="1:11">
      <c r="A4310" s="23">
        <v>201702</v>
      </c>
      <c r="B4310" s="23" t="s">
        <v>56</v>
      </c>
      <c r="C4310" s="22">
        <v>27350171</v>
      </c>
      <c r="D4310" s="22" t="s">
        <v>42</v>
      </c>
      <c r="E4310" s="23">
        <v>15876</v>
      </c>
      <c r="F4310" s="22" t="str">
        <f>VLOOKUP(C4310,變換清單!A:C,3,0)</f>
        <v>啤酒</v>
      </c>
      <c r="G4310" s="22" t="str">
        <f>VLOOKUP(B4310,變換清單!E:F,2,0)</f>
        <v>東北</v>
      </c>
      <c r="H4310" s="22" t="str">
        <f t="shared" si="201"/>
        <v>2017</v>
      </c>
      <c r="I4310" s="22">
        <f t="shared" si="202"/>
        <v>2</v>
      </c>
      <c r="J4310" s="22" t="str">
        <f>VLOOKUP(I4310,變換清單!H:I,2,0)</f>
        <v>1Q</v>
      </c>
      <c r="K4310" s="22" t="str">
        <f t="shared" si="203"/>
        <v>啤酒東北20171Q</v>
      </c>
    </row>
    <row r="4311" spans="1:11">
      <c r="A4311" s="23">
        <v>201702</v>
      </c>
      <c r="B4311" s="23" t="s">
        <v>56</v>
      </c>
      <c r="C4311" s="22">
        <v>27350921</v>
      </c>
      <c r="D4311" s="22" t="s">
        <v>44</v>
      </c>
      <c r="E4311" s="23">
        <v>7308</v>
      </c>
      <c r="F4311" s="22" t="str">
        <f>VLOOKUP(C4311,變換清單!A:C,3,0)</f>
        <v>發泡酒</v>
      </c>
      <c r="G4311" s="22" t="str">
        <f>VLOOKUP(B4311,變換清單!E:F,2,0)</f>
        <v>東北</v>
      </c>
      <c r="H4311" s="22" t="str">
        <f t="shared" si="201"/>
        <v>2017</v>
      </c>
      <c r="I4311" s="22">
        <f t="shared" si="202"/>
        <v>2</v>
      </c>
      <c r="J4311" s="22" t="str">
        <f>VLOOKUP(I4311,變換清單!H:I,2,0)</f>
        <v>1Q</v>
      </c>
      <c r="K4311" s="22" t="str">
        <f t="shared" si="203"/>
        <v>發泡酒東北20171Q</v>
      </c>
    </row>
    <row r="4312" spans="1:11">
      <c r="A4312" s="23">
        <v>201702</v>
      </c>
      <c r="B4312" s="23" t="s">
        <v>56</v>
      </c>
      <c r="C4312" s="22">
        <v>27210786</v>
      </c>
      <c r="D4312" s="22" t="s">
        <v>103</v>
      </c>
      <c r="E4312" s="23">
        <v>250320</v>
      </c>
      <c r="F4312" s="22" t="str">
        <f>VLOOKUP(C4312,變換清單!A:C,3,0)</f>
        <v>發泡酒</v>
      </c>
      <c r="G4312" s="22" t="str">
        <f>VLOOKUP(B4312,變換清單!E:F,2,0)</f>
        <v>東北</v>
      </c>
      <c r="H4312" s="22" t="str">
        <f t="shared" si="201"/>
        <v>2017</v>
      </c>
      <c r="I4312" s="22">
        <f t="shared" si="202"/>
        <v>2</v>
      </c>
      <c r="J4312" s="22" t="str">
        <f>VLOOKUP(I4312,變換清單!H:I,2,0)</f>
        <v>1Q</v>
      </c>
      <c r="K4312" s="22" t="str">
        <f t="shared" si="203"/>
        <v>發泡酒東北20171Q</v>
      </c>
    </row>
    <row r="4313" spans="1:11">
      <c r="A4313" s="23">
        <v>201702</v>
      </c>
      <c r="B4313" s="23" t="s">
        <v>73</v>
      </c>
      <c r="C4313" s="22">
        <v>27220883</v>
      </c>
      <c r="D4313" s="22" t="s">
        <v>101</v>
      </c>
      <c r="E4313" s="23">
        <v>516600</v>
      </c>
      <c r="F4313" s="22" t="str">
        <f>VLOOKUP(C4313,變換清單!A:C,3,0)</f>
        <v>新類型</v>
      </c>
      <c r="G4313" s="22" t="str">
        <f>VLOOKUP(B4313,變換清單!E:F,2,0)</f>
        <v>中部</v>
      </c>
      <c r="H4313" s="22" t="str">
        <f t="shared" si="201"/>
        <v>2017</v>
      </c>
      <c r="I4313" s="22">
        <f t="shared" si="202"/>
        <v>2</v>
      </c>
      <c r="J4313" s="22" t="str">
        <f>VLOOKUP(I4313,變換清單!H:I,2,0)</f>
        <v>1Q</v>
      </c>
      <c r="K4313" s="22" t="str">
        <f t="shared" si="203"/>
        <v>新類型中部20171Q</v>
      </c>
    </row>
    <row r="4314" spans="1:11">
      <c r="A4314" s="23">
        <v>201702</v>
      </c>
      <c r="B4314" s="23" t="s">
        <v>73</v>
      </c>
      <c r="C4314" s="22">
        <v>27220957</v>
      </c>
      <c r="D4314" s="22" t="s">
        <v>102</v>
      </c>
      <c r="E4314" s="23">
        <v>38640</v>
      </c>
      <c r="F4314" s="22" t="str">
        <f>VLOOKUP(C4314,變換清單!A:C,3,0)</f>
        <v>新類型</v>
      </c>
      <c r="G4314" s="22" t="str">
        <f>VLOOKUP(B4314,變換清單!E:F,2,0)</f>
        <v>中部</v>
      </c>
      <c r="H4314" s="22" t="str">
        <f t="shared" si="201"/>
        <v>2017</v>
      </c>
      <c r="I4314" s="22">
        <f t="shared" si="202"/>
        <v>2</v>
      </c>
      <c r="J4314" s="22" t="str">
        <f>VLOOKUP(I4314,變換清單!H:I,2,0)</f>
        <v>1Q</v>
      </c>
      <c r="K4314" s="22" t="str">
        <f t="shared" si="203"/>
        <v>新類型中部20171Q</v>
      </c>
    </row>
    <row r="4315" spans="1:11">
      <c r="A4315" s="23">
        <v>201702</v>
      </c>
      <c r="B4315" s="23" t="s">
        <v>73</v>
      </c>
      <c r="C4315" s="22">
        <v>27220985</v>
      </c>
      <c r="D4315" s="22" t="s">
        <v>46</v>
      </c>
      <c r="E4315" s="23">
        <v>153720</v>
      </c>
      <c r="F4315" s="22" t="str">
        <f>VLOOKUP(C4315,變換清單!A:C,3,0)</f>
        <v>新類型</v>
      </c>
      <c r="G4315" s="22" t="str">
        <f>VLOOKUP(B4315,變換清單!E:F,2,0)</f>
        <v>中部</v>
      </c>
      <c r="H4315" s="22" t="str">
        <f t="shared" si="201"/>
        <v>2017</v>
      </c>
      <c r="I4315" s="22">
        <f t="shared" si="202"/>
        <v>2</v>
      </c>
      <c r="J4315" s="22" t="str">
        <f>VLOOKUP(I4315,變換清單!H:I,2,0)</f>
        <v>1Q</v>
      </c>
      <c r="K4315" s="22" t="str">
        <f t="shared" si="203"/>
        <v>新類型中部20171Q</v>
      </c>
    </row>
    <row r="4316" spans="1:11">
      <c r="A4316" s="23">
        <v>201702</v>
      </c>
      <c r="B4316" s="23" t="s">
        <v>73</v>
      </c>
      <c r="C4316" s="22">
        <v>27260317</v>
      </c>
      <c r="D4316" s="22" t="s">
        <v>40</v>
      </c>
      <c r="E4316" s="23">
        <v>2520</v>
      </c>
      <c r="F4316" s="22" t="str">
        <f>VLOOKUP(C4316,變換清單!A:C,3,0)</f>
        <v>啤酒</v>
      </c>
      <c r="G4316" s="22" t="str">
        <f>VLOOKUP(B4316,變換清單!E:F,2,0)</f>
        <v>中部</v>
      </c>
      <c r="H4316" s="22" t="str">
        <f t="shared" si="201"/>
        <v>2017</v>
      </c>
      <c r="I4316" s="22">
        <f t="shared" si="202"/>
        <v>2</v>
      </c>
      <c r="J4316" s="22" t="str">
        <f>VLOOKUP(I4316,變換清單!H:I,2,0)</f>
        <v>1Q</v>
      </c>
      <c r="K4316" s="22" t="str">
        <f t="shared" si="203"/>
        <v>啤酒中部20171Q</v>
      </c>
    </row>
    <row r="4317" spans="1:11">
      <c r="A4317" s="23">
        <v>201702</v>
      </c>
      <c r="B4317" s="23" t="s">
        <v>73</v>
      </c>
      <c r="C4317" s="22">
        <v>27260665</v>
      </c>
      <c r="D4317" s="22" t="s">
        <v>105</v>
      </c>
      <c r="E4317" s="23">
        <v>5292</v>
      </c>
      <c r="F4317" s="22" t="str">
        <f>VLOOKUP(C4317,變換清單!A:C,3,0)</f>
        <v>啤酒</v>
      </c>
      <c r="G4317" s="22" t="str">
        <f>VLOOKUP(B4317,變換清單!E:F,2,0)</f>
        <v>中部</v>
      </c>
      <c r="H4317" s="22" t="str">
        <f t="shared" si="201"/>
        <v>2017</v>
      </c>
      <c r="I4317" s="22">
        <f t="shared" si="202"/>
        <v>2</v>
      </c>
      <c r="J4317" s="22" t="str">
        <f>VLOOKUP(I4317,變換清單!H:I,2,0)</f>
        <v>1Q</v>
      </c>
      <c r="K4317" s="22" t="str">
        <f t="shared" si="203"/>
        <v>啤酒中部20171Q</v>
      </c>
    </row>
    <row r="4318" spans="1:11">
      <c r="A4318" s="23">
        <v>201702</v>
      </c>
      <c r="B4318" s="23" t="s">
        <v>73</v>
      </c>
      <c r="C4318" s="22">
        <v>27350171</v>
      </c>
      <c r="D4318" s="22" t="s">
        <v>42</v>
      </c>
      <c r="E4318" s="23">
        <v>89040</v>
      </c>
      <c r="F4318" s="22" t="str">
        <f>VLOOKUP(C4318,變換清單!A:C,3,0)</f>
        <v>啤酒</v>
      </c>
      <c r="G4318" s="22" t="str">
        <f>VLOOKUP(B4318,變換清單!E:F,2,0)</f>
        <v>中部</v>
      </c>
      <c r="H4318" s="22" t="str">
        <f t="shared" si="201"/>
        <v>2017</v>
      </c>
      <c r="I4318" s="22">
        <f t="shared" si="202"/>
        <v>2</v>
      </c>
      <c r="J4318" s="22" t="str">
        <f>VLOOKUP(I4318,變換清單!H:I,2,0)</f>
        <v>1Q</v>
      </c>
      <c r="K4318" s="22" t="str">
        <f t="shared" si="203"/>
        <v>啤酒中部20171Q</v>
      </c>
    </row>
    <row r="4319" spans="1:11">
      <c r="A4319" s="23">
        <v>201702</v>
      </c>
      <c r="B4319" s="23" t="s">
        <v>93</v>
      </c>
      <c r="C4319" s="22">
        <v>27350921</v>
      </c>
      <c r="D4319" s="22" t="s">
        <v>44</v>
      </c>
      <c r="E4319" s="23">
        <v>299040</v>
      </c>
      <c r="F4319" s="22" t="str">
        <f>VLOOKUP(C4319,變換清單!A:C,3,0)</f>
        <v>發泡酒</v>
      </c>
      <c r="G4319" s="22" t="str">
        <f>VLOOKUP(B4319,變換清單!E:F,2,0)</f>
        <v>九州</v>
      </c>
      <c r="H4319" s="22" t="str">
        <f t="shared" si="201"/>
        <v>2017</v>
      </c>
      <c r="I4319" s="22">
        <f t="shared" si="202"/>
        <v>2</v>
      </c>
      <c r="J4319" s="22" t="str">
        <f>VLOOKUP(I4319,變換清單!H:I,2,0)</f>
        <v>1Q</v>
      </c>
      <c r="K4319" s="22" t="str">
        <f t="shared" si="203"/>
        <v>發泡酒九州20171Q</v>
      </c>
    </row>
    <row r="4320" spans="1:11">
      <c r="A4320" s="23">
        <v>201702</v>
      </c>
      <c r="B4320" s="23" t="s">
        <v>93</v>
      </c>
      <c r="C4320" s="22">
        <v>27210786</v>
      </c>
      <c r="D4320" s="22" t="s">
        <v>103</v>
      </c>
      <c r="E4320" s="23">
        <v>92400</v>
      </c>
      <c r="F4320" s="22" t="str">
        <f>VLOOKUP(C4320,變換清單!A:C,3,0)</f>
        <v>發泡酒</v>
      </c>
      <c r="G4320" s="22" t="str">
        <f>VLOOKUP(B4320,變換清單!E:F,2,0)</f>
        <v>九州</v>
      </c>
      <c r="H4320" s="22" t="str">
        <f t="shared" si="201"/>
        <v>2017</v>
      </c>
      <c r="I4320" s="22">
        <f t="shared" si="202"/>
        <v>2</v>
      </c>
      <c r="J4320" s="22" t="str">
        <f>VLOOKUP(I4320,變換清單!H:I,2,0)</f>
        <v>1Q</v>
      </c>
      <c r="K4320" s="22" t="str">
        <f t="shared" si="203"/>
        <v>發泡酒九州20171Q</v>
      </c>
    </row>
    <row r="4321" spans="1:11">
      <c r="A4321" s="23">
        <v>201702</v>
      </c>
      <c r="B4321" s="23" t="s">
        <v>93</v>
      </c>
      <c r="C4321" s="22">
        <v>27220883</v>
      </c>
      <c r="D4321" s="22" t="s">
        <v>101</v>
      </c>
      <c r="E4321" s="23">
        <v>93240</v>
      </c>
      <c r="F4321" s="22" t="str">
        <f>VLOOKUP(C4321,變換清單!A:C,3,0)</f>
        <v>新類型</v>
      </c>
      <c r="G4321" s="22" t="str">
        <f>VLOOKUP(B4321,變換清單!E:F,2,0)</f>
        <v>九州</v>
      </c>
      <c r="H4321" s="22" t="str">
        <f t="shared" si="201"/>
        <v>2017</v>
      </c>
      <c r="I4321" s="22">
        <f t="shared" si="202"/>
        <v>2</v>
      </c>
      <c r="J4321" s="22" t="str">
        <f>VLOOKUP(I4321,變換清單!H:I,2,0)</f>
        <v>1Q</v>
      </c>
      <c r="K4321" s="22" t="str">
        <f t="shared" si="203"/>
        <v>新類型九州20171Q</v>
      </c>
    </row>
    <row r="4322" spans="1:11">
      <c r="A4322" s="23">
        <v>201702</v>
      </c>
      <c r="B4322" s="23" t="s">
        <v>93</v>
      </c>
      <c r="C4322" s="22">
        <v>27220957</v>
      </c>
      <c r="D4322" s="22" t="s">
        <v>102</v>
      </c>
      <c r="E4322" s="23">
        <v>756</v>
      </c>
      <c r="F4322" s="22" t="str">
        <f>VLOOKUP(C4322,變換清單!A:C,3,0)</f>
        <v>新類型</v>
      </c>
      <c r="G4322" s="22" t="str">
        <f>VLOOKUP(B4322,變換清單!E:F,2,0)</f>
        <v>九州</v>
      </c>
      <c r="H4322" s="22" t="str">
        <f t="shared" si="201"/>
        <v>2017</v>
      </c>
      <c r="I4322" s="22">
        <f t="shared" si="202"/>
        <v>2</v>
      </c>
      <c r="J4322" s="22" t="str">
        <f>VLOOKUP(I4322,變換清單!H:I,2,0)</f>
        <v>1Q</v>
      </c>
      <c r="K4322" s="22" t="str">
        <f t="shared" si="203"/>
        <v>新類型九州20171Q</v>
      </c>
    </row>
    <row r="4323" spans="1:11">
      <c r="A4323" s="23">
        <v>201702</v>
      </c>
      <c r="B4323" s="23" t="s">
        <v>93</v>
      </c>
      <c r="C4323" s="22">
        <v>27220985</v>
      </c>
      <c r="D4323" s="22" t="s">
        <v>46</v>
      </c>
      <c r="E4323" s="23">
        <v>73920</v>
      </c>
      <c r="F4323" s="22" t="str">
        <f>VLOOKUP(C4323,變換清單!A:C,3,0)</f>
        <v>新類型</v>
      </c>
      <c r="G4323" s="22" t="str">
        <f>VLOOKUP(B4323,變換清單!E:F,2,0)</f>
        <v>九州</v>
      </c>
      <c r="H4323" s="22" t="str">
        <f t="shared" si="201"/>
        <v>2017</v>
      </c>
      <c r="I4323" s="22">
        <f t="shared" si="202"/>
        <v>2</v>
      </c>
      <c r="J4323" s="22" t="str">
        <f>VLOOKUP(I4323,變換清單!H:I,2,0)</f>
        <v>1Q</v>
      </c>
      <c r="K4323" s="22" t="str">
        <f t="shared" si="203"/>
        <v>新類型九州20171Q</v>
      </c>
    </row>
    <row r="4324" spans="1:11">
      <c r="A4324" s="23">
        <v>201702</v>
      </c>
      <c r="B4324" s="23" t="s">
        <v>57</v>
      </c>
      <c r="C4324" s="22">
        <v>27260317</v>
      </c>
      <c r="D4324" s="22" t="s">
        <v>40</v>
      </c>
      <c r="E4324" s="23">
        <v>1666</v>
      </c>
      <c r="F4324" s="22" t="str">
        <f>VLOOKUP(C4324,變換清單!A:C,3,0)</f>
        <v>啤酒</v>
      </c>
      <c r="G4324" s="22" t="str">
        <f>VLOOKUP(B4324,變換清單!E:F,2,0)</f>
        <v>東北</v>
      </c>
      <c r="H4324" s="22" t="str">
        <f t="shared" si="201"/>
        <v>2017</v>
      </c>
      <c r="I4324" s="22">
        <f t="shared" si="202"/>
        <v>2</v>
      </c>
      <c r="J4324" s="22" t="str">
        <f>VLOOKUP(I4324,變換清單!H:I,2,0)</f>
        <v>1Q</v>
      </c>
      <c r="K4324" s="22" t="str">
        <f t="shared" si="203"/>
        <v>啤酒東北20171Q</v>
      </c>
    </row>
    <row r="4325" spans="1:11">
      <c r="A4325" s="23">
        <v>201702</v>
      </c>
      <c r="B4325" s="23" t="s">
        <v>57</v>
      </c>
      <c r="C4325" s="22">
        <v>27260665</v>
      </c>
      <c r="D4325" s="22" t="s">
        <v>105</v>
      </c>
      <c r="E4325" s="23">
        <v>986160</v>
      </c>
      <c r="F4325" s="22" t="str">
        <f>VLOOKUP(C4325,變換清單!A:C,3,0)</f>
        <v>啤酒</v>
      </c>
      <c r="G4325" s="22" t="str">
        <f>VLOOKUP(B4325,變換清單!E:F,2,0)</f>
        <v>東北</v>
      </c>
      <c r="H4325" s="22" t="str">
        <f t="shared" si="201"/>
        <v>2017</v>
      </c>
      <c r="I4325" s="22">
        <f t="shared" si="202"/>
        <v>2</v>
      </c>
      <c r="J4325" s="22" t="str">
        <f>VLOOKUP(I4325,變換清單!H:I,2,0)</f>
        <v>1Q</v>
      </c>
      <c r="K4325" s="22" t="str">
        <f t="shared" si="203"/>
        <v>啤酒東北20171Q</v>
      </c>
    </row>
    <row r="4326" spans="1:11">
      <c r="A4326" s="23">
        <v>201702</v>
      </c>
      <c r="B4326" s="23" t="s">
        <v>57</v>
      </c>
      <c r="C4326" s="22">
        <v>27350171</v>
      </c>
      <c r="D4326" s="22" t="s">
        <v>42</v>
      </c>
      <c r="E4326" s="23">
        <v>162120</v>
      </c>
      <c r="F4326" s="22" t="str">
        <f>VLOOKUP(C4326,變換清單!A:C,3,0)</f>
        <v>啤酒</v>
      </c>
      <c r="G4326" s="22" t="str">
        <f>VLOOKUP(B4326,變換清單!E:F,2,0)</f>
        <v>東北</v>
      </c>
      <c r="H4326" s="22" t="str">
        <f t="shared" si="201"/>
        <v>2017</v>
      </c>
      <c r="I4326" s="22">
        <f t="shared" si="202"/>
        <v>2</v>
      </c>
      <c r="J4326" s="22" t="str">
        <f>VLOOKUP(I4326,變換清單!H:I,2,0)</f>
        <v>1Q</v>
      </c>
      <c r="K4326" s="22" t="str">
        <f t="shared" si="203"/>
        <v>啤酒東北20171Q</v>
      </c>
    </row>
    <row r="4327" spans="1:11">
      <c r="A4327" s="23">
        <v>201702</v>
      </c>
      <c r="B4327" s="23" t="s">
        <v>57</v>
      </c>
      <c r="C4327" s="22">
        <v>27350921</v>
      </c>
      <c r="D4327" s="22" t="s">
        <v>44</v>
      </c>
      <c r="E4327" s="23">
        <v>273000</v>
      </c>
      <c r="F4327" s="22" t="str">
        <f>VLOOKUP(C4327,變換清單!A:C,3,0)</f>
        <v>發泡酒</v>
      </c>
      <c r="G4327" s="22" t="str">
        <f>VLOOKUP(B4327,變換清單!E:F,2,0)</f>
        <v>東北</v>
      </c>
      <c r="H4327" s="22" t="str">
        <f t="shared" si="201"/>
        <v>2017</v>
      </c>
      <c r="I4327" s="22">
        <f t="shared" si="202"/>
        <v>2</v>
      </c>
      <c r="J4327" s="22" t="str">
        <f>VLOOKUP(I4327,變換清單!H:I,2,0)</f>
        <v>1Q</v>
      </c>
      <c r="K4327" s="22" t="str">
        <f t="shared" si="203"/>
        <v>發泡酒東北20171Q</v>
      </c>
    </row>
    <row r="4328" spans="1:11">
      <c r="A4328" s="23">
        <v>201702</v>
      </c>
      <c r="B4328" s="23" t="s">
        <v>57</v>
      </c>
      <c r="C4328" s="22">
        <v>27210786</v>
      </c>
      <c r="D4328" s="22" t="s">
        <v>103</v>
      </c>
      <c r="E4328" s="23">
        <v>37800</v>
      </c>
      <c r="F4328" s="22" t="str">
        <f>VLOOKUP(C4328,變換清單!A:C,3,0)</f>
        <v>發泡酒</v>
      </c>
      <c r="G4328" s="22" t="str">
        <f>VLOOKUP(B4328,變換清單!E:F,2,0)</f>
        <v>東北</v>
      </c>
      <c r="H4328" s="22" t="str">
        <f t="shared" si="201"/>
        <v>2017</v>
      </c>
      <c r="I4328" s="22">
        <f t="shared" si="202"/>
        <v>2</v>
      </c>
      <c r="J4328" s="22" t="str">
        <f>VLOOKUP(I4328,變換清單!H:I,2,0)</f>
        <v>1Q</v>
      </c>
      <c r="K4328" s="22" t="str">
        <f t="shared" si="203"/>
        <v>發泡酒東北20171Q</v>
      </c>
    </row>
    <row r="4329" spans="1:11">
      <c r="A4329" s="23">
        <v>201702</v>
      </c>
      <c r="B4329" s="23" t="s">
        <v>57</v>
      </c>
      <c r="C4329" s="22">
        <v>27220883</v>
      </c>
      <c r="D4329" s="22" t="s">
        <v>101</v>
      </c>
      <c r="E4329" s="23">
        <v>4788</v>
      </c>
      <c r="F4329" s="22" t="str">
        <f>VLOOKUP(C4329,變換清單!A:C,3,0)</f>
        <v>新類型</v>
      </c>
      <c r="G4329" s="22" t="str">
        <f>VLOOKUP(B4329,變換清單!E:F,2,0)</f>
        <v>東北</v>
      </c>
      <c r="H4329" s="22" t="str">
        <f t="shared" si="201"/>
        <v>2017</v>
      </c>
      <c r="I4329" s="22">
        <f t="shared" si="202"/>
        <v>2</v>
      </c>
      <c r="J4329" s="22" t="str">
        <f>VLOOKUP(I4329,變換清單!H:I,2,0)</f>
        <v>1Q</v>
      </c>
      <c r="K4329" s="22" t="str">
        <f t="shared" si="203"/>
        <v>新類型東北20171Q</v>
      </c>
    </row>
    <row r="4330" spans="1:11">
      <c r="A4330" s="23">
        <v>201702</v>
      </c>
      <c r="B4330" s="23" t="s">
        <v>57</v>
      </c>
      <c r="C4330" s="22">
        <v>27220957</v>
      </c>
      <c r="D4330" s="22" t="s">
        <v>102</v>
      </c>
      <c r="E4330" s="23">
        <v>246120</v>
      </c>
      <c r="F4330" s="22" t="str">
        <f>VLOOKUP(C4330,變換清單!A:C,3,0)</f>
        <v>新類型</v>
      </c>
      <c r="G4330" s="22" t="str">
        <f>VLOOKUP(B4330,變換清單!E:F,2,0)</f>
        <v>東北</v>
      </c>
      <c r="H4330" s="22" t="str">
        <f t="shared" si="201"/>
        <v>2017</v>
      </c>
      <c r="I4330" s="22">
        <f t="shared" si="202"/>
        <v>2</v>
      </c>
      <c r="J4330" s="22" t="str">
        <f>VLOOKUP(I4330,變換清單!H:I,2,0)</f>
        <v>1Q</v>
      </c>
      <c r="K4330" s="22" t="str">
        <f t="shared" si="203"/>
        <v>新類型東北20171Q</v>
      </c>
    </row>
    <row r="4331" spans="1:11">
      <c r="A4331" s="23">
        <v>201702</v>
      </c>
      <c r="B4331" s="23" t="s">
        <v>2</v>
      </c>
      <c r="C4331" s="22">
        <v>27220985</v>
      </c>
      <c r="D4331" s="22" t="s">
        <v>46</v>
      </c>
      <c r="E4331" s="23">
        <v>1034880</v>
      </c>
      <c r="F4331" s="22" t="str">
        <f>VLOOKUP(C4331,變換清單!A:C,3,0)</f>
        <v>新類型</v>
      </c>
      <c r="G4331" s="22" t="str">
        <f>VLOOKUP(B4331,變換清單!E:F,2,0)</f>
        <v>近畿圏</v>
      </c>
      <c r="H4331" s="22" t="str">
        <f t="shared" si="201"/>
        <v>2017</v>
      </c>
      <c r="I4331" s="22">
        <f t="shared" si="202"/>
        <v>2</v>
      </c>
      <c r="J4331" s="22" t="str">
        <f>VLOOKUP(I4331,變換清單!H:I,2,0)</f>
        <v>1Q</v>
      </c>
      <c r="K4331" s="22" t="str">
        <f t="shared" si="203"/>
        <v>新類型近畿圏20171Q</v>
      </c>
    </row>
    <row r="4332" spans="1:11">
      <c r="A4332" s="23">
        <v>201702</v>
      </c>
      <c r="B4332" s="23" t="s">
        <v>2</v>
      </c>
      <c r="C4332" s="22">
        <v>27260317</v>
      </c>
      <c r="D4332" s="22" t="s">
        <v>40</v>
      </c>
      <c r="E4332" s="23">
        <v>173040</v>
      </c>
      <c r="F4332" s="22" t="str">
        <f>VLOOKUP(C4332,變換清單!A:C,3,0)</f>
        <v>啤酒</v>
      </c>
      <c r="G4332" s="22" t="str">
        <f>VLOOKUP(B4332,變換清單!E:F,2,0)</f>
        <v>近畿圏</v>
      </c>
      <c r="H4332" s="22" t="str">
        <f t="shared" si="201"/>
        <v>2017</v>
      </c>
      <c r="I4332" s="22">
        <f t="shared" si="202"/>
        <v>2</v>
      </c>
      <c r="J4332" s="22" t="str">
        <f>VLOOKUP(I4332,變換清單!H:I,2,0)</f>
        <v>1Q</v>
      </c>
      <c r="K4332" s="22" t="str">
        <f t="shared" si="203"/>
        <v>啤酒近畿圏20171Q</v>
      </c>
    </row>
    <row r="4333" spans="1:11">
      <c r="A4333" s="23">
        <v>201702</v>
      </c>
      <c r="B4333" s="23" t="s">
        <v>2</v>
      </c>
      <c r="C4333" s="22">
        <v>27260665</v>
      </c>
      <c r="D4333" s="22" t="s">
        <v>105</v>
      </c>
      <c r="E4333" s="23">
        <v>314160</v>
      </c>
      <c r="F4333" s="22" t="str">
        <f>VLOOKUP(C4333,變換清單!A:C,3,0)</f>
        <v>啤酒</v>
      </c>
      <c r="G4333" s="22" t="str">
        <f>VLOOKUP(B4333,變換清單!E:F,2,0)</f>
        <v>近畿圏</v>
      </c>
      <c r="H4333" s="22" t="str">
        <f t="shared" si="201"/>
        <v>2017</v>
      </c>
      <c r="I4333" s="22">
        <f t="shared" si="202"/>
        <v>2</v>
      </c>
      <c r="J4333" s="22" t="str">
        <f>VLOOKUP(I4333,變換清單!H:I,2,0)</f>
        <v>1Q</v>
      </c>
      <c r="K4333" s="22" t="str">
        <f t="shared" si="203"/>
        <v>啤酒近畿圏20171Q</v>
      </c>
    </row>
    <row r="4334" spans="1:11">
      <c r="A4334" s="23">
        <v>201702</v>
      </c>
      <c r="B4334" s="23" t="s">
        <v>2</v>
      </c>
      <c r="C4334" s="22">
        <v>27350171</v>
      </c>
      <c r="D4334" s="22" t="s">
        <v>42</v>
      </c>
      <c r="E4334" s="23">
        <v>24444</v>
      </c>
      <c r="F4334" s="22" t="str">
        <f>VLOOKUP(C4334,變換清單!A:C,3,0)</f>
        <v>啤酒</v>
      </c>
      <c r="G4334" s="22" t="str">
        <f>VLOOKUP(B4334,變換清單!E:F,2,0)</f>
        <v>近畿圏</v>
      </c>
      <c r="H4334" s="22" t="str">
        <f t="shared" si="201"/>
        <v>2017</v>
      </c>
      <c r="I4334" s="22">
        <f t="shared" si="202"/>
        <v>2</v>
      </c>
      <c r="J4334" s="22" t="str">
        <f>VLOOKUP(I4334,變換清單!H:I,2,0)</f>
        <v>1Q</v>
      </c>
      <c r="K4334" s="22" t="str">
        <f t="shared" si="203"/>
        <v>啤酒近畿圏20171Q</v>
      </c>
    </row>
    <row r="4335" spans="1:11">
      <c r="A4335" s="23">
        <v>201702</v>
      </c>
      <c r="B4335" s="23" t="s">
        <v>2</v>
      </c>
      <c r="C4335" s="22">
        <v>27350921</v>
      </c>
      <c r="D4335" s="22" t="s">
        <v>44</v>
      </c>
      <c r="E4335" s="23">
        <v>12852</v>
      </c>
      <c r="F4335" s="22" t="str">
        <f>VLOOKUP(C4335,變換清單!A:C,3,0)</f>
        <v>發泡酒</v>
      </c>
      <c r="G4335" s="22" t="str">
        <f>VLOOKUP(B4335,變換清單!E:F,2,0)</f>
        <v>近畿圏</v>
      </c>
      <c r="H4335" s="22" t="str">
        <f t="shared" si="201"/>
        <v>2017</v>
      </c>
      <c r="I4335" s="22">
        <f t="shared" si="202"/>
        <v>2</v>
      </c>
      <c r="J4335" s="22" t="str">
        <f>VLOOKUP(I4335,變換清單!H:I,2,0)</f>
        <v>1Q</v>
      </c>
      <c r="K4335" s="22" t="str">
        <f t="shared" si="203"/>
        <v>發泡酒近畿圏20171Q</v>
      </c>
    </row>
    <row r="4336" spans="1:11">
      <c r="A4336" s="23">
        <v>201702</v>
      </c>
      <c r="B4336" s="23" t="s">
        <v>2</v>
      </c>
      <c r="C4336" s="22">
        <v>27210786</v>
      </c>
      <c r="D4336" s="22" t="s">
        <v>103</v>
      </c>
      <c r="E4336" s="23">
        <v>181440</v>
      </c>
      <c r="F4336" s="22" t="str">
        <f>VLOOKUP(C4336,變換清單!A:C,3,0)</f>
        <v>發泡酒</v>
      </c>
      <c r="G4336" s="22" t="str">
        <f>VLOOKUP(B4336,變換清單!E:F,2,0)</f>
        <v>近畿圏</v>
      </c>
      <c r="H4336" s="22" t="str">
        <f t="shared" si="201"/>
        <v>2017</v>
      </c>
      <c r="I4336" s="22">
        <f t="shared" si="202"/>
        <v>2</v>
      </c>
      <c r="J4336" s="22" t="str">
        <f>VLOOKUP(I4336,變換清單!H:I,2,0)</f>
        <v>1Q</v>
      </c>
      <c r="K4336" s="22" t="str">
        <f t="shared" si="203"/>
        <v>發泡酒近畿圏20171Q</v>
      </c>
    </row>
    <row r="4337" spans="1:11">
      <c r="A4337" s="23">
        <v>201702</v>
      </c>
      <c r="B4337" s="23" t="s">
        <v>91</v>
      </c>
      <c r="C4337" s="22">
        <v>27220883</v>
      </c>
      <c r="D4337" s="22" t="s">
        <v>101</v>
      </c>
      <c r="E4337" s="23">
        <v>525840</v>
      </c>
      <c r="F4337" s="22" t="str">
        <f>VLOOKUP(C4337,變換清單!A:C,3,0)</f>
        <v>新類型</v>
      </c>
      <c r="G4337" s="22" t="str">
        <f>VLOOKUP(B4337,變換清單!E:F,2,0)</f>
        <v>九州</v>
      </c>
      <c r="H4337" s="22" t="str">
        <f t="shared" si="201"/>
        <v>2017</v>
      </c>
      <c r="I4337" s="22">
        <f t="shared" si="202"/>
        <v>2</v>
      </c>
      <c r="J4337" s="22" t="str">
        <f>VLOOKUP(I4337,變換清單!H:I,2,0)</f>
        <v>1Q</v>
      </c>
      <c r="K4337" s="22" t="str">
        <f t="shared" si="203"/>
        <v>新類型九州20171Q</v>
      </c>
    </row>
    <row r="4338" spans="1:11">
      <c r="A4338" s="23">
        <v>201702</v>
      </c>
      <c r="B4338" s="23" t="s">
        <v>91</v>
      </c>
      <c r="C4338" s="22">
        <v>27220957</v>
      </c>
      <c r="D4338" s="22" t="s">
        <v>102</v>
      </c>
      <c r="E4338" s="23">
        <v>84840</v>
      </c>
      <c r="F4338" s="22" t="str">
        <f>VLOOKUP(C4338,變換清單!A:C,3,0)</f>
        <v>新類型</v>
      </c>
      <c r="G4338" s="22" t="str">
        <f>VLOOKUP(B4338,變換清單!E:F,2,0)</f>
        <v>九州</v>
      </c>
      <c r="H4338" s="22" t="str">
        <f t="shared" si="201"/>
        <v>2017</v>
      </c>
      <c r="I4338" s="22">
        <f t="shared" si="202"/>
        <v>2</v>
      </c>
      <c r="J4338" s="22" t="str">
        <f>VLOOKUP(I4338,變換清單!H:I,2,0)</f>
        <v>1Q</v>
      </c>
      <c r="K4338" s="22" t="str">
        <f t="shared" si="203"/>
        <v>新類型九州20171Q</v>
      </c>
    </row>
    <row r="4339" spans="1:11">
      <c r="A4339" s="23">
        <v>201702</v>
      </c>
      <c r="B4339" s="23" t="s">
        <v>91</v>
      </c>
      <c r="C4339" s="22">
        <v>27220985</v>
      </c>
      <c r="D4339" s="22" t="s">
        <v>46</v>
      </c>
      <c r="E4339" s="23">
        <v>147840</v>
      </c>
      <c r="F4339" s="22" t="str">
        <f>VLOOKUP(C4339,變換清單!A:C,3,0)</f>
        <v>新類型</v>
      </c>
      <c r="G4339" s="22" t="str">
        <f>VLOOKUP(B4339,變換清單!E:F,2,0)</f>
        <v>九州</v>
      </c>
      <c r="H4339" s="22" t="str">
        <f t="shared" si="201"/>
        <v>2017</v>
      </c>
      <c r="I4339" s="22">
        <f t="shared" si="202"/>
        <v>2</v>
      </c>
      <c r="J4339" s="22" t="str">
        <f>VLOOKUP(I4339,變換清單!H:I,2,0)</f>
        <v>1Q</v>
      </c>
      <c r="K4339" s="22" t="str">
        <f t="shared" si="203"/>
        <v>新類型九州20171Q</v>
      </c>
    </row>
    <row r="4340" spans="1:11">
      <c r="A4340" s="23">
        <v>201702</v>
      </c>
      <c r="B4340" s="23" t="s">
        <v>91</v>
      </c>
      <c r="C4340" s="22">
        <v>27260317</v>
      </c>
      <c r="D4340" s="22" t="s">
        <v>40</v>
      </c>
      <c r="E4340" s="23">
        <v>5292</v>
      </c>
      <c r="F4340" s="22" t="str">
        <f>VLOOKUP(C4340,變換清單!A:C,3,0)</f>
        <v>啤酒</v>
      </c>
      <c r="G4340" s="22" t="str">
        <f>VLOOKUP(B4340,變換清單!E:F,2,0)</f>
        <v>九州</v>
      </c>
      <c r="H4340" s="22" t="str">
        <f t="shared" si="201"/>
        <v>2017</v>
      </c>
      <c r="I4340" s="22">
        <f t="shared" si="202"/>
        <v>2</v>
      </c>
      <c r="J4340" s="22" t="str">
        <f>VLOOKUP(I4340,變換清單!H:I,2,0)</f>
        <v>1Q</v>
      </c>
      <c r="K4340" s="22" t="str">
        <f t="shared" si="203"/>
        <v>啤酒九州20171Q</v>
      </c>
    </row>
    <row r="4341" spans="1:11">
      <c r="A4341" s="23">
        <v>201702</v>
      </c>
      <c r="B4341" s="23" t="s">
        <v>91</v>
      </c>
      <c r="C4341" s="22">
        <v>27260665</v>
      </c>
      <c r="D4341" s="22" t="s">
        <v>105</v>
      </c>
      <c r="E4341" s="23">
        <v>2016</v>
      </c>
      <c r="F4341" s="22" t="str">
        <f>VLOOKUP(C4341,變換清單!A:C,3,0)</f>
        <v>啤酒</v>
      </c>
      <c r="G4341" s="22" t="str">
        <f>VLOOKUP(B4341,變換清單!E:F,2,0)</f>
        <v>九州</v>
      </c>
      <c r="H4341" s="22" t="str">
        <f t="shared" si="201"/>
        <v>2017</v>
      </c>
      <c r="I4341" s="22">
        <f t="shared" si="202"/>
        <v>2</v>
      </c>
      <c r="J4341" s="22" t="str">
        <f>VLOOKUP(I4341,變換清單!H:I,2,0)</f>
        <v>1Q</v>
      </c>
      <c r="K4341" s="22" t="str">
        <f t="shared" si="203"/>
        <v>啤酒九州20171Q</v>
      </c>
    </row>
    <row r="4342" spans="1:11">
      <c r="A4342" s="23">
        <v>201702</v>
      </c>
      <c r="B4342" s="23" t="s">
        <v>91</v>
      </c>
      <c r="C4342" s="22">
        <v>27350171</v>
      </c>
      <c r="D4342" s="22" t="s">
        <v>42</v>
      </c>
      <c r="E4342" s="23">
        <v>120120</v>
      </c>
      <c r="F4342" s="22" t="str">
        <f>VLOOKUP(C4342,變換清單!A:C,3,0)</f>
        <v>啤酒</v>
      </c>
      <c r="G4342" s="22" t="str">
        <f>VLOOKUP(B4342,變換清單!E:F,2,0)</f>
        <v>九州</v>
      </c>
      <c r="H4342" s="22" t="str">
        <f t="shared" si="201"/>
        <v>2017</v>
      </c>
      <c r="I4342" s="22">
        <f t="shared" si="202"/>
        <v>2</v>
      </c>
      <c r="J4342" s="22" t="str">
        <f>VLOOKUP(I4342,變換清單!H:I,2,0)</f>
        <v>1Q</v>
      </c>
      <c r="K4342" s="22" t="str">
        <f t="shared" si="203"/>
        <v>啤酒九州20171Q</v>
      </c>
    </row>
    <row r="4343" spans="1:11">
      <c r="A4343" s="23">
        <v>201702</v>
      </c>
      <c r="B4343" s="23" t="s">
        <v>91</v>
      </c>
      <c r="C4343" s="22">
        <v>27350921</v>
      </c>
      <c r="D4343" s="22" t="s">
        <v>44</v>
      </c>
      <c r="E4343" s="23">
        <v>2001</v>
      </c>
      <c r="F4343" s="22" t="str">
        <f>VLOOKUP(C4343,變換清單!A:C,3,0)</f>
        <v>發泡酒</v>
      </c>
      <c r="G4343" s="22" t="str">
        <f>VLOOKUP(B4343,變換清單!E:F,2,0)</f>
        <v>九州</v>
      </c>
      <c r="H4343" s="22" t="str">
        <f t="shared" si="201"/>
        <v>2017</v>
      </c>
      <c r="I4343" s="22">
        <f t="shared" si="202"/>
        <v>2</v>
      </c>
      <c r="J4343" s="22" t="str">
        <f>VLOOKUP(I4343,變換清單!H:I,2,0)</f>
        <v>1Q</v>
      </c>
      <c r="K4343" s="22" t="str">
        <f t="shared" si="203"/>
        <v>發泡酒九州20171Q</v>
      </c>
    </row>
    <row r="4344" spans="1:11">
      <c r="A4344" s="23">
        <v>201702</v>
      </c>
      <c r="B4344" s="23" t="s">
        <v>63</v>
      </c>
      <c r="C4344" s="22">
        <v>27210786</v>
      </c>
      <c r="D4344" s="22" t="s">
        <v>103</v>
      </c>
      <c r="E4344" s="23">
        <v>579600</v>
      </c>
      <c r="F4344" s="22" t="str">
        <f>VLOOKUP(C4344,變換清單!A:C,3,0)</f>
        <v>發泡酒</v>
      </c>
      <c r="G4344" s="22" t="str">
        <f>VLOOKUP(B4344,變換清單!E:F,2,0)</f>
        <v>關信越</v>
      </c>
      <c r="H4344" s="22" t="str">
        <f t="shared" si="201"/>
        <v>2017</v>
      </c>
      <c r="I4344" s="22">
        <f t="shared" si="202"/>
        <v>2</v>
      </c>
      <c r="J4344" s="22" t="str">
        <f>VLOOKUP(I4344,變換清單!H:I,2,0)</f>
        <v>1Q</v>
      </c>
      <c r="K4344" s="22" t="str">
        <f t="shared" si="203"/>
        <v>發泡酒關信越20171Q</v>
      </c>
    </row>
    <row r="4345" spans="1:11">
      <c r="A4345" s="23">
        <v>201702</v>
      </c>
      <c r="B4345" s="23" t="s">
        <v>63</v>
      </c>
      <c r="C4345" s="22">
        <v>27220883</v>
      </c>
      <c r="D4345" s="22" t="s">
        <v>101</v>
      </c>
      <c r="E4345" s="23">
        <v>143640</v>
      </c>
      <c r="F4345" s="22" t="str">
        <f>VLOOKUP(C4345,變換清單!A:C,3,0)</f>
        <v>新類型</v>
      </c>
      <c r="G4345" s="22" t="str">
        <f>VLOOKUP(B4345,變換清單!E:F,2,0)</f>
        <v>關信越</v>
      </c>
      <c r="H4345" s="22" t="str">
        <f t="shared" si="201"/>
        <v>2017</v>
      </c>
      <c r="I4345" s="22">
        <f t="shared" si="202"/>
        <v>2</v>
      </c>
      <c r="J4345" s="22" t="str">
        <f>VLOOKUP(I4345,變換清單!H:I,2,0)</f>
        <v>1Q</v>
      </c>
      <c r="K4345" s="22" t="str">
        <f t="shared" si="203"/>
        <v>新類型關信越20171Q</v>
      </c>
    </row>
    <row r="4346" spans="1:11">
      <c r="A4346" s="23">
        <v>201702</v>
      </c>
      <c r="B4346" s="23" t="s">
        <v>63</v>
      </c>
      <c r="C4346" s="22">
        <v>27220957</v>
      </c>
      <c r="D4346" s="22" t="s">
        <v>102</v>
      </c>
      <c r="E4346" s="23">
        <v>150360</v>
      </c>
      <c r="F4346" s="22" t="str">
        <f>VLOOKUP(C4346,變換清單!A:C,3,0)</f>
        <v>新類型</v>
      </c>
      <c r="G4346" s="22" t="str">
        <f>VLOOKUP(B4346,變換清單!E:F,2,0)</f>
        <v>關信越</v>
      </c>
      <c r="H4346" s="22" t="str">
        <f t="shared" si="201"/>
        <v>2017</v>
      </c>
      <c r="I4346" s="22">
        <f t="shared" si="202"/>
        <v>2</v>
      </c>
      <c r="J4346" s="22" t="str">
        <f>VLOOKUP(I4346,變換清單!H:I,2,0)</f>
        <v>1Q</v>
      </c>
      <c r="K4346" s="22" t="str">
        <f t="shared" si="203"/>
        <v>新類型關信越20171Q</v>
      </c>
    </row>
    <row r="4347" spans="1:11">
      <c r="A4347" s="23">
        <v>201702</v>
      </c>
      <c r="B4347" s="23" t="s">
        <v>63</v>
      </c>
      <c r="C4347" s="22">
        <v>27220985</v>
      </c>
      <c r="D4347" s="22" t="s">
        <v>46</v>
      </c>
      <c r="E4347" s="23">
        <v>31500</v>
      </c>
      <c r="F4347" s="22" t="str">
        <f>VLOOKUP(C4347,變換清單!A:C,3,0)</f>
        <v>新類型</v>
      </c>
      <c r="G4347" s="22" t="str">
        <f>VLOOKUP(B4347,變換清單!E:F,2,0)</f>
        <v>關信越</v>
      </c>
      <c r="H4347" s="22" t="str">
        <f t="shared" si="201"/>
        <v>2017</v>
      </c>
      <c r="I4347" s="22">
        <f t="shared" si="202"/>
        <v>2</v>
      </c>
      <c r="J4347" s="22" t="str">
        <f>VLOOKUP(I4347,變換清單!H:I,2,0)</f>
        <v>1Q</v>
      </c>
      <c r="K4347" s="22" t="str">
        <f t="shared" si="203"/>
        <v>新類型關信越20171Q</v>
      </c>
    </row>
    <row r="4348" spans="1:11">
      <c r="A4348" s="23">
        <v>201702</v>
      </c>
      <c r="B4348" s="23" t="s">
        <v>63</v>
      </c>
      <c r="C4348" s="22">
        <v>27260317</v>
      </c>
      <c r="D4348" s="22" t="s">
        <v>40</v>
      </c>
      <c r="E4348" s="23">
        <v>30996</v>
      </c>
      <c r="F4348" s="22" t="str">
        <f>VLOOKUP(C4348,變換清單!A:C,3,0)</f>
        <v>啤酒</v>
      </c>
      <c r="G4348" s="22" t="str">
        <f>VLOOKUP(B4348,變換清單!E:F,2,0)</f>
        <v>關信越</v>
      </c>
      <c r="H4348" s="22" t="str">
        <f t="shared" si="201"/>
        <v>2017</v>
      </c>
      <c r="I4348" s="22">
        <f t="shared" si="202"/>
        <v>2</v>
      </c>
      <c r="J4348" s="22" t="str">
        <f>VLOOKUP(I4348,變換清單!H:I,2,0)</f>
        <v>1Q</v>
      </c>
      <c r="K4348" s="22" t="str">
        <f t="shared" si="203"/>
        <v>啤酒關信越20171Q</v>
      </c>
    </row>
    <row r="4349" spans="1:11">
      <c r="A4349" s="23">
        <v>201702</v>
      </c>
      <c r="B4349" s="23" t="s">
        <v>63</v>
      </c>
      <c r="C4349" s="22">
        <v>27260665</v>
      </c>
      <c r="D4349" s="22" t="s">
        <v>105</v>
      </c>
      <c r="E4349" s="23">
        <v>141120</v>
      </c>
      <c r="F4349" s="22" t="str">
        <f>VLOOKUP(C4349,變換清單!A:C,3,0)</f>
        <v>啤酒</v>
      </c>
      <c r="G4349" s="22" t="str">
        <f>VLOOKUP(B4349,變換清單!E:F,2,0)</f>
        <v>關信越</v>
      </c>
      <c r="H4349" s="22" t="str">
        <f t="shared" si="201"/>
        <v>2017</v>
      </c>
      <c r="I4349" s="22">
        <f t="shared" si="202"/>
        <v>2</v>
      </c>
      <c r="J4349" s="22" t="str">
        <f>VLOOKUP(I4349,變換清單!H:I,2,0)</f>
        <v>1Q</v>
      </c>
      <c r="K4349" s="22" t="str">
        <f t="shared" si="203"/>
        <v>啤酒關信越20171Q</v>
      </c>
    </row>
    <row r="4350" spans="1:11">
      <c r="A4350" s="23">
        <v>201702</v>
      </c>
      <c r="B4350" s="23" t="s">
        <v>63</v>
      </c>
      <c r="C4350" s="22">
        <v>27350171</v>
      </c>
      <c r="D4350" s="22" t="s">
        <v>42</v>
      </c>
      <c r="E4350" s="23">
        <v>-3456</v>
      </c>
      <c r="F4350" s="22" t="str">
        <f>VLOOKUP(C4350,變換清單!A:C,3,0)</f>
        <v>啤酒</v>
      </c>
      <c r="G4350" s="22" t="str">
        <f>VLOOKUP(B4350,變換清單!E:F,2,0)</f>
        <v>關信越</v>
      </c>
      <c r="H4350" s="22" t="str">
        <f t="shared" si="201"/>
        <v>2017</v>
      </c>
      <c r="I4350" s="22">
        <f t="shared" si="202"/>
        <v>2</v>
      </c>
      <c r="J4350" s="22" t="str">
        <f>VLOOKUP(I4350,變換清單!H:I,2,0)</f>
        <v>1Q</v>
      </c>
      <c r="K4350" s="22" t="str">
        <f t="shared" si="203"/>
        <v>啤酒關信越20171Q</v>
      </c>
    </row>
    <row r="4351" spans="1:11">
      <c r="A4351" s="23">
        <v>201702</v>
      </c>
      <c r="B4351" s="23" t="s">
        <v>63</v>
      </c>
      <c r="C4351" s="22">
        <v>27350921</v>
      </c>
      <c r="D4351" s="22" t="s">
        <v>44</v>
      </c>
      <c r="E4351" s="23">
        <v>10204876.800000001</v>
      </c>
      <c r="F4351" s="22" t="str">
        <f>VLOOKUP(C4351,變換清單!A:C,3,0)</f>
        <v>發泡酒</v>
      </c>
      <c r="G4351" s="22" t="str">
        <f>VLOOKUP(B4351,變換清單!E:F,2,0)</f>
        <v>關信越</v>
      </c>
      <c r="H4351" s="22" t="str">
        <f t="shared" si="201"/>
        <v>2017</v>
      </c>
      <c r="I4351" s="22">
        <f t="shared" si="202"/>
        <v>2</v>
      </c>
      <c r="J4351" s="22" t="str">
        <f>VLOOKUP(I4351,變換清單!H:I,2,0)</f>
        <v>1Q</v>
      </c>
      <c r="K4351" s="22" t="str">
        <f t="shared" si="203"/>
        <v>發泡酒關信越20171Q</v>
      </c>
    </row>
    <row r="4352" spans="1:11">
      <c r="A4352" s="23">
        <v>201702</v>
      </c>
      <c r="B4352" s="23" t="s">
        <v>95</v>
      </c>
      <c r="C4352" s="22">
        <v>27210786</v>
      </c>
      <c r="D4352" s="22" t="s">
        <v>103</v>
      </c>
      <c r="E4352" s="23">
        <v>1144080</v>
      </c>
      <c r="F4352" s="22" t="str">
        <f>VLOOKUP(C4352,變換清單!A:C,3,0)</f>
        <v>發泡酒</v>
      </c>
      <c r="G4352" s="22" t="str">
        <f>VLOOKUP(B4352,變換清單!E:F,2,0)</f>
        <v>中四國</v>
      </c>
      <c r="H4352" s="22" t="str">
        <f t="shared" si="201"/>
        <v>2017</v>
      </c>
      <c r="I4352" s="22">
        <f t="shared" si="202"/>
        <v>2</v>
      </c>
      <c r="J4352" s="22" t="str">
        <f>VLOOKUP(I4352,變換清單!H:I,2,0)</f>
        <v>1Q</v>
      </c>
      <c r="K4352" s="22" t="str">
        <f t="shared" si="203"/>
        <v>發泡酒中四國20171Q</v>
      </c>
    </row>
    <row r="4353" spans="1:11">
      <c r="A4353" s="23">
        <v>201702</v>
      </c>
      <c r="B4353" s="23" t="s">
        <v>95</v>
      </c>
      <c r="C4353" s="22">
        <v>27220883</v>
      </c>
      <c r="D4353" s="22" t="s">
        <v>101</v>
      </c>
      <c r="E4353" s="23">
        <v>438480</v>
      </c>
      <c r="F4353" s="22" t="str">
        <f>VLOOKUP(C4353,變換清單!A:C,3,0)</f>
        <v>新類型</v>
      </c>
      <c r="G4353" s="22" t="str">
        <f>VLOOKUP(B4353,變換清單!E:F,2,0)</f>
        <v>中四國</v>
      </c>
      <c r="H4353" s="22" t="str">
        <f t="shared" si="201"/>
        <v>2017</v>
      </c>
      <c r="I4353" s="22">
        <f t="shared" si="202"/>
        <v>2</v>
      </c>
      <c r="J4353" s="22" t="str">
        <f>VLOOKUP(I4353,變換清單!H:I,2,0)</f>
        <v>1Q</v>
      </c>
      <c r="K4353" s="22" t="str">
        <f t="shared" si="203"/>
        <v>新類型中四國20171Q</v>
      </c>
    </row>
    <row r="4354" spans="1:11">
      <c r="A4354" s="23">
        <v>201702</v>
      </c>
      <c r="B4354" s="23" t="s">
        <v>95</v>
      </c>
      <c r="C4354" s="22">
        <v>27220957</v>
      </c>
      <c r="D4354" s="22" t="s">
        <v>102</v>
      </c>
      <c r="E4354" s="23">
        <v>490560</v>
      </c>
      <c r="F4354" s="22" t="str">
        <f>VLOOKUP(C4354,變換清單!A:C,3,0)</f>
        <v>新類型</v>
      </c>
      <c r="G4354" s="22" t="str">
        <f>VLOOKUP(B4354,變換清單!E:F,2,0)</f>
        <v>中四國</v>
      </c>
      <c r="H4354" s="22" t="str">
        <f t="shared" si="201"/>
        <v>2017</v>
      </c>
      <c r="I4354" s="22">
        <f t="shared" si="202"/>
        <v>2</v>
      </c>
      <c r="J4354" s="22" t="str">
        <f>VLOOKUP(I4354,變換清單!H:I,2,0)</f>
        <v>1Q</v>
      </c>
      <c r="K4354" s="22" t="str">
        <f t="shared" si="203"/>
        <v>新類型中四國20171Q</v>
      </c>
    </row>
    <row r="4355" spans="1:11">
      <c r="A4355" s="23">
        <v>201702</v>
      </c>
      <c r="B4355" s="23" t="s">
        <v>95</v>
      </c>
      <c r="C4355" s="22">
        <v>27220985</v>
      </c>
      <c r="D4355" s="22" t="s">
        <v>46</v>
      </c>
      <c r="E4355" s="23">
        <v>78372</v>
      </c>
      <c r="F4355" s="22" t="str">
        <f>VLOOKUP(C4355,變換清單!A:C,3,0)</f>
        <v>新類型</v>
      </c>
      <c r="G4355" s="22" t="str">
        <f>VLOOKUP(B4355,變換清單!E:F,2,0)</f>
        <v>中四國</v>
      </c>
      <c r="H4355" s="22" t="str">
        <f t="shared" ref="H4355:H4418" si="204">LEFT(A4355,4)</f>
        <v>2017</v>
      </c>
      <c r="I4355" s="22">
        <f t="shared" ref="I4355:I4418" si="205">VALUE(RIGHT(A4355,2))</f>
        <v>2</v>
      </c>
      <c r="J4355" s="22" t="str">
        <f>VLOOKUP(I4355,變換清單!H:I,2,0)</f>
        <v>1Q</v>
      </c>
      <c r="K4355" s="22" t="str">
        <f t="shared" ref="K4355:K4418" si="206">CONCATENATE(F4355,G4355,H4355,J4355)</f>
        <v>新類型中四國20171Q</v>
      </c>
    </row>
    <row r="4356" spans="1:11">
      <c r="A4356" s="23">
        <v>201702</v>
      </c>
      <c r="B4356" s="23" t="s">
        <v>95</v>
      </c>
      <c r="C4356" s="22">
        <v>27260317</v>
      </c>
      <c r="D4356" s="22" t="s">
        <v>40</v>
      </c>
      <c r="E4356" s="23">
        <v>11328</v>
      </c>
      <c r="F4356" s="22" t="str">
        <f>VLOOKUP(C4356,變換清單!A:C,3,0)</f>
        <v>啤酒</v>
      </c>
      <c r="G4356" s="22" t="str">
        <f>VLOOKUP(B4356,變換清單!E:F,2,0)</f>
        <v>中四國</v>
      </c>
      <c r="H4356" s="22" t="str">
        <f t="shared" si="204"/>
        <v>2017</v>
      </c>
      <c r="I4356" s="22">
        <f t="shared" si="205"/>
        <v>2</v>
      </c>
      <c r="J4356" s="22" t="str">
        <f>VLOOKUP(I4356,變換清單!H:I,2,0)</f>
        <v>1Q</v>
      </c>
      <c r="K4356" s="22" t="str">
        <f t="shared" si="206"/>
        <v>啤酒中四國20171Q</v>
      </c>
    </row>
    <row r="4357" spans="1:11">
      <c r="A4357" s="23">
        <v>201702</v>
      </c>
      <c r="B4357" s="23" t="s">
        <v>95</v>
      </c>
      <c r="C4357" s="22">
        <v>27260665</v>
      </c>
      <c r="D4357" s="22" t="s">
        <v>105</v>
      </c>
      <c r="E4357" s="23">
        <v>385560</v>
      </c>
      <c r="F4357" s="22" t="str">
        <f>VLOOKUP(C4357,變換清單!A:C,3,0)</f>
        <v>啤酒</v>
      </c>
      <c r="G4357" s="22" t="str">
        <f>VLOOKUP(B4357,變換清單!E:F,2,0)</f>
        <v>中四國</v>
      </c>
      <c r="H4357" s="22" t="str">
        <f t="shared" si="204"/>
        <v>2017</v>
      </c>
      <c r="I4357" s="22">
        <f t="shared" si="205"/>
        <v>2</v>
      </c>
      <c r="J4357" s="22" t="str">
        <f>VLOOKUP(I4357,變換清單!H:I,2,0)</f>
        <v>1Q</v>
      </c>
      <c r="K4357" s="22" t="str">
        <f t="shared" si="206"/>
        <v>啤酒中四國20171Q</v>
      </c>
    </row>
    <row r="4358" spans="1:11">
      <c r="A4358" s="23">
        <v>201702</v>
      </c>
      <c r="B4358" s="23" t="s">
        <v>95</v>
      </c>
      <c r="C4358" s="22">
        <v>27350171</v>
      </c>
      <c r="D4358" s="22" t="s">
        <v>42</v>
      </c>
      <c r="E4358" s="23">
        <v>2001</v>
      </c>
      <c r="F4358" s="22" t="str">
        <f>VLOOKUP(C4358,變換清單!A:C,3,0)</f>
        <v>啤酒</v>
      </c>
      <c r="G4358" s="22" t="str">
        <f>VLOOKUP(B4358,變換清單!E:F,2,0)</f>
        <v>中四國</v>
      </c>
      <c r="H4358" s="22" t="str">
        <f t="shared" si="204"/>
        <v>2017</v>
      </c>
      <c r="I4358" s="22">
        <f t="shared" si="205"/>
        <v>2</v>
      </c>
      <c r="J4358" s="22" t="str">
        <f>VLOOKUP(I4358,變換清單!H:I,2,0)</f>
        <v>1Q</v>
      </c>
      <c r="K4358" s="22" t="str">
        <f t="shared" si="206"/>
        <v>啤酒中四國20171Q</v>
      </c>
    </row>
    <row r="4359" spans="1:11">
      <c r="A4359" s="23">
        <v>201702</v>
      </c>
      <c r="B4359" s="23" t="s">
        <v>85</v>
      </c>
      <c r="C4359" s="22">
        <v>27350921</v>
      </c>
      <c r="D4359" s="22" t="s">
        <v>44</v>
      </c>
      <c r="E4359" s="23">
        <v>198240</v>
      </c>
      <c r="F4359" s="22" t="str">
        <f>VLOOKUP(C4359,變換清單!A:C,3,0)</f>
        <v>發泡酒</v>
      </c>
      <c r="G4359" s="22" t="str">
        <f>VLOOKUP(B4359,變換清單!E:F,2,0)</f>
        <v>中四國</v>
      </c>
      <c r="H4359" s="22" t="str">
        <f t="shared" si="204"/>
        <v>2017</v>
      </c>
      <c r="I4359" s="22">
        <f t="shared" si="205"/>
        <v>2</v>
      </c>
      <c r="J4359" s="22" t="str">
        <f>VLOOKUP(I4359,變換清單!H:I,2,0)</f>
        <v>1Q</v>
      </c>
      <c r="K4359" s="22" t="str">
        <f t="shared" si="206"/>
        <v>發泡酒中四國20171Q</v>
      </c>
    </row>
    <row r="4360" spans="1:11">
      <c r="A4360" s="23">
        <v>201702</v>
      </c>
      <c r="B4360" s="23" t="s">
        <v>85</v>
      </c>
      <c r="C4360" s="22">
        <v>27210786</v>
      </c>
      <c r="D4360" s="22" t="s">
        <v>103</v>
      </c>
      <c r="E4360" s="23">
        <v>73920</v>
      </c>
      <c r="F4360" s="22" t="str">
        <f>VLOOKUP(C4360,變換清單!A:C,3,0)</f>
        <v>發泡酒</v>
      </c>
      <c r="G4360" s="22" t="str">
        <f>VLOOKUP(B4360,變換清單!E:F,2,0)</f>
        <v>中四國</v>
      </c>
      <c r="H4360" s="22" t="str">
        <f t="shared" si="204"/>
        <v>2017</v>
      </c>
      <c r="I4360" s="22">
        <f t="shared" si="205"/>
        <v>2</v>
      </c>
      <c r="J4360" s="22" t="str">
        <f>VLOOKUP(I4360,變換清單!H:I,2,0)</f>
        <v>1Q</v>
      </c>
      <c r="K4360" s="22" t="str">
        <f t="shared" si="206"/>
        <v>發泡酒中四國20171Q</v>
      </c>
    </row>
    <row r="4361" spans="1:11">
      <c r="A4361" s="23">
        <v>201702</v>
      </c>
      <c r="B4361" s="23" t="s">
        <v>85</v>
      </c>
      <c r="C4361" s="22">
        <v>27220883</v>
      </c>
      <c r="D4361" s="22" t="s">
        <v>101</v>
      </c>
      <c r="E4361" s="23">
        <v>69720</v>
      </c>
      <c r="F4361" s="22" t="str">
        <f>VLOOKUP(C4361,變換清單!A:C,3,0)</f>
        <v>新類型</v>
      </c>
      <c r="G4361" s="22" t="str">
        <f>VLOOKUP(B4361,變換清單!E:F,2,0)</f>
        <v>中四國</v>
      </c>
      <c r="H4361" s="22" t="str">
        <f t="shared" si="204"/>
        <v>2017</v>
      </c>
      <c r="I4361" s="22">
        <f t="shared" si="205"/>
        <v>2</v>
      </c>
      <c r="J4361" s="22" t="str">
        <f>VLOOKUP(I4361,變換清單!H:I,2,0)</f>
        <v>1Q</v>
      </c>
      <c r="K4361" s="22" t="str">
        <f t="shared" si="206"/>
        <v>新類型中四國20171Q</v>
      </c>
    </row>
    <row r="4362" spans="1:11">
      <c r="A4362" s="23">
        <v>201702</v>
      </c>
      <c r="B4362" s="23" t="s">
        <v>85</v>
      </c>
      <c r="C4362" s="22">
        <v>27220957</v>
      </c>
      <c r="D4362" s="22" t="s">
        <v>102</v>
      </c>
      <c r="E4362" s="23">
        <v>252</v>
      </c>
      <c r="F4362" s="22" t="str">
        <f>VLOOKUP(C4362,變換清單!A:C,3,0)</f>
        <v>新類型</v>
      </c>
      <c r="G4362" s="22" t="str">
        <f>VLOOKUP(B4362,變換清單!E:F,2,0)</f>
        <v>中四國</v>
      </c>
      <c r="H4362" s="22" t="str">
        <f t="shared" si="204"/>
        <v>2017</v>
      </c>
      <c r="I4362" s="22">
        <f t="shared" si="205"/>
        <v>2</v>
      </c>
      <c r="J4362" s="22" t="str">
        <f>VLOOKUP(I4362,變換清單!H:I,2,0)</f>
        <v>1Q</v>
      </c>
      <c r="K4362" s="22" t="str">
        <f t="shared" si="206"/>
        <v>新類型中四國20171Q</v>
      </c>
    </row>
    <row r="4363" spans="1:11">
      <c r="A4363" s="23">
        <v>201702</v>
      </c>
      <c r="B4363" s="23" t="s">
        <v>85</v>
      </c>
      <c r="C4363" s="22">
        <v>27220985</v>
      </c>
      <c r="D4363" s="22" t="s">
        <v>46</v>
      </c>
      <c r="E4363" s="23">
        <v>53760</v>
      </c>
      <c r="F4363" s="22" t="str">
        <f>VLOOKUP(C4363,變換清單!A:C,3,0)</f>
        <v>新類型</v>
      </c>
      <c r="G4363" s="22" t="str">
        <f>VLOOKUP(B4363,變換清單!E:F,2,0)</f>
        <v>中四國</v>
      </c>
      <c r="H4363" s="22" t="str">
        <f t="shared" si="204"/>
        <v>2017</v>
      </c>
      <c r="I4363" s="22">
        <f t="shared" si="205"/>
        <v>2</v>
      </c>
      <c r="J4363" s="22" t="str">
        <f>VLOOKUP(I4363,變換清單!H:I,2,0)</f>
        <v>1Q</v>
      </c>
      <c r="K4363" s="22" t="str">
        <f t="shared" si="206"/>
        <v>新類型中四國20171Q</v>
      </c>
    </row>
    <row r="4364" spans="1:11">
      <c r="A4364" s="23">
        <v>201702</v>
      </c>
      <c r="B4364" s="23" t="s">
        <v>87</v>
      </c>
      <c r="C4364" s="22">
        <v>27260317</v>
      </c>
      <c r="D4364" s="22" t="s">
        <v>40</v>
      </c>
      <c r="E4364" s="23">
        <v>239400</v>
      </c>
      <c r="F4364" s="22" t="str">
        <f>VLOOKUP(C4364,變換清單!A:C,3,0)</f>
        <v>啤酒</v>
      </c>
      <c r="G4364" s="22" t="str">
        <f>VLOOKUP(B4364,變換清單!E:F,2,0)</f>
        <v>中四國</v>
      </c>
      <c r="H4364" s="22" t="str">
        <f t="shared" si="204"/>
        <v>2017</v>
      </c>
      <c r="I4364" s="22">
        <f t="shared" si="205"/>
        <v>2</v>
      </c>
      <c r="J4364" s="22" t="str">
        <f>VLOOKUP(I4364,變換清單!H:I,2,0)</f>
        <v>1Q</v>
      </c>
      <c r="K4364" s="22" t="str">
        <f t="shared" si="206"/>
        <v>啤酒中四國20171Q</v>
      </c>
    </row>
    <row r="4365" spans="1:11">
      <c r="A4365" s="23">
        <v>201702</v>
      </c>
      <c r="B4365" s="23" t="s">
        <v>87</v>
      </c>
      <c r="C4365" s="22">
        <v>27260665</v>
      </c>
      <c r="D4365" s="22" t="s">
        <v>105</v>
      </c>
      <c r="E4365" s="23">
        <v>78120</v>
      </c>
      <c r="F4365" s="22" t="str">
        <f>VLOOKUP(C4365,變換清單!A:C,3,0)</f>
        <v>啤酒</v>
      </c>
      <c r="G4365" s="22" t="str">
        <f>VLOOKUP(B4365,變換清單!E:F,2,0)</f>
        <v>中四國</v>
      </c>
      <c r="H4365" s="22" t="str">
        <f t="shared" si="204"/>
        <v>2017</v>
      </c>
      <c r="I4365" s="22">
        <f t="shared" si="205"/>
        <v>2</v>
      </c>
      <c r="J4365" s="22" t="str">
        <f>VLOOKUP(I4365,變換清單!H:I,2,0)</f>
        <v>1Q</v>
      </c>
      <c r="K4365" s="22" t="str">
        <f t="shared" si="206"/>
        <v>啤酒中四國20171Q</v>
      </c>
    </row>
    <row r="4366" spans="1:11">
      <c r="A4366" s="23">
        <v>201702</v>
      </c>
      <c r="B4366" s="23" t="s">
        <v>87</v>
      </c>
      <c r="C4366" s="22">
        <v>27350171</v>
      </c>
      <c r="D4366" s="22" t="s">
        <v>42</v>
      </c>
      <c r="E4366" s="23">
        <v>69720</v>
      </c>
      <c r="F4366" s="22" t="str">
        <f>VLOOKUP(C4366,變換清單!A:C,3,0)</f>
        <v>啤酒</v>
      </c>
      <c r="G4366" s="22" t="str">
        <f>VLOOKUP(B4366,變換清單!E:F,2,0)</f>
        <v>中四國</v>
      </c>
      <c r="H4366" s="22" t="str">
        <f t="shared" si="204"/>
        <v>2017</v>
      </c>
      <c r="I4366" s="22">
        <f t="shared" si="205"/>
        <v>2</v>
      </c>
      <c r="J4366" s="22" t="str">
        <f>VLOOKUP(I4366,變換清單!H:I,2,0)</f>
        <v>1Q</v>
      </c>
      <c r="K4366" s="22" t="str">
        <f t="shared" si="206"/>
        <v>啤酒中四國20171Q</v>
      </c>
    </row>
    <row r="4367" spans="1:11">
      <c r="A4367" s="23">
        <v>201702</v>
      </c>
      <c r="B4367" s="23" t="s">
        <v>87</v>
      </c>
      <c r="C4367" s="22">
        <v>27350921</v>
      </c>
      <c r="D4367" s="22" t="s">
        <v>44</v>
      </c>
      <c r="E4367" s="23">
        <v>1250</v>
      </c>
      <c r="F4367" s="22" t="str">
        <f>VLOOKUP(C4367,變換清單!A:C,3,0)</f>
        <v>發泡酒</v>
      </c>
      <c r="G4367" s="22" t="str">
        <f>VLOOKUP(B4367,變換清單!E:F,2,0)</f>
        <v>中四國</v>
      </c>
      <c r="H4367" s="22" t="str">
        <f t="shared" si="204"/>
        <v>2017</v>
      </c>
      <c r="I4367" s="22">
        <f t="shared" si="205"/>
        <v>2</v>
      </c>
      <c r="J4367" s="22" t="str">
        <f>VLOOKUP(I4367,變換清單!H:I,2,0)</f>
        <v>1Q</v>
      </c>
      <c r="K4367" s="22" t="str">
        <f t="shared" si="206"/>
        <v>發泡酒中四國20171Q</v>
      </c>
    </row>
    <row r="4368" spans="1:11">
      <c r="A4368" s="23">
        <v>201702</v>
      </c>
      <c r="B4368" s="23" t="s">
        <v>87</v>
      </c>
      <c r="C4368" s="22">
        <v>27210786</v>
      </c>
      <c r="D4368" s="22" t="s">
        <v>103</v>
      </c>
      <c r="E4368" s="23">
        <v>81480</v>
      </c>
      <c r="F4368" s="22" t="str">
        <f>VLOOKUP(C4368,變換清單!A:C,3,0)</f>
        <v>發泡酒</v>
      </c>
      <c r="G4368" s="22" t="str">
        <f>VLOOKUP(B4368,變換清單!E:F,2,0)</f>
        <v>中四國</v>
      </c>
      <c r="H4368" s="22" t="str">
        <f t="shared" si="204"/>
        <v>2017</v>
      </c>
      <c r="I4368" s="22">
        <f t="shared" si="205"/>
        <v>2</v>
      </c>
      <c r="J4368" s="22" t="str">
        <f>VLOOKUP(I4368,變換清單!H:I,2,0)</f>
        <v>1Q</v>
      </c>
      <c r="K4368" s="22" t="str">
        <f t="shared" si="206"/>
        <v>發泡酒中四國20171Q</v>
      </c>
    </row>
    <row r="4369" spans="1:11">
      <c r="A4369" s="23">
        <v>201702</v>
      </c>
      <c r="B4369" s="23" t="s">
        <v>89</v>
      </c>
      <c r="C4369" s="22">
        <v>27220883</v>
      </c>
      <c r="D4369" s="22" t="s">
        <v>101</v>
      </c>
      <c r="E4369" s="23">
        <v>325920</v>
      </c>
      <c r="F4369" s="22" t="str">
        <f>VLOOKUP(C4369,變換清單!A:C,3,0)</f>
        <v>新類型</v>
      </c>
      <c r="G4369" s="22" t="str">
        <f>VLOOKUP(B4369,變換清單!E:F,2,0)</f>
        <v>九州</v>
      </c>
      <c r="H4369" s="22" t="str">
        <f t="shared" si="204"/>
        <v>2017</v>
      </c>
      <c r="I4369" s="22">
        <f t="shared" si="205"/>
        <v>2</v>
      </c>
      <c r="J4369" s="22" t="str">
        <f>VLOOKUP(I4369,變換清單!H:I,2,0)</f>
        <v>1Q</v>
      </c>
      <c r="K4369" s="22" t="str">
        <f t="shared" si="206"/>
        <v>新類型九州20171Q</v>
      </c>
    </row>
    <row r="4370" spans="1:11">
      <c r="A4370" s="23">
        <v>201702</v>
      </c>
      <c r="B4370" s="23" t="s">
        <v>89</v>
      </c>
      <c r="C4370" s="22">
        <v>27220957</v>
      </c>
      <c r="D4370" s="22" t="s">
        <v>102</v>
      </c>
      <c r="E4370" s="23">
        <v>66360</v>
      </c>
      <c r="F4370" s="22" t="str">
        <f>VLOOKUP(C4370,變換清單!A:C,3,0)</f>
        <v>新類型</v>
      </c>
      <c r="G4370" s="22" t="str">
        <f>VLOOKUP(B4370,變換清單!E:F,2,0)</f>
        <v>九州</v>
      </c>
      <c r="H4370" s="22" t="str">
        <f t="shared" si="204"/>
        <v>2017</v>
      </c>
      <c r="I4370" s="22">
        <f t="shared" si="205"/>
        <v>2</v>
      </c>
      <c r="J4370" s="22" t="str">
        <f>VLOOKUP(I4370,變換清單!H:I,2,0)</f>
        <v>1Q</v>
      </c>
      <c r="K4370" s="22" t="str">
        <f t="shared" si="206"/>
        <v>新類型九州20171Q</v>
      </c>
    </row>
    <row r="4371" spans="1:11">
      <c r="A4371" s="23">
        <v>201702</v>
      </c>
      <c r="B4371" s="23" t="s">
        <v>89</v>
      </c>
      <c r="C4371" s="22">
        <v>27220985</v>
      </c>
      <c r="D4371" s="22" t="s">
        <v>46</v>
      </c>
      <c r="E4371" s="23">
        <v>115920</v>
      </c>
      <c r="F4371" s="22" t="str">
        <f>VLOOKUP(C4371,變換清單!A:C,3,0)</f>
        <v>新類型</v>
      </c>
      <c r="G4371" s="22" t="str">
        <f>VLOOKUP(B4371,變換清單!E:F,2,0)</f>
        <v>九州</v>
      </c>
      <c r="H4371" s="22" t="str">
        <f t="shared" si="204"/>
        <v>2017</v>
      </c>
      <c r="I4371" s="22">
        <f t="shared" si="205"/>
        <v>2</v>
      </c>
      <c r="J4371" s="22" t="str">
        <f>VLOOKUP(I4371,變換清單!H:I,2,0)</f>
        <v>1Q</v>
      </c>
      <c r="K4371" s="22" t="str">
        <f t="shared" si="206"/>
        <v>新類型九州20171Q</v>
      </c>
    </row>
    <row r="4372" spans="1:11">
      <c r="A4372" s="23">
        <v>201702</v>
      </c>
      <c r="B4372" s="23" t="s">
        <v>89</v>
      </c>
      <c r="C4372" s="22">
        <v>27260317</v>
      </c>
      <c r="D4372" s="22" t="s">
        <v>40</v>
      </c>
      <c r="E4372" s="23">
        <v>10080</v>
      </c>
      <c r="F4372" s="22" t="str">
        <f>VLOOKUP(C4372,變換清單!A:C,3,0)</f>
        <v>啤酒</v>
      </c>
      <c r="G4372" s="22" t="str">
        <f>VLOOKUP(B4372,變換清單!E:F,2,0)</f>
        <v>九州</v>
      </c>
      <c r="H4372" s="22" t="str">
        <f t="shared" si="204"/>
        <v>2017</v>
      </c>
      <c r="I4372" s="22">
        <f t="shared" si="205"/>
        <v>2</v>
      </c>
      <c r="J4372" s="22" t="str">
        <f>VLOOKUP(I4372,變換清單!H:I,2,0)</f>
        <v>1Q</v>
      </c>
      <c r="K4372" s="22" t="str">
        <f t="shared" si="206"/>
        <v>啤酒九州20171Q</v>
      </c>
    </row>
    <row r="4373" spans="1:11">
      <c r="A4373" s="23">
        <v>201702</v>
      </c>
      <c r="B4373" s="23" t="s">
        <v>89</v>
      </c>
      <c r="C4373" s="22">
        <v>27260665</v>
      </c>
      <c r="D4373" s="22" t="s">
        <v>105</v>
      </c>
      <c r="E4373" s="23">
        <v>9554</v>
      </c>
      <c r="F4373" s="22" t="str">
        <f>VLOOKUP(C4373,變換清單!A:C,3,0)</f>
        <v>啤酒</v>
      </c>
      <c r="G4373" s="22" t="str">
        <f>VLOOKUP(B4373,變換清單!E:F,2,0)</f>
        <v>九州</v>
      </c>
      <c r="H4373" s="22" t="str">
        <f t="shared" si="204"/>
        <v>2017</v>
      </c>
      <c r="I4373" s="22">
        <f t="shared" si="205"/>
        <v>2</v>
      </c>
      <c r="J4373" s="22" t="str">
        <f>VLOOKUP(I4373,變換清單!H:I,2,0)</f>
        <v>1Q</v>
      </c>
      <c r="K4373" s="22" t="str">
        <f t="shared" si="206"/>
        <v>啤酒九州20171Q</v>
      </c>
    </row>
    <row r="4374" spans="1:11">
      <c r="A4374" s="23">
        <v>201702</v>
      </c>
      <c r="B4374" s="23" t="s">
        <v>89</v>
      </c>
      <c r="C4374" s="22">
        <v>27350171</v>
      </c>
      <c r="D4374" s="22" t="s">
        <v>42</v>
      </c>
      <c r="E4374" s="23">
        <v>102480</v>
      </c>
      <c r="F4374" s="22" t="str">
        <f>VLOOKUP(C4374,變換清單!A:C,3,0)</f>
        <v>啤酒</v>
      </c>
      <c r="G4374" s="22" t="str">
        <f>VLOOKUP(B4374,變換清單!E:F,2,0)</f>
        <v>九州</v>
      </c>
      <c r="H4374" s="22" t="str">
        <f t="shared" si="204"/>
        <v>2017</v>
      </c>
      <c r="I4374" s="22">
        <f t="shared" si="205"/>
        <v>2</v>
      </c>
      <c r="J4374" s="22" t="str">
        <f>VLOOKUP(I4374,變換清單!H:I,2,0)</f>
        <v>1Q</v>
      </c>
      <c r="K4374" s="22" t="str">
        <f t="shared" si="206"/>
        <v>啤酒九州20171Q</v>
      </c>
    </row>
    <row r="4375" spans="1:11">
      <c r="A4375" s="23">
        <v>201702</v>
      </c>
      <c r="B4375" s="23" t="s">
        <v>64</v>
      </c>
      <c r="C4375" s="22">
        <v>27350921</v>
      </c>
      <c r="D4375" s="22" t="s">
        <v>44</v>
      </c>
      <c r="E4375" s="23">
        <v>840</v>
      </c>
      <c r="F4375" s="22" t="str">
        <f>VLOOKUP(C4375,變換清單!A:C,3,0)</f>
        <v>發泡酒</v>
      </c>
      <c r="G4375" s="22" t="str">
        <f>VLOOKUP(B4375,變換清單!E:F,2,0)</f>
        <v>首都圏</v>
      </c>
      <c r="H4375" s="22" t="str">
        <f t="shared" si="204"/>
        <v>2017</v>
      </c>
      <c r="I4375" s="22">
        <f t="shared" si="205"/>
        <v>2</v>
      </c>
      <c r="J4375" s="22" t="str">
        <f>VLOOKUP(I4375,變換清單!H:I,2,0)</f>
        <v>1Q</v>
      </c>
      <c r="K4375" s="22" t="str">
        <f t="shared" si="206"/>
        <v>發泡酒首都圏20171Q</v>
      </c>
    </row>
    <row r="4376" spans="1:11">
      <c r="A4376" s="23">
        <v>201702</v>
      </c>
      <c r="B4376" s="23" t="s">
        <v>64</v>
      </c>
      <c r="C4376" s="22">
        <v>27210786</v>
      </c>
      <c r="D4376" s="22" t="s">
        <v>103</v>
      </c>
      <c r="E4376" s="23">
        <v>6048</v>
      </c>
      <c r="F4376" s="22" t="str">
        <f>VLOOKUP(C4376,變換清單!A:C,3,0)</f>
        <v>發泡酒</v>
      </c>
      <c r="G4376" s="22" t="str">
        <f>VLOOKUP(B4376,變換清單!E:F,2,0)</f>
        <v>首都圏</v>
      </c>
      <c r="H4376" s="22" t="str">
        <f t="shared" si="204"/>
        <v>2017</v>
      </c>
      <c r="I4376" s="22">
        <f t="shared" si="205"/>
        <v>2</v>
      </c>
      <c r="J4376" s="22" t="str">
        <f>VLOOKUP(I4376,變換清單!H:I,2,0)</f>
        <v>1Q</v>
      </c>
      <c r="K4376" s="22" t="str">
        <f t="shared" si="206"/>
        <v>發泡酒首都圏20171Q</v>
      </c>
    </row>
    <row r="4377" spans="1:11">
      <c r="A4377" s="23">
        <v>201702</v>
      </c>
      <c r="B4377" s="23" t="s">
        <v>64</v>
      </c>
      <c r="C4377" s="22">
        <v>27220883</v>
      </c>
      <c r="D4377" s="22" t="s">
        <v>101</v>
      </c>
      <c r="E4377" s="23">
        <v>3060960</v>
      </c>
      <c r="F4377" s="22" t="str">
        <f>VLOOKUP(C4377,變換清單!A:C,3,0)</f>
        <v>新類型</v>
      </c>
      <c r="G4377" s="22" t="str">
        <f>VLOOKUP(B4377,變換清單!E:F,2,0)</f>
        <v>首都圏</v>
      </c>
      <c r="H4377" s="22" t="str">
        <f t="shared" si="204"/>
        <v>2017</v>
      </c>
      <c r="I4377" s="22">
        <f t="shared" si="205"/>
        <v>2</v>
      </c>
      <c r="J4377" s="22" t="str">
        <f>VLOOKUP(I4377,變換清單!H:I,2,0)</f>
        <v>1Q</v>
      </c>
      <c r="K4377" s="22" t="str">
        <f t="shared" si="206"/>
        <v>新類型首都圏20171Q</v>
      </c>
    </row>
    <row r="4378" spans="1:11">
      <c r="A4378" s="23">
        <v>201702</v>
      </c>
      <c r="B4378" s="23" t="s">
        <v>64</v>
      </c>
      <c r="C4378" s="22">
        <v>27220957</v>
      </c>
      <c r="D4378" s="22" t="s">
        <v>102</v>
      </c>
      <c r="E4378" s="23">
        <v>559440</v>
      </c>
      <c r="F4378" s="22" t="str">
        <f>VLOOKUP(C4378,變換清單!A:C,3,0)</f>
        <v>新類型</v>
      </c>
      <c r="G4378" s="22" t="str">
        <f>VLOOKUP(B4378,變換清單!E:F,2,0)</f>
        <v>首都圏</v>
      </c>
      <c r="H4378" s="22" t="str">
        <f t="shared" si="204"/>
        <v>2017</v>
      </c>
      <c r="I4378" s="22">
        <f t="shared" si="205"/>
        <v>2</v>
      </c>
      <c r="J4378" s="22" t="str">
        <f>VLOOKUP(I4378,變換清單!H:I,2,0)</f>
        <v>1Q</v>
      </c>
      <c r="K4378" s="22" t="str">
        <f t="shared" si="206"/>
        <v>新類型首都圏20171Q</v>
      </c>
    </row>
    <row r="4379" spans="1:11">
      <c r="A4379" s="23">
        <v>201702</v>
      </c>
      <c r="B4379" s="23" t="s">
        <v>64</v>
      </c>
      <c r="C4379" s="22">
        <v>27220985</v>
      </c>
      <c r="D4379" s="22" t="s">
        <v>46</v>
      </c>
      <c r="E4379" s="23">
        <v>1175160</v>
      </c>
      <c r="F4379" s="22" t="str">
        <f>VLOOKUP(C4379,變換清單!A:C,3,0)</f>
        <v>新類型</v>
      </c>
      <c r="G4379" s="22" t="str">
        <f>VLOOKUP(B4379,變換清單!E:F,2,0)</f>
        <v>首都圏</v>
      </c>
      <c r="H4379" s="22" t="str">
        <f t="shared" si="204"/>
        <v>2017</v>
      </c>
      <c r="I4379" s="22">
        <f t="shared" si="205"/>
        <v>2</v>
      </c>
      <c r="J4379" s="22" t="str">
        <f>VLOOKUP(I4379,變換清單!H:I,2,0)</f>
        <v>1Q</v>
      </c>
      <c r="K4379" s="22" t="str">
        <f t="shared" si="206"/>
        <v>新類型首都圏20171Q</v>
      </c>
    </row>
    <row r="4380" spans="1:11">
      <c r="A4380" s="23">
        <v>201702</v>
      </c>
      <c r="B4380" s="23" t="s">
        <v>64</v>
      </c>
      <c r="C4380" s="22">
        <v>27260317</v>
      </c>
      <c r="D4380" s="22" t="s">
        <v>40</v>
      </c>
      <c r="E4380" s="23">
        <v>118440</v>
      </c>
      <c r="F4380" s="22" t="str">
        <f>VLOOKUP(C4380,變換清單!A:C,3,0)</f>
        <v>啤酒</v>
      </c>
      <c r="G4380" s="22" t="str">
        <f>VLOOKUP(B4380,變換清單!E:F,2,0)</f>
        <v>首都圏</v>
      </c>
      <c r="H4380" s="22" t="str">
        <f t="shared" si="204"/>
        <v>2017</v>
      </c>
      <c r="I4380" s="22">
        <f t="shared" si="205"/>
        <v>2</v>
      </c>
      <c r="J4380" s="22" t="str">
        <f>VLOOKUP(I4380,變換清單!H:I,2,0)</f>
        <v>1Q</v>
      </c>
      <c r="K4380" s="22" t="str">
        <f t="shared" si="206"/>
        <v>啤酒首都圏20171Q</v>
      </c>
    </row>
    <row r="4381" spans="1:11">
      <c r="A4381" s="23">
        <v>201702</v>
      </c>
      <c r="B4381" s="23" t="s">
        <v>64</v>
      </c>
      <c r="C4381" s="22">
        <v>27260665</v>
      </c>
      <c r="D4381" s="22" t="s">
        <v>105</v>
      </c>
      <c r="E4381" s="23">
        <v>45864</v>
      </c>
      <c r="F4381" s="22" t="str">
        <f>VLOOKUP(C4381,變換清單!A:C,3,0)</f>
        <v>啤酒</v>
      </c>
      <c r="G4381" s="22" t="str">
        <f>VLOOKUP(B4381,變換清單!E:F,2,0)</f>
        <v>首都圏</v>
      </c>
      <c r="H4381" s="22" t="str">
        <f t="shared" si="204"/>
        <v>2017</v>
      </c>
      <c r="I4381" s="22">
        <f t="shared" si="205"/>
        <v>2</v>
      </c>
      <c r="J4381" s="22" t="str">
        <f>VLOOKUP(I4381,變換清單!H:I,2,0)</f>
        <v>1Q</v>
      </c>
      <c r="K4381" s="22" t="str">
        <f t="shared" si="206"/>
        <v>啤酒首都圏20171Q</v>
      </c>
    </row>
    <row r="4382" spans="1:11">
      <c r="A4382" s="23">
        <v>201702</v>
      </c>
      <c r="B4382" s="23" t="s">
        <v>64</v>
      </c>
      <c r="C4382" s="22">
        <v>27350171</v>
      </c>
      <c r="D4382" s="22" t="s">
        <v>42</v>
      </c>
      <c r="E4382" s="23">
        <v>887880</v>
      </c>
      <c r="F4382" s="22" t="str">
        <f>VLOOKUP(C4382,變換清單!A:C,3,0)</f>
        <v>啤酒</v>
      </c>
      <c r="G4382" s="22" t="str">
        <f>VLOOKUP(B4382,變換清單!E:F,2,0)</f>
        <v>首都圏</v>
      </c>
      <c r="H4382" s="22" t="str">
        <f t="shared" si="204"/>
        <v>2017</v>
      </c>
      <c r="I4382" s="22">
        <f t="shared" si="205"/>
        <v>2</v>
      </c>
      <c r="J4382" s="22" t="str">
        <f>VLOOKUP(I4382,變換清單!H:I,2,0)</f>
        <v>1Q</v>
      </c>
      <c r="K4382" s="22" t="str">
        <f t="shared" si="206"/>
        <v>啤酒首都圏20171Q</v>
      </c>
    </row>
    <row r="4383" spans="1:11">
      <c r="A4383" s="23">
        <v>201702</v>
      </c>
      <c r="B4383" s="23" t="s">
        <v>64</v>
      </c>
      <c r="C4383" s="22">
        <v>27350921</v>
      </c>
      <c r="D4383" s="22" t="s">
        <v>44</v>
      </c>
      <c r="E4383" s="23">
        <v>667</v>
      </c>
      <c r="F4383" s="22" t="str">
        <f>VLOOKUP(C4383,變換清單!A:C,3,0)</f>
        <v>發泡酒</v>
      </c>
      <c r="G4383" s="22" t="str">
        <f>VLOOKUP(B4383,變換清單!E:F,2,0)</f>
        <v>首都圏</v>
      </c>
      <c r="H4383" s="22" t="str">
        <f t="shared" si="204"/>
        <v>2017</v>
      </c>
      <c r="I4383" s="22">
        <f t="shared" si="205"/>
        <v>2</v>
      </c>
      <c r="J4383" s="22" t="str">
        <f>VLOOKUP(I4383,變換清單!H:I,2,0)</f>
        <v>1Q</v>
      </c>
      <c r="K4383" s="22" t="str">
        <f t="shared" si="206"/>
        <v>發泡酒首都圏20171Q</v>
      </c>
    </row>
    <row r="4384" spans="1:11">
      <c r="A4384" s="23">
        <v>201702</v>
      </c>
      <c r="B4384" s="23" t="s">
        <v>64</v>
      </c>
      <c r="C4384" s="22">
        <v>27210786</v>
      </c>
      <c r="D4384" s="22" t="s">
        <v>103</v>
      </c>
      <c r="E4384" s="23">
        <v>10005</v>
      </c>
      <c r="F4384" s="22" t="str">
        <f>VLOOKUP(C4384,變換清單!A:C,3,0)</f>
        <v>發泡酒</v>
      </c>
      <c r="G4384" s="22" t="str">
        <f>VLOOKUP(B4384,變換清單!E:F,2,0)</f>
        <v>首都圏</v>
      </c>
      <c r="H4384" s="22" t="str">
        <f t="shared" si="204"/>
        <v>2017</v>
      </c>
      <c r="I4384" s="22">
        <f t="shared" si="205"/>
        <v>2</v>
      </c>
      <c r="J4384" s="22" t="str">
        <f>VLOOKUP(I4384,變換清單!H:I,2,0)</f>
        <v>1Q</v>
      </c>
      <c r="K4384" s="22" t="str">
        <f t="shared" si="206"/>
        <v>發泡酒首都圏20171Q</v>
      </c>
    </row>
    <row r="4385" spans="1:11">
      <c r="A4385" s="23">
        <v>201702</v>
      </c>
      <c r="B4385" s="23" t="s">
        <v>76</v>
      </c>
      <c r="C4385" s="22">
        <v>27220883</v>
      </c>
      <c r="D4385" s="22" t="s">
        <v>101</v>
      </c>
      <c r="E4385" s="23">
        <v>496440</v>
      </c>
      <c r="F4385" s="22" t="str">
        <f>VLOOKUP(C4385,變換清單!A:C,3,0)</f>
        <v>新類型</v>
      </c>
      <c r="G4385" s="22" t="str">
        <f>VLOOKUP(B4385,變換清單!E:F,2,0)</f>
        <v>中部</v>
      </c>
      <c r="H4385" s="22" t="str">
        <f t="shared" si="204"/>
        <v>2017</v>
      </c>
      <c r="I4385" s="22">
        <f t="shared" si="205"/>
        <v>2</v>
      </c>
      <c r="J4385" s="22" t="str">
        <f>VLOOKUP(I4385,變換清單!H:I,2,0)</f>
        <v>1Q</v>
      </c>
      <c r="K4385" s="22" t="str">
        <f t="shared" si="206"/>
        <v>新類型中部20171Q</v>
      </c>
    </row>
    <row r="4386" spans="1:11">
      <c r="A4386" s="23">
        <v>201702</v>
      </c>
      <c r="B4386" s="23" t="s">
        <v>76</v>
      </c>
      <c r="C4386" s="22">
        <v>27220957</v>
      </c>
      <c r="D4386" s="22" t="s">
        <v>102</v>
      </c>
      <c r="E4386" s="23">
        <v>68040</v>
      </c>
      <c r="F4386" s="22" t="str">
        <f>VLOOKUP(C4386,變換清單!A:C,3,0)</f>
        <v>新類型</v>
      </c>
      <c r="G4386" s="22" t="str">
        <f>VLOOKUP(B4386,變換清單!E:F,2,0)</f>
        <v>中部</v>
      </c>
      <c r="H4386" s="22" t="str">
        <f t="shared" si="204"/>
        <v>2017</v>
      </c>
      <c r="I4386" s="22">
        <f t="shared" si="205"/>
        <v>2</v>
      </c>
      <c r="J4386" s="22" t="str">
        <f>VLOOKUP(I4386,變換清單!H:I,2,0)</f>
        <v>1Q</v>
      </c>
      <c r="K4386" s="22" t="str">
        <f t="shared" si="206"/>
        <v>新類型中部20171Q</v>
      </c>
    </row>
    <row r="4387" spans="1:11">
      <c r="A4387" s="23">
        <v>201702</v>
      </c>
      <c r="B4387" s="23" t="s">
        <v>76</v>
      </c>
      <c r="C4387" s="22">
        <v>27220985</v>
      </c>
      <c r="D4387" s="22" t="s">
        <v>46</v>
      </c>
      <c r="E4387" s="23">
        <v>216720</v>
      </c>
      <c r="F4387" s="22" t="str">
        <f>VLOOKUP(C4387,變換清單!A:C,3,0)</f>
        <v>新類型</v>
      </c>
      <c r="G4387" s="22" t="str">
        <f>VLOOKUP(B4387,變換清單!E:F,2,0)</f>
        <v>中部</v>
      </c>
      <c r="H4387" s="22" t="str">
        <f t="shared" si="204"/>
        <v>2017</v>
      </c>
      <c r="I4387" s="22">
        <f t="shared" si="205"/>
        <v>2</v>
      </c>
      <c r="J4387" s="22" t="str">
        <f>VLOOKUP(I4387,變換清單!H:I,2,0)</f>
        <v>1Q</v>
      </c>
      <c r="K4387" s="22" t="str">
        <f t="shared" si="206"/>
        <v>新類型中部20171Q</v>
      </c>
    </row>
    <row r="4388" spans="1:11">
      <c r="A4388" s="23">
        <v>201702</v>
      </c>
      <c r="B4388" s="23" t="s">
        <v>76</v>
      </c>
      <c r="C4388" s="22">
        <v>27260317</v>
      </c>
      <c r="D4388" s="22" t="s">
        <v>40</v>
      </c>
      <c r="E4388" s="23">
        <v>14868</v>
      </c>
      <c r="F4388" s="22" t="str">
        <f>VLOOKUP(C4388,變換清單!A:C,3,0)</f>
        <v>啤酒</v>
      </c>
      <c r="G4388" s="22" t="str">
        <f>VLOOKUP(B4388,變換清單!E:F,2,0)</f>
        <v>中部</v>
      </c>
      <c r="H4388" s="22" t="str">
        <f t="shared" si="204"/>
        <v>2017</v>
      </c>
      <c r="I4388" s="22">
        <f t="shared" si="205"/>
        <v>2</v>
      </c>
      <c r="J4388" s="22" t="str">
        <f>VLOOKUP(I4388,變換清單!H:I,2,0)</f>
        <v>1Q</v>
      </c>
      <c r="K4388" s="22" t="str">
        <f t="shared" si="206"/>
        <v>啤酒中部20171Q</v>
      </c>
    </row>
    <row r="4389" spans="1:11">
      <c r="A4389" s="23">
        <v>201702</v>
      </c>
      <c r="B4389" s="23" t="s">
        <v>76</v>
      </c>
      <c r="C4389" s="22">
        <v>27260665</v>
      </c>
      <c r="D4389" s="22" t="s">
        <v>105</v>
      </c>
      <c r="E4389" s="23">
        <v>4788</v>
      </c>
      <c r="F4389" s="22" t="str">
        <f>VLOOKUP(C4389,變換清單!A:C,3,0)</f>
        <v>啤酒</v>
      </c>
      <c r="G4389" s="22" t="str">
        <f>VLOOKUP(B4389,變換清單!E:F,2,0)</f>
        <v>中部</v>
      </c>
      <c r="H4389" s="22" t="str">
        <f t="shared" si="204"/>
        <v>2017</v>
      </c>
      <c r="I4389" s="22">
        <f t="shared" si="205"/>
        <v>2</v>
      </c>
      <c r="J4389" s="22" t="str">
        <f>VLOOKUP(I4389,變換清單!H:I,2,0)</f>
        <v>1Q</v>
      </c>
      <c r="K4389" s="22" t="str">
        <f t="shared" si="206"/>
        <v>啤酒中部20171Q</v>
      </c>
    </row>
    <row r="4390" spans="1:11">
      <c r="A4390" s="23">
        <v>201702</v>
      </c>
      <c r="B4390" s="23" t="s">
        <v>76</v>
      </c>
      <c r="C4390" s="22">
        <v>27350171</v>
      </c>
      <c r="D4390" s="22" t="s">
        <v>42</v>
      </c>
      <c r="E4390" s="23">
        <v>92400</v>
      </c>
      <c r="F4390" s="22" t="str">
        <f>VLOOKUP(C4390,變換清單!A:C,3,0)</f>
        <v>啤酒</v>
      </c>
      <c r="G4390" s="22" t="str">
        <f>VLOOKUP(B4390,變換清單!E:F,2,0)</f>
        <v>中部</v>
      </c>
      <c r="H4390" s="22" t="str">
        <f t="shared" si="204"/>
        <v>2017</v>
      </c>
      <c r="I4390" s="22">
        <f t="shared" si="205"/>
        <v>2</v>
      </c>
      <c r="J4390" s="22" t="str">
        <f>VLOOKUP(I4390,變換清單!H:I,2,0)</f>
        <v>1Q</v>
      </c>
      <c r="K4390" s="22" t="str">
        <f t="shared" si="206"/>
        <v>啤酒中部20171Q</v>
      </c>
    </row>
    <row r="4391" spans="1:11">
      <c r="A4391" s="23">
        <v>201702</v>
      </c>
      <c r="B4391" s="23" t="s">
        <v>59</v>
      </c>
      <c r="C4391" s="22">
        <v>27350921</v>
      </c>
      <c r="D4391" s="22" t="s">
        <v>44</v>
      </c>
      <c r="E4391" s="23">
        <v>205800</v>
      </c>
      <c r="F4391" s="22" t="str">
        <f>VLOOKUP(C4391,變換清單!A:C,3,0)</f>
        <v>發泡酒</v>
      </c>
      <c r="G4391" s="22" t="str">
        <f>VLOOKUP(B4391,變換清單!E:F,2,0)</f>
        <v>東北</v>
      </c>
      <c r="H4391" s="22" t="str">
        <f t="shared" si="204"/>
        <v>2017</v>
      </c>
      <c r="I4391" s="22">
        <f t="shared" si="205"/>
        <v>2</v>
      </c>
      <c r="J4391" s="22" t="str">
        <f>VLOOKUP(I4391,變換清單!H:I,2,0)</f>
        <v>1Q</v>
      </c>
      <c r="K4391" s="22" t="str">
        <f t="shared" si="206"/>
        <v>發泡酒東北20171Q</v>
      </c>
    </row>
    <row r="4392" spans="1:11">
      <c r="A4392" s="23">
        <v>201702</v>
      </c>
      <c r="B4392" s="23" t="s">
        <v>59</v>
      </c>
      <c r="C4392" s="22">
        <v>27210786</v>
      </c>
      <c r="D4392" s="22" t="s">
        <v>103</v>
      </c>
      <c r="E4392" s="23">
        <v>74760</v>
      </c>
      <c r="F4392" s="22" t="str">
        <f>VLOOKUP(C4392,變換清單!A:C,3,0)</f>
        <v>發泡酒</v>
      </c>
      <c r="G4392" s="22" t="str">
        <f>VLOOKUP(B4392,變換清單!E:F,2,0)</f>
        <v>東北</v>
      </c>
      <c r="H4392" s="22" t="str">
        <f t="shared" si="204"/>
        <v>2017</v>
      </c>
      <c r="I4392" s="22">
        <f t="shared" si="205"/>
        <v>2</v>
      </c>
      <c r="J4392" s="22" t="str">
        <f>VLOOKUP(I4392,變換清單!H:I,2,0)</f>
        <v>1Q</v>
      </c>
      <c r="K4392" s="22" t="str">
        <f t="shared" si="206"/>
        <v>發泡酒東北20171Q</v>
      </c>
    </row>
    <row r="4393" spans="1:11">
      <c r="A4393" s="23">
        <v>201702</v>
      </c>
      <c r="B4393" s="23" t="s">
        <v>59</v>
      </c>
      <c r="C4393" s="22">
        <v>27220883</v>
      </c>
      <c r="D4393" s="22" t="s">
        <v>101</v>
      </c>
      <c r="E4393" s="23">
        <v>78960</v>
      </c>
      <c r="F4393" s="22" t="str">
        <f>VLOOKUP(C4393,變換清單!A:C,3,0)</f>
        <v>新類型</v>
      </c>
      <c r="G4393" s="22" t="str">
        <f>VLOOKUP(B4393,變換清單!E:F,2,0)</f>
        <v>東北</v>
      </c>
      <c r="H4393" s="22" t="str">
        <f t="shared" si="204"/>
        <v>2017</v>
      </c>
      <c r="I4393" s="22">
        <f t="shared" si="205"/>
        <v>2</v>
      </c>
      <c r="J4393" s="22" t="str">
        <f>VLOOKUP(I4393,變換清單!H:I,2,0)</f>
        <v>1Q</v>
      </c>
      <c r="K4393" s="22" t="str">
        <f t="shared" si="206"/>
        <v>新類型東北20171Q</v>
      </c>
    </row>
    <row r="4394" spans="1:11">
      <c r="A4394" s="23">
        <v>201702</v>
      </c>
      <c r="B4394" s="23" t="s">
        <v>59</v>
      </c>
      <c r="C4394" s="22">
        <v>27220957</v>
      </c>
      <c r="D4394" s="22" t="s">
        <v>102</v>
      </c>
      <c r="E4394" s="23">
        <v>12600</v>
      </c>
      <c r="F4394" s="22" t="str">
        <f>VLOOKUP(C4394,變換清單!A:C,3,0)</f>
        <v>新類型</v>
      </c>
      <c r="G4394" s="22" t="str">
        <f>VLOOKUP(B4394,變換清單!E:F,2,0)</f>
        <v>東北</v>
      </c>
      <c r="H4394" s="22" t="str">
        <f t="shared" si="204"/>
        <v>2017</v>
      </c>
      <c r="I4394" s="22">
        <f t="shared" si="205"/>
        <v>2</v>
      </c>
      <c r="J4394" s="22" t="str">
        <f>VLOOKUP(I4394,變換清單!H:I,2,0)</f>
        <v>1Q</v>
      </c>
      <c r="K4394" s="22" t="str">
        <f t="shared" si="206"/>
        <v>新類型東北20171Q</v>
      </c>
    </row>
    <row r="4395" spans="1:11">
      <c r="A4395" s="23">
        <v>201702</v>
      </c>
      <c r="B4395" s="23" t="s">
        <v>59</v>
      </c>
      <c r="C4395" s="22">
        <v>27220985</v>
      </c>
      <c r="D4395" s="22" t="s">
        <v>46</v>
      </c>
      <c r="E4395" s="23">
        <v>12096</v>
      </c>
      <c r="F4395" s="22" t="str">
        <f>VLOOKUP(C4395,變換清單!A:C,3,0)</f>
        <v>新類型</v>
      </c>
      <c r="G4395" s="22" t="str">
        <f>VLOOKUP(B4395,變換清單!E:F,2,0)</f>
        <v>東北</v>
      </c>
      <c r="H4395" s="22" t="str">
        <f t="shared" si="204"/>
        <v>2017</v>
      </c>
      <c r="I4395" s="22">
        <f t="shared" si="205"/>
        <v>2</v>
      </c>
      <c r="J4395" s="22" t="str">
        <f>VLOOKUP(I4395,變換清單!H:I,2,0)</f>
        <v>1Q</v>
      </c>
      <c r="K4395" s="22" t="str">
        <f t="shared" si="206"/>
        <v>新類型東北20171Q</v>
      </c>
    </row>
    <row r="4396" spans="1:11">
      <c r="A4396" s="23">
        <v>201702</v>
      </c>
      <c r="B4396" s="23" t="s">
        <v>59</v>
      </c>
      <c r="C4396" s="22">
        <v>27260317</v>
      </c>
      <c r="D4396" s="22" t="s">
        <v>40</v>
      </c>
      <c r="E4396" s="23">
        <v>35280</v>
      </c>
      <c r="F4396" s="22" t="str">
        <f>VLOOKUP(C4396,變換清單!A:C,3,0)</f>
        <v>啤酒</v>
      </c>
      <c r="G4396" s="22" t="str">
        <f>VLOOKUP(B4396,變換清單!E:F,2,0)</f>
        <v>東北</v>
      </c>
      <c r="H4396" s="22" t="str">
        <f t="shared" si="204"/>
        <v>2017</v>
      </c>
      <c r="I4396" s="22">
        <f t="shared" si="205"/>
        <v>2</v>
      </c>
      <c r="J4396" s="22" t="str">
        <f>VLOOKUP(I4396,變換清單!H:I,2,0)</f>
        <v>1Q</v>
      </c>
      <c r="K4396" s="22" t="str">
        <f t="shared" si="206"/>
        <v>啤酒東北20171Q</v>
      </c>
    </row>
    <row r="4397" spans="1:11">
      <c r="A4397" s="23">
        <v>201702</v>
      </c>
      <c r="B4397" s="23" t="s">
        <v>84</v>
      </c>
      <c r="C4397" s="22">
        <v>27260665</v>
      </c>
      <c r="D4397" s="22" t="s">
        <v>105</v>
      </c>
      <c r="E4397" s="23">
        <v>362040</v>
      </c>
      <c r="F4397" s="22" t="str">
        <f>VLOOKUP(C4397,變換清單!A:C,3,0)</f>
        <v>啤酒</v>
      </c>
      <c r="G4397" s="22" t="str">
        <f>VLOOKUP(B4397,變換清單!E:F,2,0)</f>
        <v>中四國</v>
      </c>
      <c r="H4397" s="22" t="str">
        <f t="shared" si="204"/>
        <v>2017</v>
      </c>
      <c r="I4397" s="22">
        <f t="shared" si="205"/>
        <v>2</v>
      </c>
      <c r="J4397" s="22" t="str">
        <f>VLOOKUP(I4397,變換清單!H:I,2,0)</f>
        <v>1Q</v>
      </c>
      <c r="K4397" s="22" t="str">
        <f t="shared" si="206"/>
        <v>啤酒中四國20171Q</v>
      </c>
    </row>
    <row r="4398" spans="1:11">
      <c r="A4398" s="23">
        <v>201702</v>
      </c>
      <c r="B4398" s="23" t="s">
        <v>84</v>
      </c>
      <c r="C4398" s="22">
        <v>27350171</v>
      </c>
      <c r="D4398" s="22" t="s">
        <v>42</v>
      </c>
      <c r="E4398" s="23">
        <v>100800</v>
      </c>
      <c r="F4398" s="22" t="str">
        <f>VLOOKUP(C4398,變換清單!A:C,3,0)</f>
        <v>啤酒</v>
      </c>
      <c r="G4398" s="22" t="str">
        <f>VLOOKUP(B4398,變換清單!E:F,2,0)</f>
        <v>中四國</v>
      </c>
      <c r="H4398" s="22" t="str">
        <f t="shared" si="204"/>
        <v>2017</v>
      </c>
      <c r="I4398" s="22">
        <f t="shared" si="205"/>
        <v>2</v>
      </c>
      <c r="J4398" s="22" t="str">
        <f>VLOOKUP(I4398,變換清單!H:I,2,0)</f>
        <v>1Q</v>
      </c>
      <c r="K4398" s="22" t="str">
        <f t="shared" si="206"/>
        <v>啤酒中四國20171Q</v>
      </c>
    </row>
    <row r="4399" spans="1:11">
      <c r="A4399" s="23">
        <v>201702</v>
      </c>
      <c r="B4399" s="23" t="s">
        <v>84</v>
      </c>
      <c r="C4399" s="22">
        <v>27350921</v>
      </c>
      <c r="D4399" s="22" t="s">
        <v>44</v>
      </c>
      <c r="E4399" s="23">
        <v>89880</v>
      </c>
      <c r="F4399" s="22" t="str">
        <f>VLOOKUP(C4399,變換清單!A:C,3,0)</f>
        <v>發泡酒</v>
      </c>
      <c r="G4399" s="22" t="str">
        <f>VLOOKUP(B4399,變換清單!E:F,2,0)</f>
        <v>中四國</v>
      </c>
      <c r="H4399" s="22" t="str">
        <f t="shared" si="204"/>
        <v>2017</v>
      </c>
      <c r="I4399" s="22">
        <f t="shared" si="205"/>
        <v>2</v>
      </c>
      <c r="J4399" s="22" t="str">
        <f>VLOOKUP(I4399,變換清單!H:I,2,0)</f>
        <v>1Q</v>
      </c>
      <c r="K4399" s="22" t="str">
        <f t="shared" si="206"/>
        <v>發泡酒中四國20171Q</v>
      </c>
    </row>
    <row r="4400" spans="1:11">
      <c r="A4400" s="23">
        <v>201702</v>
      </c>
      <c r="B4400" s="23" t="s">
        <v>84</v>
      </c>
      <c r="C4400" s="22">
        <v>27210786</v>
      </c>
      <c r="D4400" s="22" t="s">
        <v>103</v>
      </c>
      <c r="E4400" s="23">
        <v>44352</v>
      </c>
      <c r="F4400" s="22" t="str">
        <f>VLOOKUP(C4400,變換清單!A:C,3,0)</f>
        <v>發泡酒</v>
      </c>
      <c r="G4400" s="22" t="str">
        <f>VLOOKUP(B4400,變換清單!E:F,2,0)</f>
        <v>中四國</v>
      </c>
      <c r="H4400" s="22" t="str">
        <f t="shared" si="204"/>
        <v>2017</v>
      </c>
      <c r="I4400" s="22">
        <f t="shared" si="205"/>
        <v>2</v>
      </c>
      <c r="J4400" s="22" t="str">
        <f>VLOOKUP(I4400,變換清單!H:I,2,0)</f>
        <v>1Q</v>
      </c>
      <c r="K4400" s="22" t="str">
        <f t="shared" si="206"/>
        <v>發泡酒中四國20171Q</v>
      </c>
    </row>
    <row r="4401" spans="1:11">
      <c r="A4401" s="23">
        <v>201702</v>
      </c>
      <c r="B4401" s="23" t="s">
        <v>84</v>
      </c>
      <c r="C4401" s="22">
        <v>27220883</v>
      </c>
      <c r="D4401" s="22" t="s">
        <v>101</v>
      </c>
      <c r="E4401" s="23">
        <v>2998</v>
      </c>
      <c r="F4401" s="22" t="str">
        <f>VLOOKUP(C4401,變換清單!A:C,3,0)</f>
        <v>新類型</v>
      </c>
      <c r="G4401" s="22" t="str">
        <f>VLOOKUP(B4401,變換清單!E:F,2,0)</f>
        <v>中四國</v>
      </c>
      <c r="H4401" s="22" t="str">
        <f t="shared" si="204"/>
        <v>2017</v>
      </c>
      <c r="I4401" s="22">
        <f t="shared" si="205"/>
        <v>2</v>
      </c>
      <c r="J4401" s="22" t="str">
        <f>VLOOKUP(I4401,變換清單!H:I,2,0)</f>
        <v>1Q</v>
      </c>
      <c r="K4401" s="22" t="str">
        <f t="shared" si="206"/>
        <v>新類型中四國20171Q</v>
      </c>
    </row>
    <row r="4402" spans="1:11">
      <c r="A4402" s="23">
        <v>201702</v>
      </c>
      <c r="B4402" s="23" t="s">
        <v>84</v>
      </c>
      <c r="C4402" s="22">
        <v>27220957</v>
      </c>
      <c r="D4402" s="22" t="s">
        <v>102</v>
      </c>
      <c r="E4402" s="23">
        <v>40320</v>
      </c>
      <c r="F4402" s="22" t="str">
        <f>VLOOKUP(C4402,變換清單!A:C,3,0)</f>
        <v>新類型</v>
      </c>
      <c r="G4402" s="22" t="str">
        <f>VLOOKUP(B4402,變換清單!E:F,2,0)</f>
        <v>中四國</v>
      </c>
      <c r="H4402" s="22" t="str">
        <f t="shared" si="204"/>
        <v>2017</v>
      </c>
      <c r="I4402" s="22">
        <f t="shared" si="205"/>
        <v>2</v>
      </c>
      <c r="J4402" s="22" t="str">
        <f>VLOOKUP(I4402,變換清單!H:I,2,0)</f>
        <v>1Q</v>
      </c>
      <c r="K4402" s="22" t="str">
        <f t="shared" si="206"/>
        <v>新類型中四國20171Q</v>
      </c>
    </row>
    <row r="4403" spans="1:11">
      <c r="A4403" s="23">
        <v>201702</v>
      </c>
      <c r="B4403" s="23" t="s">
        <v>71</v>
      </c>
      <c r="C4403" s="22">
        <v>27220985</v>
      </c>
      <c r="D4403" s="22" t="s">
        <v>46</v>
      </c>
      <c r="E4403" s="23">
        <v>184800</v>
      </c>
      <c r="F4403" s="22" t="str">
        <f>VLOOKUP(C4403,變換清單!A:C,3,0)</f>
        <v>新類型</v>
      </c>
      <c r="G4403" s="22" t="str">
        <f>VLOOKUP(B4403,變換清單!E:F,2,0)</f>
        <v>關信越</v>
      </c>
      <c r="H4403" s="22" t="str">
        <f t="shared" si="204"/>
        <v>2017</v>
      </c>
      <c r="I4403" s="22">
        <f t="shared" si="205"/>
        <v>2</v>
      </c>
      <c r="J4403" s="22" t="str">
        <f>VLOOKUP(I4403,變換清單!H:I,2,0)</f>
        <v>1Q</v>
      </c>
      <c r="K4403" s="22" t="str">
        <f t="shared" si="206"/>
        <v>新類型關信越20171Q</v>
      </c>
    </row>
    <row r="4404" spans="1:11">
      <c r="A4404" s="23">
        <v>201702</v>
      </c>
      <c r="B4404" s="23" t="s">
        <v>71</v>
      </c>
      <c r="C4404" s="22">
        <v>27260317</v>
      </c>
      <c r="D4404" s="22" t="s">
        <v>40</v>
      </c>
      <c r="E4404" s="23">
        <v>30240</v>
      </c>
      <c r="F4404" s="22" t="str">
        <f>VLOOKUP(C4404,變換清單!A:C,3,0)</f>
        <v>啤酒</v>
      </c>
      <c r="G4404" s="22" t="str">
        <f>VLOOKUP(B4404,變換清單!E:F,2,0)</f>
        <v>關信越</v>
      </c>
      <c r="H4404" s="22" t="str">
        <f t="shared" si="204"/>
        <v>2017</v>
      </c>
      <c r="I4404" s="22">
        <f t="shared" si="205"/>
        <v>2</v>
      </c>
      <c r="J4404" s="22" t="str">
        <f>VLOOKUP(I4404,變換清單!H:I,2,0)</f>
        <v>1Q</v>
      </c>
      <c r="K4404" s="22" t="str">
        <f t="shared" si="206"/>
        <v>啤酒關信越20171Q</v>
      </c>
    </row>
    <row r="4405" spans="1:11">
      <c r="A4405" s="23">
        <v>201702</v>
      </c>
      <c r="B4405" s="23" t="s">
        <v>71</v>
      </c>
      <c r="C4405" s="22">
        <v>27260665</v>
      </c>
      <c r="D4405" s="22" t="s">
        <v>105</v>
      </c>
      <c r="E4405" s="23">
        <v>89880</v>
      </c>
      <c r="F4405" s="22" t="str">
        <f>VLOOKUP(C4405,變換清單!A:C,3,0)</f>
        <v>啤酒</v>
      </c>
      <c r="G4405" s="22" t="str">
        <f>VLOOKUP(B4405,變換清單!E:F,2,0)</f>
        <v>關信越</v>
      </c>
      <c r="H4405" s="22" t="str">
        <f t="shared" si="204"/>
        <v>2017</v>
      </c>
      <c r="I4405" s="22">
        <f t="shared" si="205"/>
        <v>2</v>
      </c>
      <c r="J4405" s="22" t="str">
        <f>VLOOKUP(I4405,變換清單!H:I,2,0)</f>
        <v>1Q</v>
      </c>
      <c r="K4405" s="22" t="str">
        <f t="shared" si="206"/>
        <v>啤酒關信越20171Q</v>
      </c>
    </row>
    <row r="4406" spans="1:11">
      <c r="A4406" s="23">
        <v>201702</v>
      </c>
      <c r="B4406" s="23" t="s">
        <v>71</v>
      </c>
      <c r="C4406" s="22">
        <v>27350171</v>
      </c>
      <c r="D4406" s="22" t="s">
        <v>42</v>
      </c>
      <c r="E4406" s="23">
        <v>136920</v>
      </c>
      <c r="F4406" s="22" t="str">
        <f>VLOOKUP(C4406,變換清單!A:C,3,0)</f>
        <v>啤酒</v>
      </c>
      <c r="G4406" s="22" t="str">
        <f>VLOOKUP(B4406,變換清單!E:F,2,0)</f>
        <v>關信越</v>
      </c>
      <c r="H4406" s="22" t="str">
        <f t="shared" si="204"/>
        <v>2017</v>
      </c>
      <c r="I4406" s="22">
        <f t="shared" si="205"/>
        <v>2</v>
      </c>
      <c r="J4406" s="22" t="str">
        <f>VLOOKUP(I4406,變換清單!H:I,2,0)</f>
        <v>1Q</v>
      </c>
      <c r="K4406" s="22" t="str">
        <f t="shared" si="206"/>
        <v>啤酒關信越20171Q</v>
      </c>
    </row>
    <row r="4407" spans="1:11">
      <c r="A4407" s="23">
        <v>201702</v>
      </c>
      <c r="B4407" s="23" t="s">
        <v>77</v>
      </c>
      <c r="C4407" s="22">
        <v>27350921</v>
      </c>
      <c r="D4407" s="22" t="s">
        <v>44</v>
      </c>
      <c r="E4407" s="23">
        <v>631680</v>
      </c>
      <c r="F4407" s="22" t="str">
        <f>VLOOKUP(C4407,變換清單!A:C,3,0)</f>
        <v>發泡酒</v>
      </c>
      <c r="G4407" s="22" t="str">
        <f>VLOOKUP(B4407,變換清單!E:F,2,0)</f>
        <v>近畿圏</v>
      </c>
      <c r="H4407" s="22" t="str">
        <f t="shared" si="204"/>
        <v>2017</v>
      </c>
      <c r="I4407" s="22">
        <f t="shared" si="205"/>
        <v>2</v>
      </c>
      <c r="J4407" s="22" t="str">
        <f>VLOOKUP(I4407,變換清單!H:I,2,0)</f>
        <v>1Q</v>
      </c>
      <c r="K4407" s="22" t="str">
        <f t="shared" si="206"/>
        <v>發泡酒近畿圏20171Q</v>
      </c>
    </row>
    <row r="4408" spans="1:11">
      <c r="A4408" s="23">
        <v>201702</v>
      </c>
      <c r="B4408" s="23" t="s">
        <v>77</v>
      </c>
      <c r="C4408" s="22">
        <v>27210786</v>
      </c>
      <c r="D4408" s="22" t="s">
        <v>103</v>
      </c>
      <c r="E4408" s="23">
        <v>216720</v>
      </c>
      <c r="F4408" s="22" t="str">
        <f>VLOOKUP(C4408,變換清單!A:C,3,0)</f>
        <v>發泡酒</v>
      </c>
      <c r="G4408" s="22" t="str">
        <f>VLOOKUP(B4408,變換清單!E:F,2,0)</f>
        <v>近畿圏</v>
      </c>
      <c r="H4408" s="22" t="str">
        <f t="shared" si="204"/>
        <v>2017</v>
      </c>
      <c r="I4408" s="22">
        <f t="shared" si="205"/>
        <v>2</v>
      </c>
      <c r="J4408" s="22" t="str">
        <f>VLOOKUP(I4408,變換清單!H:I,2,0)</f>
        <v>1Q</v>
      </c>
      <c r="K4408" s="22" t="str">
        <f t="shared" si="206"/>
        <v>發泡酒近畿圏20171Q</v>
      </c>
    </row>
    <row r="4409" spans="1:11">
      <c r="A4409" s="23">
        <v>201702</v>
      </c>
      <c r="B4409" s="23" t="s">
        <v>77</v>
      </c>
      <c r="C4409" s="22">
        <v>27220883</v>
      </c>
      <c r="D4409" s="22" t="s">
        <v>101</v>
      </c>
      <c r="E4409" s="23">
        <v>299040</v>
      </c>
      <c r="F4409" s="22" t="str">
        <f>VLOOKUP(C4409,變換清單!A:C,3,0)</f>
        <v>新類型</v>
      </c>
      <c r="G4409" s="22" t="str">
        <f>VLOOKUP(B4409,變換清單!E:F,2,0)</f>
        <v>近畿圏</v>
      </c>
      <c r="H4409" s="22" t="str">
        <f t="shared" si="204"/>
        <v>2017</v>
      </c>
      <c r="I4409" s="22">
        <f t="shared" si="205"/>
        <v>2</v>
      </c>
      <c r="J4409" s="22" t="str">
        <f>VLOOKUP(I4409,變換清單!H:I,2,0)</f>
        <v>1Q</v>
      </c>
      <c r="K4409" s="22" t="str">
        <f t="shared" si="206"/>
        <v>新類型近畿圏20171Q</v>
      </c>
    </row>
    <row r="4410" spans="1:11">
      <c r="A4410" s="23">
        <v>201702</v>
      </c>
      <c r="B4410" s="23" t="s">
        <v>77</v>
      </c>
      <c r="C4410" s="22">
        <v>27220957</v>
      </c>
      <c r="D4410" s="22" t="s">
        <v>102</v>
      </c>
      <c r="E4410" s="23">
        <v>10332</v>
      </c>
      <c r="F4410" s="22" t="str">
        <f>VLOOKUP(C4410,變換清單!A:C,3,0)</f>
        <v>新類型</v>
      </c>
      <c r="G4410" s="22" t="str">
        <f>VLOOKUP(B4410,變換清單!E:F,2,0)</f>
        <v>近畿圏</v>
      </c>
      <c r="H4410" s="22" t="str">
        <f t="shared" si="204"/>
        <v>2017</v>
      </c>
      <c r="I4410" s="22">
        <f t="shared" si="205"/>
        <v>2</v>
      </c>
      <c r="J4410" s="22" t="str">
        <f>VLOOKUP(I4410,變換清單!H:I,2,0)</f>
        <v>1Q</v>
      </c>
      <c r="K4410" s="22" t="str">
        <f t="shared" si="206"/>
        <v>新類型近畿圏20171Q</v>
      </c>
    </row>
    <row r="4411" spans="1:11">
      <c r="A4411" s="23">
        <v>201702</v>
      </c>
      <c r="B4411" s="23" t="s">
        <v>77</v>
      </c>
      <c r="C4411" s="22">
        <v>27220985</v>
      </c>
      <c r="D4411" s="22" t="s">
        <v>46</v>
      </c>
      <c r="E4411" s="23">
        <v>1512</v>
      </c>
      <c r="F4411" s="22" t="str">
        <f>VLOOKUP(C4411,變換清單!A:C,3,0)</f>
        <v>新類型</v>
      </c>
      <c r="G4411" s="22" t="str">
        <f>VLOOKUP(B4411,變換清單!E:F,2,0)</f>
        <v>近畿圏</v>
      </c>
      <c r="H4411" s="22" t="str">
        <f t="shared" si="204"/>
        <v>2017</v>
      </c>
      <c r="I4411" s="22">
        <f t="shared" si="205"/>
        <v>2</v>
      </c>
      <c r="J4411" s="22" t="str">
        <f>VLOOKUP(I4411,變換清單!H:I,2,0)</f>
        <v>1Q</v>
      </c>
      <c r="K4411" s="22" t="str">
        <f t="shared" si="206"/>
        <v>新類型近畿圏20171Q</v>
      </c>
    </row>
    <row r="4412" spans="1:11">
      <c r="A4412" s="23">
        <v>201702</v>
      </c>
      <c r="B4412" s="23" t="s">
        <v>77</v>
      </c>
      <c r="C4412" s="22">
        <v>27260317</v>
      </c>
      <c r="D4412" s="22" t="s">
        <v>40</v>
      </c>
      <c r="E4412" s="23">
        <v>190680</v>
      </c>
      <c r="F4412" s="22" t="str">
        <f>VLOOKUP(C4412,變換清單!A:C,3,0)</f>
        <v>啤酒</v>
      </c>
      <c r="G4412" s="22" t="str">
        <f>VLOOKUP(B4412,變換清單!E:F,2,0)</f>
        <v>近畿圏</v>
      </c>
      <c r="H4412" s="22" t="str">
        <f t="shared" si="204"/>
        <v>2017</v>
      </c>
      <c r="I4412" s="22">
        <f t="shared" si="205"/>
        <v>2</v>
      </c>
      <c r="J4412" s="22" t="str">
        <f>VLOOKUP(I4412,變換清單!H:I,2,0)</f>
        <v>1Q</v>
      </c>
      <c r="K4412" s="22" t="str">
        <f t="shared" si="206"/>
        <v>啤酒近畿圏20171Q</v>
      </c>
    </row>
    <row r="4413" spans="1:11">
      <c r="A4413" s="23">
        <v>201702</v>
      </c>
      <c r="B4413" s="23" t="s">
        <v>97</v>
      </c>
      <c r="C4413" s="22">
        <v>27260665</v>
      </c>
      <c r="D4413" s="22" t="s">
        <v>105</v>
      </c>
      <c r="E4413" s="23">
        <v>348600</v>
      </c>
      <c r="F4413" s="22" t="str">
        <f>VLOOKUP(C4413,變換清單!A:C,3,0)</f>
        <v>啤酒</v>
      </c>
      <c r="G4413" s="22" t="str">
        <f>VLOOKUP(B4413,變換清單!E:F,2,0)</f>
        <v>九州</v>
      </c>
      <c r="H4413" s="22" t="str">
        <f t="shared" si="204"/>
        <v>2017</v>
      </c>
      <c r="I4413" s="22">
        <f t="shared" si="205"/>
        <v>2</v>
      </c>
      <c r="J4413" s="22" t="str">
        <f>VLOOKUP(I4413,變換清單!H:I,2,0)</f>
        <v>1Q</v>
      </c>
      <c r="K4413" s="22" t="str">
        <f t="shared" si="206"/>
        <v>啤酒九州20171Q</v>
      </c>
    </row>
    <row r="4414" spans="1:11">
      <c r="A4414" s="23">
        <v>201702</v>
      </c>
      <c r="B4414" s="23" t="s">
        <v>97</v>
      </c>
      <c r="C4414" s="22">
        <v>27350171</v>
      </c>
      <c r="D4414" s="22" t="s">
        <v>42</v>
      </c>
      <c r="E4414" s="23">
        <v>88200</v>
      </c>
      <c r="F4414" s="22" t="str">
        <f>VLOOKUP(C4414,變換清單!A:C,3,0)</f>
        <v>啤酒</v>
      </c>
      <c r="G4414" s="22" t="str">
        <f>VLOOKUP(B4414,變換清單!E:F,2,0)</f>
        <v>九州</v>
      </c>
      <c r="H4414" s="22" t="str">
        <f t="shared" si="204"/>
        <v>2017</v>
      </c>
      <c r="I4414" s="22">
        <f t="shared" si="205"/>
        <v>2</v>
      </c>
      <c r="J4414" s="22" t="str">
        <f>VLOOKUP(I4414,變換清單!H:I,2,0)</f>
        <v>1Q</v>
      </c>
      <c r="K4414" s="22" t="str">
        <f t="shared" si="206"/>
        <v>啤酒九州20171Q</v>
      </c>
    </row>
    <row r="4415" spans="1:11">
      <c r="A4415" s="23">
        <v>201702</v>
      </c>
      <c r="B4415" s="23" t="s">
        <v>97</v>
      </c>
      <c r="C4415" s="22">
        <v>27350921</v>
      </c>
      <c r="D4415" s="22" t="s">
        <v>44</v>
      </c>
      <c r="E4415" s="23">
        <v>57960</v>
      </c>
      <c r="F4415" s="22" t="str">
        <f>VLOOKUP(C4415,變換清單!A:C,3,0)</f>
        <v>發泡酒</v>
      </c>
      <c r="G4415" s="22" t="str">
        <f>VLOOKUP(B4415,變換清單!E:F,2,0)</f>
        <v>九州</v>
      </c>
      <c r="H4415" s="22" t="str">
        <f t="shared" si="204"/>
        <v>2017</v>
      </c>
      <c r="I4415" s="22">
        <f t="shared" si="205"/>
        <v>2</v>
      </c>
      <c r="J4415" s="22" t="str">
        <f>VLOOKUP(I4415,變換清單!H:I,2,0)</f>
        <v>1Q</v>
      </c>
      <c r="K4415" s="22" t="str">
        <f t="shared" si="206"/>
        <v>發泡酒九州20171Q</v>
      </c>
    </row>
    <row r="4416" spans="1:11">
      <c r="A4416" s="23">
        <v>201702</v>
      </c>
      <c r="B4416" s="23" t="s">
        <v>97</v>
      </c>
      <c r="C4416" s="22">
        <v>27210786</v>
      </c>
      <c r="D4416" s="22" t="s">
        <v>103</v>
      </c>
      <c r="E4416" s="23">
        <v>4284</v>
      </c>
      <c r="F4416" s="22" t="str">
        <f>VLOOKUP(C4416,變換清單!A:C,3,0)</f>
        <v>發泡酒</v>
      </c>
      <c r="G4416" s="22" t="str">
        <f>VLOOKUP(B4416,變換清單!E:F,2,0)</f>
        <v>九州</v>
      </c>
      <c r="H4416" s="22" t="str">
        <f t="shared" si="204"/>
        <v>2017</v>
      </c>
      <c r="I4416" s="22">
        <f t="shared" si="205"/>
        <v>2</v>
      </c>
      <c r="J4416" s="22" t="str">
        <f>VLOOKUP(I4416,變換清單!H:I,2,0)</f>
        <v>1Q</v>
      </c>
      <c r="K4416" s="22" t="str">
        <f t="shared" si="206"/>
        <v>發泡酒九州20171Q</v>
      </c>
    </row>
    <row r="4417" spans="1:11">
      <c r="A4417" s="23">
        <v>201702</v>
      </c>
      <c r="B4417" s="23" t="s">
        <v>97</v>
      </c>
      <c r="C4417" s="22">
        <v>27220883</v>
      </c>
      <c r="D4417" s="22" t="s">
        <v>101</v>
      </c>
      <c r="E4417" s="23">
        <v>2268</v>
      </c>
      <c r="F4417" s="22" t="str">
        <f>VLOOKUP(C4417,變換清單!A:C,3,0)</f>
        <v>新類型</v>
      </c>
      <c r="G4417" s="22" t="str">
        <f>VLOOKUP(B4417,變換清單!E:F,2,0)</f>
        <v>九州</v>
      </c>
      <c r="H4417" s="22" t="str">
        <f t="shared" si="204"/>
        <v>2017</v>
      </c>
      <c r="I4417" s="22">
        <f t="shared" si="205"/>
        <v>2</v>
      </c>
      <c r="J4417" s="22" t="str">
        <f>VLOOKUP(I4417,變換清單!H:I,2,0)</f>
        <v>1Q</v>
      </c>
      <c r="K4417" s="22" t="str">
        <f t="shared" si="206"/>
        <v>新類型九州20171Q</v>
      </c>
    </row>
    <row r="4418" spans="1:11">
      <c r="A4418" s="23">
        <v>201702</v>
      </c>
      <c r="B4418" s="23" t="s">
        <v>97</v>
      </c>
      <c r="C4418" s="22">
        <v>27220957</v>
      </c>
      <c r="D4418" s="22" t="s">
        <v>102</v>
      </c>
      <c r="E4418" s="23">
        <v>75600</v>
      </c>
      <c r="F4418" s="22" t="str">
        <f>VLOOKUP(C4418,變換清單!A:C,3,0)</f>
        <v>新類型</v>
      </c>
      <c r="G4418" s="22" t="str">
        <f>VLOOKUP(B4418,變換清單!E:F,2,0)</f>
        <v>九州</v>
      </c>
      <c r="H4418" s="22" t="str">
        <f t="shared" si="204"/>
        <v>2017</v>
      </c>
      <c r="I4418" s="22">
        <f t="shared" si="205"/>
        <v>2</v>
      </c>
      <c r="J4418" s="22" t="str">
        <f>VLOOKUP(I4418,變換清單!H:I,2,0)</f>
        <v>1Q</v>
      </c>
      <c r="K4418" s="22" t="str">
        <f t="shared" si="206"/>
        <v>新類型九州20171Q</v>
      </c>
    </row>
    <row r="4419" spans="1:11">
      <c r="A4419" s="23">
        <v>201702</v>
      </c>
      <c r="B4419" s="23" t="s">
        <v>58</v>
      </c>
      <c r="C4419" s="22">
        <v>27220985</v>
      </c>
      <c r="D4419" s="22" t="s">
        <v>46</v>
      </c>
      <c r="E4419" s="23">
        <v>5040</v>
      </c>
      <c r="F4419" s="22" t="str">
        <f>VLOOKUP(C4419,變換清單!A:C,3,0)</f>
        <v>新類型</v>
      </c>
      <c r="G4419" s="22" t="str">
        <f>VLOOKUP(B4419,變換清單!E:F,2,0)</f>
        <v>東北</v>
      </c>
      <c r="H4419" s="22" t="str">
        <f t="shared" ref="H4419:H4482" si="207">LEFT(A4419,4)</f>
        <v>2017</v>
      </c>
      <c r="I4419" s="22">
        <f t="shared" ref="I4419:I4482" si="208">VALUE(RIGHT(A4419,2))</f>
        <v>2</v>
      </c>
      <c r="J4419" s="22" t="str">
        <f>VLOOKUP(I4419,變換清單!H:I,2,0)</f>
        <v>1Q</v>
      </c>
      <c r="K4419" s="22" t="str">
        <f t="shared" ref="K4419:K4482" si="209">CONCATENATE(F4419,G4419,H4419,J4419)</f>
        <v>新類型東北20171Q</v>
      </c>
    </row>
    <row r="4420" spans="1:11">
      <c r="A4420" s="23">
        <v>201702</v>
      </c>
      <c r="B4420" s="23" t="s">
        <v>58</v>
      </c>
      <c r="C4420" s="22">
        <v>27260317</v>
      </c>
      <c r="D4420" s="22" t="s">
        <v>40</v>
      </c>
      <c r="E4420" s="23">
        <v>8400</v>
      </c>
      <c r="F4420" s="22" t="str">
        <f>VLOOKUP(C4420,變換清單!A:C,3,0)</f>
        <v>啤酒</v>
      </c>
      <c r="G4420" s="22" t="str">
        <f>VLOOKUP(B4420,變換清單!E:F,2,0)</f>
        <v>東北</v>
      </c>
      <c r="H4420" s="22" t="str">
        <f t="shared" si="207"/>
        <v>2017</v>
      </c>
      <c r="I4420" s="22">
        <f t="shared" si="208"/>
        <v>2</v>
      </c>
      <c r="J4420" s="22" t="str">
        <f>VLOOKUP(I4420,變換清單!H:I,2,0)</f>
        <v>1Q</v>
      </c>
      <c r="K4420" s="22" t="str">
        <f t="shared" si="209"/>
        <v>啤酒東北20171Q</v>
      </c>
    </row>
    <row r="4421" spans="1:11">
      <c r="A4421" s="23">
        <v>201702</v>
      </c>
      <c r="B4421" s="23" t="s">
        <v>58</v>
      </c>
      <c r="C4421" s="22">
        <v>27260665</v>
      </c>
      <c r="D4421" s="22" t="s">
        <v>105</v>
      </c>
      <c r="E4421" s="23">
        <v>3360</v>
      </c>
      <c r="F4421" s="22" t="str">
        <f>VLOOKUP(C4421,變換清單!A:C,3,0)</f>
        <v>啤酒</v>
      </c>
      <c r="G4421" s="22" t="str">
        <f>VLOOKUP(B4421,變換清單!E:F,2,0)</f>
        <v>東北</v>
      </c>
      <c r="H4421" s="22" t="str">
        <f t="shared" si="207"/>
        <v>2017</v>
      </c>
      <c r="I4421" s="22">
        <f t="shared" si="208"/>
        <v>2</v>
      </c>
      <c r="J4421" s="22" t="str">
        <f>VLOOKUP(I4421,變換清單!H:I,2,0)</f>
        <v>1Q</v>
      </c>
      <c r="K4421" s="22" t="str">
        <f t="shared" si="209"/>
        <v>啤酒東北20171Q</v>
      </c>
    </row>
    <row r="4422" spans="1:11">
      <c r="A4422" s="23">
        <v>201702</v>
      </c>
      <c r="B4422" s="23" t="s">
        <v>58</v>
      </c>
      <c r="C4422" s="22">
        <v>27350171</v>
      </c>
      <c r="D4422" s="22" t="s">
        <v>42</v>
      </c>
      <c r="E4422" s="23">
        <v>448560</v>
      </c>
      <c r="F4422" s="22" t="str">
        <f>VLOOKUP(C4422,變換清單!A:C,3,0)</f>
        <v>啤酒</v>
      </c>
      <c r="G4422" s="22" t="str">
        <f>VLOOKUP(B4422,變換清單!E:F,2,0)</f>
        <v>東北</v>
      </c>
      <c r="H4422" s="22" t="str">
        <f t="shared" si="207"/>
        <v>2017</v>
      </c>
      <c r="I4422" s="22">
        <f t="shared" si="208"/>
        <v>2</v>
      </c>
      <c r="J4422" s="22" t="str">
        <f>VLOOKUP(I4422,變換清單!H:I,2,0)</f>
        <v>1Q</v>
      </c>
      <c r="K4422" s="22" t="str">
        <f t="shared" si="209"/>
        <v>啤酒東北20171Q</v>
      </c>
    </row>
    <row r="4423" spans="1:11">
      <c r="A4423" s="23">
        <v>201702</v>
      </c>
      <c r="B4423" s="23" t="s">
        <v>58</v>
      </c>
      <c r="C4423" s="22">
        <v>27350921</v>
      </c>
      <c r="D4423" s="22" t="s">
        <v>44</v>
      </c>
      <c r="E4423" s="23">
        <v>232680</v>
      </c>
      <c r="F4423" s="22" t="str">
        <f>VLOOKUP(C4423,變換清單!A:C,3,0)</f>
        <v>發泡酒</v>
      </c>
      <c r="G4423" s="22" t="str">
        <f>VLOOKUP(B4423,變換清單!E:F,2,0)</f>
        <v>東北</v>
      </c>
      <c r="H4423" s="22" t="str">
        <f t="shared" si="207"/>
        <v>2017</v>
      </c>
      <c r="I4423" s="22">
        <f t="shared" si="208"/>
        <v>2</v>
      </c>
      <c r="J4423" s="22" t="str">
        <f>VLOOKUP(I4423,變換清單!H:I,2,0)</f>
        <v>1Q</v>
      </c>
      <c r="K4423" s="22" t="str">
        <f t="shared" si="209"/>
        <v>發泡酒東北20171Q</v>
      </c>
    </row>
    <row r="4424" spans="1:11">
      <c r="A4424" s="23">
        <v>201702</v>
      </c>
      <c r="B4424" s="23" t="s">
        <v>58</v>
      </c>
      <c r="C4424" s="22">
        <v>27210786</v>
      </c>
      <c r="D4424" s="22" t="s">
        <v>103</v>
      </c>
      <c r="E4424" s="23">
        <v>146160</v>
      </c>
      <c r="F4424" s="22" t="str">
        <f>VLOOKUP(C4424,變換清單!A:C,3,0)</f>
        <v>發泡酒</v>
      </c>
      <c r="G4424" s="22" t="str">
        <f>VLOOKUP(B4424,變換清單!E:F,2,0)</f>
        <v>東北</v>
      </c>
      <c r="H4424" s="22" t="str">
        <f t="shared" si="207"/>
        <v>2017</v>
      </c>
      <c r="I4424" s="22">
        <f t="shared" si="208"/>
        <v>2</v>
      </c>
      <c r="J4424" s="22" t="str">
        <f>VLOOKUP(I4424,變換清單!H:I,2,0)</f>
        <v>1Q</v>
      </c>
      <c r="K4424" s="22" t="str">
        <f t="shared" si="209"/>
        <v>發泡酒東北20171Q</v>
      </c>
    </row>
    <row r="4425" spans="1:11">
      <c r="A4425" s="23">
        <v>201702</v>
      </c>
      <c r="B4425" s="23" t="s">
        <v>58</v>
      </c>
      <c r="C4425" s="22">
        <v>27220883</v>
      </c>
      <c r="D4425" s="22" t="s">
        <v>101</v>
      </c>
      <c r="E4425" s="23">
        <v>9828</v>
      </c>
      <c r="F4425" s="22" t="str">
        <f>VLOOKUP(C4425,變換清單!A:C,3,0)</f>
        <v>新類型</v>
      </c>
      <c r="G4425" s="22" t="str">
        <f>VLOOKUP(B4425,變換清單!E:F,2,0)</f>
        <v>東北</v>
      </c>
      <c r="H4425" s="22" t="str">
        <f t="shared" si="207"/>
        <v>2017</v>
      </c>
      <c r="I4425" s="22">
        <f t="shared" si="208"/>
        <v>2</v>
      </c>
      <c r="J4425" s="22" t="str">
        <f>VLOOKUP(I4425,變換清單!H:I,2,0)</f>
        <v>1Q</v>
      </c>
      <c r="K4425" s="22" t="str">
        <f t="shared" si="209"/>
        <v>新類型東北20171Q</v>
      </c>
    </row>
    <row r="4426" spans="1:11">
      <c r="A4426" s="23">
        <v>201702</v>
      </c>
      <c r="B4426" s="23" t="s">
        <v>58</v>
      </c>
      <c r="C4426" s="22">
        <v>27220957</v>
      </c>
      <c r="D4426" s="22" t="s">
        <v>102</v>
      </c>
      <c r="E4426" s="23">
        <v>10836</v>
      </c>
      <c r="F4426" s="22" t="str">
        <f>VLOOKUP(C4426,變換清單!A:C,3,0)</f>
        <v>新類型</v>
      </c>
      <c r="G4426" s="22" t="str">
        <f>VLOOKUP(B4426,變換清單!E:F,2,0)</f>
        <v>東北</v>
      </c>
      <c r="H4426" s="22" t="str">
        <f t="shared" si="207"/>
        <v>2017</v>
      </c>
      <c r="I4426" s="22">
        <f t="shared" si="208"/>
        <v>2</v>
      </c>
      <c r="J4426" s="22" t="str">
        <f>VLOOKUP(I4426,變換清單!H:I,2,0)</f>
        <v>1Q</v>
      </c>
      <c r="K4426" s="22" t="str">
        <f t="shared" si="209"/>
        <v>新類型東北20171Q</v>
      </c>
    </row>
    <row r="4427" spans="1:11">
      <c r="A4427" s="23">
        <v>201702</v>
      </c>
      <c r="B4427" s="23" t="s">
        <v>58</v>
      </c>
      <c r="C4427" s="22">
        <v>27220985</v>
      </c>
      <c r="D4427" s="22" t="s">
        <v>46</v>
      </c>
      <c r="E4427" s="23">
        <v>197400</v>
      </c>
      <c r="F4427" s="22" t="str">
        <f>VLOOKUP(C4427,變換清單!A:C,3,0)</f>
        <v>新類型</v>
      </c>
      <c r="G4427" s="22" t="str">
        <f>VLOOKUP(B4427,變換清單!E:F,2,0)</f>
        <v>東北</v>
      </c>
      <c r="H4427" s="22" t="str">
        <f t="shared" si="207"/>
        <v>2017</v>
      </c>
      <c r="I4427" s="22">
        <f t="shared" si="208"/>
        <v>2</v>
      </c>
      <c r="J4427" s="22" t="str">
        <f>VLOOKUP(I4427,變換清單!H:I,2,0)</f>
        <v>1Q</v>
      </c>
      <c r="K4427" s="22" t="str">
        <f t="shared" si="209"/>
        <v>新類型東北20171Q</v>
      </c>
    </row>
    <row r="4428" spans="1:11">
      <c r="A4428" s="23">
        <v>201702</v>
      </c>
      <c r="B4428" s="23" t="s">
        <v>67</v>
      </c>
      <c r="C4428" s="22">
        <v>27260317</v>
      </c>
      <c r="D4428" s="22" t="s">
        <v>40</v>
      </c>
      <c r="E4428" s="23">
        <v>787080</v>
      </c>
      <c r="F4428" s="22" t="str">
        <f>VLOOKUP(C4428,變換清單!A:C,3,0)</f>
        <v>啤酒</v>
      </c>
      <c r="G4428" s="22" t="str">
        <f>VLOOKUP(B4428,變換清單!E:F,2,0)</f>
        <v>關信越</v>
      </c>
      <c r="H4428" s="22" t="str">
        <f t="shared" si="207"/>
        <v>2017</v>
      </c>
      <c r="I4428" s="22">
        <f t="shared" si="208"/>
        <v>2</v>
      </c>
      <c r="J4428" s="22" t="str">
        <f>VLOOKUP(I4428,變換清單!H:I,2,0)</f>
        <v>1Q</v>
      </c>
      <c r="K4428" s="22" t="str">
        <f t="shared" si="209"/>
        <v>啤酒關信越20171Q</v>
      </c>
    </row>
    <row r="4429" spans="1:11">
      <c r="A4429" s="23">
        <v>201702</v>
      </c>
      <c r="B4429" s="23" t="s">
        <v>67</v>
      </c>
      <c r="C4429" s="22">
        <v>27260665</v>
      </c>
      <c r="D4429" s="22" t="s">
        <v>105</v>
      </c>
      <c r="E4429" s="23">
        <v>209160</v>
      </c>
      <c r="F4429" s="22" t="str">
        <f>VLOOKUP(C4429,變換清單!A:C,3,0)</f>
        <v>啤酒</v>
      </c>
      <c r="G4429" s="22" t="str">
        <f>VLOOKUP(B4429,變換清單!E:F,2,0)</f>
        <v>關信越</v>
      </c>
      <c r="H4429" s="22" t="str">
        <f t="shared" si="207"/>
        <v>2017</v>
      </c>
      <c r="I4429" s="22">
        <f t="shared" si="208"/>
        <v>2</v>
      </c>
      <c r="J4429" s="22" t="str">
        <f>VLOOKUP(I4429,變換清單!H:I,2,0)</f>
        <v>1Q</v>
      </c>
      <c r="K4429" s="22" t="str">
        <f t="shared" si="209"/>
        <v>啤酒關信越20171Q</v>
      </c>
    </row>
    <row r="4430" spans="1:11">
      <c r="A4430" s="23">
        <v>201702</v>
      </c>
      <c r="B4430" s="23" t="s">
        <v>67</v>
      </c>
      <c r="C4430" s="22">
        <v>27350171</v>
      </c>
      <c r="D4430" s="22" t="s">
        <v>42</v>
      </c>
      <c r="E4430" s="23">
        <v>321720</v>
      </c>
      <c r="F4430" s="22" t="str">
        <f>VLOOKUP(C4430,變換清單!A:C,3,0)</f>
        <v>啤酒</v>
      </c>
      <c r="G4430" s="22" t="str">
        <f>VLOOKUP(B4430,變換清單!E:F,2,0)</f>
        <v>關信越</v>
      </c>
      <c r="H4430" s="22" t="str">
        <f t="shared" si="207"/>
        <v>2017</v>
      </c>
      <c r="I4430" s="22">
        <f t="shared" si="208"/>
        <v>2</v>
      </c>
      <c r="J4430" s="22" t="str">
        <f>VLOOKUP(I4430,變換清單!H:I,2,0)</f>
        <v>1Q</v>
      </c>
      <c r="K4430" s="22" t="str">
        <f t="shared" si="209"/>
        <v>啤酒關信越20171Q</v>
      </c>
    </row>
    <row r="4431" spans="1:11">
      <c r="A4431" s="23">
        <v>201702</v>
      </c>
      <c r="B4431" s="23" t="s">
        <v>67</v>
      </c>
      <c r="C4431" s="22">
        <v>27350921</v>
      </c>
      <c r="D4431" s="22" t="s">
        <v>44</v>
      </c>
      <c r="E4431" s="23">
        <v>28980</v>
      </c>
      <c r="F4431" s="22" t="str">
        <f>VLOOKUP(C4431,變換清單!A:C,3,0)</f>
        <v>發泡酒</v>
      </c>
      <c r="G4431" s="22" t="str">
        <f>VLOOKUP(B4431,變換清單!E:F,2,0)</f>
        <v>關信越</v>
      </c>
      <c r="H4431" s="22" t="str">
        <f t="shared" si="207"/>
        <v>2017</v>
      </c>
      <c r="I4431" s="22">
        <f t="shared" si="208"/>
        <v>2</v>
      </c>
      <c r="J4431" s="22" t="str">
        <f>VLOOKUP(I4431,變換清單!H:I,2,0)</f>
        <v>1Q</v>
      </c>
      <c r="K4431" s="22" t="str">
        <f t="shared" si="209"/>
        <v>發泡酒關信越20171Q</v>
      </c>
    </row>
    <row r="4432" spans="1:11">
      <c r="A4432" s="23">
        <v>201702</v>
      </c>
      <c r="B4432" s="23" t="s">
        <v>67</v>
      </c>
      <c r="C4432" s="22">
        <v>27210786</v>
      </c>
      <c r="D4432" s="22" t="s">
        <v>103</v>
      </c>
      <c r="E4432" s="23">
        <v>11340</v>
      </c>
      <c r="F4432" s="22" t="str">
        <f>VLOOKUP(C4432,變換清單!A:C,3,0)</f>
        <v>發泡酒</v>
      </c>
      <c r="G4432" s="22" t="str">
        <f>VLOOKUP(B4432,變換清單!E:F,2,0)</f>
        <v>關信越</v>
      </c>
      <c r="H4432" s="22" t="str">
        <f t="shared" si="207"/>
        <v>2017</v>
      </c>
      <c r="I4432" s="22">
        <f t="shared" si="208"/>
        <v>2</v>
      </c>
      <c r="J4432" s="22" t="str">
        <f>VLOOKUP(I4432,變換清單!H:I,2,0)</f>
        <v>1Q</v>
      </c>
      <c r="K4432" s="22" t="str">
        <f t="shared" si="209"/>
        <v>發泡酒關信越20171Q</v>
      </c>
    </row>
    <row r="4433" spans="1:11">
      <c r="A4433" s="23">
        <v>201702</v>
      </c>
      <c r="B4433" s="23" t="s">
        <v>67</v>
      </c>
      <c r="C4433" s="22">
        <v>27220883</v>
      </c>
      <c r="D4433" s="22" t="s">
        <v>101</v>
      </c>
      <c r="E4433" s="23">
        <v>183960</v>
      </c>
      <c r="F4433" s="22" t="str">
        <f>VLOOKUP(C4433,變換清單!A:C,3,0)</f>
        <v>新類型</v>
      </c>
      <c r="G4433" s="22" t="str">
        <f>VLOOKUP(B4433,變換清單!E:F,2,0)</f>
        <v>關信越</v>
      </c>
      <c r="H4433" s="22" t="str">
        <f t="shared" si="207"/>
        <v>2017</v>
      </c>
      <c r="I4433" s="22">
        <f t="shared" si="208"/>
        <v>2</v>
      </c>
      <c r="J4433" s="22" t="str">
        <f>VLOOKUP(I4433,變換清單!H:I,2,0)</f>
        <v>1Q</v>
      </c>
      <c r="K4433" s="22" t="str">
        <f t="shared" si="209"/>
        <v>新類型關信越20171Q</v>
      </c>
    </row>
    <row r="4434" spans="1:11">
      <c r="A4434" s="23">
        <v>201702</v>
      </c>
      <c r="B4434" s="23" t="s">
        <v>66</v>
      </c>
      <c r="C4434" s="22">
        <v>27220957</v>
      </c>
      <c r="D4434" s="22" t="s">
        <v>102</v>
      </c>
      <c r="E4434" s="23">
        <v>2499</v>
      </c>
      <c r="F4434" s="22" t="str">
        <f>VLOOKUP(C4434,變換清單!A:C,3,0)</f>
        <v>新類型</v>
      </c>
      <c r="G4434" s="22" t="str">
        <f>VLOOKUP(B4434,變換清單!E:F,2,0)</f>
        <v>首都圏</v>
      </c>
      <c r="H4434" s="22" t="str">
        <f t="shared" si="207"/>
        <v>2017</v>
      </c>
      <c r="I4434" s="22">
        <f t="shared" si="208"/>
        <v>2</v>
      </c>
      <c r="J4434" s="22" t="str">
        <f>VLOOKUP(I4434,變換清單!H:I,2,0)</f>
        <v>1Q</v>
      </c>
      <c r="K4434" s="22" t="str">
        <f t="shared" si="209"/>
        <v>新類型首都圏20171Q</v>
      </c>
    </row>
    <row r="4435" spans="1:11">
      <c r="A4435" s="23">
        <v>201702</v>
      </c>
      <c r="B4435" s="23" t="s">
        <v>66</v>
      </c>
      <c r="C4435" s="22">
        <v>27220985</v>
      </c>
      <c r="D4435" s="22" t="s">
        <v>46</v>
      </c>
      <c r="E4435" s="23">
        <v>29400</v>
      </c>
      <c r="F4435" s="22" t="str">
        <f>VLOOKUP(C4435,變換清單!A:C,3,0)</f>
        <v>新類型</v>
      </c>
      <c r="G4435" s="22" t="str">
        <f>VLOOKUP(B4435,變換清單!E:F,2,0)</f>
        <v>首都圏</v>
      </c>
      <c r="H4435" s="22" t="str">
        <f t="shared" si="207"/>
        <v>2017</v>
      </c>
      <c r="I4435" s="22">
        <f t="shared" si="208"/>
        <v>2</v>
      </c>
      <c r="J4435" s="22" t="str">
        <f>VLOOKUP(I4435,變換清單!H:I,2,0)</f>
        <v>1Q</v>
      </c>
      <c r="K4435" s="22" t="str">
        <f t="shared" si="209"/>
        <v>新類型首都圏20171Q</v>
      </c>
    </row>
    <row r="4436" spans="1:11">
      <c r="A4436" s="23">
        <v>201702</v>
      </c>
      <c r="B4436" s="23" t="s">
        <v>66</v>
      </c>
      <c r="C4436" s="22">
        <v>27260317</v>
      </c>
      <c r="D4436" s="22" t="s">
        <v>40</v>
      </c>
      <c r="E4436" s="23">
        <v>10829</v>
      </c>
      <c r="F4436" s="22" t="str">
        <f>VLOOKUP(C4436,變換清單!A:C,3,0)</f>
        <v>啤酒</v>
      </c>
      <c r="G4436" s="22" t="str">
        <f>VLOOKUP(B4436,變換清單!E:F,2,0)</f>
        <v>首都圏</v>
      </c>
      <c r="H4436" s="22" t="str">
        <f t="shared" si="207"/>
        <v>2017</v>
      </c>
      <c r="I4436" s="22">
        <f t="shared" si="208"/>
        <v>2</v>
      </c>
      <c r="J4436" s="22" t="str">
        <f>VLOOKUP(I4436,變換清單!H:I,2,0)</f>
        <v>1Q</v>
      </c>
      <c r="K4436" s="22" t="str">
        <f t="shared" si="209"/>
        <v>啤酒首都圏20171Q</v>
      </c>
    </row>
    <row r="4437" spans="1:11">
      <c r="A4437" s="23">
        <v>201702</v>
      </c>
      <c r="B4437" s="23" t="s">
        <v>66</v>
      </c>
      <c r="C4437" s="22">
        <v>27260665</v>
      </c>
      <c r="D4437" s="22" t="s">
        <v>105</v>
      </c>
      <c r="E4437" s="23">
        <v>8707440</v>
      </c>
      <c r="F4437" s="22" t="str">
        <f>VLOOKUP(C4437,變換清單!A:C,3,0)</f>
        <v>啤酒</v>
      </c>
      <c r="G4437" s="22" t="str">
        <f>VLOOKUP(B4437,變換清單!E:F,2,0)</f>
        <v>首都圏</v>
      </c>
      <c r="H4437" s="22" t="str">
        <f t="shared" si="207"/>
        <v>2017</v>
      </c>
      <c r="I4437" s="22">
        <f t="shared" si="208"/>
        <v>2</v>
      </c>
      <c r="J4437" s="22" t="str">
        <f>VLOOKUP(I4437,變換清單!H:I,2,0)</f>
        <v>1Q</v>
      </c>
      <c r="K4437" s="22" t="str">
        <f t="shared" si="209"/>
        <v>啤酒首都圏20171Q</v>
      </c>
    </row>
    <row r="4438" spans="1:11">
      <c r="A4438" s="23">
        <v>201702</v>
      </c>
      <c r="B4438" s="23" t="s">
        <v>66</v>
      </c>
      <c r="C4438" s="22">
        <v>27350171</v>
      </c>
      <c r="D4438" s="22" t="s">
        <v>42</v>
      </c>
      <c r="E4438" s="23">
        <v>1854720</v>
      </c>
      <c r="F4438" s="22" t="str">
        <f>VLOOKUP(C4438,變換清單!A:C,3,0)</f>
        <v>啤酒</v>
      </c>
      <c r="G4438" s="22" t="str">
        <f>VLOOKUP(B4438,變換清單!E:F,2,0)</f>
        <v>首都圏</v>
      </c>
      <c r="H4438" s="22" t="str">
        <f t="shared" si="207"/>
        <v>2017</v>
      </c>
      <c r="I4438" s="22">
        <f t="shared" si="208"/>
        <v>2</v>
      </c>
      <c r="J4438" s="22" t="str">
        <f>VLOOKUP(I4438,變換清單!H:I,2,0)</f>
        <v>1Q</v>
      </c>
      <c r="K4438" s="22" t="str">
        <f t="shared" si="209"/>
        <v>啤酒首都圏20171Q</v>
      </c>
    </row>
    <row r="4439" spans="1:11">
      <c r="A4439" s="23">
        <v>201702</v>
      </c>
      <c r="B4439" s="23" t="s">
        <v>66</v>
      </c>
      <c r="C4439" s="22">
        <v>27350921</v>
      </c>
      <c r="D4439" s="22" t="s">
        <v>44</v>
      </c>
      <c r="E4439" s="23">
        <v>3790080</v>
      </c>
      <c r="F4439" s="22" t="str">
        <f>VLOOKUP(C4439,變換清單!A:C,3,0)</f>
        <v>發泡酒</v>
      </c>
      <c r="G4439" s="22" t="str">
        <f>VLOOKUP(B4439,變換清單!E:F,2,0)</f>
        <v>首都圏</v>
      </c>
      <c r="H4439" s="22" t="str">
        <f t="shared" si="207"/>
        <v>2017</v>
      </c>
      <c r="I4439" s="22">
        <f t="shared" si="208"/>
        <v>2</v>
      </c>
      <c r="J4439" s="22" t="str">
        <f>VLOOKUP(I4439,變換清單!H:I,2,0)</f>
        <v>1Q</v>
      </c>
      <c r="K4439" s="22" t="str">
        <f t="shared" si="209"/>
        <v>發泡酒首都圏20171Q</v>
      </c>
    </row>
    <row r="4440" spans="1:11">
      <c r="A4440" s="23">
        <v>201702</v>
      </c>
      <c r="B4440" s="23" t="s">
        <v>66</v>
      </c>
      <c r="C4440" s="22">
        <v>27210786</v>
      </c>
      <c r="D4440" s="22" t="s">
        <v>103</v>
      </c>
      <c r="E4440" s="23">
        <v>522144</v>
      </c>
      <c r="F4440" s="22" t="str">
        <f>VLOOKUP(C4440,變換清單!A:C,3,0)</f>
        <v>發泡酒</v>
      </c>
      <c r="G4440" s="22" t="str">
        <f>VLOOKUP(B4440,變換清單!E:F,2,0)</f>
        <v>首都圏</v>
      </c>
      <c r="H4440" s="22" t="str">
        <f t="shared" si="207"/>
        <v>2017</v>
      </c>
      <c r="I4440" s="22">
        <f t="shared" si="208"/>
        <v>2</v>
      </c>
      <c r="J4440" s="22" t="str">
        <f>VLOOKUP(I4440,變換清單!H:I,2,0)</f>
        <v>1Q</v>
      </c>
      <c r="K4440" s="22" t="str">
        <f t="shared" si="209"/>
        <v>發泡酒首都圏20171Q</v>
      </c>
    </row>
    <row r="4441" spans="1:11">
      <c r="A4441" s="23">
        <v>201702</v>
      </c>
      <c r="B4441" s="23" t="s">
        <v>66</v>
      </c>
      <c r="C4441" s="22">
        <v>27220883</v>
      </c>
      <c r="D4441" s="22" t="s">
        <v>101</v>
      </c>
      <c r="E4441" s="23">
        <v>278712</v>
      </c>
      <c r="F4441" s="22" t="str">
        <f>VLOOKUP(C4441,變換清單!A:C,3,0)</f>
        <v>新類型</v>
      </c>
      <c r="G4441" s="22" t="str">
        <f>VLOOKUP(B4441,變換清單!E:F,2,0)</f>
        <v>首都圏</v>
      </c>
      <c r="H4441" s="22" t="str">
        <f t="shared" si="207"/>
        <v>2017</v>
      </c>
      <c r="I4441" s="22">
        <f t="shared" si="208"/>
        <v>2</v>
      </c>
      <c r="J4441" s="22" t="str">
        <f>VLOOKUP(I4441,變換清單!H:I,2,0)</f>
        <v>1Q</v>
      </c>
      <c r="K4441" s="22" t="str">
        <f t="shared" si="209"/>
        <v>新類型首都圏20171Q</v>
      </c>
    </row>
    <row r="4442" spans="1:11">
      <c r="A4442" s="23">
        <v>201702</v>
      </c>
      <c r="B4442" s="23" t="s">
        <v>66</v>
      </c>
      <c r="C4442" s="22">
        <v>27220957</v>
      </c>
      <c r="D4442" s="22" t="s">
        <v>102</v>
      </c>
      <c r="E4442" s="23">
        <v>2993760</v>
      </c>
      <c r="F4442" s="22" t="str">
        <f>VLOOKUP(C4442,變換清單!A:C,3,0)</f>
        <v>新類型</v>
      </c>
      <c r="G4442" s="22" t="str">
        <f>VLOOKUP(B4442,變換清單!E:F,2,0)</f>
        <v>首都圏</v>
      </c>
      <c r="H4442" s="22" t="str">
        <f t="shared" si="207"/>
        <v>2017</v>
      </c>
      <c r="I4442" s="22">
        <f t="shared" si="208"/>
        <v>2</v>
      </c>
      <c r="J4442" s="22" t="str">
        <f>VLOOKUP(I4442,變換清單!H:I,2,0)</f>
        <v>1Q</v>
      </c>
      <c r="K4442" s="22" t="str">
        <f t="shared" si="209"/>
        <v>新類型首都圏20171Q</v>
      </c>
    </row>
    <row r="4443" spans="1:11">
      <c r="A4443" s="23">
        <v>201702</v>
      </c>
      <c r="B4443" s="23" t="s">
        <v>66</v>
      </c>
      <c r="C4443" s="22">
        <v>27220985</v>
      </c>
      <c r="D4443" s="22" t="s">
        <v>46</v>
      </c>
      <c r="E4443" s="23">
        <v>-2499</v>
      </c>
      <c r="F4443" s="22" t="str">
        <f>VLOOKUP(C4443,變換清單!A:C,3,0)</f>
        <v>新類型</v>
      </c>
      <c r="G4443" s="22" t="str">
        <f>VLOOKUP(B4443,變換清單!E:F,2,0)</f>
        <v>首都圏</v>
      </c>
      <c r="H4443" s="22" t="str">
        <f t="shared" si="207"/>
        <v>2017</v>
      </c>
      <c r="I4443" s="22">
        <f t="shared" si="208"/>
        <v>2</v>
      </c>
      <c r="J4443" s="22" t="str">
        <f>VLOOKUP(I4443,變換清單!H:I,2,0)</f>
        <v>1Q</v>
      </c>
      <c r="K4443" s="22" t="str">
        <f t="shared" si="209"/>
        <v>新類型首都圏20171Q</v>
      </c>
    </row>
    <row r="4444" spans="1:11">
      <c r="A4444" s="23">
        <v>201702</v>
      </c>
      <c r="B4444" s="23" t="s">
        <v>66</v>
      </c>
      <c r="C4444" s="22">
        <v>27260317</v>
      </c>
      <c r="D4444" s="22" t="s">
        <v>40</v>
      </c>
      <c r="E4444" s="23">
        <v>472236</v>
      </c>
      <c r="F4444" s="22" t="str">
        <f>VLOOKUP(C4444,變換清單!A:C,3,0)</f>
        <v>啤酒</v>
      </c>
      <c r="G4444" s="22" t="str">
        <f>VLOOKUP(B4444,變換清單!E:F,2,0)</f>
        <v>首都圏</v>
      </c>
      <c r="H4444" s="22" t="str">
        <f t="shared" si="207"/>
        <v>2017</v>
      </c>
      <c r="I4444" s="22">
        <f t="shared" si="208"/>
        <v>2</v>
      </c>
      <c r="J4444" s="22" t="str">
        <f>VLOOKUP(I4444,變換清單!H:I,2,0)</f>
        <v>1Q</v>
      </c>
      <c r="K4444" s="22" t="str">
        <f t="shared" si="209"/>
        <v>啤酒首都圏20171Q</v>
      </c>
    </row>
    <row r="4445" spans="1:11">
      <c r="A4445" s="23">
        <v>201702</v>
      </c>
      <c r="B4445" s="23" t="s">
        <v>66</v>
      </c>
      <c r="C4445" s="22">
        <v>27260665</v>
      </c>
      <c r="D4445" s="22" t="s">
        <v>105</v>
      </c>
      <c r="E4445" s="23">
        <v>65366</v>
      </c>
      <c r="F4445" s="22" t="str">
        <f>VLOOKUP(C4445,變換清單!A:C,3,0)</f>
        <v>啤酒</v>
      </c>
      <c r="G4445" s="22" t="str">
        <f>VLOOKUP(B4445,變換清單!E:F,2,0)</f>
        <v>首都圏</v>
      </c>
      <c r="H4445" s="22" t="str">
        <f t="shared" si="207"/>
        <v>2017</v>
      </c>
      <c r="I4445" s="22">
        <f t="shared" si="208"/>
        <v>2</v>
      </c>
      <c r="J4445" s="22" t="str">
        <f>VLOOKUP(I4445,變換清單!H:I,2,0)</f>
        <v>1Q</v>
      </c>
      <c r="K4445" s="22" t="str">
        <f t="shared" si="209"/>
        <v>啤酒首都圏20171Q</v>
      </c>
    </row>
    <row r="4446" spans="1:11">
      <c r="A4446" s="23">
        <v>201702</v>
      </c>
      <c r="B4446" s="23" t="s">
        <v>55</v>
      </c>
      <c r="C4446" s="22">
        <v>27350171</v>
      </c>
      <c r="D4446" s="22" t="s">
        <v>42</v>
      </c>
      <c r="E4446" s="23">
        <v>1680</v>
      </c>
      <c r="F4446" s="22" t="str">
        <f>VLOOKUP(C4446,變換清單!A:C,3,0)</f>
        <v>啤酒</v>
      </c>
      <c r="G4446" s="22" t="str">
        <f>VLOOKUP(B4446,變換清單!E:F,2,0)</f>
        <v>東北</v>
      </c>
      <c r="H4446" s="22" t="str">
        <f t="shared" si="207"/>
        <v>2017</v>
      </c>
      <c r="I4446" s="22">
        <f t="shared" si="208"/>
        <v>2</v>
      </c>
      <c r="J4446" s="22" t="str">
        <f>VLOOKUP(I4446,變換清單!H:I,2,0)</f>
        <v>1Q</v>
      </c>
      <c r="K4446" s="22" t="str">
        <f t="shared" si="209"/>
        <v>啤酒東北20171Q</v>
      </c>
    </row>
    <row r="4447" spans="1:11">
      <c r="A4447" s="23">
        <v>201702</v>
      </c>
      <c r="B4447" s="23" t="s">
        <v>55</v>
      </c>
      <c r="C4447" s="22">
        <v>27350921</v>
      </c>
      <c r="D4447" s="22" t="s">
        <v>44</v>
      </c>
      <c r="E4447" s="23">
        <v>756</v>
      </c>
      <c r="F4447" s="22" t="str">
        <f>VLOOKUP(C4447,變換清單!A:C,3,0)</f>
        <v>發泡酒</v>
      </c>
      <c r="G4447" s="22" t="str">
        <f>VLOOKUP(B4447,變換清單!E:F,2,0)</f>
        <v>東北</v>
      </c>
      <c r="H4447" s="22" t="str">
        <f t="shared" si="207"/>
        <v>2017</v>
      </c>
      <c r="I4447" s="22">
        <f t="shared" si="208"/>
        <v>2</v>
      </c>
      <c r="J4447" s="22" t="str">
        <f>VLOOKUP(I4447,變換清單!H:I,2,0)</f>
        <v>1Q</v>
      </c>
      <c r="K4447" s="22" t="str">
        <f t="shared" si="209"/>
        <v>發泡酒東北20171Q</v>
      </c>
    </row>
    <row r="4448" spans="1:11">
      <c r="A4448" s="23">
        <v>201702</v>
      </c>
      <c r="B4448" s="23" t="s">
        <v>55</v>
      </c>
      <c r="C4448" s="22">
        <v>27210786</v>
      </c>
      <c r="D4448" s="22" t="s">
        <v>103</v>
      </c>
      <c r="E4448" s="23">
        <v>890400</v>
      </c>
      <c r="F4448" s="22" t="str">
        <f>VLOOKUP(C4448,變換清單!A:C,3,0)</f>
        <v>發泡酒</v>
      </c>
      <c r="G4448" s="22" t="str">
        <f>VLOOKUP(B4448,變換清單!E:F,2,0)</f>
        <v>東北</v>
      </c>
      <c r="H4448" s="22" t="str">
        <f t="shared" si="207"/>
        <v>2017</v>
      </c>
      <c r="I4448" s="22">
        <f t="shared" si="208"/>
        <v>2</v>
      </c>
      <c r="J4448" s="22" t="str">
        <f>VLOOKUP(I4448,變換清單!H:I,2,0)</f>
        <v>1Q</v>
      </c>
      <c r="K4448" s="22" t="str">
        <f t="shared" si="209"/>
        <v>發泡酒東北20171Q</v>
      </c>
    </row>
    <row r="4449" spans="1:11">
      <c r="A4449" s="23">
        <v>201702</v>
      </c>
      <c r="B4449" s="23" t="s">
        <v>55</v>
      </c>
      <c r="C4449" s="22">
        <v>27220883</v>
      </c>
      <c r="D4449" s="22" t="s">
        <v>101</v>
      </c>
      <c r="E4449" s="23">
        <v>568680</v>
      </c>
      <c r="F4449" s="22" t="str">
        <f>VLOOKUP(C4449,變換清單!A:C,3,0)</f>
        <v>新類型</v>
      </c>
      <c r="G4449" s="22" t="str">
        <f>VLOOKUP(B4449,變換清單!E:F,2,0)</f>
        <v>東北</v>
      </c>
      <c r="H4449" s="22" t="str">
        <f t="shared" si="207"/>
        <v>2017</v>
      </c>
      <c r="I4449" s="22">
        <f t="shared" si="208"/>
        <v>2</v>
      </c>
      <c r="J4449" s="22" t="str">
        <f>VLOOKUP(I4449,變換清單!H:I,2,0)</f>
        <v>1Q</v>
      </c>
      <c r="K4449" s="22" t="str">
        <f t="shared" si="209"/>
        <v>新類型東北20171Q</v>
      </c>
    </row>
    <row r="4450" spans="1:11">
      <c r="A4450" s="23">
        <v>201702</v>
      </c>
      <c r="B4450" s="23" t="s">
        <v>55</v>
      </c>
      <c r="C4450" s="22">
        <v>27220957</v>
      </c>
      <c r="D4450" s="22" t="s">
        <v>102</v>
      </c>
      <c r="E4450" s="23">
        <v>397320</v>
      </c>
      <c r="F4450" s="22" t="str">
        <f>VLOOKUP(C4450,變換清單!A:C,3,0)</f>
        <v>新類型</v>
      </c>
      <c r="G4450" s="22" t="str">
        <f>VLOOKUP(B4450,變換清單!E:F,2,0)</f>
        <v>東北</v>
      </c>
      <c r="H4450" s="22" t="str">
        <f t="shared" si="207"/>
        <v>2017</v>
      </c>
      <c r="I4450" s="22">
        <f t="shared" si="208"/>
        <v>2</v>
      </c>
      <c r="J4450" s="22" t="str">
        <f>VLOOKUP(I4450,變換清單!H:I,2,0)</f>
        <v>1Q</v>
      </c>
      <c r="K4450" s="22" t="str">
        <f t="shared" si="209"/>
        <v>新類型東北20171Q</v>
      </c>
    </row>
    <row r="4451" spans="1:11">
      <c r="A4451" s="23">
        <v>201702</v>
      </c>
      <c r="B4451" s="23" t="s">
        <v>55</v>
      </c>
      <c r="C4451" s="22">
        <v>27220985</v>
      </c>
      <c r="D4451" s="22" t="s">
        <v>46</v>
      </c>
      <c r="E4451" s="23">
        <v>9072</v>
      </c>
      <c r="F4451" s="22" t="str">
        <f>VLOOKUP(C4451,變換清單!A:C,3,0)</f>
        <v>新類型</v>
      </c>
      <c r="G4451" s="22" t="str">
        <f>VLOOKUP(B4451,變換清單!E:F,2,0)</f>
        <v>東北</v>
      </c>
      <c r="H4451" s="22" t="str">
        <f t="shared" si="207"/>
        <v>2017</v>
      </c>
      <c r="I4451" s="22">
        <f t="shared" si="208"/>
        <v>2</v>
      </c>
      <c r="J4451" s="22" t="str">
        <f>VLOOKUP(I4451,變換清單!H:I,2,0)</f>
        <v>1Q</v>
      </c>
      <c r="K4451" s="22" t="str">
        <f t="shared" si="209"/>
        <v>新類型東北20171Q</v>
      </c>
    </row>
    <row r="4452" spans="1:11">
      <c r="A4452" s="23">
        <v>201702</v>
      </c>
      <c r="B4452" s="23" t="s">
        <v>55</v>
      </c>
      <c r="C4452" s="22">
        <v>27260317</v>
      </c>
      <c r="D4452" s="22" t="s">
        <v>40</v>
      </c>
      <c r="E4452" s="23">
        <v>3528</v>
      </c>
      <c r="F4452" s="22" t="str">
        <f>VLOOKUP(C4452,變換清單!A:C,3,0)</f>
        <v>啤酒</v>
      </c>
      <c r="G4452" s="22" t="str">
        <f>VLOOKUP(B4452,變換清單!E:F,2,0)</f>
        <v>東北</v>
      </c>
      <c r="H4452" s="22" t="str">
        <f t="shared" si="207"/>
        <v>2017</v>
      </c>
      <c r="I4452" s="22">
        <f t="shared" si="208"/>
        <v>2</v>
      </c>
      <c r="J4452" s="22" t="str">
        <f>VLOOKUP(I4452,變換清單!H:I,2,0)</f>
        <v>1Q</v>
      </c>
      <c r="K4452" s="22" t="str">
        <f t="shared" si="209"/>
        <v>啤酒東北20171Q</v>
      </c>
    </row>
    <row r="4453" spans="1:11">
      <c r="A4453" s="23">
        <v>201702</v>
      </c>
      <c r="B4453" s="23" t="s">
        <v>55</v>
      </c>
      <c r="C4453" s="22">
        <v>27260665</v>
      </c>
      <c r="D4453" s="22" t="s">
        <v>105</v>
      </c>
      <c r="E4453" s="23">
        <v>500640</v>
      </c>
      <c r="F4453" s="22" t="str">
        <f>VLOOKUP(C4453,變換清單!A:C,3,0)</f>
        <v>啤酒</v>
      </c>
      <c r="G4453" s="22" t="str">
        <f>VLOOKUP(B4453,變換清單!E:F,2,0)</f>
        <v>東北</v>
      </c>
      <c r="H4453" s="22" t="str">
        <f t="shared" si="207"/>
        <v>2017</v>
      </c>
      <c r="I4453" s="22">
        <f t="shared" si="208"/>
        <v>2</v>
      </c>
      <c r="J4453" s="22" t="str">
        <f>VLOOKUP(I4453,變換清單!H:I,2,0)</f>
        <v>1Q</v>
      </c>
      <c r="K4453" s="22" t="str">
        <f t="shared" si="209"/>
        <v>啤酒東北20171Q</v>
      </c>
    </row>
    <row r="4454" spans="1:11">
      <c r="A4454" s="23">
        <v>201702</v>
      </c>
      <c r="B4454" s="23" t="s">
        <v>74</v>
      </c>
      <c r="C4454" s="22">
        <v>27350171</v>
      </c>
      <c r="D4454" s="22" t="s">
        <v>42</v>
      </c>
      <c r="E4454" s="23">
        <v>1469160</v>
      </c>
      <c r="F4454" s="22" t="str">
        <f>VLOOKUP(C4454,變換清單!A:C,3,0)</f>
        <v>啤酒</v>
      </c>
      <c r="G4454" s="22" t="str">
        <f>VLOOKUP(B4454,變換清單!E:F,2,0)</f>
        <v>中部</v>
      </c>
      <c r="H4454" s="22" t="str">
        <f t="shared" si="207"/>
        <v>2017</v>
      </c>
      <c r="I4454" s="22">
        <f t="shared" si="208"/>
        <v>2</v>
      </c>
      <c r="J4454" s="22" t="str">
        <f>VLOOKUP(I4454,變換清單!H:I,2,0)</f>
        <v>1Q</v>
      </c>
      <c r="K4454" s="22" t="str">
        <f t="shared" si="209"/>
        <v>啤酒中部20171Q</v>
      </c>
    </row>
    <row r="4455" spans="1:11">
      <c r="A4455" s="23">
        <v>201702</v>
      </c>
      <c r="B4455" s="23" t="s">
        <v>74</v>
      </c>
      <c r="C4455" s="22">
        <v>27350921</v>
      </c>
      <c r="D4455" s="22" t="s">
        <v>44</v>
      </c>
      <c r="E4455" s="23">
        <v>269640</v>
      </c>
      <c r="F4455" s="22" t="str">
        <f>VLOOKUP(C4455,變換清單!A:C,3,0)</f>
        <v>發泡酒</v>
      </c>
      <c r="G4455" s="22" t="str">
        <f>VLOOKUP(B4455,變換清單!E:F,2,0)</f>
        <v>中部</v>
      </c>
      <c r="H4455" s="22" t="str">
        <f t="shared" si="207"/>
        <v>2017</v>
      </c>
      <c r="I4455" s="22">
        <f t="shared" si="208"/>
        <v>2</v>
      </c>
      <c r="J4455" s="22" t="str">
        <f>VLOOKUP(I4455,變換清單!H:I,2,0)</f>
        <v>1Q</v>
      </c>
      <c r="K4455" s="22" t="str">
        <f t="shared" si="209"/>
        <v>發泡酒中部20171Q</v>
      </c>
    </row>
    <row r="4456" spans="1:11">
      <c r="A4456" s="23">
        <v>201702</v>
      </c>
      <c r="B4456" s="23" t="s">
        <v>74</v>
      </c>
      <c r="C4456" s="22">
        <v>27210786</v>
      </c>
      <c r="D4456" s="22" t="s">
        <v>103</v>
      </c>
      <c r="E4456" s="23">
        <v>425040</v>
      </c>
      <c r="F4456" s="22" t="str">
        <f>VLOOKUP(C4456,變換清單!A:C,3,0)</f>
        <v>發泡酒</v>
      </c>
      <c r="G4456" s="22" t="str">
        <f>VLOOKUP(B4456,變換清單!E:F,2,0)</f>
        <v>中部</v>
      </c>
      <c r="H4456" s="22" t="str">
        <f t="shared" si="207"/>
        <v>2017</v>
      </c>
      <c r="I4456" s="22">
        <f t="shared" si="208"/>
        <v>2</v>
      </c>
      <c r="J4456" s="22" t="str">
        <f>VLOOKUP(I4456,變換清單!H:I,2,0)</f>
        <v>1Q</v>
      </c>
      <c r="K4456" s="22" t="str">
        <f t="shared" si="209"/>
        <v>發泡酒中部20171Q</v>
      </c>
    </row>
    <row r="4457" spans="1:11">
      <c r="A4457" s="23">
        <v>201702</v>
      </c>
      <c r="B4457" s="23" t="s">
        <v>74</v>
      </c>
      <c r="C4457" s="22">
        <v>27220883</v>
      </c>
      <c r="D4457" s="22" t="s">
        <v>101</v>
      </c>
      <c r="E4457" s="23">
        <v>41832</v>
      </c>
      <c r="F4457" s="22" t="str">
        <f>VLOOKUP(C4457,變換清單!A:C,3,0)</f>
        <v>新類型</v>
      </c>
      <c r="G4457" s="22" t="str">
        <f>VLOOKUP(B4457,變換清單!E:F,2,0)</f>
        <v>中部</v>
      </c>
      <c r="H4457" s="22" t="str">
        <f t="shared" si="207"/>
        <v>2017</v>
      </c>
      <c r="I4457" s="22">
        <f t="shared" si="208"/>
        <v>2</v>
      </c>
      <c r="J4457" s="22" t="str">
        <f>VLOOKUP(I4457,變換清單!H:I,2,0)</f>
        <v>1Q</v>
      </c>
      <c r="K4457" s="22" t="str">
        <f t="shared" si="209"/>
        <v>新類型中部20171Q</v>
      </c>
    </row>
    <row r="4458" spans="1:11">
      <c r="A4458" s="23">
        <v>201702</v>
      </c>
      <c r="B4458" s="23" t="s">
        <v>74</v>
      </c>
      <c r="C4458" s="22">
        <v>27220957</v>
      </c>
      <c r="D4458" s="22" t="s">
        <v>102</v>
      </c>
      <c r="E4458" s="23">
        <v>19908</v>
      </c>
      <c r="F4458" s="22" t="str">
        <f>VLOOKUP(C4458,變換清單!A:C,3,0)</f>
        <v>新類型</v>
      </c>
      <c r="G4458" s="22" t="str">
        <f>VLOOKUP(B4458,變換清單!E:F,2,0)</f>
        <v>中部</v>
      </c>
      <c r="H4458" s="22" t="str">
        <f t="shared" si="207"/>
        <v>2017</v>
      </c>
      <c r="I4458" s="22">
        <f t="shared" si="208"/>
        <v>2</v>
      </c>
      <c r="J4458" s="22" t="str">
        <f>VLOOKUP(I4458,變換清單!H:I,2,0)</f>
        <v>1Q</v>
      </c>
      <c r="K4458" s="22" t="str">
        <f t="shared" si="209"/>
        <v>新類型中部20171Q</v>
      </c>
    </row>
    <row r="4459" spans="1:11">
      <c r="A4459" s="23">
        <v>201702</v>
      </c>
      <c r="B4459" s="23" t="s">
        <v>74</v>
      </c>
      <c r="C4459" s="22">
        <v>27220985</v>
      </c>
      <c r="D4459" s="22" t="s">
        <v>46</v>
      </c>
      <c r="E4459" s="23">
        <v>288960</v>
      </c>
      <c r="F4459" s="22" t="str">
        <f>VLOOKUP(C4459,變換清單!A:C,3,0)</f>
        <v>新類型</v>
      </c>
      <c r="G4459" s="22" t="str">
        <f>VLOOKUP(B4459,變換清單!E:F,2,0)</f>
        <v>中部</v>
      </c>
      <c r="H4459" s="22" t="str">
        <f t="shared" si="207"/>
        <v>2017</v>
      </c>
      <c r="I4459" s="22">
        <f t="shared" si="208"/>
        <v>2</v>
      </c>
      <c r="J4459" s="22" t="str">
        <f>VLOOKUP(I4459,變換清單!H:I,2,0)</f>
        <v>1Q</v>
      </c>
      <c r="K4459" s="22" t="str">
        <f t="shared" si="209"/>
        <v>新類型中部20171Q</v>
      </c>
    </row>
    <row r="4460" spans="1:11">
      <c r="A4460" s="23">
        <v>201702</v>
      </c>
      <c r="B4460" s="23" t="s">
        <v>69</v>
      </c>
      <c r="C4460" s="22">
        <v>27260317</v>
      </c>
      <c r="D4460" s="22" t="s">
        <v>40</v>
      </c>
      <c r="E4460" s="23">
        <v>313320</v>
      </c>
      <c r="F4460" s="22" t="str">
        <f>VLOOKUP(C4460,變換清單!A:C,3,0)</f>
        <v>啤酒</v>
      </c>
      <c r="G4460" s="22" t="str">
        <f>VLOOKUP(B4460,變換清單!E:F,2,0)</f>
        <v>中部</v>
      </c>
      <c r="H4460" s="22" t="str">
        <f t="shared" si="207"/>
        <v>2017</v>
      </c>
      <c r="I4460" s="22">
        <f t="shared" si="208"/>
        <v>2</v>
      </c>
      <c r="J4460" s="22" t="str">
        <f>VLOOKUP(I4460,變換清單!H:I,2,0)</f>
        <v>1Q</v>
      </c>
      <c r="K4460" s="22" t="str">
        <f t="shared" si="209"/>
        <v>啤酒中部20171Q</v>
      </c>
    </row>
    <row r="4461" spans="1:11">
      <c r="A4461" s="23">
        <v>201702</v>
      </c>
      <c r="B4461" s="23" t="s">
        <v>69</v>
      </c>
      <c r="C4461" s="22">
        <v>27260665</v>
      </c>
      <c r="D4461" s="22" t="s">
        <v>105</v>
      </c>
      <c r="E4461" s="23">
        <v>69720</v>
      </c>
      <c r="F4461" s="22" t="str">
        <f>VLOOKUP(C4461,變換清單!A:C,3,0)</f>
        <v>啤酒</v>
      </c>
      <c r="G4461" s="22" t="str">
        <f>VLOOKUP(B4461,變換清單!E:F,2,0)</f>
        <v>中部</v>
      </c>
      <c r="H4461" s="22" t="str">
        <f t="shared" si="207"/>
        <v>2017</v>
      </c>
      <c r="I4461" s="22">
        <f t="shared" si="208"/>
        <v>2</v>
      </c>
      <c r="J4461" s="22" t="str">
        <f>VLOOKUP(I4461,變換清單!H:I,2,0)</f>
        <v>1Q</v>
      </c>
      <c r="K4461" s="22" t="str">
        <f t="shared" si="209"/>
        <v>啤酒中部20171Q</v>
      </c>
    </row>
    <row r="4462" spans="1:11">
      <c r="A4462" s="23">
        <v>201702</v>
      </c>
      <c r="B4462" s="23" t="s">
        <v>69</v>
      </c>
      <c r="C4462" s="22">
        <v>27350171</v>
      </c>
      <c r="D4462" s="22" t="s">
        <v>42</v>
      </c>
      <c r="E4462" s="23">
        <v>97440</v>
      </c>
      <c r="F4462" s="22" t="str">
        <f>VLOOKUP(C4462,變換清單!A:C,3,0)</f>
        <v>啤酒</v>
      </c>
      <c r="G4462" s="22" t="str">
        <f>VLOOKUP(B4462,變換清單!E:F,2,0)</f>
        <v>中部</v>
      </c>
      <c r="H4462" s="22" t="str">
        <f t="shared" si="207"/>
        <v>2017</v>
      </c>
      <c r="I4462" s="22">
        <f t="shared" si="208"/>
        <v>2</v>
      </c>
      <c r="J4462" s="22" t="str">
        <f>VLOOKUP(I4462,變換清單!H:I,2,0)</f>
        <v>1Q</v>
      </c>
      <c r="K4462" s="22" t="str">
        <f t="shared" si="209"/>
        <v>啤酒中部20171Q</v>
      </c>
    </row>
    <row r="4463" spans="1:11">
      <c r="A4463" s="23">
        <v>201702</v>
      </c>
      <c r="B4463" s="23" t="s">
        <v>69</v>
      </c>
      <c r="C4463" s="22">
        <v>27350921</v>
      </c>
      <c r="D4463" s="22" t="s">
        <v>44</v>
      </c>
      <c r="E4463" s="23">
        <v>15624</v>
      </c>
      <c r="F4463" s="22" t="str">
        <f>VLOOKUP(C4463,變換清單!A:C,3,0)</f>
        <v>發泡酒</v>
      </c>
      <c r="G4463" s="22" t="str">
        <f>VLOOKUP(B4463,變換清單!E:F,2,0)</f>
        <v>中部</v>
      </c>
      <c r="H4463" s="22" t="str">
        <f t="shared" si="207"/>
        <v>2017</v>
      </c>
      <c r="I4463" s="22">
        <f t="shared" si="208"/>
        <v>2</v>
      </c>
      <c r="J4463" s="22" t="str">
        <f>VLOOKUP(I4463,變換清單!H:I,2,0)</f>
        <v>1Q</v>
      </c>
      <c r="K4463" s="22" t="str">
        <f t="shared" si="209"/>
        <v>發泡酒中部20171Q</v>
      </c>
    </row>
    <row r="4464" spans="1:11">
      <c r="A4464" s="23">
        <v>201702</v>
      </c>
      <c r="B4464" s="23" t="s">
        <v>69</v>
      </c>
      <c r="C4464" s="22">
        <v>27210786</v>
      </c>
      <c r="D4464" s="22" t="s">
        <v>103</v>
      </c>
      <c r="E4464" s="23">
        <v>7308</v>
      </c>
      <c r="F4464" s="22" t="str">
        <f>VLOOKUP(C4464,變換清單!A:C,3,0)</f>
        <v>發泡酒</v>
      </c>
      <c r="G4464" s="22" t="str">
        <f>VLOOKUP(B4464,變換清單!E:F,2,0)</f>
        <v>中部</v>
      </c>
      <c r="H4464" s="22" t="str">
        <f t="shared" si="207"/>
        <v>2017</v>
      </c>
      <c r="I4464" s="22">
        <f t="shared" si="208"/>
        <v>2</v>
      </c>
      <c r="J4464" s="22" t="str">
        <f>VLOOKUP(I4464,變換清單!H:I,2,0)</f>
        <v>1Q</v>
      </c>
      <c r="K4464" s="22" t="str">
        <f t="shared" si="209"/>
        <v>發泡酒中部20171Q</v>
      </c>
    </row>
    <row r="4465" spans="1:11">
      <c r="A4465" s="23">
        <v>201702</v>
      </c>
      <c r="B4465" s="23" t="s">
        <v>69</v>
      </c>
      <c r="C4465" s="22">
        <v>27220883</v>
      </c>
      <c r="D4465" s="22" t="s">
        <v>101</v>
      </c>
      <c r="E4465" s="23">
        <v>60480</v>
      </c>
      <c r="F4465" s="22" t="str">
        <f>VLOOKUP(C4465,變換清單!A:C,3,0)</f>
        <v>新類型</v>
      </c>
      <c r="G4465" s="22" t="str">
        <f>VLOOKUP(B4465,變換清單!E:F,2,0)</f>
        <v>中部</v>
      </c>
      <c r="H4465" s="22" t="str">
        <f t="shared" si="207"/>
        <v>2017</v>
      </c>
      <c r="I4465" s="22">
        <f t="shared" si="208"/>
        <v>2</v>
      </c>
      <c r="J4465" s="22" t="str">
        <f>VLOOKUP(I4465,變換清單!H:I,2,0)</f>
        <v>1Q</v>
      </c>
      <c r="K4465" s="22" t="str">
        <f t="shared" si="209"/>
        <v>新類型中部20171Q</v>
      </c>
    </row>
    <row r="4466" spans="1:11">
      <c r="A4466" s="23">
        <v>201702</v>
      </c>
      <c r="B4466" s="23" t="s">
        <v>65</v>
      </c>
      <c r="C4466" s="22">
        <v>27220957</v>
      </c>
      <c r="D4466" s="22" t="s">
        <v>102</v>
      </c>
      <c r="E4466" s="23">
        <v>3813600</v>
      </c>
      <c r="F4466" s="22" t="str">
        <f>VLOOKUP(C4466,變換清單!A:C,3,0)</f>
        <v>新類型</v>
      </c>
      <c r="G4466" s="22" t="str">
        <f>VLOOKUP(B4466,變換清單!E:F,2,0)</f>
        <v>首都圏</v>
      </c>
      <c r="H4466" s="22" t="str">
        <f t="shared" si="207"/>
        <v>2017</v>
      </c>
      <c r="I4466" s="22">
        <f t="shared" si="208"/>
        <v>2</v>
      </c>
      <c r="J4466" s="22" t="str">
        <f>VLOOKUP(I4466,變換清單!H:I,2,0)</f>
        <v>1Q</v>
      </c>
      <c r="K4466" s="22" t="str">
        <f t="shared" si="209"/>
        <v>新類型首都圏20171Q</v>
      </c>
    </row>
    <row r="4467" spans="1:11">
      <c r="A4467" s="23">
        <v>201702</v>
      </c>
      <c r="B4467" s="23" t="s">
        <v>65</v>
      </c>
      <c r="C4467" s="22">
        <v>27220985</v>
      </c>
      <c r="D4467" s="22" t="s">
        <v>46</v>
      </c>
      <c r="E4467" s="23">
        <v>637560</v>
      </c>
      <c r="F4467" s="22" t="str">
        <f>VLOOKUP(C4467,變換清單!A:C,3,0)</f>
        <v>新類型</v>
      </c>
      <c r="G4467" s="22" t="str">
        <f>VLOOKUP(B4467,變換清單!E:F,2,0)</f>
        <v>首都圏</v>
      </c>
      <c r="H4467" s="22" t="str">
        <f t="shared" si="207"/>
        <v>2017</v>
      </c>
      <c r="I4467" s="22">
        <f t="shared" si="208"/>
        <v>2</v>
      </c>
      <c r="J4467" s="22" t="str">
        <f>VLOOKUP(I4467,變換清單!H:I,2,0)</f>
        <v>1Q</v>
      </c>
      <c r="K4467" s="22" t="str">
        <f t="shared" si="209"/>
        <v>新類型首都圏20171Q</v>
      </c>
    </row>
    <row r="4468" spans="1:11">
      <c r="A4468" s="23">
        <v>201702</v>
      </c>
      <c r="B4468" s="23" t="s">
        <v>65</v>
      </c>
      <c r="C4468" s="22">
        <v>27260317</v>
      </c>
      <c r="D4468" s="22" t="s">
        <v>40</v>
      </c>
      <c r="E4468" s="23">
        <v>1594320</v>
      </c>
      <c r="F4468" s="22" t="str">
        <f>VLOOKUP(C4468,變換清單!A:C,3,0)</f>
        <v>啤酒</v>
      </c>
      <c r="G4468" s="22" t="str">
        <f>VLOOKUP(B4468,變換清單!E:F,2,0)</f>
        <v>首都圏</v>
      </c>
      <c r="H4468" s="22" t="str">
        <f t="shared" si="207"/>
        <v>2017</v>
      </c>
      <c r="I4468" s="22">
        <f t="shared" si="208"/>
        <v>2</v>
      </c>
      <c r="J4468" s="22" t="str">
        <f>VLOOKUP(I4468,變換清單!H:I,2,0)</f>
        <v>1Q</v>
      </c>
      <c r="K4468" s="22" t="str">
        <f t="shared" si="209"/>
        <v>啤酒首都圏20171Q</v>
      </c>
    </row>
    <row r="4469" spans="1:11">
      <c r="A4469" s="23">
        <v>201702</v>
      </c>
      <c r="B4469" s="23" t="s">
        <v>65</v>
      </c>
      <c r="C4469" s="22">
        <v>27260665</v>
      </c>
      <c r="D4469" s="22" t="s">
        <v>105</v>
      </c>
      <c r="E4469" s="23">
        <v>79632</v>
      </c>
      <c r="F4469" s="22" t="str">
        <f>VLOOKUP(C4469,變換清單!A:C,3,0)</f>
        <v>啤酒</v>
      </c>
      <c r="G4469" s="22" t="str">
        <f>VLOOKUP(B4469,變換清單!E:F,2,0)</f>
        <v>首都圏</v>
      </c>
      <c r="H4469" s="22" t="str">
        <f t="shared" si="207"/>
        <v>2017</v>
      </c>
      <c r="I4469" s="22">
        <f t="shared" si="208"/>
        <v>2</v>
      </c>
      <c r="J4469" s="22" t="str">
        <f>VLOOKUP(I4469,變換清單!H:I,2,0)</f>
        <v>1Q</v>
      </c>
      <c r="K4469" s="22" t="str">
        <f t="shared" si="209"/>
        <v>啤酒首都圏20171Q</v>
      </c>
    </row>
    <row r="4470" spans="1:11">
      <c r="A4470" s="23">
        <v>201702</v>
      </c>
      <c r="B4470" s="23" t="s">
        <v>65</v>
      </c>
      <c r="C4470" s="22">
        <v>27350171</v>
      </c>
      <c r="D4470" s="22" t="s">
        <v>42</v>
      </c>
      <c r="E4470" s="23">
        <v>34776</v>
      </c>
      <c r="F4470" s="22" t="str">
        <f>VLOOKUP(C4470,變換清單!A:C,3,0)</f>
        <v>啤酒</v>
      </c>
      <c r="G4470" s="22" t="str">
        <f>VLOOKUP(B4470,變換清單!E:F,2,0)</f>
        <v>首都圏</v>
      </c>
      <c r="H4470" s="22" t="str">
        <f t="shared" si="207"/>
        <v>2017</v>
      </c>
      <c r="I4470" s="22">
        <f t="shared" si="208"/>
        <v>2</v>
      </c>
      <c r="J4470" s="22" t="str">
        <f>VLOOKUP(I4470,變換清單!H:I,2,0)</f>
        <v>1Q</v>
      </c>
      <c r="K4470" s="22" t="str">
        <f t="shared" si="209"/>
        <v>啤酒首都圏20171Q</v>
      </c>
    </row>
    <row r="4471" spans="1:11">
      <c r="A4471" s="23">
        <v>201702</v>
      </c>
      <c r="B4471" s="23" t="s">
        <v>65</v>
      </c>
      <c r="C4471" s="22">
        <v>27350921</v>
      </c>
      <c r="D4471" s="22" t="s">
        <v>44</v>
      </c>
      <c r="E4471" s="23">
        <v>1295280</v>
      </c>
      <c r="F4471" s="22" t="str">
        <f>VLOOKUP(C4471,變換清單!A:C,3,0)</f>
        <v>發泡酒</v>
      </c>
      <c r="G4471" s="22" t="str">
        <f>VLOOKUP(B4471,變換清單!E:F,2,0)</f>
        <v>首都圏</v>
      </c>
      <c r="H4471" s="22" t="str">
        <f t="shared" si="207"/>
        <v>2017</v>
      </c>
      <c r="I4471" s="22">
        <f t="shared" si="208"/>
        <v>2</v>
      </c>
      <c r="J4471" s="22" t="str">
        <f>VLOOKUP(I4471,變換清單!H:I,2,0)</f>
        <v>1Q</v>
      </c>
      <c r="K4471" s="22" t="str">
        <f t="shared" si="209"/>
        <v>發泡酒首都圏20171Q</v>
      </c>
    </row>
    <row r="4472" spans="1:11">
      <c r="A4472" s="23">
        <v>201702</v>
      </c>
      <c r="B4472" s="23" t="s">
        <v>65</v>
      </c>
      <c r="C4472" s="22">
        <v>27210786</v>
      </c>
      <c r="D4472" s="22" t="s">
        <v>103</v>
      </c>
      <c r="E4472" s="23">
        <v>1334</v>
      </c>
      <c r="F4472" s="22" t="str">
        <f>VLOOKUP(C4472,變換清單!A:C,3,0)</f>
        <v>發泡酒</v>
      </c>
      <c r="G4472" s="22" t="str">
        <f>VLOOKUP(B4472,變換清單!E:F,2,0)</f>
        <v>首都圏</v>
      </c>
      <c r="H4472" s="22" t="str">
        <f t="shared" si="207"/>
        <v>2017</v>
      </c>
      <c r="I4472" s="22">
        <f t="shared" si="208"/>
        <v>2</v>
      </c>
      <c r="J4472" s="22" t="str">
        <f>VLOOKUP(I4472,變換清單!H:I,2,0)</f>
        <v>1Q</v>
      </c>
      <c r="K4472" s="22" t="str">
        <f t="shared" si="209"/>
        <v>發泡酒首都圏20171Q</v>
      </c>
    </row>
    <row r="4473" spans="1:11">
      <c r="A4473" s="23">
        <v>201702</v>
      </c>
      <c r="B4473" s="23" t="s">
        <v>3</v>
      </c>
      <c r="C4473" s="22">
        <v>27220883</v>
      </c>
      <c r="D4473" s="22" t="s">
        <v>101</v>
      </c>
      <c r="E4473" s="23">
        <v>3627960</v>
      </c>
      <c r="F4473" s="22" t="str">
        <f>VLOOKUP(C4473,變換清單!A:C,3,0)</f>
        <v>新類型</v>
      </c>
      <c r="G4473" s="22" t="str">
        <f>VLOOKUP(B4473,變換清單!E:F,2,0)</f>
        <v>近畿圏</v>
      </c>
      <c r="H4473" s="22" t="str">
        <f t="shared" si="207"/>
        <v>2017</v>
      </c>
      <c r="I4473" s="22">
        <f t="shared" si="208"/>
        <v>2</v>
      </c>
      <c r="J4473" s="22" t="str">
        <f>VLOOKUP(I4473,變換清單!H:I,2,0)</f>
        <v>1Q</v>
      </c>
      <c r="K4473" s="22" t="str">
        <f t="shared" si="209"/>
        <v>新類型近畿圏20171Q</v>
      </c>
    </row>
    <row r="4474" spans="1:11">
      <c r="A4474" s="23">
        <v>201702</v>
      </c>
      <c r="B4474" s="23" t="s">
        <v>3</v>
      </c>
      <c r="C4474" s="22">
        <v>27220957</v>
      </c>
      <c r="D4474" s="22" t="s">
        <v>102</v>
      </c>
      <c r="E4474" s="23">
        <v>656040</v>
      </c>
      <c r="F4474" s="22" t="str">
        <f>VLOOKUP(C4474,變換清單!A:C,3,0)</f>
        <v>新類型</v>
      </c>
      <c r="G4474" s="22" t="str">
        <f>VLOOKUP(B4474,變換清單!E:F,2,0)</f>
        <v>近畿圏</v>
      </c>
      <c r="H4474" s="22" t="str">
        <f t="shared" si="207"/>
        <v>2017</v>
      </c>
      <c r="I4474" s="22">
        <f t="shared" si="208"/>
        <v>2</v>
      </c>
      <c r="J4474" s="22" t="str">
        <f>VLOOKUP(I4474,變換清單!H:I,2,0)</f>
        <v>1Q</v>
      </c>
      <c r="K4474" s="22" t="str">
        <f t="shared" si="209"/>
        <v>新類型近畿圏20171Q</v>
      </c>
    </row>
    <row r="4475" spans="1:11">
      <c r="A4475" s="23">
        <v>201702</v>
      </c>
      <c r="B4475" s="23" t="s">
        <v>3</v>
      </c>
      <c r="C4475" s="22">
        <v>27220985</v>
      </c>
      <c r="D4475" s="22" t="s">
        <v>46</v>
      </c>
      <c r="E4475" s="23">
        <v>1102920</v>
      </c>
      <c r="F4475" s="22" t="str">
        <f>VLOOKUP(C4475,變換清單!A:C,3,0)</f>
        <v>新類型</v>
      </c>
      <c r="G4475" s="22" t="str">
        <f>VLOOKUP(B4475,變換清單!E:F,2,0)</f>
        <v>近畿圏</v>
      </c>
      <c r="H4475" s="22" t="str">
        <f t="shared" si="207"/>
        <v>2017</v>
      </c>
      <c r="I4475" s="22">
        <f t="shared" si="208"/>
        <v>2</v>
      </c>
      <c r="J4475" s="22" t="str">
        <f>VLOOKUP(I4475,變換清單!H:I,2,0)</f>
        <v>1Q</v>
      </c>
      <c r="K4475" s="22" t="str">
        <f t="shared" si="209"/>
        <v>新類型近畿圏20171Q</v>
      </c>
    </row>
    <row r="4476" spans="1:11">
      <c r="A4476" s="23">
        <v>201702</v>
      </c>
      <c r="B4476" s="23" t="s">
        <v>3</v>
      </c>
      <c r="C4476" s="22">
        <v>27260317</v>
      </c>
      <c r="D4476" s="22" t="s">
        <v>40</v>
      </c>
      <c r="E4476" s="23">
        <v>189252</v>
      </c>
      <c r="F4476" s="22" t="str">
        <f>VLOOKUP(C4476,變換清單!A:C,3,0)</f>
        <v>啤酒</v>
      </c>
      <c r="G4476" s="22" t="str">
        <f>VLOOKUP(B4476,變換清單!E:F,2,0)</f>
        <v>近畿圏</v>
      </c>
      <c r="H4476" s="22" t="str">
        <f t="shared" si="207"/>
        <v>2017</v>
      </c>
      <c r="I4476" s="22">
        <f t="shared" si="208"/>
        <v>2</v>
      </c>
      <c r="J4476" s="22" t="str">
        <f>VLOOKUP(I4476,變換清單!H:I,2,0)</f>
        <v>1Q</v>
      </c>
      <c r="K4476" s="22" t="str">
        <f t="shared" si="209"/>
        <v>啤酒近畿圏20171Q</v>
      </c>
    </row>
    <row r="4477" spans="1:11">
      <c r="A4477" s="23">
        <v>201702</v>
      </c>
      <c r="B4477" s="23" t="s">
        <v>3</v>
      </c>
      <c r="C4477" s="22">
        <v>27260665</v>
      </c>
      <c r="D4477" s="22" t="s">
        <v>105</v>
      </c>
      <c r="E4477" s="23">
        <v>124352</v>
      </c>
      <c r="F4477" s="22" t="str">
        <f>VLOOKUP(C4477,變換清單!A:C,3,0)</f>
        <v>啤酒</v>
      </c>
      <c r="G4477" s="22" t="str">
        <f>VLOOKUP(B4477,變換清單!E:F,2,0)</f>
        <v>近畿圏</v>
      </c>
      <c r="H4477" s="22" t="str">
        <f t="shared" si="207"/>
        <v>2017</v>
      </c>
      <c r="I4477" s="22">
        <f t="shared" si="208"/>
        <v>2</v>
      </c>
      <c r="J4477" s="22" t="str">
        <f>VLOOKUP(I4477,變換清單!H:I,2,0)</f>
        <v>1Q</v>
      </c>
      <c r="K4477" s="22" t="str">
        <f t="shared" si="209"/>
        <v>啤酒近畿圏20171Q</v>
      </c>
    </row>
    <row r="4478" spans="1:11">
      <c r="A4478" s="23">
        <v>201702</v>
      </c>
      <c r="B4478" s="23" t="s">
        <v>3</v>
      </c>
      <c r="C4478" s="22">
        <v>27350171</v>
      </c>
      <c r="D4478" s="22" t="s">
        <v>42</v>
      </c>
      <c r="E4478" s="23">
        <v>534240</v>
      </c>
      <c r="F4478" s="22" t="str">
        <f>VLOOKUP(C4478,變換清單!A:C,3,0)</f>
        <v>啤酒</v>
      </c>
      <c r="G4478" s="22" t="str">
        <f>VLOOKUP(B4478,變換清單!E:F,2,0)</f>
        <v>近畿圏</v>
      </c>
      <c r="H4478" s="22" t="str">
        <f t="shared" si="207"/>
        <v>2017</v>
      </c>
      <c r="I4478" s="22">
        <f t="shared" si="208"/>
        <v>2</v>
      </c>
      <c r="J4478" s="22" t="str">
        <f>VLOOKUP(I4478,變換清單!H:I,2,0)</f>
        <v>1Q</v>
      </c>
      <c r="K4478" s="22" t="str">
        <f t="shared" si="209"/>
        <v>啤酒近畿圏20171Q</v>
      </c>
    </row>
    <row r="4479" spans="1:11">
      <c r="A4479" s="23">
        <v>201702</v>
      </c>
      <c r="B4479" s="23" t="s">
        <v>3</v>
      </c>
      <c r="C4479" s="22">
        <v>27350921</v>
      </c>
      <c r="D4479" s="22" t="s">
        <v>44</v>
      </c>
      <c r="E4479" s="23">
        <v>862617.59999999998</v>
      </c>
      <c r="F4479" s="22" t="str">
        <f>VLOOKUP(C4479,變換清單!A:C,3,0)</f>
        <v>發泡酒</v>
      </c>
      <c r="G4479" s="22" t="str">
        <f>VLOOKUP(B4479,變換清單!E:F,2,0)</f>
        <v>近畿圏</v>
      </c>
      <c r="H4479" s="22" t="str">
        <f t="shared" si="207"/>
        <v>2017</v>
      </c>
      <c r="I4479" s="22">
        <f t="shared" si="208"/>
        <v>2</v>
      </c>
      <c r="J4479" s="22" t="str">
        <f>VLOOKUP(I4479,變換清單!H:I,2,0)</f>
        <v>1Q</v>
      </c>
      <c r="K4479" s="22" t="str">
        <f t="shared" si="209"/>
        <v>發泡酒近畿圏20171Q</v>
      </c>
    </row>
    <row r="4480" spans="1:11">
      <c r="A4480" s="23">
        <v>201702</v>
      </c>
      <c r="B4480" s="23" t="s">
        <v>3</v>
      </c>
      <c r="C4480" s="22">
        <v>27210786</v>
      </c>
      <c r="D4480" s="22" t="s">
        <v>103</v>
      </c>
      <c r="E4480" s="23">
        <v>14007</v>
      </c>
      <c r="F4480" s="22" t="str">
        <f>VLOOKUP(C4480,變換清單!A:C,3,0)</f>
        <v>發泡酒</v>
      </c>
      <c r="G4480" s="22" t="str">
        <f>VLOOKUP(B4480,變換清單!E:F,2,0)</f>
        <v>近畿圏</v>
      </c>
      <c r="H4480" s="22" t="str">
        <f t="shared" si="207"/>
        <v>2017</v>
      </c>
      <c r="I4480" s="22">
        <f t="shared" si="208"/>
        <v>2</v>
      </c>
      <c r="J4480" s="22" t="str">
        <f>VLOOKUP(I4480,變換清單!H:I,2,0)</f>
        <v>1Q</v>
      </c>
      <c r="K4480" s="22" t="str">
        <f t="shared" si="209"/>
        <v>發泡酒近畿圏20171Q</v>
      </c>
    </row>
    <row r="4481" spans="1:11">
      <c r="A4481" s="23">
        <v>201702</v>
      </c>
      <c r="B4481" s="23" t="s">
        <v>3</v>
      </c>
      <c r="C4481" s="22">
        <v>27220883</v>
      </c>
      <c r="D4481" s="22" t="s">
        <v>101</v>
      </c>
      <c r="E4481" s="23">
        <v>54694</v>
      </c>
      <c r="F4481" s="22" t="str">
        <f>VLOOKUP(C4481,變換清單!A:C,3,0)</f>
        <v>新類型</v>
      </c>
      <c r="G4481" s="22" t="str">
        <f>VLOOKUP(B4481,變換清單!E:F,2,0)</f>
        <v>近畿圏</v>
      </c>
      <c r="H4481" s="22" t="str">
        <f t="shared" si="207"/>
        <v>2017</v>
      </c>
      <c r="I4481" s="22">
        <f t="shared" si="208"/>
        <v>2</v>
      </c>
      <c r="J4481" s="22" t="str">
        <f>VLOOKUP(I4481,變換清單!H:I,2,0)</f>
        <v>1Q</v>
      </c>
      <c r="K4481" s="22" t="str">
        <f t="shared" si="209"/>
        <v>新類型近畿圏20171Q</v>
      </c>
    </row>
    <row r="4482" spans="1:11">
      <c r="A4482" s="23">
        <v>201702</v>
      </c>
      <c r="B4482" s="23" t="s">
        <v>92</v>
      </c>
      <c r="C4482" s="22">
        <v>27220957</v>
      </c>
      <c r="D4482" s="22" t="s">
        <v>102</v>
      </c>
      <c r="E4482" s="23">
        <v>0</v>
      </c>
      <c r="F4482" s="22" t="str">
        <f>VLOOKUP(C4482,變換清單!A:C,3,0)</f>
        <v>新類型</v>
      </c>
      <c r="G4482" s="22" t="str">
        <f>VLOOKUP(B4482,變換清單!E:F,2,0)</f>
        <v>九州</v>
      </c>
      <c r="H4482" s="22" t="str">
        <f t="shared" si="207"/>
        <v>2017</v>
      </c>
      <c r="I4482" s="22">
        <f t="shared" si="208"/>
        <v>2</v>
      </c>
      <c r="J4482" s="22" t="str">
        <f>VLOOKUP(I4482,變換清單!H:I,2,0)</f>
        <v>1Q</v>
      </c>
      <c r="K4482" s="22" t="str">
        <f t="shared" si="209"/>
        <v>新類型九州20171Q</v>
      </c>
    </row>
    <row r="4483" spans="1:11">
      <c r="A4483" s="23">
        <v>201702</v>
      </c>
      <c r="B4483" s="23" t="s">
        <v>92</v>
      </c>
      <c r="C4483" s="22">
        <v>27220985</v>
      </c>
      <c r="D4483" s="22" t="s">
        <v>46</v>
      </c>
      <c r="E4483" s="23">
        <v>536760</v>
      </c>
      <c r="F4483" s="22" t="str">
        <f>VLOOKUP(C4483,變換清單!A:C,3,0)</f>
        <v>新類型</v>
      </c>
      <c r="G4483" s="22" t="str">
        <f>VLOOKUP(B4483,變換清單!E:F,2,0)</f>
        <v>九州</v>
      </c>
      <c r="H4483" s="22" t="str">
        <f t="shared" ref="H4483:H4546" si="210">LEFT(A4483,4)</f>
        <v>2017</v>
      </c>
      <c r="I4483" s="22">
        <f t="shared" ref="I4483:I4546" si="211">VALUE(RIGHT(A4483,2))</f>
        <v>2</v>
      </c>
      <c r="J4483" s="22" t="str">
        <f>VLOOKUP(I4483,變換清單!H:I,2,0)</f>
        <v>1Q</v>
      </c>
      <c r="K4483" s="22" t="str">
        <f t="shared" ref="K4483:K4546" si="212">CONCATENATE(F4483,G4483,H4483,J4483)</f>
        <v>新類型九州20171Q</v>
      </c>
    </row>
    <row r="4484" spans="1:11">
      <c r="A4484" s="23">
        <v>201702</v>
      </c>
      <c r="B4484" s="23" t="s">
        <v>92</v>
      </c>
      <c r="C4484" s="22">
        <v>27260317</v>
      </c>
      <c r="D4484" s="22" t="s">
        <v>40</v>
      </c>
      <c r="E4484" s="23">
        <v>167160</v>
      </c>
      <c r="F4484" s="22" t="str">
        <f>VLOOKUP(C4484,變換清單!A:C,3,0)</f>
        <v>啤酒</v>
      </c>
      <c r="G4484" s="22" t="str">
        <f>VLOOKUP(B4484,變換清單!E:F,2,0)</f>
        <v>九州</v>
      </c>
      <c r="H4484" s="22" t="str">
        <f t="shared" si="210"/>
        <v>2017</v>
      </c>
      <c r="I4484" s="22">
        <f t="shared" si="211"/>
        <v>2</v>
      </c>
      <c r="J4484" s="22" t="str">
        <f>VLOOKUP(I4484,變換清單!H:I,2,0)</f>
        <v>1Q</v>
      </c>
      <c r="K4484" s="22" t="str">
        <f t="shared" si="212"/>
        <v>啤酒九州20171Q</v>
      </c>
    </row>
    <row r="4485" spans="1:11">
      <c r="A4485" s="23">
        <v>201702</v>
      </c>
      <c r="B4485" s="23" t="s">
        <v>92</v>
      </c>
      <c r="C4485" s="22">
        <v>27260665</v>
      </c>
      <c r="D4485" s="22" t="s">
        <v>105</v>
      </c>
      <c r="E4485" s="23">
        <v>125160</v>
      </c>
      <c r="F4485" s="22" t="str">
        <f>VLOOKUP(C4485,變換清單!A:C,3,0)</f>
        <v>啤酒</v>
      </c>
      <c r="G4485" s="22" t="str">
        <f>VLOOKUP(B4485,變換清單!E:F,2,0)</f>
        <v>九州</v>
      </c>
      <c r="H4485" s="22" t="str">
        <f t="shared" si="210"/>
        <v>2017</v>
      </c>
      <c r="I4485" s="22">
        <f t="shared" si="211"/>
        <v>2</v>
      </c>
      <c r="J4485" s="22" t="str">
        <f>VLOOKUP(I4485,變換清單!H:I,2,0)</f>
        <v>1Q</v>
      </c>
      <c r="K4485" s="22" t="str">
        <f t="shared" si="212"/>
        <v>啤酒九州20171Q</v>
      </c>
    </row>
    <row r="4486" spans="1:11">
      <c r="A4486" s="23">
        <v>201702</v>
      </c>
      <c r="B4486" s="23" t="s">
        <v>92</v>
      </c>
      <c r="C4486" s="22">
        <v>27350171</v>
      </c>
      <c r="D4486" s="22" t="s">
        <v>42</v>
      </c>
      <c r="E4486" s="23">
        <v>12096</v>
      </c>
      <c r="F4486" s="22" t="str">
        <f>VLOOKUP(C4486,變換清單!A:C,3,0)</f>
        <v>啤酒</v>
      </c>
      <c r="G4486" s="22" t="str">
        <f>VLOOKUP(B4486,變換清單!E:F,2,0)</f>
        <v>九州</v>
      </c>
      <c r="H4486" s="22" t="str">
        <f t="shared" si="210"/>
        <v>2017</v>
      </c>
      <c r="I4486" s="22">
        <f t="shared" si="211"/>
        <v>2</v>
      </c>
      <c r="J4486" s="22" t="str">
        <f>VLOOKUP(I4486,變換清單!H:I,2,0)</f>
        <v>1Q</v>
      </c>
      <c r="K4486" s="22" t="str">
        <f t="shared" si="212"/>
        <v>啤酒九州20171Q</v>
      </c>
    </row>
    <row r="4487" spans="1:11">
      <c r="A4487" s="23">
        <v>201702</v>
      </c>
      <c r="B4487" s="23" t="s">
        <v>92</v>
      </c>
      <c r="C4487" s="22">
        <v>27350921</v>
      </c>
      <c r="D4487" s="22" t="s">
        <v>44</v>
      </c>
      <c r="E4487" s="23">
        <v>1512</v>
      </c>
      <c r="F4487" s="22" t="str">
        <f>VLOOKUP(C4487,變換清單!A:C,3,0)</f>
        <v>發泡酒</v>
      </c>
      <c r="G4487" s="22" t="str">
        <f>VLOOKUP(B4487,變換清單!E:F,2,0)</f>
        <v>九州</v>
      </c>
      <c r="H4487" s="22" t="str">
        <f t="shared" si="210"/>
        <v>2017</v>
      </c>
      <c r="I4487" s="22">
        <f t="shared" si="211"/>
        <v>2</v>
      </c>
      <c r="J4487" s="22" t="str">
        <f>VLOOKUP(I4487,變換清單!H:I,2,0)</f>
        <v>1Q</v>
      </c>
      <c r="K4487" s="22" t="str">
        <f t="shared" si="212"/>
        <v>發泡酒九州20171Q</v>
      </c>
    </row>
    <row r="4488" spans="1:11">
      <c r="A4488" s="23">
        <v>201702</v>
      </c>
      <c r="B4488" s="23" t="s">
        <v>92</v>
      </c>
      <c r="C4488" s="22">
        <v>27210786</v>
      </c>
      <c r="D4488" s="22" t="s">
        <v>103</v>
      </c>
      <c r="E4488" s="23">
        <v>111720</v>
      </c>
      <c r="F4488" s="22" t="str">
        <f>VLOOKUP(C4488,變換清單!A:C,3,0)</f>
        <v>發泡酒</v>
      </c>
      <c r="G4488" s="22" t="str">
        <f>VLOOKUP(B4488,變換清單!E:F,2,0)</f>
        <v>九州</v>
      </c>
      <c r="H4488" s="22" t="str">
        <f t="shared" si="210"/>
        <v>2017</v>
      </c>
      <c r="I4488" s="22">
        <f t="shared" si="211"/>
        <v>2</v>
      </c>
      <c r="J4488" s="22" t="str">
        <f>VLOOKUP(I4488,變換清單!H:I,2,0)</f>
        <v>1Q</v>
      </c>
      <c r="K4488" s="22" t="str">
        <f t="shared" si="212"/>
        <v>發泡酒九州20171Q</v>
      </c>
    </row>
    <row r="4489" spans="1:11">
      <c r="A4489" s="23">
        <v>201702</v>
      </c>
      <c r="B4489" s="23" t="s">
        <v>92</v>
      </c>
      <c r="C4489" s="22">
        <v>27220883</v>
      </c>
      <c r="D4489" s="22" t="s">
        <v>101</v>
      </c>
      <c r="E4489" s="23">
        <v>8004</v>
      </c>
      <c r="F4489" s="22" t="str">
        <f>VLOOKUP(C4489,變換清單!A:C,3,0)</f>
        <v>新類型</v>
      </c>
      <c r="G4489" s="22" t="str">
        <f>VLOOKUP(B4489,變換清單!E:F,2,0)</f>
        <v>九州</v>
      </c>
      <c r="H4489" s="22" t="str">
        <f t="shared" si="210"/>
        <v>2017</v>
      </c>
      <c r="I4489" s="22">
        <f t="shared" si="211"/>
        <v>2</v>
      </c>
      <c r="J4489" s="22" t="str">
        <f>VLOOKUP(I4489,變換清單!H:I,2,0)</f>
        <v>1Q</v>
      </c>
      <c r="K4489" s="22" t="str">
        <f t="shared" si="212"/>
        <v>新類型九州20171Q</v>
      </c>
    </row>
    <row r="4490" spans="1:11">
      <c r="A4490" s="23">
        <v>201702</v>
      </c>
      <c r="B4490" s="23" t="s">
        <v>92</v>
      </c>
      <c r="C4490" s="22">
        <v>27220957</v>
      </c>
      <c r="D4490" s="22" t="s">
        <v>102</v>
      </c>
      <c r="E4490" s="23">
        <v>8004</v>
      </c>
      <c r="F4490" s="22" t="str">
        <f>VLOOKUP(C4490,變換清單!A:C,3,0)</f>
        <v>新類型</v>
      </c>
      <c r="G4490" s="22" t="str">
        <f>VLOOKUP(B4490,變換清單!E:F,2,0)</f>
        <v>九州</v>
      </c>
      <c r="H4490" s="22" t="str">
        <f t="shared" si="210"/>
        <v>2017</v>
      </c>
      <c r="I4490" s="22">
        <f t="shared" si="211"/>
        <v>2</v>
      </c>
      <c r="J4490" s="22" t="str">
        <f>VLOOKUP(I4490,變換清單!H:I,2,0)</f>
        <v>1Q</v>
      </c>
      <c r="K4490" s="22" t="str">
        <f t="shared" si="212"/>
        <v>新類型九州20171Q</v>
      </c>
    </row>
    <row r="4491" spans="1:11">
      <c r="A4491" s="23">
        <v>201702</v>
      </c>
      <c r="B4491" s="23" t="s">
        <v>90</v>
      </c>
      <c r="C4491" s="22">
        <v>27220985</v>
      </c>
      <c r="D4491" s="22" t="s">
        <v>46</v>
      </c>
      <c r="E4491" s="23">
        <v>1666</v>
      </c>
      <c r="F4491" s="22" t="str">
        <f>VLOOKUP(C4491,變換清單!A:C,3,0)</f>
        <v>新類型</v>
      </c>
      <c r="G4491" s="22" t="str">
        <f>VLOOKUP(B4491,變換清單!E:F,2,0)</f>
        <v>九州</v>
      </c>
      <c r="H4491" s="22" t="str">
        <f t="shared" si="210"/>
        <v>2017</v>
      </c>
      <c r="I4491" s="22">
        <f t="shared" si="211"/>
        <v>2</v>
      </c>
      <c r="J4491" s="22" t="str">
        <f>VLOOKUP(I4491,變換清單!H:I,2,0)</f>
        <v>1Q</v>
      </c>
      <c r="K4491" s="22" t="str">
        <f t="shared" si="212"/>
        <v>新類型九州20171Q</v>
      </c>
    </row>
    <row r="4492" spans="1:11">
      <c r="A4492" s="23">
        <v>201702</v>
      </c>
      <c r="B4492" s="23" t="s">
        <v>90</v>
      </c>
      <c r="C4492" s="22">
        <v>27260317</v>
      </c>
      <c r="D4492" s="22" t="s">
        <v>40</v>
      </c>
      <c r="E4492" s="23">
        <v>629160</v>
      </c>
      <c r="F4492" s="22" t="str">
        <f>VLOOKUP(C4492,變換清單!A:C,3,0)</f>
        <v>啤酒</v>
      </c>
      <c r="G4492" s="22" t="str">
        <f>VLOOKUP(B4492,變換清單!E:F,2,0)</f>
        <v>九州</v>
      </c>
      <c r="H4492" s="22" t="str">
        <f t="shared" si="210"/>
        <v>2017</v>
      </c>
      <c r="I4492" s="22">
        <f t="shared" si="211"/>
        <v>2</v>
      </c>
      <c r="J4492" s="22" t="str">
        <f>VLOOKUP(I4492,變換清單!H:I,2,0)</f>
        <v>1Q</v>
      </c>
      <c r="K4492" s="22" t="str">
        <f t="shared" si="212"/>
        <v>啤酒九州20171Q</v>
      </c>
    </row>
    <row r="4493" spans="1:11">
      <c r="A4493" s="23">
        <v>201702</v>
      </c>
      <c r="B4493" s="23" t="s">
        <v>90</v>
      </c>
      <c r="C4493" s="22">
        <v>27260665</v>
      </c>
      <c r="D4493" s="22" t="s">
        <v>105</v>
      </c>
      <c r="E4493" s="23">
        <v>173880</v>
      </c>
      <c r="F4493" s="22" t="str">
        <f>VLOOKUP(C4493,變換清單!A:C,3,0)</f>
        <v>啤酒</v>
      </c>
      <c r="G4493" s="22" t="str">
        <f>VLOOKUP(B4493,變換清單!E:F,2,0)</f>
        <v>九州</v>
      </c>
      <c r="H4493" s="22" t="str">
        <f t="shared" si="210"/>
        <v>2017</v>
      </c>
      <c r="I4493" s="22">
        <f t="shared" si="211"/>
        <v>2</v>
      </c>
      <c r="J4493" s="22" t="str">
        <f>VLOOKUP(I4493,變換清單!H:I,2,0)</f>
        <v>1Q</v>
      </c>
      <c r="K4493" s="22" t="str">
        <f t="shared" si="212"/>
        <v>啤酒九州20171Q</v>
      </c>
    </row>
    <row r="4494" spans="1:11">
      <c r="A4494" s="23">
        <v>201702</v>
      </c>
      <c r="B4494" s="23" t="s">
        <v>90</v>
      </c>
      <c r="C4494" s="22">
        <v>27350171</v>
      </c>
      <c r="D4494" s="22" t="s">
        <v>42</v>
      </c>
      <c r="E4494" s="23">
        <v>241920</v>
      </c>
      <c r="F4494" s="22" t="str">
        <f>VLOOKUP(C4494,變換清單!A:C,3,0)</f>
        <v>啤酒</v>
      </c>
      <c r="G4494" s="22" t="str">
        <f>VLOOKUP(B4494,變換清單!E:F,2,0)</f>
        <v>九州</v>
      </c>
      <c r="H4494" s="22" t="str">
        <f t="shared" si="210"/>
        <v>2017</v>
      </c>
      <c r="I4494" s="22">
        <f t="shared" si="211"/>
        <v>2</v>
      </c>
      <c r="J4494" s="22" t="str">
        <f>VLOOKUP(I4494,變換清單!H:I,2,0)</f>
        <v>1Q</v>
      </c>
      <c r="K4494" s="22" t="str">
        <f t="shared" si="212"/>
        <v>啤酒九州20171Q</v>
      </c>
    </row>
    <row r="4495" spans="1:11">
      <c r="A4495" s="23">
        <v>201702</v>
      </c>
      <c r="B4495" s="23" t="s">
        <v>90</v>
      </c>
      <c r="C4495" s="22">
        <v>27350921</v>
      </c>
      <c r="D4495" s="22" t="s">
        <v>44</v>
      </c>
      <c r="E4495" s="23">
        <v>14616</v>
      </c>
      <c r="F4495" s="22" t="str">
        <f>VLOOKUP(C4495,變換清單!A:C,3,0)</f>
        <v>發泡酒</v>
      </c>
      <c r="G4495" s="22" t="str">
        <f>VLOOKUP(B4495,變換清單!E:F,2,0)</f>
        <v>九州</v>
      </c>
      <c r="H4495" s="22" t="str">
        <f t="shared" si="210"/>
        <v>2017</v>
      </c>
      <c r="I4495" s="22">
        <f t="shared" si="211"/>
        <v>2</v>
      </c>
      <c r="J4495" s="22" t="str">
        <f>VLOOKUP(I4495,變換清單!H:I,2,0)</f>
        <v>1Q</v>
      </c>
      <c r="K4495" s="22" t="str">
        <f t="shared" si="212"/>
        <v>發泡酒九州20171Q</v>
      </c>
    </row>
    <row r="4496" spans="1:11">
      <c r="A4496" s="23">
        <v>201702</v>
      </c>
      <c r="B4496" s="23" t="s">
        <v>90</v>
      </c>
      <c r="C4496" s="22">
        <v>27210786</v>
      </c>
      <c r="D4496" s="22" t="s">
        <v>103</v>
      </c>
      <c r="E4496" s="23">
        <v>4510</v>
      </c>
      <c r="F4496" s="22" t="str">
        <f>VLOOKUP(C4496,變換清單!A:C,3,0)</f>
        <v>發泡酒</v>
      </c>
      <c r="G4496" s="22" t="str">
        <f>VLOOKUP(B4496,變換清單!E:F,2,0)</f>
        <v>九州</v>
      </c>
      <c r="H4496" s="22" t="str">
        <f t="shared" si="210"/>
        <v>2017</v>
      </c>
      <c r="I4496" s="22">
        <f t="shared" si="211"/>
        <v>2</v>
      </c>
      <c r="J4496" s="22" t="str">
        <f>VLOOKUP(I4496,變換清單!H:I,2,0)</f>
        <v>1Q</v>
      </c>
      <c r="K4496" s="22" t="str">
        <f t="shared" si="212"/>
        <v>發泡酒九州20171Q</v>
      </c>
    </row>
    <row r="4497" spans="1:11">
      <c r="A4497" s="23">
        <v>201702</v>
      </c>
      <c r="B4497" s="23" t="s">
        <v>90</v>
      </c>
      <c r="C4497" s="22">
        <v>27220883</v>
      </c>
      <c r="D4497" s="22" t="s">
        <v>101</v>
      </c>
      <c r="E4497" s="23">
        <v>159600</v>
      </c>
      <c r="F4497" s="22" t="str">
        <f>VLOOKUP(C4497,變換清單!A:C,3,0)</f>
        <v>新類型</v>
      </c>
      <c r="G4497" s="22" t="str">
        <f>VLOOKUP(B4497,變換清單!E:F,2,0)</f>
        <v>九州</v>
      </c>
      <c r="H4497" s="22" t="str">
        <f t="shared" si="210"/>
        <v>2017</v>
      </c>
      <c r="I4497" s="22">
        <f t="shared" si="211"/>
        <v>2</v>
      </c>
      <c r="J4497" s="22" t="str">
        <f>VLOOKUP(I4497,變換清單!H:I,2,0)</f>
        <v>1Q</v>
      </c>
      <c r="K4497" s="22" t="str">
        <f t="shared" si="212"/>
        <v>新類型九州20171Q</v>
      </c>
    </row>
    <row r="4498" spans="1:11">
      <c r="A4498" s="23">
        <v>201702</v>
      </c>
      <c r="B4498" s="23" t="s">
        <v>72</v>
      </c>
      <c r="C4498" s="22">
        <v>27220957</v>
      </c>
      <c r="D4498" s="22" t="s">
        <v>102</v>
      </c>
      <c r="E4498" s="23">
        <v>780360</v>
      </c>
      <c r="F4498" s="22" t="str">
        <f>VLOOKUP(C4498,變換清單!A:C,3,0)</f>
        <v>新類型</v>
      </c>
      <c r="G4498" s="22" t="str">
        <f>VLOOKUP(B4498,變換清單!E:F,2,0)</f>
        <v>關信越</v>
      </c>
      <c r="H4498" s="22" t="str">
        <f t="shared" si="210"/>
        <v>2017</v>
      </c>
      <c r="I4498" s="22">
        <f t="shared" si="211"/>
        <v>2</v>
      </c>
      <c r="J4498" s="22" t="str">
        <f>VLOOKUP(I4498,變換清單!H:I,2,0)</f>
        <v>1Q</v>
      </c>
      <c r="K4498" s="22" t="str">
        <f t="shared" si="212"/>
        <v>新類型關信越20171Q</v>
      </c>
    </row>
    <row r="4499" spans="1:11">
      <c r="A4499" s="23">
        <v>201702</v>
      </c>
      <c r="B4499" s="23" t="s">
        <v>72</v>
      </c>
      <c r="C4499" s="22">
        <v>27220985</v>
      </c>
      <c r="D4499" s="22" t="s">
        <v>46</v>
      </c>
      <c r="E4499" s="23">
        <v>214200</v>
      </c>
      <c r="F4499" s="22" t="str">
        <f>VLOOKUP(C4499,變換清單!A:C,3,0)</f>
        <v>新類型</v>
      </c>
      <c r="G4499" s="22" t="str">
        <f>VLOOKUP(B4499,變換清單!E:F,2,0)</f>
        <v>關信越</v>
      </c>
      <c r="H4499" s="22" t="str">
        <f t="shared" si="210"/>
        <v>2017</v>
      </c>
      <c r="I4499" s="22">
        <f t="shared" si="211"/>
        <v>2</v>
      </c>
      <c r="J4499" s="22" t="str">
        <f>VLOOKUP(I4499,變換清單!H:I,2,0)</f>
        <v>1Q</v>
      </c>
      <c r="K4499" s="22" t="str">
        <f t="shared" si="212"/>
        <v>新類型關信越20171Q</v>
      </c>
    </row>
    <row r="4500" spans="1:11">
      <c r="A4500" s="23">
        <v>201702</v>
      </c>
      <c r="B4500" s="23" t="s">
        <v>72</v>
      </c>
      <c r="C4500" s="22">
        <v>27260317</v>
      </c>
      <c r="D4500" s="22" t="s">
        <v>40</v>
      </c>
      <c r="E4500" s="23">
        <v>206640</v>
      </c>
      <c r="F4500" s="22" t="str">
        <f>VLOOKUP(C4500,變換清單!A:C,3,0)</f>
        <v>啤酒</v>
      </c>
      <c r="G4500" s="22" t="str">
        <f>VLOOKUP(B4500,變換清單!E:F,2,0)</f>
        <v>關信越</v>
      </c>
      <c r="H4500" s="22" t="str">
        <f t="shared" si="210"/>
        <v>2017</v>
      </c>
      <c r="I4500" s="22">
        <f t="shared" si="211"/>
        <v>2</v>
      </c>
      <c r="J4500" s="22" t="str">
        <f>VLOOKUP(I4500,變換清單!H:I,2,0)</f>
        <v>1Q</v>
      </c>
      <c r="K4500" s="22" t="str">
        <f t="shared" si="212"/>
        <v>啤酒關信越20171Q</v>
      </c>
    </row>
    <row r="4501" spans="1:11">
      <c r="A4501" s="23">
        <v>201702</v>
      </c>
      <c r="B4501" s="23" t="s">
        <v>72</v>
      </c>
      <c r="C4501" s="22">
        <v>27260665</v>
      </c>
      <c r="D4501" s="22" t="s">
        <v>105</v>
      </c>
      <c r="E4501" s="23">
        <v>12852</v>
      </c>
      <c r="F4501" s="22" t="str">
        <f>VLOOKUP(C4501,變換清單!A:C,3,0)</f>
        <v>啤酒</v>
      </c>
      <c r="G4501" s="22" t="str">
        <f>VLOOKUP(B4501,變換清單!E:F,2,0)</f>
        <v>關信越</v>
      </c>
      <c r="H4501" s="22" t="str">
        <f t="shared" si="210"/>
        <v>2017</v>
      </c>
      <c r="I4501" s="22">
        <f t="shared" si="211"/>
        <v>2</v>
      </c>
      <c r="J4501" s="22" t="str">
        <f>VLOOKUP(I4501,變換清單!H:I,2,0)</f>
        <v>1Q</v>
      </c>
      <c r="K4501" s="22" t="str">
        <f t="shared" si="212"/>
        <v>啤酒關信越20171Q</v>
      </c>
    </row>
    <row r="4502" spans="1:11">
      <c r="A4502" s="23">
        <v>201702</v>
      </c>
      <c r="B4502" s="23" t="s">
        <v>72</v>
      </c>
      <c r="C4502" s="22">
        <v>27350171</v>
      </c>
      <c r="D4502" s="22" t="s">
        <v>42</v>
      </c>
      <c r="E4502" s="23">
        <v>7560</v>
      </c>
      <c r="F4502" s="22" t="str">
        <f>VLOOKUP(C4502,變換清單!A:C,3,0)</f>
        <v>啤酒</v>
      </c>
      <c r="G4502" s="22" t="str">
        <f>VLOOKUP(B4502,變換清單!E:F,2,0)</f>
        <v>關信越</v>
      </c>
      <c r="H4502" s="22" t="str">
        <f t="shared" si="210"/>
        <v>2017</v>
      </c>
      <c r="I4502" s="22">
        <f t="shared" si="211"/>
        <v>2</v>
      </c>
      <c r="J4502" s="22" t="str">
        <f>VLOOKUP(I4502,變換清單!H:I,2,0)</f>
        <v>1Q</v>
      </c>
      <c r="K4502" s="22" t="str">
        <f t="shared" si="212"/>
        <v>啤酒關信越20171Q</v>
      </c>
    </row>
    <row r="4503" spans="1:11">
      <c r="A4503" s="23">
        <v>201702</v>
      </c>
      <c r="B4503" s="23" t="s">
        <v>72</v>
      </c>
      <c r="C4503" s="22">
        <v>27350921</v>
      </c>
      <c r="D4503" s="22" t="s">
        <v>44</v>
      </c>
      <c r="E4503" s="23">
        <v>143640</v>
      </c>
      <c r="F4503" s="22" t="str">
        <f>VLOOKUP(C4503,變換清單!A:C,3,0)</f>
        <v>發泡酒</v>
      </c>
      <c r="G4503" s="22" t="str">
        <f>VLOOKUP(B4503,變換清單!E:F,2,0)</f>
        <v>關信越</v>
      </c>
      <c r="H4503" s="22" t="str">
        <f t="shared" si="210"/>
        <v>2017</v>
      </c>
      <c r="I4503" s="22">
        <f t="shared" si="211"/>
        <v>2</v>
      </c>
      <c r="J4503" s="22" t="str">
        <f>VLOOKUP(I4503,變換清單!H:I,2,0)</f>
        <v>1Q</v>
      </c>
      <c r="K4503" s="22" t="str">
        <f t="shared" si="212"/>
        <v>發泡酒關信越20171Q</v>
      </c>
    </row>
    <row r="4504" spans="1:11">
      <c r="A4504" s="23">
        <v>201702</v>
      </c>
      <c r="B4504" s="23" t="s">
        <v>81</v>
      </c>
      <c r="C4504" s="22">
        <v>27210786</v>
      </c>
      <c r="D4504" s="22" t="s">
        <v>103</v>
      </c>
      <c r="E4504" s="23">
        <v>173880</v>
      </c>
      <c r="F4504" s="22" t="str">
        <f>VLOOKUP(C4504,變換清單!A:C,3,0)</f>
        <v>發泡酒</v>
      </c>
      <c r="G4504" s="22" t="str">
        <f>VLOOKUP(B4504,變換清單!E:F,2,0)</f>
        <v>中四國</v>
      </c>
      <c r="H4504" s="22" t="str">
        <f t="shared" si="210"/>
        <v>2017</v>
      </c>
      <c r="I4504" s="22">
        <f t="shared" si="211"/>
        <v>2</v>
      </c>
      <c r="J4504" s="22" t="str">
        <f>VLOOKUP(I4504,變換清單!H:I,2,0)</f>
        <v>1Q</v>
      </c>
      <c r="K4504" s="22" t="str">
        <f t="shared" si="212"/>
        <v>發泡酒中四國20171Q</v>
      </c>
    </row>
    <row r="4505" spans="1:11">
      <c r="A4505" s="23">
        <v>201702</v>
      </c>
      <c r="B4505" s="23" t="s">
        <v>81</v>
      </c>
      <c r="C4505" s="22">
        <v>27220883</v>
      </c>
      <c r="D4505" s="22" t="s">
        <v>101</v>
      </c>
      <c r="E4505" s="23">
        <v>41160</v>
      </c>
      <c r="F4505" s="22" t="str">
        <f>VLOOKUP(C4505,變換清單!A:C,3,0)</f>
        <v>新類型</v>
      </c>
      <c r="G4505" s="22" t="str">
        <f>VLOOKUP(B4505,變換清單!E:F,2,0)</f>
        <v>中四國</v>
      </c>
      <c r="H4505" s="22" t="str">
        <f t="shared" si="210"/>
        <v>2017</v>
      </c>
      <c r="I4505" s="22">
        <f t="shared" si="211"/>
        <v>2</v>
      </c>
      <c r="J4505" s="22" t="str">
        <f>VLOOKUP(I4505,變換清單!H:I,2,0)</f>
        <v>1Q</v>
      </c>
      <c r="K4505" s="22" t="str">
        <f t="shared" si="212"/>
        <v>新類型中四國20171Q</v>
      </c>
    </row>
    <row r="4506" spans="1:11">
      <c r="A4506" s="23">
        <v>201702</v>
      </c>
      <c r="B4506" s="23" t="s">
        <v>81</v>
      </c>
      <c r="C4506" s="22">
        <v>27220957</v>
      </c>
      <c r="D4506" s="22" t="s">
        <v>102</v>
      </c>
      <c r="E4506" s="23">
        <v>31920</v>
      </c>
      <c r="F4506" s="22" t="str">
        <f>VLOOKUP(C4506,變換清單!A:C,3,0)</f>
        <v>新類型</v>
      </c>
      <c r="G4506" s="22" t="str">
        <f>VLOOKUP(B4506,變換清單!E:F,2,0)</f>
        <v>中四國</v>
      </c>
      <c r="H4506" s="22" t="str">
        <f t="shared" si="210"/>
        <v>2017</v>
      </c>
      <c r="I4506" s="22">
        <f t="shared" si="211"/>
        <v>2</v>
      </c>
      <c r="J4506" s="22" t="str">
        <f>VLOOKUP(I4506,變換清單!H:I,2,0)</f>
        <v>1Q</v>
      </c>
      <c r="K4506" s="22" t="str">
        <f t="shared" si="212"/>
        <v>新類型中四國20171Q</v>
      </c>
    </row>
    <row r="4507" spans="1:11">
      <c r="A4507" s="23">
        <v>201702</v>
      </c>
      <c r="B4507" s="23" t="s">
        <v>81</v>
      </c>
      <c r="C4507" s="22">
        <v>27220985</v>
      </c>
      <c r="D4507" s="22" t="s">
        <v>46</v>
      </c>
      <c r="E4507" s="23">
        <v>1512</v>
      </c>
      <c r="F4507" s="22" t="str">
        <f>VLOOKUP(C4507,變換清單!A:C,3,0)</f>
        <v>新類型</v>
      </c>
      <c r="G4507" s="22" t="str">
        <f>VLOOKUP(B4507,變換清單!E:F,2,0)</f>
        <v>中四國</v>
      </c>
      <c r="H4507" s="22" t="str">
        <f t="shared" si="210"/>
        <v>2017</v>
      </c>
      <c r="I4507" s="22">
        <f t="shared" si="211"/>
        <v>2</v>
      </c>
      <c r="J4507" s="22" t="str">
        <f>VLOOKUP(I4507,變換清單!H:I,2,0)</f>
        <v>1Q</v>
      </c>
      <c r="K4507" s="22" t="str">
        <f t="shared" si="212"/>
        <v>新類型中四國20171Q</v>
      </c>
    </row>
    <row r="4508" spans="1:11">
      <c r="A4508" s="23">
        <v>201702</v>
      </c>
      <c r="B4508" s="23" t="s">
        <v>81</v>
      </c>
      <c r="C4508" s="22">
        <v>27260317</v>
      </c>
      <c r="D4508" s="22" t="s">
        <v>40</v>
      </c>
      <c r="E4508" s="23">
        <v>1500</v>
      </c>
      <c r="F4508" s="22" t="str">
        <f>VLOOKUP(C4508,變換清單!A:C,3,0)</f>
        <v>啤酒</v>
      </c>
      <c r="G4508" s="22" t="str">
        <f>VLOOKUP(B4508,變換清單!E:F,2,0)</f>
        <v>中四國</v>
      </c>
      <c r="H4508" s="22" t="str">
        <f t="shared" si="210"/>
        <v>2017</v>
      </c>
      <c r="I4508" s="22">
        <f t="shared" si="211"/>
        <v>2</v>
      </c>
      <c r="J4508" s="22" t="str">
        <f>VLOOKUP(I4508,變換清單!H:I,2,0)</f>
        <v>1Q</v>
      </c>
      <c r="K4508" s="22" t="str">
        <f t="shared" si="212"/>
        <v>啤酒中四國20171Q</v>
      </c>
    </row>
    <row r="4509" spans="1:11">
      <c r="A4509" s="23">
        <v>201702</v>
      </c>
      <c r="B4509" s="23" t="s">
        <v>81</v>
      </c>
      <c r="C4509" s="22">
        <v>27260665</v>
      </c>
      <c r="D4509" s="22" t="s">
        <v>105</v>
      </c>
      <c r="E4509" s="23">
        <v>30240</v>
      </c>
      <c r="F4509" s="22" t="str">
        <f>VLOOKUP(C4509,變換清單!A:C,3,0)</f>
        <v>啤酒</v>
      </c>
      <c r="G4509" s="22" t="str">
        <f>VLOOKUP(B4509,變換清單!E:F,2,0)</f>
        <v>中四國</v>
      </c>
      <c r="H4509" s="22" t="str">
        <f t="shared" si="210"/>
        <v>2017</v>
      </c>
      <c r="I4509" s="22">
        <f t="shared" si="211"/>
        <v>2</v>
      </c>
      <c r="J4509" s="22" t="str">
        <f>VLOOKUP(I4509,變換清單!H:I,2,0)</f>
        <v>1Q</v>
      </c>
      <c r="K4509" s="22" t="str">
        <f t="shared" si="212"/>
        <v>啤酒中四國20171Q</v>
      </c>
    </row>
    <row r="4510" spans="1:11">
      <c r="A4510" s="23">
        <v>201702</v>
      </c>
      <c r="B4510" s="23" t="s">
        <v>82</v>
      </c>
      <c r="C4510" s="22">
        <v>27350171</v>
      </c>
      <c r="D4510" s="22" t="s">
        <v>42</v>
      </c>
      <c r="E4510" s="23">
        <v>147840</v>
      </c>
      <c r="F4510" s="22" t="str">
        <f>VLOOKUP(C4510,變換清單!A:C,3,0)</f>
        <v>啤酒</v>
      </c>
      <c r="G4510" s="22" t="str">
        <f>VLOOKUP(B4510,變換清單!E:F,2,0)</f>
        <v>中四國</v>
      </c>
      <c r="H4510" s="22" t="str">
        <f t="shared" si="210"/>
        <v>2017</v>
      </c>
      <c r="I4510" s="22">
        <f t="shared" si="211"/>
        <v>2</v>
      </c>
      <c r="J4510" s="22" t="str">
        <f>VLOOKUP(I4510,變換清單!H:I,2,0)</f>
        <v>1Q</v>
      </c>
      <c r="K4510" s="22" t="str">
        <f t="shared" si="212"/>
        <v>啤酒中四國20171Q</v>
      </c>
    </row>
    <row r="4511" spans="1:11">
      <c r="A4511" s="23">
        <v>201702</v>
      </c>
      <c r="B4511" s="23" t="s">
        <v>82</v>
      </c>
      <c r="C4511" s="22">
        <v>27350921</v>
      </c>
      <c r="D4511" s="22" t="s">
        <v>44</v>
      </c>
      <c r="E4511" s="23">
        <v>94920</v>
      </c>
      <c r="F4511" s="22" t="str">
        <f>VLOOKUP(C4511,變換清單!A:C,3,0)</f>
        <v>發泡酒</v>
      </c>
      <c r="G4511" s="22" t="str">
        <f>VLOOKUP(B4511,變換清單!E:F,2,0)</f>
        <v>中四國</v>
      </c>
      <c r="H4511" s="22" t="str">
        <f t="shared" si="210"/>
        <v>2017</v>
      </c>
      <c r="I4511" s="22">
        <f t="shared" si="211"/>
        <v>2</v>
      </c>
      <c r="J4511" s="22" t="str">
        <f>VLOOKUP(I4511,變換清單!H:I,2,0)</f>
        <v>1Q</v>
      </c>
      <c r="K4511" s="22" t="str">
        <f t="shared" si="212"/>
        <v>發泡酒中四國20171Q</v>
      </c>
    </row>
    <row r="4512" spans="1:11">
      <c r="A4512" s="23">
        <v>201702</v>
      </c>
      <c r="B4512" s="23" t="s">
        <v>82</v>
      </c>
      <c r="C4512" s="22">
        <v>27210786</v>
      </c>
      <c r="D4512" s="22" t="s">
        <v>103</v>
      </c>
      <c r="E4512" s="23">
        <v>45360</v>
      </c>
      <c r="F4512" s="22" t="str">
        <f>VLOOKUP(C4512,變換清單!A:C,3,0)</f>
        <v>發泡酒</v>
      </c>
      <c r="G4512" s="22" t="str">
        <f>VLOOKUP(B4512,變換清單!E:F,2,0)</f>
        <v>中四國</v>
      </c>
      <c r="H4512" s="22" t="str">
        <f t="shared" si="210"/>
        <v>2017</v>
      </c>
      <c r="I4512" s="22">
        <f t="shared" si="211"/>
        <v>2</v>
      </c>
      <c r="J4512" s="22" t="str">
        <f>VLOOKUP(I4512,變換清單!H:I,2,0)</f>
        <v>1Q</v>
      </c>
      <c r="K4512" s="22" t="str">
        <f t="shared" si="212"/>
        <v>發泡酒中四國20171Q</v>
      </c>
    </row>
    <row r="4513" spans="1:11">
      <c r="A4513" s="23">
        <v>201702</v>
      </c>
      <c r="B4513" s="23" t="s">
        <v>82</v>
      </c>
      <c r="C4513" s="22">
        <v>27220883</v>
      </c>
      <c r="D4513" s="22" t="s">
        <v>101</v>
      </c>
      <c r="E4513" s="23">
        <v>7560</v>
      </c>
      <c r="F4513" s="22" t="str">
        <f>VLOOKUP(C4513,變換清單!A:C,3,0)</f>
        <v>新類型</v>
      </c>
      <c r="G4513" s="22" t="str">
        <f>VLOOKUP(B4513,變換清單!E:F,2,0)</f>
        <v>中四國</v>
      </c>
      <c r="H4513" s="22" t="str">
        <f t="shared" si="210"/>
        <v>2017</v>
      </c>
      <c r="I4513" s="22">
        <f t="shared" si="211"/>
        <v>2</v>
      </c>
      <c r="J4513" s="22" t="str">
        <f>VLOOKUP(I4513,變換清單!H:I,2,0)</f>
        <v>1Q</v>
      </c>
      <c r="K4513" s="22" t="str">
        <f t="shared" si="212"/>
        <v>新類型中四國20171Q</v>
      </c>
    </row>
    <row r="4514" spans="1:11">
      <c r="A4514" s="23">
        <v>201702</v>
      </c>
      <c r="B4514" s="23" t="s">
        <v>82</v>
      </c>
      <c r="C4514" s="22">
        <v>27220957</v>
      </c>
      <c r="D4514" s="22" t="s">
        <v>102</v>
      </c>
      <c r="E4514" s="23">
        <v>6048</v>
      </c>
      <c r="F4514" s="22" t="str">
        <f>VLOOKUP(C4514,變換清單!A:C,3,0)</f>
        <v>新類型</v>
      </c>
      <c r="G4514" s="22" t="str">
        <f>VLOOKUP(B4514,變換清單!E:F,2,0)</f>
        <v>中四國</v>
      </c>
      <c r="H4514" s="22" t="str">
        <f t="shared" si="210"/>
        <v>2017</v>
      </c>
      <c r="I4514" s="22">
        <f t="shared" si="211"/>
        <v>2</v>
      </c>
      <c r="J4514" s="22" t="str">
        <f>VLOOKUP(I4514,變換清單!H:I,2,0)</f>
        <v>1Q</v>
      </c>
      <c r="K4514" s="22" t="str">
        <f t="shared" si="212"/>
        <v>新類型中四國20171Q</v>
      </c>
    </row>
    <row r="4515" spans="1:11">
      <c r="A4515" s="23">
        <v>201702</v>
      </c>
      <c r="B4515" s="23" t="s">
        <v>82</v>
      </c>
      <c r="C4515" s="22">
        <v>27220985</v>
      </c>
      <c r="D4515" s="22" t="s">
        <v>46</v>
      </c>
      <c r="E4515" s="23">
        <v>39480</v>
      </c>
      <c r="F4515" s="22" t="str">
        <f>VLOOKUP(C4515,變換清單!A:C,3,0)</f>
        <v>新類型</v>
      </c>
      <c r="G4515" s="22" t="str">
        <f>VLOOKUP(B4515,變換清單!E:F,2,0)</f>
        <v>中四國</v>
      </c>
      <c r="H4515" s="22" t="str">
        <f t="shared" si="210"/>
        <v>2017</v>
      </c>
      <c r="I4515" s="22">
        <f t="shared" si="211"/>
        <v>2</v>
      </c>
      <c r="J4515" s="22" t="str">
        <f>VLOOKUP(I4515,變換清單!H:I,2,0)</f>
        <v>1Q</v>
      </c>
      <c r="K4515" s="22" t="str">
        <f t="shared" si="212"/>
        <v>新類型中四國20171Q</v>
      </c>
    </row>
    <row r="4516" spans="1:11">
      <c r="A4516" s="23">
        <v>201702</v>
      </c>
      <c r="B4516" s="23" t="s">
        <v>1</v>
      </c>
      <c r="C4516" s="22">
        <v>27260317</v>
      </c>
      <c r="D4516" s="22" t="s">
        <v>40</v>
      </c>
      <c r="E4516" s="23">
        <v>36652</v>
      </c>
      <c r="F4516" s="22" t="str">
        <f>VLOOKUP(C4516,變換清單!A:C,3,0)</f>
        <v>啤酒</v>
      </c>
      <c r="G4516" s="22" t="str">
        <f>VLOOKUP(B4516,變換清單!E:F,2,0)</f>
        <v>首都圏</v>
      </c>
      <c r="H4516" s="22" t="str">
        <f t="shared" si="210"/>
        <v>2017</v>
      </c>
      <c r="I4516" s="22">
        <f t="shared" si="211"/>
        <v>2</v>
      </c>
      <c r="J4516" s="22" t="str">
        <f>VLOOKUP(I4516,變換清單!H:I,2,0)</f>
        <v>1Q</v>
      </c>
      <c r="K4516" s="22" t="str">
        <f t="shared" si="212"/>
        <v>啤酒首都圏20171Q</v>
      </c>
    </row>
    <row r="4517" spans="1:11">
      <c r="A4517" s="23">
        <v>201702</v>
      </c>
      <c r="B4517" s="23" t="s">
        <v>1</v>
      </c>
      <c r="C4517" s="22">
        <v>27260665</v>
      </c>
      <c r="D4517" s="22" t="s">
        <v>105</v>
      </c>
      <c r="E4517" s="23">
        <v>35280</v>
      </c>
      <c r="F4517" s="22" t="str">
        <f>VLOOKUP(C4517,變換清單!A:C,3,0)</f>
        <v>啤酒</v>
      </c>
      <c r="G4517" s="22" t="str">
        <f>VLOOKUP(B4517,變換清單!E:F,2,0)</f>
        <v>首都圏</v>
      </c>
      <c r="H4517" s="22" t="str">
        <f t="shared" si="210"/>
        <v>2017</v>
      </c>
      <c r="I4517" s="22">
        <f t="shared" si="211"/>
        <v>2</v>
      </c>
      <c r="J4517" s="22" t="str">
        <f>VLOOKUP(I4517,變換清單!H:I,2,0)</f>
        <v>1Q</v>
      </c>
      <c r="K4517" s="22" t="str">
        <f t="shared" si="212"/>
        <v>啤酒首都圏20171Q</v>
      </c>
    </row>
    <row r="4518" spans="1:11">
      <c r="A4518" s="23">
        <v>201702</v>
      </c>
      <c r="B4518" s="23" t="s">
        <v>1</v>
      </c>
      <c r="C4518" s="22">
        <v>27350171</v>
      </c>
      <c r="D4518" s="22" t="s">
        <v>42</v>
      </c>
      <c r="E4518" s="23">
        <v>43316</v>
      </c>
      <c r="F4518" s="22" t="str">
        <f>VLOOKUP(C4518,變換清單!A:C,3,0)</f>
        <v>啤酒</v>
      </c>
      <c r="G4518" s="22" t="str">
        <f>VLOOKUP(B4518,變換清單!E:F,2,0)</f>
        <v>首都圏</v>
      </c>
      <c r="H4518" s="22" t="str">
        <f t="shared" si="210"/>
        <v>2017</v>
      </c>
      <c r="I4518" s="22">
        <f t="shared" si="211"/>
        <v>2</v>
      </c>
      <c r="J4518" s="22" t="str">
        <f>VLOOKUP(I4518,變換清單!H:I,2,0)</f>
        <v>1Q</v>
      </c>
      <c r="K4518" s="22" t="str">
        <f t="shared" si="212"/>
        <v>啤酒首都圏20171Q</v>
      </c>
    </row>
    <row r="4519" spans="1:11">
      <c r="A4519" s="23">
        <v>201702</v>
      </c>
      <c r="B4519" s="23" t="s">
        <v>1</v>
      </c>
      <c r="C4519" s="22">
        <v>27350921</v>
      </c>
      <c r="D4519" s="22" t="s">
        <v>44</v>
      </c>
      <c r="E4519" s="23">
        <v>3024</v>
      </c>
      <c r="F4519" s="22" t="str">
        <f>VLOOKUP(C4519,變換清單!A:C,3,0)</f>
        <v>發泡酒</v>
      </c>
      <c r="G4519" s="22" t="str">
        <f>VLOOKUP(B4519,變換清單!E:F,2,0)</f>
        <v>首都圏</v>
      </c>
      <c r="H4519" s="22" t="str">
        <f t="shared" si="210"/>
        <v>2017</v>
      </c>
      <c r="I4519" s="22">
        <f t="shared" si="211"/>
        <v>2</v>
      </c>
      <c r="J4519" s="22" t="str">
        <f>VLOOKUP(I4519,變換清單!H:I,2,0)</f>
        <v>1Q</v>
      </c>
      <c r="K4519" s="22" t="str">
        <f t="shared" si="212"/>
        <v>發泡酒首都圏20171Q</v>
      </c>
    </row>
    <row r="4520" spans="1:11">
      <c r="A4520" s="23">
        <v>201702</v>
      </c>
      <c r="B4520" s="23" t="s">
        <v>1</v>
      </c>
      <c r="C4520" s="22">
        <v>27210786</v>
      </c>
      <c r="D4520" s="22" t="s">
        <v>103</v>
      </c>
      <c r="E4520" s="23">
        <v>1512</v>
      </c>
      <c r="F4520" s="22" t="str">
        <f>VLOOKUP(C4520,變換清單!A:C,3,0)</f>
        <v>發泡酒</v>
      </c>
      <c r="G4520" s="22" t="str">
        <f>VLOOKUP(B4520,變換清單!E:F,2,0)</f>
        <v>首都圏</v>
      </c>
      <c r="H4520" s="22" t="str">
        <f t="shared" si="210"/>
        <v>2017</v>
      </c>
      <c r="I4520" s="22">
        <f t="shared" si="211"/>
        <v>2</v>
      </c>
      <c r="J4520" s="22" t="str">
        <f>VLOOKUP(I4520,變換清單!H:I,2,0)</f>
        <v>1Q</v>
      </c>
      <c r="K4520" s="22" t="str">
        <f t="shared" si="212"/>
        <v>發泡酒首都圏20171Q</v>
      </c>
    </row>
    <row r="4521" spans="1:11">
      <c r="A4521" s="23">
        <v>201702</v>
      </c>
      <c r="B4521" s="23" t="s">
        <v>1</v>
      </c>
      <c r="C4521" s="22">
        <v>27220883</v>
      </c>
      <c r="D4521" s="22" t="s">
        <v>101</v>
      </c>
      <c r="E4521" s="23">
        <v>18924678</v>
      </c>
      <c r="F4521" s="22" t="str">
        <f>VLOOKUP(C4521,變換清單!A:C,3,0)</f>
        <v>新類型</v>
      </c>
      <c r="G4521" s="22" t="str">
        <f>VLOOKUP(B4521,變換清單!E:F,2,0)</f>
        <v>首都圏</v>
      </c>
      <c r="H4521" s="22" t="str">
        <f t="shared" si="210"/>
        <v>2017</v>
      </c>
      <c r="I4521" s="22">
        <f t="shared" si="211"/>
        <v>2</v>
      </c>
      <c r="J4521" s="22" t="str">
        <f>VLOOKUP(I4521,變換清單!H:I,2,0)</f>
        <v>1Q</v>
      </c>
      <c r="K4521" s="22" t="str">
        <f t="shared" si="212"/>
        <v>新類型首都圏20171Q</v>
      </c>
    </row>
    <row r="4522" spans="1:11">
      <c r="A4522" s="23">
        <v>201702</v>
      </c>
      <c r="B4522" s="23" t="s">
        <v>1</v>
      </c>
      <c r="C4522" s="22">
        <v>27220957</v>
      </c>
      <c r="D4522" s="22" t="s">
        <v>102</v>
      </c>
      <c r="E4522" s="23">
        <v>3922800</v>
      </c>
      <c r="F4522" s="22" t="str">
        <f>VLOOKUP(C4522,變換清單!A:C,3,0)</f>
        <v>新類型</v>
      </c>
      <c r="G4522" s="22" t="str">
        <f>VLOOKUP(B4522,變換清單!E:F,2,0)</f>
        <v>首都圏</v>
      </c>
      <c r="H4522" s="22" t="str">
        <f t="shared" si="210"/>
        <v>2017</v>
      </c>
      <c r="I4522" s="22">
        <f t="shared" si="211"/>
        <v>2</v>
      </c>
      <c r="J4522" s="22" t="str">
        <f>VLOOKUP(I4522,變換清單!H:I,2,0)</f>
        <v>1Q</v>
      </c>
      <c r="K4522" s="22" t="str">
        <f t="shared" si="212"/>
        <v>新類型首都圏20171Q</v>
      </c>
    </row>
    <row r="4523" spans="1:11">
      <c r="A4523" s="23">
        <v>201702</v>
      </c>
      <c r="B4523" s="23" t="s">
        <v>1</v>
      </c>
      <c r="C4523" s="22">
        <v>27220985</v>
      </c>
      <c r="D4523" s="22" t="s">
        <v>46</v>
      </c>
      <c r="E4523" s="23">
        <v>7261636</v>
      </c>
      <c r="F4523" s="22" t="str">
        <f>VLOOKUP(C4523,變換清單!A:C,3,0)</f>
        <v>新類型</v>
      </c>
      <c r="G4523" s="22" t="str">
        <f>VLOOKUP(B4523,變換清單!E:F,2,0)</f>
        <v>首都圏</v>
      </c>
      <c r="H4523" s="22" t="str">
        <f t="shared" si="210"/>
        <v>2017</v>
      </c>
      <c r="I4523" s="22">
        <f t="shared" si="211"/>
        <v>2</v>
      </c>
      <c r="J4523" s="22" t="str">
        <f>VLOOKUP(I4523,變換清單!H:I,2,0)</f>
        <v>1Q</v>
      </c>
      <c r="K4523" s="22" t="str">
        <f t="shared" si="212"/>
        <v>新類型首都圏20171Q</v>
      </c>
    </row>
    <row r="4524" spans="1:11">
      <c r="A4524" s="23">
        <v>201702</v>
      </c>
      <c r="B4524" s="23" t="s">
        <v>1</v>
      </c>
      <c r="C4524" s="22">
        <v>27260317</v>
      </c>
      <c r="D4524" s="22" t="s">
        <v>40</v>
      </c>
      <c r="E4524" s="23">
        <v>1834812</v>
      </c>
      <c r="F4524" s="22" t="str">
        <f>VLOOKUP(C4524,變換清單!A:C,3,0)</f>
        <v>啤酒</v>
      </c>
      <c r="G4524" s="22" t="str">
        <f>VLOOKUP(B4524,變換清單!E:F,2,0)</f>
        <v>首都圏</v>
      </c>
      <c r="H4524" s="22" t="str">
        <f t="shared" si="210"/>
        <v>2017</v>
      </c>
      <c r="I4524" s="22">
        <f t="shared" si="211"/>
        <v>2</v>
      </c>
      <c r="J4524" s="22" t="str">
        <f>VLOOKUP(I4524,變換清單!H:I,2,0)</f>
        <v>1Q</v>
      </c>
      <c r="K4524" s="22" t="str">
        <f t="shared" si="212"/>
        <v>啤酒首都圏20171Q</v>
      </c>
    </row>
    <row r="4525" spans="1:11">
      <c r="A4525" s="23">
        <v>201702</v>
      </c>
      <c r="B4525" s="23" t="s">
        <v>1</v>
      </c>
      <c r="C4525" s="22">
        <v>27260665</v>
      </c>
      <c r="D4525" s="22" t="s">
        <v>105</v>
      </c>
      <c r="E4525" s="23">
        <v>952056</v>
      </c>
      <c r="F4525" s="22" t="str">
        <f>VLOOKUP(C4525,變換清單!A:C,3,0)</f>
        <v>啤酒</v>
      </c>
      <c r="G4525" s="22" t="str">
        <f>VLOOKUP(B4525,變換清單!E:F,2,0)</f>
        <v>首都圏</v>
      </c>
      <c r="H4525" s="22" t="str">
        <f t="shared" si="210"/>
        <v>2017</v>
      </c>
      <c r="I4525" s="22">
        <f t="shared" si="211"/>
        <v>2</v>
      </c>
      <c r="J4525" s="22" t="str">
        <f>VLOOKUP(I4525,變換清單!H:I,2,0)</f>
        <v>1Q</v>
      </c>
      <c r="K4525" s="22" t="str">
        <f t="shared" si="212"/>
        <v>啤酒首都圏20171Q</v>
      </c>
    </row>
    <row r="4526" spans="1:11">
      <c r="A4526" s="23">
        <v>201702</v>
      </c>
      <c r="B4526" s="23" t="s">
        <v>1</v>
      </c>
      <c r="C4526" s="22">
        <v>27350171</v>
      </c>
      <c r="D4526" s="22" t="s">
        <v>42</v>
      </c>
      <c r="E4526" s="23">
        <v>5478480</v>
      </c>
      <c r="F4526" s="22" t="str">
        <f>VLOOKUP(C4526,變換清單!A:C,3,0)</f>
        <v>啤酒</v>
      </c>
      <c r="G4526" s="22" t="str">
        <f>VLOOKUP(B4526,變換清單!E:F,2,0)</f>
        <v>首都圏</v>
      </c>
      <c r="H4526" s="22" t="str">
        <f t="shared" si="210"/>
        <v>2017</v>
      </c>
      <c r="I4526" s="22">
        <f t="shared" si="211"/>
        <v>2</v>
      </c>
      <c r="J4526" s="22" t="str">
        <f>VLOOKUP(I4526,變換清單!H:I,2,0)</f>
        <v>1Q</v>
      </c>
      <c r="K4526" s="22" t="str">
        <f t="shared" si="212"/>
        <v>啤酒首都圏20171Q</v>
      </c>
    </row>
    <row r="4527" spans="1:11">
      <c r="A4527" s="23">
        <v>201702</v>
      </c>
      <c r="B4527" s="23" t="s">
        <v>1</v>
      </c>
      <c r="C4527" s="22">
        <v>27350921</v>
      </c>
      <c r="D4527" s="22" t="s">
        <v>44</v>
      </c>
      <c r="E4527" s="23">
        <v>5040</v>
      </c>
      <c r="F4527" s="22" t="str">
        <f>VLOOKUP(C4527,變換清單!A:C,3,0)</f>
        <v>發泡酒</v>
      </c>
      <c r="G4527" s="22" t="str">
        <f>VLOOKUP(B4527,變換清單!E:F,2,0)</f>
        <v>首都圏</v>
      </c>
      <c r="H4527" s="22" t="str">
        <f t="shared" si="210"/>
        <v>2017</v>
      </c>
      <c r="I4527" s="22">
        <f t="shared" si="211"/>
        <v>2</v>
      </c>
      <c r="J4527" s="22" t="str">
        <f>VLOOKUP(I4527,變換清單!H:I,2,0)</f>
        <v>1Q</v>
      </c>
      <c r="K4527" s="22" t="str">
        <f t="shared" si="212"/>
        <v>發泡酒首都圏20171Q</v>
      </c>
    </row>
    <row r="4528" spans="1:11">
      <c r="A4528" s="23">
        <v>201702</v>
      </c>
      <c r="B4528" s="23" t="s">
        <v>1</v>
      </c>
      <c r="C4528" s="22">
        <v>27210786</v>
      </c>
      <c r="D4528" s="22" t="s">
        <v>103</v>
      </c>
      <c r="E4528" s="23">
        <v>298816</v>
      </c>
      <c r="F4528" s="22" t="str">
        <f>VLOOKUP(C4528,變換清單!A:C,3,0)</f>
        <v>發泡酒</v>
      </c>
      <c r="G4528" s="22" t="str">
        <f>VLOOKUP(B4528,變換清單!E:F,2,0)</f>
        <v>首都圏</v>
      </c>
      <c r="H4528" s="22" t="str">
        <f t="shared" si="210"/>
        <v>2017</v>
      </c>
      <c r="I4528" s="22">
        <f t="shared" si="211"/>
        <v>2</v>
      </c>
      <c r="J4528" s="22" t="str">
        <f>VLOOKUP(I4528,變換清單!H:I,2,0)</f>
        <v>1Q</v>
      </c>
      <c r="K4528" s="22" t="str">
        <f t="shared" si="212"/>
        <v>發泡酒首都圏20171Q</v>
      </c>
    </row>
    <row r="4529" spans="1:11">
      <c r="A4529" s="23">
        <v>201702</v>
      </c>
      <c r="B4529" s="23" t="s">
        <v>1</v>
      </c>
      <c r="C4529" s="22">
        <v>27220883</v>
      </c>
      <c r="D4529" s="22" t="s">
        <v>101</v>
      </c>
      <c r="E4529" s="23">
        <v>496915</v>
      </c>
      <c r="F4529" s="22" t="str">
        <f>VLOOKUP(C4529,變換清單!A:C,3,0)</f>
        <v>新類型</v>
      </c>
      <c r="G4529" s="22" t="str">
        <f>VLOOKUP(B4529,變換清單!E:F,2,0)</f>
        <v>首都圏</v>
      </c>
      <c r="H4529" s="22" t="str">
        <f t="shared" si="210"/>
        <v>2017</v>
      </c>
      <c r="I4529" s="22">
        <f t="shared" si="211"/>
        <v>2</v>
      </c>
      <c r="J4529" s="22" t="str">
        <f>VLOOKUP(I4529,變換清單!H:I,2,0)</f>
        <v>1Q</v>
      </c>
      <c r="K4529" s="22" t="str">
        <f t="shared" si="212"/>
        <v>新類型首都圏20171Q</v>
      </c>
    </row>
    <row r="4530" spans="1:11">
      <c r="A4530" s="23">
        <v>201702</v>
      </c>
      <c r="B4530" s="23" t="s">
        <v>96</v>
      </c>
      <c r="C4530" s="22">
        <v>27220957</v>
      </c>
      <c r="D4530" s="22" t="s">
        <v>102</v>
      </c>
      <c r="E4530" s="23">
        <v>212520</v>
      </c>
      <c r="F4530" s="22" t="str">
        <f>VLOOKUP(C4530,變換清單!A:C,3,0)</f>
        <v>新類型</v>
      </c>
      <c r="G4530" s="22" t="str">
        <f>VLOOKUP(B4530,變換清單!E:F,2,0)</f>
        <v>中四國</v>
      </c>
      <c r="H4530" s="22" t="str">
        <f t="shared" si="210"/>
        <v>2017</v>
      </c>
      <c r="I4530" s="22">
        <f t="shared" si="211"/>
        <v>2</v>
      </c>
      <c r="J4530" s="22" t="str">
        <f>VLOOKUP(I4530,變換清單!H:I,2,0)</f>
        <v>1Q</v>
      </c>
      <c r="K4530" s="22" t="str">
        <f t="shared" si="212"/>
        <v>新類型中四國20171Q</v>
      </c>
    </row>
    <row r="4531" spans="1:11">
      <c r="A4531" s="23">
        <v>201702</v>
      </c>
      <c r="B4531" s="23" t="s">
        <v>96</v>
      </c>
      <c r="C4531" s="22">
        <v>27220985</v>
      </c>
      <c r="D4531" s="22" t="s">
        <v>46</v>
      </c>
      <c r="E4531" s="23">
        <v>20160</v>
      </c>
      <c r="F4531" s="22" t="str">
        <f>VLOOKUP(C4531,變換清單!A:C,3,0)</f>
        <v>新類型</v>
      </c>
      <c r="G4531" s="22" t="str">
        <f>VLOOKUP(B4531,變換清單!E:F,2,0)</f>
        <v>中四國</v>
      </c>
      <c r="H4531" s="22" t="str">
        <f t="shared" si="210"/>
        <v>2017</v>
      </c>
      <c r="I4531" s="22">
        <f t="shared" si="211"/>
        <v>2</v>
      </c>
      <c r="J4531" s="22" t="str">
        <f>VLOOKUP(I4531,變換清單!H:I,2,0)</f>
        <v>1Q</v>
      </c>
      <c r="K4531" s="22" t="str">
        <f t="shared" si="212"/>
        <v>新類型中四國20171Q</v>
      </c>
    </row>
    <row r="4532" spans="1:11">
      <c r="A4532" s="23">
        <v>201702</v>
      </c>
      <c r="B4532" s="23" t="s">
        <v>96</v>
      </c>
      <c r="C4532" s="22">
        <v>27260317</v>
      </c>
      <c r="D4532" s="22" t="s">
        <v>40</v>
      </c>
      <c r="E4532" s="23">
        <v>20160</v>
      </c>
      <c r="F4532" s="22" t="str">
        <f>VLOOKUP(C4532,變換清單!A:C,3,0)</f>
        <v>啤酒</v>
      </c>
      <c r="G4532" s="22" t="str">
        <f>VLOOKUP(B4532,變換清單!E:F,2,0)</f>
        <v>中四國</v>
      </c>
      <c r="H4532" s="22" t="str">
        <f t="shared" si="210"/>
        <v>2017</v>
      </c>
      <c r="I4532" s="22">
        <f t="shared" si="211"/>
        <v>2</v>
      </c>
      <c r="J4532" s="22" t="str">
        <f>VLOOKUP(I4532,變換清單!H:I,2,0)</f>
        <v>1Q</v>
      </c>
      <c r="K4532" s="22" t="str">
        <f t="shared" si="212"/>
        <v>啤酒中四國20171Q</v>
      </c>
    </row>
    <row r="4533" spans="1:11">
      <c r="A4533" s="23">
        <v>201702</v>
      </c>
      <c r="B4533" s="23" t="s">
        <v>96</v>
      </c>
      <c r="C4533" s="22">
        <v>27260665</v>
      </c>
      <c r="D4533" s="22" t="s">
        <v>105</v>
      </c>
      <c r="E4533" s="23">
        <v>252</v>
      </c>
      <c r="F4533" s="22" t="str">
        <f>VLOOKUP(C4533,變換清單!A:C,3,0)</f>
        <v>啤酒</v>
      </c>
      <c r="G4533" s="22" t="str">
        <f>VLOOKUP(B4533,變換清單!E:F,2,0)</f>
        <v>中四國</v>
      </c>
      <c r="H4533" s="22" t="str">
        <f t="shared" si="210"/>
        <v>2017</v>
      </c>
      <c r="I4533" s="22">
        <f t="shared" si="211"/>
        <v>2</v>
      </c>
      <c r="J4533" s="22" t="str">
        <f>VLOOKUP(I4533,變換清單!H:I,2,0)</f>
        <v>1Q</v>
      </c>
      <c r="K4533" s="22" t="str">
        <f t="shared" si="212"/>
        <v>啤酒中四國20171Q</v>
      </c>
    </row>
    <row r="4534" spans="1:11">
      <c r="A4534" s="23">
        <v>201702</v>
      </c>
      <c r="B4534" s="23" t="s">
        <v>96</v>
      </c>
      <c r="C4534" s="22">
        <v>27350171</v>
      </c>
      <c r="D4534" s="22" t="s">
        <v>42</v>
      </c>
      <c r="E4534" s="23">
        <v>504</v>
      </c>
      <c r="F4534" s="22" t="str">
        <f>VLOOKUP(C4534,變換清單!A:C,3,0)</f>
        <v>啤酒</v>
      </c>
      <c r="G4534" s="22" t="str">
        <f>VLOOKUP(B4534,變換清單!E:F,2,0)</f>
        <v>中四國</v>
      </c>
      <c r="H4534" s="22" t="str">
        <f t="shared" si="210"/>
        <v>2017</v>
      </c>
      <c r="I4534" s="22">
        <f t="shared" si="211"/>
        <v>2</v>
      </c>
      <c r="J4534" s="22" t="str">
        <f>VLOOKUP(I4534,變換清單!H:I,2,0)</f>
        <v>1Q</v>
      </c>
      <c r="K4534" s="22" t="str">
        <f t="shared" si="212"/>
        <v>啤酒中四國20171Q</v>
      </c>
    </row>
    <row r="4535" spans="1:11">
      <c r="A4535" s="23">
        <v>201702</v>
      </c>
      <c r="B4535" s="23" t="s">
        <v>96</v>
      </c>
      <c r="C4535" s="22">
        <v>27350921</v>
      </c>
      <c r="D4535" s="22" t="s">
        <v>44</v>
      </c>
      <c r="E4535" s="23">
        <v>93240</v>
      </c>
      <c r="F4535" s="22" t="str">
        <f>VLOOKUP(C4535,變換清單!A:C,3,0)</f>
        <v>發泡酒</v>
      </c>
      <c r="G4535" s="22" t="str">
        <f>VLOOKUP(B4535,變換清單!E:F,2,0)</f>
        <v>中四國</v>
      </c>
      <c r="H4535" s="22" t="str">
        <f t="shared" si="210"/>
        <v>2017</v>
      </c>
      <c r="I4535" s="22">
        <f t="shared" si="211"/>
        <v>2</v>
      </c>
      <c r="J4535" s="22" t="str">
        <f>VLOOKUP(I4535,變換清單!H:I,2,0)</f>
        <v>1Q</v>
      </c>
      <c r="K4535" s="22" t="str">
        <f t="shared" si="212"/>
        <v>發泡酒中四國20171Q</v>
      </c>
    </row>
    <row r="4536" spans="1:11">
      <c r="A4536" s="23">
        <v>201702</v>
      </c>
      <c r="B4536" s="23" t="s">
        <v>62</v>
      </c>
      <c r="C4536" s="22">
        <v>27210786</v>
      </c>
      <c r="D4536" s="22" t="s">
        <v>103</v>
      </c>
      <c r="E4536" s="23">
        <v>1328040</v>
      </c>
      <c r="F4536" s="22" t="str">
        <f>VLOOKUP(C4536,變換清單!A:C,3,0)</f>
        <v>發泡酒</v>
      </c>
      <c r="G4536" s="22" t="str">
        <f>VLOOKUP(B4536,變換清單!E:F,2,0)</f>
        <v>關信越</v>
      </c>
      <c r="H4536" s="22" t="str">
        <f t="shared" si="210"/>
        <v>2017</v>
      </c>
      <c r="I4536" s="22">
        <f t="shared" si="211"/>
        <v>2</v>
      </c>
      <c r="J4536" s="22" t="str">
        <f>VLOOKUP(I4536,變換清單!H:I,2,0)</f>
        <v>1Q</v>
      </c>
      <c r="K4536" s="22" t="str">
        <f t="shared" si="212"/>
        <v>發泡酒關信越20171Q</v>
      </c>
    </row>
    <row r="4537" spans="1:11">
      <c r="A4537" s="23">
        <v>201702</v>
      </c>
      <c r="B4537" s="23" t="s">
        <v>62</v>
      </c>
      <c r="C4537" s="22">
        <v>27220883</v>
      </c>
      <c r="D4537" s="22" t="s">
        <v>101</v>
      </c>
      <c r="E4537" s="23">
        <v>173040</v>
      </c>
      <c r="F4537" s="22" t="str">
        <f>VLOOKUP(C4537,變換清單!A:C,3,0)</f>
        <v>新類型</v>
      </c>
      <c r="G4537" s="22" t="str">
        <f>VLOOKUP(B4537,變換清單!E:F,2,0)</f>
        <v>關信越</v>
      </c>
      <c r="H4537" s="22" t="str">
        <f t="shared" si="210"/>
        <v>2017</v>
      </c>
      <c r="I4537" s="22">
        <f t="shared" si="211"/>
        <v>2</v>
      </c>
      <c r="J4537" s="22" t="str">
        <f>VLOOKUP(I4537,變換清單!H:I,2,0)</f>
        <v>1Q</v>
      </c>
      <c r="K4537" s="22" t="str">
        <f t="shared" si="212"/>
        <v>新類型關信越20171Q</v>
      </c>
    </row>
    <row r="4538" spans="1:11">
      <c r="A4538" s="23">
        <v>201702</v>
      </c>
      <c r="B4538" s="23" t="s">
        <v>62</v>
      </c>
      <c r="C4538" s="22">
        <v>27220957</v>
      </c>
      <c r="D4538" s="22" t="s">
        <v>102</v>
      </c>
      <c r="E4538" s="23">
        <v>666120</v>
      </c>
      <c r="F4538" s="22" t="str">
        <f>VLOOKUP(C4538,變換清單!A:C,3,0)</f>
        <v>新類型</v>
      </c>
      <c r="G4538" s="22" t="str">
        <f>VLOOKUP(B4538,變換清單!E:F,2,0)</f>
        <v>關信越</v>
      </c>
      <c r="H4538" s="22" t="str">
        <f t="shared" si="210"/>
        <v>2017</v>
      </c>
      <c r="I4538" s="22">
        <f t="shared" si="211"/>
        <v>2</v>
      </c>
      <c r="J4538" s="22" t="str">
        <f>VLOOKUP(I4538,變換清單!H:I,2,0)</f>
        <v>1Q</v>
      </c>
      <c r="K4538" s="22" t="str">
        <f t="shared" si="212"/>
        <v>新類型關信越20171Q</v>
      </c>
    </row>
    <row r="4539" spans="1:11">
      <c r="A4539" s="23">
        <v>201702</v>
      </c>
      <c r="B4539" s="23" t="s">
        <v>62</v>
      </c>
      <c r="C4539" s="22">
        <v>27220985</v>
      </c>
      <c r="D4539" s="22" t="s">
        <v>46</v>
      </c>
      <c r="E4539" s="23">
        <v>26964</v>
      </c>
      <c r="F4539" s="22" t="str">
        <f>VLOOKUP(C4539,變換清單!A:C,3,0)</f>
        <v>新類型</v>
      </c>
      <c r="G4539" s="22" t="str">
        <f>VLOOKUP(B4539,變換清單!E:F,2,0)</f>
        <v>關信越</v>
      </c>
      <c r="H4539" s="22" t="str">
        <f t="shared" si="210"/>
        <v>2017</v>
      </c>
      <c r="I4539" s="22">
        <f t="shared" si="211"/>
        <v>2</v>
      </c>
      <c r="J4539" s="22" t="str">
        <f>VLOOKUP(I4539,變換清單!H:I,2,0)</f>
        <v>1Q</v>
      </c>
      <c r="K4539" s="22" t="str">
        <f t="shared" si="212"/>
        <v>新類型關信越20171Q</v>
      </c>
    </row>
    <row r="4540" spans="1:11">
      <c r="A4540" s="23">
        <v>201702</v>
      </c>
      <c r="B4540" s="23" t="s">
        <v>62</v>
      </c>
      <c r="C4540" s="22">
        <v>27260317</v>
      </c>
      <c r="D4540" s="22" t="s">
        <v>40</v>
      </c>
      <c r="E4540" s="23">
        <v>4284</v>
      </c>
      <c r="F4540" s="22" t="str">
        <f>VLOOKUP(C4540,變換清單!A:C,3,0)</f>
        <v>啤酒</v>
      </c>
      <c r="G4540" s="22" t="str">
        <f>VLOOKUP(B4540,變換清單!E:F,2,0)</f>
        <v>關信越</v>
      </c>
      <c r="H4540" s="22" t="str">
        <f t="shared" si="210"/>
        <v>2017</v>
      </c>
      <c r="I4540" s="22">
        <f t="shared" si="211"/>
        <v>2</v>
      </c>
      <c r="J4540" s="22" t="str">
        <f>VLOOKUP(I4540,變換清單!H:I,2,0)</f>
        <v>1Q</v>
      </c>
      <c r="K4540" s="22" t="str">
        <f t="shared" si="212"/>
        <v>啤酒關信越20171Q</v>
      </c>
    </row>
    <row r="4541" spans="1:11">
      <c r="A4541" s="23">
        <v>201702</v>
      </c>
      <c r="B4541" s="23" t="s">
        <v>62</v>
      </c>
      <c r="C4541" s="22">
        <v>27260665</v>
      </c>
      <c r="D4541" s="22" t="s">
        <v>105</v>
      </c>
      <c r="E4541" s="23">
        <v>155400</v>
      </c>
      <c r="F4541" s="22" t="str">
        <f>VLOOKUP(C4541,變換清單!A:C,3,0)</f>
        <v>啤酒</v>
      </c>
      <c r="G4541" s="22" t="str">
        <f>VLOOKUP(B4541,變換清單!E:F,2,0)</f>
        <v>關信越</v>
      </c>
      <c r="H4541" s="22" t="str">
        <f t="shared" si="210"/>
        <v>2017</v>
      </c>
      <c r="I4541" s="22">
        <f t="shared" si="211"/>
        <v>2</v>
      </c>
      <c r="J4541" s="22" t="str">
        <f>VLOOKUP(I4541,變換清單!H:I,2,0)</f>
        <v>1Q</v>
      </c>
      <c r="K4541" s="22" t="str">
        <f t="shared" si="212"/>
        <v>啤酒關信越20171Q</v>
      </c>
    </row>
    <row r="4542" spans="1:11">
      <c r="A4542" s="23">
        <v>201702</v>
      </c>
      <c r="B4542" s="23" t="s">
        <v>62</v>
      </c>
      <c r="C4542" s="22">
        <v>27350171</v>
      </c>
      <c r="D4542" s="22" t="s">
        <v>42</v>
      </c>
      <c r="E4542" s="23">
        <v>5336</v>
      </c>
      <c r="F4542" s="22" t="str">
        <f>VLOOKUP(C4542,變換清單!A:C,3,0)</f>
        <v>啤酒</v>
      </c>
      <c r="G4542" s="22" t="str">
        <f>VLOOKUP(B4542,變換清單!E:F,2,0)</f>
        <v>關信越</v>
      </c>
      <c r="H4542" s="22" t="str">
        <f t="shared" si="210"/>
        <v>2017</v>
      </c>
      <c r="I4542" s="22">
        <f t="shared" si="211"/>
        <v>2</v>
      </c>
      <c r="J4542" s="22" t="str">
        <f>VLOOKUP(I4542,變換清單!H:I,2,0)</f>
        <v>1Q</v>
      </c>
      <c r="K4542" s="22" t="str">
        <f t="shared" si="212"/>
        <v>啤酒關信越20171Q</v>
      </c>
    </row>
    <row r="4543" spans="1:11">
      <c r="A4543" s="23">
        <v>201702</v>
      </c>
      <c r="B4543" s="23" t="s">
        <v>62</v>
      </c>
      <c r="C4543" s="22">
        <v>27350921</v>
      </c>
      <c r="D4543" s="22" t="s">
        <v>44</v>
      </c>
      <c r="E4543" s="23">
        <v>8004</v>
      </c>
      <c r="F4543" s="22" t="str">
        <f>VLOOKUP(C4543,變換清單!A:C,3,0)</f>
        <v>發泡酒</v>
      </c>
      <c r="G4543" s="22" t="str">
        <f>VLOOKUP(B4543,變換清單!E:F,2,0)</f>
        <v>關信越</v>
      </c>
      <c r="H4543" s="22" t="str">
        <f t="shared" si="210"/>
        <v>2017</v>
      </c>
      <c r="I4543" s="22">
        <f t="shared" si="211"/>
        <v>2</v>
      </c>
      <c r="J4543" s="22" t="str">
        <f>VLOOKUP(I4543,變換清單!H:I,2,0)</f>
        <v>1Q</v>
      </c>
      <c r="K4543" s="22" t="str">
        <f t="shared" si="212"/>
        <v>發泡酒關信越20171Q</v>
      </c>
    </row>
    <row r="4544" spans="1:11">
      <c r="A4544" s="23">
        <v>201702</v>
      </c>
      <c r="B4544" s="23" t="s">
        <v>79</v>
      </c>
      <c r="C4544" s="22">
        <v>27210786</v>
      </c>
      <c r="D4544" s="22" t="s">
        <v>103</v>
      </c>
      <c r="E4544" s="23">
        <v>330960</v>
      </c>
      <c r="F4544" s="22" t="str">
        <f>VLOOKUP(C4544,變換清單!A:C,3,0)</f>
        <v>發泡酒</v>
      </c>
      <c r="G4544" s="22" t="str">
        <f>VLOOKUP(B4544,變換清單!E:F,2,0)</f>
        <v>近畿圏</v>
      </c>
      <c r="H4544" s="22" t="str">
        <f t="shared" si="210"/>
        <v>2017</v>
      </c>
      <c r="I4544" s="22">
        <f t="shared" si="211"/>
        <v>2</v>
      </c>
      <c r="J4544" s="22" t="str">
        <f>VLOOKUP(I4544,變換清單!H:I,2,0)</f>
        <v>1Q</v>
      </c>
      <c r="K4544" s="22" t="str">
        <f t="shared" si="212"/>
        <v>發泡酒近畿圏20171Q</v>
      </c>
    </row>
    <row r="4545" spans="1:11">
      <c r="A4545" s="23">
        <v>201702</v>
      </c>
      <c r="B4545" s="23" t="s">
        <v>79</v>
      </c>
      <c r="C4545" s="22">
        <v>27220883</v>
      </c>
      <c r="D4545" s="22" t="s">
        <v>101</v>
      </c>
      <c r="E4545" s="23">
        <v>72240</v>
      </c>
      <c r="F4545" s="22" t="str">
        <f>VLOOKUP(C4545,變換清單!A:C,3,0)</f>
        <v>新類型</v>
      </c>
      <c r="G4545" s="22" t="str">
        <f>VLOOKUP(B4545,變換清單!E:F,2,0)</f>
        <v>近畿圏</v>
      </c>
      <c r="H4545" s="22" t="str">
        <f t="shared" si="210"/>
        <v>2017</v>
      </c>
      <c r="I4545" s="22">
        <f t="shared" si="211"/>
        <v>2</v>
      </c>
      <c r="J4545" s="22" t="str">
        <f>VLOOKUP(I4545,變換清單!H:I,2,0)</f>
        <v>1Q</v>
      </c>
      <c r="K4545" s="22" t="str">
        <f t="shared" si="212"/>
        <v>新類型近畿圏20171Q</v>
      </c>
    </row>
    <row r="4546" spans="1:11">
      <c r="A4546" s="23">
        <v>201702</v>
      </c>
      <c r="B4546" s="23" t="s">
        <v>79</v>
      </c>
      <c r="C4546" s="22">
        <v>27220957</v>
      </c>
      <c r="D4546" s="22" t="s">
        <v>102</v>
      </c>
      <c r="E4546" s="23">
        <v>116760</v>
      </c>
      <c r="F4546" s="22" t="str">
        <f>VLOOKUP(C4546,變換清單!A:C,3,0)</f>
        <v>新類型</v>
      </c>
      <c r="G4546" s="22" t="str">
        <f>VLOOKUP(B4546,變換清單!E:F,2,0)</f>
        <v>近畿圏</v>
      </c>
      <c r="H4546" s="22" t="str">
        <f t="shared" si="210"/>
        <v>2017</v>
      </c>
      <c r="I4546" s="22">
        <f t="shared" si="211"/>
        <v>2</v>
      </c>
      <c r="J4546" s="22" t="str">
        <f>VLOOKUP(I4546,變換清單!H:I,2,0)</f>
        <v>1Q</v>
      </c>
      <c r="K4546" s="22" t="str">
        <f t="shared" si="212"/>
        <v>新類型近畿圏20171Q</v>
      </c>
    </row>
    <row r="4547" spans="1:11">
      <c r="A4547" s="23">
        <v>201702</v>
      </c>
      <c r="B4547" s="23" t="s">
        <v>79</v>
      </c>
      <c r="C4547" s="22">
        <v>27220985</v>
      </c>
      <c r="D4547" s="22" t="s">
        <v>46</v>
      </c>
      <c r="E4547" s="23">
        <v>6048</v>
      </c>
      <c r="F4547" s="22" t="str">
        <f>VLOOKUP(C4547,變換清單!A:C,3,0)</f>
        <v>新類型</v>
      </c>
      <c r="G4547" s="22" t="str">
        <f>VLOOKUP(B4547,變換清單!E:F,2,0)</f>
        <v>近畿圏</v>
      </c>
      <c r="H4547" s="22" t="str">
        <f t="shared" ref="H4547:H4610" si="213">LEFT(A4547,4)</f>
        <v>2017</v>
      </c>
      <c r="I4547" s="22">
        <f t="shared" ref="I4547:I4610" si="214">VALUE(RIGHT(A4547,2))</f>
        <v>2</v>
      </c>
      <c r="J4547" s="22" t="str">
        <f>VLOOKUP(I4547,變換清單!H:I,2,0)</f>
        <v>1Q</v>
      </c>
      <c r="K4547" s="22" t="str">
        <f t="shared" ref="K4547:K4610" si="215">CONCATENATE(F4547,G4547,H4547,J4547)</f>
        <v>新類型近畿圏20171Q</v>
      </c>
    </row>
    <row r="4548" spans="1:11">
      <c r="A4548" s="23">
        <v>201702</v>
      </c>
      <c r="B4548" s="23" t="s">
        <v>79</v>
      </c>
      <c r="C4548" s="22">
        <v>27260317</v>
      </c>
      <c r="D4548" s="22" t="s">
        <v>40</v>
      </c>
      <c r="E4548" s="23">
        <v>1512</v>
      </c>
      <c r="F4548" s="22" t="str">
        <f>VLOOKUP(C4548,變換清單!A:C,3,0)</f>
        <v>啤酒</v>
      </c>
      <c r="G4548" s="22" t="str">
        <f>VLOOKUP(B4548,變換清單!E:F,2,0)</f>
        <v>近畿圏</v>
      </c>
      <c r="H4548" s="22" t="str">
        <f t="shared" si="213"/>
        <v>2017</v>
      </c>
      <c r="I4548" s="22">
        <f t="shared" si="214"/>
        <v>2</v>
      </c>
      <c r="J4548" s="22" t="str">
        <f>VLOOKUP(I4548,變換清單!H:I,2,0)</f>
        <v>1Q</v>
      </c>
      <c r="K4548" s="22" t="str">
        <f t="shared" si="215"/>
        <v>啤酒近畿圏20171Q</v>
      </c>
    </row>
    <row r="4549" spans="1:11">
      <c r="A4549" s="23">
        <v>201702</v>
      </c>
      <c r="B4549" s="23" t="s">
        <v>79</v>
      </c>
      <c r="C4549" s="22">
        <v>27260665</v>
      </c>
      <c r="D4549" s="22" t="s">
        <v>105</v>
      </c>
      <c r="E4549" s="23">
        <v>67200</v>
      </c>
      <c r="F4549" s="22" t="str">
        <f>VLOOKUP(C4549,變換清單!A:C,3,0)</f>
        <v>啤酒</v>
      </c>
      <c r="G4549" s="22" t="str">
        <f>VLOOKUP(B4549,變換清單!E:F,2,0)</f>
        <v>近畿圏</v>
      </c>
      <c r="H4549" s="22" t="str">
        <f t="shared" si="213"/>
        <v>2017</v>
      </c>
      <c r="I4549" s="22">
        <f t="shared" si="214"/>
        <v>2</v>
      </c>
      <c r="J4549" s="22" t="str">
        <f>VLOOKUP(I4549,變換清單!H:I,2,0)</f>
        <v>1Q</v>
      </c>
      <c r="K4549" s="22" t="str">
        <f t="shared" si="215"/>
        <v>啤酒近畿圏20171Q</v>
      </c>
    </row>
    <row r="4550" spans="1:11">
      <c r="A4550" s="23">
        <v>201702</v>
      </c>
      <c r="B4550" s="23" t="s">
        <v>68</v>
      </c>
      <c r="C4550" s="22">
        <v>27350171</v>
      </c>
      <c r="D4550" s="22" t="s">
        <v>42</v>
      </c>
      <c r="E4550" s="23">
        <v>372120</v>
      </c>
      <c r="F4550" s="22" t="str">
        <f>VLOOKUP(C4550,變換清單!A:C,3,0)</f>
        <v>啤酒</v>
      </c>
      <c r="G4550" s="22" t="str">
        <f>VLOOKUP(B4550,變換清單!E:F,2,0)</f>
        <v>中部</v>
      </c>
      <c r="H4550" s="22" t="str">
        <f t="shared" si="213"/>
        <v>2017</v>
      </c>
      <c r="I4550" s="22">
        <f t="shared" si="214"/>
        <v>2</v>
      </c>
      <c r="J4550" s="22" t="str">
        <f>VLOOKUP(I4550,變換清單!H:I,2,0)</f>
        <v>1Q</v>
      </c>
      <c r="K4550" s="22" t="str">
        <f t="shared" si="215"/>
        <v>啤酒中部20171Q</v>
      </c>
    </row>
    <row r="4551" spans="1:11">
      <c r="A4551" s="23">
        <v>201702</v>
      </c>
      <c r="B4551" s="23" t="s">
        <v>68</v>
      </c>
      <c r="C4551" s="22">
        <v>27350921</v>
      </c>
      <c r="D4551" s="22" t="s">
        <v>44</v>
      </c>
      <c r="E4551" s="23">
        <v>81480</v>
      </c>
      <c r="F4551" s="22" t="str">
        <f>VLOOKUP(C4551,變換清單!A:C,3,0)</f>
        <v>發泡酒</v>
      </c>
      <c r="G4551" s="22" t="str">
        <f>VLOOKUP(B4551,變換清單!E:F,2,0)</f>
        <v>中部</v>
      </c>
      <c r="H4551" s="22" t="str">
        <f t="shared" si="213"/>
        <v>2017</v>
      </c>
      <c r="I4551" s="22">
        <f t="shared" si="214"/>
        <v>2</v>
      </c>
      <c r="J4551" s="22" t="str">
        <f>VLOOKUP(I4551,變換清單!H:I,2,0)</f>
        <v>1Q</v>
      </c>
      <c r="K4551" s="22" t="str">
        <f t="shared" si="215"/>
        <v>發泡酒中部20171Q</v>
      </c>
    </row>
    <row r="4552" spans="1:11">
      <c r="A4552" s="23">
        <v>201702</v>
      </c>
      <c r="B4552" s="23" t="s">
        <v>68</v>
      </c>
      <c r="C4552" s="22">
        <v>27210786</v>
      </c>
      <c r="D4552" s="22" t="s">
        <v>103</v>
      </c>
      <c r="E4552" s="23">
        <v>126840</v>
      </c>
      <c r="F4552" s="22" t="str">
        <f>VLOOKUP(C4552,變換清單!A:C,3,0)</f>
        <v>發泡酒</v>
      </c>
      <c r="G4552" s="22" t="str">
        <f>VLOOKUP(B4552,變換清單!E:F,2,0)</f>
        <v>中部</v>
      </c>
      <c r="H4552" s="22" t="str">
        <f t="shared" si="213"/>
        <v>2017</v>
      </c>
      <c r="I4552" s="22">
        <f t="shared" si="214"/>
        <v>2</v>
      </c>
      <c r="J4552" s="22" t="str">
        <f>VLOOKUP(I4552,變換清單!H:I,2,0)</f>
        <v>1Q</v>
      </c>
      <c r="K4552" s="22" t="str">
        <f t="shared" si="215"/>
        <v>發泡酒中部20171Q</v>
      </c>
    </row>
    <row r="4553" spans="1:11">
      <c r="A4553" s="23">
        <v>201702</v>
      </c>
      <c r="B4553" s="23" t="s">
        <v>68</v>
      </c>
      <c r="C4553" s="22">
        <v>27220883</v>
      </c>
      <c r="D4553" s="22" t="s">
        <v>101</v>
      </c>
      <c r="E4553" s="23">
        <v>504</v>
      </c>
      <c r="F4553" s="22" t="str">
        <f>VLOOKUP(C4553,變換清單!A:C,3,0)</f>
        <v>新類型</v>
      </c>
      <c r="G4553" s="22" t="str">
        <f>VLOOKUP(B4553,變換清單!E:F,2,0)</f>
        <v>中部</v>
      </c>
      <c r="H4553" s="22" t="str">
        <f t="shared" si="213"/>
        <v>2017</v>
      </c>
      <c r="I4553" s="22">
        <f t="shared" si="214"/>
        <v>2</v>
      </c>
      <c r="J4553" s="22" t="str">
        <f>VLOOKUP(I4553,變換清單!H:I,2,0)</f>
        <v>1Q</v>
      </c>
      <c r="K4553" s="22" t="str">
        <f t="shared" si="215"/>
        <v>新類型中部20171Q</v>
      </c>
    </row>
    <row r="4554" spans="1:11">
      <c r="A4554" s="23">
        <v>201702</v>
      </c>
      <c r="B4554" s="23" t="s">
        <v>68</v>
      </c>
      <c r="C4554" s="22">
        <v>27220957</v>
      </c>
      <c r="D4554" s="22" t="s">
        <v>102</v>
      </c>
      <c r="E4554" s="23">
        <v>1512</v>
      </c>
      <c r="F4554" s="22" t="str">
        <f>VLOOKUP(C4554,變換清單!A:C,3,0)</f>
        <v>新類型</v>
      </c>
      <c r="G4554" s="22" t="str">
        <f>VLOOKUP(B4554,變換清單!E:F,2,0)</f>
        <v>中部</v>
      </c>
      <c r="H4554" s="22" t="str">
        <f t="shared" si="213"/>
        <v>2017</v>
      </c>
      <c r="I4554" s="22">
        <f t="shared" si="214"/>
        <v>2</v>
      </c>
      <c r="J4554" s="22" t="str">
        <f>VLOOKUP(I4554,變換清單!H:I,2,0)</f>
        <v>1Q</v>
      </c>
      <c r="K4554" s="22" t="str">
        <f t="shared" si="215"/>
        <v>新類型中部20171Q</v>
      </c>
    </row>
    <row r="4555" spans="1:11">
      <c r="A4555" s="23">
        <v>201702</v>
      </c>
      <c r="B4555" s="23" t="s">
        <v>68</v>
      </c>
      <c r="C4555" s="22">
        <v>27220985</v>
      </c>
      <c r="D4555" s="22" t="s">
        <v>46</v>
      </c>
      <c r="E4555" s="23">
        <v>26880</v>
      </c>
      <c r="F4555" s="22" t="str">
        <f>VLOOKUP(C4555,變換清單!A:C,3,0)</f>
        <v>新類型</v>
      </c>
      <c r="G4555" s="22" t="str">
        <f>VLOOKUP(B4555,變換清單!E:F,2,0)</f>
        <v>中部</v>
      </c>
      <c r="H4555" s="22" t="str">
        <f t="shared" si="213"/>
        <v>2017</v>
      </c>
      <c r="I4555" s="22">
        <f t="shared" si="214"/>
        <v>2</v>
      </c>
      <c r="J4555" s="22" t="str">
        <f>VLOOKUP(I4555,變換清單!H:I,2,0)</f>
        <v>1Q</v>
      </c>
      <c r="K4555" s="22" t="str">
        <f t="shared" si="215"/>
        <v>新類型中部20171Q</v>
      </c>
    </row>
    <row r="4556" spans="1:11">
      <c r="A4556" s="23">
        <v>201702</v>
      </c>
      <c r="B4556" s="23" t="s">
        <v>70</v>
      </c>
      <c r="C4556" s="22">
        <v>27260317</v>
      </c>
      <c r="D4556" s="22" t="s">
        <v>40</v>
      </c>
      <c r="E4556" s="23">
        <v>173880</v>
      </c>
      <c r="F4556" s="22" t="str">
        <f>VLOOKUP(C4556,變換清單!A:C,3,0)</f>
        <v>啤酒</v>
      </c>
      <c r="G4556" s="22" t="str">
        <f>VLOOKUP(B4556,變換清單!E:F,2,0)</f>
        <v>中部</v>
      </c>
      <c r="H4556" s="22" t="str">
        <f t="shared" si="213"/>
        <v>2017</v>
      </c>
      <c r="I4556" s="22">
        <f t="shared" si="214"/>
        <v>2</v>
      </c>
      <c r="J4556" s="22" t="str">
        <f>VLOOKUP(I4556,變換清單!H:I,2,0)</f>
        <v>1Q</v>
      </c>
      <c r="K4556" s="22" t="str">
        <f t="shared" si="215"/>
        <v>啤酒中部20171Q</v>
      </c>
    </row>
    <row r="4557" spans="1:11">
      <c r="A4557" s="23">
        <v>201702</v>
      </c>
      <c r="B4557" s="23" t="s">
        <v>70</v>
      </c>
      <c r="C4557" s="22">
        <v>27260665</v>
      </c>
      <c r="D4557" s="22" t="s">
        <v>105</v>
      </c>
      <c r="E4557" s="23">
        <v>26880</v>
      </c>
      <c r="F4557" s="22" t="str">
        <f>VLOOKUP(C4557,變換清單!A:C,3,0)</f>
        <v>啤酒</v>
      </c>
      <c r="G4557" s="22" t="str">
        <f>VLOOKUP(B4557,變換清單!E:F,2,0)</f>
        <v>中部</v>
      </c>
      <c r="H4557" s="22" t="str">
        <f t="shared" si="213"/>
        <v>2017</v>
      </c>
      <c r="I4557" s="22">
        <f t="shared" si="214"/>
        <v>2</v>
      </c>
      <c r="J4557" s="22" t="str">
        <f>VLOOKUP(I4557,變換清單!H:I,2,0)</f>
        <v>1Q</v>
      </c>
      <c r="K4557" s="22" t="str">
        <f t="shared" si="215"/>
        <v>啤酒中部20171Q</v>
      </c>
    </row>
    <row r="4558" spans="1:11">
      <c r="A4558" s="23">
        <v>201702</v>
      </c>
      <c r="B4558" s="23" t="s">
        <v>70</v>
      </c>
      <c r="C4558" s="22">
        <v>27350171</v>
      </c>
      <c r="D4558" s="22" t="s">
        <v>42</v>
      </c>
      <c r="E4558" s="23">
        <v>57960</v>
      </c>
      <c r="F4558" s="22" t="str">
        <f>VLOOKUP(C4558,變換清單!A:C,3,0)</f>
        <v>啤酒</v>
      </c>
      <c r="G4558" s="22" t="str">
        <f>VLOOKUP(B4558,變換清單!E:F,2,0)</f>
        <v>中部</v>
      </c>
      <c r="H4558" s="22" t="str">
        <f t="shared" si="213"/>
        <v>2017</v>
      </c>
      <c r="I4558" s="22">
        <f t="shared" si="214"/>
        <v>2</v>
      </c>
      <c r="J4558" s="22" t="str">
        <f>VLOOKUP(I4558,變換清單!H:I,2,0)</f>
        <v>1Q</v>
      </c>
      <c r="K4558" s="22" t="str">
        <f t="shared" si="215"/>
        <v>啤酒中部20171Q</v>
      </c>
    </row>
    <row r="4559" spans="1:11">
      <c r="A4559" s="23">
        <v>201702</v>
      </c>
      <c r="B4559" s="23" t="s">
        <v>70</v>
      </c>
      <c r="C4559" s="22">
        <v>27350921</v>
      </c>
      <c r="D4559" s="22" t="s">
        <v>44</v>
      </c>
      <c r="E4559" s="23">
        <v>11340</v>
      </c>
      <c r="F4559" s="22" t="str">
        <f>VLOOKUP(C4559,變換清單!A:C,3,0)</f>
        <v>發泡酒</v>
      </c>
      <c r="G4559" s="22" t="str">
        <f>VLOOKUP(B4559,變換清單!E:F,2,0)</f>
        <v>中部</v>
      </c>
      <c r="H4559" s="22" t="str">
        <f t="shared" si="213"/>
        <v>2017</v>
      </c>
      <c r="I4559" s="22">
        <f t="shared" si="214"/>
        <v>2</v>
      </c>
      <c r="J4559" s="22" t="str">
        <f>VLOOKUP(I4559,變換清單!H:I,2,0)</f>
        <v>1Q</v>
      </c>
      <c r="K4559" s="22" t="str">
        <f t="shared" si="215"/>
        <v>發泡酒中部20171Q</v>
      </c>
    </row>
    <row r="4560" spans="1:11">
      <c r="A4560" s="23">
        <v>201702</v>
      </c>
      <c r="B4560" s="23" t="s">
        <v>70</v>
      </c>
      <c r="C4560" s="22">
        <v>27210786</v>
      </c>
      <c r="D4560" s="22" t="s">
        <v>103</v>
      </c>
      <c r="E4560" s="23">
        <v>2268</v>
      </c>
      <c r="F4560" s="22" t="str">
        <f>VLOOKUP(C4560,變換清單!A:C,3,0)</f>
        <v>發泡酒</v>
      </c>
      <c r="G4560" s="22" t="str">
        <f>VLOOKUP(B4560,變換清單!E:F,2,0)</f>
        <v>中部</v>
      </c>
      <c r="H4560" s="22" t="str">
        <f t="shared" si="213"/>
        <v>2017</v>
      </c>
      <c r="I4560" s="22">
        <f t="shared" si="214"/>
        <v>2</v>
      </c>
      <c r="J4560" s="22" t="str">
        <f>VLOOKUP(I4560,變換清單!H:I,2,0)</f>
        <v>1Q</v>
      </c>
      <c r="K4560" s="22" t="str">
        <f t="shared" si="215"/>
        <v>發泡酒中部20171Q</v>
      </c>
    </row>
    <row r="4561" spans="1:11">
      <c r="A4561" s="23">
        <v>201702</v>
      </c>
      <c r="B4561" s="23" t="s">
        <v>70</v>
      </c>
      <c r="C4561" s="22">
        <v>27220883</v>
      </c>
      <c r="D4561" s="22" t="s">
        <v>101</v>
      </c>
      <c r="E4561" s="23">
        <v>13440</v>
      </c>
      <c r="F4561" s="22" t="str">
        <f>VLOOKUP(C4561,變換清單!A:C,3,0)</f>
        <v>新類型</v>
      </c>
      <c r="G4561" s="22" t="str">
        <f>VLOOKUP(B4561,變換清單!E:F,2,0)</f>
        <v>中部</v>
      </c>
      <c r="H4561" s="22" t="str">
        <f t="shared" si="213"/>
        <v>2017</v>
      </c>
      <c r="I4561" s="22">
        <f t="shared" si="214"/>
        <v>2</v>
      </c>
      <c r="J4561" s="22" t="str">
        <f>VLOOKUP(I4561,變換清單!H:I,2,0)</f>
        <v>1Q</v>
      </c>
      <c r="K4561" s="22" t="str">
        <f t="shared" si="215"/>
        <v>新類型中部20171Q</v>
      </c>
    </row>
    <row r="4562" spans="1:11">
      <c r="A4562" s="23">
        <v>201702</v>
      </c>
      <c r="B4562" s="23" t="s">
        <v>88</v>
      </c>
      <c r="C4562" s="22">
        <v>27220957</v>
      </c>
      <c r="D4562" s="22" t="s">
        <v>102</v>
      </c>
      <c r="E4562" s="23">
        <v>2885400</v>
      </c>
      <c r="F4562" s="22" t="str">
        <f>VLOOKUP(C4562,變換清單!A:C,3,0)</f>
        <v>新類型</v>
      </c>
      <c r="G4562" s="22" t="str">
        <f>VLOOKUP(B4562,變換清單!E:F,2,0)</f>
        <v>九州</v>
      </c>
      <c r="H4562" s="22" t="str">
        <f t="shared" si="213"/>
        <v>2017</v>
      </c>
      <c r="I4562" s="22">
        <f t="shared" si="214"/>
        <v>2</v>
      </c>
      <c r="J4562" s="22" t="str">
        <f>VLOOKUP(I4562,變換清單!H:I,2,0)</f>
        <v>1Q</v>
      </c>
      <c r="K4562" s="22" t="str">
        <f t="shared" si="215"/>
        <v>新類型九州20171Q</v>
      </c>
    </row>
    <row r="4563" spans="1:11">
      <c r="A4563" s="23">
        <v>201702</v>
      </c>
      <c r="B4563" s="23" t="s">
        <v>88</v>
      </c>
      <c r="C4563" s="22">
        <v>27220985</v>
      </c>
      <c r="D4563" s="22" t="s">
        <v>46</v>
      </c>
      <c r="E4563" s="23">
        <v>297360</v>
      </c>
      <c r="F4563" s="22" t="str">
        <f>VLOOKUP(C4563,變換清單!A:C,3,0)</f>
        <v>新類型</v>
      </c>
      <c r="G4563" s="22" t="str">
        <f>VLOOKUP(B4563,變換清單!E:F,2,0)</f>
        <v>九州</v>
      </c>
      <c r="H4563" s="22" t="str">
        <f t="shared" si="213"/>
        <v>2017</v>
      </c>
      <c r="I4563" s="22">
        <f t="shared" si="214"/>
        <v>2</v>
      </c>
      <c r="J4563" s="22" t="str">
        <f>VLOOKUP(I4563,變換清單!H:I,2,0)</f>
        <v>1Q</v>
      </c>
      <c r="K4563" s="22" t="str">
        <f t="shared" si="215"/>
        <v>新類型九州20171Q</v>
      </c>
    </row>
    <row r="4564" spans="1:11">
      <c r="A4564" s="23">
        <v>201702</v>
      </c>
      <c r="B4564" s="23" t="s">
        <v>88</v>
      </c>
      <c r="C4564" s="22">
        <v>27260317</v>
      </c>
      <c r="D4564" s="22" t="s">
        <v>40</v>
      </c>
      <c r="E4564" s="23">
        <v>875280</v>
      </c>
      <c r="F4564" s="22" t="str">
        <f>VLOOKUP(C4564,變換清單!A:C,3,0)</f>
        <v>啤酒</v>
      </c>
      <c r="G4564" s="22" t="str">
        <f>VLOOKUP(B4564,變換清單!E:F,2,0)</f>
        <v>九州</v>
      </c>
      <c r="H4564" s="22" t="str">
        <f t="shared" si="213"/>
        <v>2017</v>
      </c>
      <c r="I4564" s="22">
        <f t="shared" si="214"/>
        <v>2</v>
      </c>
      <c r="J4564" s="22" t="str">
        <f>VLOOKUP(I4564,變換清單!H:I,2,0)</f>
        <v>1Q</v>
      </c>
      <c r="K4564" s="22" t="str">
        <f t="shared" si="215"/>
        <v>啤酒九州20171Q</v>
      </c>
    </row>
    <row r="4565" spans="1:11">
      <c r="A4565" s="23">
        <v>201702</v>
      </c>
      <c r="B4565" s="23" t="s">
        <v>88</v>
      </c>
      <c r="C4565" s="22">
        <v>27260665</v>
      </c>
      <c r="D4565" s="22" t="s">
        <v>105</v>
      </c>
      <c r="E4565" s="23">
        <v>163548</v>
      </c>
      <c r="F4565" s="22" t="str">
        <f>VLOOKUP(C4565,變換清單!A:C,3,0)</f>
        <v>啤酒</v>
      </c>
      <c r="G4565" s="22" t="str">
        <f>VLOOKUP(B4565,變換清單!E:F,2,0)</f>
        <v>九州</v>
      </c>
      <c r="H4565" s="22" t="str">
        <f t="shared" si="213"/>
        <v>2017</v>
      </c>
      <c r="I4565" s="22">
        <f t="shared" si="214"/>
        <v>2</v>
      </c>
      <c r="J4565" s="22" t="str">
        <f>VLOOKUP(I4565,變換清單!H:I,2,0)</f>
        <v>1Q</v>
      </c>
      <c r="K4565" s="22" t="str">
        <f t="shared" si="215"/>
        <v>啤酒九州20171Q</v>
      </c>
    </row>
    <row r="4566" spans="1:11">
      <c r="A4566" s="23">
        <v>201702</v>
      </c>
      <c r="B4566" s="23" t="s">
        <v>88</v>
      </c>
      <c r="C4566" s="22">
        <v>27350171</v>
      </c>
      <c r="D4566" s="22" t="s">
        <v>42</v>
      </c>
      <c r="E4566" s="23">
        <v>68532</v>
      </c>
      <c r="F4566" s="22" t="str">
        <f>VLOOKUP(C4566,變換清單!A:C,3,0)</f>
        <v>啤酒</v>
      </c>
      <c r="G4566" s="22" t="str">
        <f>VLOOKUP(B4566,變換清單!E:F,2,0)</f>
        <v>九州</v>
      </c>
      <c r="H4566" s="22" t="str">
        <f t="shared" si="213"/>
        <v>2017</v>
      </c>
      <c r="I4566" s="22">
        <f t="shared" si="214"/>
        <v>2</v>
      </c>
      <c r="J4566" s="22" t="str">
        <f>VLOOKUP(I4566,變換清單!H:I,2,0)</f>
        <v>1Q</v>
      </c>
      <c r="K4566" s="22" t="str">
        <f t="shared" si="215"/>
        <v>啤酒九州20171Q</v>
      </c>
    </row>
    <row r="4567" spans="1:11">
      <c r="A4567" s="23">
        <v>201702</v>
      </c>
      <c r="B4567" s="23" t="s">
        <v>88</v>
      </c>
      <c r="C4567" s="22">
        <v>27350921</v>
      </c>
      <c r="D4567" s="22" t="s">
        <v>44</v>
      </c>
      <c r="E4567" s="23">
        <v>824040</v>
      </c>
      <c r="F4567" s="22" t="str">
        <f>VLOOKUP(C4567,變換清單!A:C,3,0)</f>
        <v>發泡酒</v>
      </c>
      <c r="G4567" s="22" t="str">
        <f>VLOOKUP(B4567,變換清單!E:F,2,0)</f>
        <v>九州</v>
      </c>
      <c r="H4567" s="22" t="str">
        <f t="shared" si="213"/>
        <v>2017</v>
      </c>
      <c r="I4567" s="22">
        <f t="shared" si="214"/>
        <v>2</v>
      </c>
      <c r="J4567" s="22" t="str">
        <f>VLOOKUP(I4567,變換清單!H:I,2,0)</f>
        <v>1Q</v>
      </c>
      <c r="K4567" s="22" t="str">
        <f t="shared" si="215"/>
        <v>發泡酒九州20171Q</v>
      </c>
    </row>
    <row r="4568" spans="1:11">
      <c r="A4568" s="23">
        <v>201702</v>
      </c>
      <c r="B4568" s="23" t="s">
        <v>88</v>
      </c>
      <c r="C4568" s="22">
        <v>27210786</v>
      </c>
      <c r="D4568" s="22" t="s">
        <v>103</v>
      </c>
      <c r="E4568" s="23">
        <v>862617.59999999998</v>
      </c>
      <c r="F4568" s="22" t="str">
        <f>VLOOKUP(C4568,變換清單!A:C,3,0)</f>
        <v>發泡酒</v>
      </c>
      <c r="G4568" s="22" t="str">
        <f>VLOOKUP(B4568,變換清單!E:F,2,0)</f>
        <v>九州</v>
      </c>
      <c r="H4568" s="22" t="str">
        <f t="shared" si="213"/>
        <v>2017</v>
      </c>
      <c r="I4568" s="22">
        <f t="shared" si="214"/>
        <v>2</v>
      </c>
      <c r="J4568" s="22" t="str">
        <f>VLOOKUP(I4568,變換清單!H:I,2,0)</f>
        <v>1Q</v>
      </c>
      <c r="K4568" s="22" t="str">
        <f t="shared" si="215"/>
        <v>發泡酒九州20171Q</v>
      </c>
    </row>
    <row r="4569" spans="1:11">
      <c r="A4569" s="23">
        <v>201702</v>
      </c>
      <c r="B4569" s="23" t="s">
        <v>88</v>
      </c>
      <c r="C4569" s="22">
        <v>27220883</v>
      </c>
      <c r="D4569" s="22" t="s">
        <v>101</v>
      </c>
      <c r="E4569" s="23">
        <v>26013</v>
      </c>
      <c r="F4569" s="22" t="str">
        <f>VLOOKUP(C4569,變換清單!A:C,3,0)</f>
        <v>新類型</v>
      </c>
      <c r="G4569" s="22" t="str">
        <f>VLOOKUP(B4569,變換清單!E:F,2,0)</f>
        <v>九州</v>
      </c>
      <c r="H4569" s="22" t="str">
        <f t="shared" si="213"/>
        <v>2017</v>
      </c>
      <c r="I4569" s="22">
        <f t="shared" si="214"/>
        <v>2</v>
      </c>
      <c r="J4569" s="22" t="str">
        <f>VLOOKUP(I4569,變換清單!H:I,2,0)</f>
        <v>1Q</v>
      </c>
      <c r="K4569" s="22" t="str">
        <f t="shared" si="215"/>
        <v>新類型九州20171Q</v>
      </c>
    </row>
    <row r="4570" spans="1:11">
      <c r="A4570" s="23">
        <v>201702</v>
      </c>
      <c r="B4570" s="23" t="s">
        <v>88</v>
      </c>
      <c r="C4570" s="22">
        <v>27220957</v>
      </c>
      <c r="D4570" s="22" t="s">
        <v>102</v>
      </c>
      <c r="E4570" s="23">
        <v>90045</v>
      </c>
      <c r="F4570" s="22" t="str">
        <f>VLOOKUP(C4570,變換清單!A:C,3,0)</f>
        <v>新類型</v>
      </c>
      <c r="G4570" s="22" t="str">
        <f>VLOOKUP(B4570,變換清單!E:F,2,0)</f>
        <v>九州</v>
      </c>
      <c r="H4570" s="22" t="str">
        <f t="shared" si="213"/>
        <v>2017</v>
      </c>
      <c r="I4570" s="22">
        <f t="shared" si="214"/>
        <v>2</v>
      </c>
      <c r="J4570" s="22" t="str">
        <f>VLOOKUP(I4570,變換清單!H:I,2,0)</f>
        <v>1Q</v>
      </c>
      <c r="K4570" s="22" t="str">
        <f t="shared" si="215"/>
        <v>新類型九州20171Q</v>
      </c>
    </row>
    <row r="4571" spans="1:11">
      <c r="A4571" s="23">
        <v>201702</v>
      </c>
      <c r="B4571" s="23" t="s">
        <v>60</v>
      </c>
      <c r="C4571" s="22">
        <v>27220985</v>
      </c>
      <c r="D4571" s="22" t="s">
        <v>46</v>
      </c>
      <c r="E4571" s="23">
        <v>602280</v>
      </c>
      <c r="F4571" s="22" t="str">
        <f>VLOOKUP(C4571,變換清單!A:C,3,0)</f>
        <v>新類型</v>
      </c>
      <c r="G4571" s="22" t="str">
        <f>VLOOKUP(B4571,變換清單!E:F,2,0)</f>
        <v>東北</v>
      </c>
      <c r="H4571" s="22" t="str">
        <f t="shared" si="213"/>
        <v>2017</v>
      </c>
      <c r="I4571" s="22">
        <f t="shared" si="214"/>
        <v>2</v>
      </c>
      <c r="J4571" s="22" t="str">
        <f>VLOOKUP(I4571,變換清單!H:I,2,0)</f>
        <v>1Q</v>
      </c>
      <c r="K4571" s="22" t="str">
        <f t="shared" si="215"/>
        <v>新類型東北20171Q</v>
      </c>
    </row>
    <row r="4572" spans="1:11">
      <c r="A4572" s="23">
        <v>201702</v>
      </c>
      <c r="B4572" s="23" t="s">
        <v>60</v>
      </c>
      <c r="C4572" s="22">
        <v>27260317</v>
      </c>
      <c r="D4572" s="22" t="s">
        <v>40</v>
      </c>
      <c r="E4572" s="23">
        <v>151200</v>
      </c>
      <c r="F4572" s="22" t="str">
        <f>VLOOKUP(C4572,變換清單!A:C,3,0)</f>
        <v>啤酒</v>
      </c>
      <c r="G4572" s="22" t="str">
        <f>VLOOKUP(B4572,變換清單!E:F,2,0)</f>
        <v>東北</v>
      </c>
      <c r="H4572" s="22" t="str">
        <f t="shared" si="213"/>
        <v>2017</v>
      </c>
      <c r="I4572" s="22">
        <f t="shared" si="214"/>
        <v>2</v>
      </c>
      <c r="J4572" s="22" t="str">
        <f>VLOOKUP(I4572,變換清單!H:I,2,0)</f>
        <v>1Q</v>
      </c>
      <c r="K4572" s="22" t="str">
        <f t="shared" si="215"/>
        <v>啤酒東北20171Q</v>
      </c>
    </row>
    <row r="4573" spans="1:11">
      <c r="A4573" s="23">
        <v>201702</v>
      </c>
      <c r="B4573" s="23" t="s">
        <v>60</v>
      </c>
      <c r="C4573" s="22">
        <v>27260665</v>
      </c>
      <c r="D4573" s="22" t="s">
        <v>105</v>
      </c>
      <c r="E4573" s="23">
        <v>297360</v>
      </c>
      <c r="F4573" s="22" t="str">
        <f>VLOOKUP(C4573,變換清單!A:C,3,0)</f>
        <v>啤酒</v>
      </c>
      <c r="G4573" s="22" t="str">
        <f>VLOOKUP(B4573,變換清單!E:F,2,0)</f>
        <v>東北</v>
      </c>
      <c r="H4573" s="22" t="str">
        <f t="shared" si="213"/>
        <v>2017</v>
      </c>
      <c r="I4573" s="22">
        <f t="shared" si="214"/>
        <v>2</v>
      </c>
      <c r="J4573" s="22" t="str">
        <f>VLOOKUP(I4573,變換清單!H:I,2,0)</f>
        <v>1Q</v>
      </c>
      <c r="K4573" s="22" t="str">
        <f t="shared" si="215"/>
        <v>啤酒東北20171Q</v>
      </c>
    </row>
    <row r="4574" spans="1:11">
      <c r="A4574" s="23">
        <v>201702</v>
      </c>
      <c r="B4574" s="23" t="s">
        <v>60</v>
      </c>
      <c r="C4574" s="22">
        <v>27350171</v>
      </c>
      <c r="D4574" s="22" t="s">
        <v>42</v>
      </c>
      <c r="E4574" s="23">
        <v>34020</v>
      </c>
      <c r="F4574" s="22" t="str">
        <f>VLOOKUP(C4574,變換清單!A:C,3,0)</f>
        <v>啤酒</v>
      </c>
      <c r="G4574" s="22" t="str">
        <f>VLOOKUP(B4574,變換清單!E:F,2,0)</f>
        <v>東北</v>
      </c>
      <c r="H4574" s="22" t="str">
        <f t="shared" si="213"/>
        <v>2017</v>
      </c>
      <c r="I4574" s="22">
        <f t="shared" si="214"/>
        <v>2</v>
      </c>
      <c r="J4574" s="22" t="str">
        <f>VLOOKUP(I4574,變換清單!H:I,2,0)</f>
        <v>1Q</v>
      </c>
      <c r="K4574" s="22" t="str">
        <f t="shared" si="215"/>
        <v>啤酒東北20171Q</v>
      </c>
    </row>
    <row r="4575" spans="1:11">
      <c r="A4575" s="23">
        <v>201702</v>
      </c>
      <c r="B4575" s="23" t="s">
        <v>60</v>
      </c>
      <c r="C4575" s="22">
        <v>27350921</v>
      </c>
      <c r="D4575" s="22" t="s">
        <v>44</v>
      </c>
      <c r="E4575" s="23">
        <v>258720</v>
      </c>
      <c r="F4575" s="22" t="str">
        <f>VLOOKUP(C4575,變換清單!A:C,3,0)</f>
        <v>發泡酒</v>
      </c>
      <c r="G4575" s="22" t="str">
        <f>VLOOKUP(B4575,變換清單!E:F,2,0)</f>
        <v>東北</v>
      </c>
      <c r="H4575" s="22" t="str">
        <f t="shared" si="213"/>
        <v>2017</v>
      </c>
      <c r="I4575" s="22">
        <f t="shared" si="214"/>
        <v>2</v>
      </c>
      <c r="J4575" s="22" t="str">
        <f>VLOOKUP(I4575,變換清單!H:I,2,0)</f>
        <v>1Q</v>
      </c>
      <c r="K4575" s="22" t="str">
        <f t="shared" si="215"/>
        <v>發泡酒東北20171Q</v>
      </c>
    </row>
    <row r="4576" spans="1:11">
      <c r="A4576" s="23">
        <v>201702</v>
      </c>
      <c r="B4576" s="23" t="s">
        <v>60</v>
      </c>
      <c r="C4576" s="22">
        <v>27210786</v>
      </c>
      <c r="D4576" s="22" t="s">
        <v>103</v>
      </c>
      <c r="E4576" s="23">
        <v>165888</v>
      </c>
      <c r="F4576" s="22" t="str">
        <f>VLOOKUP(C4576,變換清單!A:C,3,0)</f>
        <v>發泡酒</v>
      </c>
      <c r="G4576" s="22" t="str">
        <f>VLOOKUP(B4576,變換清單!E:F,2,0)</f>
        <v>東北</v>
      </c>
      <c r="H4576" s="22" t="str">
        <f t="shared" si="213"/>
        <v>2017</v>
      </c>
      <c r="I4576" s="22">
        <f t="shared" si="214"/>
        <v>2</v>
      </c>
      <c r="J4576" s="22" t="str">
        <f>VLOOKUP(I4576,變換清單!H:I,2,0)</f>
        <v>1Q</v>
      </c>
      <c r="K4576" s="22" t="str">
        <f t="shared" si="215"/>
        <v>發泡酒東北20171Q</v>
      </c>
    </row>
    <row r="4577" spans="1:11">
      <c r="A4577" s="23">
        <v>201702</v>
      </c>
      <c r="B4577" s="23" t="s">
        <v>78</v>
      </c>
      <c r="C4577" s="22">
        <v>27220883</v>
      </c>
      <c r="D4577" s="22" t="s">
        <v>101</v>
      </c>
      <c r="E4577" s="23">
        <v>6048</v>
      </c>
      <c r="F4577" s="22" t="str">
        <f>VLOOKUP(C4577,變換清單!A:C,3,0)</f>
        <v>新類型</v>
      </c>
      <c r="G4577" s="22" t="str">
        <f>VLOOKUP(B4577,變換清單!E:F,2,0)</f>
        <v>近畿圏</v>
      </c>
      <c r="H4577" s="22" t="str">
        <f t="shared" si="213"/>
        <v>2017</v>
      </c>
      <c r="I4577" s="22">
        <f t="shared" si="214"/>
        <v>2</v>
      </c>
      <c r="J4577" s="22" t="str">
        <f>VLOOKUP(I4577,變換清單!H:I,2,0)</f>
        <v>1Q</v>
      </c>
      <c r="K4577" s="22" t="str">
        <f t="shared" si="215"/>
        <v>新類型近畿圏20171Q</v>
      </c>
    </row>
    <row r="4578" spans="1:11">
      <c r="A4578" s="23">
        <v>201702</v>
      </c>
      <c r="B4578" s="23" t="s">
        <v>78</v>
      </c>
      <c r="C4578" s="22">
        <v>27220957</v>
      </c>
      <c r="D4578" s="22" t="s">
        <v>102</v>
      </c>
      <c r="E4578" s="23">
        <v>2458680</v>
      </c>
      <c r="F4578" s="22" t="str">
        <f>VLOOKUP(C4578,變換清單!A:C,3,0)</f>
        <v>新類型</v>
      </c>
      <c r="G4578" s="22" t="str">
        <f>VLOOKUP(B4578,變換清單!E:F,2,0)</f>
        <v>近畿圏</v>
      </c>
      <c r="H4578" s="22" t="str">
        <f t="shared" si="213"/>
        <v>2017</v>
      </c>
      <c r="I4578" s="22">
        <f t="shared" si="214"/>
        <v>2</v>
      </c>
      <c r="J4578" s="22" t="str">
        <f>VLOOKUP(I4578,變換清單!H:I,2,0)</f>
        <v>1Q</v>
      </c>
      <c r="K4578" s="22" t="str">
        <f t="shared" si="215"/>
        <v>新類型近畿圏20171Q</v>
      </c>
    </row>
    <row r="4579" spans="1:11">
      <c r="A4579" s="23">
        <v>201702</v>
      </c>
      <c r="B4579" s="23" t="s">
        <v>78</v>
      </c>
      <c r="C4579" s="22">
        <v>27220985</v>
      </c>
      <c r="D4579" s="22" t="s">
        <v>46</v>
      </c>
      <c r="E4579" s="23">
        <v>377160</v>
      </c>
      <c r="F4579" s="22" t="str">
        <f>VLOOKUP(C4579,變換清單!A:C,3,0)</f>
        <v>新類型</v>
      </c>
      <c r="G4579" s="22" t="str">
        <f>VLOOKUP(B4579,變換清單!E:F,2,0)</f>
        <v>近畿圏</v>
      </c>
      <c r="H4579" s="22" t="str">
        <f t="shared" si="213"/>
        <v>2017</v>
      </c>
      <c r="I4579" s="22">
        <f t="shared" si="214"/>
        <v>2</v>
      </c>
      <c r="J4579" s="22" t="str">
        <f>VLOOKUP(I4579,變換清單!H:I,2,0)</f>
        <v>1Q</v>
      </c>
      <c r="K4579" s="22" t="str">
        <f t="shared" si="215"/>
        <v>新類型近畿圏20171Q</v>
      </c>
    </row>
    <row r="4580" spans="1:11">
      <c r="A4580" s="23">
        <v>201702</v>
      </c>
      <c r="B4580" s="23" t="s">
        <v>78</v>
      </c>
      <c r="C4580" s="22">
        <v>27260317</v>
      </c>
      <c r="D4580" s="22" t="s">
        <v>40</v>
      </c>
      <c r="E4580" s="23">
        <v>686280</v>
      </c>
      <c r="F4580" s="22" t="str">
        <f>VLOOKUP(C4580,變換清單!A:C,3,0)</f>
        <v>啤酒</v>
      </c>
      <c r="G4580" s="22" t="str">
        <f>VLOOKUP(B4580,變換清單!E:F,2,0)</f>
        <v>近畿圏</v>
      </c>
      <c r="H4580" s="22" t="str">
        <f t="shared" si="213"/>
        <v>2017</v>
      </c>
      <c r="I4580" s="22">
        <f t="shared" si="214"/>
        <v>2</v>
      </c>
      <c r="J4580" s="22" t="str">
        <f>VLOOKUP(I4580,變換清單!H:I,2,0)</f>
        <v>1Q</v>
      </c>
      <c r="K4580" s="22" t="str">
        <f t="shared" si="215"/>
        <v>啤酒近畿圏20171Q</v>
      </c>
    </row>
    <row r="4581" spans="1:11">
      <c r="A4581" s="23">
        <v>201702</v>
      </c>
      <c r="B4581" s="23" t="s">
        <v>78</v>
      </c>
      <c r="C4581" s="22">
        <v>27260665</v>
      </c>
      <c r="D4581" s="22" t="s">
        <v>105</v>
      </c>
      <c r="E4581" s="23">
        <v>153216</v>
      </c>
      <c r="F4581" s="22" t="str">
        <f>VLOOKUP(C4581,變換清單!A:C,3,0)</f>
        <v>啤酒</v>
      </c>
      <c r="G4581" s="22" t="str">
        <f>VLOOKUP(B4581,變換清單!E:F,2,0)</f>
        <v>近畿圏</v>
      </c>
      <c r="H4581" s="22" t="str">
        <f t="shared" si="213"/>
        <v>2017</v>
      </c>
      <c r="I4581" s="22">
        <f t="shared" si="214"/>
        <v>2</v>
      </c>
      <c r="J4581" s="22" t="str">
        <f>VLOOKUP(I4581,變換清單!H:I,2,0)</f>
        <v>1Q</v>
      </c>
      <c r="K4581" s="22" t="str">
        <f t="shared" si="215"/>
        <v>啤酒近畿圏20171Q</v>
      </c>
    </row>
    <row r="4582" spans="1:11">
      <c r="A4582" s="23">
        <v>201702</v>
      </c>
      <c r="B4582" s="23" t="s">
        <v>78</v>
      </c>
      <c r="C4582" s="22">
        <v>27350171</v>
      </c>
      <c r="D4582" s="22" t="s">
        <v>42</v>
      </c>
      <c r="E4582" s="23">
        <v>65228</v>
      </c>
      <c r="F4582" s="22" t="str">
        <f>VLOOKUP(C4582,變換清單!A:C,3,0)</f>
        <v>啤酒</v>
      </c>
      <c r="G4582" s="22" t="str">
        <f>VLOOKUP(B4582,變換清單!E:F,2,0)</f>
        <v>近畿圏</v>
      </c>
      <c r="H4582" s="22" t="str">
        <f t="shared" si="213"/>
        <v>2017</v>
      </c>
      <c r="I4582" s="22">
        <f t="shared" si="214"/>
        <v>2</v>
      </c>
      <c r="J4582" s="22" t="str">
        <f>VLOOKUP(I4582,變換清單!H:I,2,0)</f>
        <v>1Q</v>
      </c>
      <c r="K4582" s="22" t="str">
        <f t="shared" si="215"/>
        <v>啤酒近畿圏20171Q</v>
      </c>
    </row>
    <row r="4583" spans="1:11">
      <c r="A4583" s="23">
        <v>201702</v>
      </c>
      <c r="B4583" s="23" t="s">
        <v>78</v>
      </c>
      <c r="C4583" s="22">
        <v>27350921</v>
      </c>
      <c r="D4583" s="22" t="s">
        <v>44</v>
      </c>
      <c r="E4583" s="23">
        <v>472080</v>
      </c>
      <c r="F4583" s="22" t="str">
        <f>VLOOKUP(C4583,變換清單!A:C,3,0)</f>
        <v>發泡酒</v>
      </c>
      <c r="G4583" s="22" t="str">
        <f>VLOOKUP(B4583,變換清單!E:F,2,0)</f>
        <v>近畿圏</v>
      </c>
      <c r="H4583" s="22" t="str">
        <f t="shared" si="213"/>
        <v>2017</v>
      </c>
      <c r="I4583" s="22">
        <f t="shared" si="214"/>
        <v>2</v>
      </c>
      <c r="J4583" s="22" t="str">
        <f>VLOOKUP(I4583,變換清單!H:I,2,0)</f>
        <v>1Q</v>
      </c>
      <c r="K4583" s="22" t="str">
        <f t="shared" si="215"/>
        <v>發泡酒近畿圏20171Q</v>
      </c>
    </row>
    <row r="4584" spans="1:11">
      <c r="A4584" s="23">
        <v>201702</v>
      </c>
      <c r="B4584" s="23" t="s">
        <v>78</v>
      </c>
      <c r="C4584" s="22">
        <v>27210786</v>
      </c>
      <c r="D4584" s="22" t="s">
        <v>103</v>
      </c>
      <c r="E4584" s="23">
        <v>10080</v>
      </c>
      <c r="F4584" s="22" t="str">
        <f>VLOOKUP(C4584,變換清單!A:C,3,0)</f>
        <v>發泡酒</v>
      </c>
      <c r="G4584" s="22" t="str">
        <f>VLOOKUP(B4584,變換清單!E:F,2,0)</f>
        <v>近畿圏</v>
      </c>
      <c r="H4584" s="22" t="str">
        <f t="shared" si="213"/>
        <v>2017</v>
      </c>
      <c r="I4584" s="22">
        <f t="shared" si="214"/>
        <v>2</v>
      </c>
      <c r="J4584" s="22" t="str">
        <f>VLOOKUP(I4584,變換清單!H:I,2,0)</f>
        <v>1Q</v>
      </c>
      <c r="K4584" s="22" t="str">
        <f t="shared" si="215"/>
        <v>發泡酒近畿圏20171Q</v>
      </c>
    </row>
    <row r="4585" spans="1:11">
      <c r="A4585" s="23">
        <v>201702</v>
      </c>
      <c r="B4585" s="23" t="s">
        <v>78</v>
      </c>
      <c r="C4585" s="22">
        <v>27220883</v>
      </c>
      <c r="D4585" s="22" t="s">
        <v>101</v>
      </c>
      <c r="E4585" s="23">
        <v>1334</v>
      </c>
      <c r="F4585" s="22" t="str">
        <f>VLOOKUP(C4585,變換清單!A:C,3,0)</f>
        <v>新類型</v>
      </c>
      <c r="G4585" s="22" t="str">
        <f>VLOOKUP(B4585,變換清單!E:F,2,0)</f>
        <v>近畿圏</v>
      </c>
      <c r="H4585" s="22" t="str">
        <f t="shared" si="213"/>
        <v>2017</v>
      </c>
      <c r="I4585" s="22">
        <f t="shared" si="214"/>
        <v>2</v>
      </c>
      <c r="J4585" s="22" t="str">
        <f>VLOOKUP(I4585,變換清單!H:I,2,0)</f>
        <v>1Q</v>
      </c>
      <c r="K4585" s="22" t="str">
        <f t="shared" si="215"/>
        <v>新類型近畿圏20171Q</v>
      </c>
    </row>
    <row r="4586" spans="1:11">
      <c r="A4586" s="23">
        <v>201702</v>
      </c>
      <c r="B4586" s="23" t="s">
        <v>0</v>
      </c>
      <c r="C4586" s="22">
        <v>27220957</v>
      </c>
      <c r="D4586" s="22" t="s">
        <v>102</v>
      </c>
      <c r="E4586" s="23">
        <v>902160</v>
      </c>
      <c r="F4586" s="22" t="str">
        <f>VLOOKUP(C4586,變換清單!A:C,3,0)</f>
        <v>新類型</v>
      </c>
      <c r="G4586" s="22" t="str">
        <f>VLOOKUP(B4586,變換清單!E:F,2,0)</f>
        <v>北海道</v>
      </c>
      <c r="H4586" s="22" t="str">
        <f t="shared" si="213"/>
        <v>2017</v>
      </c>
      <c r="I4586" s="22">
        <f t="shared" si="214"/>
        <v>2</v>
      </c>
      <c r="J4586" s="22" t="str">
        <f>VLOOKUP(I4586,變換清單!H:I,2,0)</f>
        <v>1Q</v>
      </c>
      <c r="K4586" s="22" t="str">
        <f t="shared" si="215"/>
        <v>新類型北海道20171Q</v>
      </c>
    </row>
    <row r="4587" spans="1:11">
      <c r="A4587" s="23">
        <v>201702</v>
      </c>
      <c r="B4587" s="23" t="s">
        <v>0</v>
      </c>
      <c r="C4587" s="22">
        <v>27220985</v>
      </c>
      <c r="D4587" s="22" t="s">
        <v>46</v>
      </c>
      <c r="E4587" s="23">
        <v>166320</v>
      </c>
      <c r="F4587" s="22" t="str">
        <f>VLOOKUP(C4587,變換清單!A:C,3,0)</f>
        <v>新類型</v>
      </c>
      <c r="G4587" s="22" t="str">
        <f>VLOOKUP(B4587,變換清單!E:F,2,0)</f>
        <v>北海道</v>
      </c>
      <c r="H4587" s="22" t="str">
        <f t="shared" si="213"/>
        <v>2017</v>
      </c>
      <c r="I4587" s="22">
        <f t="shared" si="214"/>
        <v>2</v>
      </c>
      <c r="J4587" s="22" t="str">
        <f>VLOOKUP(I4587,變換清單!H:I,2,0)</f>
        <v>1Q</v>
      </c>
      <c r="K4587" s="22" t="str">
        <f t="shared" si="215"/>
        <v>新類型北海道20171Q</v>
      </c>
    </row>
    <row r="4588" spans="1:11">
      <c r="A4588" s="23">
        <v>201702</v>
      </c>
      <c r="B4588" s="23" t="s">
        <v>0</v>
      </c>
      <c r="C4588" s="22">
        <v>27260317</v>
      </c>
      <c r="D4588" s="22" t="s">
        <v>40</v>
      </c>
      <c r="E4588" s="23">
        <v>284760</v>
      </c>
      <c r="F4588" s="22" t="str">
        <f>VLOOKUP(C4588,變換清單!A:C,3,0)</f>
        <v>啤酒</v>
      </c>
      <c r="G4588" s="22" t="str">
        <f>VLOOKUP(B4588,變換清單!E:F,2,0)</f>
        <v>北海道</v>
      </c>
      <c r="H4588" s="22" t="str">
        <f t="shared" si="213"/>
        <v>2017</v>
      </c>
      <c r="I4588" s="22">
        <f t="shared" si="214"/>
        <v>2</v>
      </c>
      <c r="J4588" s="22" t="str">
        <f>VLOOKUP(I4588,變換清單!H:I,2,0)</f>
        <v>1Q</v>
      </c>
      <c r="K4588" s="22" t="str">
        <f t="shared" si="215"/>
        <v>啤酒北海道20171Q</v>
      </c>
    </row>
    <row r="4589" spans="1:11">
      <c r="A4589" s="23">
        <v>201702</v>
      </c>
      <c r="B4589" s="23" t="s">
        <v>0</v>
      </c>
      <c r="C4589" s="22">
        <v>27260665</v>
      </c>
      <c r="D4589" s="22" t="s">
        <v>105</v>
      </c>
      <c r="E4589" s="23">
        <v>57204</v>
      </c>
      <c r="F4589" s="22" t="str">
        <f>VLOOKUP(C4589,變換清單!A:C,3,0)</f>
        <v>啤酒</v>
      </c>
      <c r="G4589" s="22" t="str">
        <f>VLOOKUP(B4589,變換清單!E:F,2,0)</f>
        <v>北海道</v>
      </c>
      <c r="H4589" s="22" t="str">
        <f t="shared" si="213"/>
        <v>2017</v>
      </c>
      <c r="I4589" s="22">
        <f t="shared" si="214"/>
        <v>2</v>
      </c>
      <c r="J4589" s="22" t="str">
        <f>VLOOKUP(I4589,變換清單!H:I,2,0)</f>
        <v>1Q</v>
      </c>
      <c r="K4589" s="22" t="str">
        <f t="shared" si="215"/>
        <v>啤酒北海道20171Q</v>
      </c>
    </row>
    <row r="4590" spans="1:11">
      <c r="A4590" s="23">
        <v>201702</v>
      </c>
      <c r="B4590" s="23" t="s">
        <v>0</v>
      </c>
      <c r="C4590" s="22">
        <v>27350171</v>
      </c>
      <c r="D4590" s="22" t="s">
        <v>42</v>
      </c>
      <c r="E4590" s="23">
        <v>21834</v>
      </c>
      <c r="F4590" s="22" t="str">
        <f>VLOOKUP(C4590,變換清單!A:C,3,0)</f>
        <v>啤酒</v>
      </c>
      <c r="G4590" s="22" t="str">
        <f>VLOOKUP(B4590,變換清單!E:F,2,0)</f>
        <v>北海道</v>
      </c>
      <c r="H4590" s="22" t="str">
        <f t="shared" si="213"/>
        <v>2017</v>
      </c>
      <c r="I4590" s="22">
        <f t="shared" si="214"/>
        <v>2</v>
      </c>
      <c r="J4590" s="22" t="str">
        <f>VLOOKUP(I4590,變換清單!H:I,2,0)</f>
        <v>1Q</v>
      </c>
      <c r="K4590" s="22" t="str">
        <f t="shared" si="215"/>
        <v>啤酒北海道20171Q</v>
      </c>
    </row>
    <row r="4591" spans="1:11">
      <c r="A4591" s="23">
        <v>201702</v>
      </c>
      <c r="B4591" s="23" t="s">
        <v>0</v>
      </c>
      <c r="C4591" s="22">
        <v>27350921</v>
      </c>
      <c r="D4591" s="22" t="s">
        <v>44</v>
      </c>
      <c r="E4591" s="23">
        <v>233520</v>
      </c>
      <c r="F4591" s="22" t="str">
        <f>VLOOKUP(C4591,變換清單!A:C,3,0)</f>
        <v>發泡酒</v>
      </c>
      <c r="G4591" s="22" t="str">
        <f>VLOOKUP(B4591,變換清單!E:F,2,0)</f>
        <v>北海道</v>
      </c>
      <c r="H4591" s="22" t="str">
        <f t="shared" si="213"/>
        <v>2017</v>
      </c>
      <c r="I4591" s="22">
        <f t="shared" si="214"/>
        <v>2</v>
      </c>
      <c r="J4591" s="22" t="str">
        <f>VLOOKUP(I4591,變換清單!H:I,2,0)</f>
        <v>1Q</v>
      </c>
      <c r="K4591" s="22" t="str">
        <f t="shared" si="215"/>
        <v>發泡酒北海道20171Q</v>
      </c>
    </row>
    <row r="4592" spans="1:11">
      <c r="A4592" s="23">
        <v>201702</v>
      </c>
      <c r="B4592" s="23" t="s">
        <v>0</v>
      </c>
      <c r="C4592" s="22">
        <v>27210786</v>
      </c>
      <c r="D4592" s="22" t="s">
        <v>103</v>
      </c>
      <c r="E4592" s="23">
        <v>331776</v>
      </c>
      <c r="F4592" s="22" t="str">
        <f>VLOOKUP(C4592,變換清單!A:C,3,0)</f>
        <v>發泡酒</v>
      </c>
      <c r="G4592" s="22" t="str">
        <f>VLOOKUP(B4592,變換清單!E:F,2,0)</f>
        <v>北海道</v>
      </c>
      <c r="H4592" s="22" t="str">
        <f t="shared" si="213"/>
        <v>2017</v>
      </c>
      <c r="I4592" s="22">
        <f t="shared" si="214"/>
        <v>2</v>
      </c>
      <c r="J4592" s="22" t="str">
        <f>VLOOKUP(I4592,變換清單!H:I,2,0)</f>
        <v>1Q</v>
      </c>
      <c r="K4592" s="22" t="str">
        <f t="shared" si="215"/>
        <v>發泡酒北海道20171Q</v>
      </c>
    </row>
    <row r="4593" spans="1:11">
      <c r="A4593" s="23">
        <v>201702</v>
      </c>
      <c r="B4593" s="23" t="s">
        <v>0</v>
      </c>
      <c r="C4593" s="22">
        <v>27220883</v>
      </c>
      <c r="D4593" s="22" t="s">
        <v>101</v>
      </c>
      <c r="E4593" s="23">
        <v>8004</v>
      </c>
      <c r="F4593" s="22" t="str">
        <f>VLOOKUP(C4593,變換清單!A:C,3,0)</f>
        <v>新類型</v>
      </c>
      <c r="G4593" s="22" t="str">
        <f>VLOOKUP(B4593,變換清單!E:F,2,0)</f>
        <v>北海道</v>
      </c>
      <c r="H4593" s="22" t="str">
        <f t="shared" si="213"/>
        <v>2017</v>
      </c>
      <c r="I4593" s="22">
        <f t="shared" si="214"/>
        <v>2</v>
      </c>
      <c r="J4593" s="22" t="str">
        <f>VLOOKUP(I4593,變換清單!H:I,2,0)</f>
        <v>1Q</v>
      </c>
      <c r="K4593" s="22" t="str">
        <f t="shared" si="215"/>
        <v>新類型北海道20171Q</v>
      </c>
    </row>
    <row r="4594" spans="1:11">
      <c r="A4594" s="23">
        <v>201702</v>
      </c>
      <c r="B4594" s="23" t="s">
        <v>80</v>
      </c>
      <c r="C4594" s="22">
        <v>27220957</v>
      </c>
      <c r="D4594" s="22" t="s">
        <v>102</v>
      </c>
      <c r="E4594" s="23">
        <v>154560</v>
      </c>
      <c r="F4594" s="22" t="str">
        <f>VLOOKUP(C4594,變換清單!A:C,3,0)</f>
        <v>新類型</v>
      </c>
      <c r="G4594" s="22" t="str">
        <f>VLOOKUP(B4594,變換清單!E:F,2,0)</f>
        <v>近畿圏</v>
      </c>
      <c r="H4594" s="22" t="str">
        <f t="shared" si="213"/>
        <v>2017</v>
      </c>
      <c r="I4594" s="22">
        <f t="shared" si="214"/>
        <v>2</v>
      </c>
      <c r="J4594" s="22" t="str">
        <f>VLOOKUP(I4594,變換清單!H:I,2,0)</f>
        <v>1Q</v>
      </c>
      <c r="K4594" s="22" t="str">
        <f t="shared" si="215"/>
        <v>新類型近畿圏20171Q</v>
      </c>
    </row>
    <row r="4595" spans="1:11">
      <c r="A4595" s="23">
        <v>201702</v>
      </c>
      <c r="B4595" s="23" t="s">
        <v>80</v>
      </c>
      <c r="C4595" s="22">
        <v>27220985</v>
      </c>
      <c r="D4595" s="22" t="s">
        <v>46</v>
      </c>
      <c r="E4595" s="23">
        <v>27720</v>
      </c>
      <c r="F4595" s="22" t="str">
        <f>VLOOKUP(C4595,變換清單!A:C,3,0)</f>
        <v>新類型</v>
      </c>
      <c r="G4595" s="22" t="str">
        <f>VLOOKUP(B4595,變換清單!E:F,2,0)</f>
        <v>近畿圏</v>
      </c>
      <c r="H4595" s="22" t="str">
        <f t="shared" si="213"/>
        <v>2017</v>
      </c>
      <c r="I4595" s="22">
        <f t="shared" si="214"/>
        <v>2</v>
      </c>
      <c r="J4595" s="22" t="str">
        <f>VLOOKUP(I4595,變換清單!H:I,2,0)</f>
        <v>1Q</v>
      </c>
      <c r="K4595" s="22" t="str">
        <f t="shared" si="215"/>
        <v>新類型近畿圏20171Q</v>
      </c>
    </row>
    <row r="4596" spans="1:11">
      <c r="A4596" s="23">
        <v>201702</v>
      </c>
      <c r="B4596" s="23" t="s">
        <v>80</v>
      </c>
      <c r="C4596" s="22">
        <v>27260317</v>
      </c>
      <c r="D4596" s="22" t="s">
        <v>40</v>
      </c>
      <c r="E4596" s="23">
        <v>29400</v>
      </c>
      <c r="F4596" s="22" t="str">
        <f>VLOOKUP(C4596,變換清單!A:C,3,0)</f>
        <v>啤酒</v>
      </c>
      <c r="G4596" s="22" t="str">
        <f>VLOOKUP(B4596,變換清單!E:F,2,0)</f>
        <v>近畿圏</v>
      </c>
      <c r="H4596" s="22" t="str">
        <f t="shared" si="213"/>
        <v>2017</v>
      </c>
      <c r="I4596" s="22">
        <f t="shared" si="214"/>
        <v>2</v>
      </c>
      <c r="J4596" s="22" t="str">
        <f>VLOOKUP(I4596,變換清單!H:I,2,0)</f>
        <v>1Q</v>
      </c>
      <c r="K4596" s="22" t="str">
        <f t="shared" si="215"/>
        <v>啤酒近畿圏20171Q</v>
      </c>
    </row>
    <row r="4597" spans="1:11">
      <c r="A4597" s="23">
        <v>201702</v>
      </c>
      <c r="B4597" s="23" t="s">
        <v>80</v>
      </c>
      <c r="C4597" s="22">
        <v>27260665</v>
      </c>
      <c r="D4597" s="22" t="s">
        <v>105</v>
      </c>
      <c r="E4597" s="23">
        <v>5040</v>
      </c>
      <c r="F4597" s="22" t="str">
        <f>VLOOKUP(C4597,變換清單!A:C,3,0)</f>
        <v>啤酒</v>
      </c>
      <c r="G4597" s="22" t="str">
        <f>VLOOKUP(B4597,變換清單!E:F,2,0)</f>
        <v>近畿圏</v>
      </c>
      <c r="H4597" s="22" t="str">
        <f t="shared" si="213"/>
        <v>2017</v>
      </c>
      <c r="I4597" s="22">
        <f t="shared" si="214"/>
        <v>2</v>
      </c>
      <c r="J4597" s="22" t="str">
        <f>VLOOKUP(I4597,變換清單!H:I,2,0)</f>
        <v>1Q</v>
      </c>
      <c r="K4597" s="22" t="str">
        <f t="shared" si="215"/>
        <v>啤酒近畿圏20171Q</v>
      </c>
    </row>
    <row r="4598" spans="1:11">
      <c r="A4598" s="23">
        <v>201703</v>
      </c>
      <c r="B4598" s="23" t="s">
        <v>75</v>
      </c>
      <c r="C4598" s="22">
        <v>27350171</v>
      </c>
      <c r="D4598" s="22" t="s">
        <v>42</v>
      </c>
      <c r="E4598" s="23">
        <v>4576320</v>
      </c>
      <c r="F4598" s="22" t="str">
        <f>VLOOKUP(C4598,變換清單!A:C,3,0)</f>
        <v>啤酒</v>
      </c>
      <c r="G4598" s="22" t="str">
        <f>VLOOKUP(B4598,變換清單!E:F,2,0)</f>
        <v>中部</v>
      </c>
      <c r="H4598" s="22" t="str">
        <f t="shared" si="213"/>
        <v>2017</v>
      </c>
      <c r="I4598" s="22">
        <f t="shared" si="214"/>
        <v>3</v>
      </c>
      <c r="J4598" s="22" t="str">
        <f>VLOOKUP(I4598,變換清單!H:I,2,0)</f>
        <v>1Q</v>
      </c>
      <c r="K4598" s="22" t="str">
        <f t="shared" si="215"/>
        <v>啤酒中部20171Q</v>
      </c>
    </row>
    <row r="4599" spans="1:11">
      <c r="A4599" s="23">
        <v>201703</v>
      </c>
      <c r="B4599" s="23" t="s">
        <v>75</v>
      </c>
      <c r="C4599" s="22">
        <v>27350921</v>
      </c>
      <c r="D4599" s="22" t="s">
        <v>44</v>
      </c>
      <c r="E4599" s="23">
        <v>454440</v>
      </c>
      <c r="F4599" s="22" t="str">
        <f>VLOOKUP(C4599,變換清單!A:C,3,0)</f>
        <v>發泡酒</v>
      </c>
      <c r="G4599" s="22" t="str">
        <f>VLOOKUP(B4599,變換清單!E:F,2,0)</f>
        <v>中部</v>
      </c>
      <c r="H4599" s="22" t="str">
        <f t="shared" si="213"/>
        <v>2017</v>
      </c>
      <c r="I4599" s="22">
        <f t="shared" si="214"/>
        <v>3</v>
      </c>
      <c r="J4599" s="22" t="str">
        <f>VLOOKUP(I4599,變換清單!H:I,2,0)</f>
        <v>1Q</v>
      </c>
      <c r="K4599" s="22" t="str">
        <f t="shared" si="215"/>
        <v>發泡酒中部20171Q</v>
      </c>
    </row>
    <row r="4600" spans="1:11">
      <c r="A4600" s="23">
        <v>201703</v>
      </c>
      <c r="B4600" s="23" t="s">
        <v>75</v>
      </c>
      <c r="C4600" s="22">
        <v>27210786</v>
      </c>
      <c r="D4600" s="22" t="s">
        <v>103</v>
      </c>
      <c r="E4600" s="23">
        <v>1165080</v>
      </c>
      <c r="F4600" s="22" t="str">
        <f>VLOOKUP(C4600,變換清單!A:C,3,0)</f>
        <v>發泡酒</v>
      </c>
      <c r="G4600" s="22" t="str">
        <f>VLOOKUP(B4600,變換清單!E:F,2,0)</f>
        <v>中部</v>
      </c>
      <c r="H4600" s="22" t="str">
        <f t="shared" si="213"/>
        <v>2017</v>
      </c>
      <c r="I4600" s="22">
        <f t="shared" si="214"/>
        <v>3</v>
      </c>
      <c r="J4600" s="22" t="str">
        <f>VLOOKUP(I4600,變換清單!H:I,2,0)</f>
        <v>1Q</v>
      </c>
      <c r="K4600" s="22" t="str">
        <f t="shared" si="215"/>
        <v>發泡酒中部20171Q</v>
      </c>
    </row>
    <row r="4601" spans="1:11">
      <c r="A4601" s="23">
        <v>201703</v>
      </c>
      <c r="B4601" s="23" t="s">
        <v>75</v>
      </c>
      <c r="C4601" s="22">
        <v>27220883</v>
      </c>
      <c r="D4601" s="22" t="s">
        <v>101</v>
      </c>
      <c r="E4601" s="23">
        <v>56448</v>
      </c>
      <c r="F4601" s="22" t="str">
        <f>VLOOKUP(C4601,變換清單!A:C,3,0)</f>
        <v>新類型</v>
      </c>
      <c r="G4601" s="22" t="str">
        <f>VLOOKUP(B4601,變換清單!E:F,2,0)</f>
        <v>中部</v>
      </c>
      <c r="H4601" s="22" t="str">
        <f t="shared" si="213"/>
        <v>2017</v>
      </c>
      <c r="I4601" s="22">
        <f t="shared" si="214"/>
        <v>3</v>
      </c>
      <c r="J4601" s="22" t="str">
        <f>VLOOKUP(I4601,變換清單!H:I,2,0)</f>
        <v>1Q</v>
      </c>
      <c r="K4601" s="22" t="str">
        <f t="shared" si="215"/>
        <v>新類型中部20171Q</v>
      </c>
    </row>
    <row r="4602" spans="1:11">
      <c r="A4602" s="23">
        <v>201703</v>
      </c>
      <c r="B4602" s="23" t="s">
        <v>75</v>
      </c>
      <c r="C4602" s="22">
        <v>27220957</v>
      </c>
      <c r="D4602" s="22" t="s">
        <v>102</v>
      </c>
      <c r="E4602" s="23">
        <v>26964</v>
      </c>
      <c r="F4602" s="22" t="str">
        <f>VLOOKUP(C4602,變換清單!A:C,3,0)</f>
        <v>新類型</v>
      </c>
      <c r="G4602" s="22" t="str">
        <f>VLOOKUP(B4602,變換清單!E:F,2,0)</f>
        <v>中部</v>
      </c>
      <c r="H4602" s="22" t="str">
        <f t="shared" si="213"/>
        <v>2017</v>
      </c>
      <c r="I4602" s="22">
        <f t="shared" si="214"/>
        <v>3</v>
      </c>
      <c r="J4602" s="22" t="str">
        <f>VLOOKUP(I4602,變換清單!H:I,2,0)</f>
        <v>1Q</v>
      </c>
      <c r="K4602" s="22" t="str">
        <f t="shared" si="215"/>
        <v>新類型中部20171Q</v>
      </c>
    </row>
    <row r="4603" spans="1:11">
      <c r="A4603" s="23">
        <v>201703</v>
      </c>
      <c r="B4603" s="23" t="s">
        <v>75</v>
      </c>
      <c r="C4603" s="22">
        <v>27220985</v>
      </c>
      <c r="D4603" s="22" t="s">
        <v>46</v>
      </c>
      <c r="E4603" s="23">
        <v>1851360</v>
      </c>
      <c r="F4603" s="22" t="str">
        <f>VLOOKUP(C4603,變換清單!A:C,3,0)</f>
        <v>新類型</v>
      </c>
      <c r="G4603" s="22" t="str">
        <f>VLOOKUP(B4603,變換清單!E:F,2,0)</f>
        <v>中部</v>
      </c>
      <c r="H4603" s="22" t="str">
        <f t="shared" si="213"/>
        <v>2017</v>
      </c>
      <c r="I4603" s="22">
        <f t="shared" si="214"/>
        <v>3</v>
      </c>
      <c r="J4603" s="22" t="str">
        <f>VLOOKUP(I4603,變換清單!H:I,2,0)</f>
        <v>1Q</v>
      </c>
      <c r="K4603" s="22" t="str">
        <f t="shared" si="215"/>
        <v>新類型中部20171Q</v>
      </c>
    </row>
    <row r="4604" spans="1:11">
      <c r="A4604" s="23">
        <v>201703</v>
      </c>
      <c r="B4604" s="23" t="s">
        <v>75</v>
      </c>
      <c r="C4604" s="22">
        <v>27260317</v>
      </c>
      <c r="D4604" s="22" t="s">
        <v>40</v>
      </c>
      <c r="E4604" s="23">
        <v>4669</v>
      </c>
      <c r="F4604" s="22" t="str">
        <f>VLOOKUP(C4604,變換清單!A:C,3,0)</f>
        <v>啤酒</v>
      </c>
      <c r="G4604" s="22" t="str">
        <f>VLOOKUP(B4604,變換清單!E:F,2,0)</f>
        <v>中部</v>
      </c>
      <c r="H4604" s="22" t="str">
        <f t="shared" si="213"/>
        <v>2017</v>
      </c>
      <c r="I4604" s="22">
        <f t="shared" si="214"/>
        <v>3</v>
      </c>
      <c r="J4604" s="22" t="str">
        <f>VLOOKUP(I4604,變換清單!H:I,2,0)</f>
        <v>1Q</v>
      </c>
      <c r="K4604" s="22" t="str">
        <f t="shared" si="215"/>
        <v>啤酒中部20171Q</v>
      </c>
    </row>
    <row r="4605" spans="1:11">
      <c r="A4605" s="23">
        <v>201703</v>
      </c>
      <c r="B4605" s="23" t="s">
        <v>75</v>
      </c>
      <c r="C4605" s="22">
        <v>27260665</v>
      </c>
      <c r="D4605" s="22" t="s">
        <v>105</v>
      </c>
      <c r="E4605" s="23">
        <v>33350</v>
      </c>
      <c r="F4605" s="22" t="str">
        <f>VLOOKUP(C4605,變換清單!A:C,3,0)</f>
        <v>啤酒</v>
      </c>
      <c r="G4605" s="22" t="str">
        <f>VLOOKUP(B4605,變換清單!E:F,2,0)</f>
        <v>中部</v>
      </c>
      <c r="H4605" s="22" t="str">
        <f t="shared" si="213"/>
        <v>2017</v>
      </c>
      <c r="I4605" s="22">
        <f t="shared" si="214"/>
        <v>3</v>
      </c>
      <c r="J4605" s="22" t="str">
        <f>VLOOKUP(I4605,變換清單!H:I,2,0)</f>
        <v>1Q</v>
      </c>
      <c r="K4605" s="22" t="str">
        <f t="shared" si="215"/>
        <v>啤酒中部20171Q</v>
      </c>
    </row>
    <row r="4606" spans="1:11">
      <c r="A4606" s="23">
        <v>201703</v>
      </c>
      <c r="B4606" s="23" t="s">
        <v>86</v>
      </c>
      <c r="C4606" s="22">
        <v>27350171</v>
      </c>
      <c r="D4606" s="22" t="s">
        <v>42</v>
      </c>
      <c r="E4606" s="23">
        <v>365400</v>
      </c>
      <c r="F4606" s="22" t="str">
        <f>VLOOKUP(C4606,變換清單!A:C,3,0)</f>
        <v>啤酒</v>
      </c>
      <c r="G4606" s="22" t="str">
        <f>VLOOKUP(B4606,變換清單!E:F,2,0)</f>
        <v>中四國</v>
      </c>
      <c r="H4606" s="22" t="str">
        <f t="shared" si="213"/>
        <v>2017</v>
      </c>
      <c r="I4606" s="22">
        <f t="shared" si="214"/>
        <v>3</v>
      </c>
      <c r="J4606" s="22" t="str">
        <f>VLOOKUP(I4606,變換清單!H:I,2,0)</f>
        <v>1Q</v>
      </c>
      <c r="K4606" s="22" t="str">
        <f t="shared" si="215"/>
        <v>啤酒中四國20171Q</v>
      </c>
    </row>
    <row r="4607" spans="1:11">
      <c r="A4607" s="23">
        <v>201703</v>
      </c>
      <c r="B4607" s="23" t="s">
        <v>86</v>
      </c>
      <c r="C4607" s="22">
        <v>27350921</v>
      </c>
      <c r="D4607" s="22" t="s">
        <v>44</v>
      </c>
      <c r="E4607" s="23">
        <v>69720</v>
      </c>
      <c r="F4607" s="22" t="str">
        <f>VLOOKUP(C4607,變換清單!A:C,3,0)</f>
        <v>發泡酒</v>
      </c>
      <c r="G4607" s="22" t="str">
        <f>VLOOKUP(B4607,變換清單!E:F,2,0)</f>
        <v>中四國</v>
      </c>
      <c r="H4607" s="22" t="str">
        <f t="shared" si="213"/>
        <v>2017</v>
      </c>
      <c r="I4607" s="22">
        <f t="shared" si="214"/>
        <v>3</v>
      </c>
      <c r="J4607" s="22" t="str">
        <f>VLOOKUP(I4607,變換清單!H:I,2,0)</f>
        <v>1Q</v>
      </c>
      <c r="K4607" s="22" t="str">
        <f t="shared" si="215"/>
        <v>發泡酒中四國20171Q</v>
      </c>
    </row>
    <row r="4608" spans="1:11">
      <c r="A4608" s="23">
        <v>201703</v>
      </c>
      <c r="B4608" s="23" t="s">
        <v>86</v>
      </c>
      <c r="C4608" s="22">
        <v>27210786</v>
      </c>
      <c r="D4608" s="22" t="s">
        <v>103</v>
      </c>
      <c r="E4608" s="23">
        <v>88200</v>
      </c>
      <c r="F4608" s="22" t="str">
        <f>VLOOKUP(C4608,變換清單!A:C,3,0)</f>
        <v>發泡酒</v>
      </c>
      <c r="G4608" s="22" t="str">
        <f>VLOOKUP(B4608,變換清單!E:F,2,0)</f>
        <v>中四國</v>
      </c>
      <c r="H4608" s="22" t="str">
        <f t="shared" si="213"/>
        <v>2017</v>
      </c>
      <c r="I4608" s="22">
        <f t="shared" si="214"/>
        <v>3</v>
      </c>
      <c r="J4608" s="22" t="str">
        <f>VLOOKUP(I4608,變換清單!H:I,2,0)</f>
        <v>1Q</v>
      </c>
      <c r="K4608" s="22" t="str">
        <f t="shared" si="215"/>
        <v>發泡酒中四國20171Q</v>
      </c>
    </row>
    <row r="4609" spans="1:11">
      <c r="A4609" s="23">
        <v>201703</v>
      </c>
      <c r="B4609" s="23" t="s">
        <v>86</v>
      </c>
      <c r="C4609" s="22">
        <v>27220883</v>
      </c>
      <c r="D4609" s="22" t="s">
        <v>101</v>
      </c>
      <c r="E4609" s="23">
        <v>252</v>
      </c>
      <c r="F4609" s="22" t="str">
        <f>VLOOKUP(C4609,變換清單!A:C,3,0)</f>
        <v>新類型</v>
      </c>
      <c r="G4609" s="22" t="str">
        <f>VLOOKUP(B4609,變換清單!E:F,2,0)</f>
        <v>中四國</v>
      </c>
      <c r="H4609" s="22" t="str">
        <f t="shared" si="213"/>
        <v>2017</v>
      </c>
      <c r="I4609" s="22">
        <f t="shared" si="214"/>
        <v>3</v>
      </c>
      <c r="J4609" s="22" t="str">
        <f>VLOOKUP(I4609,變換清單!H:I,2,0)</f>
        <v>1Q</v>
      </c>
      <c r="K4609" s="22" t="str">
        <f t="shared" si="215"/>
        <v>新類型中四國20171Q</v>
      </c>
    </row>
    <row r="4610" spans="1:11">
      <c r="A4610" s="23">
        <v>201703</v>
      </c>
      <c r="B4610" s="23" t="s">
        <v>86</v>
      </c>
      <c r="C4610" s="22">
        <v>27220957</v>
      </c>
      <c r="D4610" s="22" t="s">
        <v>102</v>
      </c>
      <c r="E4610" s="23">
        <v>252</v>
      </c>
      <c r="F4610" s="22" t="str">
        <f>VLOOKUP(C4610,變換清單!A:C,3,0)</f>
        <v>新類型</v>
      </c>
      <c r="G4610" s="22" t="str">
        <f>VLOOKUP(B4610,變換清單!E:F,2,0)</f>
        <v>中四國</v>
      </c>
      <c r="H4610" s="22" t="str">
        <f t="shared" si="213"/>
        <v>2017</v>
      </c>
      <c r="I4610" s="22">
        <f t="shared" si="214"/>
        <v>3</v>
      </c>
      <c r="J4610" s="22" t="str">
        <f>VLOOKUP(I4610,變換清單!H:I,2,0)</f>
        <v>1Q</v>
      </c>
      <c r="K4610" s="22" t="str">
        <f t="shared" si="215"/>
        <v>新類型中四國20171Q</v>
      </c>
    </row>
    <row r="4611" spans="1:11">
      <c r="A4611" s="23">
        <v>201703</v>
      </c>
      <c r="B4611" s="23" t="s">
        <v>86</v>
      </c>
      <c r="C4611" s="22">
        <v>27220985</v>
      </c>
      <c r="D4611" s="22" t="s">
        <v>46</v>
      </c>
      <c r="E4611" s="23">
        <v>96600</v>
      </c>
      <c r="F4611" s="22" t="str">
        <f>VLOOKUP(C4611,變換清單!A:C,3,0)</f>
        <v>新類型</v>
      </c>
      <c r="G4611" s="22" t="str">
        <f>VLOOKUP(B4611,變換清單!E:F,2,0)</f>
        <v>中四國</v>
      </c>
      <c r="H4611" s="22" t="str">
        <f t="shared" ref="H4611:H4674" si="216">LEFT(A4611,4)</f>
        <v>2017</v>
      </c>
      <c r="I4611" s="22">
        <f t="shared" ref="I4611:I4674" si="217">VALUE(RIGHT(A4611,2))</f>
        <v>3</v>
      </c>
      <c r="J4611" s="22" t="str">
        <f>VLOOKUP(I4611,變換清單!H:I,2,0)</f>
        <v>1Q</v>
      </c>
      <c r="K4611" s="22" t="str">
        <f t="shared" ref="K4611:K4674" si="218">CONCATENATE(F4611,G4611,H4611,J4611)</f>
        <v>新類型中四國20171Q</v>
      </c>
    </row>
    <row r="4612" spans="1:11">
      <c r="A4612" s="23">
        <v>201703</v>
      </c>
      <c r="B4612" s="23" t="s">
        <v>61</v>
      </c>
      <c r="C4612" s="22">
        <v>27260317</v>
      </c>
      <c r="D4612" s="22" t="s">
        <v>40</v>
      </c>
      <c r="E4612" s="23">
        <v>1268400</v>
      </c>
      <c r="F4612" s="22" t="str">
        <f>VLOOKUP(C4612,變換清單!A:C,3,0)</f>
        <v>啤酒</v>
      </c>
      <c r="G4612" s="22" t="str">
        <f>VLOOKUP(B4612,變換清單!E:F,2,0)</f>
        <v>關信越</v>
      </c>
      <c r="H4612" s="22" t="str">
        <f t="shared" si="216"/>
        <v>2017</v>
      </c>
      <c r="I4612" s="22">
        <f t="shared" si="217"/>
        <v>3</v>
      </c>
      <c r="J4612" s="22" t="str">
        <f>VLOOKUP(I4612,變換清單!H:I,2,0)</f>
        <v>1Q</v>
      </c>
      <c r="K4612" s="22" t="str">
        <f t="shared" si="218"/>
        <v>啤酒關信越20171Q</v>
      </c>
    </row>
    <row r="4613" spans="1:11">
      <c r="A4613" s="23">
        <v>201703</v>
      </c>
      <c r="B4613" s="23" t="s">
        <v>61</v>
      </c>
      <c r="C4613" s="22">
        <v>27260665</v>
      </c>
      <c r="D4613" s="22" t="s">
        <v>105</v>
      </c>
      <c r="E4613" s="23">
        <v>196560</v>
      </c>
      <c r="F4613" s="22" t="str">
        <f>VLOOKUP(C4613,變換清單!A:C,3,0)</f>
        <v>啤酒</v>
      </c>
      <c r="G4613" s="22" t="str">
        <f>VLOOKUP(B4613,變換清單!E:F,2,0)</f>
        <v>關信越</v>
      </c>
      <c r="H4613" s="22" t="str">
        <f t="shared" si="216"/>
        <v>2017</v>
      </c>
      <c r="I4613" s="22">
        <f t="shared" si="217"/>
        <v>3</v>
      </c>
      <c r="J4613" s="22" t="str">
        <f>VLOOKUP(I4613,變換清單!H:I,2,0)</f>
        <v>1Q</v>
      </c>
      <c r="K4613" s="22" t="str">
        <f t="shared" si="218"/>
        <v>啤酒關信越20171Q</v>
      </c>
    </row>
    <row r="4614" spans="1:11">
      <c r="A4614" s="23">
        <v>201703</v>
      </c>
      <c r="B4614" s="23" t="s">
        <v>61</v>
      </c>
      <c r="C4614" s="22">
        <v>27350171</v>
      </c>
      <c r="D4614" s="22" t="s">
        <v>42</v>
      </c>
      <c r="E4614" s="23">
        <v>382200</v>
      </c>
      <c r="F4614" s="22" t="str">
        <f>VLOOKUP(C4614,變換清單!A:C,3,0)</f>
        <v>啤酒</v>
      </c>
      <c r="G4614" s="22" t="str">
        <f>VLOOKUP(B4614,變換清單!E:F,2,0)</f>
        <v>關信越</v>
      </c>
      <c r="H4614" s="22" t="str">
        <f t="shared" si="216"/>
        <v>2017</v>
      </c>
      <c r="I4614" s="22">
        <f t="shared" si="217"/>
        <v>3</v>
      </c>
      <c r="J4614" s="22" t="str">
        <f>VLOOKUP(I4614,變換清單!H:I,2,0)</f>
        <v>1Q</v>
      </c>
      <c r="K4614" s="22" t="str">
        <f t="shared" si="218"/>
        <v>啤酒關信越20171Q</v>
      </c>
    </row>
    <row r="4615" spans="1:11">
      <c r="A4615" s="23">
        <v>201703</v>
      </c>
      <c r="B4615" s="23" t="s">
        <v>61</v>
      </c>
      <c r="C4615" s="22">
        <v>27350921</v>
      </c>
      <c r="D4615" s="22" t="s">
        <v>44</v>
      </c>
      <c r="E4615" s="23">
        <v>22176</v>
      </c>
      <c r="F4615" s="22" t="str">
        <f>VLOOKUP(C4615,變換清單!A:C,3,0)</f>
        <v>發泡酒</v>
      </c>
      <c r="G4615" s="22" t="str">
        <f>VLOOKUP(B4615,變換清單!E:F,2,0)</f>
        <v>關信越</v>
      </c>
      <c r="H4615" s="22" t="str">
        <f t="shared" si="216"/>
        <v>2017</v>
      </c>
      <c r="I4615" s="22">
        <f t="shared" si="217"/>
        <v>3</v>
      </c>
      <c r="J4615" s="22" t="str">
        <f>VLOOKUP(I4615,變換清單!H:I,2,0)</f>
        <v>1Q</v>
      </c>
      <c r="K4615" s="22" t="str">
        <f t="shared" si="218"/>
        <v>發泡酒關信越20171Q</v>
      </c>
    </row>
    <row r="4616" spans="1:11">
      <c r="A4616" s="23">
        <v>201703</v>
      </c>
      <c r="B4616" s="23" t="s">
        <v>61</v>
      </c>
      <c r="C4616" s="22">
        <v>27210786</v>
      </c>
      <c r="D4616" s="22" t="s">
        <v>103</v>
      </c>
      <c r="E4616" s="23">
        <v>1512</v>
      </c>
      <c r="F4616" s="22" t="str">
        <f>VLOOKUP(C4616,變換清單!A:C,3,0)</f>
        <v>發泡酒</v>
      </c>
      <c r="G4616" s="22" t="str">
        <f>VLOOKUP(B4616,變換清單!E:F,2,0)</f>
        <v>關信越</v>
      </c>
      <c r="H4616" s="22" t="str">
        <f t="shared" si="216"/>
        <v>2017</v>
      </c>
      <c r="I4616" s="22">
        <f t="shared" si="217"/>
        <v>3</v>
      </c>
      <c r="J4616" s="22" t="str">
        <f>VLOOKUP(I4616,變換清單!H:I,2,0)</f>
        <v>1Q</v>
      </c>
      <c r="K4616" s="22" t="str">
        <f t="shared" si="218"/>
        <v>發泡酒關信越20171Q</v>
      </c>
    </row>
    <row r="4617" spans="1:11">
      <c r="A4617" s="23">
        <v>201703</v>
      </c>
      <c r="B4617" s="23" t="s">
        <v>61</v>
      </c>
      <c r="C4617" s="22">
        <v>27220883</v>
      </c>
      <c r="D4617" s="22" t="s">
        <v>101</v>
      </c>
      <c r="E4617" s="23">
        <v>458640</v>
      </c>
      <c r="F4617" s="22" t="str">
        <f>VLOOKUP(C4617,變換清單!A:C,3,0)</f>
        <v>新類型</v>
      </c>
      <c r="G4617" s="22" t="str">
        <f>VLOOKUP(B4617,變換清單!E:F,2,0)</f>
        <v>關信越</v>
      </c>
      <c r="H4617" s="22" t="str">
        <f t="shared" si="216"/>
        <v>2017</v>
      </c>
      <c r="I4617" s="22">
        <f t="shared" si="217"/>
        <v>3</v>
      </c>
      <c r="J4617" s="22" t="str">
        <f>VLOOKUP(I4617,變換清單!H:I,2,0)</f>
        <v>1Q</v>
      </c>
      <c r="K4617" s="22" t="str">
        <f t="shared" si="218"/>
        <v>新類型關信越20171Q</v>
      </c>
    </row>
    <row r="4618" spans="1:11">
      <c r="A4618" s="23">
        <v>201703</v>
      </c>
      <c r="B4618" s="23" t="s">
        <v>61</v>
      </c>
      <c r="C4618" s="22">
        <v>27220957</v>
      </c>
      <c r="D4618" s="22" t="s">
        <v>102</v>
      </c>
      <c r="E4618" s="23">
        <v>40687</v>
      </c>
      <c r="F4618" s="22" t="str">
        <f>VLOOKUP(C4618,變換清單!A:C,3,0)</f>
        <v>新類型</v>
      </c>
      <c r="G4618" s="22" t="str">
        <f>VLOOKUP(B4618,變換清單!E:F,2,0)</f>
        <v>關信越</v>
      </c>
      <c r="H4618" s="22" t="str">
        <f t="shared" si="216"/>
        <v>2017</v>
      </c>
      <c r="I4618" s="22">
        <f t="shared" si="217"/>
        <v>3</v>
      </c>
      <c r="J4618" s="22" t="str">
        <f>VLOOKUP(I4618,變換清單!H:I,2,0)</f>
        <v>1Q</v>
      </c>
      <c r="K4618" s="22" t="str">
        <f t="shared" si="218"/>
        <v>新類型關信越20171Q</v>
      </c>
    </row>
    <row r="4619" spans="1:11">
      <c r="A4619" s="23">
        <v>201703</v>
      </c>
      <c r="B4619" s="23" t="s">
        <v>83</v>
      </c>
      <c r="C4619" s="22">
        <v>27220985</v>
      </c>
      <c r="D4619" s="22" t="s">
        <v>46</v>
      </c>
      <c r="E4619" s="23">
        <v>1512</v>
      </c>
      <c r="F4619" s="22" t="str">
        <f>VLOOKUP(C4619,變換清單!A:C,3,0)</f>
        <v>新類型</v>
      </c>
      <c r="G4619" s="22" t="str">
        <f>VLOOKUP(B4619,變換清單!E:F,2,0)</f>
        <v>中四國</v>
      </c>
      <c r="H4619" s="22" t="str">
        <f t="shared" si="216"/>
        <v>2017</v>
      </c>
      <c r="I4619" s="22">
        <f t="shared" si="217"/>
        <v>3</v>
      </c>
      <c r="J4619" s="22" t="str">
        <f>VLOOKUP(I4619,變換清單!H:I,2,0)</f>
        <v>1Q</v>
      </c>
      <c r="K4619" s="22" t="str">
        <f t="shared" si="218"/>
        <v>新類型中四國20171Q</v>
      </c>
    </row>
    <row r="4620" spans="1:11">
      <c r="A4620" s="23">
        <v>201703</v>
      </c>
      <c r="B4620" s="23" t="s">
        <v>83</v>
      </c>
      <c r="C4620" s="22">
        <v>27260317</v>
      </c>
      <c r="D4620" s="22" t="s">
        <v>40</v>
      </c>
      <c r="E4620" s="23">
        <v>1512</v>
      </c>
      <c r="F4620" s="22" t="str">
        <f>VLOOKUP(C4620,變換清單!A:C,3,0)</f>
        <v>啤酒</v>
      </c>
      <c r="G4620" s="22" t="str">
        <f>VLOOKUP(B4620,變換清單!E:F,2,0)</f>
        <v>中四國</v>
      </c>
      <c r="H4620" s="22" t="str">
        <f t="shared" si="216"/>
        <v>2017</v>
      </c>
      <c r="I4620" s="22">
        <f t="shared" si="217"/>
        <v>3</v>
      </c>
      <c r="J4620" s="22" t="str">
        <f>VLOOKUP(I4620,變換清單!H:I,2,0)</f>
        <v>1Q</v>
      </c>
      <c r="K4620" s="22" t="str">
        <f t="shared" si="218"/>
        <v>啤酒中四國20171Q</v>
      </c>
    </row>
    <row r="4621" spans="1:11">
      <c r="A4621" s="23">
        <v>201703</v>
      </c>
      <c r="B4621" s="23" t="s">
        <v>83</v>
      </c>
      <c r="C4621" s="22">
        <v>27260665</v>
      </c>
      <c r="D4621" s="22" t="s">
        <v>105</v>
      </c>
      <c r="E4621" s="23">
        <v>392280</v>
      </c>
      <c r="F4621" s="22" t="str">
        <f>VLOOKUP(C4621,變換清單!A:C,3,0)</f>
        <v>啤酒</v>
      </c>
      <c r="G4621" s="22" t="str">
        <f>VLOOKUP(B4621,變換清單!E:F,2,0)</f>
        <v>中四國</v>
      </c>
      <c r="H4621" s="22" t="str">
        <f t="shared" si="216"/>
        <v>2017</v>
      </c>
      <c r="I4621" s="22">
        <f t="shared" si="217"/>
        <v>3</v>
      </c>
      <c r="J4621" s="22" t="str">
        <f>VLOOKUP(I4621,變換清單!H:I,2,0)</f>
        <v>1Q</v>
      </c>
      <c r="K4621" s="22" t="str">
        <f t="shared" si="218"/>
        <v>啤酒中四國20171Q</v>
      </c>
    </row>
    <row r="4622" spans="1:11">
      <c r="A4622" s="23">
        <v>201703</v>
      </c>
      <c r="B4622" s="23" t="s">
        <v>83</v>
      </c>
      <c r="C4622" s="22">
        <v>27350171</v>
      </c>
      <c r="D4622" s="22" t="s">
        <v>42</v>
      </c>
      <c r="E4622" s="23">
        <v>38640</v>
      </c>
      <c r="F4622" s="22" t="str">
        <f>VLOOKUP(C4622,變換清單!A:C,3,0)</f>
        <v>啤酒</v>
      </c>
      <c r="G4622" s="22" t="str">
        <f>VLOOKUP(B4622,變換清單!E:F,2,0)</f>
        <v>中四國</v>
      </c>
      <c r="H4622" s="22" t="str">
        <f t="shared" si="216"/>
        <v>2017</v>
      </c>
      <c r="I4622" s="22">
        <f t="shared" si="217"/>
        <v>3</v>
      </c>
      <c r="J4622" s="22" t="str">
        <f>VLOOKUP(I4622,變換清單!H:I,2,0)</f>
        <v>1Q</v>
      </c>
      <c r="K4622" s="22" t="str">
        <f t="shared" si="218"/>
        <v>啤酒中四國20171Q</v>
      </c>
    </row>
    <row r="4623" spans="1:11">
      <c r="A4623" s="23">
        <v>201703</v>
      </c>
      <c r="B4623" s="23" t="s">
        <v>83</v>
      </c>
      <c r="C4623" s="22">
        <v>27350921</v>
      </c>
      <c r="D4623" s="22" t="s">
        <v>44</v>
      </c>
      <c r="E4623" s="23">
        <v>73080</v>
      </c>
      <c r="F4623" s="22" t="str">
        <f>VLOOKUP(C4623,變換清單!A:C,3,0)</f>
        <v>發泡酒</v>
      </c>
      <c r="G4623" s="22" t="str">
        <f>VLOOKUP(B4623,變換清單!E:F,2,0)</f>
        <v>中四國</v>
      </c>
      <c r="H4623" s="22" t="str">
        <f t="shared" si="216"/>
        <v>2017</v>
      </c>
      <c r="I4623" s="22">
        <f t="shared" si="217"/>
        <v>3</v>
      </c>
      <c r="J4623" s="22" t="str">
        <f>VLOOKUP(I4623,變換清單!H:I,2,0)</f>
        <v>1Q</v>
      </c>
      <c r="K4623" s="22" t="str">
        <f t="shared" si="218"/>
        <v>發泡酒中四國20171Q</v>
      </c>
    </row>
    <row r="4624" spans="1:11">
      <c r="A4624" s="23">
        <v>201703</v>
      </c>
      <c r="B4624" s="23" t="s">
        <v>83</v>
      </c>
      <c r="C4624" s="22">
        <v>27210786</v>
      </c>
      <c r="D4624" s="22" t="s">
        <v>103</v>
      </c>
      <c r="E4624" s="23">
        <v>16380</v>
      </c>
      <c r="F4624" s="22" t="str">
        <f>VLOOKUP(C4624,變換清單!A:C,3,0)</f>
        <v>發泡酒</v>
      </c>
      <c r="G4624" s="22" t="str">
        <f>VLOOKUP(B4624,變換清單!E:F,2,0)</f>
        <v>中四國</v>
      </c>
      <c r="H4624" s="22" t="str">
        <f t="shared" si="216"/>
        <v>2017</v>
      </c>
      <c r="I4624" s="22">
        <f t="shared" si="217"/>
        <v>3</v>
      </c>
      <c r="J4624" s="22" t="str">
        <f>VLOOKUP(I4624,變換清單!H:I,2,0)</f>
        <v>1Q</v>
      </c>
      <c r="K4624" s="22" t="str">
        <f t="shared" si="218"/>
        <v>發泡酒中四國20171Q</v>
      </c>
    </row>
    <row r="4625" spans="1:11">
      <c r="A4625" s="23">
        <v>201703</v>
      </c>
      <c r="B4625" s="23" t="s">
        <v>83</v>
      </c>
      <c r="C4625" s="22">
        <v>27220883</v>
      </c>
      <c r="D4625" s="22" t="s">
        <v>101</v>
      </c>
      <c r="E4625" s="23">
        <v>6286</v>
      </c>
      <c r="F4625" s="22" t="str">
        <f>VLOOKUP(C4625,變換清單!A:C,3,0)</f>
        <v>新類型</v>
      </c>
      <c r="G4625" s="22" t="str">
        <f>VLOOKUP(B4625,變換清單!E:F,2,0)</f>
        <v>中四國</v>
      </c>
      <c r="H4625" s="22" t="str">
        <f t="shared" si="216"/>
        <v>2017</v>
      </c>
      <c r="I4625" s="22">
        <f t="shared" si="217"/>
        <v>3</v>
      </c>
      <c r="J4625" s="22" t="str">
        <f>VLOOKUP(I4625,變換清單!H:I,2,0)</f>
        <v>1Q</v>
      </c>
      <c r="K4625" s="22" t="str">
        <f t="shared" si="218"/>
        <v>新類型中四國20171Q</v>
      </c>
    </row>
    <row r="4626" spans="1:11">
      <c r="A4626" s="23">
        <v>201703</v>
      </c>
      <c r="B4626" s="23" t="s">
        <v>83</v>
      </c>
      <c r="C4626" s="22">
        <v>27220957</v>
      </c>
      <c r="D4626" s="22" t="s">
        <v>102</v>
      </c>
      <c r="E4626" s="23">
        <v>113400</v>
      </c>
      <c r="F4626" s="22" t="str">
        <f>VLOOKUP(C4626,變換清單!A:C,3,0)</f>
        <v>新類型</v>
      </c>
      <c r="G4626" s="22" t="str">
        <f>VLOOKUP(B4626,變換清單!E:F,2,0)</f>
        <v>中四國</v>
      </c>
      <c r="H4626" s="22" t="str">
        <f t="shared" si="216"/>
        <v>2017</v>
      </c>
      <c r="I4626" s="22">
        <f t="shared" si="217"/>
        <v>3</v>
      </c>
      <c r="J4626" s="22" t="str">
        <f>VLOOKUP(I4626,變換清單!H:I,2,0)</f>
        <v>1Q</v>
      </c>
      <c r="K4626" s="22" t="str">
        <f t="shared" si="218"/>
        <v>新類型中四國20171Q</v>
      </c>
    </row>
    <row r="4627" spans="1:11">
      <c r="A4627" s="23">
        <v>201703</v>
      </c>
      <c r="B4627" s="23" t="s">
        <v>98</v>
      </c>
      <c r="C4627" s="22">
        <v>27220985</v>
      </c>
      <c r="D4627" s="22" t="s">
        <v>46</v>
      </c>
      <c r="E4627" s="23">
        <v>39480</v>
      </c>
      <c r="F4627" s="22" t="str">
        <f>VLOOKUP(C4627,變換清單!A:C,3,0)</f>
        <v>新類型</v>
      </c>
      <c r="G4627" s="22" t="str">
        <f>VLOOKUP(B4627,變換清單!E:F,2,0)</f>
        <v>沖繩</v>
      </c>
      <c r="H4627" s="22" t="str">
        <f t="shared" si="216"/>
        <v>2017</v>
      </c>
      <c r="I4627" s="22">
        <f t="shared" si="217"/>
        <v>3</v>
      </c>
      <c r="J4627" s="22" t="str">
        <f>VLOOKUP(I4627,變換清單!H:I,2,0)</f>
        <v>1Q</v>
      </c>
      <c r="K4627" s="22" t="str">
        <f t="shared" si="218"/>
        <v>新類型沖繩20171Q</v>
      </c>
    </row>
    <row r="4628" spans="1:11">
      <c r="A4628" s="23">
        <v>201703</v>
      </c>
      <c r="B4628" s="23" t="s">
        <v>98</v>
      </c>
      <c r="C4628" s="22">
        <v>27260317</v>
      </c>
      <c r="D4628" s="22" t="s">
        <v>40</v>
      </c>
      <c r="E4628" s="23">
        <v>110040</v>
      </c>
      <c r="F4628" s="22" t="str">
        <f>VLOOKUP(C4628,變換清單!A:C,3,0)</f>
        <v>啤酒</v>
      </c>
      <c r="G4628" s="22" t="str">
        <f>VLOOKUP(B4628,變換清單!E:F,2,0)</f>
        <v>沖繩</v>
      </c>
      <c r="H4628" s="22" t="str">
        <f t="shared" si="216"/>
        <v>2017</v>
      </c>
      <c r="I4628" s="22">
        <f t="shared" si="217"/>
        <v>3</v>
      </c>
      <c r="J4628" s="22" t="str">
        <f>VLOOKUP(I4628,變換清單!H:I,2,0)</f>
        <v>1Q</v>
      </c>
      <c r="K4628" s="22" t="str">
        <f t="shared" si="218"/>
        <v>啤酒沖繩20171Q</v>
      </c>
    </row>
    <row r="4629" spans="1:11">
      <c r="A4629" s="23">
        <v>201703</v>
      </c>
      <c r="B4629" s="23" t="s">
        <v>98</v>
      </c>
      <c r="C4629" s="22">
        <v>27260665</v>
      </c>
      <c r="D4629" s="22" t="s">
        <v>105</v>
      </c>
      <c r="E4629" s="23">
        <v>709848</v>
      </c>
      <c r="F4629" s="22" t="str">
        <f>VLOOKUP(C4629,變換清單!A:C,3,0)</f>
        <v>啤酒</v>
      </c>
      <c r="G4629" s="22" t="str">
        <f>VLOOKUP(B4629,變換清單!E:F,2,0)</f>
        <v>沖繩</v>
      </c>
      <c r="H4629" s="22" t="str">
        <f t="shared" si="216"/>
        <v>2017</v>
      </c>
      <c r="I4629" s="22">
        <f t="shared" si="217"/>
        <v>3</v>
      </c>
      <c r="J4629" s="22" t="str">
        <f>VLOOKUP(I4629,變換清單!H:I,2,0)</f>
        <v>1Q</v>
      </c>
      <c r="K4629" s="22" t="str">
        <f t="shared" si="218"/>
        <v>啤酒沖繩20171Q</v>
      </c>
    </row>
    <row r="4630" spans="1:11">
      <c r="A4630" s="23">
        <v>201703</v>
      </c>
      <c r="B4630" s="23" t="s">
        <v>98</v>
      </c>
      <c r="C4630" s="22">
        <v>27350171</v>
      </c>
      <c r="D4630" s="22" t="s">
        <v>42</v>
      </c>
      <c r="E4630" s="23">
        <v>130200</v>
      </c>
      <c r="F4630" s="22" t="str">
        <f>VLOOKUP(C4630,變換清單!A:C,3,0)</f>
        <v>啤酒</v>
      </c>
      <c r="G4630" s="22" t="str">
        <f>VLOOKUP(B4630,變換清單!E:F,2,0)</f>
        <v>沖繩</v>
      </c>
      <c r="H4630" s="22" t="str">
        <f t="shared" si="216"/>
        <v>2017</v>
      </c>
      <c r="I4630" s="22">
        <f t="shared" si="217"/>
        <v>3</v>
      </c>
      <c r="J4630" s="22" t="str">
        <f>VLOOKUP(I4630,變換清單!H:I,2,0)</f>
        <v>1Q</v>
      </c>
      <c r="K4630" s="22" t="str">
        <f t="shared" si="218"/>
        <v>啤酒沖繩20171Q</v>
      </c>
    </row>
    <row r="4631" spans="1:11">
      <c r="A4631" s="23">
        <v>201703</v>
      </c>
      <c r="B4631" s="23" t="s">
        <v>98</v>
      </c>
      <c r="C4631" s="22">
        <v>27350921</v>
      </c>
      <c r="D4631" s="22" t="s">
        <v>44</v>
      </c>
      <c r="E4631" s="23">
        <v>146160</v>
      </c>
      <c r="F4631" s="22" t="str">
        <f>VLOOKUP(C4631,變換清單!A:C,3,0)</f>
        <v>發泡酒</v>
      </c>
      <c r="G4631" s="22" t="str">
        <f>VLOOKUP(B4631,變換清單!E:F,2,0)</f>
        <v>沖繩</v>
      </c>
      <c r="H4631" s="22" t="str">
        <f t="shared" si="216"/>
        <v>2017</v>
      </c>
      <c r="I4631" s="22">
        <f t="shared" si="217"/>
        <v>3</v>
      </c>
      <c r="J4631" s="22" t="str">
        <f>VLOOKUP(I4631,變換清單!H:I,2,0)</f>
        <v>1Q</v>
      </c>
      <c r="K4631" s="22" t="str">
        <f t="shared" si="218"/>
        <v>發泡酒沖繩20171Q</v>
      </c>
    </row>
    <row r="4632" spans="1:11">
      <c r="A4632" s="23">
        <v>201703</v>
      </c>
      <c r="B4632" s="23" t="s">
        <v>98</v>
      </c>
      <c r="C4632" s="22">
        <v>27210786</v>
      </c>
      <c r="D4632" s="22" t="s">
        <v>103</v>
      </c>
      <c r="E4632" s="23">
        <v>6048</v>
      </c>
      <c r="F4632" s="22" t="str">
        <f>VLOOKUP(C4632,變換清單!A:C,3,0)</f>
        <v>發泡酒</v>
      </c>
      <c r="G4632" s="22" t="str">
        <f>VLOOKUP(B4632,變換清單!E:F,2,0)</f>
        <v>沖繩</v>
      </c>
      <c r="H4632" s="22" t="str">
        <f t="shared" si="216"/>
        <v>2017</v>
      </c>
      <c r="I4632" s="22">
        <f t="shared" si="217"/>
        <v>3</v>
      </c>
      <c r="J4632" s="22" t="str">
        <f>VLOOKUP(I4632,變換清單!H:I,2,0)</f>
        <v>1Q</v>
      </c>
      <c r="K4632" s="22" t="str">
        <f t="shared" si="218"/>
        <v>發泡酒沖繩20171Q</v>
      </c>
    </row>
    <row r="4633" spans="1:11">
      <c r="A4633" s="23">
        <v>201703</v>
      </c>
      <c r="B4633" s="23" t="s">
        <v>98</v>
      </c>
      <c r="C4633" s="22">
        <v>27220883</v>
      </c>
      <c r="D4633" s="22" t="s">
        <v>101</v>
      </c>
      <c r="E4633" s="23">
        <v>291480</v>
      </c>
      <c r="F4633" s="22" t="str">
        <f>VLOOKUP(C4633,變換清單!A:C,3,0)</f>
        <v>新類型</v>
      </c>
      <c r="G4633" s="22" t="str">
        <f>VLOOKUP(B4633,變換清單!E:F,2,0)</f>
        <v>沖繩</v>
      </c>
      <c r="H4633" s="22" t="str">
        <f t="shared" si="216"/>
        <v>2017</v>
      </c>
      <c r="I4633" s="22">
        <f t="shared" si="217"/>
        <v>3</v>
      </c>
      <c r="J4633" s="22" t="str">
        <f>VLOOKUP(I4633,變換清單!H:I,2,0)</f>
        <v>1Q</v>
      </c>
      <c r="K4633" s="22" t="str">
        <f t="shared" si="218"/>
        <v>新類型沖繩20171Q</v>
      </c>
    </row>
    <row r="4634" spans="1:11">
      <c r="A4634" s="23">
        <v>201703</v>
      </c>
      <c r="B4634" s="23" t="s">
        <v>56</v>
      </c>
      <c r="C4634" s="22">
        <v>27220957</v>
      </c>
      <c r="D4634" s="22" t="s">
        <v>102</v>
      </c>
      <c r="E4634" s="23">
        <v>9996</v>
      </c>
      <c r="F4634" s="22" t="str">
        <f>VLOOKUP(C4634,變換清單!A:C,3,0)</f>
        <v>新類型</v>
      </c>
      <c r="G4634" s="22" t="str">
        <f>VLOOKUP(B4634,變換清單!E:F,2,0)</f>
        <v>東北</v>
      </c>
      <c r="H4634" s="22" t="str">
        <f t="shared" si="216"/>
        <v>2017</v>
      </c>
      <c r="I4634" s="22">
        <f t="shared" si="217"/>
        <v>3</v>
      </c>
      <c r="J4634" s="22" t="str">
        <f>VLOOKUP(I4634,變換清單!H:I,2,0)</f>
        <v>1Q</v>
      </c>
      <c r="K4634" s="22" t="str">
        <f t="shared" si="218"/>
        <v>新類型東北20171Q</v>
      </c>
    </row>
    <row r="4635" spans="1:11">
      <c r="A4635" s="23">
        <v>201703</v>
      </c>
      <c r="B4635" s="23" t="s">
        <v>56</v>
      </c>
      <c r="C4635" s="22">
        <v>27220985</v>
      </c>
      <c r="D4635" s="22" t="s">
        <v>46</v>
      </c>
      <c r="E4635" s="23">
        <v>769440</v>
      </c>
      <c r="F4635" s="22" t="str">
        <f>VLOOKUP(C4635,變換清單!A:C,3,0)</f>
        <v>新類型</v>
      </c>
      <c r="G4635" s="22" t="str">
        <f>VLOOKUP(B4635,變換清單!E:F,2,0)</f>
        <v>東北</v>
      </c>
      <c r="H4635" s="22" t="str">
        <f t="shared" si="216"/>
        <v>2017</v>
      </c>
      <c r="I4635" s="22">
        <f t="shared" si="217"/>
        <v>3</v>
      </c>
      <c r="J4635" s="22" t="str">
        <f>VLOOKUP(I4635,變換清單!H:I,2,0)</f>
        <v>1Q</v>
      </c>
      <c r="K4635" s="22" t="str">
        <f t="shared" si="218"/>
        <v>新類型東北20171Q</v>
      </c>
    </row>
    <row r="4636" spans="1:11">
      <c r="A4636" s="23">
        <v>201703</v>
      </c>
      <c r="B4636" s="23" t="s">
        <v>56</v>
      </c>
      <c r="C4636" s="22">
        <v>27260317</v>
      </c>
      <c r="D4636" s="22" t="s">
        <v>40</v>
      </c>
      <c r="E4636" s="23">
        <v>259560</v>
      </c>
      <c r="F4636" s="22" t="str">
        <f>VLOOKUP(C4636,變換清單!A:C,3,0)</f>
        <v>啤酒</v>
      </c>
      <c r="G4636" s="22" t="str">
        <f>VLOOKUP(B4636,變換清單!E:F,2,0)</f>
        <v>東北</v>
      </c>
      <c r="H4636" s="22" t="str">
        <f t="shared" si="216"/>
        <v>2017</v>
      </c>
      <c r="I4636" s="22">
        <f t="shared" si="217"/>
        <v>3</v>
      </c>
      <c r="J4636" s="22" t="str">
        <f>VLOOKUP(I4636,變換清單!H:I,2,0)</f>
        <v>1Q</v>
      </c>
      <c r="K4636" s="22" t="str">
        <f t="shared" si="218"/>
        <v>啤酒東北20171Q</v>
      </c>
    </row>
    <row r="4637" spans="1:11">
      <c r="A4637" s="23">
        <v>201703</v>
      </c>
      <c r="B4637" s="23" t="s">
        <v>56</v>
      </c>
      <c r="C4637" s="22">
        <v>27260665</v>
      </c>
      <c r="D4637" s="22" t="s">
        <v>105</v>
      </c>
      <c r="E4637" s="23">
        <v>327600</v>
      </c>
      <c r="F4637" s="22" t="str">
        <f>VLOOKUP(C4637,變換清單!A:C,3,0)</f>
        <v>啤酒</v>
      </c>
      <c r="G4637" s="22" t="str">
        <f>VLOOKUP(B4637,變換清單!E:F,2,0)</f>
        <v>東北</v>
      </c>
      <c r="H4637" s="22" t="str">
        <f t="shared" si="216"/>
        <v>2017</v>
      </c>
      <c r="I4637" s="22">
        <f t="shared" si="217"/>
        <v>3</v>
      </c>
      <c r="J4637" s="22" t="str">
        <f>VLOOKUP(I4637,變換清單!H:I,2,0)</f>
        <v>1Q</v>
      </c>
      <c r="K4637" s="22" t="str">
        <f t="shared" si="218"/>
        <v>啤酒東北20171Q</v>
      </c>
    </row>
    <row r="4638" spans="1:11">
      <c r="A4638" s="23">
        <v>201703</v>
      </c>
      <c r="B4638" s="23" t="s">
        <v>56</v>
      </c>
      <c r="C4638" s="22">
        <v>27350171</v>
      </c>
      <c r="D4638" s="22" t="s">
        <v>42</v>
      </c>
      <c r="E4638" s="23">
        <v>12096</v>
      </c>
      <c r="F4638" s="22" t="str">
        <f>VLOOKUP(C4638,變換清單!A:C,3,0)</f>
        <v>啤酒</v>
      </c>
      <c r="G4638" s="22" t="str">
        <f>VLOOKUP(B4638,變換清單!E:F,2,0)</f>
        <v>東北</v>
      </c>
      <c r="H4638" s="22" t="str">
        <f t="shared" si="216"/>
        <v>2017</v>
      </c>
      <c r="I4638" s="22">
        <f t="shared" si="217"/>
        <v>3</v>
      </c>
      <c r="J4638" s="22" t="str">
        <f>VLOOKUP(I4638,變換清單!H:I,2,0)</f>
        <v>1Q</v>
      </c>
      <c r="K4638" s="22" t="str">
        <f t="shared" si="218"/>
        <v>啤酒東北20171Q</v>
      </c>
    </row>
    <row r="4639" spans="1:11">
      <c r="A4639" s="23">
        <v>201703</v>
      </c>
      <c r="B4639" s="23" t="s">
        <v>56</v>
      </c>
      <c r="C4639" s="22">
        <v>27350921</v>
      </c>
      <c r="D4639" s="22" t="s">
        <v>44</v>
      </c>
      <c r="E4639" s="23">
        <v>6048</v>
      </c>
      <c r="F4639" s="22" t="str">
        <f>VLOOKUP(C4639,變換清單!A:C,3,0)</f>
        <v>發泡酒</v>
      </c>
      <c r="G4639" s="22" t="str">
        <f>VLOOKUP(B4639,變換清單!E:F,2,0)</f>
        <v>東北</v>
      </c>
      <c r="H4639" s="22" t="str">
        <f t="shared" si="216"/>
        <v>2017</v>
      </c>
      <c r="I4639" s="22">
        <f t="shared" si="217"/>
        <v>3</v>
      </c>
      <c r="J4639" s="22" t="str">
        <f>VLOOKUP(I4639,變換清單!H:I,2,0)</f>
        <v>1Q</v>
      </c>
      <c r="K4639" s="22" t="str">
        <f t="shared" si="218"/>
        <v>發泡酒東北20171Q</v>
      </c>
    </row>
    <row r="4640" spans="1:11">
      <c r="A4640" s="23">
        <v>201703</v>
      </c>
      <c r="B4640" s="23" t="s">
        <v>56</v>
      </c>
      <c r="C4640" s="22">
        <v>27210786</v>
      </c>
      <c r="D4640" s="22" t="s">
        <v>103</v>
      </c>
      <c r="E4640" s="23">
        <v>410760</v>
      </c>
      <c r="F4640" s="22" t="str">
        <f>VLOOKUP(C4640,變換清單!A:C,3,0)</f>
        <v>發泡酒</v>
      </c>
      <c r="G4640" s="22" t="str">
        <f>VLOOKUP(B4640,變換清單!E:F,2,0)</f>
        <v>東北</v>
      </c>
      <c r="H4640" s="22" t="str">
        <f t="shared" si="216"/>
        <v>2017</v>
      </c>
      <c r="I4640" s="22">
        <f t="shared" si="217"/>
        <v>3</v>
      </c>
      <c r="J4640" s="22" t="str">
        <f>VLOOKUP(I4640,變換清單!H:I,2,0)</f>
        <v>1Q</v>
      </c>
      <c r="K4640" s="22" t="str">
        <f t="shared" si="218"/>
        <v>發泡酒東北20171Q</v>
      </c>
    </row>
    <row r="4641" spans="1:11">
      <c r="A4641" s="23">
        <v>201703</v>
      </c>
      <c r="B4641" s="23" t="s">
        <v>73</v>
      </c>
      <c r="C4641" s="22">
        <v>27220883</v>
      </c>
      <c r="D4641" s="22" t="s">
        <v>101</v>
      </c>
      <c r="E4641" s="23">
        <v>638400</v>
      </c>
      <c r="F4641" s="22" t="str">
        <f>VLOOKUP(C4641,變換清單!A:C,3,0)</f>
        <v>新類型</v>
      </c>
      <c r="G4641" s="22" t="str">
        <f>VLOOKUP(B4641,變換清單!E:F,2,0)</f>
        <v>中部</v>
      </c>
      <c r="H4641" s="22" t="str">
        <f t="shared" si="216"/>
        <v>2017</v>
      </c>
      <c r="I4641" s="22">
        <f t="shared" si="217"/>
        <v>3</v>
      </c>
      <c r="J4641" s="22" t="str">
        <f>VLOOKUP(I4641,變換清單!H:I,2,0)</f>
        <v>1Q</v>
      </c>
      <c r="K4641" s="22" t="str">
        <f t="shared" si="218"/>
        <v>新類型中部20171Q</v>
      </c>
    </row>
    <row r="4642" spans="1:11">
      <c r="A4642" s="23">
        <v>201703</v>
      </c>
      <c r="B4642" s="23" t="s">
        <v>73</v>
      </c>
      <c r="C4642" s="22">
        <v>27220957</v>
      </c>
      <c r="D4642" s="22" t="s">
        <v>102</v>
      </c>
      <c r="E4642" s="23">
        <v>184800</v>
      </c>
      <c r="F4642" s="22" t="str">
        <f>VLOOKUP(C4642,變換清單!A:C,3,0)</f>
        <v>新類型</v>
      </c>
      <c r="G4642" s="22" t="str">
        <f>VLOOKUP(B4642,變換清單!E:F,2,0)</f>
        <v>中部</v>
      </c>
      <c r="H4642" s="22" t="str">
        <f t="shared" si="216"/>
        <v>2017</v>
      </c>
      <c r="I4642" s="22">
        <f t="shared" si="217"/>
        <v>3</v>
      </c>
      <c r="J4642" s="22" t="str">
        <f>VLOOKUP(I4642,變換清單!H:I,2,0)</f>
        <v>1Q</v>
      </c>
      <c r="K4642" s="22" t="str">
        <f t="shared" si="218"/>
        <v>新類型中部20171Q</v>
      </c>
    </row>
    <row r="4643" spans="1:11">
      <c r="A4643" s="23">
        <v>201703</v>
      </c>
      <c r="B4643" s="23" t="s">
        <v>73</v>
      </c>
      <c r="C4643" s="22">
        <v>27220985</v>
      </c>
      <c r="D4643" s="22" t="s">
        <v>46</v>
      </c>
      <c r="E4643" s="23">
        <v>211680</v>
      </c>
      <c r="F4643" s="22" t="str">
        <f>VLOOKUP(C4643,變換清單!A:C,3,0)</f>
        <v>新類型</v>
      </c>
      <c r="G4643" s="22" t="str">
        <f>VLOOKUP(B4643,變換清單!E:F,2,0)</f>
        <v>中部</v>
      </c>
      <c r="H4643" s="22" t="str">
        <f t="shared" si="216"/>
        <v>2017</v>
      </c>
      <c r="I4643" s="22">
        <f t="shared" si="217"/>
        <v>3</v>
      </c>
      <c r="J4643" s="22" t="str">
        <f>VLOOKUP(I4643,變換清單!H:I,2,0)</f>
        <v>1Q</v>
      </c>
      <c r="K4643" s="22" t="str">
        <f t="shared" si="218"/>
        <v>新類型中部20171Q</v>
      </c>
    </row>
    <row r="4644" spans="1:11">
      <c r="A4644" s="23">
        <v>201703</v>
      </c>
      <c r="B4644" s="23" t="s">
        <v>73</v>
      </c>
      <c r="C4644" s="22">
        <v>27260317</v>
      </c>
      <c r="D4644" s="22" t="s">
        <v>40</v>
      </c>
      <c r="E4644" s="23">
        <v>3024</v>
      </c>
      <c r="F4644" s="22" t="str">
        <f>VLOOKUP(C4644,變換清單!A:C,3,0)</f>
        <v>啤酒</v>
      </c>
      <c r="G4644" s="22" t="str">
        <f>VLOOKUP(B4644,變換清單!E:F,2,0)</f>
        <v>中部</v>
      </c>
      <c r="H4644" s="22" t="str">
        <f t="shared" si="216"/>
        <v>2017</v>
      </c>
      <c r="I4644" s="22">
        <f t="shared" si="217"/>
        <v>3</v>
      </c>
      <c r="J4644" s="22" t="str">
        <f>VLOOKUP(I4644,變換清單!H:I,2,0)</f>
        <v>1Q</v>
      </c>
      <c r="K4644" s="22" t="str">
        <f t="shared" si="218"/>
        <v>啤酒中部20171Q</v>
      </c>
    </row>
    <row r="4645" spans="1:11">
      <c r="A4645" s="23">
        <v>201703</v>
      </c>
      <c r="B4645" s="23" t="s">
        <v>73</v>
      </c>
      <c r="C4645" s="22">
        <v>27260665</v>
      </c>
      <c r="D4645" s="22" t="s">
        <v>105</v>
      </c>
      <c r="E4645" s="23">
        <v>4032</v>
      </c>
      <c r="F4645" s="22" t="str">
        <f>VLOOKUP(C4645,變換清單!A:C,3,0)</f>
        <v>啤酒</v>
      </c>
      <c r="G4645" s="22" t="str">
        <f>VLOOKUP(B4645,變換清單!E:F,2,0)</f>
        <v>中部</v>
      </c>
      <c r="H4645" s="22" t="str">
        <f t="shared" si="216"/>
        <v>2017</v>
      </c>
      <c r="I4645" s="22">
        <f t="shared" si="217"/>
        <v>3</v>
      </c>
      <c r="J4645" s="22" t="str">
        <f>VLOOKUP(I4645,變換清單!H:I,2,0)</f>
        <v>1Q</v>
      </c>
      <c r="K4645" s="22" t="str">
        <f t="shared" si="218"/>
        <v>啤酒中部20171Q</v>
      </c>
    </row>
    <row r="4646" spans="1:11">
      <c r="A4646" s="23">
        <v>201703</v>
      </c>
      <c r="B4646" s="23" t="s">
        <v>73</v>
      </c>
      <c r="C4646" s="22">
        <v>27350171</v>
      </c>
      <c r="D4646" s="22" t="s">
        <v>42</v>
      </c>
      <c r="E4646" s="23">
        <v>313320</v>
      </c>
      <c r="F4646" s="22" t="str">
        <f>VLOOKUP(C4646,變換清單!A:C,3,0)</f>
        <v>啤酒</v>
      </c>
      <c r="G4646" s="22" t="str">
        <f>VLOOKUP(B4646,變換清單!E:F,2,0)</f>
        <v>中部</v>
      </c>
      <c r="H4646" s="22" t="str">
        <f t="shared" si="216"/>
        <v>2017</v>
      </c>
      <c r="I4646" s="22">
        <f t="shared" si="217"/>
        <v>3</v>
      </c>
      <c r="J4646" s="22" t="str">
        <f>VLOOKUP(I4646,變換清單!H:I,2,0)</f>
        <v>1Q</v>
      </c>
      <c r="K4646" s="22" t="str">
        <f t="shared" si="218"/>
        <v>啤酒中部20171Q</v>
      </c>
    </row>
    <row r="4647" spans="1:11">
      <c r="A4647" s="23">
        <v>201703</v>
      </c>
      <c r="B4647" s="23" t="s">
        <v>93</v>
      </c>
      <c r="C4647" s="22">
        <v>27350921</v>
      </c>
      <c r="D4647" s="22" t="s">
        <v>44</v>
      </c>
      <c r="E4647" s="23">
        <v>327600</v>
      </c>
      <c r="F4647" s="22" t="str">
        <f>VLOOKUP(C4647,變換清單!A:C,3,0)</f>
        <v>發泡酒</v>
      </c>
      <c r="G4647" s="22" t="str">
        <f>VLOOKUP(B4647,變換清單!E:F,2,0)</f>
        <v>九州</v>
      </c>
      <c r="H4647" s="22" t="str">
        <f t="shared" si="216"/>
        <v>2017</v>
      </c>
      <c r="I4647" s="22">
        <f t="shared" si="217"/>
        <v>3</v>
      </c>
      <c r="J4647" s="22" t="str">
        <f>VLOOKUP(I4647,變換清單!H:I,2,0)</f>
        <v>1Q</v>
      </c>
      <c r="K4647" s="22" t="str">
        <f t="shared" si="218"/>
        <v>發泡酒九州20171Q</v>
      </c>
    </row>
    <row r="4648" spans="1:11">
      <c r="A4648" s="23">
        <v>201703</v>
      </c>
      <c r="B4648" s="23" t="s">
        <v>93</v>
      </c>
      <c r="C4648" s="22">
        <v>27210786</v>
      </c>
      <c r="D4648" s="22" t="s">
        <v>103</v>
      </c>
      <c r="E4648" s="23">
        <v>80640</v>
      </c>
      <c r="F4648" s="22" t="str">
        <f>VLOOKUP(C4648,變換清單!A:C,3,0)</f>
        <v>發泡酒</v>
      </c>
      <c r="G4648" s="22" t="str">
        <f>VLOOKUP(B4648,變換清單!E:F,2,0)</f>
        <v>九州</v>
      </c>
      <c r="H4648" s="22" t="str">
        <f t="shared" si="216"/>
        <v>2017</v>
      </c>
      <c r="I4648" s="22">
        <f t="shared" si="217"/>
        <v>3</v>
      </c>
      <c r="J4648" s="22" t="str">
        <f>VLOOKUP(I4648,變換清單!H:I,2,0)</f>
        <v>1Q</v>
      </c>
      <c r="K4648" s="22" t="str">
        <f t="shared" si="218"/>
        <v>發泡酒九州20171Q</v>
      </c>
    </row>
    <row r="4649" spans="1:11">
      <c r="A4649" s="23">
        <v>201703</v>
      </c>
      <c r="B4649" s="23" t="s">
        <v>93</v>
      </c>
      <c r="C4649" s="22">
        <v>27220883</v>
      </c>
      <c r="D4649" s="22" t="s">
        <v>101</v>
      </c>
      <c r="E4649" s="23">
        <v>144480</v>
      </c>
      <c r="F4649" s="22" t="str">
        <f>VLOOKUP(C4649,變換清單!A:C,3,0)</f>
        <v>新類型</v>
      </c>
      <c r="G4649" s="22" t="str">
        <f>VLOOKUP(B4649,變換清單!E:F,2,0)</f>
        <v>九州</v>
      </c>
      <c r="H4649" s="22" t="str">
        <f t="shared" si="216"/>
        <v>2017</v>
      </c>
      <c r="I4649" s="22">
        <f t="shared" si="217"/>
        <v>3</v>
      </c>
      <c r="J4649" s="22" t="str">
        <f>VLOOKUP(I4649,變換清單!H:I,2,0)</f>
        <v>1Q</v>
      </c>
      <c r="K4649" s="22" t="str">
        <f t="shared" si="218"/>
        <v>新類型九州20171Q</v>
      </c>
    </row>
    <row r="4650" spans="1:11">
      <c r="A4650" s="23">
        <v>201703</v>
      </c>
      <c r="B4650" s="23" t="s">
        <v>93</v>
      </c>
      <c r="C4650" s="22">
        <v>27220957</v>
      </c>
      <c r="D4650" s="22" t="s">
        <v>102</v>
      </c>
      <c r="E4650" s="23">
        <v>12348</v>
      </c>
      <c r="F4650" s="22" t="str">
        <f>VLOOKUP(C4650,變換清單!A:C,3,0)</f>
        <v>新類型</v>
      </c>
      <c r="G4650" s="22" t="str">
        <f>VLOOKUP(B4650,變換清單!E:F,2,0)</f>
        <v>九州</v>
      </c>
      <c r="H4650" s="22" t="str">
        <f t="shared" si="216"/>
        <v>2017</v>
      </c>
      <c r="I4650" s="22">
        <f t="shared" si="217"/>
        <v>3</v>
      </c>
      <c r="J4650" s="22" t="str">
        <f>VLOOKUP(I4650,變換清單!H:I,2,0)</f>
        <v>1Q</v>
      </c>
      <c r="K4650" s="22" t="str">
        <f t="shared" si="218"/>
        <v>新類型九州20171Q</v>
      </c>
    </row>
    <row r="4651" spans="1:11">
      <c r="A4651" s="23">
        <v>201703</v>
      </c>
      <c r="B4651" s="23" t="s">
        <v>93</v>
      </c>
      <c r="C4651" s="22">
        <v>27220985</v>
      </c>
      <c r="D4651" s="22" t="s">
        <v>46</v>
      </c>
      <c r="E4651" s="23">
        <v>105840</v>
      </c>
      <c r="F4651" s="22" t="str">
        <f>VLOOKUP(C4651,變換清單!A:C,3,0)</f>
        <v>新類型</v>
      </c>
      <c r="G4651" s="22" t="str">
        <f>VLOOKUP(B4651,變換清單!E:F,2,0)</f>
        <v>九州</v>
      </c>
      <c r="H4651" s="22" t="str">
        <f t="shared" si="216"/>
        <v>2017</v>
      </c>
      <c r="I4651" s="22">
        <f t="shared" si="217"/>
        <v>3</v>
      </c>
      <c r="J4651" s="22" t="str">
        <f>VLOOKUP(I4651,變換清單!H:I,2,0)</f>
        <v>1Q</v>
      </c>
      <c r="K4651" s="22" t="str">
        <f t="shared" si="218"/>
        <v>新類型九州20171Q</v>
      </c>
    </row>
    <row r="4652" spans="1:11">
      <c r="A4652" s="23">
        <v>201703</v>
      </c>
      <c r="B4652" s="23" t="s">
        <v>57</v>
      </c>
      <c r="C4652" s="22">
        <v>27260317</v>
      </c>
      <c r="D4652" s="22" t="s">
        <v>40</v>
      </c>
      <c r="E4652" s="23">
        <v>1783320</v>
      </c>
      <c r="F4652" s="22" t="str">
        <f>VLOOKUP(C4652,變換清單!A:C,3,0)</f>
        <v>啤酒</v>
      </c>
      <c r="G4652" s="22" t="str">
        <f>VLOOKUP(B4652,變換清單!E:F,2,0)</f>
        <v>東北</v>
      </c>
      <c r="H4652" s="22" t="str">
        <f t="shared" si="216"/>
        <v>2017</v>
      </c>
      <c r="I4652" s="22">
        <f t="shared" si="217"/>
        <v>3</v>
      </c>
      <c r="J4652" s="22" t="str">
        <f>VLOOKUP(I4652,變換清單!H:I,2,0)</f>
        <v>1Q</v>
      </c>
      <c r="K4652" s="22" t="str">
        <f t="shared" si="218"/>
        <v>啤酒東北20171Q</v>
      </c>
    </row>
    <row r="4653" spans="1:11">
      <c r="A4653" s="23">
        <v>201703</v>
      </c>
      <c r="B4653" s="23" t="s">
        <v>57</v>
      </c>
      <c r="C4653" s="22">
        <v>27260665</v>
      </c>
      <c r="D4653" s="22" t="s">
        <v>105</v>
      </c>
      <c r="E4653" s="23">
        <v>514920</v>
      </c>
      <c r="F4653" s="22" t="str">
        <f>VLOOKUP(C4653,變換清單!A:C,3,0)</f>
        <v>啤酒</v>
      </c>
      <c r="G4653" s="22" t="str">
        <f>VLOOKUP(B4653,變換清單!E:F,2,0)</f>
        <v>東北</v>
      </c>
      <c r="H4653" s="22" t="str">
        <f t="shared" si="216"/>
        <v>2017</v>
      </c>
      <c r="I4653" s="22">
        <f t="shared" si="217"/>
        <v>3</v>
      </c>
      <c r="J4653" s="22" t="str">
        <f>VLOOKUP(I4653,變換清單!H:I,2,0)</f>
        <v>1Q</v>
      </c>
      <c r="K4653" s="22" t="str">
        <f t="shared" si="218"/>
        <v>啤酒東北20171Q</v>
      </c>
    </row>
    <row r="4654" spans="1:11">
      <c r="A4654" s="23">
        <v>201703</v>
      </c>
      <c r="B4654" s="23" t="s">
        <v>57</v>
      </c>
      <c r="C4654" s="22">
        <v>27350171</v>
      </c>
      <c r="D4654" s="22" t="s">
        <v>42</v>
      </c>
      <c r="E4654" s="23">
        <v>753480</v>
      </c>
      <c r="F4654" s="22" t="str">
        <f>VLOOKUP(C4654,變換清單!A:C,3,0)</f>
        <v>啤酒</v>
      </c>
      <c r="G4654" s="22" t="str">
        <f>VLOOKUP(B4654,變換清單!E:F,2,0)</f>
        <v>東北</v>
      </c>
      <c r="H4654" s="22" t="str">
        <f t="shared" si="216"/>
        <v>2017</v>
      </c>
      <c r="I4654" s="22">
        <f t="shared" si="217"/>
        <v>3</v>
      </c>
      <c r="J4654" s="22" t="str">
        <f>VLOOKUP(I4654,變換清單!H:I,2,0)</f>
        <v>1Q</v>
      </c>
      <c r="K4654" s="22" t="str">
        <f t="shared" si="218"/>
        <v>啤酒東北20171Q</v>
      </c>
    </row>
    <row r="4655" spans="1:11">
      <c r="A4655" s="23">
        <v>201703</v>
      </c>
      <c r="B4655" s="23" t="s">
        <v>57</v>
      </c>
      <c r="C4655" s="22">
        <v>27350921</v>
      </c>
      <c r="D4655" s="22" t="s">
        <v>44</v>
      </c>
      <c r="E4655" s="23">
        <v>37296</v>
      </c>
      <c r="F4655" s="22" t="str">
        <f>VLOOKUP(C4655,變換清單!A:C,3,0)</f>
        <v>發泡酒</v>
      </c>
      <c r="G4655" s="22" t="str">
        <f>VLOOKUP(B4655,變換清單!E:F,2,0)</f>
        <v>東北</v>
      </c>
      <c r="H4655" s="22" t="str">
        <f t="shared" si="216"/>
        <v>2017</v>
      </c>
      <c r="I4655" s="22">
        <f t="shared" si="217"/>
        <v>3</v>
      </c>
      <c r="J4655" s="22" t="str">
        <f>VLOOKUP(I4655,變換清單!H:I,2,0)</f>
        <v>1Q</v>
      </c>
      <c r="K4655" s="22" t="str">
        <f t="shared" si="218"/>
        <v>發泡酒東北20171Q</v>
      </c>
    </row>
    <row r="4656" spans="1:11">
      <c r="A4656" s="23">
        <v>201703</v>
      </c>
      <c r="B4656" s="23" t="s">
        <v>57</v>
      </c>
      <c r="C4656" s="22">
        <v>27210786</v>
      </c>
      <c r="D4656" s="22" t="s">
        <v>103</v>
      </c>
      <c r="E4656" s="23">
        <v>7308</v>
      </c>
      <c r="F4656" s="22" t="str">
        <f>VLOOKUP(C4656,變換清單!A:C,3,0)</f>
        <v>發泡酒</v>
      </c>
      <c r="G4656" s="22" t="str">
        <f>VLOOKUP(B4656,變換清單!E:F,2,0)</f>
        <v>東北</v>
      </c>
      <c r="H4656" s="22" t="str">
        <f t="shared" si="216"/>
        <v>2017</v>
      </c>
      <c r="I4656" s="22">
        <f t="shared" si="217"/>
        <v>3</v>
      </c>
      <c r="J4656" s="22" t="str">
        <f>VLOOKUP(I4656,變換清單!H:I,2,0)</f>
        <v>1Q</v>
      </c>
      <c r="K4656" s="22" t="str">
        <f t="shared" si="218"/>
        <v>發泡酒東北20171Q</v>
      </c>
    </row>
    <row r="4657" spans="1:11">
      <c r="A4657" s="23">
        <v>201703</v>
      </c>
      <c r="B4657" s="23" t="s">
        <v>57</v>
      </c>
      <c r="C4657" s="22">
        <v>27220883</v>
      </c>
      <c r="D4657" s="22" t="s">
        <v>101</v>
      </c>
      <c r="E4657" s="23">
        <v>837480</v>
      </c>
      <c r="F4657" s="22" t="str">
        <f>VLOOKUP(C4657,變換清單!A:C,3,0)</f>
        <v>新類型</v>
      </c>
      <c r="G4657" s="22" t="str">
        <f>VLOOKUP(B4657,變換清單!E:F,2,0)</f>
        <v>東北</v>
      </c>
      <c r="H4657" s="22" t="str">
        <f t="shared" si="216"/>
        <v>2017</v>
      </c>
      <c r="I4657" s="22">
        <f t="shared" si="217"/>
        <v>3</v>
      </c>
      <c r="J4657" s="22" t="str">
        <f>VLOOKUP(I4657,變換清單!H:I,2,0)</f>
        <v>1Q</v>
      </c>
      <c r="K4657" s="22" t="str">
        <f t="shared" si="218"/>
        <v>新類型東北20171Q</v>
      </c>
    </row>
    <row r="4658" spans="1:11">
      <c r="A4658" s="23">
        <v>201703</v>
      </c>
      <c r="B4658" s="23" t="s">
        <v>2</v>
      </c>
      <c r="C4658" s="22">
        <v>27220957</v>
      </c>
      <c r="D4658" s="22" t="s">
        <v>102</v>
      </c>
      <c r="E4658" s="23">
        <v>1353240</v>
      </c>
      <c r="F4658" s="22" t="str">
        <f>VLOOKUP(C4658,變換清單!A:C,3,0)</f>
        <v>新類型</v>
      </c>
      <c r="G4658" s="22" t="str">
        <f>VLOOKUP(B4658,變換清單!E:F,2,0)</f>
        <v>近畿圏</v>
      </c>
      <c r="H4658" s="22" t="str">
        <f t="shared" si="216"/>
        <v>2017</v>
      </c>
      <c r="I4658" s="22">
        <f t="shared" si="217"/>
        <v>3</v>
      </c>
      <c r="J4658" s="22" t="str">
        <f>VLOOKUP(I4658,變換清單!H:I,2,0)</f>
        <v>1Q</v>
      </c>
      <c r="K4658" s="22" t="str">
        <f t="shared" si="218"/>
        <v>新類型近畿圏20171Q</v>
      </c>
    </row>
    <row r="4659" spans="1:11">
      <c r="A4659" s="23">
        <v>201703</v>
      </c>
      <c r="B4659" s="23" t="s">
        <v>2</v>
      </c>
      <c r="C4659" s="22">
        <v>27220985</v>
      </c>
      <c r="D4659" s="22" t="s">
        <v>46</v>
      </c>
      <c r="E4659" s="23">
        <v>95760</v>
      </c>
      <c r="F4659" s="22" t="str">
        <f>VLOOKUP(C4659,變換清單!A:C,3,0)</f>
        <v>新類型</v>
      </c>
      <c r="G4659" s="22" t="str">
        <f>VLOOKUP(B4659,變換清單!E:F,2,0)</f>
        <v>近畿圏</v>
      </c>
      <c r="H4659" s="22" t="str">
        <f t="shared" si="216"/>
        <v>2017</v>
      </c>
      <c r="I4659" s="22">
        <f t="shared" si="217"/>
        <v>3</v>
      </c>
      <c r="J4659" s="22" t="str">
        <f>VLOOKUP(I4659,變換清單!H:I,2,0)</f>
        <v>1Q</v>
      </c>
      <c r="K4659" s="22" t="str">
        <f t="shared" si="218"/>
        <v>新類型近畿圏20171Q</v>
      </c>
    </row>
    <row r="4660" spans="1:11">
      <c r="A4660" s="23">
        <v>201703</v>
      </c>
      <c r="B4660" s="23" t="s">
        <v>2</v>
      </c>
      <c r="C4660" s="22">
        <v>27260317</v>
      </c>
      <c r="D4660" s="22" t="s">
        <v>40</v>
      </c>
      <c r="E4660" s="23">
        <v>326760</v>
      </c>
      <c r="F4660" s="22" t="str">
        <f>VLOOKUP(C4660,變換清單!A:C,3,0)</f>
        <v>啤酒</v>
      </c>
      <c r="G4660" s="22" t="str">
        <f>VLOOKUP(B4660,變換清單!E:F,2,0)</f>
        <v>近畿圏</v>
      </c>
      <c r="H4660" s="22" t="str">
        <f t="shared" si="216"/>
        <v>2017</v>
      </c>
      <c r="I4660" s="22">
        <f t="shared" si="217"/>
        <v>3</v>
      </c>
      <c r="J4660" s="22" t="str">
        <f>VLOOKUP(I4660,變換清單!H:I,2,0)</f>
        <v>1Q</v>
      </c>
      <c r="K4660" s="22" t="str">
        <f t="shared" si="218"/>
        <v>啤酒近畿圏20171Q</v>
      </c>
    </row>
    <row r="4661" spans="1:11">
      <c r="A4661" s="23">
        <v>201703</v>
      </c>
      <c r="B4661" s="23" t="s">
        <v>2</v>
      </c>
      <c r="C4661" s="22">
        <v>27260665</v>
      </c>
      <c r="D4661" s="22" t="s">
        <v>105</v>
      </c>
      <c r="E4661" s="23">
        <v>15120</v>
      </c>
      <c r="F4661" s="22" t="str">
        <f>VLOOKUP(C4661,變換清單!A:C,3,0)</f>
        <v>啤酒</v>
      </c>
      <c r="G4661" s="22" t="str">
        <f>VLOOKUP(B4661,變換清單!E:F,2,0)</f>
        <v>近畿圏</v>
      </c>
      <c r="H4661" s="22" t="str">
        <f t="shared" si="216"/>
        <v>2017</v>
      </c>
      <c r="I4661" s="22">
        <f t="shared" si="217"/>
        <v>3</v>
      </c>
      <c r="J4661" s="22" t="str">
        <f>VLOOKUP(I4661,變換清單!H:I,2,0)</f>
        <v>1Q</v>
      </c>
      <c r="K4661" s="22" t="str">
        <f t="shared" si="218"/>
        <v>啤酒近畿圏20171Q</v>
      </c>
    </row>
    <row r="4662" spans="1:11">
      <c r="A4662" s="23">
        <v>201703</v>
      </c>
      <c r="B4662" s="23" t="s">
        <v>2</v>
      </c>
      <c r="C4662" s="22">
        <v>27350171</v>
      </c>
      <c r="D4662" s="22" t="s">
        <v>42</v>
      </c>
      <c r="E4662" s="23">
        <v>7560</v>
      </c>
      <c r="F4662" s="22" t="str">
        <f>VLOOKUP(C4662,變換清單!A:C,3,0)</f>
        <v>啤酒</v>
      </c>
      <c r="G4662" s="22" t="str">
        <f>VLOOKUP(B4662,變換清單!E:F,2,0)</f>
        <v>近畿圏</v>
      </c>
      <c r="H4662" s="22" t="str">
        <f t="shared" si="216"/>
        <v>2017</v>
      </c>
      <c r="I4662" s="22">
        <f t="shared" si="217"/>
        <v>3</v>
      </c>
      <c r="J4662" s="22" t="str">
        <f>VLOOKUP(I4662,變換清單!H:I,2,0)</f>
        <v>1Q</v>
      </c>
      <c r="K4662" s="22" t="str">
        <f t="shared" si="218"/>
        <v>啤酒近畿圏20171Q</v>
      </c>
    </row>
    <row r="4663" spans="1:11">
      <c r="A4663" s="23">
        <v>201703</v>
      </c>
      <c r="B4663" s="23" t="s">
        <v>2</v>
      </c>
      <c r="C4663" s="22">
        <v>27350921</v>
      </c>
      <c r="D4663" s="22" t="s">
        <v>44</v>
      </c>
      <c r="E4663" s="23">
        <v>378840</v>
      </c>
      <c r="F4663" s="22" t="str">
        <f>VLOOKUP(C4663,變換清單!A:C,3,0)</f>
        <v>發泡酒</v>
      </c>
      <c r="G4663" s="22" t="str">
        <f>VLOOKUP(B4663,變換清單!E:F,2,0)</f>
        <v>近畿圏</v>
      </c>
      <c r="H4663" s="22" t="str">
        <f t="shared" si="216"/>
        <v>2017</v>
      </c>
      <c r="I4663" s="22">
        <f t="shared" si="217"/>
        <v>3</v>
      </c>
      <c r="J4663" s="22" t="str">
        <f>VLOOKUP(I4663,變換清單!H:I,2,0)</f>
        <v>1Q</v>
      </c>
      <c r="K4663" s="22" t="str">
        <f t="shared" si="218"/>
        <v>發泡酒近畿圏20171Q</v>
      </c>
    </row>
    <row r="4664" spans="1:11">
      <c r="A4664" s="23">
        <v>201703</v>
      </c>
      <c r="B4664" s="23" t="s">
        <v>91</v>
      </c>
      <c r="C4664" s="22">
        <v>27210786</v>
      </c>
      <c r="D4664" s="22" t="s">
        <v>103</v>
      </c>
      <c r="E4664" s="23">
        <v>0</v>
      </c>
      <c r="F4664" s="22" t="str">
        <f>VLOOKUP(C4664,變換清單!A:C,3,0)</f>
        <v>發泡酒</v>
      </c>
      <c r="G4664" s="22" t="str">
        <f>VLOOKUP(B4664,變換清單!E:F,2,0)</f>
        <v>九州</v>
      </c>
      <c r="H4664" s="22" t="str">
        <f t="shared" si="216"/>
        <v>2017</v>
      </c>
      <c r="I4664" s="22">
        <f t="shared" si="217"/>
        <v>3</v>
      </c>
      <c r="J4664" s="22" t="str">
        <f>VLOOKUP(I4664,變換清單!H:I,2,0)</f>
        <v>1Q</v>
      </c>
      <c r="K4664" s="22" t="str">
        <f t="shared" si="218"/>
        <v>發泡酒九州20171Q</v>
      </c>
    </row>
    <row r="4665" spans="1:11">
      <c r="A4665" s="23">
        <v>201703</v>
      </c>
      <c r="B4665" s="23" t="s">
        <v>91</v>
      </c>
      <c r="C4665" s="22">
        <v>27220883</v>
      </c>
      <c r="D4665" s="22" t="s">
        <v>101</v>
      </c>
      <c r="E4665" s="23">
        <v>1113840</v>
      </c>
      <c r="F4665" s="22" t="str">
        <f>VLOOKUP(C4665,變換清單!A:C,3,0)</f>
        <v>新類型</v>
      </c>
      <c r="G4665" s="22" t="str">
        <f>VLOOKUP(B4665,變換清單!E:F,2,0)</f>
        <v>九州</v>
      </c>
      <c r="H4665" s="22" t="str">
        <f t="shared" si="216"/>
        <v>2017</v>
      </c>
      <c r="I4665" s="22">
        <f t="shared" si="217"/>
        <v>3</v>
      </c>
      <c r="J4665" s="22" t="str">
        <f>VLOOKUP(I4665,變換清單!H:I,2,0)</f>
        <v>1Q</v>
      </c>
      <c r="K4665" s="22" t="str">
        <f t="shared" si="218"/>
        <v>新類型九州20171Q</v>
      </c>
    </row>
    <row r="4666" spans="1:11">
      <c r="A4666" s="23">
        <v>201703</v>
      </c>
      <c r="B4666" s="23" t="s">
        <v>91</v>
      </c>
      <c r="C4666" s="22">
        <v>27220957</v>
      </c>
      <c r="D4666" s="22" t="s">
        <v>102</v>
      </c>
      <c r="E4666" s="23">
        <v>376320</v>
      </c>
      <c r="F4666" s="22" t="str">
        <f>VLOOKUP(C4666,變換清單!A:C,3,0)</f>
        <v>新類型</v>
      </c>
      <c r="G4666" s="22" t="str">
        <f>VLOOKUP(B4666,變換清單!E:F,2,0)</f>
        <v>九州</v>
      </c>
      <c r="H4666" s="22" t="str">
        <f t="shared" si="216"/>
        <v>2017</v>
      </c>
      <c r="I4666" s="22">
        <f t="shared" si="217"/>
        <v>3</v>
      </c>
      <c r="J4666" s="22" t="str">
        <f>VLOOKUP(I4666,變換清單!H:I,2,0)</f>
        <v>1Q</v>
      </c>
      <c r="K4666" s="22" t="str">
        <f t="shared" si="218"/>
        <v>新類型九州20171Q</v>
      </c>
    </row>
    <row r="4667" spans="1:11">
      <c r="A4667" s="23">
        <v>201703</v>
      </c>
      <c r="B4667" s="23" t="s">
        <v>91</v>
      </c>
      <c r="C4667" s="22">
        <v>27220985</v>
      </c>
      <c r="D4667" s="22" t="s">
        <v>46</v>
      </c>
      <c r="E4667" s="23">
        <v>573720</v>
      </c>
      <c r="F4667" s="22" t="str">
        <f>VLOOKUP(C4667,變換清單!A:C,3,0)</f>
        <v>新類型</v>
      </c>
      <c r="G4667" s="22" t="str">
        <f>VLOOKUP(B4667,變換清單!E:F,2,0)</f>
        <v>九州</v>
      </c>
      <c r="H4667" s="22" t="str">
        <f t="shared" si="216"/>
        <v>2017</v>
      </c>
      <c r="I4667" s="22">
        <f t="shared" si="217"/>
        <v>3</v>
      </c>
      <c r="J4667" s="22" t="str">
        <f>VLOOKUP(I4667,變換清單!H:I,2,0)</f>
        <v>1Q</v>
      </c>
      <c r="K4667" s="22" t="str">
        <f t="shared" si="218"/>
        <v>新類型九州20171Q</v>
      </c>
    </row>
    <row r="4668" spans="1:11">
      <c r="A4668" s="23">
        <v>201703</v>
      </c>
      <c r="B4668" s="23" t="s">
        <v>91</v>
      </c>
      <c r="C4668" s="22">
        <v>27260317</v>
      </c>
      <c r="D4668" s="22" t="s">
        <v>40</v>
      </c>
      <c r="E4668" s="23">
        <v>11844</v>
      </c>
      <c r="F4668" s="22" t="str">
        <f>VLOOKUP(C4668,變換清單!A:C,3,0)</f>
        <v>啤酒</v>
      </c>
      <c r="G4668" s="22" t="str">
        <f>VLOOKUP(B4668,變換清單!E:F,2,0)</f>
        <v>九州</v>
      </c>
      <c r="H4668" s="22" t="str">
        <f t="shared" si="216"/>
        <v>2017</v>
      </c>
      <c r="I4668" s="22">
        <f t="shared" si="217"/>
        <v>3</v>
      </c>
      <c r="J4668" s="22" t="str">
        <f>VLOOKUP(I4668,變換清單!H:I,2,0)</f>
        <v>1Q</v>
      </c>
      <c r="K4668" s="22" t="str">
        <f t="shared" si="218"/>
        <v>啤酒九州20171Q</v>
      </c>
    </row>
    <row r="4669" spans="1:11">
      <c r="A4669" s="23">
        <v>201703</v>
      </c>
      <c r="B4669" s="23" t="s">
        <v>91</v>
      </c>
      <c r="C4669" s="22">
        <v>27260665</v>
      </c>
      <c r="D4669" s="22" t="s">
        <v>105</v>
      </c>
      <c r="E4669" s="23">
        <v>756</v>
      </c>
      <c r="F4669" s="22" t="str">
        <f>VLOOKUP(C4669,變換清單!A:C,3,0)</f>
        <v>啤酒</v>
      </c>
      <c r="G4669" s="22" t="str">
        <f>VLOOKUP(B4669,變換清單!E:F,2,0)</f>
        <v>九州</v>
      </c>
      <c r="H4669" s="22" t="str">
        <f t="shared" si="216"/>
        <v>2017</v>
      </c>
      <c r="I4669" s="22">
        <f t="shared" si="217"/>
        <v>3</v>
      </c>
      <c r="J4669" s="22" t="str">
        <f>VLOOKUP(I4669,變換清單!H:I,2,0)</f>
        <v>1Q</v>
      </c>
      <c r="K4669" s="22" t="str">
        <f t="shared" si="218"/>
        <v>啤酒九州20171Q</v>
      </c>
    </row>
    <row r="4670" spans="1:11">
      <c r="A4670" s="23">
        <v>201703</v>
      </c>
      <c r="B4670" s="23" t="s">
        <v>91</v>
      </c>
      <c r="C4670" s="22">
        <v>27350171</v>
      </c>
      <c r="D4670" s="22" t="s">
        <v>42</v>
      </c>
      <c r="E4670" s="23">
        <v>525000</v>
      </c>
      <c r="F4670" s="22" t="str">
        <f>VLOOKUP(C4670,變換清單!A:C,3,0)</f>
        <v>啤酒</v>
      </c>
      <c r="G4670" s="22" t="str">
        <f>VLOOKUP(B4670,變換清單!E:F,2,0)</f>
        <v>九州</v>
      </c>
      <c r="H4670" s="22" t="str">
        <f t="shared" si="216"/>
        <v>2017</v>
      </c>
      <c r="I4670" s="22">
        <f t="shared" si="217"/>
        <v>3</v>
      </c>
      <c r="J4670" s="22" t="str">
        <f>VLOOKUP(I4670,變換清單!H:I,2,0)</f>
        <v>1Q</v>
      </c>
      <c r="K4670" s="22" t="str">
        <f t="shared" si="218"/>
        <v>啤酒九州20171Q</v>
      </c>
    </row>
    <row r="4671" spans="1:11">
      <c r="A4671" s="23">
        <v>201703</v>
      </c>
      <c r="B4671" s="23" t="s">
        <v>91</v>
      </c>
      <c r="C4671" s="22">
        <v>27350921</v>
      </c>
      <c r="D4671" s="22" t="s">
        <v>44</v>
      </c>
      <c r="E4671" s="23">
        <v>2001</v>
      </c>
      <c r="F4671" s="22" t="str">
        <f>VLOOKUP(C4671,變換清單!A:C,3,0)</f>
        <v>發泡酒</v>
      </c>
      <c r="G4671" s="22" t="str">
        <f>VLOOKUP(B4671,變換清單!E:F,2,0)</f>
        <v>九州</v>
      </c>
      <c r="H4671" s="22" t="str">
        <f t="shared" si="216"/>
        <v>2017</v>
      </c>
      <c r="I4671" s="22">
        <f t="shared" si="217"/>
        <v>3</v>
      </c>
      <c r="J4671" s="22" t="str">
        <f>VLOOKUP(I4671,變換清單!H:I,2,0)</f>
        <v>1Q</v>
      </c>
      <c r="K4671" s="22" t="str">
        <f t="shared" si="218"/>
        <v>發泡酒九州20171Q</v>
      </c>
    </row>
    <row r="4672" spans="1:11">
      <c r="A4672" s="23">
        <v>201703</v>
      </c>
      <c r="B4672" s="23" t="s">
        <v>63</v>
      </c>
      <c r="C4672" s="22">
        <v>27210786</v>
      </c>
      <c r="D4672" s="22" t="s">
        <v>103</v>
      </c>
      <c r="E4672" s="23">
        <v>540120</v>
      </c>
      <c r="F4672" s="22" t="str">
        <f>VLOOKUP(C4672,變換清單!A:C,3,0)</f>
        <v>發泡酒</v>
      </c>
      <c r="G4672" s="22" t="str">
        <f>VLOOKUP(B4672,變換清單!E:F,2,0)</f>
        <v>關信越</v>
      </c>
      <c r="H4672" s="22" t="str">
        <f t="shared" si="216"/>
        <v>2017</v>
      </c>
      <c r="I4672" s="22">
        <f t="shared" si="217"/>
        <v>3</v>
      </c>
      <c r="J4672" s="22" t="str">
        <f>VLOOKUP(I4672,變換清單!H:I,2,0)</f>
        <v>1Q</v>
      </c>
      <c r="K4672" s="22" t="str">
        <f t="shared" si="218"/>
        <v>發泡酒關信越20171Q</v>
      </c>
    </row>
    <row r="4673" spans="1:11">
      <c r="A4673" s="23">
        <v>201703</v>
      </c>
      <c r="B4673" s="23" t="s">
        <v>63</v>
      </c>
      <c r="C4673" s="22">
        <v>27220883</v>
      </c>
      <c r="D4673" s="22" t="s">
        <v>101</v>
      </c>
      <c r="E4673" s="23">
        <v>268800</v>
      </c>
      <c r="F4673" s="22" t="str">
        <f>VLOOKUP(C4673,變換清單!A:C,3,0)</f>
        <v>新類型</v>
      </c>
      <c r="G4673" s="22" t="str">
        <f>VLOOKUP(B4673,變換清單!E:F,2,0)</f>
        <v>關信越</v>
      </c>
      <c r="H4673" s="22" t="str">
        <f t="shared" si="216"/>
        <v>2017</v>
      </c>
      <c r="I4673" s="22">
        <f t="shared" si="217"/>
        <v>3</v>
      </c>
      <c r="J4673" s="22" t="str">
        <f>VLOOKUP(I4673,變換清單!H:I,2,0)</f>
        <v>1Q</v>
      </c>
      <c r="K4673" s="22" t="str">
        <f t="shared" si="218"/>
        <v>新類型關信越20171Q</v>
      </c>
    </row>
    <row r="4674" spans="1:11">
      <c r="A4674" s="23">
        <v>201703</v>
      </c>
      <c r="B4674" s="23" t="s">
        <v>63</v>
      </c>
      <c r="C4674" s="22">
        <v>27220957</v>
      </c>
      <c r="D4674" s="22" t="s">
        <v>102</v>
      </c>
      <c r="E4674" s="23">
        <v>216720</v>
      </c>
      <c r="F4674" s="22" t="str">
        <f>VLOOKUP(C4674,變換清單!A:C,3,0)</f>
        <v>新類型</v>
      </c>
      <c r="G4674" s="22" t="str">
        <f>VLOOKUP(B4674,變換清單!E:F,2,0)</f>
        <v>關信越</v>
      </c>
      <c r="H4674" s="22" t="str">
        <f t="shared" si="216"/>
        <v>2017</v>
      </c>
      <c r="I4674" s="22">
        <f t="shared" si="217"/>
        <v>3</v>
      </c>
      <c r="J4674" s="22" t="str">
        <f>VLOOKUP(I4674,變換清單!H:I,2,0)</f>
        <v>1Q</v>
      </c>
      <c r="K4674" s="22" t="str">
        <f t="shared" si="218"/>
        <v>新類型關信越20171Q</v>
      </c>
    </row>
    <row r="4675" spans="1:11">
      <c r="A4675" s="23">
        <v>201703</v>
      </c>
      <c r="B4675" s="23" t="s">
        <v>63</v>
      </c>
      <c r="C4675" s="22">
        <v>27220985</v>
      </c>
      <c r="D4675" s="22" t="s">
        <v>46</v>
      </c>
      <c r="E4675" s="23">
        <v>1512</v>
      </c>
      <c r="F4675" s="22" t="str">
        <f>VLOOKUP(C4675,變換清單!A:C,3,0)</f>
        <v>新類型</v>
      </c>
      <c r="G4675" s="22" t="str">
        <f>VLOOKUP(B4675,變換清單!E:F,2,0)</f>
        <v>關信越</v>
      </c>
      <c r="H4675" s="22" t="str">
        <f t="shared" ref="H4675:H4738" si="219">LEFT(A4675,4)</f>
        <v>2017</v>
      </c>
      <c r="I4675" s="22">
        <f t="shared" ref="I4675:I4738" si="220">VALUE(RIGHT(A4675,2))</f>
        <v>3</v>
      </c>
      <c r="J4675" s="22" t="str">
        <f>VLOOKUP(I4675,變換清單!H:I,2,0)</f>
        <v>1Q</v>
      </c>
      <c r="K4675" s="22" t="str">
        <f t="shared" ref="K4675:K4738" si="221">CONCATENATE(F4675,G4675,H4675,J4675)</f>
        <v>新類型關信越20171Q</v>
      </c>
    </row>
    <row r="4676" spans="1:11">
      <c r="A4676" s="23">
        <v>201703</v>
      </c>
      <c r="B4676" s="23" t="s">
        <v>63</v>
      </c>
      <c r="C4676" s="22">
        <v>27260317</v>
      </c>
      <c r="D4676" s="22" t="s">
        <v>40</v>
      </c>
      <c r="E4676" s="23">
        <v>3276</v>
      </c>
      <c r="F4676" s="22" t="str">
        <f>VLOOKUP(C4676,變換清單!A:C,3,0)</f>
        <v>啤酒</v>
      </c>
      <c r="G4676" s="22" t="str">
        <f>VLOOKUP(B4676,變換清單!E:F,2,0)</f>
        <v>關信越</v>
      </c>
      <c r="H4676" s="22" t="str">
        <f t="shared" si="219"/>
        <v>2017</v>
      </c>
      <c r="I4676" s="22">
        <f t="shared" si="220"/>
        <v>3</v>
      </c>
      <c r="J4676" s="22" t="str">
        <f>VLOOKUP(I4676,變換清單!H:I,2,0)</f>
        <v>1Q</v>
      </c>
      <c r="K4676" s="22" t="str">
        <f t="shared" si="221"/>
        <v>啤酒關信越20171Q</v>
      </c>
    </row>
    <row r="4677" spans="1:11">
      <c r="A4677" s="23">
        <v>201703</v>
      </c>
      <c r="B4677" s="23" t="s">
        <v>63</v>
      </c>
      <c r="C4677" s="22">
        <v>27260665</v>
      </c>
      <c r="D4677" s="22" t="s">
        <v>105</v>
      </c>
      <c r="E4677" s="23">
        <v>162120</v>
      </c>
      <c r="F4677" s="22" t="str">
        <f>VLOOKUP(C4677,變換清單!A:C,3,0)</f>
        <v>啤酒</v>
      </c>
      <c r="G4677" s="22" t="str">
        <f>VLOOKUP(B4677,變換清單!E:F,2,0)</f>
        <v>關信越</v>
      </c>
      <c r="H4677" s="22" t="str">
        <f t="shared" si="219"/>
        <v>2017</v>
      </c>
      <c r="I4677" s="22">
        <f t="shared" si="220"/>
        <v>3</v>
      </c>
      <c r="J4677" s="22" t="str">
        <f>VLOOKUP(I4677,變換清單!H:I,2,0)</f>
        <v>1Q</v>
      </c>
      <c r="K4677" s="22" t="str">
        <f t="shared" si="221"/>
        <v>啤酒關信越20171Q</v>
      </c>
    </row>
    <row r="4678" spans="1:11">
      <c r="A4678" s="23">
        <v>201703</v>
      </c>
      <c r="B4678" s="23" t="s">
        <v>63</v>
      </c>
      <c r="C4678" s="22">
        <v>27350171</v>
      </c>
      <c r="D4678" s="22" t="s">
        <v>42</v>
      </c>
      <c r="E4678" s="23">
        <v>1421798.3999999999</v>
      </c>
      <c r="F4678" s="22" t="str">
        <f>VLOOKUP(C4678,變換清單!A:C,3,0)</f>
        <v>啤酒</v>
      </c>
      <c r="G4678" s="22" t="str">
        <f>VLOOKUP(B4678,變換清單!E:F,2,0)</f>
        <v>關信越</v>
      </c>
      <c r="H4678" s="22" t="str">
        <f t="shared" si="219"/>
        <v>2017</v>
      </c>
      <c r="I4678" s="22">
        <f t="shared" si="220"/>
        <v>3</v>
      </c>
      <c r="J4678" s="22" t="str">
        <f>VLOOKUP(I4678,變換清單!H:I,2,0)</f>
        <v>1Q</v>
      </c>
      <c r="K4678" s="22" t="str">
        <f t="shared" si="221"/>
        <v>啤酒關信越20171Q</v>
      </c>
    </row>
    <row r="4679" spans="1:11">
      <c r="A4679" s="23">
        <v>201703</v>
      </c>
      <c r="B4679" s="23" t="s">
        <v>63</v>
      </c>
      <c r="C4679" s="22">
        <v>27350921</v>
      </c>
      <c r="D4679" s="22" t="s">
        <v>44</v>
      </c>
      <c r="E4679" s="23">
        <v>-22809.599999999999</v>
      </c>
      <c r="F4679" s="22" t="str">
        <f>VLOOKUP(C4679,變換清單!A:C,3,0)</f>
        <v>發泡酒</v>
      </c>
      <c r="G4679" s="22" t="str">
        <f>VLOOKUP(B4679,變換清單!E:F,2,0)</f>
        <v>關信越</v>
      </c>
      <c r="H4679" s="22" t="str">
        <f t="shared" si="219"/>
        <v>2017</v>
      </c>
      <c r="I4679" s="22">
        <f t="shared" si="220"/>
        <v>3</v>
      </c>
      <c r="J4679" s="22" t="str">
        <f>VLOOKUP(I4679,變換清單!H:I,2,0)</f>
        <v>1Q</v>
      </c>
      <c r="K4679" s="22" t="str">
        <f t="shared" si="221"/>
        <v>發泡酒關信越20171Q</v>
      </c>
    </row>
    <row r="4680" spans="1:11">
      <c r="A4680" s="23">
        <v>201703</v>
      </c>
      <c r="B4680" s="23" t="s">
        <v>95</v>
      </c>
      <c r="C4680" s="22">
        <v>27210786</v>
      </c>
      <c r="D4680" s="22" t="s">
        <v>103</v>
      </c>
      <c r="E4680" s="23">
        <v>1299480</v>
      </c>
      <c r="F4680" s="22" t="str">
        <f>VLOOKUP(C4680,變換清單!A:C,3,0)</f>
        <v>發泡酒</v>
      </c>
      <c r="G4680" s="22" t="str">
        <f>VLOOKUP(B4680,變換清單!E:F,2,0)</f>
        <v>中四國</v>
      </c>
      <c r="H4680" s="22" t="str">
        <f t="shared" si="219"/>
        <v>2017</v>
      </c>
      <c r="I4680" s="22">
        <f t="shared" si="220"/>
        <v>3</v>
      </c>
      <c r="J4680" s="22" t="str">
        <f>VLOOKUP(I4680,變換清單!H:I,2,0)</f>
        <v>1Q</v>
      </c>
      <c r="K4680" s="22" t="str">
        <f t="shared" si="221"/>
        <v>發泡酒中四國20171Q</v>
      </c>
    </row>
    <row r="4681" spans="1:11">
      <c r="A4681" s="23">
        <v>201703</v>
      </c>
      <c r="B4681" s="23" t="s">
        <v>95</v>
      </c>
      <c r="C4681" s="22">
        <v>27220883</v>
      </c>
      <c r="D4681" s="22" t="s">
        <v>101</v>
      </c>
      <c r="E4681" s="23">
        <v>229320</v>
      </c>
      <c r="F4681" s="22" t="str">
        <f>VLOOKUP(C4681,變換清單!A:C,3,0)</f>
        <v>新類型</v>
      </c>
      <c r="G4681" s="22" t="str">
        <f>VLOOKUP(B4681,變換清單!E:F,2,0)</f>
        <v>中四國</v>
      </c>
      <c r="H4681" s="22" t="str">
        <f t="shared" si="219"/>
        <v>2017</v>
      </c>
      <c r="I4681" s="22">
        <f t="shared" si="220"/>
        <v>3</v>
      </c>
      <c r="J4681" s="22" t="str">
        <f>VLOOKUP(I4681,變換清單!H:I,2,0)</f>
        <v>1Q</v>
      </c>
      <c r="K4681" s="22" t="str">
        <f t="shared" si="221"/>
        <v>新類型中四國20171Q</v>
      </c>
    </row>
    <row r="4682" spans="1:11">
      <c r="A4682" s="23">
        <v>201703</v>
      </c>
      <c r="B4682" s="23" t="s">
        <v>95</v>
      </c>
      <c r="C4682" s="22">
        <v>27220957</v>
      </c>
      <c r="D4682" s="22" t="s">
        <v>102</v>
      </c>
      <c r="E4682" s="23">
        <v>326760</v>
      </c>
      <c r="F4682" s="22" t="str">
        <f>VLOOKUP(C4682,變換清單!A:C,3,0)</f>
        <v>新類型</v>
      </c>
      <c r="G4682" s="22" t="str">
        <f>VLOOKUP(B4682,變換清單!E:F,2,0)</f>
        <v>中四國</v>
      </c>
      <c r="H4682" s="22" t="str">
        <f t="shared" si="219"/>
        <v>2017</v>
      </c>
      <c r="I4682" s="22">
        <f t="shared" si="220"/>
        <v>3</v>
      </c>
      <c r="J4682" s="22" t="str">
        <f>VLOOKUP(I4682,變換清單!H:I,2,0)</f>
        <v>1Q</v>
      </c>
      <c r="K4682" s="22" t="str">
        <f t="shared" si="221"/>
        <v>新類型中四國20171Q</v>
      </c>
    </row>
    <row r="4683" spans="1:11">
      <c r="A4683" s="23">
        <v>201703</v>
      </c>
      <c r="B4683" s="23" t="s">
        <v>95</v>
      </c>
      <c r="C4683" s="22">
        <v>27220985</v>
      </c>
      <c r="D4683" s="22" t="s">
        <v>46</v>
      </c>
      <c r="E4683" s="23">
        <v>76608</v>
      </c>
      <c r="F4683" s="22" t="str">
        <f>VLOOKUP(C4683,變換清單!A:C,3,0)</f>
        <v>新類型</v>
      </c>
      <c r="G4683" s="22" t="str">
        <f>VLOOKUP(B4683,變換清單!E:F,2,0)</f>
        <v>中四國</v>
      </c>
      <c r="H4683" s="22" t="str">
        <f t="shared" si="219"/>
        <v>2017</v>
      </c>
      <c r="I4683" s="22">
        <f t="shared" si="220"/>
        <v>3</v>
      </c>
      <c r="J4683" s="22" t="str">
        <f>VLOOKUP(I4683,變換清單!H:I,2,0)</f>
        <v>1Q</v>
      </c>
      <c r="K4683" s="22" t="str">
        <f t="shared" si="221"/>
        <v>新類型中四國20171Q</v>
      </c>
    </row>
    <row r="4684" spans="1:11">
      <c r="A4684" s="23">
        <v>201703</v>
      </c>
      <c r="B4684" s="23" t="s">
        <v>95</v>
      </c>
      <c r="C4684" s="22">
        <v>27260317</v>
      </c>
      <c r="D4684" s="22" t="s">
        <v>40</v>
      </c>
      <c r="E4684" s="23">
        <v>19624</v>
      </c>
      <c r="F4684" s="22" t="str">
        <f>VLOOKUP(C4684,變換清單!A:C,3,0)</f>
        <v>啤酒</v>
      </c>
      <c r="G4684" s="22" t="str">
        <f>VLOOKUP(B4684,變換清單!E:F,2,0)</f>
        <v>中四國</v>
      </c>
      <c r="H4684" s="22" t="str">
        <f t="shared" si="219"/>
        <v>2017</v>
      </c>
      <c r="I4684" s="22">
        <f t="shared" si="220"/>
        <v>3</v>
      </c>
      <c r="J4684" s="22" t="str">
        <f>VLOOKUP(I4684,變換清單!H:I,2,0)</f>
        <v>1Q</v>
      </c>
      <c r="K4684" s="22" t="str">
        <f t="shared" si="221"/>
        <v>啤酒中四國20171Q</v>
      </c>
    </row>
    <row r="4685" spans="1:11">
      <c r="A4685" s="23">
        <v>201703</v>
      </c>
      <c r="B4685" s="23" t="s">
        <v>95</v>
      </c>
      <c r="C4685" s="22">
        <v>27260665</v>
      </c>
      <c r="D4685" s="22" t="s">
        <v>105</v>
      </c>
      <c r="E4685" s="23">
        <v>153720</v>
      </c>
      <c r="F4685" s="22" t="str">
        <f>VLOOKUP(C4685,變換清單!A:C,3,0)</f>
        <v>啤酒</v>
      </c>
      <c r="G4685" s="22" t="str">
        <f>VLOOKUP(B4685,變換清單!E:F,2,0)</f>
        <v>中四國</v>
      </c>
      <c r="H4685" s="22" t="str">
        <f t="shared" si="219"/>
        <v>2017</v>
      </c>
      <c r="I4685" s="22">
        <f t="shared" si="220"/>
        <v>3</v>
      </c>
      <c r="J4685" s="22" t="str">
        <f>VLOOKUP(I4685,變換清單!H:I,2,0)</f>
        <v>1Q</v>
      </c>
      <c r="K4685" s="22" t="str">
        <f t="shared" si="221"/>
        <v>啤酒中四國20171Q</v>
      </c>
    </row>
    <row r="4686" spans="1:11">
      <c r="A4686" s="23">
        <v>201703</v>
      </c>
      <c r="B4686" s="23" t="s">
        <v>95</v>
      </c>
      <c r="C4686" s="22">
        <v>27350171</v>
      </c>
      <c r="D4686" s="22" t="s">
        <v>42</v>
      </c>
      <c r="E4686" s="23">
        <v>2001</v>
      </c>
      <c r="F4686" s="22" t="str">
        <f>VLOOKUP(C4686,變換清單!A:C,3,0)</f>
        <v>啤酒</v>
      </c>
      <c r="G4686" s="22" t="str">
        <f>VLOOKUP(B4686,變換清單!E:F,2,0)</f>
        <v>中四國</v>
      </c>
      <c r="H4686" s="22" t="str">
        <f t="shared" si="219"/>
        <v>2017</v>
      </c>
      <c r="I4686" s="22">
        <f t="shared" si="220"/>
        <v>3</v>
      </c>
      <c r="J4686" s="22" t="str">
        <f>VLOOKUP(I4686,變換清單!H:I,2,0)</f>
        <v>1Q</v>
      </c>
      <c r="K4686" s="22" t="str">
        <f t="shared" si="221"/>
        <v>啤酒中四國20171Q</v>
      </c>
    </row>
    <row r="4687" spans="1:11">
      <c r="A4687" s="23">
        <v>201703</v>
      </c>
      <c r="B4687" s="23" t="s">
        <v>85</v>
      </c>
      <c r="C4687" s="22">
        <v>27350921</v>
      </c>
      <c r="D4687" s="22" t="s">
        <v>44</v>
      </c>
      <c r="E4687" s="23">
        <v>289800</v>
      </c>
      <c r="F4687" s="22" t="str">
        <f>VLOOKUP(C4687,變換清單!A:C,3,0)</f>
        <v>發泡酒</v>
      </c>
      <c r="G4687" s="22" t="str">
        <f>VLOOKUP(B4687,變換清單!E:F,2,0)</f>
        <v>中四國</v>
      </c>
      <c r="H4687" s="22" t="str">
        <f t="shared" si="219"/>
        <v>2017</v>
      </c>
      <c r="I4687" s="22">
        <f t="shared" si="220"/>
        <v>3</v>
      </c>
      <c r="J4687" s="22" t="str">
        <f>VLOOKUP(I4687,變換清單!H:I,2,0)</f>
        <v>1Q</v>
      </c>
      <c r="K4687" s="22" t="str">
        <f t="shared" si="221"/>
        <v>發泡酒中四國20171Q</v>
      </c>
    </row>
    <row r="4688" spans="1:11">
      <c r="A4688" s="23">
        <v>201703</v>
      </c>
      <c r="B4688" s="23" t="s">
        <v>85</v>
      </c>
      <c r="C4688" s="22">
        <v>27210786</v>
      </c>
      <c r="D4688" s="22" t="s">
        <v>103</v>
      </c>
      <c r="E4688" s="23">
        <v>89880</v>
      </c>
      <c r="F4688" s="22" t="str">
        <f>VLOOKUP(C4688,變換清單!A:C,3,0)</f>
        <v>發泡酒</v>
      </c>
      <c r="G4688" s="22" t="str">
        <f>VLOOKUP(B4688,變換清單!E:F,2,0)</f>
        <v>中四國</v>
      </c>
      <c r="H4688" s="22" t="str">
        <f t="shared" si="219"/>
        <v>2017</v>
      </c>
      <c r="I4688" s="22">
        <f t="shared" si="220"/>
        <v>3</v>
      </c>
      <c r="J4688" s="22" t="str">
        <f>VLOOKUP(I4688,變換清單!H:I,2,0)</f>
        <v>1Q</v>
      </c>
      <c r="K4688" s="22" t="str">
        <f t="shared" si="221"/>
        <v>發泡酒中四國20171Q</v>
      </c>
    </row>
    <row r="4689" spans="1:11">
      <c r="A4689" s="23">
        <v>201703</v>
      </c>
      <c r="B4689" s="23" t="s">
        <v>85</v>
      </c>
      <c r="C4689" s="22">
        <v>27220883</v>
      </c>
      <c r="D4689" s="22" t="s">
        <v>101</v>
      </c>
      <c r="E4689" s="23">
        <v>39480</v>
      </c>
      <c r="F4689" s="22" t="str">
        <f>VLOOKUP(C4689,變換清單!A:C,3,0)</f>
        <v>新類型</v>
      </c>
      <c r="G4689" s="22" t="str">
        <f>VLOOKUP(B4689,變換清單!E:F,2,0)</f>
        <v>中四國</v>
      </c>
      <c r="H4689" s="22" t="str">
        <f t="shared" si="219"/>
        <v>2017</v>
      </c>
      <c r="I4689" s="22">
        <f t="shared" si="220"/>
        <v>3</v>
      </c>
      <c r="J4689" s="22" t="str">
        <f>VLOOKUP(I4689,變換清單!H:I,2,0)</f>
        <v>1Q</v>
      </c>
      <c r="K4689" s="22" t="str">
        <f t="shared" si="221"/>
        <v>新類型中四國20171Q</v>
      </c>
    </row>
    <row r="4690" spans="1:11">
      <c r="A4690" s="23">
        <v>201703</v>
      </c>
      <c r="B4690" s="23" t="s">
        <v>85</v>
      </c>
      <c r="C4690" s="22">
        <v>27220957</v>
      </c>
      <c r="D4690" s="22" t="s">
        <v>102</v>
      </c>
      <c r="E4690" s="23">
        <v>252</v>
      </c>
      <c r="F4690" s="22" t="str">
        <f>VLOOKUP(C4690,變換清單!A:C,3,0)</f>
        <v>新類型</v>
      </c>
      <c r="G4690" s="22" t="str">
        <f>VLOOKUP(B4690,變換清單!E:F,2,0)</f>
        <v>中四國</v>
      </c>
      <c r="H4690" s="22" t="str">
        <f t="shared" si="219"/>
        <v>2017</v>
      </c>
      <c r="I4690" s="22">
        <f t="shared" si="220"/>
        <v>3</v>
      </c>
      <c r="J4690" s="22" t="str">
        <f>VLOOKUP(I4690,變換清單!H:I,2,0)</f>
        <v>1Q</v>
      </c>
      <c r="K4690" s="22" t="str">
        <f t="shared" si="221"/>
        <v>新類型中四國20171Q</v>
      </c>
    </row>
    <row r="4691" spans="1:11">
      <c r="A4691" s="23">
        <v>201703</v>
      </c>
      <c r="B4691" s="23" t="s">
        <v>85</v>
      </c>
      <c r="C4691" s="22">
        <v>27220985</v>
      </c>
      <c r="D4691" s="22" t="s">
        <v>46</v>
      </c>
      <c r="E4691" s="23">
        <v>252</v>
      </c>
      <c r="F4691" s="22" t="str">
        <f>VLOOKUP(C4691,變換清單!A:C,3,0)</f>
        <v>新類型</v>
      </c>
      <c r="G4691" s="22" t="str">
        <f>VLOOKUP(B4691,變換清單!E:F,2,0)</f>
        <v>中四國</v>
      </c>
      <c r="H4691" s="22" t="str">
        <f t="shared" si="219"/>
        <v>2017</v>
      </c>
      <c r="I4691" s="22">
        <f t="shared" si="220"/>
        <v>3</v>
      </c>
      <c r="J4691" s="22" t="str">
        <f>VLOOKUP(I4691,變換清單!H:I,2,0)</f>
        <v>1Q</v>
      </c>
      <c r="K4691" s="22" t="str">
        <f t="shared" si="221"/>
        <v>新類型中四國20171Q</v>
      </c>
    </row>
    <row r="4692" spans="1:11">
      <c r="A4692" s="23">
        <v>201703</v>
      </c>
      <c r="B4692" s="23" t="s">
        <v>85</v>
      </c>
      <c r="C4692" s="22">
        <v>27260317</v>
      </c>
      <c r="D4692" s="22" t="s">
        <v>40</v>
      </c>
      <c r="E4692" s="23">
        <v>97440</v>
      </c>
      <c r="F4692" s="22" t="str">
        <f>VLOOKUP(C4692,變換清單!A:C,3,0)</f>
        <v>啤酒</v>
      </c>
      <c r="G4692" s="22" t="str">
        <f>VLOOKUP(B4692,變換清單!E:F,2,0)</f>
        <v>中四國</v>
      </c>
      <c r="H4692" s="22" t="str">
        <f t="shared" si="219"/>
        <v>2017</v>
      </c>
      <c r="I4692" s="22">
        <f t="shared" si="220"/>
        <v>3</v>
      </c>
      <c r="J4692" s="22" t="str">
        <f>VLOOKUP(I4692,變換清單!H:I,2,0)</f>
        <v>1Q</v>
      </c>
      <c r="K4692" s="22" t="str">
        <f t="shared" si="221"/>
        <v>啤酒中四國20171Q</v>
      </c>
    </row>
    <row r="4693" spans="1:11">
      <c r="A4693" s="23">
        <v>201703</v>
      </c>
      <c r="B4693" s="23" t="s">
        <v>87</v>
      </c>
      <c r="C4693" s="22">
        <v>27260665</v>
      </c>
      <c r="D4693" s="22" t="s">
        <v>105</v>
      </c>
      <c r="E4693" s="23">
        <v>212520</v>
      </c>
      <c r="F4693" s="22" t="str">
        <f>VLOOKUP(C4693,變換清單!A:C,3,0)</f>
        <v>啤酒</v>
      </c>
      <c r="G4693" s="22" t="str">
        <f>VLOOKUP(B4693,變換清單!E:F,2,0)</f>
        <v>中四國</v>
      </c>
      <c r="H4693" s="22" t="str">
        <f t="shared" si="219"/>
        <v>2017</v>
      </c>
      <c r="I4693" s="22">
        <f t="shared" si="220"/>
        <v>3</v>
      </c>
      <c r="J4693" s="22" t="str">
        <f>VLOOKUP(I4693,變換清單!H:I,2,0)</f>
        <v>1Q</v>
      </c>
      <c r="K4693" s="22" t="str">
        <f t="shared" si="221"/>
        <v>啤酒中四國20171Q</v>
      </c>
    </row>
    <row r="4694" spans="1:11">
      <c r="A4694" s="23">
        <v>201703</v>
      </c>
      <c r="B4694" s="23" t="s">
        <v>87</v>
      </c>
      <c r="C4694" s="22">
        <v>27350171</v>
      </c>
      <c r="D4694" s="22" t="s">
        <v>42</v>
      </c>
      <c r="E4694" s="23">
        <v>70560</v>
      </c>
      <c r="F4694" s="22" t="str">
        <f>VLOOKUP(C4694,變換清單!A:C,3,0)</f>
        <v>啤酒</v>
      </c>
      <c r="G4694" s="22" t="str">
        <f>VLOOKUP(B4694,變換清單!E:F,2,0)</f>
        <v>中四國</v>
      </c>
      <c r="H4694" s="22" t="str">
        <f t="shared" si="219"/>
        <v>2017</v>
      </c>
      <c r="I4694" s="22">
        <f t="shared" si="220"/>
        <v>3</v>
      </c>
      <c r="J4694" s="22" t="str">
        <f>VLOOKUP(I4694,變換清單!H:I,2,0)</f>
        <v>1Q</v>
      </c>
      <c r="K4694" s="22" t="str">
        <f t="shared" si="221"/>
        <v>啤酒中四國20171Q</v>
      </c>
    </row>
    <row r="4695" spans="1:11">
      <c r="A4695" s="23">
        <v>201703</v>
      </c>
      <c r="B4695" s="23" t="s">
        <v>87</v>
      </c>
      <c r="C4695" s="22">
        <v>27350921</v>
      </c>
      <c r="D4695" s="22" t="s">
        <v>44</v>
      </c>
      <c r="E4695" s="23">
        <v>76440</v>
      </c>
      <c r="F4695" s="22" t="str">
        <f>VLOOKUP(C4695,變換清單!A:C,3,0)</f>
        <v>發泡酒</v>
      </c>
      <c r="G4695" s="22" t="str">
        <f>VLOOKUP(B4695,變換清單!E:F,2,0)</f>
        <v>中四國</v>
      </c>
      <c r="H4695" s="22" t="str">
        <f t="shared" si="219"/>
        <v>2017</v>
      </c>
      <c r="I4695" s="22">
        <f t="shared" si="220"/>
        <v>3</v>
      </c>
      <c r="J4695" s="22" t="str">
        <f>VLOOKUP(I4695,變換清單!H:I,2,0)</f>
        <v>1Q</v>
      </c>
      <c r="K4695" s="22" t="str">
        <f t="shared" si="221"/>
        <v>發泡酒中四國20171Q</v>
      </c>
    </row>
    <row r="4696" spans="1:11">
      <c r="A4696" s="23">
        <v>201703</v>
      </c>
      <c r="B4696" s="23" t="s">
        <v>87</v>
      </c>
      <c r="C4696" s="22">
        <v>27210786</v>
      </c>
      <c r="D4696" s="22" t="s">
        <v>103</v>
      </c>
      <c r="E4696" s="23">
        <v>500</v>
      </c>
      <c r="F4696" s="22" t="str">
        <f>VLOOKUP(C4696,變換清單!A:C,3,0)</f>
        <v>發泡酒</v>
      </c>
      <c r="G4696" s="22" t="str">
        <f>VLOOKUP(B4696,變換清單!E:F,2,0)</f>
        <v>中四國</v>
      </c>
      <c r="H4696" s="22" t="str">
        <f t="shared" si="219"/>
        <v>2017</v>
      </c>
      <c r="I4696" s="22">
        <f t="shared" si="220"/>
        <v>3</v>
      </c>
      <c r="J4696" s="22" t="str">
        <f>VLOOKUP(I4696,變換清單!H:I,2,0)</f>
        <v>1Q</v>
      </c>
      <c r="K4696" s="22" t="str">
        <f t="shared" si="221"/>
        <v>發泡酒中四國20171Q</v>
      </c>
    </row>
    <row r="4697" spans="1:11">
      <c r="A4697" s="23">
        <v>201703</v>
      </c>
      <c r="B4697" s="23" t="s">
        <v>87</v>
      </c>
      <c r="C4697" s="22">
        <v>27220883</v>
      </c>
      <c r="D4697" s="22" t="s">
        <v>101</v>
      </c>
      <c r="E4697" s="23">
        <v>49560</v>
      </c>
      <c r="F4697" s="22" t="str">
        <f>VLOOKUP(C4697,變換清單!A:C,3,0)</f>
        <v>新類型</v>
      </c>
      <c r="G4697" s="22" t="str">
        <f>VLOOKUP(B4697,變換清單!E:F,2,0)</f>
        <v>中四國</v>
      </c>
      <c r="H4697" s="22" t="str">
        <f t="shared" si="219"/>
        <v>2017</v>
      </c>
      <c r="I4697" s="22">
        <f t="shared" si="220"/>
        <v>3</v>
      </c>
      <c r="J4697" s="22" t="str">
        <f>VLOOKUP(I4697,變換清單!H:I,2,0)</f>
        <v>1Q</v>
      </c>
      <c r="K4697" s="22" t="str">
        <f t="shared" si="221"/>
        <v>新類型中四國20171Q</v>
      </c>
    </row>
    <row r="4698" spans="1:11">
      <c r="A4698" s="23">
        <v>201703</v>
      </c>
      <c r="B4698" s="23" t="s">
        <v>89</v>
      </c>
      <c r="C4698" s="22">
        <v>27220957</v>
      </c>
      <c r="D4698" s="22" t="s">
        <v>102</v>
      </c>
      <c r="E4698" s="23">
        <v>646800</v>
      </c>
      <c r="F4698" s="22" t="str">
        <f>VLOOKUP(C4698,變換清單!A:C,3,0)</f>
        <v>新類型</v>
      </c>
      <c r="G4698" s="22" t="str">
        <f>VLOOKUP(B4698,變換清單!E:F,2,0)</f>
        <v>九州</v>
      </c>
      <c r="H4698" s="22" t="str">
        <f t="shared" si="219"/>
        <v>2017</v>
      </c>
      <c r="I4698" s="22">
        <f t="shared" si="220"/>
        <v>3</v>
      </c>
      <c r="J4698" s="22" t="str">
        <f>VLOOKUP(I4698,變換清單!H:I,2,0)</f>
        <v>1Q</v>
      </c>
      <c r="K4698" s="22" t="str">
        <f t="shared" si="221"/>
        <v>新類型九州20171Q</v>
      </c>
    </row>
    <row r="4699" spans="1:11">
      <c r="A4699" s="23">
        <v>201703</v>
      </c>
      <c r="B4699" s="23" t="s">
        <v>89</v>
      </c>
      <c r="C4699" s="22">
        <v>27220985</v>
      </c>
      <c r="D4699" s="22" t="s">
        <v>46</v>
      </c>
      <c r="E4699" s="23">
        <v>242760</v>
      </c>
      <c r="F4699" s="22" t="str">
        <f>VLOOKUP(C4699,變換清單!A:C,3,0)</f>
        <v>新類型</v>
      </c>
      <c r="G4699" s="22" t="str">
        <f>VLOOKUP(B4699,變換清單!E:F,2,0)</f>
        <v>九州</v>
      </c>
      <c r="H4699" s="22" t="str">
        <f t="shared" si="219"/>
        <v>2017</v>
      </c>
      <c r="I4699" s="22">
        <f t="shared" si="220"/>
        <v>3</v>
      </c>
      <c r="J4699" s="22" t="str">
        <f>VLOOKUP(I4699,變換清單!H:I,2,0)</f>
        <v>1Q</v>
      </c>
      <c r="K4699" s="22" t="str">
        <f t="shared" si="221"/>
        <v>新類型九州20171Q</v>
      </c>
    </row>
    <row r="4700" spans="1:11">
      <c r="A4700" s="23">
        <v>201703</v>
      </c>
      <c r="B4700" s="23" t="s">
        <v>89</v>
      </c>
      <c r="C4700" s="22">
        <v>27260317</v>
      </c>
      <c r="D4700" s="22" t="s">
        <v>40</v>
      </c>
      <c r="E4700" s="23">
        <v>329280</v>
      </c>
      <c r="F4700" s="22" t="str">
        <f>VLOOKUP(C4700,變換清單!A:C,3,0)</f>
        <v>啤酒</v>
      </c>
      <c r="G4700" s="22" t="str">
        <f>VLOOKUP(B4700,變換清單!E:F,2,0)</f>
        <v>九州</v>
      </c>
      <c r="H4700" s="22" t="str">
        <f t="shared" si="219"/>
        <v>2017</v>
      </c>
      <c r="I4700" s="22">
        <f t="shared" si="220"/>
        <v>3</v>
      </c>
      <c r="J4700" s="22" t="str">
        <f>VLOOKUP(I4700,變換清單!H:I,2,0)</f>
        <v>1Q</v>
      </c>
      <c r="K4700" s="22" t="str">
        <f t="shared" si="221"/>
        <v>啤酒九州20171Q</v>
      </c>
    </row>
    <row r="4701" spans="1:11">
      <c r="A4701" s="23">
        <v>201703</v>
      </c>
      <c r="B4701" s="23" t="s">
        <v>89</v>
      </c>
      <c r="C4701" s="22">
        <v>27260665</v>
      </c>
      <c r="D4701" s="22" t="s">
        <v>105</v>
      </c>
      <c r="E4701" s="23">
        <v>9576</v>
      </c>
      <c r="F4701" s="22" t="str">
        <f>VLOOKUP(C4701,變換清單!A:C,3,0)</f>
        <v>啤酒</v>
      </c>
      <c r="G4701" s="22" t="str">
        <f>VLOOKUP(B4701,變換清單!E:F,2,0)</f>
        <v>九州</v>
      </c>
      <c r="H4701" s="22" t="str">
        <f t="shared" si="219"/>
        <v>2017</v>
      </c>
      <c r="I4701" s="22">
        <f t="shared" si="220"/>
        <v>3</v>
      </c>
      <c r="J4701" s="22" t="str">
        <f>VLOOKUP(I4701,變換清單!H:I,2,0)</f>
        <v>1Q</v>
      </c>
      <c r="K4701" s="22" t="str">
        <f t="shared" si="221"/>
        <v>啤酒九州20171Q</v>
      </c>
    </row>
    <row r="4702" spans="1:11">
      <c r="A4702" s="23">
        <v>201703</v>
      </c>
      <c r="B4702" s="23" t="s">
        <v>89</v>
      </c>
      <c r="C4702" s="22">
        <v>27350171</v>
      </c>
      <c r="D4702" s="22" t="s">
        <v>42</v>
      </c>
      <c r="E4702" s="23">
        <v>6532</v>
      </c>
      <c r="F4702" s="22" t="str">
        <f>VLOOKUP(C4702,變換清單!A:C,3,0)</f>
        <v>啤酒</v>
      </c>
      <c r="G4702" s="22" t="str">
        <f>VLOOKUP(B4702,變換清單!E:F,2,0)</f>
        <v>九州</v>
      </c>
      <c r="H4702" s="22" t="str">
        <f t="shared" si="219"/>
        <v>2017</v>
      </c>
      <c r="I4702" s="22">
        <f t="shared" si="220"/>
        <v>3</v>
      </c>
      <c r="J4702" s="22" t="str">
        <f>VLOOKUP(I4702,變換清單!H:I,2,0)</f>
        <v>1Q</v>
      </c>
      <c r="K4702" s="22" t="str">
        <f t="shared" si="221"/>
        <v>啤酒九州20171Q</v>
      </c>
    </row>
    <row r="4703" spans="1:11">
      <c r="A4703" s="23">
        <v>201703</v>
      </c>
      <c r="B4703" s="23" t="s">
        <v>89</v>
      </c>
      <c r="C4703" s="22">
        <v>27350921</v>
      </c>
      <c r="D4703" s="22" t="s">
        <v>44</v>
      </c>
      <c r="E4703" s="23">
        <v>408240</v>
      </c>
      <c r="F4703" s="22" t="str">
        <f>VLOOKUP(C4703,變換清單!A:C,3,0)</f>
        <v>發泡酒</v>
      </c>
      <c r="G4703" s="22" t="str">
        <f>VLOOKUP(B4703,變換清單!E:F,2,0)</f>
        <v>九州</v>
      </c>
      <c r="H4703" s="22" t="str">
        <f t="shared" si="219"/>
        <v>2017</v>
      </c>
      <c r="I4703" s="22">
        <f t="shared" si="220"/>
        <v>3</v>
      </c>
      <c r="J4703" s="22" t="str">
        <f>VLOOKUP(I4703,變換清單!H:I,2,0)</f>
        <v>1Q</v>
      </c>
      <c r="K4703" s="22" t="str">
        <f t="shared" si="221"/>
        <v>發泡酒九州20171Q</v>
      </c>
    </row>
    <row r="4704" spans="1:11">
      <c r="A4704" s="23">
        <v>201703</v>
      </c>
      <c r="B4704" s="23" t="s">
        <v>64</v>
      </c>
      <c r="C4704" s="22">
        <v>27210786</v>
      </c>
      <c r="D4704" s="22" t="s">
        <v>103</v>
      </c>
      <c r="E4704" s="23">
        <v>840</v>
      </c>
      <c r="F4704" s="22" t="str">
        <f>VLOOKUP(C4704,變換清單!A:C,3,0)</f>
        <v>發泡酒</v>
      </c>
      <c r="G4704" s="22" t="str">
        <f>VLOOKUP(B4704,變換清單!E:F,2,0)</f>
        <v>首都圏</v>
      </c>
      <c r="H4704" s="22" t="str">
        <f t="shared" si="219"/>
        <v>2017</v>
      </c>
      <c r="I4704" s="22">
        <f t="shared" si="220"/>
        <v>3</v>
      </c>
      <c r="J4704" s="22" t="str">
        <f>VLOOKUP(I4704,變換清單!H:I,2,0)</f>
        <v>1Q</v>
      </c>
      <c r="K4704" s="22" t="str">
        <f t="shared" si="221"/>
        <v>發泡酒首都圏20171Q</v>
      </c>
    </row>
    <row r="4705" spans="1:11">
      <c r="A4705" s="23">
        <v>201703</v>
      </c>
      <c r="B4705" s="23" t="s">
        <v>64</v>
      </c>
      <c r="C4705" s="22">
        <v>27220883</v>
      </c>
      <c r="D4705" s="22" t="s">
        <v>101</v>
      </c>
      <c r="E4705" s="23">
        <v>5309640</v>
      </c>
      <c r="F4705" s="22" t="str">
        <f>VLOOKUP(C4705,變換清單!A:C,3,0)</f>
        <v>新類型</v>
      </c>
      <c r="G4705" s="22" t="str">
        <f>VLOOKUP(B4705,變換清單!E:F,2,0)</f>
        <v>首都圏</v>
      </c>
      <c r="H4705" s="22" t="str">
        <f t="shared" si="219"/>
        <v>2017</v>
      </c>
      <c r="I4705" s="22">
        <f t="shared" si="220"/>
        <v>3</v>
      </c>
      <c r="J4705" s="22" t="str">
        <f>VLOOKUP(I4705,變換清單!H:I,2,0)</f>
        <v>1Q</v>
      </c>
      <c r="K4705" s="22" t="str">
        <f t="shared" si="221"/>
        <v>新類型首都圏20171Q</v>
      </c>
    </row>
    <row r="4706" spans="1:11">
      <c r="A4706" s="23">
        <v>201703</v>
      </c>
      <c r="B4706" s="23" t="s">
        <v>64</v>
      </c>
      <c r="C4706" s="22">
        <v>27220957</v>
      </c>
      <c r="D4706" s="22" t="s">
        <v>102</v>
      </c>
      <c r="E4706" s="23">
        <v>1449000</v>
      </c>
      <c r="F4706" s="22" t="str">
        <f>VLOOKUP(C4706,變換清單!A:C,3,0)</f>
        <v>新類型</v>
      </c>
      <c r="G4706" s="22" t="str">
        <f>VLOOKUP(B4706,變換清單!E:F,2,0)</f>
        <v>首都圏</v>
      </c>
      <c r="H4706" s="22" t="str">
        <f t="shared" si="219"/>
        <v>2017</v>
      </c>
      <c r="I4706" s="22">
        <f t="shared" si="220"/>
        <v>3</v>
      </c>
      <c r="J4706" s="22" t="str">
        <f>VLOOKUP(I4706,變換清單!H:I,2,0)</f>
        <v>1Q</v>
      </c>
      <c r="K4706" s="22" t="str">
        <f t="shared" si="221"/>
        <v>新類型首都圏20171Q</v>
      </c>
    </row>
    <row r="4707" spans="1:11">
      <c r="A4707" s="23">
        <v>201703</v>
      </c>
      <c r="B4707" s="23" t="s">
        <v>64</v>
      </c>
      <c r="C4707" s="22">
        <v>27220985</v>
      </c>
      <c r="D4707" s="22" t="s">
        <v>46</v>
      </c>
      <c r="E4707" s="23">
        <v>1861440</v>
      </c>
      <c r="F4707" s="22" t="str">
        <f>VLOOKUP(C4707,變換清單!A:C,3,0)</f>
        <v>新類型</v>
      </c>
      <c r="G4707" s="22" t="str">
        <f>VLOOKUP(B4707,變換清單!E:F,2,0)</f>
        <v>首都圏</v>
      </c>
      <c r="H4707" s="22" t="str">
        <f t="shared" si="219"/>
        <v>2017</v>
      </c>
      <c r="I4707" s="22">
        <f t="shared" si="220"/>
        <v>3</v>
      </c>
      <c r="J4707" s="22" t="str">
        <f>VLOOKUP(I4707,變換清單!H:I,2,0)</f>
        <v>1Q</v>
      </c>
      <c r="K4707" s="22" t="str">
        <f t="shared" si="221"/>
        <v>新類型首都圏20171Q</v>
      </c>
    </row>
    <row r="4708" spans="1:11">
      <c r="A4708" s="23">
        <v>201703</v>
      </c>
      <c r="B4708" s="23" t="s">
        <v>64</v>
      </c>
      <c r="C4708" s="22">
        <v>27260317</v>
      </c>
      <c r="D4708" s="22" t="s">
        <v>40</v>
      </c>
      <c r="E4708" s="23">
        <v>130284</v>
      </c>
      <c r="F4708" s="22" t="str">
        <f>VLOOKUP(C4708,變換清單!A:C,3,0)</f>
        <v>啤酒</v>
      </c>
      <c r="G4708" s="22" t="str">
        <f>VLOOKUP(B4708,變換清單!E:F,2,0)</f>
        <v>首都圏</v>
      </c>
      <c r="H4708" s="22" t="str">
        <f t="shared" si="219"/>
        <v>2017</v>
      </c>
      <c r="I4708" s="22">
        <f t="shared" si="220"/>
        <v>3</v>
      </c>
      <c r="J4708" s="22" t="str">
        <f>VLOOKUP(I4708,變換清單!H:I,2,0)</f>
        <v>1Q</v>
      </c>
      <c r="K4708" s="22" t="str">
        <f t="shared" si="221"/>
        <v>啤酒首都圏20171Q</v>
      </c>
    </row>
    <row r="4709" spans="1:11">
      <c r="A4709" s="23">
        <v>201703</v>
      </c>
      <c r="B4709" s="23" t="s">
        <v>64</v>
      </c>
      <c r="C4709" s="22">
        <v>27260665</v>
      </c>
      <c r="D4709" s="22" t="s">
        <v>105</v>
      </c>
      <c r="E4709" s="23">
        <v>79884</v>
      </c>
      <c r="F4709" s="22" t="str">
        <f>VLOOKUP(C4709,變換清單!A:C,3,0)</f>
        <v>啤酒</v>
      </c>
      <c r="G4709" s="22" t="str">
        <f>VLOOKUP(B4709,變換清單!E:F,2,0)</f>
        <v>首都圏</v>
      </c>
      <c r="H4709" s="22" t="str">
        <f t="shared" si="219"/>
        <v>2017</v>
      </c>
      <c r="I4709" s="22">
        <f t="shared" si="220"/>
        <v>3</v>
      </c>
      <c r="J4709" s="22" t="str">
        <f>VLOOKUP(I4709,變換清單!H:I,2,0)</f>
        <v>1Q</v>
      </c>
      <c r="K4709" s="22" t="str">
        <f t="shared" si="221"/>
        <v>啤酒首都圏20171Q</v>
      </c>
    </row>
    <row r="4710" spans="1:11">
      <c r="A4710" s="23">
        <v>201703</v>
      </c>
      <c r="B4710" s="23" t="s">
        <v>64</v>
      </c>
      <c r="C4710" s="22">
        <v>27350171</v>
      </c>
      <c r="D4710" s="22" t="s">
        <v>42</v>
      </c>
      <c r="E4710" s="23">
        <v>1898400</v>
      </c>
      <c r="F4710" s="22" t="str">
        <f>VLOOKUP(C4710,變換清單!A:C,3,0)</f>
        <v>啤酒</v>
      </c>
      <c r="G4710" s="22" t="str">
        <f>VLOOKUP(B4710,變換清單!E:F,2,0)</f>
        <v>首都圏</v>
      </c>
      <c r="H4710" s="22" t="str">
        <f t="shared" si="219"/>
        <v>2017</v>
      </c>
      <c r="I4710" s="22">
        <f t="shared" si="220"/>
        <v>3</v>
      </c>
      <c r="J4710" s="22" t="str">
        <f>VLOOKUP(I4710,變換清單!H:I,2,0)</f>
        <v>1Q</v>
      </c>
      <c r="K4710" s="22" t="str">
        <f t="shared" si="221"/>
        <v>啤酒首都圏20171Q</v>
      </c>
    </row>
    <row r="4711" spans="1:11">
      <c r="A4711" s="23">
        <v>201703</v>
      </c>
      <c r="B4711" s="23" t="s">
        <v>64</v>
      </c>
      <c r="C4711" s="22">
        <v>27350921</v>
      </c>
      <c r="D4711" s="22" t="s">
        <v>44</v>
      </c>
      <c r="E4711" s="23">
        <v>2668</v>
      </c>
      <c r="F4711" s="22" t="str">
        <f>VLOOKUP(C4711,變換清單!A:C,3,0)</f>
        <v>發泡酒</v>
      </c>
      <c r="G4711" s="22" t="str">
        <f>VLOOKUP(B4711,變換清單!E:F,2,0)</f>
        <v>首都圏</v>
      </c>
      <c r="H4711" s="22" t="str">
        <f t="shared" si="219"/>
        <v>2017</v>
      </c>
      <c r="I4711" s="22">
        <f t="shared" si="220"/>
        <v>3</v>
      </c>
      <c r="J4711" s="22" t="str">
        <f>VLOOKUP(I4711,變換清單!H:I,2,0)</f>
        <v>1Q</v>
      </c>
      <c r="K4711" s="22" t="str">
        <f t="shared" si="221"/>
        <v>發泡酒首都圏20171Q</v>
      </c>
    </row>
    <row r="4712" spans="1:11">
      <c r="A4712" s="23">
        <v>201703</v>
      </c>
      <c r="B4712" s="23" t="s">
        <v>64</v>
      </c>
      <c r="C4712" s="22">
        <v>27210786</v>
      </c>
      <c r="D4712" s="22" t="s">
        <v>103</v>
      </c>
      <c r="E4712" s="23">
        <v>1334</v>
      </c>
      <c r="F4712" s="22" t="str">
        <f>VLOOKUP(C4712,變換清單!A:C,3,0)</f>
        <v>發泡酒</v>
      </c>
      <c r="G4712" s="22" t="str">
        <f>VLOOKUP(B4712,變換清單!E:F,2,0)</f>
        <v>首都圏</v>
      </c>
      <c r="H4712" s="22" t="str">
        <f t="shared" si="219"/>
        <v>2017</v>
      </c>
      <c r="I4712" s="22">
        <f t="shared" si="220"/>
        <v>3</v>
      </c>
      <c r="J4712" s="22" t="str">
        <f>VLOOKUP(I4712,變換清單!H:I,2,0)</f>
        <v>1Q</v>
      </c>
      <c r="K4712" s="22" t="str">
        <f t="shared" si="221"/>
        <v>發泡酒首都圏20171Q</v>
      </c>
    </row>
    <row r="4713" spans="1:11">
      <c r="A4713" s="23">
        <v>201703</v>
      </c>
      <c r="B4713" s="23" t="s">
        <v>76</v>
      </c>
      <c r="C4713" s="22">
        <v>27220883</v>
      </c>
      <c r="D4713" s="22" t="s">
        <v>101</v>
      </c>
      <c r="E4713" s="23">
        <v>463680</v>
      </c>
      <c r="F4713" s="22" t="str">
        <f>VLOOKUP(C4713,變換清單!A:C,3,0)</f>
        <v>新類型</v>
      </c>
      <c r="G4713" s="22" t="str">
        <f>VLOOKUP(B4713,變換清單!E:F,2,0)</f>
        <v>中部</v>
      </c>
      <c r="H4713" s="22" t="str">
        <f t="shared" si="219"/>
        <v>2017</v>
      </c>
      <c r="I4713" s="22">
        <f t="shared" si="220"/>
        <v>3</v>
      </c>
      <c r="J4713" s="22" t="str">
        <f>VLOOKUP(I4713,變換清單!H:I,2,0)</f>
        <v>1Q</v>
      </c>
      <c r="K4713" s="22" t="str">
        <f t="shared" si="221"/>
        <v>新類型中部20171Q</v>
      </c>
    </row>
    <row r="4714" spans="1:11">
      <c r="A4714" s="23">
        <v>201703</v>
      </c>
      <c r="B4714" s="23" t="s">
        <v>76</v>
      </c>
      <c r="C4714" s="22">
        <v>27220957</v>
      </c>
      <c r="D4714" s="22" t="s">
        <v>102</v>
      </c>
      <c r="E4714" s="23">
        <v>28560</v>
      </c>
      <c r="F4714" s="22" t="str">
        <f>VLOOKUP(C4714,變換清單!A:C,3,0)</f>
        <v>新類型</v>
      </c>
      <c r="G4714" s="22" t="str">
        <f>VLOOKUP(B4714,變換清單!E:F,2,0)</f>
        <v>中部</v>
      </c>
      <c r="H4714" s="22" t="str">
        <f t="shared" si="219"/>
        <v>2017</v>
      </c>
      <c r="I4714" s="22">
        <f t="shared" si="220"/>
        <v>3</v>
      </c>
      <c r="J4714" s="22" t="str">
        <f>VLOOKUP(I4714,變換清單!H:I,2,0)</f>
        <v>1Q</v>
      </c>
      <c r="K4714" s="22" t="str">
        <f t="shared" si="221"/>
        <v>新類型中部20171Q</v>
      </c>
    </row>
    <row r="4715" spans="1:11">
      <c r="A4715" s="23">
        <v>201703</v>
      </c>
      <c r="B4715" s="23" t="s">
        <v>76</v>
      </c>
      <c r="C4715" s="22">
        <v>27220985</v>
      </c>
      <c r="D4715" s="22" t="s">
        <v>46</v>
      </c>
      <c r="E4715" s="23">
        <v>85680</v>
      </c>
      <c r="F4715" s="22" t="str">
        <f>VLOOKUP(C4715,變換清單!A:C,3,0)</f>
        <v>新類型</v>
      </c>
      <c r="G4715" s="22" t="str">
        <f>VLOOKUP(B4715,變換清單!E:F,2,0)</f>
        <v>中部</v>
      </c>
      <c r="H4715" s="22" t="str">
        <f t="shared" si="219"/>
        <v>2017</v>
      </c>
      <c r="I4715" s="22">
        <f t="shared" si="220"/>
        <v>3</v>
      </c>
      <c r="J4715" s="22" t="str">
        <f>VLOOKUP(I4715,變換清單!H:I,2,0)</f>
        <v>1Q</v>
      </c>
      <c r="K4715" s="22" t="str">
        <f t="shared" si="221"/>
        <v>新類型中部20171Q</v>
      </c>
    </row>
    <row r="4716" spans="1:11">
      <c r="A4716" s="23">
        <v>201703</v>
      </c>
      <c r="B4716" s="23" t="s">
        <v>76</v>
      </c>
      <c r="C4716" s="22">
        <v>27260317</v>
      </c>
      <c r="D4716" s="22" t="s">
        <v>40</v>
      </c>
      <c r="E4716" s="23">
        <v>8568</v>
      </c>
      <c r="F4716" s="22" t="str">
        <f>VLOOKUP(C4716,變換清單!A:C,3,0)</f>
        <v>啤酒</v>
      </c>
      <c r="G4716" s="22" t="str">
        <f>VLOOKUP(B4716,變換清單!E:F,2,0)</f>
        <v>中部</v>
      </c>
      <c r="H4716" s="22" t="str">
        <f t="shared" si="219"/>
        <v>2017</v>
      </c>
      <c r="I4716" s="22">
        <f t="shared" si="220"/>
        <v>3</v>
      </c>
      <c r="J4716" s="22" t="str">
        <f>VLOOKUP(I4716,變換清單!H:I,2,0)</f>
        <v>1Q</v>
      </c>
      <c r="K4716" s="22" t="str">
        <f t="shared" si="221"/>
        <v>啤酒中部20171Q</v>
      </c>
    </row>
    <row r="4717" spans="1:11">
      <c r="A4717" s="23">
        <v>201703</v>
      </c>
      <c r="B4717" s="23" t="s">
        <v>76</v>
      </c>
      <c r="C4717" s="22">
        <v>27260665</v>
      </c>
      <c r="D4717" s="22" t="s">
        <v>105</v>
      </c>
      <c r="E4717" s="23">
        <v>4788</v>
      </c>
      <c r="F4717" s="22" t="str">
        <f>VLOOKUP(C4717,變換清單!A:C,3,0)</f>
        <v>啤酒</v>
      </c>
      <c r="G4717" s="22" t="str">
        <f>VLOOKUP(B4717,變換清單!E:F,2,0)</f>
        <v>中部</v>
      </c>
      <c r="H4717" s="22" t="str">
        <f t="shared" si="219"/>
        <v>2017</v>
      </c>
      <c r="I4717" s="22">
        <f t="shared" si="220"/>
        <v>3</v>
      </c>
      <c r="J4717" s="22" t="str">
        <f>VLOOKUP(I4717,變換清單!H:I,2,0)</f>
        <v>1Q</v>
      </c>
      <c r="K4717" s="22" t="str">
        <f t="shared" si="221"/>
        <v>啤酒中部20171Q</v>
      </c>
    </row>
    <row r="4718" spans="1:11">
      <c r="A4718" s="23">
        <v>201703</v>
      </c>
      <c r="B4718" s="23" t="s">
        <v>76</v>
      </c>
      <c r="C4718" s="22">
        <v>27350171</v>
      </c>
      <c r="D4718" s="22" t="s">
        <v>42</v>
      </c>
      <c r="E4718" s="23">
        <v>169680</v>
      </c>
      <c r="F4718" s="22" t="str">
        <f>VLOOKUP(C4718,變換清單!A:C,3,0)</f>
        <v>啤酒</v>
      </c>
      <c r="G4718" s="22" t="str">
        <f>VLOOKUP(B4718,變換清單!E:F,2,0)</f>
        <v>中部</v>
      </c>
      <c r="H4718" s="22" t="str">
        <f t="shared" si="219"/>
        <v>2017</v>
      </c>
      <c r="I4718" s="22">
        <f t="shared" si="220"/>
        <v>3</v>
      </c>
      <c r="J4718" s="22" t="str">
        <f>VLOOKUP(I4718,變換清單!H:I,2,0)</f>
        <v>1Q</v>
      </c>
      <c r="K4718" s="22" t="str">
        <f t="shared" si="221"/>
        <v>啤酒中部20171Q</v>
      </c>
    </row>
    <row r="4719" spans="1:11">
      <c r="A4719" s="23">
        <v>201703</v>
      </c>
      <c r="B4719" s="23" t="s">
        <v>59</v>
      </c>
      <c r="C4719" s="22">
        <v>27350921</v>
      </c>
      <c r="D4719" s="22" t="s">
        <v>44</v>
      </c>
      <c r="E4719" s="23">
        <v>446040</v>
      </c>
      <c r="F4719" s="22" t="str">
        <f>VLOOKUP(C4719,變換清單!A:C,3,0)</f>
        <v>發泡酒</v>
      </c>
      <c r="G4719" s="22" t="str">
        <f>VLOOKUP(B4719,變換清單!E:F,2,0)</f>
        <v>東北</v>
      </c>
      <c r="H4719" s="22" t="str">
        <f t="shared" si="219"/>
        <v>2017</v>
      </c>
      <c r="I4719" s="22">
        <f t="shared" si="220"/>
        <v>3</v>
      </c>
      <c r="J4719" s="22" t="str">
        <f>VLOOKUP(I4719,變換清單!H:I,2,0)</f>
        <v>1Q</v>
      </c>
      <c r="K4719" s="22" t="str">
        <f t="shared" si="221"/>
        <v>發泡酒東北20171Q</v>
      </c>
    </row>
    <row r="4720" spans="1:11">
      <c r="A4720" s="23">
        <v>201703</v>
      </c>
      <c r="B4720" s="23" t="s">
        <v>59</v>
      </c>
      <c r="C4720" s="22">
        <v>27210786</v>
      </c>
      <c r="D4720" s="22" t="s">
        <v>103</v>
      </c>
      <c r="E4720" s="23">
        <v>105000</v>
      </c>
      <c r="F4720" s="22" t="str">
        <f>VLOOKUP(C4720,變換清單!A:C,3,0)</f>
        <v>發泡酒</v>
      </c>
      <c r="G4720" s="22" t="str">
        <f>VLOOKUP(B4720,變換清單!E:F,2,0)</f>
        <v>東北</v>
      </c>
      <c r="H4720" s="22" t="str">
        <f t="shared" si="219"/>
        <v>2017</v>
      </c>
      <c r="I4720" s="22">
        <f t="shared" si="220"/>
        <v>3</v>
      </c>
      <c r="J4720" s="22" t="str">
        <f>VLOOKUP(I4720,變換清單!H:I,2,0)</f>
        <v>1Q</v>
      </c>
      <c r="K4720" s="22" t="str">
        <f t="shared" si="221"/>
        <v>發泡酒東北20171Q</v>
      </c>
    </row>
    <row r="4721" spans="1:11">
      <c r="A4721" s="23">
        <v>201703</v>
      </c>
      <c r="B4721" s="23" t="s">
        <v>59</v>
      </c>
      <c r="C4721" s="22">
        <v>27220883</v>
      </c>
      <c r="D4721" s="22" t="s">
        <v>101</v>
      </c>
      <c r="E4721" s="23">
        <v>256200</v>
      </c>
      <c r="F4721" s="22" t="str">
        <f>VLOOKUP(C4721,變換清單!A:C,3,0)</f>
        <v>新類型</v>
      </c>
      <c r="G4721" s="22" t="str">
        <f>VLOOKUP(B4721,變換清單!E:F,2,0)</f>
        <v>東北</v>
      </c>
      <c r="H4721" s="22" t="str">
        <f t="shared" si="219"/>
        <v>2017</v>
      </c>
      <c r="I4721" s="22">
        <f t="shared" si="220"/>
        <v>3</v>
      </c>
      <c r="J4721" s="22" t="str">
        <f>VLOOKUP(I4721,變換清單!H:I,2,0)</f>
        <v>1Q</v>
      </c>
      <c r="K4721" s="22" t="str">
        <f t="shared" si="221"/>
        <v>新類型東北20171Q</v>
      </c>
    </row>
    <row r="4722" spans="1:11">
      <c r="A4722" s="23">
        <v>201703</v>
      </c>
      <c r="B4722" s="23" t="s">
        <v>59</v>
      </c>
      <c r="C4722" s="22">
        <v>27220957</v>
      </c>
      <c r="D4722" s="22" t="s">
        <v>102</v>
      </c>
      <c r="E4722" s="23">
        <v>12096</v>
      </c>
      <c r="F4722" s="22" t="str">
        <f>VLOOKUP(C4722,變換清單!A:C,3,0)</f>
        <v>新類型</v>
      </c>
      <c r="G4722" s="22" t="str">
        <f>VLOOKUP(B4722,變換清單!E:F,2,0)</f>
        <v>東北</v>
      </c>
      <c r="H4722" s="22" t="str">
        <f t="shared" si="219"/>
        <v>2017</v>
      </c>
      <c r="I4722" s="22">
        <f t="shared" si="220"/>
        <v>3</v>
      </c>
      <c r="J4722" s="22" t="str">
        <f>VLOOKUP(I4722,變換清單!H:I,2,0)</f>
        <v>1Q</v>
      </c>
      <c r="K4722" s="22" t="str">
        <f t="shared" si="221"/>
        <v>新類型東北20171Q</v>
      </c>
    </row>
    <row r="4723" spans="1:11">
      <c r="A4723" s="23">
        <v>201703</v>
      </c>
      <c r="B4723" s="23" t="s">
        <v>59</v>
      </c>
      <c r="C4723" s="22">
        <v>27220985</v>
      </c>
      <c r="D4723" s="22" t="s">
        <v>46</v>
      </c>
      <c r="E4723" s="23">
        <v>279720</v>
      </c>
      <c r="F4723" s="22" t="str">
        <f>VLOOKUP(C4723,變換清單!A:C,3,0)</f>
        <v>新類型</v>
      </c>
      <c r="G4723" s="22" t="str">
        <f>VLOOKUP(B4723,變換清單!E:F,2,0)</f>
        <v>東北</v>
      </c>
      <c r="H4723" s="22" t="str">
        <f t="shared" si="219"/>
        <v>2017</v>
      </c>
      <c r="I4723" s="22">
        <f t="shared" si="220"/>
        <v>3</v>
      </c>
      <c r="J4723" s="22" t="str">
        <f>VLOOKUP(I4723,變換清單!H:I,2,0)</f>
        <v>1Q</v>
      </c>
      <c r="K4723" s="22" t="str">
        <f t="shared" si="221"/>
        <v>新類型東北20171Q</v>
      </c>
    </row>
    <row r="4724" spans="1:11">
      <c r="A4724" s="23">
        <v>201703</v>
      </c>
      <c r="B4724" s="23" t="s">
        <v>84</v>
      </c>
      <c r="C4724" s="22">
        <v>27260317</v>
      </c>
      <c r="D4724" s="22" t="s">
        <v>40</v>
      </c>
      <c r="E4724" s="23">
        <v>398160</v>
      </c>
      <c r="F4724" s="22" t="str">
        <f>VLOOKUP(C4724,變換清單!A:C,3,0)</f>
        <v>啤酒</v>
      </c>
      <c r="G4724" s="22" t="str">
        <f>VLOOKUP(B4724,變換清單!E:F,2,0)</f>
        <v>中四國</v>
      </c>
      <c r="H4724" s="22" t="str">
        <f t="shared" si="219"/>
        <v>2017</v>
      </c>
      <c r="I4724" s="22">
        <f t="shared" si="220"/>
        <v>3</v>
      </c>
      <c r="J4724" s="22" t="str">
        <f>VLOOKUP(I4724,變換清單!H:I,2,0)</f>
        <v>1Q</v>
      </c>
      <c r="K4724" s="22" t="str">
        <f t="shared" si="221"/>
        <v>啤酒中四國20171Q</v>
      </c>
    </row>
    <row r="4725" spans="1:11">
      <c r="A4725" s="23">
        <v>201703</v>
      </c>
      <c r="B4725" s="23" t="s">
        <v>84</v>
      </c>
      <c r="C4725" s="22">
        <v>27260665</v>
      </c>
      <c r="D4725" s="22" t="s">
        <v>105</v>
      </c>
      <c r="E4725" s="23">
        <v>101640</v>
      </c>
      <c r="F4725" s="22" t="str">
        <f>VLOOKUP(C4725,變換清單!A:C,3,0)</f>
        <v>啤酒</v>
      </c>
      <c r="G4725" s="22" t="str">
        <f>VLOOKUP(B4725,變換清單!E:F,2,0)</f>
        <v>中四國</v>
      </c>
      <c r="H4725" s="22" t="str">
        <f t="shared" si="219"/>
        <v>2017</v>
      </c>
      <c r="I4725" s="22">
        <f t="shared" si="220"/>
        <v>3</v>
      </c>
      <c r="J4725" s="22" t="str">
        <f>VLOOKUP(I4725,變換清單!H:I,2,0)</f>
        <v>1Q</v>
      </c>
      <c r="K4725" s="22" t="str">
        <f t="shared" si="221"/>
        <v>啤酒中四國20171Q</v>
      </c>
    </row>
    <row r="4726" spans="1:11">
      <c r="A4726" s="23">
        <v>201703</v>
      </c>
      <c r="B4726" s="23" t="s">
        <v>84</v>
      </c>
      <c r="C4726" s="22">
        <v>27350171</v>
      </c>
      <c r="D4726" s="22" t="s">
        <v>42</v>
      </c>
      <c r="E4726" s="23">
        <v>118440</v>
      </c>
      <c r="F4726" s="22" t="str">
        <f>VLOOKUP(C4726,變換清單!A:C,3,0)</f>
        <v>啤酒</v>
      </c>
      <c r="G4726" s="22" t="str">
        <f>VLOOKUP(B4726,變換清單!E:F,2,0)</f>
        <v>中四國</v>
      </c>
      <c r="H4726" s="22" t="str">
        <f t="shared" si="219"/>
        <v>2017</v>
      </c>
      <c r="I4726" s="22">
        <f t="shared" si="220"/>
        <v>3</v>
      </c>
      <c r="J4726" s="22" t="str">
        <f>VLOOKUP(I4726,變換清單!H:I,2,0)</f>
        <v>1Q</v>
      </c>
      <c r="K4726" s="22" t="str">
        <f t="shared" si="221"/>
        <v>啤酒中四國20171Q</v>
      </c>
    </row>
    <row r="4727" spans="1:11">
      <c r="A4727" s="23">
        <v>201703</v>
      </c>
      <c r="B4727" s="23" t="s">
        <v>84</v>
      </c>
      <c r="C4727" s="22">
        <v>27350921</v>
      </c>
      <c r="D4727" s="22" t="s">
        <v>44</v>
      </c>
      <c r="E4727" s="23">
        <v>40572</v>
      </c>
      <c r="F4727" s="22" t="str">
        <f>VLOOKUP(C4727,變換清單!A:C,3,0)</f>
        <v>發泡酒</v>
      </c>
      <c r="G4727" s="22" t="str">
        <f>VLOOKUP(B4727,變換清單!E:F,2,0)</f>
        <v>中四國</v>
      </c>
      <c r="H4727" s="22" t="str">
        <f t="shared" si="219"/>
        <v>2017</v>
      </c>
      <c r="I4727" s="22">
        <f t="shared" si="220"/>
        <v>3</v>
      </c>
      <c r="J4727" s="22" t="str">
        <f>VLOOKUP(I4727,變換清單!H:I,2,0)</f>
        <v>1Q</v>
      </c>
      <c r="K4727" s="22" t="str">
        <f t="shared" si="221"/>
        <v>發泡酒中四國20171Q</v>
      </c>
    </row>
    <row r="4728" spans="1:11">
      <c r="A4728" s="23">
        <v>201703</v>
      </c>
      <c r="B4728" s="23" t="s">
        <v>84</v>
      </c>
      <c r="C4728" s="22">
        <v>27210786</v>
      </c>
      <c r="D4728" s="22" t="s">
        <v>103</v>
      </c>
      <c r="E4728" s="23">
        <v>8766</v>
      </c>
      <c r="F4728" s="22" t="str">
        <f>VLOOKUP(C4728,變換清單!A:C,3,0)</f>
        <v>發泡酒</v>
      </c>
      <c r="G4728" s="22" t="str">
        <f>VLOOKUP(B4728,變換清單!E:F,2,0)</f>
        <v>中四國</v>
      </c>
      <c r="H4728" s="22" t="str">
        <f t="shared" si="219"/>
        <v>2017</v>
      </c>
      <c r="I4728" s="22">
        <f t="shared" si="220"/>
        <v>3</v>
      </c>
      <c r="J4728" s="22" t="str">
        <f>VLOOKUP(I4728,變換清單!H:I,2,0)</f>
        <v>1Q</v>
      </c>
      <c r="K4728" s="22" t="str">
        <f t="shared" si="221"/>
        <v>發泡酒中四國20171Q</v>
      </c>
    </row>
    <row r="4729" spans="1:11">
      <c r="A4729" s="23">
        <v>201703</v>
      </c>
      <c r="B4729" s="23" t="s">
        <v>84</v>
      </c>
      <c r="C4729" s="22">
        <v>27220883</v>
      </c>
      <c r="D4729" s="22" t="s">
        <v>101</v>
      </c>
      <c r="E4729" s="23">
        <v>28560</v>
      </c>
      <c r="F4729" s="22" t="str">
        <f>VLOOKUP(C4729,變換清單!A:C,3,0)</f>
        <v>新類型</v>
      </c>
      <c r="G4729" s="22" t="str">
        <f>VLOOKUP(B4729,變換清單!E:F,2,0)</f>
        <v>中四國</v>
      </c>
      <c r="H4729" s="22" t="str">
        <f t="shared" si="219"/>
        <v>2017</v>
      </c>
      <c r="I4729" s="22">
        <f t="shared" si="220"/>
        <v>3</v>
      </c>
      <c r="J4729" s="22" t="str">
        <f>VLOOKUP(I4729,變換清單!H:I,2,0)</f>
        <v>1Q</v>
      </c>
      <c r="K4729" s="22" t="str">
        <f t="shared" si="221"/>
        <v>新類型中四國20171Q</v>
      </c>
    </row>
    <row r="4730" spans="1:11">
      <c r="A4730" s="23">
        <v>201703</v>
      </c>
      <c r="B4730" s="23" t="s">
        <v>71</v>
      </c>
      <c r="C4730" s="22">
        <v>27220957</v>
      </c>
      <c r="D4730" s="22" t="s">
        <v>102</v>
      </c>
      <c r="E4730" s="23">
        <v>269640</v>
      </c>
      <c r="F4730" s="22" t="str">
        <f>VLOOKUP(C4730,變換清單!A:C,3,0)</f>
        <v>新類型</v>
      </c>
      <c r="G4730" s="22" t="str">
        <f>VLOOKUP(B4730,變換清單!E:F,2,0)</f>
        <v>關信越</v>
      </c>
      <c r="H4730" s="22" t="str">
        <f t="shared" si="219"/>
        <v>2017</v>
      </c>
      <c r="I4730" s="22">
        <f t="shared" si="220"/>
        <v>3</v>
      </c>
      <c r="J4730" s="22" t="str">
        <f>VLOOKUP(I4730,變換清單!H:I,2,0)</f>
        <v>1Q</v>
      </c>
      <c r="K4730" s="22" t="str">
        <f t="shared" si="221"/>
        <v>新類型關信越20171Q</v>
      </c>
    </row>
    <row r="4731" spans="1:11">
      <c r="A4731" s="23">
        <v>201703</v>
      </c>
      <c r="B4731" s="23" t="s">
        <v>71</v>
      </c>
      <c r="C4731" s="22">
        <v>27220985</v>
      </c>
      <c r="D4731" s="22" t="s">
        <v>46</v>
      </c>
      <c r="E4731" s="23">
        <v>24360</v>
      </c>
      <c r="F4731" s="22" t="str">
        <f>VLOOKUP(C4731,變換清單!A:C,3,0)</f>
        <v>新類型</v>
      </c>
      <c r="G4731" s="22" t="str">
        <f>VLOOKUP(B4731,變換清單!E:F,2,0)</f>
        <v>關信越</v>
      </c>
      <c r="H4731" s="22" t="str">
        <f t="shared" si="219"/>
        <v>2017</v>
      </c>
      <c r="I4731" s="22">
        <f t="shared" si="220"/>
        <v>3</v>
      </c>
      <c r="J4731" s="22" t="str">
        <f>VLOOKUP(I4731,變換清單!H:I,2,0)</f>
        <v>1Q</v>
      </c>
      <c r="K4731" s="22" t="str">
        <f t="shared" si="221"/>
        <v>新類型關信越20171Q</v>
      </c>
    </row>
    <row r="4732" spans="1:11">
      <c r="A4732" s="23">
        <v>201703</v>
      </c>
      <c r="B4732" s="23" t="s">
        <v>71</v>
      </c>
      <c r="C4732" s="22">
        <v>27260317</v>
      </c>
      <c r="D4732" s="22" t="s">
        <v>40</v>
      </c>
      <c r="E4732" s="23">
        <v>51240</v>
      </c>
      <c r="F4732" s="22" t="str">
        <f>VLOOKUP(C4732,變換清單!A:C,3,0)</f>
        <v>啤酒</v>
      </c>
      <c r="G4732" s="22" t="str">
        <f>VLOOKUP(B4732,變換清單!E:F,2,0)</f>
        <v>關信越</v>
      </c>
      <c r="H4732" s="22" t="str">
        <f t="shared" si="219"/>
        <v>2017</v>
      </c>
      <c r="I4732" s="22">
        <f t="shared" si="220"/>
        <v>3</v>
      </c>
      <c r="J4732" s="22" t="str">
        <f>VLOOKUP(I4732,變換清單!H:I,2,0)</f>
        <v>1Q</v>
      </c>
      <c r="K4732" s="22" t="str">
        <f t="shared" si="221"/>
        <v>啤酒關信越20171Q</v>
      </c>
    </row>
    <row r="4733" spans="1:11">
      <c r="A4733" s="23">
        <v>201703</v>
      </c>
      <c r="B4733" s="23" t="s">
        <v>71</v>
      </c>
      <c r="C4733" s="22">
        <v>27260665</v>
      </c>
      <c r="D4733" s="22" t="s">
        <v>105</v>
      </c>
      <c r="E4733" s="23">
        <v>3024</v>
      </c>
      <c r="F4733" s="22" t="str">
        <f>VLOOKUP(C4733,變換清單!A:C,3,0)</f>
        <v>啤酒</v>
      </c>
      <c r="G4733" s="22" t="str">
        <f>VLOOKUP(B4733,變換清單!E:F,2,0)</f>
        <v>關信越</v>
      </c>
      <c r="H4733" s="22" t="str">
        <f t="shared" si="219"/>
        <v>2017</v>
      </c>
      <c r="I4733" s="22">
        <f t="shared" si="220"/>
        <v>3</v>
      </c>
      <c r="J4733" s="22" t="str">
        <f>VLOOKUP(I4733,變換清單!H:I,2,0)</f>
        <v>1Q</v>
      </c>
      <c r="K4733" s="22" t="str">
        <f t="shared" si="221"/>
        <v>啤酒關信越20171Q</v>
      </c>
    </row>
    <row r="4734" spans="1:11">
      <c r="A4734" s="23">
        <v>201703</v>
      </c>
      <c r="B4734" s="23" t="s">
        <v>71</v>
      </c>
      <c r="C4734" s="22">
        <v>27350171</v>
      </c>
      <c r="D4734" s="22" t="s">
        <v>42</v>
      </c>
      <c r="E4734" s="23">
        <v>1512</v>
      </c>
      <c r="F4734" s="22" t="str">
        <f>VLOOKUP(C4734,變換清單!A:C,3,0)</f>
        <v>啤酒</v>
      </c>
      <c r="G4734" s="22" t="str">
        <f>VLOOKUP(B4734,變換清單!E:F,2,0)</f>
        <v>關信越</v>
      </c>
      <c r="H4734" s="22" t="str">
        <f t="shared" si="219"/>
        <v>2017</v>
      </c>
      <c r="I4734" s="22">
        <f t="shared" si="220"/>
        <v>3</v>
      </c>
      <c r="J4734" s="22" t="str">
        <f>VLOOKUP(I4734,變換清單!H:I,2,0)</f>
        <v>1Q</v>
      </c>
      <c r="K4734" s="22" t="str">
        <f t="shared" si="221"/>
        <v>啤酒關信越20171Q</v>
      </c>
    </row>
    <row r="4735" spans="1:11">
      <c r="A4735" s="23">
        <v>201703</v>
      </c>
      <c r="B4735" s="23" t="s">
        <v>71</v>
      </c>
      <c r="C4735" s="22">
        <v>27350921</v>
      </c>
      <c r="D4735" s="22" t="s">
        <v>44</v>
      </c>
      <c r="E4735" s="23">
        <v>93240</v>
      </c>
      <c r="F4735" s="22" t="str">
        <f>VLOOKUP(C4735,變換清單!A:C,3,0)</f>
        <v>發泡酒</v>
      </c>
      <c r="G4735" s="22" t="str">
        <f>VLOOKUP(B4735,變換清單!E:F,2,0)</f>
        <v>關信越</v>
      </c>
      <c r="H4735" s="22" t="str">
        <f t="shared" si="219"/>
        <v>2017</v>
      </c>
      <c r="I4735" s="22">
        <f t="shared" si="220"/>
        <v>3</v>
      </c>
      <c r="J4735" s="22" t="str">
        <f>VLOOKUP(I4735,變換清單!H:I,2,0)</f>
        <v>1Q</v>
      </c>
      <c r="K4735" s="22" t="str">
        <f t="shared" si="221"/>
        <v>發泡酒關信越20171Q</v>
      </c>
    </row>
    <row r="4736" spans="1:11">
      <c r="A4736" s="23">
        <v>201703</v>
      </c>
      <c r="B4736" s="23" t="s">
        <v>77</v>
      </c>
      <c r="C4736" s="22">
        <v>27210786</v>
      </c>
      <c r="D4736" s="22" t="s">
        <v>103</v>
      </c>
      <c r="E4736" s="23">
        <v>395640</v>
      </c>
      <c r="F4736" s="22" t="str">
        <f>VLOOKUP(C4736,變換清單!A:C,3,0)</f>
        <v>發泡酒</v>
      </c>
      <c r="G4736" s="22" t="str">
        <f>VLOOKUP(B4736,變換清單!E:F,2,0)</f>
        <v>近畿圏</v>
      </c>
      <c r="H4736" s="22" t="str">
        <f t="shared" si="219"/>
        <v>2017</v>
      </c>
      <c r="I4736" s="22">
        <f t="shared" si="220"/>
        <v>3</v>
      </c>
      <c r="J4736" s="22" t="str">
        <f>VLOOKUP(I4736,變換清單!H:I,2,0)</f>
        <v>1Q</v>
      </c>
      <c r="K4736" s="22" t="str">
        <f t="shared" si="221"/>
        <v>發泡酒近畿圏20171Q</v>
      </c>
    </row>
    <row r="4737" spans="1:11">
      <c r="A4737" s="23">
        <v>201703</v>
      </c>
      <c r="B4737" s="23" t="s">
        <v>77</v>
      </c>
      <c r="C4737" s="22">
        <v>27220883</v>
      </c>
      <c r="D4737" s="22" t="s">
        <v>101</v>
      </c>
      <c r="E4737" s="23">
        <v>59640</v>
      </c>
      <c r="F4737" s="22" t="str">
        <f>VLOOKUP(C4737,變換清單!A:C,3,0)</f>
        <v>新類型</v>
      </c>
      <c r="G4737" s="22" t="str">
        <f>VLOOKUP(B4737,變換清單!E:F,2,0)</f>
        <v>近畿圏</v>
      </c>
      <c r="H4737" s="22" t="str">
        <f t="shared" si="219"/>
        <v>2017</v>
      </c>
      <c r="I4737" s="22">
        <f t="shared" si="220"/>
        <v>3</v>
      </c>
      <c r="J4737" s="22" t="str">
        <f>VLOOKUP(I4737,變換清單!H:I,2,0)</f>
        <v>1Q</v>
      </c>
      <c r="K4737" s="22" t="str">
        <f t="shared" si="221"/>
        <v>新類型近畿圏20171Q</v>
      </c>
    </row>
    <row r="4738" spans="1:11">
      <c r="A4738" s="23">
        <v>201703</v>
      </c>
      <c r="B4738" s="23" t="s">
        <v>77</v>
      </c>
      <c r="C4738" s="22">
        <v>27220957</v>
      </c>
      <c r="D4738" s="22" t="s">
        <v>102</v>
      </c>
      <c r="E4738" s="23">
        <v>105000</v>
      </c>
      <c r="F4738" s="22" t="str">
        <f>VLOOKUP(C4738,變換清單!A:C,3,0)</f>
        <v>新類型</v>
      </c>
      <c r="G4738" s="22" t="str">
        <f>VLOOKUP(B4738,變換清單!E:F,2,0)</f>
        <v>近畿圏</v>
      </c>
      <c r="H4738" s="22" t="str">
        <f t="shared" si="219"/>
        <v>2017</v>
      </c>
      <c r="I4738" s="22">
        <f t="shared" si="220"/>
        <v>3</v>
      </c>
      <c r="J4738" s="22" t="str">
        <f>VLOOKUP(I4738,變換清單!H:I,2,0)</f>
        <v>1Q</v>
      </c>
      <c r="K4738" s="22" t="str">
        <f t="shared" si="221"/>
        <v>新類型近畿圏20171Q</v>
      </c>
    </row>
    <row r="4739" spans="1:11">
      <c r="A4739" s="23">
        <v>201703</v>
      </c>
      <c r="B4739" s="23" t="s">
        <v>77</v>
      </c>
      <c r="C4739" s="22">
        <v>27220985</v>
      </c>
      <c r="D4739" s="22" t="s">
        <v>46</v>
      </c>
      <c r="E4739" s="23">
        <v>3780</v>
      </c>
      <c r="F4739" s="22" t="str">
        <f>VLOOKUP(C4739,變換清單!A:C,3,0)</f>
        <v>新類型</v>
      </c>
      <c r="G4739" s="22" t="str">
        <f>VLOOKUP(B4739,變換清單!E:F,2,0)</f>
        <v>近畿圏</v>
      </c>
      <c r="H4739" s="22" t="str">
        <f t="shared" ref="H4739:H4802" si="222">LEFT(A4739,4)</f>
        <v>2017</v>
      </c>
      <c r="I4739" s="22">
        <f t="shared" ref="I4739:I4802" si="223">VALUE(RIGHT(A4739,2))</f>
        <v>3</v>
      </c>
      <c r="J4739" s="22" t="str">
        <f>VLOOKUP(I4739,變換清單!H:I,2,0)</f>
        <v>1Q</v>
      </c>
      <c r="K4739" s="22" t="str">
        <f t="shared" ref="K4739:K4802" si="224">CONCATENATE(F4739,G4739,H4739,J4739)</f>
        <v>新類型近畿圏20171Q</v>
      </c>
    </row>
    <row r="4740" spans="1:11">
      <c r="A4740" s="23">
        <v>201703</v>
      </c>
      <c r="B4740" s="23" t="s">
        <v>77</v>
      </c>
      <c r="C4740" s="22">
        <v>27260317</v>
      </c>
      <c r="D4740" s="22" t="s">
        <v>40</v>
      </c>
      <c r="E4740" s="23">
        <v>3024</v>
      </c>
      <c r="F4740" s="22" t="str">
        <f>VLOOKUP(C4740,變換清單!A:C,3,0)</f>
        <v>啤酒</v>
      </c>
      <c r="G4740" s="22" t="str">
        <f>VLOOKUP(B4740,變換清單!E:F,2,0)</f>
        <v>近畿圏</v>
      </c>
      <c r="H4740" s="22" t="str">
        <f t="shared" si="222"/>
        <v>2017</v>
      </c>
      <c r="I4740" s="22">
        <f t="shared" si="223"/>
        <v>3</v>
      </c>
      <c r="J4740" s="22" t="str">
        <f>VLOOKUP(I4740,變換清單!H:I,2,0)</f>
        <v>1Q</v>
      </c>
      <c r="K4740" s="22" t="str">
        <f t="shared" si="224"/>
        <v>啤酒近畿圏20171Q</v>
      </c>
    </row>
    <row r="4741" spans="1:11">
      <c r="A4741" s="23">
        <v>201703</v>
      </c>
      <c r="B4741" s="23" t="s">
        <v>77</v>
      </c>
      <c r="C4741" s="22">
        <v>27260665</v>
      </c>
      <c r="D4741" s="22" t="s">
        <v>105</v>
      </c>
      <c r="E4741" s="23">
        <v>65520</v>
      </c>
      <c r="F4741" s="22" t="str">
        <f>VLOOKUP(C4741,變換清單!A:C,3,0)</f>
        <v>啤酒</v>
      </c>
      <c r="G4741" s="22" t="str">
        <f>VLOOKUP(B4741,變換清單!E:F,2,0)</f>
        <v>近畿圏</v>
      </c>
      <c r="H4741" s="22" t="str">
        <f t="shared" si="222"/>
        <v>2017</v>
      </c>
      <c r="I4741" s="22">
        <f t="shared" si="223"/>
        <v>3</v>
      </c>
      <c r="J4741" s="22" t="str">
        <f>VLOOKUP(I4741,變換清單!H:I,2,0)</f>
        <v>1Q</v>
      </c>
      <c r="K4741" s="22" t="str">
        <f t="shared" si="224"/>
        <v>啤酒近畿圏20171Q</v>
      </c>
    </row>
    <row r="4742" spans="1:11">
      <c r="A4742" s="23">
        <v>201703</v>
      </c>
      <c r="B4742" s="23" t="s">
        <v>97</v>
      </c>
      <c r="C4742" s="22">
        <v>27350171</v>
      </c>
      <c r="D4742" s="22" t="s">
        <v>42</v>
      </c>
      <c r="E4742" s="23">
        <v>440160</v>
      </c>
      <c r="F4742" s="22" t="str">
        <f>VLOOKUP(C4742,變換清單!A:C,3,0)</f>
        <v>啤酒</v>
      </c>
      <c r="G4742" s="22" t="str">
        <f>VLOOKUP(B4742,變換清單!E:F,2,0)</f>
        <v>九州</v>
      </c>
      <c r="H4742" s="22" t="str">
        <f t="shared" si="222"/>
        <v>2017</v>
      </c>
      <c r="I4742" s="22">
        <f t="shared" si="223"/>
        <v>3</v>
      </c>
      <c r="J4742" s="22" t="str">
        <f>VLOOKUP(I4742,變換清單!H:I,2,0)</f>
        <v>1Q</v>
      </c>
      <c r="K4742" s="22" t="str">
        <f t="shared" si="224"/>
        <v>啤酒九州20171Q</v>
      </c>
    </row>
    <row r="4743" spans="1:11">
      <c r="A4743" s="23">
        <v>201703</v>
      </c>
      <c r="B4743" s="23" t="s">
        <v>97</v>
      </c>
      <c r="C4743" s="22">
        <v>27350921</v>
      </c>
      <c r="D4743" s="22" t="s">
        <v>44</v>
      </c>
      <c r="E4743" s="23">
        <v>164640</v>
      </c>
      <c r="F4743" s="22" t="str">
        <f>VLOOKUP(C4743,變換清單!A:C,3,0)</f>
        <v>發泡酒</v>
      </c>
      <c r="G4743" s="22" t="str">
        <f>VLOOKUP(B4743,變換清單!E:F,2,0)</f>
        <v>九州</v>
      </c>
      <c r="H4743" s="22" t="str">
        <f t="shared" si="222"/>
        <v>2017</v>
      </c>
      <c r="I4743" s="22">
        <f t="shared" si="223"/>
        <v>3</v>
      </c>
      <c r="J4743" s="22" t="str">
        <f>VLOOKUP(I4743,變換清單!H:I,2,0)</f>
        <v>1Q</v>
      </c>
      <c r="K4743" s="22" t="str">
        <f t="shared" si="224"/>
        <v>發泡酒九州20171Q</v>
      </c>
    </row>
    <row r="4744" spans="1:11">
      <c r="A4744" s="23">
        <v>201703</v>
      </c>
      <c r="B4744" s="23" t="s">
        <v>97</v>
      </c>
      <c r="C4744" s="22">
        <v>27210786</v>
      </c>
      <c r="D4744" s="22" t="s">
        <v>103</v>
      </c>
      <c r="E4744" s="23">
        <v>105000</v>
      </c>
      <c r="F4744" s="22" t="str">
        <f>VLOOKUP(C4744,變換清單!A:C,3,0)</f>
        <v>發泡酒</v>
      </c>
      <c r="G4744" s="22" t="str">
        <f>VLOOKUP(B4744,變換清單!E:F,2,0)</f>
        <v>九州</v>
      </c>
      <c r="H4744" s="22" t="str">
        <f t="shared" si="222"/>
        <v>2017</v>
      </c>
      <c r="I4744" s="22">
        <f t="shared" si="223"/>
        <v>3</v>
      </c>
      <c r="J4744" s="22" t="str">
        <f>VLOOKUP(I4744,變換清單!H:I,2,0)</f>
        <v>1Q</v>
      </c>
      <c r="K4744" s="22" t="str">
        <f t="shared" si="224"/>
        <v>發泡酒九州20171Q</v>
      </c>
    </row>
    <row r="4745" spans="1:11">
      <c r="A4745" s="23">
        <v>201703</v>
      </c>
      <c r="B4745" s="23" t="s">
        <v>97</v>
      </c>
      <c r="C4745" s="22">
        <v>27220883</v>
      </c>
      <c r="D4745" s="22" t="s">
        <v>101</v>
      </c>
      <c r="E4745" s="23">
        <v>7056</v>
      </c>
      <c r="F4745" s="22" t="str">
        <f>VLOOKUP(C4745,變換清單!A:C,3,0)</f>
        <v>新類型</v>
      </c>
      <c r="G4745" s="22" t="str">
        <f>VLOOKUP(B4745,變換清單!E:F,2,0)</f>
        <v>九州</v>
      </c>
      <c r="H4745" s="22" t="str">
        <f t="shared" si="222"/>
        <v>2017</v>
      </c>
      <c r="I4745" s="22">
        <f t="shared" si="223"/>
        <v>3</v>
      </c>
      <c r="J4745" s="22" t="str">
        <f>VLOOKUP(I4745,變換清單!H:I,2,0)</f>
        <v>1Q</v>
      </c>
      <c r="K4745" s="22" t="str">
        <f t="shared" si="224"/>
        <v>新類型九州20171Q</v>
      </c>
    </row>
    <row r="4746" spans="1:11">
      <c r="A4746" s="23">
        <v>201703</v>
      </c>
      <c r="B4746" s="23" t="s">
        <v>97</v>
      </c>
      <c r="C4746" s="22">
        <v>27220957</v>
      </c>
      <c r="D4746" s="22" t="s">
        <v>102</v>
      </c>
      <c r="E4746" s="23">
        <v>504</v>
      </c>
      <c r="F4746" s="22" t="str">
        <f>VLOOKUP(C4746,變換清單!A:C,3,0)</f>
        <v>新類型</v>
      </c>
      <c r="G4746" s="22" t="str">
        <f>VLOOKUP(B4746,變換清單!E:F,2,0)</f>
        <v>九州</v>
      </c>
      <c r="H4746" s="22" t="str">
        <f t="shared" si="222"/>
        <v>2017</v>
      </c>
      <c r="I4746" s="22">
        <f t="shared" si="223"/>
        <v>3</v>
      </c>
      <c r="J4746" s="22" t="str">
        <f>VLOOKUP(I4746,變換清單!H:I,2,0)</f>
        <v>1Q</v>
      </c>
      <c r="K4746" s="22" t="str">
        <f t="shared" si="224"/>
        <v>新類型九州20171Q</v>
      </c>
    </row>
    <row r="4747" spans="1:11">
      <c r="A4747" s="23">
        <v>201703</v>
      </c>
      <c r="B4747" s="23" t="s">
        <v>97</v>
      </c>
      <c r="C4747" s="22">
        <v>27220985</v>
      </c>
      <c r="D4747" s="22" t="s">
        <v>46</v>
      </c>
      <c r="E4747" s="23">
        <v>158760</v>
      </c>
      <c r="F4747" s="22" t="str">
        <f>VLOOKUP(C4747,變換清單!A:C,3,0)</f>
        <v>新類型</v>
      </c>
      <c r="G4747" s="22" t="str">
        <f>VLOOKUP(B4747,變換清單!E:F,2,0)</f>
        <v>九州</v>
      </c>
      <c r="H4747" s="22" t="str">
        <f t="shared" si="222"/>
        <v>2017</v>
      </c>
      <c r="I4747" s="22">
        <f t="shared" si="223"/>
        <v>3</v>
      </c>
      <c r="J4747" s="22" t="str">
        <f>VLOOKUP(I4747,變換清單!H:I,2,0)</f>
        <v>1Q</v>
      </c>
      <c r="K4747" s="22" t="str">
        <f t="shared" si="224"/>
        <v>新類型九州20171Q</v>
      </c>
    </row>
    <row r="4748" spans="1:11">
      <c r="A4748" s="23">
        <v>201703</v>
      </c>
      <c r="B4748" s="23" t="s">
        <v>58</v>
      </c>
      <c r="C4748" s="22">
        <v>27260317</v>
      </c>
      <c r="D4748" s="22" t="s">
        <v>40</v>
      </c>
      <c r="E4748" s="23">
        <v>1680</v>
      </c>
      <c r="F4748" s="22" t="str">
        <f>VLOOKUP(C4748,變換清單!A:C,3,0)</f>
        <v>啤酒</v>
      </c>
      <c r="G4748" s="22" t="str">
        <f>VLOOKUP(B4748,變換清單!E:F,2,0)</f>
        <v>東北</v>
      </c>
      <c r="H4748" s="22" t="str">
        <f t="shared" si="222"/>
        <v>2017</v>
      </c>
      <c r="I4748" s="22">
        <f t="shared" si="223"/>
        <v>3</v>
      </c>
      <c r="J4748" s="22" t="str">
        <f>VLOOKUP(I4748,變換清單!H:I,2,0)</f>
        <v>1Q</v>
      </c>
      <c r="K4748" s="22" t="str">
        <f t="shared" si="224"/>
        <v>啤酒東北20171Q</v>
      </c>
    </row>
    <row r="4749" spans="1:11">
      <c r="A4749" s="23">
        <v>201703</v>
      </c>
      <c r="B4749" s="23" t="s">
        <v>58</v>
      </c>
      <c r="C4749" s="22">
        <v>27260665</v>
      </c>
      <c r="D4749" s="22" t="s">
        <v>105</v>
      </c>
      <c r="E4749" s="23">
        <v>5040</v>
      </c>
      <c r="F4749" s="22" t="str">
        <f>VLOOKUP(C4749,變換清單!A:C,3,0)</f>
        <v>啤酒</v>
      </c>
      <c r="G4749" s="22" t="str">
        <f>VLOOKUP(B4749,變換清單!E:F,2,0)</f>
        <v>東北</v>
      </c>
      <c r="H4749" s="22" t="str">
        <f t="shared" si="222"/>
        <v>2017</v>
      </c>
      <c r="I4749" s="22">
        <f t="shared" si="223"/>
        <v>3</v>
      </c>
      <c r="J4749" s="22" t="str">
        <f>VLOOKUP(I4749,變換清單!H:I,2,0)</f>
        <v>1Q</v>
      </c>
      <c r="K4749" s="22" t="str">
        <f t="shared" si="224"/>
        <v>啤酒東北20171Q</v>
      </c>
    </row>
    <row r="4750" spans="1:11">
      <c r="A4750" s="23">
        <v>201703</v>
      </c>
      <c r="B4750" s="23" t="s">
        <v>58</v>
      </c>
      <c r="C4750" s="22">
        <v>27350171</v>
      </c>
      <c r="D4750" s="22" t="s">
        <v>42</v>
      </c>
      <c r="E4750" s="23">
        <v>1136520</v>
      </c>
      <c r="F4750" s="22" t="str">
        <f>VLOOKUP(C4750,變換清單!A:C,3,0)</f>
        <v>啤酒</v>
      </c>
      <c r="G4750" s="22" t="str">
        <f>VLOOKUP(B4750,變換清單!E:F,2,0)</f>
        <v>東北</v>
      </c>
      <c r="H4750" s="22" t="str">
        <f t="shared" si="222"/>
        <v>2017</v>
      </c>
      <c r="I4750" s="22">
        <f t="shared" si="223"/>
        <v>3</v>
      </c>
      <c r="J4750" s="22" t="str">
        <f>VLOOKUP(I4750,變換清單!H:I,2,0)</f>
        <v>1Q</v>
      </c>
      <c r="K4750" s="22" t="str">
        <f t="shared" si="224"/>
        <v>啤酒東北20171Q</v>
      </c>
    </row>
    <row r="4751" spans="1:11">
      <c r="A4751" s="23">
        <v>201703</v>
      </c>
      <c r="B4751" s="23" t="s">
        <v>58</v>
      </c>
      <c r="C4751" s="22">
        <v>27350921</v>
      </c>
      <c r="D4751" s="22" t="s">
        <v>44</v>
      </c>
      <c r="E4751" s="23">
        <v>483840</v>
      </c>
      <c r="F4751" s="22" t="str">
        <f>VLOOKUP(C4751,變換清單!A:C,3,0)</f>
        <v>發泡酒</v>
      </c>
      <c r="G4751" s="22" t="str">
        <f>VLOOKUP(B4751,變換清單!E:F,2,0)</f>
        <v>東北</v>
      </c>
      <c r="H4751" s="22" t="str">
        <f t="shared" si="222"/>
        <v>2017</v>
      </c>
      <c r="I4751" s="22">
        <f t="shared" si="223"/>
        <v>3</v>
      </c>
      <c r="J4751" s="22" t="str">
        <f>VLOOKUP(I4751,變換清單!H:I,2,0)</f>
        <v>1Q</v>
      </c>
      <c r="K4751" s="22" t="str">
        <f t="shared" si="224"/>
        <v>發泡酒東北20171Q</v>
      </c>
    </row>
    <row r="4752" spans="1:11">
      <c r="A4752" s="23">
        <v>201703</v>
      </c>
      <c r="B4752" s="23" t="s">
        <v>58</v>
      </c>
      <c r="C4752" s="22">
        <v>27210786</v>
      </c>
      <c r="D4752" s="22" t="s">
        <v>103</v>
      </c>
      <c r="E4752" s="23">
        <v>414120</v>
      </c>
      <c r="F4752" s="22" t="str">
        <f>VLOOKUP(C4752,變換清單!A:C,3,0)</f>
        <v>發泡酒</v>
      </c>
      <c r="G4752" s="22" t="str">
        <f>VLOOKUP(B4752,變換清單!E:F,2,0)</f>
        <v>東北</v>
      </c>
      <c r="H4752" s="22" t="str">
        <f t="shared" si="222"/>
        <v>2017</v>
      </c>
      <c r="I4752" s="22">
        <f t="shared" si="223"/>
        <v>3</v>
      </c>
      <c r="J4752" s="22" t="str">
        <f>VLOOKUP(I4752,變換清單!H:I,2,0)</f>
        <v>1Q</v>
      </c>
      <c r="K4752" s="22" t="str">
        <f t="shared" si="224"/>
        <v>發泡酒東北20171Q</v>
      </c>
    </row>
    <row r="4753" spans="1:11">
      <c r="A4753" s="23">
        <v>201703</v>
      </c>
      <c r="B4753" s="23" t="s">
        <v>58</v>
      </c>
      <c r="C4753" s="22">
        <v>27220883</v>
      </c>
      <c r="D4753" s="22" t="s">
        <v>101</v>
      </c>
      <c r="E4753" s="23">
        <v>17388</v>
      </c>
      <c r="F4753" s="22" t="str">
        <f>VLOOKUP(C4753,變換清單!A:C,3,0)</f>
        <v>新類型</v>
      </c>
      <c r="G4753" s="22" t="str">
        <f>VLOOKUP(B4753,變換清單!E:F,2,0)</f>
        <v>東北</v>
      </c>
      <c r="H4753" s="22" t="str">
        <f t="shared" si="222"/>
        <v>2017</v>
      </c>
      <c r="I4753" s="22">
        <f t="shared" si="223"/>
        <v>3</v>
      </c>
      <c r="J4753" s="22" t="str">
        <f>VLOOKUP(I4753,變換清單!H:I,2,0)</f>
        <v>1Q</v>
      </c>
      <c r="K4753" s="22" t="str">
        <f t="shared" si="224"/>
        <v>新類型東北20171Q</v>
      </c>
    </row>
    <row r="4754" spans="1:11">
      <c r="A4754" s="23">
        <v>201703</v>
      </c>
      <c r="B4754" s="23" t="s">
        <v>58</v>
      </c>
      <c r="C4754" s="22">
        <v>27220957</v>
      </c>
      <c r="D4754" s="22" t="s">
        <v>102</v>
      </c>
      <c r="E4754" s="23">
        <v>6804</v>
      </c>
      <c r="F4754" s="22" t="str">
        <f>VLOOKUP(C4754,變換清單!A:C,3,0)</f>
        <v>新類型</v>
      </c>
      <c r="G4754" s="22" t="str">
        <f>VLOOKUP(B4754,變換清單!E:F,2,0)</f>
        <v>東北</v>
      </c>
      <c r="H4754" s="22" t="str">
        <f t="shared" si="222"/>
        <v>2017</v>
      </c>
      <c r="I4754" s="22">
        <f t="shared" si="223"/>
        <v>3</v>
      </c>
      <c r="J4754" s="22" t="str">
        <f>VLOOKUP(I4754,變換清單!H:I,2,0)</f>
        <v>1Q</v>
      </c>
      <c r="K4754" s="22" t="str">
        <f t="shared" si="224"/>
        <v>新類型東北20171Q</v>
      </c>
    </row>
    <row r="4755" spans="1:11">
      <c r="A4755" s="23">
        <v>201703</v>
      </c>
      <c r="B4755" s="23" t="s">
        <v>58</v>
      </c>
      <c r="C4755" s="22">
        <v>27220985</v>
      </c>
      <c r="D4755" s="22" t="s">
        <v>46</v>
      </c>
      <c r="E4755" s="23">
        <v>560280</v>
      </c>
      <c r="F4755" s="22" t="str">
        <f>VLOOKUP(C4755,變換清單!A:C,3,0)</f>
        <v>新類型</v>
      </c>
      <c r="G4755" s="22" t="str">
        <f>VLOOKUP(B4755,變換清單!E:F,2,0)</f>
        <v>東北</v>
      </c>
      <c r="H4755" s="22" t="str">
        <f t="shared" si="222"/>
        <v>2017</v>
      </c>
      <c r="I4755" s="22">
        <f t="shared" si="223"/>
        <v>3</v>
      </c>
      <c r="J4755" s="22" t="str">
        <f>VLOOKUP(I4755,變換清單!H:I,2,0)</f>
        <v>1Q</v>
      </c>
      <c r="K4755" s="22" t="str">
        <f t="shared" si="224"/>
        <v>新類型東北20171Q</v>
      </c>
    </row>
    <row r="4756" spans="1:11">
      <c r="A4756" s="23">
        <v>201703</v>
      </c>
      <c r="B4756" s="23" t="s">
        <v>67</v>
      </c>
      <c r="C4756" s="22">
        <v>27260317</v>
      </c>
      <c r="D4756" s="22" t="s">
        <v>40</v>
      </c>
      <c r="E4756" s="23">
        <v>957012</v>
      </c>
      <c r="F4756" s="22" t="str">
        <f>VLOOKUP(C4756,變換清單!A:C,3,0)</f>
        <v>啤酒</v>
      </c>
      <c r="G4756" s="22" t="str">
        <f>VLOOKUP(B4756,變換清單!E:F,2,0)</f>
        <v>關信越</v>
      </c>
      <c r="H4756" s="22" t="str">
        <f t="shared" si="222"/>
        <v>2017</v>
      </c>
      <c r="I4756" s="22">
        <f t="shared" si="223"/>
        <v>3</v>
      </c>
      <c r="J4756" s="22" t="str">
        <f>VLOOKUP(I4756,變換清單!H:I,2,0)</f>
        <v>1Q</v>
      </c>
      <c r="K4756" s="22" t="str">
        <f t="shared" si="224"/>
        <v>啤酒關信越20171Q</v>
      </c>
    </row>
    <row r="4757" spans="1:11">
      <c r="A4757" s="23">
        <v>201703</v>
      </c>
      <c r="B4757" s="23" t="s">
        <v>67</v>
      </c>
      <c r="C4757" s="22">
        <v>27260665</v>
      </c>
      <c r="D4757" s="22" t="s">
        <v>105</v>
      </c>
      <c r="E4757" s="23">
        <v>207900</v>
      </c>
      <c r="F4757" s="22" t="str">
        <f>VLOOKUP(C4757,變換清單!A:C,3,0)</f>
        <v>啤酒</v>
      </c>
      <c r="G4757" s="22" t="str">
        <f>VLOOKUP(B4757,變換清單!E:F,2,0)</f>
        <v>關信越</v>
      </c>
      <c r="H4757" s="22" t="str">
        <f t="shared" si="222"/>
        <v>2017</v>
      </c>
      <c r="I4757" s="22">
        <f t="shared" si="223"/>
        <v>3</v>
      </c>
      <c r="J4757" s="22" t="str">
        <f>VLOOKUP(I4757,變換清單!H:I,2,0)</f>
        <v>1Q</v>
      </c>
      <c r="K4757" s="22" t="str">
        <f t="shared" si="224"/>
        <v>啤酒關信越20171Q</v>
      </c>
    </row>
    <row r="4758" spans="1:11">
      <c r="A4758" s="23">
        <v>201703</v>
      </c>
      <c r="B4758" s="23" t="s">
        <v>67</v>
      </c>
      <c r="C4758" s="22">
        <v>27350171</v>
      </c>
      <c r="D4758" s="22" t="s">
        <v>42</v>
      </c>
      <c r="E4758" s="23">
        <v>373548</v>
      </c>
      <c r="F4758" s="22" t="str">
        <f>VLOOKUP(C4758,變換清單!A:C,3,0)</f>
        <v>啤酒</v>
      </c>
      <c r="G4758" s="22" t="str">
        <f>VLOOKUP(B4758,變換清單!E:F,2,0)</f>
        <v>關信越</v>
      </c>
      <c r="H4758" s="22" t="str">
        <f t="shared" si="222"/>
        <v>2017</v>
      </c>
      <c r="I4758" s="22">
        <f t="shared" si="223"/>
        <v>3</v>
      </c>
      <c r="J4758" s="22" t="str">
        <f>VLOOKUP(I4758,變換清單!H:I,2,0)</f>
        <v>1Q</v>
      </c>
      <c r="K4758" s="22" t="str">
        <f t="shared" si="224"/>
        <v>啤酒關信越20171Q</v>
      </c>
    </row>
    <row r="4759" spans="1:11">
      <c r="A4759" s="23">
        <v>201703</v>
      </c>
      <c r="B4759" s="23" t="s">
        <v>67</v>
      </c>
      <c r="C4759" s="22">
        <v>27350921</v>
      </c>
      <c r="D4759" s="22" t="s">
        <v>44</v>
      </c>
      <c r="E4759" s="23">
        <v>26208</v>
      </c>
      <c r="F4759" s="22" t="str">
        <f>VLOOKUP(C4759,變換清單!A:C,3,0)</f>
        <v>發泡酒</v>
      </c>
      <c r="G4759" s="22" t="str">
        <f>VLOOKUP(B4759,變換清單!E:F,2,0)</f>
        <v>關信越</v>
      </c>
      <c r="H4759" s="22" t="str">
        <f t="shared" si="222"/>
        <v>2017</v>
      </c>
      <c r="I4759" s="22">
        <f t="shared" si="223"/>
        <v>3</v>
      </c>
      <c r="J4759" s="22" t="str">
        <f>VLOOKUP(I4759,變換清單!H:I,2,0)</f>
        <v>1Q</v>
      </c>
      <c r="K4759" s="22" t="str">
        <f t="shared" si="224"/>
        <v>發泡酒關信越20171Q</v>
      </c>
    </row>
    <row r="4760" spans="1:11">
      <c r="A4760" s="23">
        <v>201703</v>
      </c>
      <c r="B4760" s="23" t="s">
        <v>67</v>
      </c>
      <c r="C4760" s="22">
        <v>27210786</v>
      </c>
      <c r="D4760" s="22" t="s">
        <v>103</v>
      </c>
      <c r="E4760" s="23">
        <v>3024</v>
      </c>
      <c r="F4760" s="22" t="str">
        <f>VLOOKUP(C4760,變換清單!A:C,3,0)</f>
        <v>發泡酒</v>
      </c>
      <c r="G4760" s="22" t="str">
        <f>VLOOKUP(B4760,變換清單!E:F,2,0)</f>
        <v>關信越</v>
      </c>
      <c r="H4760" s="22" t="str">
        <f t="shared" si="222"/>
        <v>2017</v>
      </c>
      <c r="I4760" s="22">
        <f t="shared" si="223"/>
        <v>3</v>
      </c>
      <c r="J4760" s="22" t="str">
        <f>VLOOKUP(I4760,變換清單!H:I,2,0)</f>
        <v>1Q</v>
      </c>
      <c r="K4760" s="22" t="str">
        <f t="shared" si="224"/>
        <v>發泡酒關信越20171Q</v>
      </c>
    </row>
    <row r="4761" spans="1:11">
      <c r="A4761" s="23">
        <v>201703</v>
      </c>
      <c r="B4761" s="23" t="s">
        <v>67</v>
      </c>
      <c r="C4761" s="22">
        <v>27220883</v>
      </c>
      <c r="D4761" s="22" t="s">
        <v>101</v>
      </c>
      <c r="E4761" s="23">
        <v>405720</v>
      </c>
      <c r="F4761" s="22" t="str">
        <f>VLOOKUP(C4761,變換清單!A:C,3,0)</f>
        <v>新類型</v>
      </c>
      <c r="G4761" s="22" t="str">
        <f>VLOOKUP(B4761,變換清單!E:F,2,0)</f>
        <v>關信越</v>
      </c>
      <c r="H4761" s="22" t="str">
        <f t="shared" si="222"/>
        <v>2017</v>
      </c>
      <c r="I4761" s="22">
        <f t="shared" si="223"/>
        <v>3</v>
      </c>
      <c r="J4761" s="22" t="str">
        <f>VLOOKUP(I4761,變換清單!H:I,2,0)</f>
        <v>1Q</v>
      </c>
      <c r="K4761" s="22" t="str">
        <f t="shared" si="224"/>
        <v>新類型關信越20171Q</v>
      </c>
    </row>
    <row r="4762" spans="1:11">
      <c r="A4762" s="23">
        <v>201703</v>
      </c>
      <c r="B4762" s="23" t="s">
        <v>67</v>
      </c>
      <c r="C4762" s="22">
        <v>27220957</v>
      </c>
      <c r="D4762" s="22" t="s">
        <v>102</v>
      </c>
      <c r="E4762" s="23">
        <v>40020</v>
      </c>
      <c r="F4762" s="22" t="str">
        <f>VLOOKUP(C4762,變換清單!A:C,3,0)</f>
        <v>新類型</v>
      </c>
      <c r="G4762" s="22" t="str">
        <f>VLOOKUP(B4762,變換清單!E:F,2,0)</f>
        <v>關信越</v>
      </c>
      <c r="H4762" s="22" t="str">
        <f t="shared" si="222"/>
        <v>2017</v>
      </c>
      <c r="I4762" s="22">
        <f t="shared" si="223"/>
        <v>3</v>
      </c>
      <c r="J4762" s="22" t="str">
        <f>VLOOKUP(I4762,變換清單!H:I,2,0)</f>
        <v>1Q</v>
      </c>
      <c r="K4762" s="22" t="str">
        <f t="shared" si="224"/>
        <v>新類型關信越20171Q</v>
      </c>
    </row>
    <row r="4763" spans="1:11">
      <c r="A4763" s="23">
        <v>201703</v>
      </c>
      <c r="B4763" s="23" t="s">
        <v>67</v>
      </c>
      <c r="C4763" s="22">
        <v>27220985</v>
      </c>
      <c r="D4763" s="22" t="s">
        <v>46</v>
      </c>
      <c r="E4763" s="23">
        <v>32016</v>
      </c>
      <c r="F4763" s="22" t="str">
        <f>VLOOKUP(C4763,變換清單!A:C,3,0)</f>
        <v>新類型</v>
      </c>
      <c r="G4763" s="22" t="str">
        <f>VLOOKUP(B4763,變換清單!E:F,2,0)</f>
        <v>關信越</v>
      </c>
      <c r="H4763" s="22" t="str">
        <f t="shared" si="222"/>
        <v>2017</v>
      </c>
      <c r="I4763" s="22">
        <f t="shared" si="223"/>
        <v>3</v>
      </c>
      <c r="J4763" s="22" t="str">
        <f>VLOOKUP(I4763,變換清單!H:I,2,0)</f>
        <v>1Q</v>
      </c>
      <c r="K4763" s="22" t="str">
        <f t="shared" si="224"/>
        <v>新類型關信越20171Q</v>
      </c>
    </row>
    <row r="4764" spans="1:11">
      <c r="A4764" s="23">
        <v>201703</v>
      </c>
      <c r="B4764" s="23" t="s">
        <v>66</v>
      </c>
      <c r="C4764" s="22">
        <v>27260317</v>
      </c>
      <c r="D4764" s="22" t="s">
        <v>40</v>
      </c>
      <c r="E4764" s="23">
        <v>4998</v>
      </c>
      <c r="F4764" s="22" t="str">
        <f>VLOOKUP(C4764,變換清單!A:C,3,0)</f>
        <v>啤酒</v>
      </c>
      <c r="G4764" s="22" t="str">
        <f>VLOOKUP(B4764,變換清單!E:F,2,0)</f>
        <v>首都圏</v>
      </c>
      <c r="H4764" s="22" t="str">
        <f t="shared" si="222"/>
        <v>2017</v>
      </c>
      <c r="I4764" s="22">
        <f t="shared" si="223"/>
        <v>3</v>
      </c>
      <c r="J4764" s="22" t="str">
        <f>VLOOKUP(I4764,變換清單!H:I,2,0)</f>
        <v>1Q</v>
      </c>
      <c r="K4764" s="22" t="str">
        <f t="shared" si="224"/>
        <v>啤酒首都圏20171Q</v>
      </c>
    </row>
    <row r="4765" spans="1:11">
      <c r="A4765" s="23">
        <v>201703</v>
      </c>
      <c r="B4765" s="23" t="s">
        <v>66</v>
      </c>
      <c r="C4765" s="22">
        <v>27260665</v>
      </c>
      <c r="D4765" s="22" t="s">
        <v>105</v>
      </c>
      <c r="E4765" s="23">
        <v>12600</v>
      </c>
      <c r="F4765" s="22" t="str">
        <f>VLOOKUP(C4765,變換清單!A:C,3,0)</f>
        <v>啤酒</v>
      </c>
      <c r="G4765" s="22" t="str">
        <f>VLOOKUP(B4765,變換清單!E:F,2,0)</f>
        <v>首都圏</v>
      </c>
      <c r="H4765" s="22" t="str">
        <f t="shared" si="222"/>
        <v>2017</v>
      </c>
      <c r="I4765" s="22">
        <f t="shared" si="223"/>
        <v>3</v>
      </c>
      <c r="J4765" s="22" t="str">
        <f>VLOOKUP(I4765,變換清單!H:I,2,0)</f>
        <v>1Q</v>
      </c>
      <c r="K4765" s="22" t="str">
        <f t="shared" si="224"/>
        <v>啤酒首都圏20171Q</v>
      </c>
    </row>
    <row r="4766" spans="1:11">
      <c r="A4766" s="23">
        <v>201703</v>
      </c>
      <c r="B4766" s="23" t="s">
        <v>66</v>
      </c>
      <c r="C4766" s="22">
        <v>27350171</v>
      </c>
      <c r="D4766" s="22" t="s">
        <v>42</v>
      </c>
      <c r="E4766" s="23">
        <v>30821</v>
      </c>
      <c r="F4766" s="22" t="str">
        <f>VLOOKUP(C4766,變換清單!A:C,3,0)</f>
        <v>啤酒</v>
      </c>
      <c r="G4766" s="22" t="str">
        <f>VLOOKUP(B4766,變換清單!E:F,2,0)</f>
        <v>首都圏</v>
      </c>
      <c r="H4766" s="22" t="str">
        <f t="shared" si="222"/>
        <v>2017</v>
      </c>
      <c r="I4766" s="22">
        <f t="shared" si="223"/>
        <v>3</v>
      </c>
      <c r="J4766" s="22" t="str">
        <f>VLOOKUP(I4766,變換清單!H:I,2,0)</f>
        <v>1Q</v>
      </c>
      <c r="K4766" s="22" t="str">
        <f t="shared" si="224"/>
        <v>啤酒首都圏20171Q</v>
      </c>
    </row>
    <row r="4767" spans="1:11">
      <c r="A4767" s="23">
        <v>201703</v>
      </c>
      <c r="B4767" s="23" t="s">
        <v>66</v>
      </c>
      <c r="C4767" s="22">
        <v>27350921</v>
      </c>
      <c r="D4767" s="22" t="s">
        <v>44</v>
      </c>
      <c r="E4767" s="23">
        <v>11434920</v>
      </c>
      <c r="F4767" s="22" t="str">
        <f>VLOOKUP(C4767,變換清單!A:C,3,0)</f>
        <v>發泡酒</v>
      </c>
      <c r="G4767" s="22" t="str">
        <f>VLOOKUP(B4767,變換清單!E:F,2,0)</f>
        <v>首都圏</v>
      </c>
      <c r="H4767" s="22" t="str">
        <f t="shared" si="222"/>
        <v>2017</v>
      </c>
      <c r="I4767" s="22">
        <f t="shared" si="223"/>
        <v>3</v>
      </c>
      <c r="J4767" s="22" t="str">
        <f>VLOOKUP(I4767,變換清單!H:I,2,0)</f>
        <v>1Q</v>
      </c>
      <c r="K4767" s="22" t="str">
        <f t="shared" si="224"/>
        <v>發泡酒首都圏20171Q</v>
      </c>
    </row>
    <row r="4768" spans="1:11">
      <c r="A4768" s="23">
        <v>201703</v>
      </c>
      <c r="B4768" s="23" t="s">
        <v>66</v>
      </c>
      <c r="C4768" s="22">
        <v>27210786</v>
      </c>
      <c r="D4768" s="22" t="s">
        <v>103</v>
      </c>
      <c r="E4768" s="23">
        <v>3378480</v>
      </c>
      <c r="F4768" s="22" t="str">
        <f>VLOOKUP(C4768,變換清單!A:C,3,0)</f>
        <v>發泡酒</v>
      </c>
      <c r="G4768" s="22" t="str">
        <f>VLOOKUP(B4768,變換清單!E:F,2,0)</f>
        <v>首都圏</v>
      </c>
      <c r="H4768" s="22" t="str">
        <f t="shared" si="222"/>
        <v>2017</v>
      </c>
      <c r="I4768" s="22">
        <f t="shared" si="223"/>
        <v>3</v>
      </c>
      <c r="J4768" s="22" t="str">
        <f>VLOOKUP(I4768,變換清單!H:I,2,0)</f>
        <v>1Q</v>
      </c>
      <c r="K4768" s="22" t="str">
        <f t="shared" si="224"/>
        <v>發泡酒首都圏20171Q</v>
      </c>
    </row>
    <row r="4769" spans="1:11">
      <c r="A4769" s="23">
        <v>201703</v>
      </c>
      <c r="B4769" s="23" t="s">
        <v>66</v>
      </c>
      <c r="C4769" s="22">
        <v>27220883</v>
      </c>
      <c r="D4769" s="22" t="s">
        <v>101</v>
      </c>
      <c r="E4769" s="23">
        <v>5911080</v>
      </c>
      <c r="F4769" s="22" t="str">
        <f>VLOOKUP(C4769,變換清單!A:C,3,0)</f>
        <v>新類型</v>
      </c>
      <c r="G4769" s="22" t="str">
        <f>VLOOKUP(B4769,變換清單!E:F,2,0)</f>
        <v>首都圏</v>
      </c>
      <c r="H4769" s="22" t="str">
        <f t="shared" si="222"/>
        <v>2017</v>
      </c>
      <c r="I4769" s="22">
        <f t="shared" si="223"/>
        <v>3</v>
      </c>
      <c r="J4769" s="22" t="str">
        <f>VLOOKUP(I4769,變換清單!H:I,2,0)</f>
        <v>1Q</v>
      </c>
      <c r="K4769" s="22" t="str">
        <f t="shared" si="224"/>
        <v>新類型首都圏20171Q</v>
      </c>
    </row>
    <row r="4770" spans="1:11">
      <c r="A4770" s="23">
        <v>201703</v>
      </c>
      <c r="B4770" s="23" t="s">
        <v>66</v>
      </c>
      <c r="C4770" s="22">
        <v>27220957</v>
      </c>
      <c r="D4770" s="22" t="s">
        <v>102</v>
      </c>
      <c r="E4770" s="23">
        <v>621684</v>
      </c>
      <c r="F4770" s="22" t="str">
        <f>VLOOKUP(C4770,變換清單!A:C,3,0)</f>
        <v>新類型</v>
      </c>
      <c r="G4770" s="22" t="str">
        <f>VLOOKUP(B4770,變換清單!E:F,2,0)</f>
        <v>首都圏</v>
      </c>
      <c r="H4770" s="22" t="str">
        <f t="shared" si="222"/>
        <v>2017</v>
      </c>
      <c r="I4770" s="22">
        <f t="shared" si="223"/>
        <v>3</v>
      </c>
      <c r="J4770" s="22" t="str">
        <f>VLOOKUP(I4770,變換清單!H:I,2,0)</f>
        <v>1Q</v>
      </c>
      <c r="K4770" s="22" t="str">
        <f t="shared" si="224"/>
        <v>新類型首都圏20171Q</v>
      </c>
    </row>
    <row r="4771" spans="1:11">
      <c r="A4771" s="23">
        <v>201703</v>
      </c>
      <c r="B4771" s="23" t="s">
        <v>66</v>
      </c>
      <c r="C4771" s="22">
        <v>27220985</v>
      </c>
      <c r="D4771" s="22" t="s">
        <v>46</v>
      </c>
      <c r="E4771" s="23">
        <v>285012</v>
      </c>
      <c r="F4771" s="22" t="str">
        <f>VLOOKUP(C4771,變換清單!A:C,3,0)</f>
        <v>新類型</v>
      </c>
      <c r="G4771" s="22" t="str">
        <f>VLOOKUP(B4771,變換清單!E:F,2,0)</f>
        <v>首都圏</v>
      </c>
      <c r="H4771" s="22" t="str">
        <f t="shared" si="222"/>
        <v>2017</v>
      </c>
      <c r="I4771" s="22">
        <f t="shared" si="223"/>
        <v>3</v>
      </c>
      <c r="J4771" s="22" t="str">
        <f>VLOOKUP(I4771,變換清單!H:I,2,0)</f>
        <v>1Q</v>
      </c>
      <c r="K4771" s="22" t="str">
        <f t="shared" si="224"/>
        <v>新類型首都圏20171Q</v>
      </c>
    </row>
    <row r="4772" spans="1:11">
      <c r="A4772" s="23">
        <v>201703</v>
      </c>
      <c r="B4772" s="23" t="s">
        <v>66</v>
      </c>
      <c r="C4772" s="22">
        <v>27260317</v>
      </c>
      <c r="D4772" s="22" t="s">
        <v>40</v>
      </c>
      <c r="E4772" s="23">
        <v>4000920</v>
      </c>
      <c r="F4772" s="22" t="str">
        <f>VLOOKUP(C4772,變換清單!A:C,3,0)</f>
        <v>啤酒</v>
      </c>
      <c r="G4772" s="22" t="str">
        <f>VLOOKUP(B4772,變換清單!E:F,2,0)</f>
        <v>首都圏</v>
      </c>
      <c r="H4772" s="22" t="str">
        <f t="shared" si="222"/>
        <v>2017</v>
      </c>
      <c r="I4772" s="22">
        <f t="shared" si="223"/>
        <v>3</v>
      </c>
      <c r="J4772" s="22" t="str">
        <f>VLOOKUP(I4772,變換清單!H:I,2,0)</f>
        <v>1Q</v>
      </c>
      <c r="K4772" s="22" t="str">
        <f t="shared" si="224"/>
        <v>啤酒首都圏20171Q</v>
      </c>
    </row>
    <row r="4773" spans="1:11">
      <c r="A4773" s="23">
        <v>201703</v>
      </c>
      <c r="B4773" s="23" t="s">
        <v>66</v>
      </c>
      <c r="C4773" s="22">
        <v>27260665</v>
      </c>
      <c r="D4773" s="22" t="s">
        <v>105</v>
      </c>
      <c r="E4773" s="23">
        <v>0</v>
      </c>
      <c r="F4773" s="22" t="str">
        <f>VLOOKUP(C4773,變換清單!A:C,3,0)</f>
        <v>啤酒</v>
      </c>
      <c r="G4773" s="22" t="str">
        <f>VLOOKUP(B4773,變換清單!E:F,2,0)</f>
        <v>首都圏</v>
      </c>
      <c r="H4773" s="22" t="str">
        <f t="shared" si="222"/>
        <v>2017</v>
      </c>
      <c r="I4773" s="22">
        <f t="shared" si="223"/>
        <v>3</v>
      </c>
      <c r="J4773" s="22" t="str">
        <f>VLOOKUP(I4773,變換清單!H:I,2,0)</f>
        <v>1Q</v>
      </c>
      <c r="K4773" s="22" t="str">
        <f t="shared" si="224"/>
        <v>啤酒首都圏20171Q</v>
      </c>
    </row>
    <row r="4774" spans="1:11">
      <c r="A4774" s="23">
        <v>201703</v>
      </c>
      <c r="B4774" s="23" t="s">
        <v>66</v>
      </c>
      <c r="C4774" s="22">
        <v>27350171</v>
      </c>
      <c r="D4774" s="22" t="s">
        <v>42</v>
      </c>
      <c r="E4774" s="23">
        <v>589628</v>
      </c>
      <c r="F4774" s="22" t="str">
        <f>VLOOKUP(C4774,變換清單!A:C,3,0)</f>
        <v>啤酒</v>
      </c>
      <c r="G4774" s="22" t="str">
        <f>VLOOKUP(B4774,變換清單!E:F,2,0)</f>
        <v>首都圏</v>
      </c>
      <c r="H4774" s="22" t="str">
        <f t="shared" si="222"/>
        <v>2017</v>
      </c>
      <c r="I4774" s="22">
        <f t="shared" si="223"/>
        <v>3</v>
      </c>
      <c r="J4774" s="22" t="str">
        <f>VLOOKUP(I4774,變換清單!H:I,2,0)</f>
        <v>1Q</v>
      </c>
      <c r="K4774" s="22" t="str">
        <f t="shared" si="224"/>
        <v>啤酒首都圏20171Q</v>
      </c>
    </row>
    <row r="4775" spans="1:11">
      <c r="A4775" s="23">
        <v>201703</v>
      </c>
      <c r="B4775" s="23" t="s">
        <v>66</v>
      </c>
      <c r="C4775" s="22">
        <v>27350921</v>
      </c>
      <c r="D4775" s="22" t="s">
        <v>44</v>
      </c>
      <c r="E4775" s="23">
        <v>84709</v>
      </c>
      <c r="F4775" s="22" t="str">
        <f>VLOOKUP(C4775,變換清單!A:C,3,0)</f>
        <v>發泡酒</v>
      </c>
      <c r="G4775" s="22" t="str">
        <f>VLOOKUP(B4775,變換清單!E:F,2,0)</f>
        <v>首都圏</v>
      </c>
      <c r="H4775" s="22" t="str">
        <f t="shared" si="222"/>
        <v>2017</v>
      </c>
      <c r="I4775" s="22">
        <f t="shared" si="223"/>
        <v>3</v>
      </c>
      <c r="J4775" s="22" t="str">
        <f>VLOOKUP(I4775,變換清單!H:I,2,0)</f>
        <v>1Q</v>
      </c>
      <c r="K4775" s="22" t="str">
        <f t="shared" si="224"/>
        <v>發泡酒首都圏20171Q</v>
      </c>
    </row>
    <row r="4776" spans="1:11">
      <c r="A4776" s="23">
        <v>201703</v>
      </c>
      <c r="B4776" s="23" t="s">
        <v>55</v>
      </c>
      <c r="C4776" s="22">
        <v>27210786</v>
      </c>
      <c r="D4776" s="22" t="s">
        <v>103</v>
      </c>
      <c r="E4776" s="23">
        <v>840</v>
      </c>
      <c r="F4776" s="22" t="str">
        <f>VLOOKUP(C4776,變換清單!A:C,3,0)</f>
        <v>發泡酒</v>
      </c>
      <c r="G4776" s="22" t="str">
        <f>VLOOKUP(B4776,變換清單!E:F,2,0)</f>
        <v>東北</v>
      </c>
      <c r="H4776" s="22" t="str">
        <f t="shared" si="222"/>
        <v>2017</v>
      </c>
      <c r="I4776" s="22">
        <f t="shared" si="223"/>
        <v>3</v>
      </c>
      <c r="J4776" s="22" t="str">
        <f>VLOOKUP(I4776,變換清單!H:I,2,0)</f>
        <v>1Q</v>
      </c>
      <c r="K4776" s="22" t="str">
        <f t="shared" si="224"/>
        <v>發泡酒東北20171Q</v>
      </c>
    </row>
    <row r="4777" spans="1:11">
      <c r="A4777" s="23">
        <v>201703</v>
      </c>
      <c r="B4777" s="23" t="s">
        <v>55</v>
      </c>
      <c r="C4777" s="22">
        <v>27220883</v>
      </c>
      <c r="D4777" s="22" t="s">
        <v>101</v>
      </c>
      <c r="E4777" s="23">
        <v>1039920</v>
      </c>
      <c r="F4777" s="22" t="str">
        <f>VLOOKUP(C4777,變換清單!A:C,3,0)</f>
        <v>新類型</v>
      </c>
      <c r="G4777" s="22" t="str">
        <f>VLOOKUP(B4777,變換清單!E:F,2,0)</f>
        <v>東北</v>
      </c>
      <c r="H4777" s="22" t="str">
        <f t="shared" si="222"/>
        <v>2017</v>
      </c>
      <c r="I4777" s="22">
        <f t="shared" si="223"/>
        <v>3</v>
      </c>
      <c r="J4777" s="22" t="str">
        <f>VLOOKUP(I4777,變換清單!H:I,2,0)</f>
        <v>1Q</v>
      </c>
      <c r="K4777" s="22" t="str">
        <f t="shared" si="224"/>
        <v>新類型東北20171Q</v>
      </c>
    </row>
    <row r="4778" spans="1:11">
      <c r="A4778" s="23">
        <v>201703</v>
      </c>
      <c r="B4778" s="23" t="s">
        <v>55</v>
      </c>
      <c r="C4778" s="22">
        <v>27220957</v>
      </c>
      <c r="D4778" s="22" t="s">
        <v>102</v>
      </c>
      <c r="E4778" s="23">
        <v>599760</v>
      </c>
      <c r="F4778" s="22" t="str">
        <f>VLOOKUP(C4778,變換清單!A:C,3,0)</f>
        <v>新類型</v>
      </c>
      <c r="G4778" s="22" t="str">
        <f>VLOOKUP(B4778,變換清單!E:F,2,0)</f>
        <v>東北</v>
      </c>
      <c r="H4778" s="22" t="str">
        <f t="shared" si="222"/>
        <v>2017</v>
      </c>
      <c r="I4778" s="22">
        <f t="shared" si="223"/>
        <v>3</v>
      </c>
      <c r="J4778" s="22" t="str">
        <f>VLOOKUP(I4778,變換清單!H:I,2,0)</f>
        <v>1Q</v>
      </c>
      <c r="K4778" s="22" t="str">
        <f t="shared" si="224"/>
        <v>新類型東北20171Q</v>
      </c>
    </row>
    <row r="4779" spans="1:11">
      <c r="A4779" s="23">
        <v>201703</v>
      </c>
      <c r="B4779" s="23" t="s">
        <v>55</v>
      </c>
      <c r="C4779" s="22">
        <v>27220985</v>
      </c>
      <c r="D4779" s="22" t="s">
        <v>46</v>
      </c>
      <c r="E4779" s="23">
        <v>472080</v>
      </c>
      <c r="F4779" s="22" t="str">
        <f>VLOOKUP(C4779,變換清單!A:C,3,0)</f>
        <v>新類型</v>
      </c>
      <c r="G4779" s="22" t="str">
        <f>VLOOKUP(B4779,變換清單!E:F,2,0)</f>
        <v>東北</v>
      </c>
      <c r="H4779" s="22" t="str">
        <f t="shared" si="222"/>
        <v>2017</v>
      </c>
      <c r="I4779" s="22">
        <f t="shared" si="223"/>
        <v>3</v>
      </c>
      <c r="J4779" s="22" t="str">
        <f>VLOOKUP(I4779,變換清單!H:I,2,0)</f>
        <v>1Q</v>
      </c>
      <c r="K4779" s="22" t="str">
        <f t="shared" si="224"/>
        <v>新類型東北20171Q</v>
      </c>
    </row>
    <row r="4780" spans="1:11">
      <c r="A4780" s="23">
        <v>201703</v>
      </c>
      <c r="B4780" s="23" t="s">
        <v>55</v>
      </c>
      <c r="C4780" s="22">
        <v>27260317</v>
      </c>
      <c r="D4780" s="22" t="s">
        <v>40</v>
      </c>
      <c r="E4780" s="23">
        <v>5040</v>
      </c>
      <c r="F4780" s="22" t="str">
        <f>VLOOKUP(C4780,變換清單!A:C,3,0)</f>
        <v>啤酒</v>
      </c>
      <c r="G4780" s="22" t="str">
        <f>VLOOKUP(B4780,變換清單!E:F,2,0)</f>
        <v>東北</v>
      </c>
      <c r="H4780" s="22" t="str">
        <f t="shared" si="222"/>
        <v>2017</v>
      </c>
      <c r="I4780" s="22">
        <f t="shared" si="223"/>
        <v>3</v>
      </c>
      <c r="J4780" s="22" t="str">
        <f>VLOOKUP(I4780,變換清單!H:I,2,0)</f>
        <v>1Q</v>
      </c>
      <c r="K4780" s="22" t="str">
        <f t="shared" si="224"/>
        <v>啤酒東北20171Q</v>
      </c>
    </row>
    <row r="4781" spans="1:11">
      <c r="A4781" s="23">
        <v>201703</v>
      </c>
      <c r="B4781" s="23" t="s">
        <v>55</v>
      </c>
      <c r="C4781" s="22">
        <v>27260665</v>
      </c>
      <c r="D4781" s="22" t="s">
        <v>105</v>
      </c>
      <c r="E4781" s="23">
        <v>614040</v>
      </c>
      <c r="F4781" s="22" t="str">
        <f>VLOOKUP(C4781,變換清單!A:C,3,0)</f>
        <v>啤酒</v>
      </c>
      <c r="G4781" s="22" t="str">
        <f>VLOOKUP(B4781,變換清單!E:F,2,0)</f>
        <v>東北</v>
      </c>
      <c r="H4781" s="22" t="str">
        <f t="shared" si="222"/>
        <v>2017</v>
      </c>
      <c r="I4781" s="22">
        <f t="shared" si="223"/>
        <v>3</v>
      </c>
      <c r="J4781" s="22" t="str">
        <f>VLOOKUP(I4781,變換清單!H:I,2,0)</f>
        <v>1Q</v>
      </c>
      <c r="K4781" s="22" t="str">
        <f t="shared" si="224"/>
        <v>啤酒東北20171Q</v>
      </c>
    </row>
    <row r="4782" spans="1:11">
      <c r="A4782" s="23">
        <v>201703</v>
      </c>
      <c r="B4782" s="23" t="s">
        <v>74</v>
      </c>
      <c r="C4782" s="22">
        <v>27350171</v>
      </c>
      <c r="D4782" s="22" t="s">
        <v>42</v>
      </c>
      <c r="E4782" s="23">
        <v>1751400</v>
      </c>
      <c r="F4782" s="22" t="str">
        <f>VLOOKUP(C4782,變換清單!A:C,3,0)</f>
        <v>啤酒</v>
      </c>
      <c r="G4782" s="22" t="str">
        <f>VLOOKUP(B4782,變換清單!E:F,2,0)</f>
        <v>中部</v>
      </c>
      <c r="H4782" s="22" t="str">
        <f t="shared" si="222"/>
        <v>2017</v>
      </c>
      <c r="I4782" s="22">
        <f t="shared" si="223"/>
        <v>3</v>
      </c>
      <c r="J4782" s="22" t="str">
        <f>VLOOKUP(I4782,變換清單!H:I,2,0)</f>
        <v>1Q</v>
      </c>
      <c r="K4782" s="22" t="str">
        <f t="shared" si="224"/>
        <v>啤酒中部20171Q</v>
      </c>
    </row>
    <row r="4783" spans="1:11">
      <c r="A4783" s="23">
        <v>201703</v>
      </c>
      <c r="B4783" s="23" t="s">
        <v>74</v>
      </c>
      <c r="C4783" s="22">
        <v>27350921</v>
      </c>
      <c r="D4783" s="22" t="s">
        <v>44</v>
      </c>
      <c r="E4783" s="23">
        <v>391440</v>
      </c>
      <c r="F4783" s="22" t="str">
        <f>VLOOKUP(C4783,變換清單!A:C,3,0)</f>
        <v>發泡酒</v>
      </c>
      <c r="G4783" s="22" t="str">
        <f>VLOOKUP(B4783,變換清單!E:F,2,0)</f>
        <v>中部</v>
      </c>
      <c r="H4783" s="22" t="str">
        <f t="shared" si="222"/>
        <v>2017</v>
      </c>
      <c r="I4783" s="22">
        <f t="shared" si="223"/>
        <v>3</v>
      </c>
      <c r="J4783" s="22" t="str">
        <f>VLOOKUP(I4783,變換清單!H:I,2,0)</f>
        <v>1Q</v>
      </c>
      <c r="K4783" s="22" t="str">
        <f t="shared" si="224"/>
        <v>發泡酒中部20171Q</v>
      </c>
    </row>
    <row r="4784" spans="1:11">
      <c r="A4784" s="23">
        <v>201703</v>
      </c>
      <c r="B4784" s="23" t="s">
        <v>74</v>
      </c>
      <c r="C4784" s="22">
        <v>27210786</v>
      </c>
      <c r="D4784" s="22" t="s">
        <v>103</v>
      </c>
      <c r="E4784" s="23">
        <v>606480</v>
      </c>
      <c r="F4784" s="22" t="str">
        <f>VLOOKUP(C4784,變換清單!A:C,3,0)</f>
        <v>發泡酒</v>
      </c>
      <c r="G4784" s="22" t="str">
        <f>VLOOKUP(B4784,變換清單!E:F,2,0)</f>
        <v>中部</v>
      </c>
      <c r="H4784" s="22" t="str">
        <f t="shared" si="222"/>
        <v>2017</v>
      </c>
      <c r="I4784" s="22">
        <f t="shared" si="223"/>
        <v>3</v>
      </c>
      <c r="J4784" s="22" t="str">
        <f>VLOOKUP(I4784,變換清單!H:I,2,0)</f>
        <v>1Q</v>
      </c>
      <c r="K4784" s="22" t="str">
        <f t="shared" si="224"/>
        <v>發泡酒中部20171Q</v>
      </c>
    </row>
    <row r="4785" spans="1:11">
      <c r="A4785" s="23">
        <v>201703</v>
      </c>
      <c r="B4785" s="23" t="s">
        <v>74</v>
      </c>
      <c r="C4785" s="22">
        <v>27220883</v>
      </c>
      <c r="D4785" s="22" t="s">
        <v>101</v>
      </c>
      <c r="E4785" s="23">
        <v>46368</v>
      </c>
      <c r="F4785" s="22" t="str">
        <f>VLOOKUP(C4785,變換清單!A:C,3,0)</f>
        <v>新類型</v>
      </c>
      <c r="G4785" s="22" t="str">
        <f>VLOOKUP(B4785,變換清單!E:F,2,0)</f>
        <v>中部</v>
      </c>
      <c r="H4785" s="22" t="str">
        <f t="shared" si="222"/>
        <v>2017</v>
      </c>
      <c r="I4785" s="22">
        <f t="shared" si="223"/>
        <v>3</v>
      </c>
      <c r="J4785" s="22" t="str">
        <f>VLOOKUP(I4785,變換清單!H:I,2,0)</f>
        <v>1Q</v>
      </c>
      <c r="K4785" s="22" t="str">
        <f t="shared" si="224"/>
        <v>新類型中部20171Q</v>
      </c>
    </row>
    <row r="4786" spans="1:11">
      <c r="A4786" s="23">
        <v>201703</v>
      </c>
      <c r="B4786" s="23" t="s">
        <v>74</v>
      </c>
      <c r="C4786" s="22">
        <v>27220957</v>
      </c>
      <c r="D4786" s="22" t="s">
        <v>102</v>
      </c>
      <c r="E4786" s="23">
        <v>20160</v>
      </c>
      <c r="F4786" s="22" t="str">
        <f>VLOOKUP(C4786,變換清單!A:C,3,0)</f>
        <v>新類型</v>
      </c>
      <c r="G4786" s="22" t="str">
        <f>VLOOKUP(B4786,變換清單!E:F,2,0)</f>
        <v>中部</v>
      </c>
      <c r="H4786" s="22" t="str">
        <f t="shared" si="222"/>
        <v>2017</v>
      </c>
      <c r="I4786" s="22">
        <f t="shared" si="223"/>
        <v>3</v>
      </c>
      <c r="J4786" s="22" t="str">
        <f>VLOOKUP(I4786,變換清單!H:I,2,0)</f>
        <v>1Q</v>
      </c>
      <c r="K4786" s="22" t="str">
        <f t="shared" si="224"/>
        <v>新類型中部20171Q</v>
      </c>
    </row>
    <row r="4787" spans="1:11">
      <c r="A4787" s="23">
        <v>201703</v>
      </c>
      <c r="B4787" s="23" t="s">
        <v>74</v>
      </c>
      <c r="C4787" s="22">
        <v>27220985</v>
      </c>
      <c r="D4787" s="22" t="s">
        <v>46</v>
      </c>
      <c r="E4787" s="23">
        <v>533400</v>
      </c>
      <c r="F4787" s="22" t="str">
        <f>VLOOKUP(C4787,變換清單!A:C,3,0)</f>
        <v>新類型</v>
      </c>
      <c r="G4787" s="22" t="str">
        <f>VLOOKUP(B4787,變換清單!E:F,2,0)</f>
        <v>中部</v>
      </c>
      <c r="H4787" s="22" t="str">
        <f t="shared" si="222"/>
        <v>2017</v>
      </c>
      <c r="I4787" s="22">
        <f t="shared" si="223"/>
        <v>3</v>
      </c>
      <c r="J4787" s="22" t="str">
        <f>VLOOKUP(I4787,變換清單!H:I,2,0)</f>
        <v>1Q</v>
      </c>
      <c r="K4787" s="22" t="str">
        <f t="shared" si="224"/>
        <v>新類型中部20171Q</v>
      </c>
    </row>
    <row r="4788" spans="1:11">
      <c r="A4788" s="23">
        <v>201703</v>
      </c>
      <c r="B4788" s="23" t="s">
        <v>69</v>
      </c>
      <c r="C4788" s="22">
        <v>27260317</v>
      </c>
      <c r="D4788" s="22" t="s">
        <v>40</v>
      </c>
      <c r="E4788" s="23">
        <v>597240</v>
      </c>
      <c r="F4788" s="22" t="str">
        <f>VLOOKUP(C4788,變換清單!A:C,3,0)</f>
        <v>啤酒</v>
      </c>
      <c r="G4788" s="22" t="str">
        <f>VLOOKUP(B4788,變換清單!E:F,2,0)</f>
        <v>中部</v>
      </c>
      <c r="H4788" s="22" t="str">
        <f t="shared" si="222"/>
        <v>2017</v>
      </c>
      <c r="I4788" s="22">
        <f t="shared" si="223"/>
        <v>3</v>
      </c>
      <c r="J4788" s="22" t="str">
        <f>VLOOKUP(I4788,變換清單!H:I,2,0)</f>
        <v>1Q</v>
      </c>
      <c r="K4788" s="22" t="str">
        <f t="shared" si="224"/>
        <v>啤酒中部20171Q</v>
      </c>
    </row>
    <row r="4789" spans="1:11">
      <c r="A4789" s="23">
        <v>201703</v>
      </c>
      <c r="B4789" s="23" t="s">
        <v>69</v>
      </c>
      <c r="C4789" s="22">
        <v>27260665</v>
      </c>
      <c r="D4789" s="22" t="s">
        <v>105</v>
      </c>
      <c r="E4789" s="23">
        <v>62160</v>
      </c>
      <c r="F4789" s="22" t="str">
        <f>VLOOKUP(C4789,變換清單!A:C,3,0)</f>
        <v>啤酒</v>
      </c>
      <c r="G4789" s="22" t="str">
        <f>VLOOKUP(B4789,變換清單!E:F,2,0)</f>
        <v>中部</v>
      </c>
      <c r="H4789" s="22" t="str">
        <f t="shared" si="222"/>
        <v>2017</v>
      </c>
      <c r="I4789" s="22">
        <f t="shared" si="223"/>
        <v>3</v>
      </c>
      <c r="J4789" s="22" t="str">
        <f>VLOOKUP(I4789,變換清單!H:I,2,0)</f>
        <v>1Q</v>
      </c>
      <c r="K4789" s="22" t="str">
        <f t="shared" si="224"/>
        <v>啤酒中部20171Q</v>
      </c>
    </row>
    <row r="4790" spans="1:11">
      <c r="A4790" s="23">
        <v>201703</v>
      </c>
      <c r="B4790" s="23" t="s">
        <v>69</v>
      </c>
      <c r="C4790" s="22">
        <v>27350171</v>
      </c>
      <c r="D4790" s="22" t="s">
        <v>42</v>
      </c>
      <c r="E4790" s="23">
        <v>81480</v>
      </c>
      <c r="F4790" s="22" t="str">
        <f>VLOOKUP(C4790,變換清單!A:C,3,0)</f>
        <v>啤酒</v>
      </c>
      <c r="G4790" s="22" t="str">
        <f>VLOOKUP(B4790,變換清單!E:F,2,0)</f>
        <v>中部</v>
      </c>
      <c r="H4790" s="22" t="str">
        <f t="shared" si="222"/>
        <v>2017</v>
      </c>
      <c r="I4790" s="22">
        <f t="shared" si="223"/>
        <v>3</v>
      </c>
      <c r="J4790" s="22" t="str">
        <f>VLOOKUP(I4790,變換清單!H:I,2,0)</f>
        <v>1Q</v>
      </c>
      <c r="K4790" s="22" t="str">
        <f t="shared" si="224"/>
        <v>啤酒中部20171Q</v>
      </c>
    </row>
    <row r="4791" spans="1:11">
      <c r="A4791" s="23">
        <v>201703</v>
      </c>
      <c r="B4791" s="23" t="s">
        <v>69</v>
      </c>
      <c r="C4791" s="22">
        <v>27350921</v>
      </c>
      <c r="D4791" s="22" t="s">
        <v>44</v>
      </c>
      <c r="E4791" s="23">
        <v>5544</v>
      </c>
      <c r="F4791" s="22" t="str">
        <f>VLOOKUP(C4791,變換清單!A:C,3,0)</f>
        <v>發泡酒</v>
      </c>
      <c r="G4791" s="22" t="str">
        <f>VLOOKUP(B4791,變換清單!E:F,2,0)</f>
        <v>中部</v>
      </c>
      <c r="H4791" s="22" t="str">
        <f t="shared" si="222"/>
        <v>2017</v>
      </c>
      <c r="I4791" s="22">
        <f t="shared" si="223"/>
        <v>3</v>
      </c>
      <c r="J4791" s="22" t="str">
        <f>VLOOKUP(I4791,變換清單!H:I,2,0)</f>
        <v>1Q</v>
      </c>
      <c r="K4791" s="22" t="str">
        <f t="shared" si="224"/>
        <v>發泡酒中部20171Q</v>
      </c>
    </row>
    <row r="4792" spans="1:11">
      <c r="A4792" s="23">
        <v>201703</v>
      </c>
      <c r="B4792" s="23" t="s">
        <v>69</v>
      </c>
      <c r="C4792" s="22">
        <v>27210786</v>
      </c>
      <c r="D4792" s="22" t="s">
        <v>103</v>
      </c>
      <c r="E4792" s="23">
        <v>7308</v>
      </c>
      <c r="F4792" s="22" t="str">
        <f>VLOOKUP(C4792,變換清單!A:C,3,0)</f>
        <v>發泡酒</v>
      </c>
      <c r="G4792" s="22" t="str">
        <f>VLOOKUP(B4792,變換清單!E:F,2,0)</f>
        <v>中部</v>
      </c>
      <c r="H4792" s="22" t="str">
        <f t="shared" si="222"/>
        <v>2017</v>
      </c>
      <c r="I4792" s="22">
        <f t="shared" si="223"/>
        <v>3</v>
      </c>
      <c r="J4792" s="22" t="str">
        <f>VLOOKUP(I4792,變換清單!H:I,2,0)</f>
        <v>1Q</v>
      </c>
      <c r="K4792" s="22" t="str">
        <f t="shared" si="224"/>
        <v>發泡酒中部20171Q</v>
      </c>
    </row>
    <row r="4793" spans="1:11">
      <c r="A4793" s="23">
        <v>201703</v>
      </c>
      <c r="B4793" s="23" t="s">
        <v>69</v>
      </c>
      <c r="C4793" s="22">
        <v>27220883</v>
      </c>
      <c r="D4793" s="22" t="s">
        <v>101</v>
      </c>
      <c r="E4793" s="23">
        <v>299040</v>
      </c>
      <c r="F4793" s="22" t="str">
        <f>VLOOKUP(C4793,變換清單!A:C,3,0)</f>
        <v>新類型</v>
      </c>
      <c r="G4793" s="22" t="str">
        <f>VLOOKUP(B4793,變換清單!E:F,2,0)</f>
        <v>中部</v>
      </c>
      <c r="H4793" s="22" t="str">
        <f t="shared" si="222"/>
        <v>2017</v>
      </c>
      <c r="I4793" s="22">
        <f t="shared" si="223"/>
        <v>3</v>
      </c>
      <c r="J4793" s="22" t="str">
        <f>VLOOKUP(I4793,變換清單!H:I,2,0)</f>
        <v>1Q</v>
      </c>
      <c r="K4793" s="22" t="str">
        <f t="shared" si="224"/>
        <v>新類型中部20171Q</v>
      </c>
    </row>
    <row r="4794" spans="1:11">
      <c r="A4794" s="23">
        <v>201703</v>
      </c>
      <c r="B4794" s="23" t="s">
        <v>65</v>
      </c>
      <c r="C4794" s="22">
        <v>27220957</v>
      </c>
      <c r="D4794" s="22" t="s">
        <v>102</v>
      </c>
      <c r="E4794" s="23">
        <v>833</v>
      </c>
      <c r="F4794" s="22" t="str">
        <f>VLOOKUP(C4794,變換清單!A:C,3,0)</f>
        <v>新類型</v>
      </c>
      <c r="G4794" s="22" t="str">
        <f>VLOOKUP(B4794,變換清單!E:F,2,0)</f>
        <v>首都圏</v>
      </c>
      <c r="H4794" s="22" t="str">
        <f t="shared" si="222"/>
        <v>2017</v>
      </c>
      <c r="I4794" s="22">
        <f t="shared" si="223"/>
        <v>3</v>
      </c>
      <c r="J4794" s="22" t="str">
        <f>VLOOKUP(I4794,變換清單!H:I,2,0)</f>
        <v>1Q</v>
      </c>
      <c r="K4794" s="22" t="str">
        <f t="shared" si="224"/>
        <v>新類型首都圏20171Q</v>
      </c>
    </row>
    <row r="4795" spans="1:11">
      <c r="A4795" s="23">
        <v>201703</v>
      </c>
      <c r="B4795" s="23" t="s">
        <v>65</v>
      </c>
      <c r="C4795" s="22">
        <v>27220985</v>
      </c>
      <c r="D4795" s="22" t="s">
        <v>46</v>
      </c>
      <c r="E4795" s="23">
        <v>4639320</v>
      </c>
      <c r="F4795" s="22" t="str">
        <f>VLOOKUP(C4795,變換清單!A:C,3,0)</f>
        <v>新類型</v>
      </c>
      <c r="G4795" s="22" t="str">
        <f>VLOOKUP(B4795,變換清單!E:F,2,0)</f>
        <v>首都圏</v>
      </c>
      <c r="H4795" s="22" t="str">
        <f t="shared" si="222"/>
        <v>2017</v>
      </c>
      <c r="I4795" s="22">
        <f t="shared" si="223"/>
        <v>3</v>
      </c>
      <c r="J4795" s="22" t="str">
        <f>VLOOKUP(I4795,變換清單!H:I,2,0)</f>
        <v>1Q</v>
      </c>
      <c r="K4795" s="22" t="str">
        <f t="shared" si="224"/>
        <v>新類型首都圏20171Q</v>
      </c>
    </row>
    <row r="4796" spans="1:11">
      <c r="A4796" s="23">
        <v>201703</v>
      </c>
      <c r="B4796" s="23" t="s">
        <v>65</v>
      </c>
      <c r="C4796" s="22">
        <v>27260317</v>
      </c>
      <c r="D4796" s="22" t="s">
        <v>40</v>
      </c>
      <c r="E4796" s="23">
        <v>1284360</v>
      </c>
      <c r="F4796" s="22" t="str">
        <f>VLOOKUP(C4796,變換清單!A:C,3,0)</f>
        <v>啤酒</v>
      </c>
      <c r="G4796" s="22" t="str">
        <f>VLOOKUP(B4796,變換清單!E:F,2,0)</f>
        <v>首都圏</v>
      </c>
      <c r="H4796" s="22" t="str">
        <f t="shared" si="222"/>
        <v>2017</v>
      </c>
      <c r="I4796" s="22">
        <f t="shared" si="223"/>
        <v>3</v>
      </c>
      <c r="J4796" s="22" t="str">
        <f>VLOOKUP(I4796,變換清單!H:I,2,0)</f>
        <v>1Q</v>
      </c>
      <c r="K4796" s="22" t="str">
        <f t="shared" si="224"/>
        <v>啤酒首都圏20171Q</v>
      </c>
    </row>
    <row r="4797" spans="1:11">
      <c r="A4797" s="23">
        <v>201703</v>
      </c>
      <c r="B4797" s="23" t="s">
        <v>65</v>
      </c>
      <c r="C4797" s="22">
        <v>27260665</v>
      </c>
      <c r="D4797" s="22" t="s">
        <v>105</v>
      </c>
      <c r="E4797" s="23">
        <v>1979040</v>
      </c>
      <c r="F4797" s="22" t="str">
        <f>VLOOKUP(C4797,變換清單!A:C,3,0)</f>
        <v>啤酒</v>
      </c>
      <c r="G4797" s="22" t="str">
        <f>VLOOKUP(B4797,變換清單!E:F,2,0)</f>
        <v>首都圏</v>
      </c>
      <c r="H4797" s="22" t="str">
        <f t="shared" si="222"/>
        <v>2017</v>
      </c>
      <c r="I4797" s="22">
        <f t="shared" si="223"/>
        <v>3</v>
      </c>
      <c r="J4797" s="22" t="str">
        <f>VLOOKUP(I4797,變換清單!H:I,2,0)</f>
        <v>1Q</v>
      </c>
      <c r="K4797" s="22" t="str">
        <f t="shared" si="224"/>
        <v>啤酒首都圏20171Q</v>
      </c>
    </row>
    <row r="4798" spans="1:11">
      <c r="A4798" s="23">
        <v>201703</v>
      </c>
      <c r="B4798" s="23" t="s">
        <v>65</v>
      </c>
      <c r="C4798" s="22">
        <v>27350171</v>
      </c>
      <c r="D4798" s="22" t="s">
        <v>42</v>
      </c>
      <c r="E4798" s="23">
        <v>102312</v>
      </c>
      <c r="F4798" s="22" t="str">
        <f>VLOOKUP(C4798,變換清單!A:C,3,0)</f>
        <v>啤酒</v>
      </c>
      <c r="G4798" s="22" t="str">
        <f>VLOOKUP(B4798,變換清單!E:F,2,0)</f>
        <v>首都圏</v>
      </c>
      <c r="H4798" s="22" t="str">
        <f t="shared" si="222"/>
        <v>2017</v>
      </c>
      <c r="I4798" s="22">
        <f t="shared" si="223"/>
        <v>3</v>
      </c>
      <c r="J4798" s="22" t="str">
        <f>VLOOKUP(I4798,變換清單!H:I,2,0)</f>
        <v>1Q</v>
      </c>
      <c r="K4798" s="22" t="str">
        <f t="shared" si="224"/>
        <v>啤酒首都圏20171Q</v>
      </c>
    </row>
    <row r="4799" spans="1:11">
      <c r="A4799" s="23">
        <v>201703</v>
      </c>
      <c r="B4799" s="23" t="s">
        <v>65</v>
      </c>
      <c r="C4799" s="22">
        <v>27350921</v>
      </c>
      <c r="D4799" s="22" t="s">
        <v>44</v>
      </c>
      <c r="E4799" s="23">
        <v>48132</v>
      </c>
      <c r="F4799" s="22" t="str">
        <f>VLOOKUP(C4799,變換清單!A:C,3,0)</f>
        <v>發泡酒</v>
      </c>
      <c r="G4799" s="22" t="str">
        <f>VLOOKUP(B4799,變換清單!E:F,2,0)</f>
        <v>首都圏</v>
      </c>
      <c r="H4799" s="22" t="str">
        <f t="shared" si="222"/>
        <v>2017</v>
      </c>
      <c r="I4799" s="22">
        <f t="shared" si="223"/>
        <v>3</v>
      </c>
      <c r="J4799" s="22" t="str">
        <f>VLOOKUP(I4799,變換清單!H:I,2,0)</f>
        <v>1Q</v>
      </c>
      <c r="K4799" s="22" t="str">
        <f t="shared" si="224"/>
        <v>發泡酒首都圏20171Q</v>
      </c>
    </row>
    <row r="4800" spans="1:11">
      <c r="A4800" s="23">
        <v>201703</v>
      </c>
      <c r="B4800" s="23" t="s">
        <v>65</v>
      </c>
      <c r="C4800" s="22">
        <v>27210786</v>
      </c>
      <c r="D4800" s="22" t="s">
        <v>103</v>
      </c>
      <c r="E4800" s="23">
        <v>1527120</v>
      </c>
      <c r="F4800" s="22" t="str">
        <f>VLOOKUP(C4800,變換清單!A:C,3,0)</f>
        <v>發泡酒</v>
      </c>
      <c r="G4800" s="22" t="str">
        <f>VLOOKUP(B4800,變換清單!E:F,2,0)</f>
        <v>首都圏</v>
      </c>
      <c r="H4800" s="22" t="str">
        <f t="shared" si="222"/>
        <v>2017</v>
      </c>
      <c r="I4800" s="22">
        <f t="shared" si="223"/>
        <v>3</v>
      </c>
      <c r="J4800" s="22" t="str">
        <f>VLOOKUP(I4800,變換清單!H:I,2,0)</f>
        <v>1Q</v>
      </c>
      <c r="K4800" s="22" t="str">
        <f t="shared" si="224"/>
        <v>發泡酒首都圏20171Q</v>
      </c>
    </row>
    <row r="4801" spans="1:11">
      <c r="A4801" s="23">
        <v>201703</v>
      </c>
      <c r="B4801" s="23" t="s">
        <v>65</v>
      </c>
      <c r="C4801" s="22">
        <v>27220883</v>
      </c>
      <c r="D4801" s="22" t="s">
        <v>101</v>
      </c>
      <c r="E4801" s="23">
        <v>6670</v>
      </c>
      <c r="F4801" s="22" t="str">
        <f>VLOOKUP(C4801,變換清單!A:C,3,0)</f>
        <v>新類型</v>
      </c>
      <c r="G4801" s="22" t="str">
        <f>VLOOKUP(B4801,變換清單!E:F,2,0)</f>
        <v>首都圏</v>
      </c>
      <c r="H4801" s="22" t="str">
        <f t="shared" si="222"/>
        <v>2017</v>
      </c>
      <c r="I4801" s="22">
        <f t="shared" si="223"/>
        <v>3</v>
      </c>
      <c r="J4801" s="22" t="str">
        <f>VLOOKUP(I4801,變換清單!H:I,2,0)</f>
        <v>1Q</v>
      </c>
      <c r="K4801" s="22" t="str">
        <f t="shared" si="224"/>
        <v>新類型首都圏20171Q</v>
      </c>
    </row>
    <row r="4802" spans="1:11">
      <c r="A4802" s="23">
        <v>201703</v>
      </c>
      <c r="B4802" s="23" t="s">
        <v>65</v>
      </c>
      <c r="C4802" s="22">
        <v>27220957</v>
      </c>
      <c r="D4802" s="22" t="s">
        <v>102</v>
      </c>
      <c r="E4802" s="23">
        <v>6003</v>
      </c>
      <c r="F4802" s="22" t="str">
        <f>VLOOKUP(C4802,變換清單!A:C,3,0)</f>
        <v>新類型</v>
      </c>
      <c r="G4802" s="22" t="str">
        <f>VLOOKUP(B4802,變換清單!E:F,2,0)</f>
        <v>首都圏</v>
      </c>
      <c r="H4802" s="22" t="str">
        <f t="shared" si="222"/>
        <v>2017</v>
      </c>
      <c r="I4802" s="22">
        <f t="shared" si="223"/>
        <v>3</v>
      </c>
      <c r="J4802" s="22" t="str">
        <f>VLOOKUP(I4802,變換清單!H:I,2,0)</f>
        <v>1Q</v>
      </c>
      <c r="K4802" s="22" t="str">
        <f t="shared" si="224"/>
        <v>新類型首都圏20171Q</v>
      </c>
    </row>
    <row r="4803" spans="1:11">
      <c r="A4803" s="23">
        <v>201703</v>
      </c>
      <c r="B4803" s="23" t="s">
        <v>3</v>
      </c>
      <c r="C4803" s="22">
        <v>27220985</v>
      </c>
      <c r="D4803" s="22" t="s">
        <v>46</v>
      </c>
      <c r="E4803" s="23">
        <v>833</v>
      </c>
      <c r="F4803" s="22" t="str">
        <f>VLOOKUP(C4803,變換清單!A:C,3,0)</f>
        <v>新類型</v>
      </c>
      <c r="G4803" s="22" t="str">
        <f>VLOOKUP(B4803,變換清單!E:F,2,0)</f>
        <v>近畿圏</v>
      </c>
      <c r="H4803" s="22" t="str">
        <f t="shared" ref="H4803:H4866" si="225">LEFT(A4803,4)</f>
        <v>2017</v>
      </c>
      <c r="I4803" s="22">
        <f t="shared" ref="I4803:I4866" si="226">VALUE(RIGHT(A4803,2))</f>
        <v>3</v>
      </c>
      <c r="J4803" s="22" t="str">
        <f>VLOOKUP(I4803,變換清單!H:I,2,0)</f>
        <v>1Q</v>
      </c>
      <c r="K4803" s="22" t="str">
        <f t="shared" ref="K4803:K4866" si="227">CONCATENATE(F4803,G4803,H4803,J4803)</f>
        <v>新類型近畿圏20171Q</v>
      </c>
    </row>
    <row r="4804" spans="1:11">
      <c r="A4804" s="23">
        <v>201703</v>
      </c>
      <c r="B4804" s="23" t="s">
        <v>3</v>
      </c>
      <c r="C4804" s="22">
        <v>27260317</v>
      </c>
      <c r="D4804" s="22" t="s">
        <v>40</v>
      </c>
      <c r="E4804" s="23">
        <v>5820360</v>
      </c>
      <c r="F4804" s="22" t="str">
        <f>VLOOKUP(C4804,變換清單!A:C,3,0)</f>
        <v>啤酒</v>
      </c>
      <c r="G4804" s="22" t="str">
        <f>VLOOKUP(B4804,變換清單!E:F,2,0)</f>
        <v>近畿圏</v>
      </c>
      <c r="H4804" s="22" t="str">
        <f t="shared" si="225"/>
        <v>2017</v>
      </c>
      <c r="I4804" s="22">
        <f t="shared" si="226"/>
        <v>3</v>
      </c>
      <c r="J4804" s="22" t="str">
        <f>VLOOKUP(I4804,變換清單!H:I,2,0)</f>
        <v>1Q</v>
      </c>
      <c r="K4804" s="22" t="str">
        <f t="shared" si="227"/>
        <v>啤酒近畿圏20171Q</v>
      </c>
    </row>
    <row r="4805" spans="1:11">
      <c r="A4805" s="23">
        <v>201703</v>
      </c>
      <c r="B4805" s="23" t="s">
        <v>3</v>
      </c>
      <c r="C4805" s="22">
        <v>27260665</v>
      </c>
      <c r="D4805" s="22" t="s">
        <v>105</v>
      </c>
      <c r="E4805" s="23">
        <v>1217160</v>
      </c>
      <c r="F4805" s="22" t="str">
        <f>VLOOKUP(C4805,變換清單!A:C,3,0)</f>
        <v>啤酒</v>
      </c>
      <c r="G4805" s="22" t="str">
        <f>VLOOKUP(B4805,變換清單!E:F,2,0)</f>
        <v>近畿圏</v>
      </c>
      <c r="H4805" s="22" t="str">
        <f t="shared" si="225"/>
        <v>2017</v>
      </c>
      <c r="I4805" s="22">
        <f t="shared" si="226"/>
        <v>3</v>
      </c>
      <c r="J4805" s="22" t="str">
        <f>VLOOKUP(I4805,變換清單!H:I,2,0)</f>
        <v>1Q</v>
      </c>
      <c r="K4805" s="22" t="str">
        <f t="shared" si="227"/>
        <v>啤酒近畿圏20171Q</v>
      </c>
    </row>
    <row r="4806" spans="1:11">
      <c r="A4806" s="23">
        <v>201703</v>
      </c>
      <c r="B4806" s="23" t="s">
        <v>3</v>
      </c>
      <c r="C4806" s="22">
        <v>27350171</v>
      </c>
      <c r="D4806" s="22" t="s">
        <v>42</v>
      </c>
      <c r="E4806" s="23">
        <v>1795920</v>
      </c>
      <c r="F4806" s="22" t="str">
        <f>VLOOKUP(C4806,變換清單!A:C,3,0)</f>
        <v>啤酒</v>
      </c>
      <c r="G4806" s="22" t="str">
        <f>VLOOKUP(B4806,變換清單!E:F,2,0)</f>
        <v>近畿圏</v>
      </c>
      <c r="H4806" s="22" t="str">
        <f t="shared" si="225"/>
        <v>2017</v>
      </c>
      <c r="I4806" s="22">
        <f t="shared" si="226"/>
        <v>3</v>
      </c>
      <c r="J4806" s="22" t="str">
        <f>VLOOKUP(I4806,變換清單!H:I,2,0)</f>
        <v>1Q</v>
      </c>
      <c r="K4806" s="22" t="str">
        <f t="shared" si="227"/>
        <v>啤酒近畿圏20171Q</v>
      </c>
    </row>
    <row r="4807" spans="1:11">
      <c r="A4807" s="23">
        <v>201703</v>
      </c>
      <c r="B4807" s="23" t="s">
        <v>3</v>
      </c>
      <c r="C4807" s="22">
        <v>27350921</v>
      </c>
      <c r="D4807" s="22" t="s">
        <v>44</v>
      </c>
      <c r="E4807" s="23">
        <v>220248</v>
      </c>
      <c r="F4807" s="22" t="str">
        <f>VLOOKUP(C4807,變換清單!A:C,3,0)</f>
        <v>發泡酒</v>
      </c>
      <c r="G4807" s="22" t="str">
        <f>VLOOKUP(B4807,變換清單!E:F,2,0)</f>
        <v>近畿圏</v>
      </c>
      <c r="H4807" s="22" t="str">
        <f t="shared" si="225"/>
        <v>2017</v>
      </c>
      <c r="I4807" s="22">
        <f t="shared" si="226"/>
        <v>3</v>
      </c>
      <c r="J4807" s="22" t="str">
        <f>VLOOKUP(I4807,變換清單!H:I,2,0)</f>
        <v>1Q</v>
      </c>
      <c r="K4807" s="22" t="str">
        <f t="shared" si="227"/>
        <v>發泡酒近畿圏20171Q</v>
      </c>
    </row>
    <row r="4808" spans="1:11">
      <c r="A4808" s="23">
        <v>201703</v>
      </c>
      <c r="B4808" s="23" t="s">
        <v>3</v>
      </c>
      <c r="C4808" s="22">
        <v>27210786</v>
      </c>
      <c r="D4808" s="22" t="s">
        <v>103</v>
      </c>
      <c r="E4808" s="23">
        <v>135018</v>
      </c>
      <c r="F4808" s="22" t="str">
        <f>VLOOKUP(C4808,變換清單!A:C,3,0)</f>
        <v>發泡酒</v>
      </c>
      <c r="G4808" s="22" t="str">
        <f>VLOOKUP(B4808,變換清單!E:F,2,0)</f>
        <v>近畿圏</v>
      </c>
      <c r="H4808" s="22" t="str">
        <f t="shared" si="225"/>
        <v>2017</v>
      </c>
      <c r="I4808" s="22">
        <f t="shared" si="226"/>
        <v>3</v>
      </c>
      <c r="J4808" s="22" t="str">
        <f>VLOOKUP(I4808,變換清單!H:I,2,0)</f>
        <v>1Q</v>
      </c>
      <c r="K4808" s="22" t="str">
        <f t="shared" si="227"/>
        <v>發泡酒近畿圏20171Q</v>
      </c>
    </row>
    <row r="4809" spans="1:11">
      <c r="A4809" s="23">
        <v>201703</v>
      </c>
      <c r="B4809" s="23" t="s">
        <v>3</v>
      </c>
      <c r="C4809" s="22">
        <v>27220883</v>
      </c>
      <c r="D4809" s="22" t="s">
        <v>101</v>
      </c>
      <c r="E4809" s="23">
        <v>1354080</v>
      </c>
      <c r="F4809" s="22" t="str">
        <f>VLOOKUP(C4809,變換清單!A:C,3,0)</f>
        <v>新類型</v>
      </c>
      <c r="G4809" s="22" t="str">
        <f>VLOOKUP(B4809,變換清單!E:F,2,0)</f>
        <v>近畿圏</v>
      </c>
      <c r="H4809" s="22" t="str">
        <f t="shared" si="225"/>
        <v>2017</v>
      </c>
      <c r="I4809" s="22">
        <f t="shared" si="226"/>
        <v>3</v>
      </c>
      <c r="J4809" s="22" t="str">
        <f>VLOOKUP(I4809,變換清單!H:I,2,0)</f>
        <v>1Q</v>
      </c>
      <c r="K4809" s="22" t="str">
        <f t="shared" si="227"/>
        <v>新類型近畿圏20171Q</v>
      </c>
    </row>
    <row r="4810" spans="1:11">
      <c r="A4810" s="23">
        <v>201703</v>
      </c>
      <c r="B4810" s="23" t="s">
        <v>3</v>
      </c>
      <c r="C4810" s="22">
        <v>27220957</v>
      </c>
      <c r="D4810" s="22" t="s">
        <v>102</v>
      </c>
      <c r="E4810" s="23">
        <v>9338</v>
      </c>
      <c r="F4810" s="22" t="str">
        <f>VLOOKUP(C4810,變換清單!A:C,3,0)</f>
        <v>新類型</v>
      </c>
      <c r="G4810" s="22" t="str">
        <f>VLOOKUP(B4810,變換清單!E:F,2,0)</f>
        <v>近畿圏</v>
      </c>
      <c r="H4810" s="22" t="str">
        <f t="shared" si="225"/>
        <v>2017</v>
      </c>
      <c r="I4810" s="22">
        <f t="shared" si="226"/>
        <v>3</v>
      </c>
      <c r="J4810" s="22" t="str">
        <f>VLOOKUP(I4810,變換清單!H:I,2,0)</f>
        <v>1Q</v>
      </c>
      <c r="K4810" s="22" t="str">
        <f t="shared" si="227"/>
        <v>新類型近畿圏20171Q</v>
      </c>
    </row>
    <row r="4811" spans="1:11">
      <c r="A4811" s="23">
        <v>201703</v>
      </c>
      <c r="B4811" s="23" t="s">
        <v>3</v>
      </c>
      <c r="C4811" s="22">
        <v>27220985</v>
      </c>
      <c r="D4811" s="22" t="s">
        <v>46</v>
      </c>
      <c r="E4811" s="23">
        <v>77372</v>
      </c>
      <c r="F4811" s="22" t="str">
        <f>VLOOKUP(C4811,變換清單!A:C,3,0)</f>
        <v>新類型</v>
      </c>
      <c r="G4811" s="22" t="str">
        <f>VLOOKUP(B4811,變換清單!E:F,2,0)</f>
        <v>近畿圏</v>
      </c>
      <c r="H4811" s="22" t="str">
        <f t="shared" si="225"/>
        <v>2017</v>
      </c>
      <c r="I4811" s="22">
        <f t="shared" si="226"/>
        <v>3</v>
      </c>
      <c r="J4811" s="22" t="str">
        <f>VLOOKUP(I4811,變換清單!H:I,2,0)</f>
        <v>1Q</v>
      </c>
      <c r="K4811" s="22" t="str">
        <f t="shared" si="227"/>
        <v>新類型近畿圏20171Q</v>
      </c>
    </row>
    <row r="4812" spans="1:11">
      <c r="A4812" s="23">
        <v>201703</v>
      </c>
      <c r="B4812" s="23" t="s">
        <v>92</v>
      </c>
      <c r="C4812" s="22">
        <v>27260317</v>
      </c>
      <c r="D4812" s="22" t="s">
        <v>40</v>
      </c>
      <c r="E4812" s="23">
        <v>1091160</v>
      </c>
      <c r="F4812" s="22" t="str">
        <f>VLOOKUP(C4812,變換清單!A:C,3,0)</f>
        <v>啤酒</v>
      </c>
      <c r="G4812" s="22" t="str">
        <f>VLOOKUP(B4812,變換清單!E:F,2,0)</f>
        <v>九州</v>
      </c>
      <c r="H4812" s="22" t="str">
        <f t="shared" si="225"/>
        <v>2017</v>
      </c>
      <c r="I4812" s="22">
        <f t="shared" si="226"/>
        <v>3</v>
      </c>
      <c r="J4812" s="22" t="str">
        <f>VLOOKUP(I4812,變換清單!H:I,2,0)</f>
        <v>1Q</v>
      </c>
      <c r="K4812" s="22" t="str">
        <f t="shared" si="227"/>
        <v>啤酒九州20171Q</v>
      </c>
    </row>
    <row r="4813" spans="1:11">
      <c r="A4813" s="23">
        <v>201703</v>
      </c>
      <c r="B4813" s="23" t="s">
        <v>92</v>
      </c>
      <c r="C4813" s="22">
        <v>27260665</v>
      </c>
      <c r="D4813" s="22" t="s">
        <v>105</v>
      </c>
      <c r="E4813" s="23">
        <v>398160</v>
      </c>
      <c r="F4813" s="22" t="str">
        <f>VLOOKUP(C4813,變換清單!A:C,3,0)</f>
        <v>啤酒</v>
      </c>
      <c r="G4813" s="22" t="str">
        <f>VLOOKUP(B4813,變換清單!E:F,2,0)</f>
        <v>九州</v>
      </c>
      <c r="H4813" s="22" t="str">
        <f t="shared" si="225"/>
        <v>2017</v>
      </c>
      <c r="I4813" s="22">
        <f t="shared" si="226"/>
        <v>3</v>
      </c>
      <c r="J4813" s="22" t="str">
        <f>VLOOKUP(I4813,變換清單!H:I,2,0)</f>
        <v>1Q</v>
      </c>
      <c r="K4813" s="22" t="str">
        <f t="shared" si="227"/>
        <v>啤酒九州20171Q</v>
      </c>
    </row>
    <row r="4814" spans="1:11">
      <c r="A4814" s="23">
        <v>201703</v>
      </c>
      <c r="B4814" s="23" t="s">
        <v>92</v>
      </c>
      <c r="C4814" s="22">
        <v>27350171</v>
      </c>
      <c r="D4814" s="22" t="s">
        <v>42</v>
      </c>
      <c r="E4814" s="23">
        <v>456120</v>
      </c>
      <c r="F4814" s="22" t="str">
        <f>VLOOKUP(C4814,變換清單!A:C,3,0)</f>
        <v>啤酒</v>
      </c>
      <c r="G4814" s="22" t="str">
        <f>VLOOKUP(B4814,變換清單!E:F,2,0)</f>
        <v>九州</v>
      </c>
      <c r="H4814" s="22" t="str">
        <f t="shared" si="225"/>
        <v>2017</v>
      </c>
      <c r="I4814" s="22">
        <f t="shared" si="226"/>
        <v>3</v>
      </c>
      <c r="J4814" s="22" t="str">
        <f>VLOOKUP(I4814,變換清單!H:I,2,0)</f>
        <v>1Q</v>
      </c>
      <c r="K4814" s="22" t="str">
        <f t="shared" si="227"/>
        <v>啤酒九州20171Q</v>
      </c>
    </row>
    <row r="4815" spans="1:11">
      <c r="A4815" s="23">
        <v>201703</v>
      </c>
      <c r="B4815" s="23" t="s">
        <v>92</v>
      </c>
      <c r="C4815" s="22">
        <v>27350921</v>
      </c>
      <c r="D4815" s="22" t="s">
        <v>44</v>
      </c>
      <c r="E4815" s="23">
        <v>10584</v>
      </c>
      <c r="F4815" s="22" t="str">
        <f>VLOOKUP(C4815,變換清單!A:C,3,0)</f>
        <v>發泡酒</v>
      </c>
      <c r="G4815" s="22" t="str">
        <f>VLOOKUP(B4815,變換清單!E:F,2,0)</f>
        <v>九州</v>
      </c>
      <c r="H4815" s="22" t="str">
        <f t="shared" si="225"/>
        <v>2017</v>
      </c>
      <c r="I4815" s="22">
        <f t="shared" si="226"/>
        <v>3</v>
      </c>
      <c r="J4815" s="22" t="str">
        <f>VLOOKUP(I4815,變換清單!H:I,2,0)</f>
        <v>1Q</v>
      </c>
      <c r="K4815" s="22" t="str">
        <f t="shared" si="227"/>
        <v>發泡酒九州20171Q</v>
      </c>
    </row>
    <row r="4816" spans="1:11">
      <c r="A4816" s="23">
        <v>201703</v>
      </c>
      <c r="B4816" s="23" t="s">
        <v>92</v>
      </c>
      <c r="C4816" s="22">
        <v>27210786</v>
      </c>
      <c r="D4816" s="22" t="s">
        <v>103</v>
      </c>
      <c r="E4816" s="23">
        <v>257040</v>
      </c>
      <c r="F4816" s="22" t="str">
        <f>VLOOKUP(C4816,變換清單!A:C,3,0)</f>
        <v>發泡酒</v>
      </c>
      <c r="G4816" s="22" t="str">
        <f>VLOOKUP(B4816,變換清單!E:F,2,0)</f>
        <v>九州</v>
      </c>
      <c r="H4816" s="22" t="str">
        <f t="shared" si="225"/>
        <v>2017</v>
      </c>
      <c r="I4816" s="22">
        <f t="shared" si="226"/>
        <v>3</v>
      </c>
      <c r="J4816" s="22" t="str">
        <f>VLOOKUP(I4816,變換清單!H:I,2,0)</f>
        <v>1Q</v>
      </c>
      <c r="K4816" s="22" t="str">
        <f t="shared" si="227"/>
        <v>發泡酒九州20171Q</v>
      </c>
    </row>
    <row r="4817" spans="1:11">
      <c r="A4817" s="23">
        <v>201703</v>
      </c>
      <c r="B4817" s="23" t="s">
        <v>90</v>
      </c>
      <c r="C4817" s="22">
        <v>27220883</v>
      </c>
      <c r="D4817" s="22" t="s">
        <v>101</v>
      </c>
      <c r="E4817" s="23">
        <v>828240</v>
      </c>
      <c r="F4817" s="22" t="str">
        <f>VLOOKUP(C4817,變換清單!A:C,3,0)</f>
        <v>新類型</v>
      </c>
      <c r="G4817" s="22" t="str">
        <f>VLOOKUP(B4817,變換清單!E:F,2,0)</f>
        <v>九州</v>
      </c>
      <c r="H4817" s="22" t="str">
        <f t="shared" si="225"/>
        <v>2017</v>
      </c>
      <c r="I4817" s="22">
        <f t="shared" si="226"/>
        <v>3</v>
      </c>
      <c r="J4817" s="22" t="str">
        <f>VLOOKUP(I4817,變換清單!H:I,2,0)</f>
        <v>1Q</v>
      </c>
      <c r="K4817" s="22" t="str">
        <f t="shared" si="227"/>
        <v>新類型九州20171Q</v>
      </c>
    </row>
    <row r="4818" spans="1:11">
      <c r="A4818" s="23">
        <v>201703</v>
      </c>
      <c r="B4818" s="23" t="s">
        <v>90</v>
      </c>
      <c r="C4818" s="22">
        <v>27220957</v>
      </c>
      <c r="D4818" s="22" t="s">
        <v>102</v>
      </c>
      <c r="E4818" s="23">
        <v>189840</v>
      </c>
      <c r="F4818" s="22" t="str">
        <f>VLOOKUP(C4818,變換清單!A:C,3,0)</f>
        <v>新類型</v>
      </c>
      <c r="G4818" s="22" t="str">
        <f>VLOOKUP(B4818,變換清單!E:F,2,0)</f>
        <v>九州</v>
      </c>
      <c r="H4818" s="22" t="str">
        <f t="shared" si="225"/>
        <v>2017</v>
      </c>
      <c r="I4818" s="22">
        <f t="shared" si="226"/>
        <v>3</v>
      </c>
      <c r="J4818" s="22" t="str">
        <f>VLOOKUP(I4818,變換清單!H:I,2,0)</f>
        <v>1Q</v>
      </c>
      <c r="K4818" s="22" t="str">
        <f t="shared" si="227"/>
        <v>新類型九州20171Q</v>
      </c>
    </row>
    <row r="4819" spans="1:11">
      <c r="A4819" s="23">
        <v>201703</v>
      </c>
      <c r="B4819" s="23" t="s">
        <v>90</v>
      </c>
      <c r="C4819" s="22">
        <v>27220985</v>
      </c>
      <c r="D4819" s="22" t="s">
        <v>46</v>
      </c>
      <c r="E4819" s="23">
        <v>262080</v>
      </c>
      <c r="F4819" s="22" t="str">
        <f>VLOOKUP(C4819,變換清單!A:C,3,0)</f>
        <v>新類型</v>
      </c>
      <c r="G4819" s="22" t="str">
        <f>VLOOKUP(B4819,變換清單!E:F,2,0)</f>
        <v>九州</v>
      </c>
      <c r="H4819" s="22" t="str">
        <f t="shared" si="225"/>
        <v>2017</v>
      </c>
      <c r="I4819" s="22">
        <f t="shared" si="226"/>
        <v>3</v>
      </c>
      <c r="J4819" s="22" t="str">
        <f>VLOOKUP(I4819,變換清單!H:I,2,0)</f>
        <v>1Q</v>
      </c>
      <c r="K4819" s="22" t="str">
        <f t="shared" si="227"/>
        <v>新類型九州20171Q</v>
      </c>
    </row>
    <row r="4820" spans="1:11">
      <c r="A4820" s="23">
        <v>201703</v>
      </c>
      <c r="B4820" s="23" t="s">
        <v>90</v>
      </c>
      <c r="C4820" s="22">
        <v>27260317</v>
      </c>
      <c r="D4820" s="22" t="s">
        <v>40</v>
      </c>
      <c r="E4820" s="23">
        <v>30240</v>
      </c>
      <c r="F4820" s="22" t="str">
        <f>VLOOKUP(C4820,變換清單!A:C,3,0)</f>
        <v>啤酒</v>
      </c>
      <c r="G4820" s="22" t="str">
        <f>VLOOKUP(B4820,變換清單!E:F,2,0)</f>
        <v>九州</v>
      </c>
      <c r="H4820" s="22" t="str">
        <f t="shared" si="225"/>
        <v>2017</v>
      </c>
      <c r="I4820" s="22">
        <f t="shared" si="226"/>
        <v>3</v>
      </c>
      <c r="J4820" s="22" t="str">
        <f>VLOOKUP(I4820,變換清單!H:I,2,0)</f>
        <v>1Q</v>
      </c>
      <c r="K4820" s="22" t="str">
        <f t="shared" si="227"/>
        <v>啤酒九州20171Q</v>
      </c>
    </row>
    <row r="4821" spans="1:11">
      <c r="A4821" s="23">
        <v>201703</v>
      </c>
      <c r="B4821" s="23" t="s">
        <v>90</v>
      </c>
      <c r="C4821" s="22">
        <v>27260665</v>
      </c>
      <c r="D4821" s="22" t="s">
        <v>105</v>
      </c>
      <c r="E4821" s="23">
        <v>8526</v>
      </c>
      <c r="F4821" s="22" t="str">
        <f>VLOOKUP(C4821,變換清單!A:C,3,0)</f>
        <v>啤酒</v>
      </c>
      <c r="G4821" s="22" t="str">
        <f>VLOOKUP(B4821,變換清單!E:F,2,0)</f>
        <v>九州</v>
      </c>
      <c r="H4821" s="22" t="str">
        <f t="shared" si="225"/>
        <v>2017</v>
      </c>
      <c r="I4821" s="22">
        <f t="shared" si="226"/>
        <v>3</v>
      </c>
      <c r="J4821" s="22" t="str">
        <f>VLOOKUP(I4821,變換清單!H:I,2,0)</f>
        <v>1Q</v>
      </c>
      <c r="K4821" s="22" t="str">
        <f t="shared" si="227"/>
        <v>啤酒九州20171Q</v>
      </c>
    </row>
    <row r="4822" spans="1:11">
      <c r="A4822" s="23">
        <v>201703</v>
      </c>
      <c r="B4822" s="23" t="s">
        <v>90</v>
      </c>
      <c r="C4822" s="22">
        <v>27350171</v>
      </c>
      <c r="D4822" s="22" t="s">
        <v>42</v>
      </c>
      <c r="E4822" s="23">
        <v>81480</v>
      </c>
      <c r="F4822" s="22" t="str">
        <f>VLOOKUP(C4822,變換清單!A:C,3,0)</f>
        <v>啤酒</v>
      </c>
      <c r="G4822" s="22" t="str">
        <f>VLOOKUP(B4822,變換清單!E:F,2,0)</f>
        <v>九州</v>
      </c>
      <c r="H4822" s="22" t="str">
        <f t="shared" si="225"/>
        <v>2017</v>
      </c>
      <c r="I4822" s="22">
        <f t="shared" si="226"/>
        <v>3</v>
      </c>
      <c r="J4822" s="22" t="str">
        <f>VLOOKUP(I4822,變換清單!H:I,2,0)</f>
        <v>1Q</v>
      </c>
      <c r="K4822" s="22" t="str">
        <f t="shared" si="227"/>
        <v>啤酒九州20171Q</v>
      </c>
    </row>
    <row r="4823" spans="1:11">
      <c r="A4823" s="23">
        <v>201703</v>
      </c>
      <c r="B4823" s="23" t="s">
        <v>72</v>
      </c>
      <c r="C4823" s="22">
        <v>27350921</v>
      </c>
      <c r="D4823" s="22" t="s">
        <v>44</v>
      </c>
      <c r="E4823" s="23">
        <v>1102284</v>
      </c>
      <c r="F4823" s="22" t="str">
        <f>VLOOKUP(C4823,變換清單!A:C,3,0)</f>
        <v>發泡酒</v>
      </c>
      <c r="G4823" s="22" t="str">
        <f>VLOOKUP(B4823,變換清單!E:F,2,0)</f>
        <v>關信越</v>
      </c>
      <c r="H4823" s="22" t="str">
        <f t="shared" si="225"/>
        <v>2017</v>
      </c>
      <c r="I4823" s="22">
        <f t="shared" si="226"/>
        <v>3</v>
      </c>
      <c r="J4823" s="22" t="str">
        <f>VLOOKUP(I4823,變換清單!H:I,2,0)</f>
        <v>1Q</v>
      </c>
      <c r="K4823" s="22" t="str">
        <f t="shared" si="227"/>
        <v>發泡酒關信越20171Q</v>
      </c>
    </row>
    <row r="4824" spans="1:11">
      <c r="A4824" s="23">
        <v>201703</v>
      </c>
      <c r="B4824" s="23" t="s">
        <v>72</v>
      </c>
      <c r="C4824" s="22">
        <v>27210786</v>
      </c>
      <c r="D4824" s="22" t="s">
        <v>103</v>
      </c>
      <c r="E4824" s="23">
        <v>348804</v>
      </c>
      <c r="F4824" s="22" t="str">
        <f>VLOOKUP(C4824,變換清單!A:C,3,0)</f>
        <v>發泡酒</v>
      </c>
      <c r="G4824" s="22" t="str">
        <f>VLOOKUP(B4824,變換清單!E:F,2,0)</f>
        <v>關信越</v>
      </c>
      <c r="H4824" s="22" t="str">
        <f t="shared" si="225"/>
        <v>2017</v>
      </c>
      <c r="I4824" s="22">
        <f t="shared" si="226"/>
        <v>3</v>
      </c>
      <c r="J4824" s="22" t="str">
        <f>VLOOKUP(I4824,變換清單!H:I,2,0)</f>
        <v>1Q</v>
      </c>
      <c r="K4824" s="22" t="str">
        <f t="shared" si="227"/>
        <v>發泡酒關信越20171Q</v>
      </c>
    </row>
    <row r="4825" spans="1:11">
      <c r="A4825" s="23">
        <v>201703</v>
      </c>
      <c r="B4825" s="23" t="s">
        <v>72</v>
      </c>
      <c r="C4825" s="22">
        <v>27220883</v>
      </c>
      <c r="D4825" s="22" t="s">
        <v>101</v>
      </c>
      <c r="E4825" s="23">
        <v>364764</v>
      </c>
      <c r="F4825" s="22" t="str">
        <f>VLOOKUP(C4825,變換清單!A:C,3,0)</f>
        <v>新類型</v>
      </c>
      <c r="G4825" s="22" t="str">
        <f>VLOOKUP(B4825,變換清單!E:F,2,0)</f>
        <v>關信越</v>
      </c>
      <c r="H4825" s="22" t="str">
        <f t="shared" si="225"/>
        <v>2017</v>
      </c>
      <c r="I4825" s="22">
        <f t="shared" si="226"/>
        <v>3</v>
      </c>
      <c r="J4825" s="22" t="str">
        <f>VLOOKUP(I4825,變換清單!H:I,2,0)</f>
        <v>1Q</v>
      </c>
      <c r="K4825" s="22" t="str">
        <f t="shared" si="227"/>
        <v>新類型關信越20171Q</v>
      </c>
    </row>
    <row r="4826" spans="1:11">
      <c r="A4826" s="23">
        <v>201703</v>
      </c>
      <c r="B4826" s="23" t="s">
        <v>72</v>
      </c>
      <c r="C4826" s="22">
        <v>27220957</v>
      </c>
      <c r="D4826" s="22" t="s">
        <v>102</v>
      </c>
      <c r="E4826" s="23">
        <v>25452</v>
      </c>
      <c r="F4826" s="22" t="str">
        <f>VLOOKUP(C4826,變換清單!A:C,3,0)</f>
        <v>新類型</v>
      </c>
      <c r="G4826" s="22" t="str">
        <f>VLOOKUP(B4826,變換清單!E:F,2,0)</f>
        <v>關信越</v>
      </c>
      <c r="H4826" s="22" t="str">
        <f t="shared" si="225"/>
        <v>2017</v>
      </c>
      <c r="I4826" s="22">
        <f t="shared" si="226"/>
        <v>3</v>
      </c>
      <c r="J4826" s="22" t="str">
        <f>VLOOKUP(I4826,變換清單!H:I,2,0)</f>
        <v>1Q</v>
      </c>
      <c r="K4826" s="22" t="str">
        <f t="shared" si="227"/>
        <v>新類型關信越20171Q</v>
      </c>
    </row>
    <row r="4827" spans="1:11">
      <c r="A4827" s="23">
        <v>201703</v>
      </c>
      <c r="B4827" s="23" t="s">
        <v>72</v>
      </c>
      <c r="C4827" s="22">
        <v>27220985</v>
      </c>
      <c r="D4827" s="22" t="s">
        <v>46</v>
      </c>
      <c r="E4827" s="23">
        <v>4536</v>
      </c>
      <c r="F4827" s="22" t="str">
        <f>VLOOKUP(C4827,變換清單!A:C,3,0)</f>
        <v>新類型</v>
      </c>
      <c r="G4827" s="22" t="str">
        <f>VLOOKUP(B4827,變換清單!E:F,2,0)</f>
        <v>關信越</v>
      </c>
      <c r="H4827" s="22" t="str">
        <f t="shared" si="225"/>
        <v>2017</v>
      </c>
      <c r="I4827" s="22">
        <f t="shared" si="226"/>
        <v>3</v>
      </c>
      <c r="J4827" s="22" t="str">
        <f>VLOOKUP(I4827,變換清單!H:I,2,0)</f>
        <v>1Q</v>
      </c>
      <c r="K4827" s="22" t="str">
        <f t="shared" si="227"/>
        <v>新類型關信越20171Q</v>
      </c>
    </row>
    <row r="4828" spans="1:11">
      <c r="A4828" s="23">
        <v>201703</v>
      </c>
      <c r="B4828" s="23" t="s">
        <v>72</v>
      </c>
      <c r="C4828" s="22">
        <v>27260317</v>
      </c>
      <c r="D4828" s="22" t="s">
        <v>40</v>
      </c>
      <c r="E4828" s="23">
        <v>231840</v>
      </c>
      <c r="F4828" s="22" t="str">
        <f>VLOOKUP(C4828,變換清單!A:C,3,0)</f>
        <v>啤酒</v>
      </c>
      <c r="G4828" s="22" t="str">
        <f>VLOOKUP(B4828,變換清單!E:F,2,0)</f>
        <v>關信越</v>
      </c>
      <c r="H4828" s="22" t="str">
        <f t="shared" si="225"/>
        <v>2017</v>
      </c>
      <c r="I4828" s="22">
        <f t="shared" si="226"/>
        <v>3</v>
      </c>
      <c r="J4828" s="22" t="str">
        <f>VLOOKUP(I4828,變換清單!H:I,2,0)</f>
        <v>1Q</v>
      </c>
      <c r="K4828" s="22" t="str">
        <f t="shared" si="227"/>
        <v>啤酒關信越20171Q</v>
      </c>
    </row>
    <row r="4829" spans="1:11">
      <c r="A4829" s="23">
        <v>201703</v>
      </c>
      <c r="B4829" s="23" t="s">
        <v>81</v>
      </c>
      <c r="C4829" s="22">
        <v>27260665</v>
      </c>
      <c r="D4829" s="22" t="s">
        <v>105</v>
      </c>
      <c r="E4829" s="23">
        <v>198240</v>
      </c>
      <c r="F4829" s="22" t="str">
        <f>VLOOKUP(C4829,變換清單!A:C,3,0)</f>
        <v>啤酒</v>
      </c>
      <c r="G4829" s="22" t="str">
        <f>VLOOKUP(B4829,變換清單!E:F,2,0)</f>
        <v>中四國</v>
      </c>
      <c r="H4829" s="22" t="str">
        <f t="shared" si="225"/>
        <v>2017</v>
      </c>
      <c r="I4829" s="22">
        <f t="shared" si="226"/>
        <v>3</v>
      </c>
      <c r="J4829" s="22" t="str">
        <f>VLOOKUP(I4829,變換清單!H:I,2,0)</f>
        <v>1Q</v>
      </c>
      <c r="K4829" s="22" t="str">
        <f t="shared" si="227"/>
        <v>啤酒中四國20171Q</v>
      </c>
    </row>
    <row r="4830" spans="1:11">
      <c r="A4830" s="23">
        <v>201703</v>
      </c>
      <c r="B4830" s="23" t="s">
        <v>81</v>
      </c>
      <c r="C4830" s="22">
        <v>27350171</v>
      </c>
      <c r="D4830" s="22" t="s">
        <v>42</v>
      </c>
      <c r="E4830" s="23">
        <v>41160</v>
      </c>
      <c r="F4830" s="22" t="str">
        <f>VLOOKUP(C4830,變換清單!A:C,3,0)</f>
        <v>啤酒</v>
      </c>
      <c r="G4830" s="22" t="str">
        <f>VLOOKUP(B4830,變換清單!E:F,2,0)</f>
        <v>中四國</v>
      </c>
      <c r="H4830" s="22" t="str">
        <f t="shared" si="225"/>
        <v>2017</v>
      </c>
      <c r="I4830" s="22">
        <f t="shared" si="226"/>
        <v>3</v>
      </c>
      <c r="J4830" s="22" t="str">
        <f>VLOOKUP(I4830,變換清單!H:I,2,0)</f>
        <v>1Q</v>
      </c>
      <c r="K4830" s="22" t="str">
        <f t="shared" si="227"/>
        <v>啤酒中四國20171Q</v>
      </c>
    </row>
    <row r="4831" spans="1:11">
      <c r="A4831" s="23">
        <v>201703</v>
      </c>
      <c r="B4831" s="23" t="s">
        <v>81</v>
      </c>
      <c r="C4831" s="22">
        <v>27350921</v>
      </c>
      <c r="D4831" s="22" t="s">
        <v>44</v>
      </c>
      <c r="E4831" s="23">
        <v>74760</v>
      </c>
      <c r="F4831" s="22" t="str">
        <f>VLOOKUP(C4831,變換清單!A:C,3,0)</f>
        <v>發泡酒</v>
      </c>
      <c r="G4831" s="22" t="str">
        <f>VLOOKUP(B4831,變換清單!E:F,2,0)</f>
        <v>中四國</v>
      </c>
      <c r="H4831" s="22" t="str">
        <f t="shared" si="225"/>
        <v>2017</v>
      </c>
      <c r="I4831" s="22">
        <f t="shared" si="226"/>
        <v>3</v>
      </c>
      <c r="J4831" s="22" t="str">
        <f>VLOOKUP(I4831,變換清單!H:I,2,0)</f>
        <v>1Q</v>
      </c>
      <c r="K4831" s="22" t="str">
        <f t="shared" si="227"/>
        <v>發泡酒中四國20171Q</v>
      </c>
    </row>
    <row r="4832" spans="1:11">
      <c r="A4832" s="23">
        <v>201703</v>
      </c>
      <c r="B4832" s="23" t="s">
        <v>81</v>
      </c>
      <c r="C4832" s="22">
        <v>27210786</v>
      </c>
      <c r="D4832" s="22" t="s">
        <v>103</v>
      </c>
      <c r="E4832" s="23">
        <v>12096</v>
      </c>
      <c r="F4832" s="22" t="str">
        <f>VLOOKUP(C4832,變換清單!A:C,3,0)</f>
        <v>發泡酒</v>
      </c>
      <c r="G4832" s="22" t="str">
        <f>VLOOKUP(B4832,變換清單!E:F,2,0)</f>
        <v>中四國</v>
      </c>
      <c r="H4832" s="22" t="str">
        <f t="shared" si="225"/>
        <v>2017</v>
      </c>
      <c r="I4832" s="22">
        <f t="shared" si="226"/>
        <v>3</v>
      </c>
      <c r="J4832" s="22" t="str">
        <f>VLOOKUP(I4832,變換清單!H:I,2,0)</f>
        <v>1Q</v>
      </c>
      <c r="K4832" s="22" t="str">
        <f t="shared" si="227"/>
        <v>發泡酒中四國20171Q</v>
      </c>
    </row>
    <row r="4833" spans="1:11">
      <c r="A4833" s="23">
        <v>201703</v>
      </c>
      <c r="B4833" s="23" t="s">
        <v>81</v>
      </c>
      <c r="C4833" s="22">
        <v>27220883</v>
      </c>
      <c r="D4833" s="22" t="s">
        <v>101</v>
      </c>
      <c r="E4833" s="23">
        <v>21000</v>
      </c>
      <c r="F4833" s="22" t="str">
        <f>VLOOKUP(C4833,變換清單!A:C,3,0)</f>
        <v>新類型</v>
      </c>
      <c r="G4833" s="22" t="str">
        <f>VLOOKUP(B4833,變換清單!E:F,2,0)</f>
        <v>中四國</v>
      </c>
      <c r="H4833" s="22" t="str">
        <f t="shared" si="225"/>
        <v>2017</v>
      </c>
      <c r="I4833" s="22">
        <f t="shared" si="226"/>
        <v>3</v>
      </c>
      <c r="J4833" s="22" t="str">
        <f>VLOOKUP(I4833,變換清單!H:I,2,0)</f>
        <v>1Q</v>
      </c>
      <c r="K4833" s="22" t="str">
        <f t="shared" si="227"/>
        <v>新類型中四國20171Q</v>
      </c>
    </row>
    <row r="4834" spans="1:11">
      <c r="A4834" s="23">
        <v>201703</v>
      </c>
      <c r="B4834" s="23" t="s">
        <v>82</v>
      </c>
      <c r="C4834" s="22">
        <v>27220957</v>
      </c>
      <c r="D4834" s="22" t="s">
        <v>102</v>
      </c>
      <c r="E4834" s="23">
        <v>272160</v>
      </c>
      <c r="F4834" s="22" t="str">
        <f>VLOOKUP(C4834,變換清單!A:C,3,0)</f>
        <v>新類型</v>
      </c>
      <c r="G4834" s="22" t="str">
        <f>VLOOKUP(B4834,變換清單!E:F,2,0)</f>
        <v>中四國</v>
      </c>
      <c r="H4834" s="22" t="str">
        <f t="shared" si="225"/>
        <v>2017</v>
      </c>
      <c r="I4834" s="22">
        <f t="shared" si="226"/>
        <v>3</v>
      </c>
      <c r="J4834" s="22" t="str">
        <f>VLOOKUP(I4834,變換清單!H:I,2,0)</f>
        <v>1Q</v>
      </c>
      <c r="K4834" s="22" t="str">
        <f t="shared" si="227"/>
        <v>新類型中四國20171Q</v>
      </c>
    </row>
    <row r="4835" spans="1:11">
      <c r="A4835" s="23">
        <v>201703</v>
      </c>
      <c r="B4835" s="23" t="s">
        <v>82</v>
      </c>
      <c r="C4835" s="22">
        <v>27220985</v>
      </c>
      <c r="D4835" s="22" t="s">
        <v>46</v>
      </c>
      <c r="E4835" s="23">
        <v>113400</v>
      </c>
      <c r="F4835" s="22" t="str">
        <f>VLOOKUP(C4835,變換清單!A:C,3,0)</f>
        <v>新類型</v>
      </c>
      <c r="G4835" s="22" t="str">
        <f>VLOOKUP(B4835,變換清單!E:F,2,0)</f>
        <v>中四國</v>
      </c>
      <c r="H4835" s="22" t="str">
        <f t="shared" si="225"/>
        <v>2017</v>
      </c>
      <c r="I4835" s="22">
        <f t="shared" si="226"/>
        <v>3</v>
      </c>
      <c r="J4835" s="22" t="str">
        <f>VLOOKUP(I4835,變換清單!H:I,2,0)</f>
        <v>1Q</v>
      </c>
      <c r="K4835" s="22" t="str">
        <f t="shared" si="227"/>
        <v>新類型中四國20171Q</v>
      </c>
    </row>
    <row r="4836" spans="1:11">
      <c r="A4836" s="23">
        <v>201703</v>
      </c>
      <c r="B4836" s="23" t="s">
        <v>82</v>
      </c>
      <c r="C4836" s="22">
        <v>27260317</v>
      </c>
      <c r="D4836" s="22" t="s">
        <v>40</v>
      </c>
      <c r="E4836" s="23">
        <v>89880</v>
      </c>
      <c r="F4836" s="22" t="str">
        <f>VLOOKUP(C4836,變換清單!A:C,3,0)</f>
        <v>啤酒</v>
      </c>
      <c r="G4836" s="22" t="str">
        <f>VLOOKUP(B4836,變換清單!E:F,2,0)</f>
        <v>中四國</v>
      </c>
      <c r="H4836" s="22" t="str">
        <f t="shared" si="225"/>
        <v>2017</v>
      </c>
      <c r="I4836" s="22">
        <f t="shared" si="226"/>
        <v>3</v>
      </c>
      <c r="J4836" s="22" t="str">
        <f>VLOOKUP(I4836,變換清單!H:I,2,0)</f>
        <v>1Q</v>
      </c>
      <c r="K4836" s="22" t="str">
        <f t="shared" si="227"/>
        <v>啤酒中四國20171Q</v>
      </c>
    </row>
    <row r="4837" spans="1:11">
      <c r="A4837" s="23">
        <v>201703</v>
      </c>
      <c r="B4837" s="23" t="s">
        <v>82</v>
      </c>
      <c r="C4837" s="22">
        <v>27260665</v>
      </c>
      <c r="D4837" s="22" t="s">
        <v>105</v>
      </c>
      <c r="E4837" s="23">
        <v>5040</v>
      </c>
      <c r="F4837" s="22" t="str">
        <f>VLOOKUP(C4837,變換清單!A:C,3,0)</f>
        <v>啤酒</v>
      </c>
      <c r="G4837" s="22" t="str">
        <f>VLOOKUP(B4837,變換清單!E:F,2,0)</f>
        <v>中四國</v>
      </c>
      <c r="H4837" s="22" t="str">
        <f t="shared" si="225"/>
        <v>2017</v>
      </c>
      <c r="I4837" s="22">
        <f t="shared" si="226"/>
        <v>3</v>
      </c>
      <c r="J4837" s="22" t="str">
        <f>VLOOKUP(I4837,變換清單!H:I,2,0)</f>
        <v>1Q</v>
      </c>
      <c r="K4837" s="22" t="str">
        <f t="shared" si="227"/>
        <v>啤酒中四國20171Q</v>
      </c>
    </row>
    <row r="4838" spans="1:11">
      <c r="A4838" s="23">
        <v>201703</v>
      </c>
      <c r="B4838" s="23" t="s">
        <v>82</v>
      </c>
      <c r="C4838" s="22">
        <v>27350171</v>
      </c>
      <c r="D4838" s="22" t="s">
        <v>42</v>
      </c>
      <c r="E4838" s="23">
        <v>140280</v>
      </c>
      <c r="F4838" s="22" t="str">
        <f>VLOOKUP(C4838,變換清單!A:C,3,0)</f>
        <v>啤酒</v>
      </c>
      <c r="G4838" s="22" t="str">
        <f>VLOOKUP(B4838,變換清單!E:F,2,0)</f>
        <v>中四國</v>
      </c>
      <c r="H4838" s="22" t="str">
        <f t="shared" si="225"/>
        <v>2017</v>
      </c>
      <c r="I4838" s="22">
        <f t="shared" si="226"/>
        <v>3</v>
      </c>
      <c r="J4838" s="22" t="str">
        <f>VLOOKUP(I4838,變換清單!H:I,2,0)</f>
        <v>1Q</v>
      </c>
      <c r="K4838" s="22" t="str">
        <f t="shared" si="227"/>
        <v>啤酒中四國20171Q</v>
      </c>
    </row>
    <row r="4839" spans="1:11">
      <c r="A4839" s="23">
        <v>201703</v>
      </c>
      <c r="B4839" s="23" t="s">
        <v>1</v>
      </c>
      <c r="C4839" s="22">
        <v>27350921</v>
      </c>
      <c r="D4839" s="22" t="s">
        <v>44</v>
      </c>
      <c r="E4839" s="23">
        <v>33320</v>
      </c>
      <c r="F4839" s="22" t="str">
        <f>VLOOKUP(C4839,變換清單!A:C,3,0)</f>
        <v>發泡酒</v>
      </c>
      <c r="G4839" s="22" t="str">
        <f>VLOOKUP(B4839,變換清單!E:F,2,0)</f>
        <v>首都圏</v>
      </c>
      <c r="H4839" s="22" t="str">
        <f t="shared" si="225"/>
        <v>2017</v>
      </c>
      <c r="I4839" s="22">
        <f t="shared" si="226"/>
        <v>3</v>
      </c>
      <c r="J4839" s="22" t="str">
        <f>VLOOKUP(I4839,變換清單!H:I,2,0)</f>
        <v>1Q</v>
      </c>
      <c r="K4839" s="22" t="str">
        <f t="shared" si="227"/>
        <v>發泡酒首都圏20171Q</v>
      </c>
    </row>
    <row r="4840" spans="1:11">
      <c r="A4840" s="23">
        <v>201703</v>
      </c>
      <c r="B4840" s="23" t="s">
        <v>1</v>
      </c>
      <c r="C4840" s="22">
        <v>27210786</v>
      </c>
      <c r="D4840" s="22" t="s">
        <v>103</v>
      </c>
      <c r="E4840" s="23">
        <v>97440</v>
      </c>
      <c r="F4840" s="22" t="str">
        <f>VLOOKUP(C4840,變換清單!A:C,3,0)</f>
        <v>發泡酒</v>
      </c>
      <c r="G4840" s="22" t="str">
        <f>VLOOKUP(B4840,變換清單!E:F,2,0)</f>
        <v>首都圏</v>
      </c>
      <c r="H4840" s="22" t="str">
        <f t="shared" si="225"/>
        <v>2017</v>
      </c>
      <c r="I4840" s="22">
        <f t="shared" si="226"/>
        <v>3</v>
      </c>
      <c r="J4840" s="22" t="str">
        <f>VLOOKUP(I4840,變換清單!H:I,2,0)</f>
        <v>1Q</v>
      </c>
      <c r="K4840" s="22" t="str">
        <f t="shared" si="227"/>
        <v>發泡酒首都圏20171Q</v>
      </c>
    </row>
    <row r="4841" spans="1:11">
      <c r="A4841" s="23">
        <v>201703</v>
      </c>
      <c r="B4841" s="23" t="s">
        <v>1</v>
      </c>
      <c r="C4841" s="22">
        <v>27220883</v>
      </c>
      <c r="D4841" s="22" t="s">
        <v>101</v>
      </c>
      <c r="E4841" s="23">
        <v>69181</v>
      </c>
      <c r="F4841" s="22" t="str">
        <f>VLOOKUP(C4841,變換清單!A:C,3,0)</f>
        <v>新類型</v>
      </c>
      <c r="G4841" s="22" t="str">
        <f>VLOOKUP(B4841,變換清單!E:F,2,0)</f>
        <v>首都圏</v>
      </c>
      <c r="H4841" s="22" t="str">
        <f t="shared" si="225"/>
        <v>2017</v>
      </c>
      <c r="I4841" s="22">
        <f t="shared" si="226"/>
        <v>3</v>
      </c>
      <c r="J4841" s="22" t="str">
        <f>VLOOKUP(I4841,變換清單!H:I,2,0)</f>
        <v>1Q</v>
      </c>
      <c r="K4841" s="22" t="str">
        <f t="shared" si="227"/>
        <v>新類型首都圏20171Q</v>
      </c>
    </row>
    <row r="4842" spans="1:11">
      <c r="A4842" s="23">
        <v>201703</v>
      </c>
      <c r="B4842" s="23" t="s">
        <v>1</v>
      </c>
      <c r="C4842" s="22">
        <v>27220957</v>
      </c>
      <c r="D4842" s="22" t="s">
        <v>102</v>
      </c>
      <c r="E4842" s="23">
        <v>2520</v>
      </c>
      <c r="F4842" s="22" t="str">
        <f>VLOOKUP(C4842,變換清單!A:C,3,0)</f>
        <v>新類型</v>
      </c>
      <c r="G4842" s="22" t="str">
        <f>VLOOKUP(B4842,變換清單!E:F,2,0)</f>
        <v>首都圏</v>
      </c>
      <c r="H4842" s="22" t="str">
        <f t="shared" si="225"/>
        <v>2017</v>
      </c>
      <c r="I4842" s="22">
        <f t="shared" si="226"/>
        <v>3</v>
      </c>
      <c r="J4842" s="22" t="str">
        <f>VLOOKUP(I4842,變換清單!H:I,2,0)</f>
        <v>1Q</v>
      </c>
      <c r="K4842" s="22" t="str">
        <f t="shared" si="227"/>
        <v>新類型首都圏20171Q</v>
      </c>
    </row>
    <row r="4843" spans="1:11">
      <c r="A4843" s="23">
        <v>201703</v>
      </c>
      <c r="B4843" s="23" t="s">
        <v>1</v>
      </c>
      <c r="C4843" s="22">
        <v>27220985</v>
      </c>
      <c r="D4843" s="22" t="s">
        <v>46</v>
      </c>
      <c r="E4843" s="23">
        <v>756</v>
      </c>
      <c r="F4843" s="22" t="str">
        <f>VLOOKUP(C4843,變換清單!A:C,3,0)</f>
        <v>新類型</v>
      </c>
      <c r="G4843" s="22" t="str">
        <f>VLOOKUP(B4843,變換清單!E:F,2,0)</f>
        <v>首都圏</v>
      </c>
      <c r="H4843" s="22" t="str">
        <f t="shared" si="225"/>
        <v>2017</v>
      </c>
      <c r="I4843" s="22">
        <f t="shared" si="226"/>
        <v>3</v>
      </c>
      <c r="J4843" s="22" t="str">
        <f>VLOOKUP(I4843,變換清單!H:I,2,0)</f>
        <v>1Q</v>
      </c>
      <c r="K4843" s="22" t="str">
        <f t="shared" si="227"/>
        <v>新類型首都圏20171Q</v>
      </c>
    </row>
    <row r="4844" spans="1:11">
      <c r="A4844" s="23">
        <v>201703</v>
      </c>
      <c r="B4844" s="23" t="s">
        <v>1</v>
      </c>
      <c r="C4844" s="22">
        <v>27260317</v>
      </c>
      <c r="D4844" s="22" t="s">
        <v>40</v>
      </c>
      <c r="E4844" s="23">
        <v>23789089</v>
      </c>
      <c r="F4844" s="22" t="str">
        <f>VLOOKUP(C4844,變換清單!A:C,3,0)</f>
        <v>啤酒</v>
      </c>
      <c r="G4844" s="22" t="str">
        <f>VLOOKUP(B4844,變換清單!E:F,2,0)</f>
        <v>首都圏</v>
      </c>
      <c r="H4844" s="22" t="str">
        <f t="shared" si="225"/>
        <v>2017</v>
      </c>
      <c r="I4844" s="22">
        <f t="shared" si="226"/>
        <v>3</v>
      </c>
      <c r="J4844" s="22" t="str">
        <f>VLOOKUP(I4844,變換清單!H:I,2,0)</f>
        <v>1Q</v>
      </c>
      <c r="K4844" s="22" t="str">
        <f t="shared" si="227"/>
        <v>啤酒首都圏20171Q</v>
      </c>
    </row>
    <row r="4845" spans="1:11">
      <c r="A4845" s="23">
        <v>201703</v>
      </c>
      <c r="B4845" s="23" t="s">
        <v>1</v>
      </c>
      <c r="C4845" s="22">
        <v>27260665</v>
      </c>
      <c r="D4845" s="22" t="s">
        <v>105</v>
      </c>
      <c r="E4845" s="23">
        <v>6558948</v>
      </c>
      <c r="F4845" s="22" t="str">
        <f>VLOOKUP(C4845,變換清單!A:C,3,0)</f>
        <v>啤酒</v>
      </c>
      <c r="G4845" s="22" t="str">
        <f>VLOOKUP(B4845,變換清單!E:F,2,0)</f>
        <v>首都圏</v>
      </c>
      <c r="H4845" s="22" t="str">
        <f t="shared" si="225"/>
        <v>2017</v>
      </c>
      <c r="I4845" s="22">
        <f t="shared" si="226"/>
        <v>3</v>
      </c>
      <c r="J4845" s="22" t="str">
        <f>VLOOKUP(I4845,變換清單!H:I,2,0)</f>
        <v>1Q</v>
      </c>
      <c r="K4845" s="22" t="str">
        <f t="shared" si="227"/>
        <v>啤酒首都圏20171Q</v>
      </c>
    </row>
    <row r="4846" spans="1:11">
      <c r="A4846" s="23">
        <v>201703</v>
      </c>
      <c r="B4846" s="23" t="s">
        <v>1</v>
      </c>
      <c r="C4846" s="22">
        <v>27350171</v>
      </c>
      <c r="D4846" s="22" t="s">
        <v>42</v>
      </c>
      <c r="E4846" s="23">
        <v>9857946</v>
      </c>
      <c r="F4846" s="22" t="str">
        <f>VLOOKUP(C4846,變換清單!A:C,3,0)</f>
        <v>啤酒</v>
      </c>
      <c r="G4846" s="22" t="str">
        <f>VLOOKUP(B4846,變換清單!E:F,2,0)</f>
        <v>首都圏</v>
      </c>
      <c r="H4846" s="22" t="str">
        <f t="shared" si="225"/>
        <v>2017</v>
      </c>
      <c r="I4846" s="22">
        <f t="shared" si="226"/>
        <v>3</v>
      </c>
      <c r="J4846" s="22" t="str">
        <f>VLOOKUP(I4846,變換清單!H:I,2,0)</f>
        <v>1Q</v>
      </c>
      <c r="K4846" s="22" t="str">
        <f t="shared" si="227"/>
        <v>啤酒首都圏20171Q</v>
      </c>
    </row>
    <row r="4847" spans="1:11">
      <c r="A4847" s="23">
        <v>201703</v>
      </c>
      <c r="B4847" s="23" t="s">
        <v>1</v>
      </c>
      <c r="C4847" s="22">
        <v>27350921</v>
      </c>
      <c r="D4847" s="22" t="s">
        <v>44</v>
      </c>
      <c r="E4847" s="23">
        <v>2111268</v>
      </c>
      <c r="F4847" s="22" t="str">
        <f>VLOOKUP(C4847,變換清單!A:C,3,0)</f>
        <v>發泡酒</v>
      </c>
      <c r="G4847" s="22" t="str">
        <f>VLOOKUP(B4847,變換清單!E:F,2,0)</f>
        <v>首都圏</v>
      </c>
      <c r="H4847" s="22" t="str">
        <f t="shared" si="225"/>
        <v>2017</v>
      </c>
      <c r="I4847" s="22">
        <f t="shared" si="226"/>
        <v>3</v>
      </c>
      <c r="J4847" s="22" t="str">
        <f>VLOOKUP(I4847,變換清單!H:I,2,0)</f>
        <v>1Q</v>
      </c>
      <c r="K4847" s="22" t="str">
        <f t="shared" si="227"/>
        <v>發泡酒首都圏20171Q</v>
      </c>
    </row>
    <row r="4848" spans="1:11">
      <c r="A4848" s="23">
        <v>201703</v>
      </c>
      <c r="B4848" s="23" t="s">
        <v>1</v>
      </c>
      <c r="C4848" s="22">
        <v>27210786</v>
      </c>
      <c r="D4848" s="22" t="s">
        <v>103</v>
      </c>
      <c r="E4848" s="23">
        <v>1074408</v>
      </c>
      <c r="F4848" s="22" t="str">
        <f>VLOOKUP(C4848,變換清單!A:C,3,0)</f>
        <v>發泡酒</v>
      </c>
      <c r="G4848" s="22" t="str">
        <f>VLOOKUP(B4848,變換清單!E:F,2,0)</f>
        <v>首都圏</v>
      </c>
      <c r="H4848" s="22" t="str">
        <f t="shared" si="225"/>
        <v>2017</v>
      </c>
      <c r="I4848" s="22">
        <f t="shared" si="226"/>
        <v>3</v>
      </c>
      <c r="J4848" s="22" t="str">
        <f>VLOOKUP(I4848,變換清單!H:I,2,0)</f>
        <v>1Q</v>
      </c>
      <c r="K4848" s="22" t="str">
        <f t="shared" si="227"/>
        <v>發泡酒首都圏20171Q</v>
      </c>
    </row>
    <row r="4849" spans="1:11">
      <c r="A4849" s="23">
        <v>201703</v>
      </c>
      <c r="B4849" s="23" t="s">
        <v>1</v>
      </c>
      <c r="C4849" s="22">
        <v>27220883</v>
      </c>
      <c r="D4849" s="22" t="s">
        <v>101</v>
      </c>
      <c r="E4849" s="23">
        <v>6010923</v>
      </c>
      <c r="F4849" s="22" t="str">
        <f>VLOOKUP(C4849,變換清單!A:C,3,0)</f>
        <v>新類型</v>
      </c>
      <c r="G4849" s="22" t="str">
        <f>VLOOKUP(B4849,變換清單!E:F,2,0)</f>
        <v>首都圏</v>
      </c>
      <c r="H4849" s="22" t="str">
        <f t="shared" si="225"/>
        <v>2017</v>
      </c>
      <c r="I4849" s="22">
        <f t="shared" si="226"/>
        <v>3</v>
      </c>
      <c r="J4849" s="22" t="str">
        <f>VLOOKUP(I4849,變換清單!H:I,2,0)</f>
        <v>1Q</v>
      </c>
      <c r="K4849" s="22" t="str">
        <f t="shared" si="227"/>
        <v>新類型首都圏20171Q</v>
      </c>
    </row>
    <row r="4850" spans="1:11">
      <c r="A4850" s="23">
        <v>201703</v>
      </c>
      <c r="B4850" s="23" t="s">
        <v>1</v>
      </c>
      <c r="C4850" s="22">
        <v>27220957</v>
      </c>
      <c r="D4850" s="22" t="s">
        <v>102</v>
      </c>
      <c r="E4850" s="23">
        <v>5040</v>
      </c>
      <c r="F4850" s="22" t="str">
        <f>VLOOKUP(C4850,變換清單!A:C,3,0)</f>
        <v>新類型</v>
      </c>
      <c r="G4850" s="22" t="str">
        <f>VLOOKUP(B4850,變換清單!E:F,2,0)</f>
        <v>首都圏</v>
      </c>
      <c r="H4850" s="22" t="str">
        <f t="shared" si="225"/>
        <v>2017</v>
      </c>
      <c r="I4850" s="22">
        <f t="shared" si="226"/>
        <v>3</v>
      </c>
      <c r="J4850" s="22" t="str">
        <f>VLOOKUP(I4850,變換清單!H:I,2,0)</f>
        <v>1Q</v>
      </c>
      <c r="K4850" s="22" t="str">
        <f t="shared" si="227"/>
        <v>新類型首都圏20171Q</v>
      </c>
    </row>
    <row r="4851" spans="1:11">
      <c r="A4851" s="23">
        <v>201703</v>
      </c>
      <c r="B4851" s="23" t="s">
        <v>1</v>
      </c>
      <c r="C4851" s="22">
        <v>27220985</v>
      </c>
      <c r="D4851" s="22" t="s">
        <v>46</v>
      </c>
      <c r="E4851" s="23">
        <v>527315</v>
      </c>
      <c r="F4851" s="22" t="str">
        <f>VLOOKUP(C4851,變換清單!A:C,3,0)</f>
        <v>新類型</v>
      </c>
      <c r="G4851" s="22" t="str">
        <f>VLOOKUP(B4851,變換清單!E:F,2,0)</f>
        <v>首都圏</v>
      </c>
      <c r="H4851" s="22" t="str">
        <f t="shared" si="225"/>
        <v>2017</v>
      </c>
      <c r="I4851" s="22">
        <f t="shared" si="226"/>
        <v>3</v>
      </c>
      <c r="J4851" s="22" t="str">
        <f>VLOOKUP(I4851,變換清單!H:I,2,0)</f>
        <v>1Q</v>
      </c>
      <c r="K4851" s="22" t="str">
        <f t="shared" si="227"/>
        <v>新類型首都圏20171Q</v>
      </c>
    </row>
    <row r="4852" spans="1:11">
      <c r="A4852" s="23">
        <v>201703</v>
      </c>
      <c r="B4852" s="23" t="s">
        <v>1</v>
      </c>
      <c r="C4852" s="22">
        <v>27260317</v>
      </c>
      <c r="D4852" s="22" t="s">
        <v>40</v>
      </c>
      <c r="E4852" s="23">
        <v>666730</v>
      </c>
      <c r="F4852" s="22" t="str">
        <f>VLOOKUP(C4852,變換清單!A:C,3,0)</f>
        <v>啤酒</v>
      </c>
      <c r="G4852" s="22" t="str">
        <f>VLOOKUP(B4852,變換清單!E:F,2,0)</f>
        <v>首都圏</v>
      </c>
      <c r="H4852" s="22" t="str">
        <f t="shared" si="225"/>
        <v>2017</v>
      </c>
      <c r="I4852" s="22">
        <f t="shared" si="226"/>
        <v>3</v>
      </c>
      <c r="J4852" s="22" t="str">
        <f>VLOOKUP(I4852,變換清單!H:I,2,0)</f>
        <v>1Q</v>
      </c>
      <c r="K4852" s="22" t="str">
        <f t="shared" si="227"/>
        <v>啤酒首都圏20171Q</v>
      </c>
    </row>
    <row r="4853" spans="1:11">
      <c r="A4853" s="23">
        <v>201703</v>
      </c>
      <c r="B4853" s="23" t="s">
        <v>96</v>
      </c>
      <c r="C4853" s="22">
        <v>27260665</v>
      </c>
      <c r="D4853" s="22" t="s">
        <v>105</v>
      </c>
      <c r="E4853" s="23">
        <v>257880</v>
      </c>
      <c r="F4853" s="22" t="str">
        <f>VLOOKUP(C4853,變換清單!A:C,3,0)</f>
        <v>啤酒</v>
      </c>
      <c r="G4853" s="22" t="str">
        <f>VLOOKUP(B4853,變換清單!E:F,2,0)</f>
        <v>中四國</v>
      </c>
      <c r="H4853" s="22" t="str">
        <f t="shared" si="225"/>
        <v>2017</v>
      </c>
      <c r="I4853" s="22">
        <f t="shared" si="226"/>
        <v>3</v>
      </c>
      <c r="J4853" s="22" t="str">
        <f>VLOOKUP(I4853,變換清單!H:I,2,0)</f>
        <v>1Q</v>
      </c>
      <c r="K4853" s="22" t="str">
        <f t="shared" si="227"/>
        <v>啤酒中四國20171Q</v>
      </c>
    </row>
    <row r="4854" spans="1:11">
      <c r="A4854" s="23">
        <v>201703</v>
      </c>
      <c r="B4854" s="23" t="s">
        <v>96</v>
      </c>
      <c r="C4854" s="22">
        <v>27350171</v>
      </c>
      <c r="D4854" s="22" t="s">
        <v>42</v>
      </c>
      <c r="E4854" s="23">
        <v>40320</v>
      </c>
      <c r="F4854" s="22" t="str">
        <f>VLOOKUP(C4854,變換清單!A:C,3,0)</f>
        <v>啤酒</v>
      </c>
      <c r="G4854" s="22" t="str">
        <f>VLOOKUP(B4854,變換清單!E:F,2,0)</f>
        <v>中四國</v>
      </c>
      <c r="H4854" s="22" t="str">
        <f t="shared" si="225"/>
        <v>2017</v>
      </c>
      <c r="I4854" s="22">
        <f t="shared" si="226"/>
        <v>3</v>
      </c>
      <c r="J4854" s="22" t="str">
        <f>VLOOKUP(I4854,變換清單!H:I,2,0)</f>
        <v>1Q</v>
      </c>
      <c r="K4854" s="22" t="str">
        <f t="shared" si="227"/>
        <v>啤酒中四國20171Q</v>
      </c>
    </row>
    <row r="4855" spans="1:11">
      <c r="A4855" s="23">
        <v>201703</v>
      </c>
      <c r="B4855" s="23" t="s">
        <v>96</v>
      </c>
      <c r="C4855" s="22">
        <v>27350921</v>
      </c>
      <c r="D4855" s="22" t="s">
        <v>44</v>
      </c>
      <c r="E4855" s="23">
        <v>40320</v>
      </c>
      <c r="F4855" s="22" t="str">
        <f>VLOOKUP(C4855,變換清單!A:C,3,0)</f>
        <v>發泡酒</v>
      </c>
      <c r="G4855" s="22" t="str">
        <f>VLOOKUP(B4855,變換清單!E:F,2,0)</f>
        <v>中四國</v>
      </c>
      <c r="H4855" s="22" t="str">
        <f t="shared" si="225"/>
        <v>2017</v>
      </c>
      <c r="I4855" s="22">
        <f t="shared" si="226"/>
        <v>3</v>
      </c>
      <c r="J4855" s="22" t="str">
        <f>VLOOKUP(I4855,變換清單!H:I,2,0)</f>
        <v>1Q</v>
      </c>
      <c r="K4855" s="22" t="str">
        <f t="shared" si="227"/>
        <v>發泡酒中四國20171Q</v>
      </c>
    </row>
    <row r="4856" spans="1:11">
      <c r="A4856" s="23">
        <v>201703</v>
      </c>
      <c r="B4856" s="23" t="s">
        <v>96</v>
      </c>
      <c r="C4856" s="22">
        <v>27210786</v>
      </c>
      <c r="D4856" s="22" t="s">
        <v>103</v>
      </c>
      <c r="E4856" s="23">
        <v>252</v>
      </c>
      <c r="F4856" s="22" t="str">
        <f>VLOOKUP(C4856,變換清單!A:C,3,0)</f>
        <v>發泡酒</v>
      </c>
      <c r="G4856" s="22" t="str">
        <f>VLOOKUP(B4856,變換清單!E:F,2,0)</f>
        <v>中四國</v>
      </c>
      <c r="H4856" s="22" t="str">
        <f t="shared" si="225"/>
        <v>2017</v>
      </c>
      <c r="I4856" s="22">
        <f t="shared" si="226"/>
        <v>3</v>
      </c>
      <c r="J4856" s="22" t="str">
        <f>VLOOKUP(I4856,變換清單!H:I,2,0)</f>
        <v>1Q</v>
      </c>
      <c r="K4856" s="22" t="str">
        <f t="shared" si="227"/>
        <v>發泡酒中四國20171Q</v>
      </c>
    </row>
    <row r="4857" spans="1:11">
      <c r="A4857" s="23">
        <v>201703</v>
      </c>
      <c r="B4857" s="23" t="s">
        <v>96</v>
      </c>
      <c r="C4857" s="22">
        <v>27220883</v>
      </c>
      <c r="D4857" s="22" t="s">
        <v>101</v>
      </c>
      <c r="E4857" s="23">
        <v>71400</v>
      </c>
      <c r="F4857" s="22" t="str">
        <f>VLOOKUP(C4857,變換清單!A:C,3,0)</f>
        <v>新類型</v>
      </c>
      <c r="G4857" s="22" t="str">
        <f>VLOOKUP(B4857,變換清單!E:F,2,0)</f>
        <v>中四國</v>
      </c>
      <c r="H4857" s="22" t="str">
        <f t="shared" si="225"/>
        <v>2017</v>
      </c>
      <c r="I4857" s="22">
        <f t="shared" si="226"/>
        <v>3</v>
      </c>
      <c r="J4857" s="22" t="str">
        <f>VLOOKUP(I4857,變換清單!H:I,2,0)</f>
        <v>1Q</v>
      </c>
      <c r="K4857" s="22" t="str">
        <f t="shared" si="227"/>
        <v>新類型中四國20171Q</v>
      </c>
    </row>
    <row r="4858" spans="1:11">
      <c r="A4858" s="23">
        <v>201703</v>
      </c>
      <c r="B4858" s="23" t="s">
        <v>62</v>
      </c>
      <c r="C4858" s="22">
        <v>27220957</v>
      </c>
      <c r="D4858" s="22" t="s">
        <v>102</v>
      </c>
      <c r="E4858" s="23">
        <v>939960</v>
      </c>
      <c r="F4858" s="22" t="str">
        <f>VLOOKUP(C4858,變換清單!A:C,3,0)</f>
        <v>新類型</v>
      </c>
      <c r="G4858" s="22" t="str">
        <f>VLOOKUP(B4858,變換清單!E:F,2,0)</f>
        <v>關信越</v>
      </c>
      <c r="H4858" s="22" t="str">
        <f t="shared" si="225"/>
        <v>2017</v>
      </c>
      <c r="I4858" s="22">
        <f t="shared" si="226"/>
        <v>3</v>
      </c>
      <c r="J4858" s="22" t="str">
        <f>VLOOKUP(I4858,變換清單!H:I,2,0)</f>
        <v>1Q</v>
      </c>
      <c r="K4858" s="22" t="str">
        <f t="shared" si="227"/>
        <v>新類型關信越20171Q</v>
      </c>
    </row>
    <row r="4859" spans="1:11">
      <c r="A4859" s="23">
        <v>201703</v>
      </c>
      <c r="B4859" s="23" t="s">
        <v>62</v>
      </c>
      <c r="C4859" s="22">
        <v>27220985</v>
      </c>
      <c r="D4859" s="22" t="s">
        <v>46</v>
      </c>
      <c r="E4859" s="23">
        <v>126000</v>
      </c>
      <c r="F4859" s="22" t="str">
        <f>VLOOKUP(C4859,變換清單!A:C,3,0)</f>
        <v>新類型</v>
      </c>
      <c r="G4859" s="22" t="str">
        <f>VLOOKUP(B4859,變換清單!E:F,2,0)</f>
        <v>關信越</v>
      </c>
      <c r="H4859" s="22" t="str">
        <f t="shared" si="225"/>
        <v>2017</v>
      </c>
      <c r="I4859" s="22">
        <f t="shared" si="226"/>
        <v>3</v>
      </c>
      <c r="J4859" s="22" t="str">
        <f>VLOOKUP(I4859,變換清單!H:I,2,0)</f>
        <v>1Q</v>
      </c>
      <c r="K4859" s="22" t="str">
        <f t="shared" si="227"/>
        <v>新類型關信越20171Q</v>
      </c>
    </row>
    <row r="4860" spans="1:11">
      <c r="A4860" s="23">
        <v>201703</v>
      </c>
      <c r="B4860" s="23" t="s">
        <v>62</v>
      </c>
      <c r="C4860" s="22">
        <v>27260317</v>
      </c>
      <c r="D4860" s="22" t="s">
        <v>40</v>
      </c>
      <c r="E4860" s="23">
        <v>285600</v>
      </c>
      <c r="F4860" s="22" t="str">
        <f>VLOOKUP(C4860,變換清單!A:C,3,0)</f>
        <v>啤酒</v>
      </c>
      <c r="G4860" s="22" t="str">
        <f>VLOOKUP(B4860,變換清單!E:F,2,0)</f>
        <v>關信越</v>
      </c>
      <c r="H4860" s="22" t="str">
        <f t="shared" si="225"/>
        <v>2017</v>
      </c>
      <c r="I4860" s="22">
        <f t="shared" si="226"/>
        <v>3</v>
      </c>
      <c r="J4860" s="22" t="str">
        <f>VLOOKUP(I4860,變換清單!H:I,2,0)</f>
        <v>1Q</v>
      </c>
      <c r="K4860" s="22" t="str">
        <f t="shared" si="227"/>
        <v>啤酒關信越20171Q</v>
      </c>
    </row>
    <row r="4861" spans="1:11">
      <c r="A4861" s="23">
        <v>201703</v>
      </c>
      <c r="B4861" s="23" t="s">
        <v>62</v>
      </c>
      <c r="C4861" s="22">
        <v>27260665</v>
      </c>
      <c r="D4861" s="22" t="s">
        <v>105</v>
      </c>
      <c r="E4861" s="23">
        <v>30240</v>
      </c>
      <c r="F4861" s="22" t="str">
        <f>VLOOKUP(C4861,變換清單!A:C,3,0)</f>
        <v>啤酒</v>
      </c>
      <c r="G4861" s="22" t="str">
        <f>VLOOKUP(B4861,變換清單!E:F,2,0)</f>
        <v>關信越</v>
      </c>
      <c r="H4861" s="22" t="str">
        <f t="shared" si="225"/>
        <v>2017</v>
      </c>
      <c r="I4861" s="22">
        <f t="shared" si="226"/>
        <v>3</v>
      </c>
      <c r="J4861" s="22" t="str">
        <f>VLOOKUP(I4861,變換清單!H:I,2,0)</f>
        <v>1Q</v>
      </c>
      <c r="K4861" s="22" t="str">
        <f t="shared" si="227"/>
        <v>啤酒關信越20171Q</v>
      </c>
    </row>
    <row r="4862" spans="1:11">
      <c r="A4862" s="23">
        <v>201703</v>
      </c>
      <c r="B4862" s="23" t="s">
        <v>62</v>
      </c>
      <c r="C4862" s="22">
        <v>27350171</v>
      </c>
      <c r="D4862" s="22" t="s">
        <v>42</v>
      </c>
      <c r="E4862" s="23">
        <v>3528</v>
      </c>
      <c r="F4862" s="22" t="str">
        <f>VLOOKUP(C4862,變換清單!A:C,3,0)</f>
        <v>啤酒</v>
      </c>
      <c r="G4862" s="22" t="str">
        <f>VLOOKUP(B4862,變換清單!E:F,2,0)</f>
        <v>關信越</v>
      </c>
      <c r="H4862" s="22" t="str">
        <f t="shared" si="225"/>
        <v>2017</v>
      </c>
      <c r="I4862" s="22">
        <f t="shared" si="226"/>
        <v>3</v>
      </c>
      <c r="J4862" s="22" t="str">
        <f>VLOOKUP(I4862,變換清單!H:I,2,0)</f>
        <v>1Q</v>
      </c>
      <c r="K4862" s="22" t="str">
        <f t="shared" si="227"/>
        <v>啤酒關信越20171Q</v>
      </c>
    </row>
    <row r="4863" spans="1:11">
      <c r="A4863" s="23">
        <v>201703</v>
      </c>
      <c r="B4863" s="23" t="s">
        <v>62</v>
      </c>
      <c r="C4863" s="22">
        <v>27350921</v>
      </c>
      <c r="D4863" s="22" t="s">
        <v>44</v>
      </c>
      <c r="E4863" s="23">
        <v>266280</v>
      </c>
      <c r="F4863" s="22" t="str">
        <f>VLOOKUP(C4863,變換清單!A:C,3,0)</f>
        <v>發泡酒</v>
      </c>
      <c r="G4863" s="22" t="str">
        <f>VLOOKUP(B4863,變換清單!E:F,2,0)</f>
        <v>關信越</v>
      </c>
      <c r="H4863" s="22" t="str">
        <f t="shared" si="225"/>
        <v>2017</v>
      </c>
      <c r="I4863" s="22">
        <f t="shared" si="226"/>
        <v>3</v>
      </c>
      <c r="J4863" s="22" t="str">
        <f>VLOOKUP(I4863,變換清單!H:I,2,0)</f>
        <v>1Q</v>
      </c>
      <c r="K4863" s="22" t="str">
        <f t="shared" si="227"/>
        <v>發泡酒關信越20171Q</v>
      </c>
    </row>
    <row r="4864" spans="1:11">
      <c r="A4864" s="23">
        <v>201703</v>
      </c>
      <c r="B4864" s="23" t="s">
        <v>62</v>
      </c>
      <c r="C4864" s="22">
        <v>27210786</v>
      </c>
      <c r="D4864" s="22" t="s">
        <v>103</v>
      </c>
      <c r="E4864" s="23">
        <v>11339</v>
      </c>
      <c r="F4864" s="22" t="str">
        <f>VLOOKUP(C4864,變換清單!A:C,3,0)</f>
        <v>發泡酒</v>
      </c>
      <c r="G4864" s="22" t="str">
        <f>VLOOKUP(B4864,變換清單!E:F,2,0)</f>
        <v>關信越</v>
      </c>
      <c r="H4864" s="22" t="str">
        <f t="shared" si="225"/>
        <v>2017</v>
      </c>
      <c r="I4864" s="22">
        <f t="shared" si="226"/>
        <v>3</v>
      </c>
      <c r="J4864" s="22" t="str">
        <f>VLOOKUP(I4864,變換清單!H:I,2,0)</f>
        <v>1Q</v>
      </c>
      <c r="K4864" s="22" t="str">
        <f t="shared" si="227"/>
        <v>發泡酒關信越20171Q</v>
      </c>
    </row>
    <row r="4865" spans="1:11">
      <c r="A4865" s="23">
        <v>201703</v>
      </c>
      <c r="B4865" s="23" t="s">
        <v>62</v>
      </c>
      <c r="C4865" s="22">
        <v>27220883</v>
      </c>
      <c r="D4865" s="22" t="s">
        <v>101</v>
      </c>
      <c r="E4865" s="23">
        <v>20010</v>
      </c>
      <c r="F4865" s="22" t="str">
        <f>VLOOKUP(C4865,變換清單!A:C,3,0)</f>
        <v>新類型</v>
      </c>
      <c r="G4865" s="22" t="str">
        <f>VLOOKUP(B4865,變換清單!E:F,2,0)</f>
        <v>關信越</v>
      </c>
      <c r="H4865" s="22" t="str">
        <f t="shared" si="225"/>
        <v>2017</v>
      </c>
      <c r="I4865" s="22">
        <f t="shared" si="226"/>
        <v>3</v>
      </c>
      <c r="J4865" s="22" t="str">
        <f>VLOOKUP(I4865,變換清單!H:I,2,0)</f>
        <v>1Q</v>
      </c>
      <c r="K4865" s="22" t="str">
        <f t="shared" si="227"/>
        <v>新類型關信越20171Q</v>
      </c>
    </row>
    <row r="4866" spans="1:11">
      <c r="A4866" s="23">
        <v>201703</v>
      </c>
      <c r="B4866" s="23" t="s">
        <v>79</v>
      </c>
      <c r="C4866" s="22">
        <v>27220957</v>
      </c>
      <c r="D4866" s="22" t="s">
        <v>102</v>
      </c>
      <c r="E4866" s="23">
        <v>507360</v>
      </c>
      <c r="F4866" s="22" t="str">
        <f>VLOOKUP(C4866,變換清單!A:C,3,0)</f>
        <v>新類型</v>
      </c>
      <c r="G4866" s="22" t="str">
        <f>VLOOKUP(B4866,變換清單!E:F,2,0)</f>
        <v>近畿圏</v>
      </c>
      <c r="H4866" s="22" t="str">
        <f t="shared" si="225"/>
        <v>2017</v>
      </c>
      <c r="I4866" s="22">
        <f t="shared" si="226"/>
        <v>3</v>
      </c>
      <c r="J4866" s="22" t="str">
        <f>VLOOKUP(I4866,變換清單!H:I,2,0)</f>
        <v>1Q</v>
      </c>
      <c r="K4866" s="22" t="str">
        <f t="shared" si="227"/>
        <v>新類型近畿圏20171Q</v>
      </c>
    </row>
    <row r="4867" spans="1:11">
      <c r="A4867" s="23">
        <v>201703</v>
      </c>
      <c r="B4867" s="23" t="s">
        <v>79</v>
      </c>
      <c r="C4867" s="22">
        <v>27220985</v>
      </c>
      <c r="D4867" s="22" t="s">
        <v>46</v>
      </c>
      <c r="E4867" s="23">
        <v>166320</v>
      </c>
      <c r="F4867" s="22" t="str">
        <f>VLOOKUP(C4867,變換清單!A:C,3,0)</f>
        <v>新類型</v>
      </c>
      <c r="G4867" s="22" t="str">
        <f>VLOOKUP(B4867,變換清單!E:F,2,0)</f>
        <v>近畿圏</v>
      </c>
      <c r="H4867" s="22" t="str">
        <f t="shared" ref="H4867:H4930" si="228">LEFT(A4867,4)</f>
        <v>2017</v>
      </c>
      <c r="I4867" s="22">
        <f t="shared" ref="I4867:I4930" si="229">VALUE(RIGHT(A4867,2))</f>
        <v>3</v>
      </c>
      <c r="J4867" s="22" t="str">
        <f>VLOOKUP(I4867,變換清單!H:I,2,0)</f>
        <v>1Q</v>
      </c>
      <c r="K4867" s="22" t="str">
        <f t="shared" ref="K4867:K4930" si="230">CONCATENATE(F4867,G4867,H4867,J4867)</f>
        <v>新類型近畿圏20171Q</v>
      </c>
    </row>
    <row r="4868" spans="1:11">
      <c r="A4868" s="23">
        <v>201703</v>
      </c>
      <c r="B4868" s="23" t="s">
        <v>79</v>
      </c>
      <c r="C4868" s="22">
        <v>27260317</v>
      </c>
      <c r="D4868" s="22" t="s">
        <v>40</v>
      </c>
      <c r="E4868" s="23">
        <v>182280</v>
      </c>
      <c r="F4868" s="22" t="str">
        <f>VLOOKUP(C4868,變換清單!A:C,3,0)</f>
        <v>啤酒</v>
      </c>
      <c r="G4868" s="22" t="str">
        <f>VLOOKUP(B4868,變換清單!E:F,2,0)</f>
        <v>近畿圏</v>
      </c>
      <c r="H4868" s="22" t="str">
        <f t="shared" si="228"/>
        <v>2017</v>
      </c>
      <c r="I4868" s="22">
        <f t="shared" si="229"/>
        <v>3</v>
      </c>
      <c r="J4868" s="22" t="str">
        <f>VLOOKUP(I4868,變換清單!H:I,2,0)</f>
        <v>1Q</v>
      </c>
      <c r="K4868" s="22" t="str">
        <f t="shared" si="230"/>
        <v>啤酒近畿圏20171Q</v>
      </c>
    </row>
    <row r="4869" spans="1:11">
      <c r="A4869" s="23">
        <v>201703</v>
      </c>
      <c r="B4869" s="23" t="s">
        <v>79</v>
      </c>
      <c r="C4869" s="22">
        <v>27260665</v>
      </c>
      <c r="D4869" s="22" t="s">
        <v>105</v>
      </c>
      <c r="E4869" s="23">
        <v>10584</v>
      </c>
      <c r="F4869" s="22" t="str">
        <f>VLOOKUP(C4869,變換清單!A:C,3,0)</f>
        <v>啤酒</v>
      </c>
      <c r="G4869" s="22" t="str">
        <f>VLOOKUP(B4869,變換清單!E:F,2,0)</f>
        <v>近畿圏</v>
      </c>
      <c r="H4869" s="22" t="str">
        <f t="shared" si="228"/>
        <v>2017</v>
      </c>
      <c r="I4869" s="22">
        <f t="shared" si="229"/>
        <v>3</v>
      </c>
      <c r="J4869" s="22" t="str">
        <f>VLOOKUP(I4869,變換清單!H:I,2,0)</f>
        <v>1Q</v>
      </c>
      <c r="K4869" s="22" t="str">
        <f t="shared" si="230"/>
        <v>啤酒近畿圏20171Q</v>
      </c>
    </row>
    <row r="4870" spans="1:11">
      <c r="A4870" s="23">
        <v>201703</v>
      </c>
      <c r="B4870" s="23" t="s">
        <v>79</v>
      </c>
      <c r="C4870" s="22">
        <v>27350171</v>
      </c>
      <c r="D4870" s="22" t="s">
        <v>42</v>
      </c>
      <c r="E4870" s="23">
        <v>3780</v>
      </c>
      <c r="F4870" s="22" t="str">
        <f>VLOOKUP(C4870,變換清單!A:C,3,0)</f>
        <v>啤酒</v>
      </c>
      <c r="G4870" s="22" t="str">
        <f>VLOOKUP(B4870,變換清單!E:F,2,0)</f>
        <v>近畿圏</v>
      </c>
      <c r="H4870" s="22" t="str">
        <f t="shared" si="228"/>
        <v>2017</v>
      </c>
      <c r="I4870" s="22">
        <f t="shared" si="229"/>
        <v>3</v>
      </c>
      <c r="J4870" s="22" t="str">
        <f>VLOOKUP(I4870,變換清單!H:I,2,0)</f>
        <v>1Q</v>
      </c>
      <c r="K4870" s="22" t="str">
        <f t="shared" si="230"/>
        <v>啤酒近畿圏20171Q</v>
      </c>
    </row>
    <row r="4871" spans="1:11">
      <c r="A4871" s="23">
        <v>201703</v>
      </c>
      <c r="B4871" s="23" t="s">
        <v>79</v>
      </c>
      <c r="C4871" s="22">
        <v>27350921</v>
      </c>
      <c r="D4871" s="22" t="s">
        <v>44</v>
      </c>
      <c r="E4871" s="23">
        <v>189000</v>
      </c>
      <c r="F4871" s="22" t="str">
        <f>VLOOKUP(C4871,變換清單!A:C,3,0)</f>
        <v>發泡酒</v>
      </c>
      <c r="G4871" s="22" t="str">
        <f>VLOOKUP(B4871,變換清單!E:F,2,0)</f>
        <v>近畿圏</v>
      </c>
      <c r="H4871" s="22" t="str">
        <f t="shared" si="228"/>
        <v>2017</v>
      </c>
      <c r="I4871" s="22">
        <f t="shared" si="229"/>
        <v>3</v>
      </c>
      <c r="J4871" s="22" t="str">
        <f>VLOOKUP(I4871,變換清單!H:I,2,0)</f>
        <v>1Q</v>
      </c>
      <c r="K4871" s="22" t="str">
        <f t="shared" si="230"/>
        <v>發泡酒近畿圏20171Q</v>
      </c>
    </row>
    <row r="4872" spans="1:11">
      <c r="A4872" s="23">
        <v>201703</v>
      </c>
      <c r="B4872" s="23" t="s">
        <v>68</v>
      </c>
      <c r="C4872" s="22">
        <v>27210786</v>
      </c>
      <c r="D4872" s="22" t="s">
        <v>103</v>
      </c>
      <c r="E4872" s="23">
        <v>483840</v>
      </c>
      <c r="F4872" s="22" t="str">
        <f>VLOOKUP(C4872,變換清單!A:C,3,0)</f>
        <v>發泡酒</v>
      </c>
      <c r="G4872" s="22" t="str">
        <f>VLOOKUP(B4872,變換清單!E:F,2,0)</f>
        <v>中部</v>
      </c>
      <c r="H4872" s="22" t="str">
        <f t="shared" si="228"/>
        <v>2017</v>
      </c>
      <c r="I4872" s="22">
        <f t="shared" si="229"/>
        <v>3</v>
      </c>
      <c r="J4872" s="22" t="str">
        <f>VLOOKUP(I4872,變換清單!H:I,2,0)</f>
        <v>1Q</v>
      </c>
      <c r="K4872" s="22" t="str">
        <f t="shared" si="230"/>
        <v>發泡酒中部20171Q</v>
      </c>
    </row>
    <row r="4873" spans="1:11">
      <c r="A4873" s="23">
        <v>201703</v>
      </c>
      <c r="B4873" s="23" t="s">
        <v>68</v>
      </c>
      <c r="C4873" s="22">
        <v>27220883</v>
      </c>
      <c r="D4873" s="22" t="s">
        <v>101</v>
      </c>
      <c r="E4873" s="23">
        <v>31080</v>
      </c>
      <c r="F4873" s="22" t="str">
        <f>VLOOKUP(C4873,變換清單!A:C,3,0)</f>
        <v>新類型</v>
      </c>
      <c r="G4873" s="22" t="str">
        <f>VLOOKUP(B4873,變換清單!E:F,2,0)</f>
        <v>中部</v>
      </c>
      <c r="H4873" s="22" t="str">
        <f t="shared" si="228"/>
        <v>2017</v>
      </c>
      <c r="I4873" s="22">
        <f t="shared" si="229"/>
        <v>3</v>
      </c>
      <c r="J4873" s="22" t="str">
        <f>VLOOKUP(I4873,變換清單!H:I,2,0)</f>
        <v>1Q</v>
      </c>
      <c r="K4873" s="22" t="str">
        <f t="shared" si="230"/>
        <v>新類型中部20171Q</v>
      </c>
    </row>
    <row r="4874" spans="1:11">
      <c r="A4874" s="23">
        <v>201703</v>
      </c>
      <c r="B4874" s="23" t="s">
        <v>68</v>
      </c>
      <c r="C4874" s="22">
        <v>27220957</v>
      </c>
      <c r="D4874" s="22" t="s">
        <v>102</v>
      </c>
      <c r="E4874" s="23">
        <v>35280</v>
      </c>
      <c r="F4874" s="22" t="str">
        <f>VLOOKUP(C4874,變換清單!A:C,3,0)</f>
        <v>新類型</v>
      </c>
      <c r="G4874" s="22" t="str">
        <f>VLOOKUP(B4874,變換清單!E:F,2,0)</f>
        <v>中部</v>
      </c>
      <c r="H4874" s="22" t="str">
        <f t="shared" si="228"/>
        <v>2017</v>
      </c>
      <c r="I4874" s="22">
        <f t="shared" si="229"/>
        <v>3</v>
      </c>
      <c r="J4874" s="22" t="str">
        <f>VLOOKUP(I4874,變換清單!H:I,2,0)</f>
        <v>1Q</v>
      </c>
      <c r="K4874" s="22" t="str">
        <f t="shared" si="230"/>
        <v>新類型中部20171Q</v>
      </c>
    </row>
    <row r="4875" spans="1:11">
      <c r="A4875" s="23">
        <v>201703</v>
      </c>
      <c r="B4875" s="23" t="s">
        <v>68</v>
      </c>
      <c r="C4875" s="22">
        <v>27220985</v>
      </c>
      <c r="D4875" s="22" t="s">
        <v>46</v>
      </c>
      <c r="E4875" s="23">
        <v>3528</v>
      </c>
      <c r="F4875" s="22" t="str">
        <f>VLOOKUP(C4875,變換清單!A:C,3,0)</f>
        <v>新類型</v>
      </c>
      <c r="G4875" s="22" t="str">
        <f>VLOOKUP(B4875,變換清單!E:F,2,0)</f>
        <v>中部</v>
      </c>
      <c r="H4875" s="22" t="str">
        <f t="shared" si="228"/>
        <v>2017</v>
      </c>
      <c r="I4875" s="22">
        <f t="shared" si="229"/>
        <v>3</v>
      </c>
      <c r="J4875" s="22" t="str">
        <f>VLOOKUP(I4875,變換清單!H:I,2,0)</f>
        <v>1Q</v>
      </c>
      <c r="K4875" s="22" t="str">
        <f t="shared" si="230"/>
        <v>新類型中部20171Q</v>
      </c>
    </row>
    <row r="4876" spans="1:11">
      <c r="A4876" s="23">
        <v>201703</v>
      </c>
      <c r="B4876" s="23" t="s">
        <v>68</v>
      </c>
      <c r="C4876" s="22">
        <v>27260317</v>
      </c>
      <c r="D4876" s="22" t="s">
        <v>40</v>
      </c>
      <c r="E4876" s="23">
        <v>504</v>
      </c>
      <c r="F4876" s="22" t="str">
        <f>VLOOKUP(C4876,變換清單!A:C,3,0)</f>
        <v>啤酒</v>
      </c>
      <c r="G4876" s="22" t="str">
        <f>VLOOKUP(B4876,變換清單!E:F,2,0)</f>
        <v>中部</v>
      </c>
      <c r="H4876" s="22" t="str">
        <f t="shared" si="228"/>
        <v>2017</v>
      </c>
      <c r="I4876" s="22">
        <f t="shared" si="229"/>
        <v>3</v>
      </c>
      <c r="J4876" s="22" t="str">
        <f>VLOOKUP(I4876,變換清單!H:I,2,0)</f>
        <v>1Q</v>
      </c>
      <c r="K4876" s="22" t="str">
        <f t="shared" si="230"/>
        <v>啤酒中部20171Q</v>
      </c>
    </row>
    <row r="4877" spans="1:11">
      <c r="A4877" s="23">
        <v>201703</v>
      </c>
      <c r="B4877" s="23" t="s">
        <v>68</v>
      </c>
      <c r="C4877" s="22">
        <v>27260665</v>
      </c>
      <c r="D4877" s="22" t="s">
        <v>105</v>
      </c>
      <c r="E4877" s="23">
        <v>172200</v>
      </c>
      <c r="F4877" s="22" t="str">
        <f>VLOOKUP(C4877,變換清單!A:C,3,0)</f>
        <v>啤酒</v>
      </c>
      <c r="G4877" s="22" t="str">
        <f>VLOOKUP(B4877,變換清單!E:F,2,0)</f>
        <v>中部</v>
      </c>
      <c r="H4877" s="22" t="str">
        <f t="shared" si="228"/>
        <v>2017</v>
      </c>
      <c r="I4877" s="22">
        <f t="shared" si="229"/>
        <v>3</v>
      </c>
      <c r="J4877" s="22" t="str">
        <f>VLOOKUP(I4877,變換清單!H:I,2,0)</f>
        <v>1Q</v>
      </c>
      <c r="K4877" s="22" t="str">
        <f t="shared" si="230"/>
        <v>啤酒中部20171Q</v>
      </c>
    </row>
    <row r="4878" spans="1:11">
      <c r="A4878" s="23">
        <v>201703</v>
      </c>
      <c r="B4878" s="23" t="s">
        <v>70</v>
      </c>
      <c r="C4878" s="22">
        <v>27350171</v>
      </c>
      <c r="D4878" s="22" t="s">
        <v>42</v>
      </c>
      <c r="E4878" s="23">
        <v>179760</v>
      </c>
      <c r="F4878" s="22" t="str">
        <f>VLOOKUP(C4878,變換清單!A:C,3,0)</f>
        <v>啤酒</v>
      </c>
      <c r="G4878" s="22" t="str">
        <f>VLOOKUP(B4878,變換清單!E:F,2,0)</f>
        <v>中部</v>
      </c>
      <c r="H4878" s="22" t="str">
        <f t="shared" si="228"/>
        <v>2017</v>
      </c>
      <c r="I4878" s="22">
        <f t="shared" si="229"/>
        <v>3</v>
      </c>
      <c r="J4878" s="22" t="str">
        <f>VLOOKUP(I4878,變換清單!H:I,2,0)</f>
        <v>1Q</v>
      </c>
      <c r="K4878" s="22" t="str">
        <f t="shared" si="230"/>
        <v>啤酒中部20171Q</v>
      </c>
    </row>
    <row r="4879" spans="1:11">
      <c r="A4879" s="23">
        <v>201703</v>
      </c>
      <c r="B4879" s="23" t="s">
        <v>70</v>
      </c>
      <c r="C4879" s="22">
        <v>27350921</v>
      </c>
      <c r="D4879" s="22" t="s">
        <v>44</v>
      </c>
      <c r="E4879" s="23">
        <v>10080</v>
      </c>
      <c r="F4879" s="22" t="str">
        <f>VLOOKUP(C4879,變換清單!A:C,3,0)</f>
        <v>發泡酒</v>
      </c>
      <c r="G4879" s="22" t="str">
        <f>VLOOKUP(B4879,變換清單!E:F,2,0)</f>
        <v>中部</v>
      </c>
      <c r="H4879" s="22" t="str">
        <f t="shared" si="228"/>
        <v>2017</v>
      </c>
      <c r="I4879" s="22">
        <f t="shared" si="229"/>
        <v>3</v>
      </c>
      <c r="J4879" s="22" t="str">
        <f>VLOOKUP(I4879,變換清單!H:I,2,0)</f>
        <v>1Q</v>
      </c>
      <c r="K4879" s="22" t="str">
        <f t="shared" si="230"/>
        <v>發泡酒中部20171Q</v>
      </c>
    </row>
    <row r="4880" spans="1:11">
      <c r="A4880" s="23">
        <v>201703</v>
      </c>
      <c r="B4880" s="23" t="s">
        <v>70</v>
      </c>
      <c r="C4880" s="22">
        <v>27210786</v>
      </c>
      <c r="D4880" s="22" t="s">
        <v>103</v>
      </c>
      <c r="E4880" s="23">
        <v>36120</v>
      </c>
      <c r="F4880" s="22" t="str">
        <f>VLOOKUP(C4880,變換清單!A:C,3,0)</f>
        <v>發泡酒</v>
      </c>
      <c r="G4880" s="22" t="str">
        <f>VLOOKUP(B4880,變換清單!E:F,2,0)</f>
        <v>中部</v>
      </c>
      <c r="H4880" s="22" t="str">
        <f t="shared" si="228"/>
        <v>2017</v>
      </c>
      <c r="I4880" s="22">
        <f t="shared" si="229"/>
        <v>3</v>
      </c>
      <c r="J4880" s="22" t="str">
        <f>VLOOKUP(I4880,變換清單!H:I,2,0)</f>
        <v>1Q</v>
      </c>
      <c r="K4880" s="22" t="str">
        <f t="shared" si="230"/>
        <v>發泡酒中部20171Q</v>
      </c>
    </row>
    <row r="4881" spans="1:11">
      <c r="A4881" s="23">
        <v>201703</v>
      </c>
      <c r="B4881" s="23" t="s">
        <v>70</v>
      </c>
      <c r="C4881" s="22">
        <v>27220883</v>
      </c>
      <c r="D4881" s="22" t="s">
        <v>101</v>
      </c>
      <c r="E4881" s="23">
        <v>2772</v>
      </c>
      <c r="F4881" s="22" t="str">
        <f>VLOOKUP(C4881,變換清單!A:C,3,0)</f>
        <v>新類型</v>
      </c>
      <c r="G4881" s="22" t="str">
        <f>VLOOKUP(B4881,變換清單!E:F,2,0)</f>
        <v>中部</v>
      </c>
      <c r="H4881" s="22" t="str">
        <f t="shared" si="228"/>
        <v>2017</v>
      </c>
      <c r="I4881" s="22">
        <f t="shared" si="229"/>
        <v>3</v>
      </c>
      <c r="J4881" s="22" t="str">
        <f>VLOOKUP(I4881,變換清單!H:I,2,0)</f>
        <v>1Q</v>
      </c>
      <c r="K4881" s="22" t="str">
        <f t="shared" si="230"/>
        <v>新類型中部20171Q</v>
      </c>
    </row>
    <row r="4882" spans="1:11">
      <c r="A4882" s="23">
        <v>201703</v>
      </c>
      <c r="B4882" s="23" t="s">
        <v>70</v>
      </c>
      <c r="C4882" s="22">
        <v>27220957</v>
      </c>
      <c r="D4882" s="22" t="s">
        <v>102</v>
      </c>
      <c r="E4882" s="23">
        <v>2268</v>
      </c>
      <c r="F4882" s="22" t="str">
        <f>VLOOKUP(C4882,變換清單!A:C,3,0)</f>
        <v>新類型</v>
      </c>
      <c r="G4882" s="22" t="str">
        <f>VLOOKUP(B4882,變換清單!E:F,2,0)</f>
        <v>中部</v>
      </c>
      <c r="H4882" s="22" t="str">
        <f t="shared" si="228"/>
        <v>2017</v>
      </c>
      <c r="I4882" s="22">
        <f t="shared" si="229"/>
        <v>3</v>
      </c>
      <c r="J4882" s="22" t="str">
        <f>VLOOKUP(I4882,變換清單!H:I,2,0)</f>
        <v>1Q</v>
      </c>
      <c r="K4882" s="22" t="str">
        <f t="shared" si="230"/>
        <v>新類型中部20171Q</v>
      </c>
    </row>
    <row r="4883" spans="1:11">
      <c r="A4883" s="23">
        <v>201703</v>
      </c>
      <c r="B4883" s="23" t="s">
        <v>70</v>
      </c>
      <c r="C4883" s="22">
        <v>27220985</v>
      </c>
      <c r="D4883" s="22" t="s">
        <v>46</v>
      </c>
      <c r="E4883" s="23">
        <v>33600</v>
      </c>
      <c r="F4883" s="22" t="str">
        <f>VLOOKUP(C4883,變換清單!A:C,3,0)</f>
        <v>新類型</v>
      </c>
      <c r="G4883" s="22" t="str">
        <f>VLOOKUP(B4883,變換清單!E:F,2,0)</f>
        <v>中部</v>
      </c>
      <c r="H4883" s="22" t="str">
        <f t="shared" si="228"/>
        <v>2017</v>
      </c>
      <c r="I4883" s="22">
        <f t="shared" si="229"/>
        <v>3</v>
      </c>
      <c r="J4883" s="22" t="str">
        <f>VLOOKUP(I4883,變換清單!H:I,2,0)</f>
        <v>1Q</v>
      </c>
      <c r="K4883" s="22" t="str">
        <f t="shared" si="230"/>
        <v>新類型中部20171Q</v>
      </c>
    </row>
    <row r="4884" spans="1:11">
      <c r="A4884" s="23">
        <v>201703</v>
      </c>
      <c r="B4884" s="23" t="s">
        <v>70</v>
      </c>
      <c r="C4884" s="22">
        <v>27260317</v>
      </c>
      <c r="D4884" s="22" t="s">
        <v>40</v>
      </c>
      <c r="E4884" s="23">
        <v>4002</v>
      </c>
      <c r="F4884" s="22" t="str">
        <f>VLOOKUP(C4884,變換清單!A:C,3,0)</f>
        <v>啤酒</v>
      </c>
      <c r="G4884" s="22" t="str">
        <f>VLOOKUP(B4884,變換清單!E:F,2,0)</f>
        <v>中部</v>
      </c>
      <c r="H4884" s="22" t="str">
        <f t="shared" si="228"/>
        <v>2017</v>
      </c>
      <c r="I4884" s="22">
        <f t="shared" si="229"/>
        <v>3</v>
      </c>
      <c r="J4884" s="22" t="str">
        <f>VLOOKUP(I4884,變換清單!H:I,2,0)</f>
        <v>1Q</v>
      </c>
      <c r="K4884" s="22" t="str">
        <f t="shared" si="230"/>
        <v>啤酒中部20171Q</v>
      </c>
    </row>
    <row r="4885" spans="1:11">
      <c r="A4885" s="23">
        <v>201703</v>
      </c>
      <c r="B4885" s="23" t="s">
        <v>88</v>
      </c>
      <c r="C4885" s="22">
        <v>27260665</v>
      </c>
      <c r="D4885" s="22" t="s">
        <v>105</v>
      </c>
      <c r="E4885" s="23">
        <v>4930800</v>
      </c>
      <c r="F4885" s="22" t="str">
        <f>VLOOKUP(C4885,變換清單!A:C,3,0)</f>
        <v>啤酒</v>
      </c>
      <c r="G4885" s="22" t="str">
        <f>VLOOKUP(B4885,變換清單!E:F,2,0)</f>
        <v>九州</v>
      </c>
      <c r="H4885" s="22" t="str">
        <f t="shared" si="228"/>
        <v>2017</v>
      </c>
      <c r="I4885" s="22">
        <f t="shared" si="229"/>
        <v>3</v>
      </c>
      <c r="J4885" s="22" t="str">
        <f>VLOOKUP(I4885,變換清單!H:I,2,0)</f>
        <v>1Q</v>
      </c>
      <c r="K4885" s="22" t="str">
        <f t="shared" si="230"/>
        <v>啤酒九州20171Q</v>
      </c>
    </row>
    <row r="4886" spans="1:11">
      <c r="A4886" s="23">
        <v>201703</v>
      </c>
      <c r="B4886" s="23" t="s">
        <v>88</v>
      </c>
      <c r="C4886" s="22">
        <v>27350171</v>
      </c>
      <c r="D4886" s="22" t="s">
        <v>42</v>
      </c>
      <c r="E4886" s="23">
        <v>1228080</v>
      </c>
      <c r="F4886" s="22" t="str">
        <f>VLOOKUP(C4886,變換清單!A:C,3,0)</f>
        <v>啤酒</v>
      </c>
      <c r="G4886" s="22" t="str">
        <f>VLOOKUP(B4886,變換清單!E:F,2,0)</f>
        <v>九州</v>
      </c>
      <c r="H4886" s="22" t="str">
        <f t="shared" si="228"/>
        <v>2017</v>
      </c>
      <c r="I4886" s="22">
        <f t="shared" si="229"/>
        <v>3</v>
      </c>
      <c r="J4886" s="22" t="str">
        <f>VLOOKUP(I4886,變換清單!H:I,2,0)</f>
        <v>1Q</v>
      </c>
      <c r="K4886" s="22" t="str">
        <f t="shared" si="230"/>
        <v>啤酒九州20171Q</v>
      </c>
    </row>
    <row r="4887" spans="1:11">
      <c r="A4887" s="23">
        <v>201703</v>
      </c>
      <c r="B4887" s="23" t="s">
        <v>88</v>
      </c>
      <c r="C4887" s="22">
        <v>27350921</v>
      </c>
      <c r="D4887" s="22" t="s">
        <v>44</v>
      </c>
      <c r="E4887" s="23">
        <v>2011140</v>
      </c>
      <c r="F4887" s="22" t="str">
        <f>VLOOKUP(C4887,變換清單!A:C,3,0)</f>
        <v>發泡酒</v>
      </c>
      <c r="G4887" s="22" t="str">
        <f>VLOOKUP(B4887,變換清單!E:F,2,0)</f>
        <v>九州</v>
      </c>
      <c r="H4887" s="22" t="str">
        <f t="shared" si="228"/>
        <v>2017</v>
      </c>
      <c r="I4887" s="22">
        <f t="shared" si="229"/>
        <v>3</v>
      </c>
      <c r="J4887" s="22" t="str">
        <f>VLOOKUP(I4887,變換清單!H:I,2,0)</f>
        <v>1Q</v>
      </c>
      <c r="K4887" s="22" t="str">
        <f t="shared" si="230"/>
        <v>發泡酒九州20171Q</v>
      </c>
    </row>
    <row r="4888" spans="1:11">
      <c r="A4888" s="23">
        <v>201703</v>
      </c>
      <c r="B4888" s="23" t="s">
        <v>88</v>
      </c>
      <c r="C4888" s="22">
        <v>27210786</v>
      </c>
      <c r="D4888" s="22" t="s">
        <v>103</v>
      </c>
      <c r="E4888" s="23">
        <v>163800</v>
      </c>
      <c r="F4888" s="22" t="str">
        <f>VLOOKUP(C4888,變換清單!A:C,3,0)</f>
        <v>發泡酒</v>
      </c>
      <c r="G4888" s="22" t="str">
        <f>VLOOKUP(B4888,變換清單!E:F,2,0)</f>
        <v>九州</v>
      </c>
      <c r="H4888" s="22" t="str">
        <f t="shared" si="228"/>
        <v>2017</v>
      </c>
      <c r="I4888" s="22">
        <f t="shared" si="229"/>
        <v>3</v>
      </c>
      <c r="J4888" s="22" t="str">
        <f>VLOOKUP(I4888,變換清單!H:I,2,0)</f>
        <v>1Q</v>
      </c>
      <c r="K4888" s="22" t="str">
        <f t="shared" si="230"/>
        <v>發泡酒九州20171Q</v>
      </c>
    </row>
    <row r="4889" spans="1:11">
      <c r="A4889" s="23">
        <v>201703</v>
      </c>
      <c r="B4889" s="23" t="s">
        <v>88</v>
      </c>
      <c r="C4889" s="22">
        <v>27220883</v>
      </c>
      <c r="D4889" s="22" t="s">
        <v>101</v>
      </c>
      <c r="E4889" s="23">
        <v>73286</v>
      </c>
      <c r="F4889" s="22" t="str">
        <f>VLOOKUP(C4889,變換清單!A:C,3,0)</f>
        <v>新類型</v>
      </c>
      <c r="G4889" s="22" t="str">
        <f>VLOOKUP(B4889,變換清單!E:F,2,0)</f>
        <v>九州</v>
      </c>
      <c r="H4889" s="22" t="str">
        <f t="shared" si="228"/>
        <v>2017</v>
      </c>
      <c r="I4889" s="22">
        <f t="shared" si="229"/>
        <v>3</v>
      </c>
      <c r="J4889" s="22" t="str">
        <f>VLOOKUP(I4889,變換清單!H:I,2,0)</f>
        <v>1Q</v>
      </c>
      <c r="K4889" s="22" t="str">
        <f t="shared" si="230"/>
        <v>新類型九州20171Q</v>
      </c>
    </row>
    <row r="4890" spans="1:11">
      <c r="A4890" s="23">
        <v>201703</v>
      </c>
      <c r="B4890" s="23" t="s">
        <v>88</v>
      </c>
      <c r="C4890" s="22">
        <v>27220957</v>
      </c>
      <c r="D4890" s="22" t="s">
        <v>102</v>
      </c>
      <c r="E4890" s="23">
        <v>1211280</v>
      </c>
      <c r="F4890" s="22" t="str">
        <f>VLOOKUP(C4890,變換清單!A:C,3,0)</f>
        <v>新類型</v>
      </c>
      <c r="G4890" s="22" t="str">
        <f>VLOOKUP(B4890,變換清單!E:F,2,0)</f>
        <v>九州</v>
      </c>
      <c r="H4890" s="22" t="str">
        <f t="shared" si="228"/>
        <v>2017</v>
      </c>
      <c r="I4890" s="22">
        <f t="shared" si="229"/>
        <v>3</v>
      </c>
      <c r="J4890" s="22" t="str">
        <f>VLOOKUP(I4890,變換清單!H:I,2,0)</f>
        <v>1Q</v>
      </c>
      <c r="K4890" s="22" t="str">
        <f t="shared" si="230"/>
        <v>新類型九州20171Q</v>
      </c>
    </row>
    <row r="4891" spans="1:11">
      <c r="A4891" s="23">
        <v>201703</v>
      </c>
      <c r="B4891" s="23" t="s">
        <v>88</v>
      </c>
      <c r="C4891" s="22">
        <v>27220985</v>
      </c>
      <c r="D4891" s="22" t="s">
        <v>46</v>
      </c>
      <c r="E4891" s="23">
        <v>67367</v>
      </c>
      <c r="F4891" s="22" t="str">
        <f>VLOOKUP(C4891,變換清單!A:C,3,0)</f>
        <v>新類型</v>
      </c>
      <c r="G4891" s="22" t="str">
        <f>VLOOKUP(B4891,變換清單!E:F,2,0)</f>
        <v>九州</v>
      </c>
      <c r="H4891" s="22" t="str">
        <f t="shared" si="228"/>
        <v>2017</v>
      </c>
      <c r="I4891" s="22">
        <f t="shared" si="229"/>
        <v>3</v>
      </c>
      <c r="J4891" s="22" t="str">
        <f>VLOOKUP(I4891,變換清單!H:I,2,0)</f>
        <v>1Q</v>
      </c>
      <c r="K4891" s="22" t="str">
        <f t="shared" si="230"/>
        <v>新類型九州20171Q</v>
      </c>
    </row>
    <row r="4892" spans="1:11">
      <c r="A4892" s="23">
        <v>201703</v>
      </c>
      <c r="B4892" s="23" t="s">
        <v>88</v>
      </c>
      <c r="C4892" s="22">
        <v>27260317</v>
      </c>
      <c r="D4892" s="22" t="s">
        <v>40</v>
      </c>
      <c r="E4892" s="23">
        <v>84709</v>
      </c>
      <c r="F4892" s="22" t="str">
        <f>VLOOKUP(C4892,變換清單!A:C,3,0)</f>
        <v>啤酒</v>
      </c>
      <c r="G4892" s="22" t="str">
        <f>VLOOKUP(B4892,變換清單!E:F,2,0)</f>
        <v>九州</v>
      </c>
      <c r="H4892" s="22" t="str">
        <f t="shared" si="228"/>
        <v>2017</v>
      </c>
      <c r="I4892" s="22">
        <f t="shared" si="229"/>
        <v>3</v>
      </c>
      <c r="J4892" s="22" t="str">
        <f>VLOOKUP(I4892,變換清單!H:I,2,0)</f>
        <v>1Q</v>
      </c>
      <c r="K4892" s="22" t="str">
        <f t="shared" si="230"/>
        <v>啤酒九州20171Q</v>
      </c>
    </row>
    <row r="4893" spans="1:11">
      <c r="A4893" s="23">
        <v>201703</v>
      </c>
      <c r="B4893" s="23" t="s">
        <v>60</v>
      </c>
      <c r="C4893" s="22">
        <v>27260665</v>
      </c>
      <c r="D4893" s="22" t="s">
        <v>105</v>
      </c>
      <c r="E4893" s="23">
        <v>1104600</v>
      </c>
      <c r="F4893" s="22" t="str">
        <f>VLOOKUP(C4893,變換清單!A:C,3,0)</f>
        <v>啤酒</v>
      </c>
      <c r="G4893" s="22" t="str">
        <f>VLOOKUP(B4893,變換清單!E:F,2,0)</f>
        <v>東北</v>
      </c>
      <c r="H4893" s="22" t="str">
        <f t="shared" si="228"/>
        <v>2017</v>
      </c>
      <c r="I4893" s="22">
        <f t="shared" si="229"/>
        <v>3</v>
      </c>
      <c r="J4893" s="22" t="str">
        <f>VLOOKUP(I4893,變換清單!H:I,2,0)</f>
        <v>1Q</v>
      </c>
      <c r="K4893" s="22" t="str">
        <f t="shared" si="230"/>
        <v>啤酒東北20171Q</v>
      </c>
    </row>
    <row r="4894" spans="1:11">
      <c r="A4894" s="23">
        <v>201703</v>
      </c>
      <c r="B4894" s="23" t="s">
        <v>60</v>
      </c>
      <c r="C4894" s="22">
        <v>27350171</v>
      </c>
      <c r="D4894" s="22" t="s">
        <v>42</v>
      </c>
      <c r="E4894" s="23">
        <v>380520</v>
      </c>
      <c r="F4894" s="22" t="str">
        <f>VLOOKUP(C4894,變換清單!A:C,3,0)</f>
        <v>啤酒</v>
      </c>
      <c r="G4894" s="22" t="str">
        <f>VLOOKUP(B4894,變換清單!E:F,2,0)</f>
        <v>東北</v>
      </c>
      <c r="H4894" s="22" t="str">
        <f t="shared" si="228"/>
        <v>2017</v>
      </c>
      <c r="I4894" s="22">
        <f t="shared" si="229"/>
        <v>3</v>
      </c>
      <c r="J4894" s="22" t="str">
        <f>VLOOKUP(I4894,變換清單!H:I,2,0)</f>
        <v>1Q</v>
      </c>
      <c r="K4894" s="22" t="str">
        <f t="shared" si="230"/>
        <v>啤酒東北20171Q</v>
      </c>
    </row>
    <row r="4895" spans="1:11">
      <c r="A4895" s="23">
        <v>201703</v>
      </c>
      <c r="B4895" s="23" t="s">
        <v>60</v>
      </c>
      <c r="C4895" s="22">
        <v>27350921</v>
      </c>
      <c r="D4895" s="22" t="s">
        <v>44</v>
      </c>
      <c r="E4895" s="23">
        <v>525000</v>
      </c>
      <c r="F4895" s="22" t="str">
        <f>VLOOKUP(C4895,變換清單!A:C,3,0)</f>
        <v>發泡酒</v>
      </c>
      <c r="G4895" s="22" t="str">
        <f>VLOOKUP(B4895,變換清單!E:F,2,0)</f>
        <v>東北</v>
      </c>
      <c r="H4895" s="22" t="str">
        <f t="shared" si="228"/>
        <v>2017</v>
      </c>
      <c r="I4895" s="22">
        <f t="shared" si="229"/>
        <v>3</v>
      </c>
      <c r="J4895" s="22" t="str">
        <f>VLOOKUP(I4895,變換清單!H:I,2,0)</f>
        <v>1Q</v>
      </c>
      <c r="K4895" s="22" t="str">
        <f t="shared" si="230"/>
        <v>發泡酒東北20171Q</v>
      </c>
    </row>
    <row r="4896" spans="1:11">
      <c r="A4896" s="23">
        <v>201703</v>
      </c>
      <c r="B4896" s="23" t="s">
        <v>60</v>
      </c>
      <c r="C4896" s="22">
        <v>27210786</v>
      </c>
      <c r="D4896" s="22" t="s">
        <v>103</v>
      </c>
      <c r="E4896" s="23">
        <v>21672</v>
      </c>
      <c r="F4896" s="22" t="str">
        <f>VLOOKUP(C4896,變換清單!A:C,3,0)</f>
        <v>發泡酒</v>
      </c>
      <c r="G4896" s="22" t="str">
        <f>VLOOKUP(B4896,變換清單!E:F,2,0)</f>
        <v>東北</v>
      </c>
      <c r="H4896" s="22" t="str">
        <f t="shared" si="228"/>
        <v>2017</v>
      </c>
      <c r="I4896" s="22">
        <f t="shared" si="229"/>
        <v>3</v>
      </c>
      <c r="J4896" s="22" t="str">
        <f>VLOOKUP(I4896,變換清單!H:I,2,0)</f>
        <v>1Q</v>
      </c>
      <c r="K4896" s="22" t="str">
        <f t="shared" si="230"/>
        <v>發泡酒東北20171Q</v>
      </c>
    </row>
    <row r="4897" spans="1:11">
      <c r="A4897" s="23">
        <v>201703</v>
      </c>
      <c r="B4897" s="23" t="s">
        <v>60</v>
      </c>
      <c r="C4897" s="22">
        <v>27220883</v>
      </c>
      <c r="D4897" s="22" t="s">
        <v>101</v>
      </c>
      <c r="E4897" s="23">
        <v>569520</v>
      </c>
      <c r="F4897" s="22" t="str">
        <f>VLOOKUP(C4897,變換清單!A:C,3,0)</f>
        <v>新類型</v>
      </c>
      <c r="G4897" s="22" t="str">
        <f>VLOOKUP(B4897,變換清單!E:F,2,0)</f>
        <v>東北</v>
      </c>
      <c r="H4897" s="22" t="str">
        <f t="shared" si="228"/>
        <v>2017</v>
      </c>
      <c r="I4897" s="22">
        <f t="shared" si="229"/>
        <v>3</v>
      </c>
      <c r="J4897" s="22" t="str">
        <f>VLOOKUP(I4897,變換清單!H:I,2,0)</f>
        <v>1Q</v>
      </c>
      <c r="K4897" s="22" t="str">
        <f t="shared" si="230"/>
        <v>新類型東北20171Q</v>
      </c>
    </row>
    <row r="4898" spans="1:11">
      <c r="A4898" s="23">
        <v>201703</v>
      </c>
      <c r="B4898" s="23" t="s">
        <v>78</v>
      </c>
      <c r="C4898" s="22">
        <v>27220957</v>
      </c>
      <c r="D4898" s="22" t="s">
        <v>102</v>
      </c>
      <c r="E4898" s="23">
        <v>3411240</v>
      </c>
      <c r="F4898" s="22" t="str">
        <f>VLOOKUP(C4898,變換清單!A:C,3,0)</f>
        <v>新類型</v>
      </c>
      <c r="G4898" s="22" t="str">
        <f>VLOOKUP(B4898,變換清單!E:F,2,0)</f>
        <v>近畿圏</v>
      </c>
      <c r="H4898" s="22" t="str">
        <f t="shared" si="228"/>
        <v>2017</v>
      </c>
      <c r="I4898" s="22">
        <f t="shared" si="229"/>
        <v>3</v>
      </c>
      <c r="J4898" s="22" t="str">
        <f>VLOOKUP(I4898,變換清單!H:I,2,0)</f>
        <v>1Q</v>
      </c>
      <c r="K4898" s="22" t="str">
        <f t="shared" si="230"/>
        <v>新類型近畿圏20171Q</v>
      </c>
    </row>
    <row r="4899" spans="1:11">
      <c r="A4899" s="23">
        <v>201703</v>
      </c>
      <c r="B4899" s="23" t="s">
        <v>78</v>
      </c>
      <c r="C4899" s="22">
        <v>27220985</v>
      </c>
      <c r="D4899" s="22" t="s">
        <v>46</v>
      </c>
      <c r="E4899" s="23">
        <v>677880</v>
      </c>
      <c r="F4899" s="22" t="str">
        <f>VLOOKUP(C4899,變換清單!A:C,3,0)</f>
        <v>新類型</v>
      </c>
      <c r="G4899" s="22" t="str">
        <f>VLOOKUP(B4899,變換清單!E:F,2,0)</f>
        <v>近畿圏</v>
      </c>
      <c r="H4899" s="22" t="str">
        <f t="shared" si="228"/>
        <v>2017</v>
      </c>
      <c r="I4899" s="22">
        <f t="shared" si="229"/>
        <v>3</v>
      </c>
      <c r="J4899" s="22" t="str">
        <f>VLOOKUP(I4899,變換清單!H:I,2,0)</f>
        <v>1Q</v>
      </c>
      <c r="K4899" s="22" t="str">
        <f t="shared" si="230"/>
        <v>新類型近畿圏20171Q</v>
      </c>
    </row>
    <row r="4900" spans="1:11">
      <c r="A4900" s="23">
        <v>201703</v>
      </c>
      <c r="B4900" s="23" t="s">
        <v>78</v>
      </c>
      <c r="C4900" s="22">
        <v>27260317</v>
      </c>
      <c r="D4900" s="22" t="s">
        <v>40</v>
      </c>
      <c r="E4900" s="23">
        <v>1451520</v>
      </c>
      <c r="F4900" s="22" t="str">
        <f>VLOOKUP(C4900,變換清單!A:C,3,0)</f>
        <v>啤酒</v>
      </c>
      <c r="G4900" s="22" t="str">
        <f>VLOOKUP(B4900,變換清單!E:F,2,0)</f>
        <v>近畿圏</v>
      </c>
      <c r="H4900" s="22" t="str">
        <f t="shared" si="228"/>
        <v>2017</v>
      </c>
      <c r="I4900" s="22">
        <f t="shared" si="229"/>
        <v>3</v>
      </c>
      <c r="J4900" s="22" t="str">
        <f>VLOOKUP(I4900,變換清單!H:I,2,0)</f>
        <v>1Q</v>
      </c>
      <c r="K4900" s="22" t="str">
        <f t="shared" si="230"/>
        <v>啤酒近畿圏20171Q</v>
      </c>
    </row>
    <row r="4901" spans="1:11">
      <c r="A4901" s="23">
        <v>201703</v>
      </c>
      <c r="B4901" s="23" t="s">
        <v>78</v>
      </c>
      <c r="C4901" s="22">
        <v>27260665</v>
      </c>
      <c r="D4901" s="22" t="s">
        <v>105</v>
      </c>
      <c r="E4901" s="23">
        <v>203364</v>
      </c>
      <c r="F4901" s="22" t="str">
        <f>VLOOKUP(C4901,變換清單!A:C,3,0)</f>
        <v>啤酒</v>
      </c>
      <c r="G4901" s="22" t="str">
        <f>VLOOKUP(B4901,變換清單!E:F,2,0)</f>
        <v>近畿圏</v>
      </c>
      <c r="H4901" s="22" t="str">
        <f t="shared" si="228"/>
        <v>2017</v>
      </c>
      <c r="I4901" s="22">
        <f t="shared" si="229"/>
        <v>3</v>
      </c>
      <c r="J4901" s="22" t="str">
        <f>VLOOKUP(I4901,變換清單!H:I,2,0)</f>
        <v>1Q</v>
      </c>
      <c r="K4901" s="22" t="str">
        <f t="shared" si="230"/>
        <v>啤酒近畿圏20171Q</v>
      </c>
    </row>
    <row r="4902" spans="1:11">
      <c r="A4902" s="23">
        <v>201703</v>
      </c>
      <c r="B4902" s="23" t="s">
        <v>78</v>
      </c>
      <c r="C4902" s="22">
        <v>27350171</v>
      </c>
      <c r="D4902" s="22" t="s">
        <v>42</v>
      </c>
      <c r="E4902" s="23">
        <v>91176</v>
      </c>
      <c r="F4902" s="22" t="str">
        <f>VLOOKUP(C4902,變換清單!A:C,3,0)</f>
        <v>啤酒</v>
      </c>
      <c r="G4902" s="22" t="str">
        <f>VLOOKUP(B4902,變換清單!E:F,2,0)</f>
        <v>近畿圏</v>
      </c>
      <c r="H4902" s="22" t="str">
        <f t="shared" si="228"/>
        <v>2017</v>
      </c>
      <c r="I4902" s="22">
        <f t="shared" si="229"/>
        <v>3</v>
      </c>
      <c r="J4902" s="22" t="str">
        <f>VLOOKUP(I4902,變換清單!H:I,2,0)</f>
        <v>1Q</v>
      </c>
      <c r="K4902" s="22" t="str">
        <f t="shared" si="230"/>
        <v>啤酒近畿圏20171Q</v>
      </c>
    </row>
    <row r="4903" spans="1:11">
      <c r="A4903" s="23">
        <v>201703</v>
      </c>
      <c r="B4903" s="23" t="s">
        <v>78</v>
      </c>
      <c r="C4903" s="22">
        <v>27350921</v>
      </c>
      <c r="D4903" s="22" t="s">
        <v>44</v>
      </c>
      <c r="E4903" s="23">
        <v>1128120</v>
      </c>
      <c r="F4903" s="22" t="str">
        <f>VLOOKUP(C4903,變換清單!A:C,3,0)</f>
        <v>發泡酒</v>
      </c>
      <c r="G4903" s="22" t="str">
        <f>VLOOKUP(B4903,變換清單!E:F,2,0)</f>
        <v>近畿圏</v>
      </c>
      <c r="H4903" s="22" t="str">
        <f t="shared" si="228"/>
        <v>2017</v>
      </c>
      <c r="I4903" s="22">
        <f t="shared" si="229"/>
        <v>3</v>
      </c>
      <c r="J4903" s="22" t="str">
        <f>VLOOKUP(I4903,變換清單!H:I,2,0)</f>
        <v>1Q</v>
      </c>
      <c r="K4903" s="22" t="str">
        <f t="shared" si="230"/>
        <v>發泡酒近畿圏20171Q</v>
      </c>
    </row>
    <row r="4904" spans="1:11">
      <c r="A4904" s="23">
        <v>201703</v>
      </c>
      <c r="B4904" s="23" t="s">
        <v>0</v>
      </c>
      <c r="C4904" s="22">
        <v>27210786</v>
      </c>
      <c r="D4904" s="22" t="s">
        <v>103</v>
      </c>
      <c r="E4904" s="23">
        <v>15120</v>
      </c>
      <c r="F4904" s="22" t="str">
        <f>VLOOKUP(C4904,變換清單!A:C,3,0)</f>
        <v>發泡酒</v>
      </c>
      <c r="G4904" s="22" t="str">
        <f>VLOOKUP(B4904,變換清單!E:F,2,0)</f>
        <v>北海道</v>
      </c>
      <c r="H4904" s="22" t="str">
        <f t="shared" si="228"/>
        <v>2017</v>
      </c>
      <c r="I4904" s="22">
        <f t="shared" si="229"/>
        <v>3</v>
      </c>
      <c r="J4904" s="22" t="str">
        <f>VLOOKUP(I4904,變換清單!H:I,2,0)</f>
        <v>1Q</v>
      </c>
      <c r="K4904" s="22" t="str">
        <f t="shared" si="230"/>
        <v>發泡酒北海道20171Q</v>
      </c>
    </row>
    <row r="4905" spans="1:11">
      <c r="A4905" s="23">
        <v>201703</v>
      </c>
      <c r="B4905" s="23" t="s">
        <v>0</v>
      </c>
      <c r="C4905" s="22">
        <v>27220883</v>
      </c>
      <c r="D4905" s="22" t="s">
        <v>101</v>
      </c>
      <c r="E4905" s="23">
        <v>1404480</v>
      </c>
      <c r="F4905" s="22" t="str">
        <f>VLOOKUP(C4905,變換清單!A:C,3,0)</f>
        <v>新類型</v>
      </c>
      <c r="G4905" s="22" t="str">
        <f>VLOOKUP(B4905,變換清單!E:F,2,0)</f>
        <v>北海道</v>
      </c>
      <c r="H4905" s="22" t="str">
        <f t="shared" si="228"/>
        <v>2017</v>
      </c>
      <c r="I4905" s="22">
        <f t="shared" si="229"/>
        <v>3</v>
      </c>
      <c r="J4905" s="22" t="str">
        <f>VLOOKUP(I4905,變換清單!H:I,2,0)</f>
        <v>1Q</v>
      </c>
      <c r="K4905" s="22" t="str">
        <f t="shared" si="230"/>
        <v>新類型北海道20171Q</v>
      </c>
    </row>
    <row r="4906" spans="1:11">
      <c r="A4906" s="23">
        <v>201703</v>
      </c>
      <c r="B4906" s="23" t="s">
        <v>0</v>
      </c>
      <c r="C4906" s="22">
        <v>27220957</v>
      </c>
      <c r="D4906" s="22" t="s">
        <v>102</v>
      </c>
      <c r="E4906" s="23">
        <v>244440</v>
      </c>
      <c r="F4906" s="22" t="str">
        <f>VLOOKUP(C4906,變換清單!A:C,3,0)</f>
        <v>新類型</v>
      </c>
      <c r="G4906" s="22" t="str">
        <f>VLOOKUP(B4906,變換清單!E:F,2,0)</f>
        <v>北海道</v>
      </c>
      <c r="H4906" s="22" t="str">
        <f t="shared" si="228"/>
        <v>2017</v>
      </c>
      <c r="I4906" s="22">
        <f t="shared" si="229"/>
        <v>3</v>
      </c>
      <c r="J4906" s="22" t="str">
        <f>VLOOKUP(I4906,變換清單!H:I,2,0)</f>
        <v>1Q</v>
      </c>
      <c r="K4906" s="22" t="str">
        <f t="shared" si="230"/>
        <v>新類型北海道20171Q</v>
      </c>
    </row>
    <row r="4907" spans="1:11">
      <c r="A4907" s="23">
        <v>201703</v>
      </c>
      <c r="B4907" s="23" t="s">
        <v>0</v>
      </c>
      <c r="C4907" s="22">
        <v>27220985</v>
      </c>
      <c r="D4907" s="22" t="s">
        <v>46</v>
      </c>
      <c r="E4907" s="23">
        <v>388920</v>
      </c>
      <c r="F4907" s="22" t="str">
        <f>VLOOKUP(C4907,變換清單!A:C,3,0)</f>
        <v>新類型</v>
      </c>
      <c r="G4907" s="22" t="str">
        <f>VLOOKUP(B4907,變換清單!E:F,2,0)</f>
        <v>北海道</v>
      </c>
      <c r="H4907" s="22" t="str">
        <f t="shared" si="228"/>
        <v>2017</v>
      </c>
      <c r="I4907" s="22">
        <f t="shared" si="229"/>
        <v>3</v>
      </c>
      <c r="J4907" s="22" t="str">
        <f>VLOOKUP(I4907,變換清單!H:I,2,0)</f>
        <v>1Q</v>
      </c>
      <c r="K4907" s="22" t="str">
        <f t="shared" si="230"/>
        <v>新類型北海道20171Q</v>
      </c>
    </row>
    <row r="4908" spans="1:11">
      <c r="A4908" s="23">
        <v>201703</v>
      </c>
      <c r="B4908" s="23" t="s">
        <v>0</v>
      </c>
      <c r="C4908" s="22">
        <v>27260317</v>
      </c>
      <c r="D4908" s="22" t="s">
        <v>40</v>
      </c>
      <c r="E4908" s="23">
        <v>54432</v>
      </c>
      <c r="F4908" s="22" t="str">
        <f>VLOOKUP(C4908,變換清單!A:C,3,0)</f>
        <v>啤酒</v>
      </c>
      <c r="G4908" s="22" t="str">
        <f>VLOOKUP(B4908,變換清單!E:F,2,0)</f>
        <v>北海道</v>
      </c>
      <c r="H4908" s="22" t="str">
        <f t="shared" si="228"/>
        <v>2017</v>
      </c>
      <c r="I4908" s="22">
        <f t="shared" si="229"/>
        <v>3</v>
      </c>
      <c r="J4908" s="22" t="str">
        <f>VLOOKUP(I4908,變換清單!H:I,2,0)</f>
        <v>1Q</v>
      </c>
      <c r="K4908" s="22" t="str">
        <f t="shared" si="230"/>
        <v>啤酒北海道20171Q</v>
      </c>
    </row>
    <row r="4909" spans="1:11">
      <c r="A4909" s="23">
        <v>201703</v>
      </c>
      <c r="B4909" s="23" t="s">
        <v>0</v>
      </c>
      <c r="C4909" s="22">
        <v>27260665</v>
      </c>
      <c r="D4909" s="22" t="s">
        <v>105</v>
      </c>
      <c r="E4909" s="23">
        <v>11058</v>
      </c>
      <c r="F4909" s="22" t="str">
        <f>VLOOKUP(C4909,變換清單!A:C,3,0)</f>
        <v>啤酒</v>
      </c>
      <c r="G4909" s="22" t="str">
        <f>VLOOKUP(B4909,變換清單!E:F,2,0)</f>
        <v>北海道</v>
      </c>
      <c r="H4909" s="22" t="str">
        <f t="shared" si="228"/>
        <v>2017</v>
      </c>
      <c r="I4909" s="22">
        <f t="shared" si="229"/>
        <v>3</v>
      </c>
      <c r="J4909" s="22" t="str">
        <f>VLOOKUP(I4909,變換清單!H:I,2,0)</f>
        <v>1Q</v>
      </c>
      <c r="K4909" s="22" t="str">
        <f t="shared" si="230"/>
        <v>啤酒北海道20171Q</v>
      </c>
    </row>
    <row r="4910" spans="1:11">
      <c r="A4910" s="23">
        <v>201703</v>
      </c>
      <c r="B4910" s="23" t="s">
        <v>0</v>
      </c>
      <c r="C4910" s="22">
        <v>27350171</v>
      </c>
      <c r="D4910" s="22" t="s">
        <v>42</v>
      </c>
      <c r="E4910" s="23">
        <v>507360</v>
      </c>
      <c r="F4910" s="22" t="str">
        <f>VLOOKUP(C4910,變換清單!A:C,3,0)</f>
        <v>啤酒</v>
      </c>
      <c r="G4910" s="22" t="str">
        <f>VLOOKUP(B4910,變換清單!E:F,2,0)</f>
        <v>北海道</v>
      </c>
      <c r="H4910" s="22" t="str">
        <f t="shared" si="228"/>
        <v>2017</v>
      </c>
      <c r="I4910" s="22">
        <f t="shared" si="229"/>
        <v>3</v>
      </c>
      <c r="J4910" s="22" t="str">
        <f>VLOOKUP(I4910,變換清單!H:I,2,0)</f>
        <v>1Q</v>
      </c>
      <c r="K4910" s="22" t="str">
        <f t="shared" si="230"/>
        <v>啤酒北海道20171Q</v>
      </c>
    </row>
    <row r="4911" spans="1:11">
      <c r="A4911" s="23">
        <v>201703</v>
      </c>
      <c r="B4911" s="23" t="s">
        <v>0</v>
      </c>
      <c r="C4911" s="22">
        <v>27350921</v>
      </c>
      <c r="D4911" s="22" t="s">
        <v>44</v>
      </c>
      <c r="E4911" s="23">
        <v>667</v>
      </c>
      <c r="F4911" s="22" t="str">
        <f>VLOOKUP(C4911,變換清單!A:C,3,0)</f>
        <v>發泡酒</v>
      </c>
      <c r="G4911" s="22" t="str">
        <f>VLOOKUP(B4911,變換清單!E:F,2,0)</f>
        <v>北海道</v>
      </c>
      <c r="H4911" s="22" t="str">
        <f t="shared" si="228"/>
        <v>2017</v>
      </c>
      <c r="I4911" s="22">
        <f t="shared" si="229"/>
        <v>3</v>
      </c>
      <c r="J4911" s="22" t="str">
        <f>VLOOKUP(I4911,變換清單!H:I,2,0)</f>
        <v>1Q</v>
      </c>
      <c r="K4911" s="22" t="str">
        <f t="shared" si="230"/>
        <v>發泡酒北海道20171Q</v>
      </c>
    </row>
    <row r="4912" spans="1:11">
      <c r="A4912" s="23">
        <v>201703</v>
      </c>
      <c r="B4912" s="23" t="s">
        <v>0</v>
      </c>
      <c r="C4912" s="22">
        <v>27210786</v>
      </c>
      <c r="D4912" s="22" t="s">
        <v>103</v>
      </c>
      <c r="E4912" s="23">
        <v>8004</v>
      </c>
      <c r="F4912" s="22" t="str">
        <f>VLOOKUP(C4912,變換清單!A:C,3,0)</f>
        <v>發泡酒</v>
      </c>
      <c r="G4912" s="22" t="str">
        <f>VLOOKUP(B4912,變換清單!E:F,2,0)</f>
        <v>北海道</v>
      </c>
      <c r="H4912" s="22" t="str">
        <f t="shared" si="228"/>
        <v>2017</v>
      </c>
      <c r="I4912" s="22">
        <f t="shared" si="229"/>
        <v>3</v>
      </c>
      <c r="J4912" s="22" t="str">
        <f>VLOOKUP(I4912,變換清單!H:I,2,0)</f>
        <v>1Q</v>
      </c>
      <c r="K4912" s="22" t="str">
        <f t="shared" si="230"/>
        <v>發泡酒北海道20171Q</v>
      </c>
    </row>
    <row r="4913" spans="1:11">
      <c r="A4913" s="23">
        <v>201703</v>
      </c>
      <c r="B4913" s="23" t="s">
        <v>80</v>
      </c>
      <c r="C4913" s="22">
        <v>27220883</v>
      </c>
      <c r="D4913" s="22" t="s">
        <v>101</v>
      </c>
      <c r="E4913" s="23">
        <v>229320</v>
      </c>
      <c r="F4913" s="22" t="str">
        <f>VLOOKUP(C4913,變換清單!A:C,3,0)</f>
        <v>新類型</v>
      </c>
      <c r="G4913" s="22" t="str">
        <f>VLOOKUP(B4913,變換清單!E:F,2,0)</f>
        <v>近畿圏</v>
      </c>
      <c r="H4913" s="22" t="str">
        <f t="shared" si="228"/>
        <v>2017</v>
      </c>
      <c r="I4913" s="22">
        <f t="shared" si="229"/>
        <v>3</v>
      </c>
      <c r="J4913" s="22" t="str">
        <f>VLOOKUP(I4913,變換清單!H:I,2,0)</f>
        <v>1Q</v>
      </c>
      <c r="K4913" s="22" t="str">
        <f t="shared" si="230"/>
        <v>新類型近畿圏20171Q</v>
      </c>
    </row>
    <row r="4914" spans="1:11">
      <c r="A4914" s="23">
        <v>201703</v>
      </c>
      <c r="B4914" s="23" t="s">
        <v>80</v>
      </c>
      <c r="C4914" s="22">
        <v>27220957</v>
      </c>
      <c r="D4914" s="22" t="s">
        <v>102</v>
      </c>
      <c r="E4914" s="23">
        <v>26040</v>
      </c>
      <c r="F4914" s="22" t="str">
        <f>VLOOKUP(C4914,變換清單!A:C,3,0)</f>
        <v>新類型</v>
      </c>
      <c r="G4914" s="22" t="str">
        <f>VLOOKUP(B4914,變換清單!E:F,2,0)</f>
        <v>近畿圏</v>
      </c>
      <c r="H4914" s="22" t="str">
        <f t="shared" si="228"/>
        <v>2017</v>
      </c>
      <c r="I4914" s="22">
        <f t="shared" si="229"/>
        <v>3</v>
      </c>
      <c r="J4914" s="22" t="str">
        <f>VLOOKUP(I4914,變換清單!H:I,2,0)</f>
        <v>1Q</v>
      </c>
      <c r="K4914" s="22" t="str">
        <f t="shared" si="230"/>
        <v>新類型近畿圏20171Q</v>
      </c>
    </row>
    <row r="4915" spans="1:11">
      <c r="A4915" s="23">
        <v>201703</v>
      </c>
      <c r="B4915" s="23" t="s">
        <v>80</v>
      </c>
      <c r="C4915" s="22">
        <v>27220985</v>
      </c>
      <c r="D4915" s="22" t="s">
        <v>46</v>
      </c>
      <c r="E4915" s="23">
        <v>56280</v>
      </c>
      <c r="F4915" s="22" t="str">
        <f>VLOOKUP(C4915,變換清單!A:C,3,0)</f>
        <v>新類型</v>
      </c>
      <c r="G4915" s="22" t="str">
        <f>VLOOKUP(B4915,變換清單!E:F,2,0)</f>
        <v>近畿圏</v>
      </c>
      <c r="H4915" s="22" t="str">
        <f t="shared" si="228"/>
        <v>2017</v>
      </c>
      <c r="I4915" s="22">
        <f t="shared" si="229"/>
        <v>3</v>
      </c>
      <c r="J4915" s="22" t="str">
        <f>VLOOKUP(I4915,變換清單!H:I,2,0)</f>
        <v>1Q</v>
      </c>
      <c r="K4915" s="22" t="str">
        <f t="shared" si="230"/>
        <v>新類型近畿圏20171Q</v>
      </c>
    </row>
    <row r="4916" spans="1:11">
      <c r="A4916" s="23">
        <v>201703</v>
      </c>
      <c r="B4916" s="23" t="s">
        <v>80</v>
      </c>
      <c r="C4916" s="22">
        <v>27260317</v>
      </c>
      <c r="D4916" s="22" t="s">
        <v>40</v>
      </c>
      <c r="E4916" s="23">
        <v>756</v>
      </c>
      <c r="F4916" s="22" t="str">
        <f>VLOOKUP(C4916,變換清單!A:C,3,0)</f>
        <v>啤酒</v>
      </c>
      <c r="G4916" s="22" t="str">
        <f>VLOOKUP(B4916,變換清單!E:F,2,0)</f>
        <v>近畿圏</v>
      </c>
      <c r="H4916" s="22" t="str">
        <f t="shared" si="228"/>
        <v>2017</v>
      </c>
      <c r="I4916" s="22">
        <f t="shared" si="229"/>
        <v>3</v>
      </c>
      <c r="J4916" s="22" t="str">
        <f>VLOOKUP(I4916,變換清單!H:I,2,0)</f>
        <v>1Q</v>
      </c>
      <c r="K4916" s="22" t="str">
        <f t="shared" si="230"/>
        <v>啤酒近畿圏20171Q</v>
      </c>
    </row>
    <row r="4917" spans="1:11">
      <c r="A4917" s="23">
        <v>201703</v>
      </c>
      <c r="B4917" s="23" t="s">
        <v>80</v>
      </c>
      <c r="C4917" s="22">
        <v>27260665</v>
      </c>
      <c r="D4917" s="22" t="s">
        <v>105</v>
      </c>
      <c r="E4917" s="23">
        <v>756</v>
      </c>
      <c r="F4917" s="22" t="str">
        <f>VLOOKUP(C4917,變換清單!A:C,3,0)</f>
        <v>啤酒</v>
      </c>
      <c r="G4917" s="22" t="str">
        <f>VLOOKUP(B4917,變換清單!E:F,2,0)</f>
        <v>近畿圏</v>
      </c>
      <c r="H4917" s="22" t="str">
        <f t="shared" si="228"/>
        <v>2017</v>
      </c>
      <c r="I4917" s="22">
        <f t="shared" si="229"/>
        <v>3</v>
      </c>
      <c r="J4917" s="22" t="str">
        <f>VLOOKUP(I4917,變換清單!H:I,2,0)</f>
        <v>1Q</v>
      </c>
      <c r="K4917" s="22" t="str">
        <f t="shared" si="230"/>
        <v>啤酒近畿圏20171Q</v>
      </c>
    </row>
    <row r="4918" spans="1:11">
      <c r="A4918" s="23">
        <v>201703</v>
      </c>
      <c r="B4918" s="23" t="s">
        <v>80</v>
      </c>
      <c r="C4918" s="22">
        <v>27350171</v>
      </c>
      <c r="D4918" s="22" t="s">
        <v>42</v>
      </c>
      <c r="E4918" s="23">
        <v>52080</v>
      </c>
      <c r="F4918" s="22" t="str">
        <f>VLOOKUP(C4918,變換清單!A:C,3,0)</f>
        <v>啤酒</v>
      </c>
      <c r="G4918" s="22" t="str">
        <f>VLOOKUP(B4918,變換清單!E:F,2,0)</f>
        <v>近畿圏</v>
      </c>
      <c r="H4918" s="22" t="str">
        <f t="shared" si="228"/>
        <v>2017</v>
      </c>
      <c r="I4918" s="22">
        <f t="shared" si="229"/>
        <v>3</v>
      </c>
      <c r="J4918" s="22" t="str">
        <f>VLOOKUP(I4918,變換清單!H:I,2,0)</f>
        <v>1Q</v>
      </c>
      <c r="K4918" s="22" t="str">
        <f t="shared" si="230"/>
        <v>啤酒近畿圏20171Q</v>
      </c>
    </row>
    <row r="4919" spans="1:11">
      <c r="A4919" s="23">
        <v>201704</v>
      </c>
      <c r="B4919" s="23" t="s">
        <v>75</v>
      </c>
      <c r="C4919" s="22">
        <v>27350921</v>
      </c>
      <c r="D4919" s="22" t="s">
        <v>44</v>
      </c>
      <c r="E4919" s="23">
        <v>3249120</v>
      </c>
      <c r="F4919" s="22" t="str">
        <f>VLOOKUP(C4919,變換清單!A:C,3,0)</f>
        <v>發泡酒</v>
      </c>
      <c r="G4919" s="22" t="str">
        <f>VLOOKUP(B4919,變換清單!E:F,2,0)</f>
        <v>中部</v>
      </c>
      <c r="H4919" s="22" t="str">
        <f t="shared" si="228"/>
        <v>2017</v>
      </c>
      <c r="I4919" s="22">
        <f t="shared" si="229"/>
        <v>4</v>
      </c>
      <c r="J4919" s="22" t="str">
        <f>VLOOKUP(I4919,變換清單!H:I,2,0)</f>
        <v>2Q</v>
      </c>
      <c r="K4919" s="22" t="str">
        <f t="shared" si="230"/>
        <v>發泡酒中部20172Q</v>
      </c>
    </row>
    <row r="4920" spans="1:11">
      <c r="A4920" s="23">
        <v>201704</v>
      </c>
      <c r="B4920" s="23" t="s">
        <v>75</v>
      </c>
      <c r="C4920" s="22">
        <v>27210786</v>
      </c>
      <c r="D4920" s="22" t="s">
        <v>103</v>
      </c>
      <c r="E4920" s="23">
        <v>173040</v>
      </c>
      <c r="F4920" s="22" t="str">
        <f>VLOOKUP(C4920,變換清單!A:C,3,0)</f>
        <v>發泡酒</v>
      </c>
      <c r="G4920" s="22" t="str">
        <f>VLOOKUP(B4920,變換清單!E:F,2,0)</f>
        <v>中部</v>
      </c>
      <c r="H4920" s="22" t="str">
        <f t="shared" si="228"/>
        <v>2017</v>
      </c>
      <c r="I4920" s="22">
        <f t="shared" si="229"/>
        <v>4</v>
      </c>
      <c r="J4920" s="22" t="str">
        <f>VLOOKUP(I4920,變換清單!H:I,2,0)</f>
        <v>2Q</v>
      </c>
      <c r="K4920" s="22" t="str">
        <f t="shared" si="230"/>
        <v>發泡酒中部20172Q</v>
      </c>
    </row>
    <row r="4921" spans="1:11">
      <c r="A4921" s="23">
        <v>201704</v>
      </c>
      <c r="B4921" s="23" t="s">
        <v>75</v>
      </c>
      <c r="C4921" s="22">
        <v>27220883</v>
      </c>
      <c r="D4921" s="22" t="s">
        <v>101</v>
      </c>
      <c r="E4921" s="23">
        <v>1114680</v>
      </c>
      <c r="F4921" s="22" t="str">
        <f>VLOOKUP(C4921,變換清單!A:C,3,0)</f>
        <v>新類型</v>
      </c>
      <c r="G4921" s="22" t="str">
        <f>VLOOKUP(B4921,變換清單!E:F,2,0)</f>
        <v>中部</v>
      </c>
      <c r="H4921" s="22" t="str">
        <f t="shared" si="228"/>
        <v>2017</v>
      </c>
      <c r="I4921" s="22">
        <f t="shared" si="229"/>
        <v>4</v>
      </c>
      <c r="J4921" s="22" t="str">
        <f>VLOOKUP(I4921,變換清單!H:I,2,0)</f>
        <v>2Q</v>
      </c>
      <c r="K4921" s="22" t="str">
        <f t="shared" si="230"/>
        <v>新類型中部20172Q</v>
      </c>
    </row>
    <row r="4922" spans="1:11">
      <c r="A4922" s="23">
        <v>201704</v>
      </c>
      <c r="B4922" s="23" t="s">
        <v>75</v>
      </c>
      <c r="C4922" s="22">
        <v>27220957</v>
      </c>
      <c r="D4922" s="22" t="s">
        <v>102</v>
      </c>
      <c r="E4922" s="23">
        <v>75096</v>
      </c>
      <c r="F4922" s="22" t="str">
        <f>VLOOKUP(C4922,變換清單!A:C,3,0)</f>
        <v>新類型</v>
      </c>
      <c r="G4922" s="22" t="str">
        <f>VLOOKUP(B4922,變換清單!E:F,2,0)</f>
        <v>中部</v>
      </c>
      <c r="H4922" s="22" t="str">
        <f t="shared" si="228"/>
        <v>2017</v>
      </c>
      <c r="I4922" s="22">
        <f t="shared" si="229"/>
        <v>4</v>
      </c>
      <c r="J4922" s="22" t="str">
        <f>VLOOKUP(I4922,變換清單!H:I,2,0)</f>
        <v>2Q</v>
      </c>
      <c r="K4922" s="22" t="str">
        <f t="shared" si="230"/>
        <v>新類型中部20172Q</v>
      </c>
    </row>
    <row r="4923" spans="1:11">
      <c r="A4923" s="23">
        <v>201704</v>
      </c>
      <c r="B4923" s="23" t="s">
        <v>75</v>
      </c>
      <c r="C4923" s="22">
        <v>27220985</v>
      </c>
      <c r="D4923" s="22" t="s">
        <v>46</v>
      </c>
      <c r="E4923" s="23">
        <v>42588</v>
      </c>
      <c r="F4923" s="22" t="str">
        <f>VLOOKUP(C4923,變換清單!A:C,3,0)</f>
        <v>新類型</v>
      </c>
      <c r="G4923" s="22" t="str">
        <f>VLOOKUP(B4923,變換清單!E:F,2,0)</f>
        <v>中部</v>
      </c>
      <c r="H4923" s="22" t="str">
        <f t="shared" si="228"/>
        <v>2017</v>
      </c>
      <c r="I4923" s="22">
        <f t="shared" si="229"/>
        <v>4</v>
      </c>
      <c r="J4923" s="22" t="str">
        <f>VLOOKUP(I4923,變換清單!H:I,2,0)</f>
        <v>2Q</v>
      </c>
      <c r="K4923" s="22" t="str">
        <f t="shared" si="230"/>
        <v>新類型中部20172Q</v>
      </c>
    </row>
    <row r="4924" spans="1:11">
      <c r="A4924" s="23">
        <v>201704</v>
      </c>
      <c r="B4924" s="23" t="s">
        <v>75</v>
      </c>
      <c r="C4924" s="22">
        <v>27260317</v>
      </c>
      <c r="D4924" s="22" t="s">
        <v>40</v>
      </c>
      <c r="E4924" s="23">
        <v>726600</v>
      </c>
      <c r="F4924" s="22" t="str">
        <f>VLOOKUP(C4924,變換清單!A:C,3,0)</f>
        <v>啤酒</v>
      </c>
      <c r="G4924" s="22" t="str">
        <f>VLOOKUP(B4924,變換清單!E:F,2,0)</f>
        <v>中部</v>
      </c>
      <c r="H4924" s="22" t="str">
        <f t="shared" si="228"/>
        <v>2017</v>
      </c>
      <c r="I4924" s="22">
        <f t="shared" si="229"/>
        <v>4</v>
      </c>
      <c r="J4924" s="22" t="str">
        <f>VLOOKUP(I4924,變換清單!H:I,2,0)</f>
        <v>2Q</v>
      </c>
      <c r="K4924" s="22" t="str">
        <f t="shared" si="230"/>
        <v>啤酒中部20172Q</v>
      </c>
    </row>
    <row r="4925" spans="1:11">
      <c r="A4925" s="23">
        <v>201704</v>
      </c>
      <c r="B4925" s="23" t="s">
        <v>75</v>
      </c>
      <c r="C4925" s="22">
        <v>27260665</v>
      </c>
      <c r="D4925" s="22" t="s">
        <v>105</v>
      </c>
      <c r="E4925" s="23">
        <v>3335</v>
      </c>
      <c r="F4925" s="22" t="str">
        <f>VLOOKUP(C4925,變換清單!A:C,3,0)</f>
        <v>啤酒</v>
      </c>
      <c r="G4925" s="22" t="str">
        <f>VLOOKUP(B4925,變換清單!E:F,2,0)</f>
        <v>中部</v>
      </c>
      <c r="H4925" s="22" t="str">
        <f t="shared" si="228"/>
        <v>2017</v>
      </c>
      <c r="I4925" s="22">
        <f t="shared" si="229"/>
        <v>4</v>
      </c>
      <c r="J4925" s="22" t="str">
        <f>VLOOKUP(I4925,變換清單!H:I,2,0)</f>
        <v>2Q</v>
      </c>
      <c r="K4925" s="22" t="str">
        <f t="shared" si="230"/>
        <v>啤酒中部20172Q</v>
      </c>
    </row>
    <row r="4926" spans="1:11">
      <c r="A4926" s="23">
        <v>201704</v>
      </c>
      <c r="B4926" s="23" t="s">
        <v>75</v>
      </c>
      <c r="C4926" s="22">
        <v>27350171</v>
      </c>
      <c r="D4926" s="22" t="s">
        <v>42</v>
      </c>
      <c r="E4926" s="23">
        <v>32683</v>
      </c>
      <c r="F4926" s="22" t="str">
        <f>VLOOKUP(C4926,變換清單!A:C,3,0)</f>
        <v>啤酒</v>
      </c>
      <c r="G4926" s="22" t="str">
        <f>VLOOKUP(B4926,變換清單!E:F,2,0)</f>
        <v>中部</v>
      </c>
      <c r="H4926" s="22" t="str">
        <f t="shared" si="228"/>
        <v>2017</v>
      </c>
      <c r="I4926" s="22">
        <f t="shared" si="229"/>
        <v>4</v>
      </c>
      <c r="J4926" s="22" t="str">
        <f>VLOOKUP(I4926,變換清單!H:I,2,0)</f>
        <v>2Q</v>
      </c>
      <c r="K4926" s="22" t="str">
        <f t="shared" si="230"/>
        <v>啤酒中部20172Q</v>
      </c>
    </row>
    <row r="4927" spans="1:11">
      <c r="A4927" s="23">
        <v>201704</v>
      </c>
      <c r="B4927" s="23" t="s">
        <v>86</v>
      </c>
      <c r="C4927" s="22">
        <v>27350921</v>
      </c>
      <c r="D4927" s="22" t="s">
        <v>44</v>
      </c>
      <c r="E4927" s="23">
        <v>233520</v>
      </c>
      <c r="F4927" s="22" t="str">
        <f>VLOOKUP(C4927,變換清單!A:C,3,0)</f>
        <v>發泡酒</v>
      </c>
      <c r="G4927" s="22" t="str">
        <f>VLOOKUP(B4927,變換清單!E:F,2,0)</f>
        <v>中四國</v>
      </c>
      <c r="H4927" s="22" t="str">
        <f t="shared" si="228"/>
        <v>2017</v>
      </c>
      <c r="I4927" s="22">
        <f t="shared" si="229"/>
        <v>4</v>
      </c>
      <c r="J4927" s="22" t="str">
        <f>VLOOKUP(I4927,變換清單!H:I,2,0)</f>
        <v>2Q</v>
      </c>
      <c r="K4927" s="22" t="str">
        <f t="shared" si="230"/>
        <v>發泡酒中四國20172Q</v>
      </c>
    </row>
    <row r="4928" spans="1:11">
      <c r="A4928" s="23">
        <v>201704</v>
      </c>
      <c r="B4928" s="23" t="s">
        <v>86</v>
      </c>
      <c r="C4928" s="22">
        <v>27210786</v>
      </c>
      <c r="D4928" s="22" t="s">
        <v>103</v>
      </c>
      <c r="E4928" s="23">
        <v>119280</v>
      </c>
      <c r="F4928" s="22" t="str">
        <f>VLOOKUP(C4928,變換清單!A:C,3,0)</f>
        <v>發泡酒</v>
      </c>
      <c r="G4928" s="22" t="str">
        <f>VLOOKUP(B4928,變換清單!E:F,2,0)</f>
        <v>中四國</v>
      </c>
      <c r="H4928" s="22" t="str">
        <f t="shared" si="228"/>
        <v>2017</v>
      </c>
      <c r="I4928" s="22">
        <f t="shared" si="229"/>
        <v>4</v>
      </c>
      <c r="J4928" s="22" t="str">
        <f>VLOOKUP(I4928,變換清單!H:I,2,0)</f>
        <v>2Q</v>
      </c>
      <c r="K4928" s="22" t="str">
        <f t="shared" si="230"/>
        <v>發泡酒中四國20172Q</v>
      </c>
    </row>
    <row r="4929" spans="1:11">
      <c r="A4929" s="23">
        <v>201704</v>
      </c>
      <c r="B4929" s="23" t="s">
        <v>86</v>
      </c>
      <c r="C4929" s="22">
        <v>27220883</v>
      </c>
      <c r="D4929" s="22" t="s">
        <v>101</v>
      </c>
      <c r="E4929" s="23">
        <v>65520</v>
      </c>
      <c r="F4929" s="22" t="str">
        <f>VLOOKUP(C4929,變換清單!A:C,3,0)</f>
        <v>新類型</v>
      </c>
      <c r="G4929" s="22" t="str">
        <f>VLOOKUP(B4929,變換清單!E:F,2,0)</f>
        <v>中四國</v>
      </c>
      <c r="H4929" s="22" t="str">
        <f t="shared" si="228"/>
        <v>2017</v>
      </c>
      <c r="I4929" s="22">
        <f t="shared" si="229"/>
        <v>4</v>
      </c>
      <c r="J4929" s="22" t="str">
        <f>VLOOKUP(I4929,變換清單!H:I,2,0)</f>
        <v>2Q</v>
      </c>
      <c r="K4929" s="22" t="str">
        <f t="shared" si="230"/>
        <v>新類型中四國20172Q</v>
      </c>
    </row>
    <row r="4930" spans="1:11">
      <c r="A4930" s="23">
        <v>201704</v>
      </c>
      <c r="B4930" s="23" t="s">
        <v>86</v>
      </c>
      <c r="C4930" s="22">
        <v>27220957</v>
      </c>
      <c r="D4930" s="22" t="s">
        <v>102</v>
      </c>
      <c r="E4930" s="23">
        <v>756</v>
      </c>
      <c r="F4930" s="22" t="str">
        <f>VLOOKUP(C4930,變換清單!A:C,3,0)</f>
        <v>新類型</v>
      </c>
      <c r="G4930" s="22" t="str">
        <f>VLOOKUP(B4930,變換清單!E:F,2,0)</f>
        <v>中四國</v>
      </c>
      <c r="H4930" s="22" t="str">
        <f t="shared" si="228"/>
        <v>2017</v>
      </c>
      <c r="I4930" s="22">
        <f t="shared" si="229"/>
        <v>4</v>
      </c>
      <c r="J4930" s="22" t="str">
        <f>VLOOKUP(I4930,變換清單!H:I,2,0)</f>
        <v>2Q</v>
      </c>
      <c r="K4930" s="22" t="str">
        <f t="shared" si="230"/>
        <v>新類型中四國20172Q</v>
      </c>
    </row>
    <row r="4931" spans="1:11">
      <c r="A4931" s="23">
        <v>201704</v>
      </c>
      <c r="B4931" s="23" t="s">
        <v>86</v>
      </c>
      <c r="C4931" s="22">
        <v>27220985</v>
      </c>
      <c r="D4931" s="22" t="s">
        <v>46</v>
      </c>
      <c r="E4931" s="23">
        <v>504</v>
      </c>
      <c r="F4931" s="22" t="str">
        <f>VLOOKUP(C4931,變換清單!A:C,3,0)</f>
        <v>新類型</v>
      </c>
      <c r="G4931" s="22" t="str">
        <f>VLOOKUP(B4931,變換清單!E:F,2,0)</f>
        <v>中四國</v>
      </c>
      <c r="H4931" s="22" t="str">
        <f t="shared" ref="H4931:H4994" si="231">LEFT(A4931,4)</f>
        <v>2017</v>
      </c>
      <c r="I4931" s="22">
        <f t="shared" ref="I4931:I4994" si="232">VALUE(RIGHT(A4931,2))</f>
        <v>4</v>
      </c>
      <c r="J4931" s="22" t="str">
        <f>VLOOKUP(I4931,變換清單!H:I,2,0)</f>
        <v>2Q</v>
      </c>
      <c r="K4931" s="22" t="str">
        <f t="shared" ref="K4931:K4994" si="233">CONCATENATE(F4931,G4931,H4931,J4931)</f>
        <v>新類型中四國20172Q</v>
      </c>
    </row>
    <row r="4932" spans="1:11">
      <c r="A4932" s="23">
        <v>201704</v>
      </c>
      <c r="B4932" s="23" t="s">
        <v>86</v>
      </c>
      <c r="C4932" s="22">
        <v>27260317</v>
      </c>
      <c r="D4932" s="22" t="s">
        <v>40</v>
      </c>
      <c r="E4932" s="23">
        <v>42840</v>
      </c>
      <c r="F4932" s="22" t="str">
        <f>VLOOKUP(C4932,變換清單!A:C,3,0)</f>
        <v>啤酒</v>
      </c>
      <c r="G4932" s="22" t="str">
        <f>VLOOKUP(B4932,變換清單!E:F,2,0)</f>
        <v>中四國</v>
      </c>
      <c r="H4932" s="22" t="str">
        <f t="shared" si="231"/>
        <v>2017</v>
      </c>
      <c r="I4932" s="22">
        <f t="shared" si="232"/>
        <v>4</v>
      </c>
      <c r="J4932" s="22" t="str">
        <f>VLOOKUP(I4932,變換清單!H:I,2,0)</f>
        <v>2Q</v>
      </c>
      <c r="K4932" s="22" t="str">
        <f t="shared" si="233"/>
        <v>啤酒中四國20172Q</v>
      </c>
    </row>
    <row r="4933" spans="1:11">
      <c r="A4933" s="23">
        <v>201704</v>
      </c>
      <c r="B4933" s="23" t="s">
        <v>61</v>
      </c>
      <c r="C4933" s="22">
        <v>27260665</v>
      </c>
      <c r="D4933" s="22" t="s">
        <v>105</v>
      </c>
      <c r="E4933" s="23">
        <v>1091160</v>
      </c>
      <c r="F4933" s="22" t="str">
        <f>VLOOKUP(C4933,變換清單!A:C,3,0)</f>
        <v>啤酒</v>
      </c>
      <c r="G4933" s="22" t="str">
        <f>VLOOKUP(B4933,變換清單!E:F,2,0)</f>
        <v>關信越</v>
      </c>
      <c r="H4933" s="22" t="str">
        <f t="shared" si="231"/>
        <v>2017</v>
      </c>
      <c r="I4933" s="22">
        <f t="shared" si="232"/>
        <v>4</v>
      </c>
      <c r="J4933" s="22" t="str">
        <f>VLOOKUP(I4933,變換清單!H:I,2,0)</f>
        <v>2Q</v>
      </c>
      <c r="K4933" s="22" t="str">
        <f t="shared" si="233"/>
        <v>啤酒關信越20172Q</v>
      </c>
    </row>
    <row r="4934" spans="1:11">
      <c r="A4934" s="23">
        <v>201704</v>
      </c>
      <c r="B4934" s="23" t="s">
        <v>61</v>
      </c>
      <c r="C4934" s="22">
        <v>27350171</v>
      </c>
      <c r="D4934" s="22" t="s">
        <v>42</v>
      </c>
      <c r="E4934" s="23">
        <v>182280</v>
      </c>
      <c r="F4934" s="22" t="str">
        <f>VLOOKUP(C4934,變換清單!A:C,3,0)</f>
        <v>啤酒</v>
      </c>
      <c r="G4934" s="22" t="str">
        <f>VLOOKUP(B4934,變換清單!E:F,2,0)</f>
        <v>關信越</v>
      </c>
      <c r="H4934" s="22" t="str">
        <f t="shared" si="231"/>
        <v>2017</v>
      </c>
      <c r="I4934" s="22">
        <f t="shared" si="232"/>
        <v>4</v>
      </c>
      <c r="J4934" s="22" t="str">
        <f>VLOOKUP(I4934,變換清單!H:I,2,0)</f>
        <v>2Q</v>
      </c>
      <c r="K4934" s="22" t="str">
        <f t="shared" si="233"/>
        <v>啤酒關信越20172Q</v>
      </c>
    </row>
    <row r="4935" spans="1:11">
      <c r="A4935" s="23">
        <v>201704</v>
      </c>
      <c r="B4935" s="23" t="s">
        <v>61</v>
      </c>
      <c r="C4935" s="22">
        <v>27350921</v>
      </c>
      <c r="D4935" s="22" t="s">
        <v>44</v>
      </c>
      <c r="E4935" s="23">
        <v>449400</v>
      </c>
      <c r="F4935" s="22" t="str">
        <f>VLOOKUP(C4935,變換清單!A:C,3,0)</f>
        <v>發泡酒</v>
      </c>
      <c r="G4935" s="22" t="str">
        <f>VLOOKUP(B4935,變換清單!E:F,2,0)</f>
        <v>關信越</v>
      </c>
      <c r="H4935" s="22" t="str">
        <f t="shared" si="231"/>
        <v>2017</v>
      </c>
      <c r="I4935" s="22">
        <f t="shared" si="232"/>
        <v>4</v>
      </c>
      <c r="J4935" s="22" t="str">
        <f>VLOOKUP(I4935,變換清單!H:I,2,0)</f>
        <v>2Q</v>
      </c>
      <c r="K4935" s="22" t="str">
        <f t="shared" si="233"/>
        <v>發泡酒關信越20172Q</v>
      </c>
    </row>
    <row r="4936" spans="1:11">
      <c r="A4936" s="23">
        <v>201704</v>
      </c>
      <c r="B4936" s="23" t="s">
        <v>61</v>
      </c>
      <c r="C4936" s="22">
        <v>27210786</v>
      </c>
      <c r="D4936" s="22" t="s">
        <v>103</v>
      </c>
      <c r="E4936" s="23">
        <v>10332</v>
      </c>
      <c r="F4936" s="22" t="str">
        <f>VLOOKUP(C4936,變換清單!A:C,3,0)</f>
        <v>發泡酒</v>
      </c>
      <c r="G4936" s="22" t="str">
        <f>VLOOKUP(B4936,變換清單!E:F,2,0)</f>
        <v>關信越</v>
      </c>
      <c r="H4936" s="22" t="str">
        <f t="shared" si="231"/>
        <v>2017</v>
      </c>
      <c r="I4936" s="22">
        <f t="shared" si="232"/>
        <v>4</v>
      </c>
      <c r="J4936" s="22" t="str">
        <f>VLOOKUP(I4936,變換清單!H:I,2,0)</f>
        <v>2Q</v>
      </c>
      <c r="K4936" s="22" t="str">
        <f t="shared" si="233"/>
        <v>發泡酒關信越20172Q</v>
      </c>
    </row>
    <row r="4937" spans="1:11">
      <c r="A4937" s="23">
        <v>201704</v>
      </c>
      <c r="B4937" s="23" t="s">
        <v>61</v>
      </c>
      <c r="C4937" s="22">
        <v>27220883</v>
      </c>
      <c r="D4937" s="22" t="s">
        <v>101</v>
      </c>
      <c r="E4937" s="23">
        <v>4032</v>
      </c>
      <c r="F4937" s="22" t="str">
        <f>VLOOKUP(C4937,變換清單!A:C,3,0)</f>
        <v>新類型</v>
      </c>
      <c r="G4937" s="22" t="str">
        <f>VLOOKUP(B4937,變換清單!E:F,2,0)</f>
        <v>關信越</v>
      </c>
      <c r="H4937" s="22" t="str">
        <f t="shared" si="231"/>
        <v>2017</v>
      </c>
      <c r="I4937" s="22">
        <f t="shared" si="232"/>
        <v>4</v>
      </c>
      <c r="J4937" s="22" t="str">
        <f>VLOOKUP(I4937,變換清單!H:I,2,0)</f>
        <v>2Q</v>
      </c>
      <c r="K4937" s="22" t="str">
        <f t="shared" si="233"/>
        <v>新類型關信越20172Q</v>
      </c>
    </row>
    <row r="4938" spans="1:11">
      <c r="A4938" s="23">
        <v>201704</v>
      </c>
      <c r="B4938" s="23" t="s">
        <v>61</v>
      </c>
      <c r="C4938" s="22">
        <v>27220957</v>
      </c>
      <c r="D4938" s="22" t="s">
        <v>102</v>
      </c>
      <c r="E4938" s="23">
        <v>392280</v>
      </c>
      <c r="F4938" s="22" t="str">
        <f>VLOOKUP(C4938,變換清單!A:C,3,0)</f>
        <v>新類型</v>
      </c>
      <c r="G4938" s="22" t="str">
        <f>VLOOKUP(B4938,變換清單!E:F,2,0)</f>
        <v>關信越</v>
      </c>
      <c r="H4938" s="22" t="str">
        <f t="shared" si="231"/>
        <v>2017</v>
      </c>
      <c r="I4938" s="22">
        <f t="shared" si="232"/>
        <v>4</v>
      </c>
      <c r="J4938" s="22" t="str">
        <f>VLOOKUP(I4938,變換清單!H:I,2,0)</f>
        <v>2Q</v>
      </c>
      <c r="K4938" s="22" t="str">
        <f t="shared" si="233"/>
        <v>新類型關信越20172Q</v>
      </c>
    </row>
    <row r="4939" spans="1:11">
      <c r="A4939" s="23">
        <v>201704</v>
      </c>
      <c r="B4939" s="23" t="s">
        <v>61</v>
      </c>
      <c r="C4939" s="22">
        <v>27220985</v>
      </c>
      <c r="D4939" s="22" t="s">
        <v>46</v>
      </c>
      <c r="E4939" s="23">
        <v>82041</v>
      </c>
      <c r="F4939" s="22" t="str">
        <f>VLOOKUP(C4939,變換清單!A:C,3,0)</f>
        <v>新類型</v>
      </c>
      <c r="G4939" s="22" t="str">
        <f>VLOOKUP(B4939,變換清單!E:F,2,0)</f>
        <v>關信越</v>
      </c>
      <c r="H4939" s="22" t="str">
        <f t="shared" si="231"/>
        <v>2017</v>
      </c>
      <c r="I4939" s="22">
        <f t="shared" si="232"/>
        <v>4</v>
      </c>
      <c r="J4939" s="22" t="str">
        <f>VLOOKUP(I4939,變換清單!H:I,2,0)</f>
        <v>2Q</v>
      </c>
      <c r="K4939" s="22" t="str">
        <f t="shared" si="233"/>
        <v>新類型關信越20172Q</v>
      </c>
    </row>
    <row r="4940" spans="1:11">
      <c r="A4940" s="23">
        <v>201704</v>
      </c>
      <c r="B4940" s="23" t="s">
        <v>61</v>
      </c>
      <c r="C4940" s="22">
        <v>27260317</v>
      </c>
      <c r="D4940" s="22" t="s">
        <v>40</v>
      </c>
      <c r="E4940" s="23">
        <v>18676</v>
      </c>
      <c r="F4940" s="22" t="str">
        <f>VLOOKUP(C4940,變換清單!A:C,3,0)</f>
        <v>啤酒</v>
      </c>
      <c r="G4940" s="22" t="str">
        <f>VLOOKUP(B4940,變換清單!E:F,2,0)</f>
        <v>關信越</v>
      </c>
      <c r="H4940" s="22" t="str">
        <f t="shared" si="231"/>
        <v>2017</v>
      </c>
      <c r="I4940" s="22">
        <f t="shared" si="232"/>
        <v>4</v>
      </c>
      <c r="J4940" s="22" t="str">
        <f>VLOOKUP(I4940,變換清單!H:I,2,0)</f>
        <v>2Q</v>
      </c>
      <c r="K4940" s="22" t="str">
        <f t="shared" si="233"/>
        <v>啤酒關信越20172Q</v>
      </c>
    </row>
    <row r="4941" spans="1:11">
      <c r="A4941" s="23">
        <v>201704</v>
      </c>
      <c r="B4941" s="23" t="s">
        <v>83</v>
      </c>
      <c r="C4941" s="22">
        <v>27260665</v>
      </c>
      <c r="D4941" s="22" t="s">
        <v>105</v>
      </c>
      <c r="E4941" s="23">
        <v>317520</v>
      </c>
      <c r="F4941" s="22" t="str">
        <f>VLOOKUP(C4941,變換清單!A:C,3,0)</f>
        <v>啤酒</v>
      </c>
      <c r="G4941" s="22" t="str">
        <f>VLOOKUP(B4941,變換清單!E:F,2,0)</f>
        <v>中四國</v>
      </c>
      <c r="H4941" s="22" t="str">
        <f t="shared" si="231"/>
        <v>2017</v>
      </c>
      <c r="I4941" s="22">
        <f t="shared" si="232"/>
        <v>4</v>
      </c>
      <c r="J4941" s="22" t="str">
        <f>VLOOKUP(I4941,變換清單!H:I,2,0)</f>
        <v>2Q</v>
      </c>
      <c r="K4941" s="22" t="str">
        <f t="shared" si="233"/>
        <v>啤酒中四國20172Q</v>
      </c>
    </row>
    <row r="4942" spans="1:11">
      <c r="A4942" s="23">
        <v>201704</v>
      </c>
      <c r="B4942" s="23" t="s">
        <v>83</v>
      </c>
      <c r="C4942" s="22">
        <v>27350171</v>
      </c>
      <c r="D4942" s="22" t="s">
        <v>42</v>
      </c>
      <c r="E4942" s="23">
        <v>60480</v>
      </c>
      <c r="F4942" s="22" t="str">
        <f>VLOOKUP(C4942,變換清單!A:C,3,0)</f>
        <v>啤酒</v>
      </c>
      <c r="G4942" s="22" t="str">
        <f>VLOOKUP(B4942,變換清單!E:F,2,0)</f>
        <v>中四國</v>
      </c>
      <c r="H4942" s="22" t="str">
        <f t="shared" si="231"/>
        <v>2017</v>
      </c>
      <c r="I4942" s="22">
        <f t="shared" si="232"/>
        <v>4</v>
      </c>
      <c r="J4942" s="22" t="str">
        <f>VLOOKUP(I4942,變換清單!H:I,2,0)</f>
        <v>2Q</v>
      </c>
      <c r="K4942" s="22" t="str">
        <f t="shared" si="233"/>
        <v>啤酒中四國20172Q</v>
      </c>
    </row>
    <row r="4943" spans="1:11">
      <c r="A4943" s="23">
        <v>201704</v>
      </c>
      <c r="B4943" s="23" t="s">
        <v>83</v>
      </c>
      <c r="C4943" s="22">
        <v>27350921</v>
      </c>
      <c r="D4943" s="22" t="s">
        <v>44</v>
      </c>
      <c r="E4943" s="23">
        <v>117600</v>
      </c>
      <c r="F4943" s="22" t="str">
        <f>VLOOKUP(C4943,變換清單!A:C,3,0)</f>
        <v>發泡酒</v>
      </c>
      <c r="G4943" s="22" t="str">
        <f>VLOOKUP(B4943,變換清單!E:F,2,0)</f>
        <v>中四國</v>
      </c>
      <c r="H4943" s="22" t="str">
        <f t="shared" si="231"/>
        <v>2017</v>
      </c>
      <c r="I4943" s="22">
        <f t="shared" si="232"/>
        <v>4</v>
      </c>
      <c r="J4943" s="22" t="str">
        <f>VLOOKUP(I4943,變換清單!H:I,2,0)</f>
        <v>2Q</v>
      </c>
      <c r="K4943" s="22" t="str">
        <f t="shared" si="233"/>
        <v>發泡酒中四國20172Q</v>
      </c>
    </row>
    <row r="4944" spans="1:11">
      <c r="A4944" s="23">
        <v>201704</v>
      </c>
      <c r="B4944" s="23" t="s">
        <v>83</v>
      </c>
      <c r="C4944" s="22">
        <v>27210786</v>
      </c>
      <c r="D4944" s="22" t="s">
        <v>103</v>
      </c>
      <c r="E4944" s="23">
        <v>19908</v>
      </c>
      <c r="F4944" s="22" t="str">
        <f>VLOOKUP(C4944,變換清單!A:C,3,0)</f>
        <v>發泡酒</v>
      </c>
      <c r="G4944" s="22" t="str">
        <f>VLOOKUP(B4944,變換清單!E:F,2,0)</f>
        <v>中四國</v>
      </c>
      <c r="H4944" s="22" t="str">
        <f t="shared" si="231"/>
        <v>2017</v>
      </c>
      <c r="I4944" s="22">
        <f t="shared" si="232"/>
        <v>4</v>
      </c>
      <c r="J4944" s="22" t="str">
        <f>VLOOKUP(I4944,變換清單!H:I,2,0)</f>
        <v>2Q</v>
      </c>
      <c r="K4944" s="22" t="str">
        <f t="shared" si="233"/>
        <v>發泡酒中四國20172Q</v>
      </c>
    </row>
    <row r="4945" spans="1:11">
      <c r="A4945" s="23">
        <v>201704</v>
      </c>
      <c r="B4945" s="23" t="s">
        <v>83</v>
      </c>
      <c r="C4945" s="22">
        <v>27220883</v>
      </c>
      <c r="D4945" s="22" t="s">
        <v>101</v>
      </c>
      <c r="E4945" s="23">
        <v>7522</v>
      </c>
      <c r="F4945" s="22" t="str">
        <f>VLOOKUP(C4945,變換清單!A:C,3,0)</f>
        <v>新類型</v>
      </c>
      <c r="G4945" s="22" t="str">
        <f>VLOOKUP(B4945,變換清單!E:F,2,0)</f>
        <v>中四國</v>
      </c>
      <c r="H4945" s="22" t="str">
        <f t="shared" si="231"/>
        <v>2017</v>
      </c>
      <c r="I4945" s="22">
        <f t="shared" si="232"/>
        <v>4</v>
      </c>
      <c r="J4945" s="22" t="str">
        <f>VLOOKUP(I4945,變換清單!H:I,2,0)</f>
        <v>2Q</v>
      </c>
      <c r="K4945" s="22" t="str">
        <f t="shared" si="233"/>
        <v>新類型中四國20172Q</v>
      </c>
    </row>
    <row r="4946" spans="1:11">
      <c r="A4946" s="23">
        <v>201704</v>
      </c>
      <c r="B4946" s="23" t="s">
        <v>83</v>
      </c>
      <c r="C4946" s="22">
        <v>27220957</v>
      </c>
      <c r="D4946" s="22" t="s">
        <v>102</v>
      </c>
      <c r="E4946" s="23">
        <v>74760</v>
      </c>
      <c r="F4946" s="22" t="str">
        <f>VLOOKUP(C4946,變換清單!A:C,3,0)</f>
        <v>新類型</v>
      </c>
      <c r="G4946" s="22" t="str">
        <f>VLOOKUP(B4946,變換清單!E:F,2,0)</f>
        <v>中四國</v>
      </c>
      <c r="H4946" s="22" t="str">
        <f t="shared" si="231"/>
        <v>2017</v>
      </c>
      <c r="I4946" s="22">
        <f t="shared" si="232"/>
        <v>4</v>
      </c>
      <c r="J4946" s="22" t="str">
        <f>VLOOKUP(I4946,變換清單!H:I,2,0)</f>
        <v>2Q</v>
      </c>
      <c r="K4946" s="22" t="str">
        <f t="shared" si="233"/>
        <v>新類型中四國20172Q</v>
      </c>
    </row>
    <row r="4947" spans="1:11">
      <c r="A4947" s="23">
        <v>201704</v>
      </c>
      <c r="B4947" s="23" t="s">
        <v>98</v>
      </c>
      <c r="C4947" s="22">
        <v>27220985</v>
      </c>
      <c r="D4947" s="22" t="s">
        <v>46</v>
      </c>
      <c r="E4947" s="23">
        <v>5040</v>
      </c>
      <c r="F4947" s="22" t="str">
        <f>VLOOKUP(C4947,變換清單!A:C,3,0)</f>
        <v>新類型</v>
      </c>
      <c r="G4947" s="22" t="str">
        <f>VLOOKUP(B4947,變換清單!E:F,2,0)</f>
        <v>沖繩</v>
      </c>
      <c r="H4947" s="22" t="str">
        <f t="shared" si="231"/>
        <v>2017</v>
      </c>
      <c r="I4947" s="22">
        <f t="shared" si="232"/>
        <v>4</v>
      </c>
      <c r="J4947" s="22" t="str">
        <f>VLOOKUP(I4947,變換清單!H:I,2,0)</f>
        <v>2Q</v>
      </c>
      <c r="K4947" s="22" t="str">
        <f t="shared" si="233"/>
        <v>新類型沖繩20172Q</v>
      </c>
    </row>
    <row r="4948" spans="1:11">
      <c r="A4948" s="23">
        <v>201704</v>
      </c>
      <c r="B4948" s="23" t="s">
        <v>98</v>
      </c>
      <c r="C4948" s="22">
        <v>27260317</v>
      </c>
      <c r="D4948" s="22" t="s">
        <v>40</v>
      </c>
      <c r="E4948" s="23">
        <v>18480</v>
      </c>
      <c r="F4948" s="22" t="str">
        <f>VLOOKUP(C4948,變換清單!A:C,3,0)</f>
        <v>啤酒</v>
      </c>
      <c r="G4948" s="22" t="str">
        <f>VLOOKUP(B4948,變換清單!E:F,2,0)</f>
        <v>沖繩</v>
      </c>
      <c r="H4948" s="22" t="str">
        <f t="shared" si="231"/>
        <v>2017</v>
      </c>
      <c r="I4948" s="22">
        <f t="shared" si="232"/>
        <v>4</v>
      </c>
      <c r="J4948" s="22" t="str">
        <f>VLOOKUP(I4948,變換清單!H:I,2,0)</f>
        <v>2Q</v>
      </c>
      <c r="K4948" s="22" t="str">
        <f t="shared" si="233"/>
        <v>啤酒沖繩20172Q</v>
      </c>
    </row>
    <row r="4949" spans="1:11">
      <c r="A4949" s="23">
        <v>201704</v>
      </c>
      <c r="B4949" s="23" t="s">
        <v>98</v>
      </c>
      <c r="C4949" s="22">
        <v>27260665</v>
      </c>
      <c r="D4949" s="22" t="s">
        <v>105</v>
      </c>
      <c r="E4949" s="23">
        <v>539280</v>
      </c>
      <c r="F4949" s="22" t="str">
        <f>VLOOKUP(C4949,變換清單!A:C,3,0)</f>
        <v>啤酒</v>
      </c>
      <c r="G4949" s="22" t="str">
        <f>VLOOKUP(B4949,變換清單!E:F,2,0)</f>
        <v>沖繩</v>
      </c>
      <c r="H4949" s="22" t="str">
        <f t="shared" si="231"/>
        <v>2017</v>
      </c>
      <c r="I4949" s="22">
        <f t="shared" si="232"/>
        <v>4</v>
      </c>
      <c r="J4949" s="22" t="str">
        <f>VLOOKUP(I4949,變換清單!H:I,2,0)</f>
        <v>2Q</v>
      </c>
      <c r="K4949" s="22" t="str">
        <f t="shared" si="233"/>
        <v>啤酒沖繩20172Q</v>
      </c>
    </row>
    <row r="4950" spans="1:11">
      <c r="A4950" s="23">
        <v>201704</v>
      </c>
      <c r="B4950" s="23" t="s">
        <v>98</v>
      </c>
      <c r="C4950" s="22">
        <v>27350171</v>
      </c>
      <c r="D4950" s="22" t="s">
        <v>42</v>
      </c>
      <c r="E4950" s="23">
        <v>134400</v>
      </c>
      <c r="F4950" s="22" t="str">
        <f>VLOOKUP(C4950,變換清單!A:C,3,0)</f>
        <v>啤酒</v>
      </c>
      <c r="G4950" s="22" t="str">
        <f>VLOOKUP(B4950,變換清單!E:F,2,0)</f>
        <v>沖繩</v>
      </c>
      <c r="H4950" s="22" t="str">
        <f t="shared" si="231"/>
        <v>2017</v>
      </c>
      <c r="I4950" s="22">
        <f t="shared" si="232"/>
        <v>4</v>
      </c>
      <c r="J4950" s="22" t="str">
        <f>VLOOKUP(I4950,變換清單!H:I,2,0)</f>
        <v>2Q</v>
      </c>
      <c r="K4950" s="22" t="str">
        <f t="shared" si="233"/>
        <v>啤酒沖繩20172Q</v>
      </c>
    </row>
    <row r="4951" spans="1:11">
      <c r="A4951" s="23">
        <v>201704</v>
      </c>
      <c r="B4951" s="23" t="s">
        <v>98</v>
      </c>
      <c r="C4951" s="22">
        <v>27350921</v>
      </c>
      <c r="D4951" s="22" t="s">
        <v>44</v>
      </c>
      <c r="E4951" s="23">
        <v>59640</v>
      </c>
      <c r="F4951" s="22" t="str">
        <f>VLOOKUP(C4951,變換清單!A:C,3,0)</f>
        <v>發泡酒</v>
      </c>
      <c r="G4951" s="22" t="str">
        <f>VLOOKUP(B4951,變換清單!E:F,2,0)</f>
        <v>沖繩</v>
      </c>
      <c r="H4951" s="22" t="str">
        <f t="shared" si="231"/>
        <v>2017</v>
      </c>
      <c r="I4951" s="22">
        <f t="shared" si="232"/>
        <v>4</v>
      </c>
      <c r="J4951" s="22" t="str">
        <f>VLOOKUP(I4951,變換清單!H:I,2,0)</f>
        <v>2Q</v>
      </c>
      <c r="K4951" s="22" t="str">
        <f t="shared" si="233"/>
        <v>發泡酒沖繩20172Q</v>
      </c>
    </row>
    <row r="4952" spans="1:11">
      <c r="A4952" s="23">
        <v>201704</v>
      </c>
      <c r="B4952" s="23" t="s">
        <v>98</v>
      </c>
      <c r="C4952" s="22">
        <v>27210786</v>
      </c>
      <c r="D4952" s="22" t="s">
        <v>103</v>
      </c>
      <c r="E4952" s="23">
        <v>23184</v>
      </c>
      <c r="F4952" s="22" t="str">
        <f>VLOOKUP(C4952,變換清單!A:C,3,0)</f>
        <v>發泡酒</v>
      </c>
      <c r="G4952" s="22" t="str">
        <f>VLOOKUP(B4952,變換清單!E:F,2,0)</f>
        <v>沖繩</v>
      </c>
      <c r="H4952" s="22" t="str">
        <f t="shared" si="231"/>
        <v>2017</v>
      </c>
      <c r="I4952" s="22">
        <f t="shared" si="232"/>
        <v>4</v>
      </c>
      <c r="J4952" s="22" t="str">
        <f>VLOOKUP(I4952,變換清單!H:I,2,0)</f>
        <v>2Q</v>
      </c>
      <c r="K4952" s="22" t="str">
        <f t="shared" si="233"/>
        <v>發泡酒沖繩20172Q</v>
      </c>
    </row>
    <row r="4953" spans="1:11">
      <c r="A4953" s="23">
        <v>201704</v>
      </c>
      <c r="B4953" s="23" t="s">
        <v>98</v>
      </c>
      <c r="C4953" s="22">
        <v>27220883</v>
      </c>
      <c r="D4953" s="22" t="s">
        <v>101</v>
      </c>
      <c r="E4953" s="23">
        <v>254520</v>
      </c>
      <c r="F4953" s="22" t="str">
        <f>VLOOKUP(C4953,變換清單!A:C,3,0)</f>
        <v>新類型</v>
      </c>
      <c r="G4953" s="22" t="str">
        <f>VLOOKUP(B4953,變換清單!E:F,2,0)</f>
        <v>沖繩</v>
      </c>
      <c r="H4953" s="22" t="str">
        <f t="shared" si="231"/>
        <v>2017</v>
      </c>
      <c r="I4953" s="22">
        <f t="shared" si="232"/>
        <v>4</v>
      </c>
      <c r="J4953" s="22" t="str">
        <f>VLOOKUP(I4953,變換清單!H:I,2,0)</f>
        <v>2Q</v>
      </c>
      <c r="K4953" s="22" t="str">
        <f t="shared" si="233"/>
        <v>新類型沖繩20172Q</v>
      </c>
    </row>
    <row r="4954" spans="1:11">
      <c r="A4954" s="23">
        <v>201704</v>
      </c>
      <c r="B4954" s="23" t="s">
        <v>56</v>
      </c>
      <c r="C4954" s="22">
        <v>27220957</v>
      </c>
      <c r="D4954" s="22" t="s">
        <v>102</v>
      </c>
      <c r="E4954" s="23">
        <v>300720</v>
      </c>
      <c r="F4954" s="22" t="str">
        <f>VLOOKUP(C4954,變換清單!A:C,3,0)</f>
        <v>新類型</v>
      </c>
      <c r="G4954" s="22" t="str">
        <f>VLOOKUP(B4954,變換清單!E:F,2,0)</f>
        <v>東北</v>
      </c>
      <c r="H4954" s="22" t="str">
        <f t="shared" si="231"/>
        <v>2017</v>
      </c>
      <c r="I4954" s="22">
        <f t="shared" si="232"/>
        <v>4</v>
      </c>
      <c r="J4954" s="22" t="str">
        <f>VLOOKUP(I4954,變換清單!H:I,2,0)</f>
        <v>2Q</v>
      </c>
      <c r="K4954" s="22" t="str">
        <f t="shared" si="233"/>
        <v>新類型東北20172Q</v>
      </c>
    </row>
    <row r="4955" spans="1:11">
      <c r="A4955" s="23">
        <v>201704</v>
      </c>
      <c r="B4955" s="23" t="s">
        <v>56</v>
      </c>
      <c r="C4955" s="22">
        <v>27220985</v>
      </c>
      <c r="D4955" s="22" t="s">
        <v>46</v>
      </c>
      <c r="E4955" s="23">
        <v>75600</v>
      </c>
      <c r="F4955" s="22" t="str">
        <f>VLOOKUP(C4955,變換清單!A:C,3,0)</f>
        <v>新類型</v>
      </c>
      <c r="G4955" s="22" t="str">
        <f>VLOOKUP(B4955,變換清單!E:F,2,0)</f>
        <v>東北</v>
      </c>
      <c r="H4955" s="22" t="str">
        <f t="shared" si="231"/>
        <v>2017</v>
      </c>
      <c r="I4955" s="22">
        <f t="shared" si="232"/>
        <v>4</v>
      </c>
      <c r="J4955" s="22" t="str">
        <f>VLOOKUP(I4955,變換清單!H:I,2,0)</f>
        <v>2Q</v>
      </c>
      <c r="K4955" s="22" t="str">
        <f t="shared" si="233"/>
        <v>新類型東北20172Q</v>
      </c>
    </row>
    <row r="4956" spans="1:11">
      <c r="A4956" s="23">
        <v>201704</v>
      </c>
      <c r="B4956" s="23" t="s">
        <v>56</v>
      </c>
      <c r="C4956" s="22">
        <v>27260317</v>
      </c>
      <c r="D4956" s="22" t="s">
        <v>40</v>
      </c>
      <c r="E4956" s="23">
        <v>62160</v>
      </c>
      <c r="F4956" s="22" t="str">
        <f>VLOOKUP(C4956,變換清單!A:C,3,0)</f>
        <v>啤酒</v>
      </c>
      <c r="G4956" s="22" t="str">
        <f>VLOOKUP(B4956,變換清單!E:F,2,0)</f>
        <v>東北</v>
      </c>
      <c r="H4956" s="22" t="str">
        <f t="shared" si="231"/>
        <v>2017</v>
      </c>
      <c r="I4956" s="22">
        <f t="shared" si="232"/>
        <v>4</v>
      </c>
      <c r="J4956" s="22" t="str">
        <f>VLOOKUP(I4956,變換清單!H:I,2,0)</f>
        <v>2Q</v>
      </c>
      <c r="K4956" s="22" t="str">
        <f t="shared" si="233"/>
        <v>啤酒東北20172Q</v>
      </c>
    </row>
    <row r="4957" spans="1:11">
      <c r="A4957" s="23">
        <v>201704</v>
      </c>
      <c r="B4957" s="23" t="s">
        <v>56</v>
      </c>
      <c r="C4957" s="22">
        <v>27260665</v>
      </c>
      <c r="D4957" s="22" t="s">
        <v>105</v>
      </c>
      <c r="E4957" s="23">
        <v>17136</v>
      </c>
      <c r="F4957" s="22" t="str">
        <f>VLOOKUP(C4957,變換清單!A:C,3,0)</f>
        <v>啤酒</v>
      </c>
      <c r="G4957" s="22" t="str">
        <f>VLOOKUP(B4957,變換清單!E:F,2,0)</f>
        <v>東北</v>
      </c>
      <c r="H4957" s="22" t="str">
        <f t="shared" si="231"/>
        <v>2017</v>
      </c>
      <c r="I4957" s="22">
        <f t="shared" si="232"/>
        <v>4</v>
      </c>
      <c r="J4957" s="22" t="str">
        <f>VLOOKUP(I4957,變換清單!H:I,2,0)</f>
        <v>2Q</v>
      </c>
      <c r="K4957" s="22" t="str">
        <f t="shared" si="233"/>
        <v>啤酒東北20172Q</v>
      </c>
    </row>
    <row r="4958" spans="1:11">
      <c r="A4958" s="23">
        <v>201704</v>
      </c>
      <c r="B4958" s="23" t="s">
        <v>56</v>
      </c>
      <c r="C4958" s="22">
        <v>27350171</v>
      </c>
      <c r="D4958" s="22" t="s">
        <v>42</v>
      </c>
      <c r="E4958" s="23">
        <v>11088</v>
      </c>
      <c r="F4958" s="22" t="str">
        <f>VLOOKUP(C4958,變換清單!A:C,3,0)</f>
        <v>啤酒</v>
      </c>
      <c r="G4958" s="22" t="str">
        <f>VLOOKUP(B4958,變換清單!E:F,2,0)</f>
        <v>東北</v>
      </c>
      <c r="H4958" s="22" t="str">
        <f t="shared" si="231"/>
        <v>2017</v>
      </c>
      <c r="I4958" s="22">
        <f t="shared" si="232"/>
        <v>4</v>
      </c>
      <c r="J4958" s="22" t="str">
        <f>VLOOKUP(I4958,變換清單!H:I,2,0)</f>
        <v>2Q</v>
      </c>
      <c r="K4958" s="22" t="str">
        <f t="shared" si="233"/>
        <v>啤酒東北20172Q</v>
      </c>
    </row>
    <row r="4959" spans="1:11">
      <c r="A4959" s="23">
        <v>201704</v>
      </c>
      <c r="B4959" s="23" t="s">
        <v>56</v>
      </c>
      <c r="C4959" s="22">
        <v>27350921</v>
      </c>
      <c r="D4959" s="22" t="s">
        <v>44</v>
      </c>
      <c r="E4959" s="23">
        <v>98280</v>
      </c>
      <c r="F4959" s="22" t="str">
        <f>VLOOKUP(C4959,變換清單!A:C,3,0)</f>
        <v>發泡酒</v>
      </c>
      <c r="G4959" s="22" t="str">
        <f>VLOOKUP(B4959,變換清單!E:F,2,0)</f>
        <v>東北</v>
      </c>
      <c r="H4959" s="22" t="str">
        <f t="shared" si="231"/>
        <v>2017</v>
      </c>
      <c r="I4959" s="22">
        <f t="shared" si="232"/>
        <v>4</v>
      </c>
      <c r="J4959" s="22" t="str">
        <f>VLOOKUP(I4959,變換清單!H:I,2,0)</f>
        <v>2Q</v>
      </c>
      <c r="K4959" s="22" t="str">
        <f t="shared" si="233"/>
        <v>發泡酒東北20172Q</v>
      </c>
    </row>
    <row r="4960" spans="1:11">
      <c r="A4960" s="23">
        <v>201704</v>
      </c>
      <c r="B4960" s="23" t="s">
        <v>73</v>
      </c>
      <c r="C4960" s="22">
        <v>27210786</v>
      </c>
      <c r="D4960" s="22" t="s">
        <v>103</v>
      </c>
      <c r="E4960" s="23">
        <v>358680</v>
      </c>
      <c r="F4960" s="22" t="str">
        <f>VLOOKUP(C4960,變換清單!A:C,3,0)</f>
        <v>發泡酒</v>
      </c>
      <c r="G4960" s="22" t="str">
        <f>VLOOKUP(B4960,變換清單!E:F,2,0)</f>
        <v>中部</v>
      </c>
      <c r="H4960" s="22" t="str">
        <f t="shared" si="231"/>
        <v>2017</v>
      </c>
      <c r="I4960" s="22">
        <f t="shared" si="232"/>
        <v>4</v>
      </c>
      <c r="J4960" s="22" t="str">
        <f>VLOOKUP(I4960,變換清單!H:I,2,0)</f>
        <v>2Q</v>
      </c>
      <c r="K4960" s="22" t="str">
        <f t="shared" si="233"/>
        <v>發泡酒中部20172Q</v>
      </c>
    </row>
    <row r="4961" spans="1:11">
      <c r="A4961" s="23">
        <v>201704</v>
      </c>
      <c r="B4961" s="23" t="s">
        <v>73</v>
      </c>
      <c r="C4961" s="22">
        <v>27220883</v>
      </c>
      <c r="D4961" s="22" t="s">
        <v>101</v>
      </c>
      <c r="E4961" s="23">
        <v>22680</v>
      </c>
      <c r="F4961" s="22" t="str">
        <f>VLOOKUP(C4961,變換清單!A:C,3,0)</f>
        <v>新類型</v>
      </c>
      <c r="G4961" s="22" t="str">
        <f>VLOOKUP(B4961,變換清單!E:F,2,0)</f>
        <v>中部</v>
      </c>
      <c r="H4961" s="22" t="str">
        <f t="shared" si="231"/>
        <v>2017</v>
      </c>
      <c r="I4961" s="22">
        <f t="shared" si="232"/>
        <v>4</v>
      </c>
      <c r="J4961" s="22" t="str">
        <f>VLOOKUP(I4961,變換清單!H:I,2,0)</f>
        <v>2Q</v>
      </c>
      <c r="K4961" s="22" t="str">
        <f t="shared" si="233"/>
        <v>新類型中部20172Q</v>
      </c>
    </row>
    <row r="4962" spans="1:11">
      <c r="A4962" s="23">
        <v>201704</v>
      </c>
      <c r="B4962" s="23" t="s">
        <v>73</v>
      </c>
      <c r="C4962" s="22">
        <v>27220957</v>
      </c>
      <c r="D4962" s="22" t="s">
        <v>102</v>
      </c>
      <c r="E4962" s="23">
        <v>98280</v>
      </c>
      <c r="F4962" s="22" t="str">
        <f>VLOOKUP(C4962,變換清單!A:C,3,0)</f>
        <v>新類型</v>
      </c>
      <c r="G4962" s="22" t="str">
        <f>VLOOKUP(B4962,變換清單!E:F,2,0)</f>
        <v>中部</v>
      </c>
      <c r="H4962" s="22" t="str">
        <f t="shared" si="231"/>
        <v>2017</v>
      </c>
      <c r="I4962" s="22">
        <f t="shared" si="232"/>
        <v>4</v>
      </c>
      <c r="J4962" s="22" t="str">
        <f>VLOOKUP(I4962,變換清單!H:I,2,0)</f>
        <v>2Q</v>
      </c>
      <c r="K4962" s="22" t="str">
        <f t="shared" si="233"/>
        <v>新類型中部20172Q</v>
      </c>
    </row>
    <row r="4963" spans="1:11">
      <c r="A4963" s="23">
        <v>201704</v>
      </c>
      <c r="B4963" s="23" t="s">
        <v>73</v>
      </c>
      <c r="C4963" s="22">
        <v>27220985</v>
      </c>
      <c r="D4963" s="22" t="s">
        <v>46</v>
      </c>
      <c r="E4963" s="23">
        <v>3024</v>
      </c>
      <c r="F4963" s="22" t="str">
        <f>VLOOKUP(C4963,變換清單!A:C,3,0)</f>
        <v>新類型</v>
      </c>
      <c r="G4963" s="22" t="str">
        <f>VLOOKUP(B4963,變換清單!E:F,2,0)</f>
        <v>中部</v>
      </c>
      <c r="H4963" s="22" t="str">
        <f t="shared" si="231"/>
        <v>2017</v>
      </c>
      <c r="I4963" s="22">
        <f t="shared" si="232"/>
        <v>4</v>
      </c>
      <c r="J4963" s="22" t="str">
        <f>VLOOKUP(I4963,變換清單!H:I,2,0)</f>
        <v>2Q</v>
      </c>
      <c r="K4963" s="22" t="str">
        <f t="shared" si="233"/>
        <v>新類型中部20172Q</v>
      </c>
    </row>
    <row r="4964" spans="1:11">
      <c r="A4964" s="23">
        <v>201704</v>
      </c>
      <c r="B4964" s="23" t="s">
        <v>73</v>
      </c>
      <c r="C4964" s="22">
        <v>27260317</v>
      </c>
      <c r="D4964" s="22" t="s">
        <v>40</v>
      </c>
      <c r="E4964" s="23">
        <v>63000</v>
      </c>
      <c r="F4964" s="22" t="str">
        <f>VLOOKUP(C4964,變換清單!A:C,3,0)</f>
        <v>啤酒</v>
      </c>
      <c r="G4964" s="22" t="str">
        <f>VLOOKUP(B4964,變換清單!E:F,2,0)</f>
        <v>中部</v>
      </c>
      <c r="H4964" s="22" t="str">
        <f t="shared" si="231"/>
        <v>2017</v>
      </c>
      <c r="I4964" s="22">
        <f t="shared" si="232"/>
        <v>4</v>
      </c>
      <c r="J4964" s="22" t="str">
        <f>VLOOKUP(I4964,變換清單!H:I,2,0)</f>
        <v>2Q</v>
      </c>
      <c r="K4964" s="22" t="str">
        <f t="shared" si="233"/>
        <v>啤酒中部20172Q</v>
      </c>
    </row>
    <row r="4965" spans="1:11">
      <c r="A4965" s="23">
        <v>201704</v>
      </c>
      <c r="B4965" s="23" t="s">
        <v>93</v>
      </c>
      <c r="C4965" s="22">
        <v>27260665</v>
      </c>
      <c r="D4965" s="22" t="s">
        <v>105</v>
      </c>
      <c r="E4965" s="23">
        <v>394800</v>
      </c>
      <c r="F4965" s="22" t="str">
        <f>VLOOKUP(C4965,變換清單!A:C,3,0)</f>
        <v>啤酒</v>
      </c>
      <c r="G4965" s="22" t="str">
        <f>VLOOKUP(B4965,變換清單!E:F,2,0)</f>
        <v>九州</v>
      </c>
      <c r="H4965" s="22" t="str">
        <f t="shared" si="231"/>
        <v>2017</v>
      </c>
      <c r="I4965" s="22">
        <f t="shared" si="232"/>
        <v>4</v>
      </c>
      <c r="J4965" s="22" t="str">
        <f>VLOOKUP(I4965,變換清單!H:I,2,0)</f>
        <v>2Q</v>
      </c>
      <c r="K4965" s="22" t="str">
        <f t="shared" si="233"/>
        <v>啤酒九州20172Q</v>
      </c>
    </row>
    <row r="4966" spans="1:11">
      <c r="A4966" s="23">
        <v>201704</v>
      </c>
      <c r="B4966" s="23" t="s">
        <v>93</v>
      </c>
      <c r="C4966" s="22">
        <v>27350171</v>
      </c>
      <c r="D4966" s="22" t="s">
        <v>42</v>
      </c>
      <c r="E4966" s="23">
        <v>129360</v>
      </c>
      <c r="F4966" s="22" t="str">
        <f>VLOOKUP(C4966,變換清單!A:C,3,0)</f>
        <v>啤酒</v>
      </c>
      <c r="G4966" s="22" t="str">
        <f>VLOOKUP(B4966,變換清單!E:F,2,0)</f>
        <v>九州</v>
      </c>
      <c r="H4966" s="22" t="str">
        <f t="shared" si="231"/>
        <v>2017</v>
      </c>
      <c r="I4966" s="22">
        <f t="shared" si="232"/>
        <v>4</v>
      </c>
      <c r="J4966" s="22" t="str">
        <f>VLOOKUP(I4966,變換清單!H:I,2,0)</f>
        <v>2Q</v>
      </c>
      <c r="K4966" s="22" t="str">
        <f t="shared" si="233"/>
        <v>啤酒九州20172Q</v>
      </c>
    </row>
    <row r="4967" spans="1:11">
      <c r="A4967" s="23">
        <v>201704</v>
      </c>
      <c r="B4967" s="23" t="s">
        <v>93</v>
      </c>
      <c r="C4967" s="22">
        <v>27350921</v>
      </c>
      <c r="D4967" s="22" t="s">
        <v>44</v>
      </c>
      <c r="E4967" s="23">
        <v>141120</v>
      </c>
      <c r="F4967" s="22" t="str">
        <f>VLOOKUP(C4967,變換清單!A:C,3,0)</f>
        <v>發泡酒</v>
      </c>
      <c r="G4967" s="22" t="str">
        <f>VLOOKUP(B4967,變換清單!E:F,2,0)</f>
        <v>九州</v>
      </c>
      <c r="H4967" s="22" t="str">
        <f t="shared" si="231"/>
        <v>2017</v>
      </c>
      <c r="I4967" s="22">
        <f t="shared" si="232"/>
        <v>4</v>
      </c>
      <c r="J4967" s="22" t="str">
        <f>VLOOKUP(I4967,變換清單!H:I,2,0)</f>
        <v>2Q</v>
      </c>
      <c r="K4967" s="22" t="str">
        <f t="shared" si="233"/>
        <v>發泡酒九州20172Q</v>
      </c>
    </row>
    <row r="4968" spans="1:11">
      <c r="A4968" s="23">
        <v>201704</v>
      </c>
      <c r="B4968" s="23" t="s">
        <v>93</v>
      </c>
      <c r="C4968" s="22">
        <v>27210786</v>
      </c>
      <c r="D4968" s="22" t="s">
        <v>103</v>
      </c>
      <c r="E4968" s="23">
        <v>1512</v>
      </c>
      <c r="F4968" s="22" t="str">
        <f>VLOOKUP(C4968,變換清單!A:C,3,0)</f>
        <v>發泡酒</v>
      </c>
      <c r="G4968" s="22" t="str">
        <f>VLOOKUP(B4968,變換清單!E:F,2,0)</f>
        <v>九州</v>
      </c>
      <c r="H4968" s="22" t="str">
        <f t="shared" si="231"/>
        <v>2017</v>
      </c>
      <c r="I4968" s="22">
        <f t="shared" si="232"/>
        <v>4</v>
      </c>
      <c r="J4968" s="22" t="str">
        <f>VLOOKUP(I4968,變換清單!H:I,2,0)</f>
        <v>2Q</v>
      </c>
      <c r="K4968" s="22" t="str">
        <f t="shared" si="233"/>
        <v>發泡酒九州20172Q</v>
      </c>
    </row>
    <row r="4969" spans="1:11">
      <c r="A4969" s="23">
        <v>201704</v>
      </c>
      <c r="B4969" s="23" t="s">
        <v>93</v>
      </c>
      <c r="C4969" s="22">
        <v>27220883</v>
      </c>
      <c r="D4969" s="22" t="s">
        <v>101</v>
      </c>
      <c r="E4969" s="23">
        <v>1008</v>
      </c>
      <c r="F4969" s="22" t="str">
        <f>VLOOKUP(C4969,變換清單!A:C,3,0)</f>
        <v>新類型</v>
      </c>
      <c r="G4969" s="22" t="str">
        <f>VLOOKUP(B4969,變換清單!E:F,2,0)</f>
        <v>九州</v>
      </c>
      <c r="H4969" s="22" t="str">
        <f t="shared" si="231"/>
        <v>2017</v>
      </c>
      <c r="I4969" s="22">
        <f t="shared" si="232"/>
        <v>4</v>
      </c>
      <c r="J4969" s="22" t="str">
        <f>VLOOKUP(I4969,變換清單!H:I,2,0)</f>
        <v>2Q</v>
      </c>
      <c r="K4969" s="22" t="str">
        <f t="shared" si="233"/>
        <v>新類型九州20172Q</v>
      </c>
    </row>
    <row r="4970" spans="1:11">
      <c r="A4970" s="23">
        <v>201704</v>
      </c>
      <c r="B4970" s="23" t="s">
        <v>93</v>
      </c>
      <c r="C4970" s="22">
        <v>27220957</v>
      </c>
      <c r="D4970" s="22" t="s">
        <v>102</v>
      </c>
      <c r="E4970" s="23">
        <v>116760</v>
      </c>
      <c r="F4970" s="22" t="str">
        <f>VLOOKUP(C4970,變換清單!A:C,3,0)</f>
        <v>新類型</v>
      </c>
      <c r="G4970" s="22" t="str">
        <f>VLOOKUP(B4970,變換清單!E:F,2,0)</f>
        <v>九州</v>
      </c>
      <c r="H4970" s="22" t="str">
        <f t="shared" si="231"/>
        <v>2017</v>
      </c>
      <c r="I4970" s="22">
        <f t="shared" si="232"/>
        <v>4</v>
      </c>
      <c r="J4970" s="22" t="str">
        <f>VLOOKUP(I4970,變換清單!H:I,2,0)</f>
        <v>2Q</v>
      </c>
      <c r="K4970" s="22" t="str">
        <f t="shared" si="233"/>
        <v>新類型九州20172Q</v>
      </c>
    </row>
    <row r="4971" spans="1:11">
      <c r="A4971" s="23">
        <v>201704</v>
      </c>
      <c r="B4971" s="23" t="s">
        <v>57</v>
      </c>
      <c r="C4971" s="22">
        <v>27220985</v>
      </c>
      <c r="D4971" s="22" t="s">
        <v>46</v>
      </c>
      <c r="E4971" s="23">
        <v>735000</v>
      </c>
      <c r="F4971" s="22" t="str">
        <f>VLOOKUP(C4971,變換清單!A:C,3,0)</f>
        <v>新類型</v>
      </c>
      <c r="G4971" s="22" t="str">
        <f>VLOOKUP(B4971,變換清單!E:F,2,0)</f>
        <v>東北</v>
      </c>
      <c r="H4971" s="22" t="str">
        <f t="shared" si="231"/>
        <v>2017</v>
      </c>
      <c r="I4971" s="22">
        <f t="shared" si="232"/>
        <v>4</v>
      </c>
      <c r="J4971" s="22" t="str">
        <f>VLOOKUP(I4971,變換清單!H:I,2,0)</f>
        <v>2Q</v>
      </c>
      <c r="K4971" s="22" t="str">
        <f t="shared" si="233"/>
        <v>新類型東北20172Q</v>
      </c>
    </row>
    <row r="4972" spans="1:11">
      <c r="A4972" s="23">
        <v>201704</v>
      </c>
      <c r="B4972" s="23" t="s">
        <v>57</v>
      </c>
      <c r="C4972" s="22">
        <v>27260317</v>
      </c>
      <c r="D4972" s="22" t="s">
        <v>40</v>
      </c>
      <c r="E4972" s="23">
        <v>137760</v>
      </c>
      <c r="F4972" s="22" t="str">
        <f>VLOOKUP(C4972,變換清單!A:C,3,0)</f>
        <v>啤酒</v>
      </c>
      <c r="G4972" s="22" t="str">
        <f>VLOOKUP(B4972,變換清單!E:F,2,0)</f>
        <v>東北</v>
      </c>
      <c r="H4972" s="22" t="str">
        <f t="shared" si="231"/>
        <v>2017</v>
      </c>
      <c r="I4972" s="22">
        <f t="shared" si="232"/>
        <v>4</v>
      </c>
      <c r="J4972" s="22" t="str">
        <f>VLOOKUP(I4972,變換清單!H:I,2,0)</f>
        <v>2Q</v>
      </c>
      <c r="K4972" s="22" t="str">
        <f t="shared" si="233"/>
        <v>啤酒東北20172Q</v>
      </c>
    </row>
    <row r="4973" spans="1:11">
      <c r="A4973" s="23">
        <v>201704</v>
      </c>
      <c r="B4973" s="23" t="s">
        <v>57</v>
      </c>
      <c r="C4973" s="22">
        <v>27260665</v>
      </c>
      <c r="D4973" s="22" t="s">
        <v>105</v>
      </c>
      <c r="E4973" s="23">
        <v>164640</v>
      </c>
      <c r="F4973" s="22" t="str">
        <f>VLOOKUP(C4973,變換清單!A:C,3,0)</f>
        <v>啤酒</v>
      </c>
      <c r="G4973" s="22" t="str">
        <f>VLOOKUP(B4973,變換清單!E:F,2,0)</f>
        <v>東北</v>
      </c>
      <c r="H4973" s="22" t="str">
        <f t="shared" si="231"/>
        <v>2017</v>
      </c>
      <c r="I4973" s="22">
        <f t="shared" si="232"/>
        <v>4</v>
      </c>
      <c r="J4973" s="22" t="str">
        <f>VLOOKUP(I4973,變換清單!H:I,2,0)</f>
        <v>2Q</v>
      </c>
      <c r="K4973" s="22" t="str">
        <f t="shared" si="233"/>
        <v>啤酒東北20172Q</v>
      </c>
    </row>
    <row r="4974" spans="1:11">
      <c r="A4974" s="23">
        <v>201704</v>
      </c>
      <c r="B4974" s="23" t="s">
        <v>57</v>
      </c>
      <c r="C4974" s="22">
        <v>27350171</v>
      </c>
      <c r="D4974" s="22" t="s">
        <v>42</v>
      </c>
      <c r="E4974" s="23">
        <v>38052</v>
      </c>
      <c r="F4974" s="22" t="str">
        <f>VLOOKUP(C4974,變換清單!A:C,3,0)</f>
        <v>啤酒</v>
      </c>
      <c r="G4974" s="22" t="str">
        <f>VLOOKUP(B4974,變換清單!E:F,2,0)</f>
        <v>東北</v>
      </c>
      <c r="H4974" s="22" t="str">
        <f t="shared" si="231"/>
        <v>2017</v>
      </c>
      <c r="I4974" s="22">
        <f t="shared" si="232"/>
        <v>4</v>
      </c>
      <c r="J4974" s="22" t="str">
        <f>VLOOKUP(I4974,變換清單!H:I,2,0)</f>
        <v>2Q</v>
      </c>
      <c r="K4974" s="22" t="str">
        <f t="shared" si="233"/>
        <v>啤酒東北20172Q</v>
      </c>
    </row>
    <row r="4975" spans="1:11">
      <c r="A4975" s="23">
        <v>201704</v>
      </c>
      <c r="B4975" s="23" t="s">
        <v>57</v>
      </c>
      <c r="C4975" s="22">
        <v>27350921</v>
      </c>
      <c r="D4975" s="22" t="s">
        <v>44</v>
      </c>
      <c r="E4975" s="23">
        <v>4788</v>
      </c>
      <c r="F4975" s="22" t="str">
        <f>VLOOKUP(C4975,變換清單!A:C,3,0)</f>
        <v>發泡酒</v>
      </c>
      <c r="G4975" s="22" t="str">
        <f>VLOOKUP(B4975,變換清單!E:F,2,0)</f>
        <v>東北</v>
      </c>
      <c r="H4975" s="22" t="str">
        <f t="shared" si="231"/>
        <v>2017</v>
      </c>
      <c r="I4975" s="22">
        <f t="shared" si="232"/>
        <v>4</v>
      </c>
      <c r="J4975" s="22" t="str">
        <f>VLOOKUP(I4975,變換清單!H:I,2,0)</f>
        <v>2Q</v>
      </c>
      <c r="K4975" s="22" t="str">
        <f t="shared" si="233"/>
        <v>發泡酒東北20172Q</v>
      </c>
    </row>
    <row r="4976" spans="1:11">
      <c r="A4976" s="23">
        <v>201704</v>
      </c>
      <c r="B4976" s="23" t="s">
        <v>57</v>
      </c>
      <c r="C4976" s="22">
        <v>27210786</v>
      </c>
      <c r="D4976" s="22" t="s">
        <v>103</v>
      </c>
      <c r="E4976" s="23">
        <v>172200</v>
      </c>
      <c r="F4976" s="22" t="str">
        <f>VLOOKUP(C4976,變換清單!A:C,3,0)</f>
        <v>發泡酒</v>
      </c>
      <c r="G4976" s="22" t="str">
        <f>VLOOKUP(B4976,變換清單!E:F,2,0)</f>
        <v>東北</v>
      </c>
      <c r="H4976" s="22" t="str">
        <f t="shared" si="231"/>
        <v>2017</v>
      </c>
      <c r="I4976" s="22">
        <f t="shared" si="232"/>
        <v>4</v>
      </c>
      <c r="J4976" s="22" t="str">
        <f>VLOOKUP(I4976,變換清單!H:I,2,0)</f>
        <v>2Q</v>
      </c>
      <c r="K4976" s="22" t="str">
        <f t="shared" si="233"/>
        <v>發泡酒東北20172Q</v>
      </c>
    </row>
    <row r="4977" spans="1:11">
      <c r="A4977" s="23">
        <v>201704</v>
      </c>
      <c r="B4977" s="23" t="s">
        <v>2</v>
      </c>
      <c r="C4977" s="22">
        <v>27220883</v>
      </c>
      <c r="D4977" s="22" t="s">
        <v>101</v>
      </c>
      <c r="E4977" s="23">
        <v>1133160</v>
      </c>
      <c r="F4977" s="22" t="str">
        <f>VLOOKUP(C4977,變換清單!A:C,3,0)</f>
        <v>新類型</v>
      </c>
      <c r="G4977" s="22" t="str">
        <f>VLOOKUP(B4977,變換清單!E:F,2,0)</f>
        <v>近畿圏</v>
      </c>
      <c r="H4977" s="22" t="str">
        <f t="shared" si="231"/>
        <v>2017</v>
      </c>
      <c r="I4977" s="22">
        <f t="shared" si="232"/>
        <v>4</v>
      </c>
      <c r="J4977" s="22" t="str">
        <f>VLOOKUP(I4977,變換清單!H:I,2,0)</f>
        <v>2Q</v>
      </c>
      <c r="K4977" s="22" t="str">
        <f t="shared" si="233"/>
        <v>新類型近畿圏20172Q</v>
      </c>
    </row>
    <row r="4978" spans="1:11">
      <c r="A4978" s="23">
        <v>201704</v>
      </c>
      <c r="B4978" s="23" t="s">
        <v>2</v>
      </c>
      <c r="C4978" s="22">
        <v>27220957</v>
      </c>
      <c r="D4978" s="22" t="s">
        <v>102</v>
      </c>
      <c r="E4978" s="23">
        <v>92400</v>
      </c>
      <c r="F4978" s="22" t="str">
        <f>VLOOKUP(C4978,變換清單!A:C,3,0)</f>
        <v>新類型</v>
      </c>
      <c r="G4978" s="22" t="str">
        <f>VLOOKUP(B4978,變換清單!E:F,2,0)</f>
        <v>近畿圏</v>
      </c>
      <c r="H4978" s="22" t="str">
        <f t="shared" si="231"/>
        <v>2017</v>
      </c>
      <c r="I4978" s="22">
        <f t="shared" si="232"/>
        <v>4</v>
      </c>
      <c r="J4978" s="22" t="str">
        <f>VLOOKUP(I4978,變換清單!H:I,2,0)</f>
        <v>2Q</v>
      </c>
      <c r="K4978" s="22" t="str">
        <f t="shared" si="233"/>
        <v>新類型近畿圏20172Q</v>
      </c>
    </row>
    <row r="4979" spans="1:11">
      <c r="A4979" s="23">
        <v>201704</v>
      </c>
      <c r="B4979" s="23" t="s">
        <v>2</v>
      </c>
      <c r="C4979" s="22">
        <v>27220985</v>
      </c>
      <c r="D4979" s="22" t="s">
        <v>46</v>
      </c>
      <c r="E4979" s="23">
        <v>289800</v>
      </c>
      <c r="F4979" s="22" t="str">
        <f>VLOOKUP(C4979,變換清單!A:C,3,0)</f>
        <v>新類型</v>
      </c>
      <c r="G4979" s="22" t="str">
        <f>VLOOKUP(B4979,變換清單!E:F,2,0)</f>
        <v>近畿圏</v>
      </c>
      <c r="H4979" s="22" t="str">
        <f t="shared" si="231"/>
        <v>2017</v>
      </c>
      <c r="I4979" s="22">
        <f t="shared" si="232"/>
        <v>4</v>
      </c>
      <c r="J4979" s="22" t="str">
        <f>VLOOKUP(I4979,變換清單!H:I,2,0)</f>
        <v>2Q</v>
      </c>
      <c r="K4979" s="22" t="str">
        <f t="shared" si="233"/>
        <v>新類型近畿圏20172Q</v>
      </c>
    </row>
    <row r="4980" spans="1:11">
      <c r="A4980" s="23">
        <v>201704</v>
      </c>
      <c r="B4980" s="23" t="s">
        <v>2</v>
      </c>
      <c r="C4980" s="22">
        <v>27260317</v>
      </c>
      <c r="D4980" s="22" t="s">
        <v>40</v>
      </c>
      <c r="E4980" s="23">
        <v>27468</v>
      </c>
      <c r="F4980" s="22" t="str">
        <f>VLOOKUP(C4980,變換清單!A:C,3,0)</f>
        <v>啤酒</v>
      </c>
      <c r="G4980" s="22" t="str">
        <f>VLOOKUP(B4980,變換清單!E:F,2,0)</f>
        <v>近畿圏</v>
      </c>
      <c r="H4980" s="22" t="str">
        <f t="shared" si="231"/>
        <v>2017</v>
      </c>
      <c r="I4980" s="22">
        <f t="shared" si="232"/>
        <v>4</v>
      </c>
      <c r="J4980" s="22" t="str">
        <f>VLOOKUP(I4980,變換清單!H:I,2,0)</f>
        <v>2Q</v>
      </c>
      <c r="K4980" s="22" t="str">
        <f t="shared" si="233"/>
        <v>啤酒近畿圏20172Q</v>
      </c>
    </row>
    <row r="4981" spans="1:11">
      <c r="A4981" s="23">
        <v>201704</v>
      </c>
      <c r="B4981" s="23" t="s">
        <v>2</v>
      </c>
      <c r="C4981" s="22">
        <v>27260665</v>
      </c>
      <c r="D4981" s="22" t="s">
        <v>105</v>
      </c>
      <c r="E4981" s="23">
        <v>8820</v>
      </c>
      <c r="F4981" s="22" t="str">
        <f>VLOOKUP(C4981,變換清單!A:C,3,0)</f>
        <v>啤酒</v>
      </c>
      <c r="G4981" s="22" t="str">
        <f>VLOOKUP(B4981,變換清單!E:F,2,0)</f>
        <v>近畿圏</v>
      </c>
      <c r="H4981" s="22" t="str">
        <f t="shared" si="231"/>
        <v>2017</v>
      </c>
      <c r="I4981" s="22">
        <f t="shared" si="232"/>
        <v>4</v>
      </c>
      <c r="J4981" s="22" t="str">
        <f>VLOOKUP(I4981,變換清單!H:I,2,0)</f>
        <v>2Q</v>
      </c>
      <c r="K4981" s="22" t="str">
        <f t="shared" si="233"/>
        <v>啤酒近畿圏20172Q</v>
      </c>
    </row>
    <row r="4982" spans="1:11">
      <c r="A4982" s="23">
        <v>201704</v>
      </c>
      <c r="B4982" s="23" t="s">
        <v>2</v>
      </c>
      <c r="C4982" s="22">
        <v>27350171</v>
      </c>
      <c r="D4982" s="22" t="s">
        <v>42</v>
      </c>
      <c r="E4982" s="23">
        <v>220920</v>
      </c>
      <c r="F4982" s="22" t="str">
        <f>VLOOKUP(C4982,變換清單!A:C,3,0)</f>
        <v>啤酒</v>
      </c>
      <c r="G4982" s="22" t="str">
        <f>VLOOKUP(B4982,變換清單!E:F,2,0)</f>
        <v>近畿圏</v>
      </c>
      <c r="H4982" s="22" t="str">
        <f t="shared" si="231"/>
        <v>2017</v>
      </c>
      <c r="I4982" s="22">
        <f t="shared" si="232"/>
        <v>4</v>
      </c>
      <c r="J4982" s="22" t="str">
        <f>VLOOKUP(I4982,變換清單!H:I,2,0)</f>
        <v>2Q</v>
      </c>
      <c r="K4982" s="22" t="str">
        <f t="shared" si="233"/>
        <v>啤酒近畿圏20172Q</v>
      </c>
    </row>
    <row r="4983" spans="1:11">
      <c r="A4983" s="23">
        <v>201704</v>
      </c>
      <c r="B4983" s="23" t="s">
        <v>91</v>
      </c>
      <c r="C4983" s="22">
        <v>27350921</v>
      </c>
      <c r="D4983" s="22" t="s">
        <v>44</v>
      </c>
      <c r="E4983" s="23">
        <v>575400</v>
      </c>
      <c r="F4983" s="22" t="str">
        <f>VLOOKUP(C4983,變換清單!A:C,3,0)</f>
        <v>發泡酒</v>
      </c>
      <c r="G4983" s="22" t="str">
        <f>VLOOKUP(B4983,變換清單!E:F,2,0)</f>
        <v>九州</v>
      </c>
      <c r="H4983" s="22" t="str">
        <f t="shared" si="231"/>
        <v>2017</v>
      </c>
      <c r="I4983" s="22">
        <f t="shared" si="232"/>
        <v>4</v>
      </c>
      <c r="J4983" s="22" t="str">
        <f>VLOOKUP(I4983,變換清單!H:I,2,0)</f>
        <v>2Q</v>
      </c>
      <c r="K4983" s="22" t="str">
        <f t="shared" si="233"/>
        <v>發泡酒九州20172Q</v>
      </c>
    </row>
    <row r="4984" spans="1:11">
      <c r="A4984" s="23">
        <v>201704</v>
      </c>
      <c r="B4984" s="23" t="s">
        <v>91</v>
      </c>
      <c r="C4984" s="22">
        <v>27210786</v>
      </c>
      <c r="D4984" s="22" t="s">
        <v>103</v>
      </c>
      <c r="E4984" s="23">
        <v>153720</v>
      </c>
      <c r="F4984" s="22" t="str">
        <f>VLOOKUP(C4984,變換清單!A:C,3,0)</f>
        <v>發泡酒</v>
      </c>
      <c r="G4984" s="22" t="str">
        <f>VLOOKUP(B4984,變換清單!E:F,2,0)</f>
        <v>九州</v>
      </c>
      <c r="H4984" s="22" t="str">
        <f t="shared" si="231"/>
        <v>2017</v>
      </c>
      <c r="I4984" s="22">
        <f t="shared" si="232"/>
        <v>4</v>
      </c>
      <c r="J4984" s="22" t="str">
        <f>VLOOKUP(I4984,變換清單!H:I,2,0)</f>
        <v>2Q</v>
      </c>
      <c r="K4984" s="22" t="str">
        <f t="shared" si="233"/>
        <v>發泡酒九州20172Q</v>
      </c>
    </row>
    <row r="4985" spans="1:11">
      <c r="A4985" s="23">
        <v>201704</v>
      </c>
      <c r="B4985" s="23" t="s">
        <v>91</v>
      </c>
      <c r="C4985" s="22">
        <v>27220883</v>
      </c>
      <c r="D4985" s="22" t="s">
        <v>101</v>
      </c>
      <c r="E4985" s="23">
        <v>165480</v>
      </c>
      <c r="F4985" s="22" t="str">
        <f>VLOOKUP(C4985,變換清單!A:C,3,0)</f>
        <v>新類型</v>
      </c>
      <c r="G4985" s="22" t="str">
        <f>VLOOKUP(B4985,變換清單!E:F,2,0)</f>
        <v>九州</v>
      </c>
      <c r="H4985" s="22" t="str">
        <f t="shared" si="231"/>
        <v>2017</v>
      </c>
      <c r="I4985" s="22">
        <f t="shared" si="232"/>
        <v>4</v>
      </c>
      <c r="J4985" s="22" t="str">
        <f>VLOOKUP(I4985,變換清單!H:I,2,0)</f>
        <v>2Q</v>
      </c>
      <c r="K4985" s="22" t="str">
        <f t="shared" si="233"/>
        <v>新類型九州20172Q</v>
      </c>
    </row>
    <row r="4986" spans="1:11">
      <c r="A4986" s="23">
        <v>201704</v>
      </c>
      <c r="B4986" s="23" t="s">
        <v>91</v>
      </c>
      <c r="C4986" s="22">
        <v>27220957</v>
      </c>
      <c r="D4986" s="22" t="s">
        <v>102</v>
      </c>
      <c r="E4986" s="23">
        <v>7812</v>
      </c>
      <c r="F4986" s="22" t="str">
        <f>VLOOKUP(C4986,變換清單!A:C,3,0)</f>
        <v>新類型</v>
      </c>
      <c r="G4986" s="22" t="str">
        <f>VLOOKUP(B4986,變換清單!E:F,2,0)</f>
        <v>九州</v>
      </c>
      <c r="H4986" s="22" t="str">
        <f t="shared" si="231"/>
        <v>2017</v>
      </c>
      <c r="I4986" s="22">
        <f t="shared" si="232"/>
        <v>4</v>
      </c>
      <c r="J4986" s="22" t="str">
        <f>VLOOKUP(I4986,變換清單!H:I,2,0)</f>
        <v>2Q</v>
      </c>
      <c r="K4986" s="22" t="str">
        <f t="shared" si="233"/>
        <v>新類型九州20172Q</v>
      </c>
    </row>
    <row r="4987" spans="1:11">
      <c r="A4987" s="23">
        <v>201704</v>
      </c>
      <c r="B4987" s="23" t="s">
        <v>91</v>
      </c>
      <c r="C4987" s="22">
        <v>27220985</v>
      </c>
      <c r="D4987" s="22" t="s">
        <v>46</v>
      </c>
      <c r="E4987" s="23">
        <v>1008</v>
      </c>
      <c r="F4987" s="22" t="str">
        <f>VLOOKUP(C4987,變換清單!A:C,3,0)</f>
        <v>新類型</v>
      </c>
      <c r="G4987" s="22" t="str">
        <f>VLOOKUP(B4987,變換清單!E:F,2,0)</f>
        <v>九州</v>
      </c>
      <c r="H4987" s="22" t="str">
        <f t="shared" si="231"/>
        <v>2017</v>
      </c>
      <c r="I4987" s="22">
        <f t="shared" si="232"/>
        <v>4</v>
      </c>
      <c r="J4987" s="22" t="str">
        <f>VLOOKUP(I4987,變換清單!H:I,2,0)</f>
        <v>2Q</v>
      </c>
      <c r="K4987" s="22" t="str">
        <f t="shared" si="233"/>
        <v>新類型九州20172Q</v>
      </c>
    </row>
    <row r="4988" spans="1:11">
      <c r="A4988" s="23">
        <v>201704</v>
      </c>
      <c r="B4988" s="23" t="s">
        <v>91</v>
      </c>
      <c r="C4988" s="22">
        <v>27260317</v>
      </c>
      <c r="D4988" s="22" t="s">
        <v>40</v>
      </c>
      <c r="E4988" s="23">
        <v>199920</v>
      </c>
      <c r="F4988" s="22" t="str">
        <f>VLOOKUP(C4988,變換清單!A:C,3,0)</f>
        <v>啤酒</v>
      </c>
      <c r="G4988" s="22" t="str">
        <f>VLOOKUP(B4988,變換清單!E:F,2,0)</f>
        <v>九州</v>
      </c>
      <c r="H4988" s="22" t="str">
        <f t="shared" si="231"/>
        <v>2017</v>
      </c>
      <c r="I4988" s="22">
        <f t="shared" si="232"/>
        <v>4</v>
      </c>
      <c r="J4988" s="22" t="str">
        <f>VLOOKUP(I4988,變換清單!H:I,2,0)</f>
        <v>2Q</v>
      </c>
      <c r="K4988" s="22" t="str">
        <f t="shared" si="233"/>
        <v>啤酒九州20172Q</v>
      </c>
    </row>
    <row r="4989" spans="1:11">
      <c r="A4989" s="23">
        <v>201704</v>
      </c>
      <c r="B4989" s="23" t="s">
        <v>91</v>
      </c>
      <c r="C4989" s="22">
        <v>27260665</v>
      </c>
      <c r="D4989" s="22" t="s">
        <v>105</v>
      </c>
      <c r="E4989" s="23">
        <v>8004</v>
      </c>
      <c r="F4989" s="22" t="str">
        <f>VLOOKUP(C4989,變換清單!A:C,3,0)</f>
        <v>啤酒</v>
      </c>
      <c r="G4989" s="22" t="str">
        <f>VLOOKUP(B4989,變換清單!E:F,2,0)</f>
        <v>九州</v>
      </c>
      <c r="H4989" s="22" t="str">
        <f t="shared" si="231"/>
        <v>2017</v>
      </c>
      <c r="I4989" s="22">
        <f t="shared" si="232"/>
        <v>4</v>
      </c>
      <c r="J4989" s="22" t="str">
        <f>VLOOKUP(I4989,變換清單!H:I,2,0)</f>
        <v>2Q</v>
      </c>
      <c r="K4989" s="22" t="str">
        <f t="shared" si="233"/>
        <v>啤酒九州20172Q</v>
      </c>
    </row>
    <row r="4990" spans="1:11">
      <c r="A4990" s="23">
        <v>201704</v>
      </c>
      <c r="B4990" s="23" t="s">
        <v>63</v>
      </c>
      <c r="C4990" s="22">
        <v>27350171</v>
      </c>
      <c r="D4990" s="22" t="s">
        <v>42</v>
      </c>
      <c r="E4990" s="23">
        <v>252</v>
      </c>
      <c r="F4990" s="22" t="str">
        <f>VLOOKUP(C4990,變換清單!A:C,3,0)</f>
        <v>啤酒</v>
      </c>
      <c r="G4990" s="22" t="str">
        <f>VLOOKUP(B4990,變換清單!E:F,2,0)</f>
        <v>關信越</v>
      </c>
      <c r="H4990" s="22" t="str">
        <f t="shared" si="231"/>
        <v>2017</v>
      </c>
      <c r="I4990" s="22">
        <f t="shared" si="232"/>
        <v>4</v>
      </c>
      <c r="J4990" s="22" t="str">
        <f>VLOOKUP(I4990,變換清單!H:I,2,0)</f>
        <v>2Q</v>
      </c>
      <c r="K4990" s="22" t="str">
        <f t="shared" si="233"/>
        <v>啤酒關信越20172Q</v>
      </c>
    </row>
    <row r="4991" spans="1:11">
      <c r="A4991" s="23">
        <v>201704</v>
      </c>
      <c r="B4991" s="23" t="s">
        <v>63</v>
      </c>
      <c r="C4991" s="22">
        <v>27350921</v>
      </c>
      <c r="D4991" s="22" t="s">
        <v>44</v>
      </c>
      <c r="E4991" s="23">
        <v>519960</v>
      </c>
      <c r="F4991" s="22" t="str">
        <f>VLOOKUP(C4991,變換清單!A:C,3,0)</f>
        <v>發泡酒</v>
      </c>
      <c r="G4991" s="22" t="str">
        <f>VLOOKUP(B4991,變換清單!E:F,2,0)</f>
        <v>關信越</v>
      </c>
      <c r="H4991" s="22" t="str">
        <f t="shared" si="231"/>
        <v>2017</v>
      </c>
      <c r="I4991" s="22">
        <f t="shared" si="232"/>
        <v>4</v>
      </c>
      <c r="J4991" s="22" t="str">
        <f>VLOOKUP(I4991,變換清單!H:I,2,0)</f>
        <v>2Q</v>
      </c>
      <c r="K4991" s="22" t="str">
        <f t="shared" si="233"/>
        <v>發泡酒關信越20172Q</v>
      </c>
    </row>
    <row r="4992" spans="1:11">
      <c r="A4992" s="23">
        <v>201704</v>
      </c>
      <c r="B4992" s="23" t="s">
        <v>63</v>
      </c>
      <c r="C4992" s="22">
        <v>27210786</v>
      </c>
      <c r="D4992" s="22" t="s">
        <v>103</v>
      </c>
      <c r="E4992" s="23">
        <v>162120</v>
      </c>
      <c r="F4992" s="22" t="str">
        <f>VLOOKUP(C4992,變換清單!A:C,3,0)</f>
        <v>發泡酒</v>
      </c>
      <c r="G4992" s="22" t="str">
        <f>VLOOKUP(B4992,變換清單!E:F,2,0)</f>
        <v>關信越</v>
      </c>
      <c r="H4992" s="22" t="str">
        <f t="shared" si="231"/>
        <v>2017</v>
      </c>
      <c r="I4992" s="22">
        <f t="shared" si="232"/>
        <v>4</v>
      </c>
      <c r="J4992" s="22" t="str">
        <f>VLOOKUP(I4992,變換清單!H:I,2,0)</f>
        <v>2Q</v>
      </c>
      <c r="K4992" s="22" t="str">
        <f t="shared" si="233"/>
        <v>發泡酒關信越20172Q</v>
      </c>
    </row>
    <row r="4993" spans="1:11">
      <c r="A4993" s="23">
        <v>201704</v>
      </c>
      <c r="B4993" s="23" t="s">
        <v>63</v>
      </c>
      <c r="C4993" s="22">
        <v>27220883</v>
      </c>
      <c r="D4993" s="22" t="s">
        <v>101</v>
      </c>
      <c r="E4993" s="23">
        <v>136920</v>
      </c>
      <c r="F4993" s="22" t="str">
        <f>VLOOKUP(C4993,變換清單!A:C,3,0)</f>
        <v>新類型</v>
      </c>
      <c r="G4993" s="22" t="str">
        <f>VLOOKUP(B4993,變換清單!E:F,2,0)</f>
        <v>關信越</v>
      </c>
      <c r="H4993" s="22" t="str">
        <f t="shared" si="231"/>
        <v>2017</v>
      </c>
      <c r="I4993" s="22">
        <f t="shared" si="232"/>
        <v>4</v>
      </c>
      <c r="J4993" s="22" t="str">
        <f>VLOOKUP(I4993,變換清單!H:I,2,0)</f>
        <v>2Q</v>
      </c>
      <c r="K4993" s="22" t="str">
        <f t="shared" si="233"/>
        <v>新類型關信越20172Q</v>
      </c>
    </row>
    <row r="4994" spans="1:11">
      <c r="A4994" s="23">
        <v>201704</v>
      </c>
      <c r="B4994" s="23" t="s">
        <v>63</v>
      </c>
      <c r="C4994" s="22">
        <v>27220957</v>
      </c>
      <c r="D4994" s="22" t="s">
        <v>102</v>
      </c>
      <c r="E4994" s="23">
        <v>12600</v>
      </c>
      <c r="F4994" s="22" t="str">
        <f>VLOOKUP(C4994,變換清單!A:C,3,0)</f>
        <v>新類型</v>
      </c>
      <c r="G4994" s="22" t="str">
        <f>VLOOKUP(B4994,變換清單!E:F,2,0)</f>
        <v>關信越</v>
      </c>
      <c r="H4994" s="22" t="str">
        <f t="shared" si="231"/>
        <v>2017</v>
      </c>
      <c r="I4994" s="22">
        <f t="shared" si="232"/>
        <v>4</v>
      </c>
      <c r="J4994" s="22" t="str">
        <f>VLOOKUP(I4994,變換清單!H:I,2,0)</f>
        <v>2Q</v>
      </c>
      <c r="K4994" s="22" t="str">
        <f t="shared" si="233"/>
        <v>新類型關信越20172Q</v>
      </c>
    </row>
    <row r="4995" spans="1:11">
      <c r="A4995" s="23">
        <v>201704</v>
      </c>
      <c r="B4995" s="23" t="s">
        <v>63</v>
      </c>
      <c r="C4995" s="22">
        <v>27220985</v>
      </c>
      <c r="D4995" s="22" t="s">
        <v>46</v>
      </c>
      <c r="E4995" s="23">
        <v>6048</v>
      </c>
      <c r="F4995" s="22" t="str">
        <f>VLOOKUP(C4995,變換清單!A:C,3,0)</f>
        <v>新類型</v>
      </c>
      <c r="G4995" s="22" t="str">
        <f>VLOOKUP(B4995,變換清單!E:F,2,0)</f>
        <v>關信越</v>
      </c>
      <c r="H4995" s="22" t="str">
        <f t="shared" ref="H4995:H5058" si="234">LEFT(A4995,4)</f>
        <v>2017</v>
      </c>
      <c r="I4995" s="22">
        <f t="shared" ref="I4995:I5058" si="235">VALUE(RIGHT(A4995,2))</f>
        <v>4</v>
      </c>
      <c r="J4995" s="22" t="str">
        <f>VLOOKUP(I4995,變換清單!H:I,2,0)</f>
        <v>2Q</v>
      </c>
      <c r="K4995" s="22" t="str">
        <f t="shared" ref="K4995:K5058" si="236">CONCATENATE(F4995,G4995,H4995,J4995)</f>
        <v>新類型關信越20172Q</v>
      </c>
    </row>
    <row r="4996" spans="1:11">
      <c r="A4996" s="23">
        <v>201704</v>
      </c>
      <c r="B4996" s="23" t="s">
        <v>63</v>
      </c>
      <c r="C4996" s="22">
        <v>27260317</v>
      </c>
      <c r="D4996" s="22" t="s">
        <v>40</v>
      </c>
      <c r="E4996" s="23">
        <v>70560</v>
      </c>
      <c r="F4996" s="22" t="str">
        <f>VLOOKUP(C4996,變換清單!A:C,3,0)</f>
        <v>啤酒</v>
      </c>
      <c r="G4996" s="22" t="str">
        <f>VLOOKUP(B4996,變換清單!E:F,2,0)</f>
        <v>關信越</v>
      </c>
      <c r="H4996" s="22" t="str">
        <f t="shared" si="234"/>
        <v>2017</v>
      </c>
      <c r="I4996" s="22">
        <f t="shared" si="235"/>
        <v>4</v>
      </c>
      <c r="J4996" s="22" t="str">
        <f>VLOOKUP(I4996,變換清單!H:I,2,0)</f>
        <v>2Q</v>
      </c>
      <c r="K4996" s="22" t="str">
        <f t="shared" si="236"/>
        <v>啤酒關信越20172Q</v>
      </c>
    </row>
    <row r="4997" spans="1:11">
      <c r="A4997" s="23">
        <v>201704</v>
      </c>
      <c r="B4997" s="23" t="s">
        <v>63</v>
      </c>
      <c r="C4997" s="22">
        <v>27260665</v>
      </c>
      <c r="D4997" s="22" t="s">
        <v>105</v>
      </c>
      <c r="E4997" s="23">
        <v>-3456</v>
      </c>
      <c r="F4997" s="22" t="str">
        <f>VLOOKUP(C4997,變換清單!A:C,3,0)</f>
        <v>啤酒</v>
      </c>
      <c r="G4997" s="22" t="str">
        <f>VLOOKUP(B4997,變換清單!E:F,2,0)</f>
        <v>關信越</v>
      </c>
      <c r="H4997" s="22" t="str">
        <f t="shared" si="234"/>
        <v>2017</v>
      </c>
      <c r="I4997" s="22">
        <f t="shared" si="235"/>
        <v>4</v>
      </c>
      <c r="J4997" s="22" t="str">
        <f>VLOOKUP(I4997,變換清單!H:I,2,0)</f>
        <v>2Q</v>
      </c>
      <c r="K4997" s="22" t="str">
        <f t="shared" si="236"/>
        <v>啤酒關信越20172Q</v>
      </c>
    </row>
    <row r="4998" spans="1:11">
      <c r="A4998" s="23">
        <v>201704</v>
      </c>
      <c r="B4998" s="23" t="s">
        <v>63</v>
      </c>
      <c r="C4998" s="22">
        <v>27350171</v>
      </c>
      <c r="D4998" s="22" t="s">
        <v>42</v>
      </c>
      <c r="E4998" s="23">
        <v>7503667.2000000002</v>
      </c>
      <c r="F4998" s="22" t="str">
        <f>VLOOKUP(C4998,變換清單!A:C,3,0)</f>
        <v>啤酒</v>
      </c>
      <c r="G4998" s="22" t="str">
        <f>VLOOKUP(B4998,變換清單!E:F,2,0)</f>
        <v>關信越</v>
      </c>
      <c r="H4998" s="22" t="str">
        <f t="shared" si="234"/>
        <v>2017</v>
      </c>
      <c r="I4998" s="22">
        <f t="shared" si="235"/>
        <v>4</v>
      </c>
      <c r="J4998" s="22" t="str">
        <f>VLOOKUP(I4998,變換清單!H:I,2,0)</f>
        <v>2Q</v>
      </c>
      <c r="K4998" s="22" t="str">
        <f t="shared" si="236"/>
        <v>啤酒關信越20172Q</v>
      </c>
    </row>
    <row r="4999" spans="1:11">
      <c r="A4999" s="23">
        <v>201704</v>
      </c>
      <c r="B4999" s="23" t="s">
        <v>95</v>
      </c>
      <c r="C4999" s="22">
        <v>27350921</v>
      </c>
      <c r="D4999" s="22" t="s">
        <v>44</v>
      </c>
      <c r="E4999" s="23">
        <v>10080</v>
      </c>
      <c r="F4999" s="22" t="str">
        <f>VLOOKUP(C4999,變換清單!A:C,3,0)</f>
        <v>發泡酒</v>
      </c>
      <c r="G4999" s="22" t="str">
        <f>VLOOKUP(B4999,變換清單!E:F,2,0)</f>
        <v>中四國</v>
      </c>
      <c r="H4999" s="22" t="str">
        <f t="shared" si="234"/>
        <v>2017</v>
      </c>
      <c r="I4999" s="22">
        <f t="shared" si="235"/>
        <v>4</v>
      </c>
      <c r="J4999" s="22" t="str">
        <f>VLOOKUP(I4999,變換清單!H:I,2,0)</f>
        <v>2Q</v>
      </c>
      <c r="K4999" s="22" t="str">
        <f t="shared" si="236"/>
        <v>發泡酒中四國20172Q</v>
      </c>
    </row>
    <row r="5000" spans="1:11">
      <c r="A5000" s="23">
        <v>201704</v>
      </c>
      <c r="B5000" s="23" t="s">
        <v>95</v>
      </c>
      <c r="C5000" s="22">
        <v>27210786</v>
      </c>
      <c r="D5000" s="22" t="s">
        <v>103</v>
      </c>
      <c r="E5000" s="23">
        <v>753480</v>
      </c>
      <c r="F5000" s="22" t="str">
        <f>VLOOKUP(C5000,變換清單!A:C,3,0)</f>
        <v>發泡酒</v>
      </c>
      <c r="G5000" s="22" t="str">
        <f>VLOOKUP(B5000,變換清單!E:F,2,0)</f>
        <v>中四國</v>
      </c>
      <c r="H5000" s="22" t="str">
        <f t="shared" si="234"/>
        <v>2017</v>
      </c>
      <c r="I5000" s="22">
        <f t="shared" si="235"/>
        <v>4</v>
      </c>
      <c r="J5000" s="22" t="str">
        <f>VLOOKUP(I5000,變換清單!H:I,2,0)</f>
        <v>2Q</v>
      </c>
      <c r="K5000" s="22" t="str">
        <f t="shared" si="236"/>
        <v>發泡酒中四國20172Q</v>
      </c>
    </row>
    <row r="5001" spans="1:11">
      <c r="A5001" s="23">
        <v>201704</v>
      </c>
      <c r="B5001" s="23" t="s">
        <v>95</v>
      </c>
      <c r="C5001" s="22">
        <v>27220883</v>
      </c>
      <c r="D5001" s="22" t="s">
        <v>101</v>
      </c>
      <c r="E5001" s="23">
        <v>192360</v>
      </c>
      <c r="F5001" s="22" t="str">
        <f>VLOOKUP(C5001,變換清單!A:C,3,0)</f>
        <v>新類型</v>
      </c>
      <c r="G5001" s="22" t="str">
        <f>VLOOKUP(B5001,變換清單!E:F,2,0)</f>
        <v>中四國</v>
      </c>
      <c r="H5001" s="22" t="str">
        <f t="shared" si="234"/>
        <v>2017</v>
      </c>
      <c r="I5001" s="22">
        <f t="shared" si="235"/>
        <v>4</v>
      </c>
      <c r="J5001" s="22" t="str">
        <f>VLOOKUP(I5001,變換清單!H:I,2,0)</f>
        <v>2Q</v>
      </c>
      <c r="K5001" s="22" t="str">
        <f t="shared" si="236"/>
        <v>新類型中四國20172Q</v>
      </c>
    </row>
    <row r="5002" spans="1:11">
      <c r="A5002" s="23">
        <v>201704</v>
      </c>
      <c r="B5002" s="23" t="s">
        <v>95</v>
      </c>
      <c r="C5002" s="22">
        <v>27220957</v>
      </c>
      <c r="D5002" s="22" t="s">
        <v>102</v>
      </c>
      <c r="E5002" s="23">
        <v>277200</v>
      </c>
      <c r="F5002" s="22" t="str">
        <f>VLOOKUP(C5002,變換清單!A:C,3,0)</f>
        <v>新類型</v>
      </c>
      <c r="G5002" s="22" t="str">
        <f>VLOOKUP(B5002,變換清單!E:F,2,0)</f>
        <v>中四國</v>
      </c>
      <c r="H5002" s="22" t="str">
        <f t="shared" si="234"/>
        <v>2017</v>
      </c>
      <c r="I5002" s="22">
        <f t="shared" si="235"/>
        <v>4</v>
      </c>
      <c r="J5002" s="22" t="str">
        <f>VLOOKUP(I5002,變換清單!H:I,2,0)</f>
        <v>2Q</v>
      </c>
      <c r="K5002" s="22" t="str">
        <f t="shared" si="236"/>
        <v>新類型中四國20172Q</v>
      </c>
    </row>
    <row r="5003" spans="1:11">
      <c r="A5003" s="23">
        <v>201704</v>
      </c>
      <c r="B5003" s="23" t="s">
        <v>95</v>
      </c>
      <c r="C5003" s="22">
        <v>27220985</v>
      </c>
      <c r="D5003" s="22" t="s">
        <v>46</v>
      </c>
      <c r="E5003" s="23">
        <v>78120</v>
      </c>
      <c r="F5003" s="22" t="str">
        <f>VLOOKUP(C5003,變換清單!A:C,3,0)</f>
        <v>新類型</v>
      </c>
      <c r="G5003" s="22" t="str">
        <f>VLOOKUP(B5003,變換清單!E:F,2,0)</f>
        <v>中四國</v>
      </c>
      <c r="H5003" s="22" t="str">
        <f t="shared" si="234"/>
        <v>2017</v>
      </c>
      <c r="I5003" s="22">
        <f t="shared" si="235"/>
        <v>4</v>
      </c>
      <c r="J5003" s="22" t="str">
        <f>VLOOKUP(I5003,變換清單!H:I,2,0)</f>
        <v>2Q</v>
      </c>
      <c r="K5003" s="22" t="str">
        <f t="shared" si="236"/>
        <v>新類型中四國20172Q</v>
      </c>
    </row>
    <row r="5004" spans="1:11">
      <c r="A5004" s="23">
        <v>201704</v>
      </c>
      <c r="B5004" s="23" t="s">
        <v>95</v>
      </c>
      <c r="C5004" s="22">
        <v>27260317</v>
      </c>
      <c r="D5004" s="22" t="s">
        <v>40</v>
      </c>
      <c r="E5004" s="23">
        <v>16306</v>
      </c>
      <c r="F5004" s="22" t="str">
        <f>VLOOKUP(C5004,變換清單!A:C,3,0)</f>
        <v>啤酒</v>
      </c>
      <c r="G5004" s="22" t="str">
        <f>VLOOKUP(B5004,變換清單!E:F,2,0)</f>
        <v>中四國</v>
      </c>
      <c r="H5004" s="22" t="str">
        <f t="shared" si="234"/>
        <v>2017</v>
      </c>
      <c r="I5004" s="22">
        <f t="shared" si="235"/>
        <v>4</v>
      </c>
      <c r="J5004" s="22" t="str">
        <f>VLOOKUP(I5004,變換清單!H:I,2,0)</f>
        <v>2Q</v>
      </c>
      <c r="K5004" s="22" t="str">
        <f t="shared" si="236"/>
        <v>啤酒中四國20172Q</v>
      </c>
    </row>
    <row r="5005" spans="1:11">
      <c r="A5005" s="23">
        <v>201704</v>
      </c>
      <c r="B5005" s="23" t="s">
        <v>95</v>
      </c>
      <c r="C5005" s="22">
        <v>27260665</v>
      </c>
      <c r="D5005" s="22" t="s">
        <v>105</v>
      </c>
      <c r="E5005" s="23">
        <v>94920</v>
      </c>
      <c r="F5005" s="22" t="str">
        <f>VLOOKUP(C5005,變換清單!A:C,3,0)</f>
        <v>啤酒</v>
      </c>
      <c r="G5005" s="22" t="str">
        <f>VLOOKUP(B5005,變換清單!E:F,2,0)</f>
        <v>中四國</v>
      </c>
      <c r="H5005" s="22" t="str">
        <f t="shared" si="234"/>
        <v>2017</v>
      </c>
      <c r="I5005" s="22">
        <f t="shared" si="235"/>
        <v>4</v>
      </c>
      <c r="J5005" s="22" t="str">
        <f>VLOOKUP(I5005,變換清單!H:I,2,0)</f>
        <v>2Q</v>
      </c>
      <c r="K5005" s="22" t="str">
        <f t="shared" si="236"/>
        <v>啤酒中四國20172Q</v>
      </c>
    </row>
    <row r="5006" spans="1:11">
      <c r="A5006" s="23">
        <v>201704</v>
      </c>
      <c r="B5006" s="23" t="s">
        <v>85</v>
      </c>
      <c r="C5006" s="22">
        <v>27350171</v>
      </c>
      <c r="D5006" s="22" t="s">
        <v>42</v>
      </c>
      <c r="E5006" s="23">
        <v>205800</v>
      </c>
      <c r="F5006" s="22" t="str">
        <f>VLOOKUP(C5006,變換清單!A:C,3,0)</f>
        <v>啤酒</v>
      </c>
      <c r="G5006" s="22" t="str">
        <f>VLOOKUP(B5006,變換清單!E:F,2,0)</f>
        <v>中四國</v>
      </c>
      <c r="H5006" s="22" t="str">
        <f t="shared" si="234"/>
        <v>2017</v>
      </c>
      <c r="I5006" s="22">
        <f t="shared" si="235"/>
        <v>4</v>
      </c>
      <c r="J5006" s="22" t="str">
        <f>VLOOKUP(I5006,變換清單!H:I,2,0)</f>
        <v>2Q</v>
      </c>
      <c r="K5006" s="22" t="str">
        <f t="shared" si="236"/>
        <v>啤酒中四國20172Q</v>
      </c>
    </row>
    <row r="5007" spans="1:11">
      <c r="A5007" s="23">
        <v>201704</v>
      </c>
      <c r="B5007" s="23" t="s">
        <v>85</v>
      </c>
      <c r="C5007" s="22">
        <v>27350921</v>
      </c>
      <c r="D5007" s="22" t="s">
        <v>44</v>
      </c>
      <c r="E5007" s="23">
        <v>61320</v>
      </c>
      <c r="F5007" s="22" t="str">
        <f>VLOOKUP(C5007,變換清單!A:C,3,0)</f>
        <v>發泡酒</v>
      </c>
      <c r="G5007" s="22" t="str">
        <f>VLOOKUP(B5007,變換清單!E:F,2,0)</f>
        <v>中四國</v>
      </c>
      <c r="H5007" s="22" t="str">
        <f t="shared" si="234"/>
        <v>2017</v>
      </c>
      <c r="I5007" s="22">
        <f t="shared" si="235"/>
        <v>4</v>
      </c>
      <c r="J5007" s="22" t="str">
        <f>VLOOKUP(I5007,變換清單!H:I,2,0)</f>
        <v>2Q</v>
      </c>
      <c r="K5007" s="22" t="str">
        <f t="shared" si="236"/>
        <v>發泡酒中四國20172Q</v>
      </c>
    </row>
    <row r="5008" spans="1:11">
      <c r="A5008" s="23">
        <v>201704</v>
      </c>
      <c r="B5008" s="23" t="s">
        <v>85</v>
      </c>
      <c r="C5008" s="22">
        <v>27210786</v>
      </c>
      <c r="D5008" s="22" t="s">
        <v>103</v>
      </c>
      <c r="E5008" s="23">
        <v>81480</v>
      </c>
      <c r="F5008" s="22" t="str">
        <f>VLOOKUP(C5008,變換清單!A:C,3,0)</f>
        <v>發泡酒</v>
      </c>
      <c r="G5008" s="22" t="str">
        <f>VLOOKUP(B5008,變換清單!E:F,2,0)</f>
        <v>中四國</v>
      </c>
      <c r="H5008" s="22" t="str">
        <f t="shared" si="234"/>
        <v>2017</v>
      </c>
      <c r="I5008" s="22">
        <f t="shared" si="235"/>
        <v>4</v>
      </c>
      <c r="J5008" s="22" t="str">
        <f>VLOOKUP(I5008,變換清單!H:I,2,0)</f>
        <v>2Q</v>
      </c>
      <c r="K5008" s="22" t="str">
        <f t="shared" si="236"/>
        <v>發泡酒中四國20172Q</v>
      </c>
    </row>
    <row r="5009" spans="1:11">
      <c r="A5009" s="23">
        <v>201704</v>
      </c>
      <c r="B5009" s="23" t="s">
        <v>85</v>
      </c>
      <c r="C5009" s="22">
        <v>27220883</v>
      </c>
      <c r="D5009" s="22" t="s">
        <v>101</v>
      </c>
      <c r="E5009" s="23">
        <v>8064</v>
      </c>
      <c r="F5009" s="22" t="str">
        <f>VLOOKUP(C5009,變換清單!A:C,3,0)</f>
        <v>新類型</v>
      </c>
      <c r="G5009" s="22" t="str">
        <f>VLOOKUP(B5009,變換清單!E:F,2,0)</f>
        <v>中四國</v>
      </c>
      <c r="H5009" s="22" t="str">
        <f t="shared" si="234"/>
        <v>2017</v>
      </c>
      <c r="I5009" s="22">
        <f t="shared" si="235"/>
        <v>4</v>
      </c>
      <c r="J5009" s="22" t="str">
        <f>VLOOKUP(I5009,變換清單!H:I,2,0)</f>
        <v>2Q</v>
      </c>
      <c r="K5009" s="22" t="str">
        <f t="shared" si="236"/>
        <v>新類型中四國20172Q</v>
      </c>
    </row>
    <row r="5010" spans="1:11">
      <c r="A5010" s="23">
        <v>201704</v>
      </c>
      <c r="B5010" s="23" t="s">
        <v>85</v>
      </c>
      <c r="C5010" s="22">
        <v>27220957</v>
      </c>
      <c r="D5010" s="22" t="s">
        <v>102</v>
      </c>
      <c r="E5010" s="23">
        <v>2016</v>
      </c>
      <c r="F5010" s="22" t="str">
        <f>VLOOKUP(C5010,變換清單!A:C,3,0)</f>
        <v>新類型</v>
      </c>
      <c r="G5010" s="22" t="str">
        <f>VLOOKUP(B5010,變換清單!E:F,2,0)</f>
        <v>中四國</v>
      </c>
      <c r="H5010" s="22" t="str">
        <f t="shared" si="234"/>
        <v>2017</v>
      </c>
      <c r="I5010" s="22">
        <f t="shared" si="235"/>
        <v>4</v>
      </c>
      <c r="J5010" s="22" t="str">
        <f>VLOOKUP(I5010,變換清單!H:I,2,0)</f>
        <v>2Q</v>
      </c>
      <c r="K5010" s="22" t="str">
        <f t="shared" si="236"/>
        <v>新類型中四國20172Q</v>
      </c>
    </row>
    <row r="5011" spans="1:11">
      <c r="A5011" s="23">
        <v>201704</v>
      </c>
      <c r="B5011" s="23" t="s">
        <v>85</v>
      </c>
      <c r="C5011" s="22">
        <v>27220985</v>
      </c>
      <c r="D5011" s="22" t="s">
        <v>46</v>
      </c>
      <c r="E5011" s="23">
        <v>68040</v>
      </c>
      <c r="F5011" s="22" t="str">
        <f>VLOOKUP(C5011,變換清單!A:C,3,0)</f>
        <v>新類型</v>
      </c>
      <c r="G5011" s="22" t="str">
        <f>VLOOKUP(B5011,變換清單!E:F,2,0)</f>
        <v>中四國</v>
      </c>
      <c r="H5011" s="22" t="str">
        <f t="shared" si="234"/>
        <v>2017</v>
      </c>
      <c r="I5011" s="22">
        <f t="shared" si="235"/>
        <v>4</v>
      </c>
      <c r="J5011" s="22" t="str">
        <f>VLOOKUP(I5011,變換清單!H:I,2,0)</f>
        <v>2Q</v>
      </c>
      <c r="K5011" s="22" t="str">
        <f t="shared" si="236"/>
        <v>新類型中四國20172Q</v>
      </c>
    </row>
    <row r="5012" spans="1:11">
      <c r="A5012" s="23">
        <v>201704</v>
      </c>
      <c r="B5012" s="23" t="s">
        <v>87</v>
      </c>
      <c r="C5012" s="22">
        <v>27260317</v>
      </c>
      <c r="D5012" s="22" t="s">
        <v>40</v>
      </c>
      <c r="E5012" s="23">
        <v>181440</v>
      </c>
      <c r="F5012" s="22" t="str">
        <f>VLOOKUP(C5012,變換清單!A:C,3,0)</f>
        <v>啤酒</v>
      </c>
      <c r="G5012" s="22" t="str">
        <f>VLOOKUP(B5012,變換清單!E:F,2,0)</f>
        <v>中四國</v>
      </c>
      <c r="H5012" s="22" t="str">
        <f t="shared" si="234"/>
        <v>2017</v>
      </c>
      <c r="I5012" s="22">
        <f t="shared" si="235"/>
        <v>4</v>
      </c>
      <c r="J5012" s="22" t="str">
        <f>VLOOKUP(I5012,變換清單!H:I,2,0)</f>
        <v>2Q</v>
      </c>
      <c r="K5012" s="22" t="str">
        <f t="shared" si="236"/>
        <v>啤酒中四國20172Q</v>
      </c>
    </row>
    <row r="5013" spans="1:11">
      <c r="A5013" s="23">
        <v>201704</v>
      </c>
      <c r="B5013" s="23" t="s">
        <v>87</v>
      </c>
      <c r="C5013" s="22">
        <v>27260665</v>
      </c>
      <c r="D5013" s="22" t="s">
        <v>105</v>
      </c>
      <c r="E5013" s="23">
        <v>78960</v>
      </c>
      <c r="F5013" s="22" t="str">
        <f>VLOOKUP(C5013,變換清單!A:C,3,0)</f>
        <v>啤酒</v>
      </c>
      <c r="G5013" s="22" t="str">
        <f>VLOOKUP(B5013,變換清單!E:F,2,0)</f>
        <v>中四國</v>
      </c>
      <c r="H5013" s="22" t="str">
        <f t="shared" si="234"/>
        <v>2017</v>
      </c>
      <c r="I5013" s="22">
        <f t="shared" si="235"/>
        <v>4</v>
      </c>
      <c r="J5013" s="22" t="str">
        <f>VLOOKUP(I5013,變換清單!H:I,2,0)</f>
        <v>2Q</v>
      </c>
      <c r="K5013" s="22" t="str">
        <f t="shared" si="236"/>
        <v>啤酒中四國20172Q</v>
      </c>
    </row>
    <row r="5014" spans="1:11">
      <c r="A5014" s="23">
        <v>201704</v>
      </c>
      <c r="B5014" s="23" t="s">
        <v>87</v>
      </c>
      <c r="C5014" s="22">
        <v>27350171</v>
      </c>
      <c r="D5014" s="22" t="s">
        <v>42</v>
      </c>
      <c r="E5014" s="23">
        <v>84000</v>
      </c>
      <c r="F5014" s="22" t="str">
        <f>VLOOKUP(C5014,變換清單!A:C,3,0)</f>
        <v>啤酒</v>
      </c>
      <c r="G5014" s="22" t="str">
        <f>VLOOKUP(B5014,變換清單!E:F,2,0)</f>
        <v>中四國</v>
      </c>
      <c r="H5014" s="22" t="str">
        <f t="shared" si="234"/>
        <v>2017</v>
      </c>
      <c r="I5014" s="22">
        <f t="shared" si="235"/>
        <v>4</v>
      </c>
      <c r="J5014" s="22" t="str">
        <f>VLOOKUP(I5014,變換清單!H:I,2,0)</f>
        <v>2Q</v>
      </c>
      <c r="K5014" s="22" t="str">
        <f t="shared" si="236"/>
        <v>啤酒中四國20172Q</v>
      </c>
    </row>
    <row r="5015" spans="1:11">
      <c r="A5015" s="23">
        <v>201704</v>
      </c>
      <c r="B5015" s="23" t="s">
        <v>87</v>
      </c>
      <c r="C5015" s="22">
        <v>27350921</v>
      </c>
      <c r="D5015" s="22" t="s">
        <v>44</v>
      </c>
      <c r="E5015" s="23">
        <v>756</v>
      </c>
      <c r="F5015" s="22" t="str">
        <f>VLOOKUP(C5015,變換清單!A:C,3,0)</f>
        <v>發泡酒</v>
      </c>
      <c r="G5015" s="22" t="str">
        <f>VLOOKUP(B5015,變換清單!E:F,2,0)</f>
        <v>中四國</v>
      </c>
      <c r="H5015" s="22" t="str">
        <f t="shared" si="234"/>
        <v>2017</v>
      </c>
      <c r="I5015" s="22">
        <f t="shared" si="235"/>
        <v>4</v>
      </c>
      <c r="J5015" s="22" t="str">
        <f>VLOOKUP(I5015,變換清單!H:I,2,0)</f>
        <v>2Q</v>
      </c>
      <c r="K5015" s="22" t="str">
        <f t="shared" si="236"/>
        <v>發泡酒中四國20172Q</v>
      </c>
    </row>
    <row r="5016" spans="1:11">
      <c r="A5016" s="23">
        <v>201704</v>
      </c>
      <c r="B5016" s="23" t="s">
        <v>87</v>
      </c>
      <c r="C5016" s="22">
        <v>27210786</v>
      </c>
      <c r="D5016" s="22" t="s">
        <v>103</v>
      </c>
      <c r="E5016" s="23">
        <v>43680</v>
      </c>
      <c r="F5016" s="22" t="str">
        <f>VLOOKUP(C5016,變換清單!A:C,3,0)</f>
        <v>發泡酒</v>
      </c>
      <c r="G5016" s="22" t="str">
        <f>VLOOKUP(B5016,變換清單!E:F,2,0)</f>
        <v>中四國</v>
      </c>
      <c r="H5016" s="22" t="str">
        <f t="shared" si="234"/>
        <v>2017</v>
      </c>
      <c r="I5016" s="22">
        <f t="shared" si="235"/>
        <v>4</v>
      </c>
      <c r="J5016" s="22" t="str">
        <f>VLOOKUP(I5016,變換清單!H:I,2,0)</f>
        <v>2Q</v>
      </c>
      <c r="K5016" s="22" t="str">
        <f t="shared" si="236"/>
        <v>發泡酒中四國20172Q</v>
      </c>
    </row>
    <row r="5017" spans="1:11">
      <c r="A5017" s="23">
        <v>201704</v>
      </c>
      <c r="B5017" s="23" t="s">
        <v>89</v>
      </c>
      <c r="C5017" s="22">
        <v>27220883</v>
      </c>
      <c r="D5017" s="22" t="s">
        <v>101</v>
      </c>
      <c r="E5017" s="23">
        <v>267120</v>
      </c>
      <c r="F5017" s="22" t="str">
        <f>VLOOKUP(C5017,變換清單!A:C,3,0)</f>
        <v>新類型</v>
      </c>
      <c r="G5017" s="22" t="str">
        <f>VLOOKUP(B5017,變換清單!E:F,2,0)</f>
        <v>九州</v>
      </c>
      <c r="H5017" s="22" t="str">
        <f t="shared" si="234"/>
        <v>2017</v>
      </c>
      <c r="I5017" s="22">
        <f t="shared" si="235"/>
        <v>4</v>
      </c>
      <c r="J5017" s="22" t="str">
        <f>VLOOKUP(I5017,變換清單!H:I,2,0)</f>
        <v>2Q</v>
      </c>
      <c r="K5017" s="22" t="str">
        <f t="shared" si="236"/>
        <v>新類型九州20172Q</v>
      </c>
    </row>
    <row r="5018" spans="1:11">
      <c r="A5018" s="23">
        <v>201704</v>
      </c>
      <c r="B5018" s="23" t="s">
        <v>89</v>
      </c>
      <c r="C5018" s="22">
        <v>27220957</v>
      </c>
      <c r="D5018" s="22" t="s">
        <v>102</v>
      </c>
      <c r="E5018" s="23">
        <v>50400</v>
      </c>
      <c r="F5018" s="22" t="str">
        <f>VLOOKUP(C5018,變換清單!A:C,3,0)</f>
        <v>新類型</v>
      </c>
      <c r="G5018" s="22" t="str">
        <f>VLOOKUP(B5018,變換清單!E:F,2,0)</f>
        <v>九州</v>
      </c>
      <c r="H5018" s="22" t="str">
        <f t="shared" si="234"/>
        <v>2017</v>
      </c>
      <c r="I5018" s="22">
        <f t="shared" si="235"/>
        <v>4</v>
      </c>
      <c r="J5018" s="22" t="str">
        <f>VLOOKUP(I5018,變換清單!H:I,2,0)</f>
        <v>2Q</v>
      </c>
      <c r="K5018" s="22" t="str">
        <f t="shared" si="236"/>
        <v>新類型九州20172Q</v>
      </c>
    </row>
    <row r="5019" spans="1:11">
      <c r="A5019" s="23">
        <v>201704</v>
      </c>
      <c r="B5019" s="23" t="s">
        <v>89</v>
      </c>
      <c r="C5019" s="22">
        <v>27220985</v>
      </c>
      <c r="D5019" s="22" t="s">
        <v>46</v>
      </c>
      <c r="E5019" s="23">
        <v>115080</v>
      </c>
      <c r="F5019" s="22" t="str">
        <f>VLOOKUP(C5019,變換清單!A:C,3,0)</f>
        <v>新類型</v>
      </c>
      <c r="G5019" s="22" t="str">
        <f>VLOOKUP(B5019,變換清單!E:F,2,0)</f>
        <v>九州</v>
      </c>
      <c r="H5019" s="22" t="str">
        <f t="shared" si="234"/>
        <v>2017</v>
      </c>
      <c r="I5019" s="22">
        <f t="shared" si="235"/>
        <v>4</v>
      </c>
      <c r="J5019" s="22" t="str">
        <f>VLOOKUP(I5019,變換清單!H:I,2,0)</f>
        <v>2Q</v>
      </c>
      <c r="K5019" s="22" t="str">
        <f t="shared" si="236"/>
        <v>新類型九州20172Q</v>
      </c>
    </row>
    <row r="5020" spans="1:11">
      <c r="A5020" s="23">
        <v>201704</v>
      </c>
      <c r="B5020" s="23" t="s">
        <v>89</v>
      </c>
      <c r="C5020" s="22">
        <v>27260317</v>
      </c>
      <c r="D5020" s="22" t="s">
        <v>40</v>
      </c>
      <c r="E5020" s="23">
        <v>13104</v>
      </c>
      <c r="F5020" s="22" t="str">
        <f>VLOOKUP(C5020,變換清單!A:C,3,0)</f>
        <v>啤酒</v>
      </c>
      <c r="G5020" s="22" t="str">
        <f>VLOOKUP(B5020,變換清單!E:F,2,0)</f>
        <v>九州</v>
      </c>
      <c r="H5020" s="22" t="str">
        <f t="shared" si="234"/>
        <v>2017</v>
      </c>
      <c r="I5020" s="22">
        <f t="shared" si="235"/>
        <v>4</v>
      </c>
      <c r="J5020" s="22" t="str">
        <f>VLOOKUP(I5020,變換清單!H:I,2,0)</f>
        <v>2Q</v>
      </c>
      <c r="K5020" s="22" t="str">
        <f t="shared" si="236"/>
        <v>啤酒九州20172Q</v>
      </c>
    </row>
    <row r="5021" spans="1:11">
      <c r="A5021" s="23">
        <v>201704</v>
      </c>
      <c r="B5021" s="23" t="s">
        <v>89</v>
      </c>
      <c r="C5021" s="22">
        <v>27260665</v>
      </c>
      <c r="D5021" s="22" t="s">
        <v>105</v>
      </c>
      <c r="E5021" s="23">
        <v>4776</v>
      </c>
      <c r="F5021" s="22" t="str">
        <f>VLOOKUP(C5021,變換清單!A:C,3,0)</f>
        <v>啤酒</v>
      </c>
      <c r="G5021" s="22" t="str">
        <f>VLOOKUP(B5021,變換清單!E:F,2,0)</f>
        <v>九州</v>
      </c>
      <c r="H5021" s="22" t="str">
        <f t="shared" si="234"/>
        <v>2017</v>
      </c>
      <c r="I5021" s="22">
        <f t="shared" si="235"/>
        <v>4</v>
      </c>
      <c r="J5021" s="22" t="str">
        <f>VLOOKUP(I5021,變換清單!H:I,2,0)</f>
        <v>2Q</v>
      </c>
      <c r="K5021" s="22" t="str">
        <f t="shared" si="236"/>
        <v>啤酒九州20172Q</v>
      </c>
    </row>
    <row r="5022" spans="1:11">
      <c r="A5022" s="23">
        <v>201704</v>
      </c>
      <c r="B5022" s="23" t="s">
        <v>89</v>
      </c>
      <c r="C5022" s="22">
        <v>27350171</v>
      </c>
      <c r="D5022" s="22" t="s">
        <v>42</v>
      </c>
      <c r="E5022" s="23">
        <v>84000</v>
      </c>
      <c r="F5022" s="22" t="str">
        <f>VLOOKUP(C5022,變換清單!A:C,3,0)</f>
        <v>啤酒</v>
      </c>
      <c r="G5022" s="22" t="str">
        <f>VLOOKUP(B5022,變換清單!E:F,2,0)</f>
        <v>九州</v>
      </c>
      <c r="H5022" s="22" t="str">
        <f t="shared" si="234"/>
        <v>2017</v>
      </c>
      <c r="I5022" s="22">
        <f t="shared" si="235"/>
        <v>4</v>
      </c>
      <c r="J5022" s="22" t="str">
        <f>VLOOKUP(I5022,變換清單!H:I,2,0)</f>
        <v>2Q</v>
      </c>
      <c r="K5022" s="22" t="str">
        <f t="shared" si="236"/>
        <v>啤酒九州20172Q</v>
      </c>
    </row>
    <row r="5023" spans="1:11">
      <c r="A5023" s="23">
        <v>201704</v>
      </c>
      <c r="B5023" s="23" t="s">
        <v>64</v>
      </c>
      <c r="C5023" s="22">
        <v>27350921</v>
      </c>
      <c r="D5023" s="22" t="s">
        <v>44</v>
      </c>
      <c r="E5023" s="23">
        <v>-1680</v>
      </c>
      <c r="F5023" s="22" t="str">
        <f>VLOOKUP(C5023,變換清單!A:C,3,0)</f>
        <v>發泡酒</v>
      </c>
      <c r="G5023" s="22" t="str">
        <f>VLOOKUP(B5023,變換清單!E:F,2,0)</f>
        <v>首都圏</v>
      </c>
      <c r="H5023" s="22" t="str">
        <f t="shared" si="234"/>
        <v>2017</v>
      </c>
      <c r="I5023" s="22">
        <f t="shared" si="235"/>
        <v>4</v>
      </c>
      <c r="J5023" s="22" t="str">
        <f>VLOOKUP(I5023,變換清單!H:I,2,0)</f>
        <v>2Q</v>
      </c>
      <c r="K5023" s="22" t="str">
        <f t="shared" si="236"/>
        <v>發泡酒首都圏20172Q</v>
      </c>
    </row>
    <row r="5024" spans="1:11">
      <c r="A5024" s="23">
        <v>201704</v>
      </c>
      <c r="B5024" s="23" t="s">
        <v>64</v>
      </c>
      <c r="C5024" s="22">
        <v>27210786</v>
      </c>
      <c r="D5024" s="22" t="s">
        <v>103</v>
      </c>
      <c r="E5024" s="23">
        <v>2973600</v>
      </c>
      <c r="F5024" s="22" t="str">
        <f>VLOOKUP(C5024,變換清單!A:C,3,0)</f>
        <v>發泡酒</v>
      </c>
      <c r="G5024" s="22" t="str">
        <f>VLOOKUP(B5024,變換清單!E:F,2,0)</f>
        <v>首都圏</v>
      </c>
      <c r="H5024" s="22" t="str">
        <f t="shared" si="234"/>
        <v>2017</v>
      </c>
      <c r="I5024" s="22">
        <f t="shared" si="235"/>
        <v>4</v>
      </c>
      <c r="J5024" s="22" t="str">
        <f>VLOOKUP(I5024,變換清單!H:I,2,0)</f>
        <v>2Q</v>
      </c>
      <c r="K5024" s="22" t="str">
        <f t="shared" si="236"/>
        <v>發泡酒首都圏20172Q</v>
      </c>
    </row>
    <row r="5025" spans="1:11">
      <c r="A5025" s="23">
        <v>201704</v>
      </c>
      <c r="B5025" s="23" t="s">
        <v>64</v>
      </c>
      <c r="C5025" s="22">
        <v>27220883</v>
      </c>
      <c r="D5025" s="22" t="s">
        <v>101</v>
      </c>
      <c r="E5025" s="23">
        <v>388920</v>
      </c>
      <c r="F5025" s="22" t="str">
        <f>VLOOKUP(C5025,變換清單!A:C,3,0)</f>
        <v>新類型</v>
      </c>
      <c r="G5025" s="22" t="str">
        <f>VLOOKUP(B5025,變換清單!E:F,2,0)</f>
        <v>首都圏</v>
      </c>
      <c r="H5025" s="22" t="str">
        <f t="shared" si="234"/>
        <v>2017</v>
      </c>
      <c r="I5025" s="22">
        <f t="shared" si="235"/>
        <v>4</v>
      </c>
      <c r="J5025" s="22" t="str">
        <f>VLOOKUP(I5025,變換清單!H:I,2,0)</f>
        <v>2Q</v>
      </c>
      <c r="K5025" s="22" t="str">
        <f t="shared" si="236"/>
        <v>新類型首都圏20172Q</v>
      </c>
    </row>
    <row r="5026" spans="1:11">
      <c r="A5026" s="23">
        <v>201704</v>
      </c>
      <c r="B5026" s="23" t="s">
        <v>64</v>
      </c>
      <c r="C5026" s="22">
        <v>27220957</v>
      </c>
      <c r="D5026" s="22" t="s">
        <v>102</v>
      </c>
      <c r="E5026" s="23">
        <v>1077720</v>
      </c>
      <c r="F5026" s="22" t="str">
        <f>VLOOKUP(C5026,變換清單!A:C,3,0)</f>
        <v>新類型</v>
      </c>
      <c r="G5026" s="22" t="str">
        <f>VLOOKUP(B5026,變換清單!E:F,2,0)</f>
        <v>首都圏</v>
      </c>
      <c r="H5026" s="22" t="str">
        <f t="shared" si="234"/>
        <v>2017</v>
      </c>
      <c r="I5026" s="22">
        <f t="shared" si="235"/>
        <v>4</v>
      </c>
      <c r="J5026" s="22" t="str">
        <f>VLOOKUP(I5026,變換清單!H:I,2,0)</f>
        <v>2Q</v>
      </c>
      <c r="K5026" s="22" t="str">
        <f t="shared" si="236"/>
        <v>新類型首都圏20172Q</v>
      </c>
    </row>
    <row r="5027" spans="1:11">
      <c r="A5027" s="23">
        <v>201704</v>
      </c>
      <c r="B5027" s="23" t="s">
        <v>64</v>
      </c>
      <c r="C5027" s="22">
        <v>27220985</v>
      </c>
      <c r="D5027" s="22" t="s">
        <v>46</v>
      </c>
      <c r="E5027" s="23">
        <v>116676</v>
      </c>
      <c r="F5027" s="22" t="str">
        <f>VLOOKUP(C5027,變換清單!A:C,3,0)</f>
        <v>新類型</v>
      </c>
      <c r="G5027" s="22" t="str">
        <f>VLOOKUP(B5027,變換清單!E:F,2,0)</f>
        <v>首都圏</v>
      </c>
      <c r="H5027" s="22" t="str">
        <f t="shared" si="234"/>
        <v>2017</v>
      </c>
      <c r="I5027" s="22">
        <f t="shared" si="235"/>
        <v>4</v>
      </c>
      <c r="J5027" s="22" t="str">
        <f>VLOOKUP(I5027,變換清單!H:I,2,0)</f>
        <v>2Q</v>
      </c>
      <c r="K5027" s="22" t="str">
        <f t="shared" si="236"/>
        <v>新類型首都圏20172Q</v>
      </c>
    </row>
    <row r="5028" spans="1:11">
      <c r="A5028" s="23">
        <v>201704</v>
      </c>
      <c r="B5028" s="23" t="s">
        <v>64</v>
      </c>
      <c r="C5028" s="22">
        <v>27260317</v>
      </c>
      <c r="D5028" s="22" t="s">
        <v>40</v>
      </c>
      <c r="E5028" s="23">
        <v>57456</v>
      </c>
      <c r="F5028" s="22" t="str">
        <f>VLOOKUP(C5028,變換清單!A:C,3,0)</f>
        <v>啤酒</v>
      </c>
      <c r="G5028" s="22" t="str">
        <f>VLOOKUP(B5028,變換清單!E:F,2,0)</f>
        <v>首都圏</v>
      </c>
      <c r="H5028" s="22" t="str">
        <f t="shared" si="234"/>
        <v>2017</v>
      </c>
      <c r="I5028" s="22">
        <f t="shared" si="235"/>
        <v>4</v>
      </c>
      <c r="J5028" s="22" t="str">
        <f>VLOOKUP(I5028,變換清單!H:I,2,0)</f>
        <v>2Q</v>
      </c>
      <c r="K5028" s="22" t="str">
        <f t="shared" si="236"/>
        <v>啤酒首都圏20172Q</v>
      </c>
    </row>
    <row r="5029" spans="1:11">
      <c r="A5029" s="23">
        <v>201704</v>
      </c>
      <c r="B5029" s="23" t="s">
        <v>64</v>
      </c>
      <c r="C5029" s="22">
        <v>27260665</v>
      </c>
      <c r="D5029" s="22" t="s">
        <v>105</v>
      </c>
      <c r="E5029" s="23">
        <v>800520</v>
      </c>
      <c r="F5029" s="22" t="str">
        <f>VLOOKUP(C5029,變換清單!A:C,3,0)</f>
        <v>啤酒</v>
      </c>
      <c r="G5029" s="22" t="str">
        <f>VLOOKUP(B5029,變換清單!E:F,2,0)</f>
        <v>首都圏</v>
      </c>
      <c r="H5029" s="22" t="str">
        <f t="shared" si="234"/>
        <v>2017</v>
      </c>
      <c r="I5029" s="22">
        <f t="shared" si="235"/>
        <v>4</v>
      </c>
      <c r="J5029" s="22" t="str">
        <f>VLOOKUP(I5029,變換清單!H:I,2,0)</f>
        <v>2Q</v>
      </c>
      <c r="K5029" s="22" t="str">
        <f t="shared" si="236"/>
        <v>啤酒首都圏20172Q</v>
      </c>
    </row>
    <row r="5030" spans="1:11">
      <c r="A5030" s="23">
        <v>201704</v>
      </c>
      <c r="B5030" s="23" t="s">
        <v>64</v>
      </c>
      <c r="C5030" s="22">
        <v>27350171</v>
      </c>
      <c r="D5030" s="22" t="s">
        <v>42</v>
      </c>
      <c r="E5030" s="23">
        <v>8671</v>
      </c>
      <c r="F5030" s="22" t="str">
        <f>VLOOKUP(C5030,變換清單!A:C,3,0)</f>
        <v>啤酒</v>
      </c>
      <c r="G5030" s="22" t="str">
        <f>VLOOKUP(B5030,變換清單!E:F,2,0)</f>
        <v>首都圏</v>
      </c>
      <c r="H5030" s="22" t="str">
        <f t="shared" si="234"/>
        <v>2017</v>
      </c>
      <c r="I5030" s="22">
        <f t="shared" si="235"/>
        <v>4</v>
      </c>
      <c r="J5030" s="22" t="str">
        <f>VLOOKUP(I5030,變換清單!H:I,2,0)</f>
        <v>2Q</v>
      </c>
      <c r="K5030" s="22" t="str">
        <f t="shared" si="236"/>
        <v>啤酒首都圏20172Q</v>
      </c>
    </row>
    <row r="5031" spans="1:11">
      <c r="A5031" s="23">
        <v>201704</v>
      </c>
      <c r="B5031" s="23" t="s">
        <v>64</v>
      </c>
      <c r="C5031" s="22">
        <v>27350921</v>
      </c>
      <c r="D5031" s="22" t="s">
        <v>44</v>
      </c>
      <c r="E5031" s="23">
        <v>9338</v>
      </c>
      <c r="F5031" s="22" t="str">
        <f>VLOOKUP(C5031,變換清單!A:C,3,0)</f>
        <v>發泡酒</v>
      </c>
      <c r="G5031" s="22" t="str">
        <f>VLOOKUP(B5031,變換清單!E:F,2,0)</f>
        <v>首都圏</v>
      </c>
      <c r="H5031" s="22" t="str">
        <f t="shared" si="234"/>
        <v>2017</v>
      </c>
      <c r="I5031" s="22">
        <f t="shared" si="235"/>
        <v>4</v>
      </c>
      <c r="J5031" s="22" t="str">
        <f>VLOOKUP(I5031,變換清單!H:I,2,0)</f>
        <v>2Q</v>
      </c>
      <c r="K5031" s="22" t="str">
        <f t="shared" si="236"/>
        <v>發泡酒首都圏20172Q</v>
      </c>
    </row>
    <row r="5032" spans="1:11">
      <c r="A5032" s="23">
        <v>201704</v>
      </c>
      <c r="B5032" s="23" t="s">
        <v>76</v>
      </c>
      <c r="C5032" s="22">
        <v>27210786</v>
      </c>
      <c r="D5032" s="22" t="s">
        <v>103</v>
      </c>
      <c r="E5032" s="23">
        <v>463680</v>
      </c>
      <c r="F5032" s="22" t="str">
        <f>VLOOKUP(C5032,變換清單!A:C,3,0)</f>
        <v>發泡酒</v>
      </c>
      <c r="G5032" s="22" t="str">
        <f>VLOOKUP(B5032,變換清單!E:F,2,0)</f>
        <v>中部</v>
      </c>
      <c r="H5032" s="22" t="str">
        <f t="shared" si="234"/>
        <v>2017</v>
      </c>
      <c r="I5032" s="22">
        <f t="shared" si="235"/>
        <v>4</v>
      </c>
      <c r="J5032" s="22" t="str">
        <f>VLOOKUP(I5032,變換清單!H:I,2,0)</f>
        <v>2Q</v>
      </c>
      <c r="K5032" s="22" t="str">
        <f t="shared" si="236"/>
        <v>發泡酒中部20172Q</v>
      </c>
    </row>
    <row r="5033" spans="1:11">
      <c r="A5033" s="23">
        <v>201704</v>
      </c>
      <c r="B5033" s="23" t="s">
        <v>76</v>
      </c>
      <c r="C5033" s="22">
        <v>27220883</v>
      </c>
      <c r="D5033" s="22" t="s">
        <v>101</v>
      </c>
      <c r="E5033" s="23">
        <v>9240</v>
      </c>
      <c r="F5033" s="22" t="str">
        <f>VLOOKUP(C5033,變換清單!A:C,3,0)</f>
        <v>新類型</v>
      </c>
      <c r="G5033" s="22" t="str">
        <f>VLOOKUP(B5033,變換清單!E:F,2,0)</f>
        <v>中部</v>
      </c>
      <c r="H5033" s="22" t="str">
        <f t="shared" si="234"/>
        <v>2017</v>
      </c>
      <c r="I5033" s="22">
        <f t="shared" si="235"/>
        <v>4</v>
      </c>
      <c r="J5033" s="22" t="str">
        <f>VLOOKUP(I5033,變換清單!H:I,2,0)</f>
        <v>2Q</v>
      </c>
      <c r="K5033" s="22" t="str">
        <f t="shared" si="236"/>
        <v>新類型中部20172Q</v>
      </c>
    </row>
    <row r="5034" spans="1:11">
      <c r="A5034" s="23">
        <v>201704</v>
      </c>
      <c r="B5034" s="23" t="s">
        <v>76</v>
      </c>
      <c r="C5034" s="22">
        <v>27220957</v>
      </c>
      <c r="D5034" s="22" t="s">
        <v>102</v>
      </c>
      <c r="E5034" s="23">
        <v>188160</v>
      </c>
      <c r="F5034" s="22" t="str">
        <f>VLOOKUP(C5034,變換清單!A:C,3,0)</f>
        <v>新類型</v>
      </c>
      <c r="G5034" s="22" t="str">
        <f>VLOOKUP(B5034,變換清單!E:F,2,0)</f>
        <v>中部</v>
      </c>
      <c r="H5034" s="22" t="str">
        <f t="shared" si="234"/>
        <v>2017</v>
      </c>
      <c r="I5034" s="22">
        <f t="shared" si="235"/>
        <v>4</v>
      </c>
      <c r="J5034" s="22" t="str">
        <f>VLOOKUP(I5034,變換清單!H:I,2,0)</f>
        <v>2Q</v>
      </c>
      <c r="K5034" s="22" t="str">
        <f t="shared" si="236"/>
        <v>新類型中部20172Q</v>
      </c>
    </row>
    <row r="5035" spans="1:11">
      <c r="A5035" s="23">
        <v>201704</v>
      </c>
      <c r="B5035" s="23" t="s">
        <v>76</v>
      </c>
      <c r="C5035" s="22">
        <v>27220985</v>
      </c>
      <c r="D5035" s="22" t="s">
        <v>46</v>
      </c>
      <c r="E5035" s="23">
        <v>20160</v>
      </c>
      <c r="F5035" s="22" t="str">
        <f>VLOOKUP(C5035,變換清單!A:C,3,0)</f>
        <v>新類型</v>
      </c>
      <c r="G5035" s="22" t="str">
        <f>VLOOKUP(B5035,變換清單!E:F,2,0)</f>
        <v>中部</v>
      </c>
      <c r="H5035" s="22" t="str">
        <f t="shared" si="234"/>
        <v>2017</v>
      </c>
      <c r="I5035" s="22">
        <f t="shared" si="235"/>
        <v>4</v>
      </c>
      <c r="J5035" s="22" t="str">
        <f>VLOOKUP(I5035,變換清單!H:I,2,0)</f>
        <v>2Q</v>
      </c>
      <c r="K5035" s="22" t="str">
        <f t="shared" si="236"/>
        <v>新類型中部20172Q</v>
      </c>
    </row>
    <row r="5036" spans="1:11">
      <c r="A5036" s="23">
        <v>201704</v>
      </c>
      <c r="B5036" s="23" t="s">
        <v>76</v>
      </c>
      <c r="C5036" s="22">
        <v>27260317</v>
      </c>
      <c r="D5036" s="22" t="s">
        <v>40</v>
      </c>
      <c r="E5036" s="23">
        <v>12852</v>
      </c>
      <c r="F5036" s="22" t="str">
        <f>VLOOKUP(C5036,變換清單!A:C,3,0)</f>
        <v>啤酒</v>
      </c>
      <c r="G5036" s="22" t="str">
        <f>VLOOKUP(B5036,變換清單!E:F,2,0)</f>
        <v>中部</v>
      </c>
      <c r="H5036" s="22" t="str">
        <f t="shared" si="234"/>
        <v>2017</v>
      </c>
      <c r="I5036" s="22">
        <f t="shared" si="235"/>
        <v>4</v>
      </c>
      <c r="J5036" s="22" t="str">
        <f>VLOOKUP(I5036,變換清單!H:I,2,0)</f>
        <v>2Q</v>
      </c>
      <c r="K5036" s="22" t="str">
        <f t="shared" si="236"/>
        <v>啤酒中部20172Q</v>
      </c>
    </row>
    <row r="5037" spans="1:11">
      <c r="A5037" s="23">
        <v>201704</v>
      </c>
      <c r="B5037" s="23" t="s">
        <v>76</v>
      </c>
      <c r="C5037" s="22">
        <v>27260665</v>
      </c>
      <c r="D5037" s="22" t="s">
        <v>105</v>
      </c>
      <c r="E5037" s="23">
        <v>76440</v>
      </c>
      <c r="F5037" s="22" t="str">
        <f>VLOOKUP(C5037,變換清單!A:C,3,0)</f>
        <v>啤酒</v>
      </c>
      <c r="G5037" s="22" t="str">
        <f>VLOOKUP(B5037,變換清單!E:F,2,0)</f>
        <v>中部</v>
      </c>
      <c r="H5037" s="22" t="str">
        <f t="shared" si="234"/>
        <v>2017</v>
      </c>
      <c r="I5037" s="22">
        <f t="shared" si="235"/>
        <v>4</v>
      </c>
      <c r="J5037" s="22" t="str">
        <f>VLOOKUP(I5037,變換清單!H:I,2,0)</f>
        <v>2Q</v>
      </c>
      <c r="K5037" s="22" t="str">
        <f t="shared" si="236"/>
        <v>啤酒中部20172Q</v>
      </c>
    </row>
    <row r="5038" spans="1:11">
      <c r="A5038" s="23">
        <v>201704</v>
      </c>
      <c r="B5038" s="23" t="s">
        <v>59</v>
      </c>
      <c r="C5038" s="22">
        <v>27350171</v>
      </c>
      <c r="D5038" s="22" t="s">
        <v>42</v>
      </c>
      <c r="E5038" s="23">
        <v>160440</v>
      </c>
      <c r="F5038" s="22" t="str">
        <f>VLOOKUP(C5038,變換清單!A:C,3,0)</f>
        <v>啤酒</v>
      </c>
      <c r="G5038" s="22" t="str">
        <f>VLOOKUP(B5038,變換清單!E:F,2,0)</f>
        <v>東北</v>
      </c>
      <c r="H5038" s="22" t="str">
        <f t="shared" si="234"/>
        <v>2017</v>
      </c>
      <c r="I5038" s="22">
        <f t="shared" si="235"/>
        <v>4</v>
      </c>
      <c r="J5038" s="22" t="str">
        <f>VLOOKUP(I5038,變換清單!H:I,2,0)</f>
        <v>2Q</v>
      </c>
      <c r="K5038" s="22" t="str">
        <f t="shared" si="236"/>
        <v>啤酒東北20172Q</v>
      </c>
    </row>
    <row r="5039" spans="1:11">
      <c r="A5039" s="23">
        <v>201704</v>
      </c>
      <c r="B5039" s="23" t="s">
        <v>59</v>
      </c>
      <c r="C5039" s="22">
        <v>27350921</v>
      </c>
      <c r="D5039" s="22" t="s">
        <v>44</v>
      </c>
      <c r="E5039" s="23">
        <v>99960</v>
      </c>
      <c r="F5039" s="22" t="str">
        <f>VLOOKUP(C5039,變換清單!A:C,3,0)</f>
        <v>發泡酒</v>
      </c>
      <c r="G5039" s="22" t="str">
        <f>VLOOKUP(B5039,變換清單!E:F,2,0)</f>
        <v>東北</v>
      </c>
      <c r="H5039" s="22" t="str">
        <f t="shared" si="234"/>
        <v>2017</v>
      </c>
      <c r="I5039" s="22">
        <f t="shared" si="235"/>
        <v>4</v>
      </c>
      <c r="J5039" s="22" t="str">
        <f>VLOOKUP(I5039,變換清單!H:I,2,0)</f>
        <v>2Q</v>
      </c>
      <c r="K5039" s="22" t="str">
        <f t="shared" si="236"/>
        <v>發泡酒東北20172Q</v>
      </c>
    </row>
    <row r="5040" spans="1:11">
      <c r="A5040" s="23">
        <v>201704</v>
      </c>
      <c r="B5040" s="23" t="s">
        <v>59</v>
      </c>
      <c r="C5040" s="22">
        <v>27210786</v>
      </c>
      <c r="D5040" s="22" t="s">
        <v>103</v>
      </c>
      <c r="E5040" s="23">
        <v>82320</v>
      </c>
      <c r="F5040" s="22" t="str">
        <f>VLOOKUP(C5040,變換清單!A:C,3,0)</f>
        <v>發泡酒</v>
      </c>
      <c r="G5040" s="22" t="str">
        <f>VLOOKUP(B5040,變換清單!E:F,2,0)</f>
        <v>東北</v>
      </c>
      <c r="H5040" s="22" t="str">
        <f t="shared" si="234"/>
        <v>2017</v>
      </c>
      <c r="I5040" s="22">
        <f t="shared" si="235"/>
        <v>4</v>
      </c>
      <c r="J5040" s="22" t="str">
        <f>VLOOKUP(I5040,變換清單!H:I,2,0)</f>
        <v>2Q</v>
      </c>
      <c r="K5040" s="22" t="str">
        <f t="shared" si="236"/>
        <v>發泡酒東北20172Q</v>
      </c>
    </row>
    <row r="5041" spans="1:11">
      <c r="A5041" s="23">
        <v>201704</v>
      </c>
      <c r="B5041" s="23" t="s">
        <v>59</v>
      </c>
      <c r="C5041" s="22">
        <v>27220883</v>
      </c>
      <c r="D5041" s="22" t="s">
        <v>101</v>
      </c>
      <c r="E5041" s="23">
        <v>8316</v>
      </c>
      <c r="F5041" s="22" t="str">
        <f>VLOOKUP(C5041,變換清單!A:C,3,0)</f>
        <v>新類型</v>
      </c>
      <c r="G5041" s="22" t="str">
        <f>VLOOKUP(B5041,變換清單!E:F,2,0)</f>
        <v>東北</v>
      </c>
      <c r="H5041" s="22" t="str">
        <f t="shared" si="234"/>
        <v>2017</v>
      </c>
      <c r="I5041" s="22">
        <f t="shared" si="235"/>
        <v>4</v>
      </c>
      <c r="J5041" s="22" t="str">
        <f>VLOOKUP(I5041,變換清單!H:I,2,0)</f>
        <v>2Q</v>
      </c>
      <c r="K5041" s="22" t="str">
        <f t="shared" si="236"/>
        <v>新類型東北20172Q</v>
      </c>
    </row>
    <row r="5042" spans="1:11">
      <c r="A5042" s="23">
        <v>201704</v>
      </c>
      <c r="B5042" s="23" t="s">
        <v>59</v>
      </c>
      <c r="C5042" s="22">
        <v>27220957</v>
      </c>
      <c r="D5042" s="22" t="s">
        <v>102</v>
      </c>
      <c r="E5042" s="23">
        <v>95760</v>
      </c>
      <c r="F5042" s="22" t="str">
        <f>VLOOKUP(C5042,變換清單!A:C,3,0)</f>
        <v>新類型</v>
      </c>
      <c r="G5042" s="22" t="str">
        <f>VLOOKUP(B5042,變換清單!E:F,2,0)</f>
        <v>東北</v>
      </c>
      <c r="H5042" s="22" t="str">
        <f t="shared" si="234"/>
        <v>2017</v>
      </c>
      <c r="I5042" s="22">
        <f t="shared" si="235"/>
        <v>4</v>
      </c>
      <c r="J5042" s="22" t="str">
        <f>VLOOKUP(I5042,變換清單!H:I,2,0)</f>
        <v>2Q</v>
      </c>
      <c r="K5042" s="22" t="str">
        <f t="shared" si="236"/>
        <v>新類型東北20172Q</v>
      </c>
    </row>
    <row r="5043" spans="1:11">
      <c r="A5043" s="23">
        <v>201704</v>
      </c>
      <c r="B5043" s="23" t="s">
        <v>84</v>
      </c>
      <c r="C5043" s="22">
        <v>27220985</v>
      </c>
      <c r="D5043" s="22" t="s">
        <v>46</v>
      </c>
      <c r="E5043" s="23">
        <v>294840</v>
      </c>
      <c r="F5043" s="22" t="str">
        <f>VLOOKUP(C5043,變換清單!A:C,3,0)</f>
        <v>新類型</v>
      </c>
      <c r="G5043" s="22" t="str">
        <f>VLOOKUP(B5043,變換清單!E:F,2,0)</f>
        <v>中四國</v>
      </c>
      <c r="H5043" s="22" t="str">
        <f t="shared" si="234"/>
        <v>2017</v>
      </c>
      <c r="I5043" s="22">
        <f t="shared" si="235"/>
        <v>4</v>
      </c>
      <c r="J5043" s="22" t="str">
        <f>VLOOKUP(I5043,變換清單!H:I,2,0)</f>
        <v>2Q</v>
      </c>
      <c r="K5043" s="22" t="str">
        <f t="shared" si="236"/>
        <v>新類型中四國20172Q</v>
      </c>
    </row>
    <row r="5044" spans="1:11">
      <c r="A5044" s="23">
        <v>201704</v>
      </c>
      <c r="B5044" s="23" t="s">
        <v>84</v>
      </c>
      <c r="C5044" s="22">
        <v>27260317</v>
      </c>
      <c r="D5044" s="22" t="s">
        <v>40</v>
      </c>
      <c r="E5044" s="23">
        <v>89880</v>
      </c>
      <c r="F5044" s="22" t="str">
        <f>VLOOKUP(C5044,變換清單!A:C,3,0)</f>
        <v>啤酒</v>
      </c>
      <c r="G5044" s="22" t="str">
        <f>VLOOKUP(B5044,變換清單!E:F,2,0)</f>
        <v>中四國</v>
      </c>
      <c r="H5044" s="22" t="str">
        <f t="shared" si="234"/>
        <v>2017</v>
      </c>
      <c r="I5044" s="22">
        <f t="shared" si="235"/>
        <v>4</v>
      </c>
      <c r="J5044" s="22" t="str">
        <f>VLOOKUP(I5044,變換清單!H:I,2,0)</f>
        <v>2Q</v>
      </c>
      <c r="K5044" s="22" t="str">
        <f t="shared" si="236"/>
        <v>啤酒中四國20172Q</v>
      </c>
    </row>
    <row r="5045" spans="1:11">
      <c r="A5045" s="23">
        <v>201704</v>
      </c>
      <c r="B5045" s="23" t="s">
        <v>84</v>
      </c>
      <c r="C5045" s="22">
        <v>27260665</v>
      </c>
      <c r="D5045" s="22" t="s">
        <v>105</v>
      </c>
      <c r="E5045" s="23">
        <v>112560</v>
      </c>
      <c r="F5045" s="22" t="str">
        <f>VLOOKUP(C5045,變換清單!A:C,3,0)</f>
        <v>啤酒</v>
      </c>
      <c r="G5045" s="22" t="str">
        <f>VLOOKUP(B5045,變換清單!E:F,2,0)</f>
        <v>中四國</v>
      </c>
      <c r="H5045" s="22" t="str">
        <f t="shared" si="234"/>
        <v>2017</v>
      </c>
      <c r="I5045" s="22">
        <f t="shared" si="235"/>
        <v>4</v>
      </c>
      <c r="J5045" s="22" t="str">
        <f>VLOOKUP(I5045,變換清單!H:I,2,0)</f>
        <v>2Q</v>
      </c>
      <c r="K5045" s="22" t="str">
        <f t="shared" si="236"/>
        <v>啤酒中四國20172Q</v>
      </c>
    </row>
    <row r="5046" spans="1:11">
      <c r="A5046" s="23">
        <v>201704</v>
      </c>
      <c r="B5046" s="23" t="s">
        <v>84</v>
      </c>
      <c r="C5046" s="22">
        <v>27350171</v>
      </c>
      <c r="D5046" s="22" t="s">
        <v>42</v>
      </c>
      <c r="E5046" s="23">
        <v>53676</v>
      </c>
      <c r="F5046" s="22" t="str">
        <f>VLOOKUP(C5046,變換清單!A:C,3,0)</f>
        <v>啤酒</v>
      </c>
      <c r="G5046" s="22" t="str">
        <f>VLOOKUP(B5046,變換清單!E:F,2,0)</f>
        <v>中四國</v>
      </c>
      <c r="H5046" s="22" t="str">
        <f t="shared" si="234"/>
        <v>2017</v>
      </c>
      <c r="I5046" s="22">
        <f t="shared" si="235"/>
        <v>4</v>
      </c>
      <c r="J5046" s="22" t="str">
        <f>VLOOKUP(I5046,變換清單!H:I,2,0)</f>
        <v>2Q</v>
      </c>
      <c r="K5046" s="22" t="str">
        <f t="shared" si="236"/>
        <v>啤酒中四國20172Q</v>
      </c>
    </row>
    <row r="5047" spans="1:11">
      <c r="A5047" s="23">
        <v>201704</v>
      </c>
      <c r="B5047" s="23" t="s">
        <v>84</v>
      </c>
      <c r="C5047" s="22">
        <v>27350921</v>
      </c>
      <c r="D5047" s="22" t="s">
        <v>44</v>
      </c>
      <c r="E5047" s="23">
        <v>4256</v>
      </c>
      <c r="F5047" s="22" t="str">
        <f>VLOOKUP(C5047,變換清單!A:C,3,0)</f>
        <v>發泡酒</v>
      </c>
      <c r="G5047" s="22" t="str">
        <f>VLOOKUP(B5047,變換清單!E:F,2,0)</f>
        <v>中四國</v>
      </c>
      <c r="H5047" s="22" t="str">
        <f t="shared" si="234"/>
        <v>2017</v>
      </c>
      <c r="I5047" s="22">
        <f t="shared" si="235"/>
        <v>4</v>
      </c>
      <c r="J5047" s="22" t="str">
        <f>VLOOKUP(I5047,變換清單!H:I,2,0)</f>
        <v>2Q</v>
      </c>
      <c r="K5047" s="22" t="str">
        <f t="shared" si="236"/>
        <v>發泡酒中四國20172Q</v>
      </c>
    </row>
    <row r="5048" spans="1:11">
      <c r="A5048" s="23">
        <v>201704</v>
      </c>
      <c r="B5048" s="23" t="s">
        <v>84</v>
      </c>
      <c r="C5048" s="22">
        <v>27210786</v>
      </c>
      <c r="D5048" s="22" t="s">
        <v>103</v>
      </c>
      <c r="E5048" s="23">
        <v>33600</v>
      </c>
      <c r="F5048" s="22" t="str">
        <f>VLOOKUP(C5048,變換清單!A:C,3,0)</f>
        <v>發泡酒</v>
      </c>
      <c r="G5048" s="22" t="str">
        <f>VLOOKUP(B5048,變換清單!E:F,2,0)</f>
        <v>中四國</v>
      </c>
      <c r="H5048" s="22" t="str">
        <f t="shared" si="234"/>
        <v>2017</v>
      </c>
      <c r="I5048" s="22">
        <f t="shared" si="235"/>
        <v>4</v>
      </c>
      <c r="J5048" s="22" t="str">
        <f>VLOOKUP(I5048,變換清單!H:I,2,0)</f>
        <v>2Q</v>
      </c>
      <c r="K5048" s="22" t="str">
        <f t="shared" si="236"/>
        <v>發泡酒中四國20172Q</v>
      </c>
    </row>
    <row r="5049" spans="1:11">
      <c r="A5049" s="23">
        <v>201704</v>
      </c>
      <c r="B5049" s="23" t="s">
        <v>71</v>
      </c>
      <c r="C5049" s="22">
        <v>27220883</v>
      </c>
      <c r="D5049" s="22" t="s">
        <v>101</v>
      </c>
      <c r="E5049" s="23">
        <v>255360</v>
      </c>
      <c r="F5049" s="22" t="str">
        <f>VLOOKUP(C5049,變換清單!A:C,3,0)</f>
        <v>新類型</v>
      </c>
      <c r="G5049" s="22" t="str">
        <f>VLOOKUP(B5049,變換清單!E:F,2,0)</f>
        <v>關信越</v>
      </c>
      <c r="H5049" s="22" t="str">
        <f t="shared" si="234"/>
        <v>2017</v>
      </c>
      <c r="I5049" s="22">
        <f t="shared" si="235"/>
        <v>4</v>
      </c>
      <c r="J5049" s="22" t="str">
        <f>VLOOKUP(I5049,變換清單!H:I,2,0)</f>
        <v>2Q</v>
      </c>
      <c r="K5049" s="22" t="str">
        <f t="shared" si="236"/>
        <v>新類型關信越20172Q</v>
      </c>
    </row>
    <row r="5050" spans="1:11">
      <c r="A5050" s="23">
        <v>201704</v>
      </c>
      <c r="B5050" s="23" t="s">
        <v>71</v>
      </c>
      <c r="C5050" s="22">
        <v>27220957</v>
      </c>
      <c r="D5050" s="22" t="s">
        <v>102</v>
      </c>
      <c r="E5050" s="23">
        <v>24360</v>
      </c>
      <c r="F5050" s="22" t="str">
        <f>VLOOKUP(C5050,變換清單!A:C,3,0)</f>
        <v>新類型</v>
      </c>
      <c r="G5050" s="22" t="str">
        <f>VLOOKUP(B5050,變換清單!E:F,2,0)</f>
        <v>關信越</v>
      </c>
      <c r="H5050" s="22" t="str">
        <f t="shared" si="234"/>
        <v>2017</v>
      </c>
      <c r="I5050" s="22">
        <f t="shared" si="235"/>
        <v>4</v>
      </c>
      <c r="J5050" s="22" t="str">
        <f>VLOOKUP(I5050,變換清單!H:I,2,0)</f>
        <v>2Q</v>
      </c>
      <c r="K5050" s="22" t="str">
        <f t="shared" si="236"/>
        <v>新類型關信越20172Q</v>
      </c>
    </row>
    <row r="5051" spans="1:11">
      <c r="A5051" s="23">
        <v>201704</v>
      </c>
      <c r="B5051" s="23" t="s">
        <v>71</v>
      </c>
      <c r="C5051" s="22">
        <v>27220985</v>
      </c>
      <c r="D5051" s="22" t="s">
        <v>46</v>
      </c>
      <c r="E5051" s="23">
        <v>80640</v>
      </c>
      <c r="F5051" s="22" t="str">
        <f>VLOOKUP(C5051,變換清單!A:C,3,0)</f>
        <v>新類型</v>
      </c>
      <c r="G5051" s="22" t="str">
        <f>VLOOKUP(B5051,變換清單!E:F,2,0)</f>
        <v>關信越</v>
      </c>
      <c r="H5051" s="22" t="str">
        <f t="shared" si="234"/>
        <v>2017</v>
      </c>
      <c r="I5051" s="22">
        <f t="shared" si="235"/>
        <v>4</v>
      </c>
      <c r="J5051" s="22" t="str">
        <f>VLOOKUP(I5051,變換清單!H:I,2,0)</f>
        <v>2Q</v>
      </c>
      <c r="K5051" s="22" t="str">
        <f t="shared" si="236"/>
        <v>新類型關信越20172Q</v>
      </c>
    </row>
    <row r="5052" spans="1:11">
      <c r="A5052" s="23">
        <v>201704</v>
      </c>
      <c r="B5052" s="23" t="s">
        <v>71</v>
      </c>
      <c r="C5052" s="22">
        <v>27260317</v>
      </c>
      <c r="D5052" s="22" t="s">
        <v>40</v>
      </c>
      <c r="E5052" s="23">
        <v>3024</v>
      </c>
      <c r="F5052" s="22" t="str">
        <f>VLOOKUP(C5052,變換清單!A:C,3,0)</f>
        <v>啤酒</v>
      </c>
      <c r="G5052" s="22" t="str">
        <f>VLOOKUP(B5052,變換清單!E:F,2,0)</f>
        <v>關信越</v>
      </c>
      <c r="H5052" s="22" t="str">
        <f t="shared" si="234"/>
        <v>2017</v>
      </c>
      <c r="I5052" s="22">
        <f t="shared" si="235"/>
        <v>4</v>
      </c>
      <c r="J5052" s="22" t="str">
        <f>VLOOKUP(I5052,變換清單!H:I,2,0)</f>
        <v>2Q</v>
      </c>
      <c r="K5052" s="22" t="str">
        <f t="shared" si="236"/>
        <v>啤酒關信越20172Q</v>
      </c>
    </row>
    <row r="5053" spans="1:11">
      <c r="A5053" s="23">
        <v>201704</v>
      </c>
      <c r="B5053" s="23" t="s">
        <v>71</v>
      </c>
      <c r="C5053" s="22">
        <v>27260665</v>
      </c>
      <c r="D5053" s="22" t="s">
        <v>105</v>
      </c>
      <c r="E5053" s="23">
        <v>1512</v>
      </c>
      <c r="F5053" s="22" t="str">
        <f>VLOOKUP(C5053,變換清單!A:C,3,0)</f>
        <v>啤酒</v>
      </c>
      <c r="G5053" s="22" t="str">
        <f>VLOOKUP(B5053,變換清單!E:F,2,0)</f>
        <v>關信越</v>
      </c>
      <c r="H5053" s="22" t="str">
        <f t="shared" si="234"/>
        <v>2017</v>
      </c>
      <c r="I5053" s="22">
        <f t="shared" si="235"/>
        <v>4</v>
      </c>
      <c r="J5053" s="22" t="str">
        <f>VLOOKUP(I5053,變換清單!H:I,2,0)</f>
        <v>2Q</v>
      </c>
      <c r="K5053" s="22" t="str">
        <f t="shared" si="236"/>
        <v>啤酒關信越20172Q</v>
      </c>
    </row>
    <row r="5054" spans="1:11">
      <c r="A5054" s="23">
        <v>201704</v>
      </c>
      <c r="B5054" s="23" t="s">
        <v>71</v>
      </c>
      <c r="C5054" s="22">
        <v>27350171</v>
      </c>
      <c r="D5054" s="22" t="s">
        <v>42</v>
      </c>
      <c r="E5054" s="23">
        <v>112560</v>
      </c>
      <c r="F5054" s="22" t="str">
        <f>VLOOKUP(C5054,變換清單!A:C,3,0)</f>
        <v>啤酒</v>
      </c>
      <c r="G5054" s="22" t="str">
        <f>VLOOKUP(B5054,變換清單!E:F,2,0)</f>
        <v>關信越</v>
      </c>
      <c r="H5054" s="22" t="str">
        <f t="shared" si="234"/>
        <v>2017</v>
      </c>
      <c r="I5054" s="22">
        <f t="shared" si="235"/>
        <v>4</v>
      </c>
      <c r="J5054" s="22" t="str">
        <f>VLOOKUP(I5054,變換清單!H:I,2,0)</f>
        <v>2Q</v>
      </c>
      <c r="K5054" s="22" t="str">
        <f t="shared" si="236"/>
        <v>啤酒關信越20172Q</v>
      </c>
    </row>
    <row r="5055" spans="1:11">
      <c r="A5055" s="23">
        <v>201704</v>
      </c>
      <c r="B5055" s="23" t="s">
        <v>71</v>
      </c>
      <c r="C5055" s="22">
        <v>27350921</v>
      </c>
      <c r="D5055" s="22" t="s">
        <v>44</v>
      </c>
      <c r="E5055" s="23">
        <v>-5040</v>
      </c>
      <c r="F5055" s="22" t="str">
        <f>VLOOKUP(C5055,變換清單!A:C,3,0)</f>
        <v>發泡酒</v>
      </c>
      <c r="G5055" s="22" t="str">
        <f>VLOOKUP(B5055,變換清單!E:F,2,0)</f>
        <v>關信越</v>
      </c>
      <c r="H5055" s="22" t="str">
        <f t="shared" si="234"/>
        <v>2017</v>
      </c>
      <c r="I5055" s="22">
        <f t="shared" si="235"/>
        <v>4</v>
      </c>
      <c r="J5055" s="22" t="str">
        <f>VLOOKUP(I5055,變換清單!H:I,2,0)</f>
        <v>2Q</v>
      </c>
      <c r="K5055" s="22" t="str">
        <f t="shared" si="236"/>
        <v>發泡酒關信越20172Q</v>
      </c>
    </row>
    <row r="5056" spans="1:11">
      <c r="A5056" s="23">
        <v>201704</v>
      </c>
      <c r="B5056" s="23" t="s">
        <v>77</v>
      </c>
      <c r="C5056" s="22">
        <v>27210786</v>
      </c>
      <c r="D5056" s="22" t="s">
        <v>103</v>
      </c>
      <c r="E5056" s="23">
        <v>392280</v>
      </c>
      <c r="F5056" s="22" t="str">
        <f>VLOOKUP(C5056,變換清單!A:C,3,0)</f>
        <v>發泡酒</v>
      </c>
      <c r="G5056" s="22" t="str">
        <f>VLOOKUP(B5056,變換清單!E:F,2,0)</f>
        <v>近畿圏</v>
      </c>
      <c r="H5056" s="22" t="str">
        <f t="shared" si="234"/>
        <v>2017</v>
      </c>
      <c r="I5056" s="22">
        <f t="shared" si="235"/>
        <v>4</v>
      </c>
      <c r="J5056" s="22" t="str">
        <f>VLOOKUP(I5056,變換清單!H:I,2,0)</f>
        <v>2Q</v>
      </c>
      <c r="K5056" s="22" t="str">
        <f t="shared" si="236"/>
        <v>發泡酒近畿圏20172Q</v>
      </c>
    </row>
    <row r="5057" spans="1:11">
      <c r="A5057" s="23">
        <v>201704</v>
      </c>
      <c r="B5057" s="23" t="s">
        <v>77</v>
      </c>
      <c r="C5057" s="22">
        <v>27220883</v>
      </c>
      <c r="D5057" s="22" t="s">
        <v>101</v>
      </c>
      <c r="E5057" s="23">
        <v>17640</v>
      </c>
      <c r="F5057" s="22" t="str">
        <f>VLOOKUP(C5057,變換清單!A:C,3,0)</f>
        <v>新類型</v>
      </c>
      <c r="G5057" s="22" t="str">
        <f>VLOOKUP(B5057,變換清單!E:F,2,0)</f>
        <v>近畿圏</v>
      </c>
      <c r="H5057" s="22" t="str">
        <f t="shared" si="234"/>
        <v>2017</v>
      </c>
      <c r="I5057" s="22">
        <f t="shared" si="235"/>
        <v>4</v>
      </c>
      <c r="J5057" s="22" t="str">
        <f>VLOOKUP(I5057,變換清單!H:I,2,0)</f>
        <v>2Q</v>
      </c>
      <c r="K5057" s="22" t="str">
        <f t="shared" si="236"/>
        <v>新類型近畿圏20172Q</v>
      </c>
    </row>
    <row r="5058" spans="1:11">
      <c r="A5058" s="23">
        <v>201704</v>
      </c>
      <c r="B5058" s="23" t="s">
        <v>77</v>
      </c>
      <c r="C5058" s="22">
        <v>27220957</v>
      </c>
      <c r="D5058" s="22" t="s">
        <v>102</v>
      </c>
      <c r="E5058" s="23">
        <v>111720</v>
      </c>
      <c r="F5058" s="22" t="str">
        <f>VLOOKUP(C5058,變換清單!A:C,3,0)</f>
        <v>新類型</v>
      </c>
      <c r="G5058" s="22" t="str">
        <f>VLOOKUP(B5058,變換清單!E:F,2,0)</f>
        <v>近畿圏</v>
      </c>
      <c r="H5058" s="22" t="str">
        <f t="shared" si="234"/>
        <v>2017</v>
      </c>
      <c r="I5058" s="22">
        <f t="shared" si="235"/>
        <v>4</v>
      </c>
      <c r="J5058" s="22" t="str">
        <f>VLOOKUP(I5058,變換清單!H:I,2,0)</f>
        <v>2Q</v>
      </c>
      <c r="K5058" s="22" t="str">
        <f t="shared" si="236"/>
        <v>新類型近畿圏20172Q</v>
      </c>
    </row>
    <row r="5059" spans="1:11">
      <c r="A5059" s="23">
        <v>201704</v>
      </c>
      <c r="B5059" s="23" t="s">
        <v>77</v>
      </c>
      <c r="C5059" s="22">
        <v>27220985</v>
      </c>
      <c r="D5059" s="22" t="s">
        <v>46</v>
      </c>
      <c r="E5059" s="23">
        <v>5040</v>
      </c>
      <c r="F5059" s="22" t="str">
        <f>VLOOKUP(C5059,變換清單!A:C,3,0)</f>
        <v>新類型</v>
      </c>
      <c r="G5059" s="22" t="str">
        <f>VLOOKUP(B5059,變換清單!E:F,2,0)</f>
        <v>近畿圏</v>
      </c>
      <c r="H5059" s="22" t="str">
        <f t="shared" ref="H5059:H5122" si="237">LEFT(A5059,4)</f>
        <v>2017</v>
      </c>
      <c r="I5059" s="22">
        <f t="shared" ref="I5059:I5122" si="238">VALUE(RIGHT(A5059,2))</f>
        <v>4</v>
      </c>
      <c r="J5059" s="22" t="str">
        <f>VLOOKUP(I5059,變換清單!H:I,2,0)</f>
        <v>2Q</v>
      </c>
      <c r="K5059" s="22" t="str">
        <f t="shared" ref="K5059:K5122" si="239">CONCATENATE(F5059,G5059,H5059,J5059)</f>
        <v>新類型近畿圏20172Q</v>
      </c>
    </row>
    <row r="5060" spans="1:11">
      <c r="A5060" s="23">
        <v>201704</v>
      </c>
      <c r="B5060" s="23" t="s">
        <v>77</v>
      </c>
      <c r="C5060" s="22">
        <v>27260317</v>
      </c>
      <c r="D5060" s="22" t="s">
        <v>40</v>
      </c>
      <c r="E5060" s="23">
        <v>3276</v>
      </c>
      <c r="F5060" s="22" t="str">
        <f>VLOOKUP(C5060,變換清單!A:C,3,0)</f>
        <v>啤酒</v>
      </c>
      <c r="G5060" s="22" t="str">
        <f>VLOOKUP(B5060,變換清單!E:F,2,0)</f>
        <v>近畿圏</v>
      </c>
      <c r="H5060" s="22" t="str">
        <f t="shared" si="237"/>
        <v>2017</v>
      </c>
      <c r="I5060" s="22">
        <f t="shared" si="238"/>
        <v>4</v>
      </c>
      <c r="J5060" s="22" t="str">
        <f>VLOOKUP(I5060,變換清單!H:I,2,0)</f>
        <v>2Q</v>
      </c>
      <c r="K5060" s="22" t="str">
        <f t="shared" si="239"/>
        <v>啤酒近畿圏20172Q</v>
      </c>
    </row>
    <row r="5061" spans="1:11">
      <c r="A5061" s="23">
        <v>201704</v>
      </c>
      <c r="B5061" s="23" t="s">
        <v>77</v>
      </c>
      <c r="C5061" s="22">
        <v>27260665</v>
      </c>
      <c r="D5061" s="22" t="s">
        <v>105</v>
      </c>
      <c r="E5061" s="23">
        <v>27720</v>
      </c>
      <c r="F5061" s="22" t="str">
        <f>VLOOKUP(C5061,變換清單!A:C,3,0)</f>
        <v>啤酒</v>
      </c>
      <c r="G5061" s="22" t="str">
        <f>VLOOKUP(B5061,變換清單!E:F,2,0)</f>
        <v>近畿圏</v>
      </c>
      <c r="H5061" s="22" t="str">
        <f t="shared" si="237"/>
        <v>2017</v>
      </c>
      <c r="I5061" s="22">
        <f t="shared" si="238"/>
        <v>4</v>
      </c>
      <c r="J5061" s="22" t="str">
        <f>VLOOKUP(I5061,變換清單!H:I,2,0)</f>
        <v>2Q</v>
      </c>
      <c r="K5061" s="22" t="str">
        <f t="shared" si="239"/>
        <v>啤酒近畿圏20172Q</v>
      </c>
    </row>
    <row r="5062" spans="1:11">
      <c r="A5062" s="23">
        <v>201704</v>
      </c>
      <c r="B5062" s="23" t="s">
        <v>97</v>
      </c>
      <c r="C5062" s="22">
        <v>27350171</v>
      </c>
      <c r="D5062" s="22" t="s">
        <v>42</v>
      </c>
      <c r="E5062" s="23">
        <v>437640</v>
      </c>
      <c r="F5062" s="22" t="str">
        <f>VLOOKUP(C5062,變換清單!A:C,3,0)</f>
        <v>啤酒</v>
      </c>
      <c r="G5062" s="22" t="str">
        <f>VLOOKUP(B5062,變換清單!E:F,2,0)</f>
        <v>九州</v>
      </c>
      <c r="H5062" s="22" t="str">
        <f t="shared" si="237"/>
        <v>2017</v>
      </c>
      <c r="I5062" s="22">
        <f t="shared" si="238"/>
        <v>4</v>
      </c>
      <c r="J5062" s="22" t="str">
        <f>VLOOKUP(I5062,變換清單!H:I,2,0)</f>
        <v>2Q</v>
      </c>
      <c r="K5062" s="22" t="str">
        <f t="shared" si="239"/>
        <v>啤酒九州20172Q</v>
      </c>
    </row>
    <row r="5063" spans="1:11">
      <c r="A5063" s="23">
        <v>201704</v>
      </c>
      <c r="B5063" s="23" t="s">
        <v>97</v>
      </c>
      <c r="C5063" s="22">
        <v>27350921</v>
      </c>
      <c r="D5063" s="22" t="s">
        <v>44</v>
      </c>
      <c r="E5063" s="23">
        <v>226800</v>
      </c>
      <c r="F5063" s="22" t="str">
        <f>VLOOKUP(C5063,變換清單!A:C,3,0)</f>
        <v>發泡酒</v>
      </c>
      <c r="G5063" s="22" t="str">
        <f>VLOOKUP(B5063,變換清單!E:F,2,0)</f>
        <v>九州</v>
      </c>
      <c r="H5063" s="22" t="str">
        <f t="shared" si="237"/>
        <v>2017</v>
      </c>
      <c r="I5063" s="22">
        <f t="shared" si="238"/>
        <v>4</v>
      </c>
      <c r="J5063" s="22" t="str">
        <f>VLOOKUP(I5063,變換清單!H:I,2,0)</f>
        <v>2Q</v>
      </c>
      <c r="K5063" s="22" t="str">
        <f t="shared" si="239"/>
        <v>發泡酒九州20172Q</v>
      </c>
    </row>
    <row r="5064" spans="1:11">
      <c r="A5064" s="23">
        <v>201704</v>
      </c>
      <c r="B5064" s="23" t="s">
        <v>97</v>
      </c>
      <c r="C5064" s="22">
        <v>27210786</v>
      </c>
      <c r="D5064" s="22" t="s">
        <v>103</v>
      </c>
      <c r="E5064" s="23">
        <v>183960</v>
      </c>
      <c r="F5064" s="22" t="str">
        <f>VLOOKUP(C5064,變換清單!A:C,3,0)</f>
        <v>發泡酒</v>
      </c>
      <c r="G5064" s="22" t="str">
        <f>VLOOKUP(B5064,變換清單!E:F,2,0)</f>
        <v>九州</v>
      </c>
      <c r="H5064" s="22" t="str">
        <f t="shared" si="237"/>
        <v>2017</v>
      </c>
      <c r="I5064" s="22">
        <f t="shared" si="238"/>
        <v>4</v>
      </c>
      <c r="J5064" s="22" t="str">
        <f>VLOOKUP(I5064,變換清單!H:I,2,0)</f>
        <v>2Q</v>
      </c>
      <c r="K5064" s="22" t="str">
        <f t="shared" si="239"/>
        <v>發泡酒九州20172Q</v>
      </c>
    </row>
    <row r="5065" spans="1:11">
      <c r="A5065" s="23">
        <v>201704</v>
      </c>
      <c r="B5065" s="23" t="s">
        <v>97</v>
      </c>
      <c r="C5065" s="22">
        <v>27220883</v>
      </c>
      <c r="D5065" s="22" t="s">
        <v>101</v>
      </c>
      <c r="E5065" s="23">
        <v>5292</v>
      </c>
      <c r="F5065" s="22" t="str">
        <f>VLOOKUP(C5065,變換清單!A:C,3,0)</f>
        <v>新類型</v>
      </c>
      <c r="G5065" s="22" t="str">
        <f>VLOOKUP(B5065,變換清單!E:F,2,0)</f>
        <v>九州</v>
      </c>
      <c r="H5065" s="22" t="str">
        <f t="shared" si="237"/>
        <v>2017</v>
      </c>
      <c r="I5065" s="22">
        <f t="shared" si="238"/>
        <v>4</v>
      </c>
      <c r="J5065" s="22" t="str">
        <f>VLOOKUP(I5065,變換清單!H:I,2,0)</f>
        <v>2Q</v>
      </c>
      <c r="K5065" s="22" t="str">
        <f t="shared" si="239"/>
        <v>新類型九州20172Q</v>
      </c>
    </row>
    <row r="5066" spans="1:11">
      <c r="A5066" s="23">
        <v>201704</v>
      </c>
      <c r="B5066" s="23" t="s">
        <v>97</v>
      </c>
      <c r="C5066" s="22">
        <v>27220957</v>
      </c>
      <c r="D5066" s="22" t="s">
        <v>102</v>
      </c>
      <c r="E5066" s="23">
        <v>1008</v>
      </c>
      <c r="F5066" s="22" t="str">
        <f>VLOOKUP(C5066,變換清單!A:C,3,0)</f>
        <v>新類型</v>
      </c>
      <c r="G5066" s="22" t="str">
        <f>VLOOKUP(B5066,變換清單!E:F,2,0)</f>
        <v>九州</v>
      </c>
      <c r="H5066" s="22" t="str">
        <f t="shared" si="237"/>
        <v>2017</v>
      </c>
      <c r="I5066" s="22">
        <f t="shared" si="238"/>
        <v>4</v>
      </c>
      <c r="J5066" s="22" t="str">
        <f>VLOOKUP(I5066,變換清單!H:I,2,0)</f>
        <v>2Q</v>
      </c>
      <c r="K5066" s="22" t="str">
        <f t="shared" si="239"/>
        <v>新類型九州20172Q</v>
      </c>
    </row>
    <row r="5067" spans="1:11">
      <c r="A5067" s="23">
        <v>201704</v>
      </c>
      <c r="B5067" s="23" t="s">
        <v>97</v>
      </c>
      <c r="C5067" s="22">
        <v>27220985</v>
      </c>
      <c r="D5067" s="22" t="s">
        <v>46</v>
      </c>
      <c r="E5067" s="23">
        <v>193200</v>
      </c>
      <c r="F5067" s="22" t="str">
        <f>VLOOKUP(C5067,變換清單!A:C,3,0)</f>
        <v>新類型</v>
      </c>
      <c r="G5067" s="22" t="str">
        <f>VLOOKUP(B5067,變換清單!E:F,2,0)</f>
        <v>九州</v>
      </c>
      <c r="H5067" s="22" t="str">
        <f t="shared" si="237"/>
        <v>2017</v>
      </c>
      <c r="I5067" s="22">
        <f t="shared" si="238"/>
        <v>4</v>
      </c>
      <c r="J5067" s="22" t="str">
        <f>VLOOKUP(I5067,變換清單!H:I,2,0)</f>
        <v>2Q</v>
      </c>
      <c r="K5067" s="22" t="str">
        <f t="shared" si="239"/>
        <v>新類型九州20172Q</v>
      </c>
    </row>
    <row r="5068" spans="1:11">
      <c r="A5068" s="23">
        <v>201704</v>
      </c>
      <c r="B5068" s="23" t="s">
        <v>58</v>
      </c>
      <c r="C5068" s="22">
        <v>27260317</v>
      </c>
      <c r="D5068" s="22" t="s">
        <v>40</v>
      </c>
      <c r="E5068" s="23">
        <v>362040</v>
      </c>
      <c r="F5068" s="22" t="str">
        <f>VLOOKUP(C5068,變換清單!A:C,3,0)</f>
        <v>啤酒</v>
      </c>
      <c r="G5068" s="22" t="str">
        <f>VLOOKUP(B5068,變換清單!E:F,2,0)</f>
        <v>東北</v>
      </c>
      <c r="H5068" s="22" t="str">
        <f t="shared" si="237"/>
        <v>2017</v>
      </c>
      <c r="I5068" s="22">
        <f t="shared" si="238"/>
        <v>4</v>
      </c>
      <c r="J5068" s="22" t="str">
        <f>VLOOKUP(I5068,變換清單!H:I,2,0)</f>
        <v>2Q</v>
      </c>
      <c r="K5068" s="22" t="str">
        <f t="shared" si="239"/>
        <v>啤酒東北20172Q</v>
      </c>
    </row>
    <row r="5069" spans="1:11">
      <c r="A5069" s="23">
        <v>201704</v>
      </c>
      <c r="B5069" s="23" t="s">
        <v>58</v>
      </c>
      <c r="C5069" s="22">
        <v>27260665</v>
      </c>
      <c r="D5069" s="22" t="s">
        <v>105</v>
      </c>
      <c r="E5069" s="23">
        <v>193200</v>
      </c>
      <c r="F5069" s="22" t="str">
        <f>VLOOKUP(C5069,變換清單!A:C,3,0)</f>
        <v>啤酒</v>
      </c>
      <c r="G5069" s="22" t="str">
        <f>VLOOKUP(B5069,變換清單!E:F,2,0)</f>
        <v>東北</v>
      </c>
      <c r="H5069" s="22" t="str">
        <f t="shared" si="237"/>
        <v>2017</v>
      </c>
      <c r="I5069" s="22">
        <f t="shared" si="238"/>
        <v>4</v>
      </c>
      <c r="J5069" s="22" t="str">
        <f>VLOOKUP(I5069,變換清單!H:I,2,0)</f>
        <v>2Q</v>
      </c>
      <c r="K5069" s="22" t="str">
        <f t="shared" si="239"/>
        <v>啤酒東北20172Q</v>
      </c>
    </row>
    <row r="5070" spans="1:11">
      <c r="A5070" s="23">
        <v>201704</v>
      </c>
      <c r="B5070" s="23" t="s">
        <v>58</v>
      </c>
      <c r="C5070" s="22">
        <v>27350171</v>
      </c>
      <c r="D5070" s="22" t="s">
        <v>42</v>
      </c>
      <c r="E5070" s="23">
        <v>84840</v>
      </c>
      <c r="F5070" s="22" t="str">
        <f>VLOOKUP(C5070,變換清單!A:C,3,0)</f>
        <v>啤酒</v>
      </c>
      <c r="G5070" s="22" t="str">
        <f>VLOOKUP(B5070,變換清單!E:F,2,0)</f>
        <v>東北</v>
      </c>
      <c r="H5070" s="22" t="str">
        <f t="shared" si="237"/>
        <v>2017</v>
      </c>
      <c r="I5070" s="22">
        <f t="shared" si="238"/>
        <v>4</v>
      </c>
      <c r="J5070" s="22" t="str">
        <f>VLOOKUP(I5070,變換清單!H:I,2,0)</f>
        <v>2Q</v>
      </c>
      <c r="K5070" s="22" t="str">
        <f t="shared" si="239"/>
        <v>啤酒東北20172Q</v>
      </c>
    </row>
    <row r="5071" spans="1:11">
      <c r="A5071" s="23">
        <v>201704</v>
      </c>
      <c r="B5071" s="23" t="s">
        <v>58</v>
      </c>
      <c r="C5071" s="22">
        <v>27350921</v>
      </c>
      <c r="D5071" s="22" t="s">
        <v>44</v>
      </c>
      <c r="E5071" s="23">
        <v>16884</v>
      </c>
      <c r="F5071" s="22" t="str">
        <f>VLOOKUP(C5071,變換清單!A:C,3,0)</f>
        <v>發泡酒</v>
      </c>
      <c r="G5071" s="22" t="str">
        <f>VLOOKUP(B5071,變換清單!E:F,2,0)</f>
        <v>東北</v>
      </c>
      <c r="H5071" s="22" t="str">
        <f t="shared" si="237"/>
        <v>2017</v>
      </c>
      <c r="I5071" s="22">
        <f t="shared" si="238"/>
        <v>4</v>
      </c>
      <c r="J5071" s="22" t="str">
        <f>VLOOKUP(I5071,變換清單!H:I,2,0)</f>
        <v>2Q</v>
      </c>
      <c r="K5071" s="22" t="str">
        <f t="shared" si="239"/>
        <v>發泡酒東北20172Q</v>
      </c>
    </row>
    <row r="5072" spans="1:11">
      <c r="A5072" s="23">
        <v>201704</v>
      </c>
      <c r="B5072" s="23" t="s">
        <v>58</v>
      </c>
      <c r="C5072" s="22">
        <v>27210786</v>
      </c>
      <c r="D5072" s="22" t="s">
        <v>103</v>
      </c>
      <c r="E5072" s="23">
        <v>9828</v>
      </c>
      <c r="F5072" s="22" t="str">
        <f>VLOOKUP(C5072,變換清單!A:C,3,0)</f>
        <v>發泡酒</v>
      </c>
      <c r="G5072" s="22" t="str">
        <f>VLOOKUP(B5072,變換清單!E:F,2,0)</f>
        <v>東北</v>
      </c>
      <c r="H5072" s="22" t="str">
        <f t="shared" si="237"/>
        <v>2017</v>
      </c>
      <c r="I5072" s="22">
        <f t="shared" si="238"/>
        <v>4</v>
      </c>
      <c r="J5072" s="22" t="str">
        <f>VLOOKUP(I5072,變換清單!H:I,2,0)</f>
        <v>2Q</v>
      </c>
      <c r="K5072" s="22" t="str">
        <f t="shared" si="239"/>
        <v>發泡酒東北20172Q</v>
      </c>
    </row>
    <row r="5073" spans="1:11">
      <c r="A5073" s="23">
        <v>201704</v>
      </c>
      <c r="B5073" s="23" t="s">
        <v>58</v>
      </c>
      <c r="C5073" s="22">
        <v>27220883</v>
      </c>
      <c r="D5073" s="22" t="s">
        <v>101</v>
      </c>
      <c r="E5073" s="23">
        <v>92400</v>
      </c>
      <c r="F5073" s="22" t="str">
        <f>VLOOKUP(C5073,變換清單!A:C,3,0)</f>
        <v>新類型</v>
      </c>
      <c r="G5073" s="22" t="str">
        <f>VLOOKUP(B5073,變換清單!E:F,2,0)</f>
        <v>東北</v>
      </c>
      <c r="H5073" s="22" t="str">
        <f t="shared" si="237"/>
        <v>2017</v>
      </c>
      <c r="I5073" s="22">
        <f t="shared" si="238"/>
        <v>4</v>
      </c>
      <c r="J5073" s="22" t="str">
        <f>VLOOKUP(I5073,變換清單!H:I,2,0)</f>
        <v>2Q</v>
      </c>
      <c r="K5073" s="22" t="str">
        <f t="shared" si="239"/>
        <v>新類型東北20172Q</v>
      </c>
    </row>
    <row r="5074" spans="1:11">
      <c r="A5074" s="23">
        <v>201704</v>
      </c>
      <c r="B5074" s="23" t="s">
        <v>67</v>
      </c>
      <c r="C5074" s="22">
        <v>27220957</v>
      </c>
      <c r="D5074" s="22" t="s">
        <v>102</v>
      </c>
      <c r="E5074" s="23">
        <v>621600</v>
      </c>
      <c r="F5074" s="22" t="str">
        <f>VLOOKUP(C5074,變換清單!A:C,3,0)</f>
        <v>新類型</v>
      </c>
      <c r="G5074" s="22" t="str">
        <f>VLOOKUP(B5074,變換清單!E:F,2,0)</f>
        <v>關信越</v>
      </c>
      <c r="H5074" s="22" t="str">
        <f t="shared" si="237"/>
        <v>2017</v>
      </c>
      <c r="I5074" s="22">
        <f t="shared" si="238"/>
        <v>4</v>
      </c>
      <c r="J5074" s="22" t="str">
        <f>VLOOKUP(I5074,變換清單!H:I,2,0)</f>
        <v>2Q</v>
      </c>
      <c r="K5074" s="22" t="str">
        <f t="shared" si="239"/>
        <v>新類型關信越20172Q</v>
      </c>
    </row>
    <row r="5075" spans="1:11">
      <c r="A5075" s="23">
        <v>201704</v>
      </c>
      <c r="B5075" s="23" t="s">
        <v>67</v>
      </c>
      <c r="C5075" s="22">
        <v>27220985</v>
      </c>
      <c r="D5075" s="22" t="s">
        <v>46</v>
      </c>
      <c r="E5075" s="23">
        <v>129360</v>
      </c>
      <c r="F5075" s="22" t="str">
        <f>VLOOKUP(C5075,變換清單!A:C,3,0)</f>
        <v>新類型</v>
      </c>
      <c r="G5075" s="22" t="str">
        <f>VLOOKUP(B5075,變換清單!E:F,2,0)</f>
        <v>關信越</v>
      </c>
      <c r="H5075" s="22" t="str">
        <f t="shared" si="237"/>
        <v>2017</v>
      </c>
      <c r="I5075" s="22">
        <f t="shared" si="238"/>
        <v>4</v>
      </c>
      <c r="J5075" s="22" t="str">
        <f>VLOOKUP(I5075,變換清單!H:I,2,0)</f>
        <v>2Q</v>
      </c>
      <c r="K5075" s="22" t="str">
        <f t="shared" si="239"/>
        <v>新類型關信越20172Q</v>
      </c>
    </row>
    <row r="5076" spans="1:11">
      <c r="A5076" s="23">
        <v>201704</v>
      </c>
      <c r="B5076" s="23" t="s">
        <v>67</v>
      </c>
      <c r="C5076" s="22">
        <v>27260317</v>
      </c>
      <c r="D5076" s="22" t="s">
        <v>40</v>
      </c>
      <c r="E5076" s="23">
        <v>208320</v>
      </c>
      <c r="F5076" s="22" t="str">
        <f>VLOOKUP(C5076,變換清單!A:C,3,0)</f>
        <v>啤酒</v>
      </c>
      <c r="G5076" s="22" t="str">
        <f>VLOOKUP(B5076,變換清單!E:F,2,0)</f>
        <v>關信越</v>
      </c>
      <c r="H5076" s="22" t="str">
        <f t="shared" si="237"/>
        <v>2017</v>
      </c>
      <c r="I5076" s="22">
        <f t="shared" si="238"/>
        <v>4</v>
      </c>
      <c r="J5076" s="22" t="str">
        <f>VLOOKUP(I5076,變換清單!H:I,2,0)</f>
        <v>2Q</v>
      </c>
      <c r="K5076" s="22" t="str">
        <f t="shared" si="239"/>
        <v>啤酒關信越20172Q</v>
      </c>
    </row>
    <row r="5077" spans="1:11">
      <c r="A5077" s="23">
        <v>201704</v>
      </c>
      <c r="B5077" s="23" t="s">
        <v>67</v>
      </c>
      <c r="C5077" s="22">
        <v>27260665</v>
      </c>
      <c r="D5077" s="22" t="s">
        <v>105</v>
      </c>
      <c r="E5077" s="23">
        <v>32256</v>
      </c>
      <c r="F5077" s="22" t="str">
        <f>VLOOKUP(C5077,變換清單!A:C,3,0)</f>
        <v>啤酒</v>
      </c>
      <c r="G5077" s="22" t="str">
        <f>VLOOKUP(B5077,變換清單!E:F,2,0)</f>
        <v>關信越</v>
      </c>
      <c r="H5077" s="22" t="str">
        <f t="shared" si="237"/>
        <v>2017</v>
      </c>
      <c r="I5077" s="22">
        <f t="shared" si="238"/>
        <v>4</v>
      </c>
      <c r="J5077" s="22" t="str">
        <f>VLOOKUP(I5077,變換清單!H:I,2,0)</f>
        <v>2Q</v>
      </c>
      <c r="K5077" s="22" t="str">
        <f t="shared" si="239"/>
        <v>啤酒關信越20172Q</v>
      </c>
    </row>
    <row r="5078" spans="1:11">
      <c r="A5078" s="23">
        <v>201704</v>
      </c>
      <c r="B5078" s="23" t="s">
        <v>67</v>
      </c>
      <c r="C5078" s="22">
        <v>27350171</v>
      </c>
      <c r="D5078" s="22" t="s">
        <v>42</v>
      </c>
      <c r="E5078" s="23">
        <v>2772</v>
      </c>
      <c r="F5078" s="22" t="str">
        <f>VLOOKUP(C5078,變換清單!A:C,3,0)</f>
        <v>啤酒</v>
      </c>
      <c r="G5078" s="22" t="str">
        <f>VLOOKUP(B5078,變換清單!E:F,2,0)</f>
        <v>關信越</v>
      </c>
      <c r="H5078" s="22" t="str">
        <f t="shared" si="237"/>
        <v>2017</v>
      </c>
      <c r="I5078" s="22">
        <f t="shared" si="238"/>
        <v>4</v>
      </c>
      <c r="J5078" s="22" t="str">
        <f>VLOOKUP(I5078,變換清單!H:I,2,0)</f>
        <v>2Q</v>
      </c>
      <c r="K5078" s="22" t="str">
        <f t="shared" si="239"/>
        <v>啤酒關信越20172Q</v>
      </c>
    </row>
    <row r="5079" spans="1:11">
      <c r="A5079" s="23">
        <v>201704</v>
      </c>
      <c r="B5079" s="23" t="s">
        <v>67</v>
      </c>
      <c r="C5079" s="22">
        <v>27350921</v>
      </c>
      <c r="D5079" s="22" t="s">
        <v>44</v>
      </c>
      <c r="E5079" s="23">
        <v>190680</v>
      </c>
      <c r="F5079" s="22" t="str">
        <f>VLOOKUP(C5079,變換清單!A:C,3,0)</f>
        <v>發泡酒</v>
      </c>
      <c r="G5079" s="22" t="str">
        <f>VLOOKUP(B5079,變換清單!E:F,2,0)</f>
        <v>關信越</v>
      </c>
      <c r="H5079" s="22" t="str">
        <f t="shared" si="237"/>
        <v>2017</v>
      </c>
      <c r="I5079" s="22">
        <f t="shared" si="238"/>
        <v>4</v>
      </c>
      <c r="J5079" s="22" t="str">
        <f>VLOOKUP(I5079,變換清單!H:I,2,0)</f>
        <v>2Q</v>
      </c>
      <c r="K5079" s="22" t="str">
        <f t="shared" si="239"/>
        <v>發泡酒關信越20172Q</v>
      </c>
    </row>
    <row r="5080" spans="1:11">
      <c r="A5080" s="23">
        <v>201704</v>
      </c>
      <c r="B5080" s="23" t="s">
        <v>67</v>
      </c>
      <c r="C5080" s="22">
        <v>27210786</v>
      </c>
      <c r="D5080" s="22" t="s">
        <v>103</v>
      </c>
      <c r="E5080" s="23">
        <v>8004</v>
      </c>
      <c r="F5080" s="22" t="str">
        <f>VLOOKUP(C5080,變換清單!A:C,3,0)</f>
        <v>發泡酒</v>
      </c>
      <c r="G5080" s="22" t="str">
        <f>VLOOKUP(B5080,變換清單!E:F,2,0)</f>
        <v>關信越</v>
      </c>
      <c r="H5080" s="22" t="str">
        <f t="shared" si="237"/>
        <v>2017</v>
      </c>
      <c r="I5080" s="22">
        <f t="shared" si="238"/>
        <v>4</v>
      </c>
      <c r="J5080" s="22" t="str">
        <f>VLOOKUP(I5080,變換清單!H:I,2,0)</f>
        <v>2Q</v>
      </c>
      <c r="K5080" s="22" t="str">
        <f t="shared" si="239"/>
        <v>發泡酒關信越20172Q</v>
      </c>
    </row>
    <row r="5081" spans="1:11">
      <c r="A5081" s="23">
        <v>201704</v>
      </c>
      <c r="B5081" s="23" t="s">
        <v>67</v>
      </c>
      <c r="C5081" s="22">
        <v>27220883</v>
      </c>
      <c r="D5081" s="22" t="s">
        <v>101</v>
      </c>
      <c r="E5081" s="23">
        <v>48024</v>
      </c>
      <c r="F5081" s="22" t="str">
        <f>VLOOKUP(C5081,變換清單!A:C,3,0)</f>
        <v>新類型</v>
      </c>
      <c r="G5081" s="22" t="str">
        <f>VLOOKUP(B5081,變換清單!E:F,2,0)</f>
        <v>關信越</v>
      </c>
      <c r="H5081" s="22" t="str">
        <f t="shared" si="237"/>
        <v>2017</v>
      </c>
      <c r="I5081" s="22">
        <f t="shared" si="238"/>
        <v>4</v>
      </c>
      <c r="J5081" s="22" t="str">
        <f>VLOOKUP(I5081,變換清單!H:I,2,0)</f>
        <v>2Q</v>
      </c>
      <c r="K5081" s="22" t="str">
        <f t="shared" si="239"/>
        <v>新類型關信越20172Q</v>
      </c>
    </row>
    <row r="5082" spans="1:11">
      <c r="A5082" s="23">
        <v>201704</v>
      </c>
      <c r="B5082" s="23" t="s">
        <v>66</v>
      </c>
      <c r="C5082" s="22">
        <v>27220957</v>
      </c>
      <c r="D5082" s="22" t="s">
        <v>102</v>
      </c>
      <c r="E5082" s="23">
        <v>9996</v>
      </c>
      <c r="F5082" s="22" t="str">
        <f>VLOOKUP(C5082,變換清單!A:C,3,0)</f>
        <v>新類型</v>
      </c>
      <c r="G5082" s="22" t="str">
        <f>VLOOKUP(B5082,變換清單!E:F,2,0)</f>
        <v>首都圏</v>
      </c>
      <c r="H5082" s="22" t="str">
        <f t="shared" si="237"/>
        <v>2017</v>
      </c>
      <c r="I5082" s="22">
        <f t="shared" si="238"/>
        <v>4</v>
      </c>
      <c r="J5082" s="22" t="str">
        <f>VLOOKUP(I5082,變換清單!H:I,2,0)</f>
        <v>2Q</v>
      </c>
      <c r="K5082" s="22" t="str">
        <f t="shared" si="239"/>
        <v>新類型首都圏20172Q</v>
      </c>
    </row>
    <row r="5083" spans="1:11">
      <c r="A5083" s="23">
        <v>201704</v>
      </c>
      <c r="B5083" s="23" t="s">
        <v>66</v>
      </c>
      <c r="C5083" s="22">
        <v>27220985</v>
      </c>
      <c r="D5083" s="22" t="s">
        <v>46</v>
      </c>
      <c r="E5083" s="23">
        <v>55440</v>
      </c>
      <c r="F5083" s="22" t="str">
        <f>VLOOKUP(C5083,變換清單!A:C,3,0)</f>
        <v>新類型</v>
      </c>
      <c r="G5083" s="22" t="str">
        <f>VLOOKUP(B5083,變換清單!E:F,2,0)</f>
        <v>首都圏</v>
      </c>
      <c r="H5083" s="22" t="str">
        <f t="shared" si="237"/>
        <v>2017</v>
      </c>
      <c r="I5083" s="22">
        <f t="shared" si="238"/>
        <v>4</v>
      </c>
      <c r="J5083" s="22" t="str">
        <f>VLOOKUP(I5083,變換清單!H:I,2,0)</f>
        <v>2Q</v>
      </c>
      <c r="K5083" s="22" t="str">
        <f t="shared" si="239"/>
        <v>新類型首都圏20172Q</v>
      </c>
    </row>
    <row r="5084" spans="1:11">
      <c r="A5084" s="23">
        <v>201704</v>
      </c>
      <c r="B5084" s="23" t="s">
        <v>66</v>
      </c>
      <c r="C5084" s="22">
        <v>27260317</v>
      </c>
      <c r="D5084" s="22" t="s">
        <v>40</v>
      </c>
      <c r="E5084" s="23">
        <v>4165</v>
      </c>
      <c r="F5084" s="22" t="str">
        <f>VLOOKUP(C5084,變換清單!A:C,3,0)</f>
        <v>啤酒</v>
      </c>
      <c r="G5084" s="22" t="str">
        <f>VLOOKUP(B5084,變換清單!E:F,2,0)</f>
        <v>首都圏</v>
      </c>
      <c r="H5084" s="22" t="str">
        <f t="shared" si="237"/>
        <v>2017</v>
      </c>
      <c r="I5084" s="22">
        <f t="shared" si="238"/>
        <v>4</v>
      </c>
      <c r="J5084" s="22" t="str">
        <f>VLOOKUP(I5084,變換清單!H:I,2,0)</f>
        <v>2Q</v>
      </c>
      <c r="K5084" s="22" t="str">
        <f t="shared" si="239"/>
        <v>啤酒首都圏20172Q</v>
      </c>
    </row>
    <row r="5085" spans="1:11">
      <c r="A5085" s="23">
        <v>201704</v>
      </c>
      <c r="B5085" s="23" t="s">
        <v>66</v>
      </c>
      <c r="C5085" s="22">
        <v>27260665</v>
      </c>
      <c r="D5085" s="22" t="s">
        <v>105</v>
      </c>
      <c r="E5085" s="23">
        <v>9693600</v>
      </c>
      <c r="F5085" s="22" t="str">
        <f>VLOOKUP(C5085,變換清單!A:C,3,0)</f>
        <v>啤酒</v>
      </c>
      <c r="G5085" s="22" t="str">
        <f>VLOOKUP(B5085,變換清單!E:F,2,0)</f>
        <v>首都圏</v>
      </c>
      <c r="H5085" s="22" t="str">
        <f t="shared" si="237"/>
        <v>2017</v>
      </c>
      <c r="I5085" s="22">
        <f t="shared" si="238"/>
        <v>4</v>
      </c>
      <c r="J5085" s="22" t="str">
        <f>VLOOKUP(I5085,變換清單!H:I,2,0)</f>
        <v>2Q</v>
      </c>
      <c r="K5085" s="22" t="str">
        <f t="shared" si="239"/>
        <v>啤酒首都圏20172Q</v>
      </c>
    </row>
    <row r="5086" spans="1:11">
      <c r="A5086" s="23">
        <v>201704</v>
      </c>
      <c r="B5086" s="23" t="s">
        <v>66</v>
      </c>
      <c r="C5086" s="22">
        <v>27350171</v>
      </c>
      <c r="D5086" s="22" t="s">
        <v>42</v>
      </c>
      <c r="E5086" s="23">
        <v>1873200</v>
      </c>
      <c r="F5086" s="22" t="str">
        <f>VLOOKUP(C5086,變換清單!A:C,3,0)</f>
        <v>啤酒</v>
      </c>
      <c r="G5086" s="22" t="str">
        <f>VLOOKUP(B5086,變換清單!E:F,2,0)</f>
        <v>首都圏</v>
      </c>
      <c r="H5086" s="22" t="str">
        <f t="shared" si="237"/>
        <v>2017</v>
      </c>
      <c r="I5086" s="22">
        <f t="shared" si="238"/>
        <v>4</v>
      </c>
      <c r="J5086" s="22" t="str">
        <f>VLOOKUP(I5086,變換清單!H:I,2,0)</f>
        <v>2Q</v>
      </c>
      <c r="K5086" s="22" t="str">
        <f t="shared" si="239"/>
        <v>啤酒首都圏20172Q</v>
      </c>
    </row>
    <row r="5087" spans="1:11">
      <c r="A5087" s="23">
        <v>201704</v>
      </c>
      <c r="B5087" s="23" t="s">
        <v>66</v>
      </c>
      <c r="C5087" s="22">
        <v>27350921</v>
      </c>
      <c r="D5087" s="22" t="s">
        <v>44</v>
      </c>
      <c r="E5087" s="23">
        <v>4399920</v>
      </c>
      <c r="F5087" s="22" t="str">
        <f>VLOOKUP(C5087,變換清單!A:C,3,0)</f>
        <v>發泡酒</v>
      </c>
      <c r="G5087" s="22" t="str">
        <f>VLOOKUP(B5087,變換清單!E:F,2,0)</f>
        <v>首都圏</v>
      </c>
      <c r="H5087" s="22" t="str">
        <f t="shared" si="237"/>
        <v>2017</v>
      </c>
      <c r="I5087" s="22">
        <f t="shared" si="238"/>
        <v>4</v>
      </c>
      <c r="J5087" s="22" t="str">
        <f>VLOOKUP(I5087,變換清單!H:I,2,0)</f>
        <v>2Q</v>
      </c>
      <c r="K5087" s="22" t="str">
        <f t="shared" si="239"/>
        <v>發泡酒首都圏20172Q</v>
      </c>
    </row>
    <row r="5088" spans="1:11">
      <c r="A5088" s="23">
        <v>201704</v>
      </c>
      <c r="B5088" s="23" t="s">
        <v>66</v>
      </c>
      <c r="C5088" s="22">
        <v>27210786</v>
      </c>
      <c r="D5088" s="22" t="s">
        <v>103</v>
      </c>
      <c r="E5088" s="23">
        <v>565236</v>
      </c>
      <c r="F5088" s="22" t="str">
        <f>VLOOKUP(C5088,變換清單!A:C,3,0)</f>
        <v>發泡酒</v>
      </c>
      <c r="G5088" s="22" t="str">
        <f>VLOOKUP(B5088,變換清單!E:F,2,0)</f>
        <v>首都圏</v>
      </c>
      <c r="H5088" s="22" t="str">
        <f t="shared" si="237"/>
        <v>2017</v>
      </c>
      <c r="I5088" s="22">
        <f t="shared" si="238"/>
        <v>4</v>
      </c>
      <c r="J5088" s="22" t="str">
        <f>VLOOKUP(I5088,變換清單!H:I,2,0)</f>
        <v>2Q</v>
      </c>
      <c r="K5088" s="22" t="str">
        <f t="shared" si="239"/>
        <v>發泡酒首都圏20172Q</v>
      </c>
    </row>
    <row r="5089" spans="1:11">
      <c r="A5089" s="23">
        <v>201704</v>
      </c>
      <c r="B5089" s="23" t="s">
        <v>66</v>
      </c>
      <c r="C5089" s="22">
        <v>27220883</v>
      </c>
      <c r="D5089" s="22" t="s">
        <v>101</v>
      </c>
      <c r="E5089" s="23">
        <v>282996</v>
      </c>
      <c r="F5089" s="22" t="str">
        <f>VLOOKUP(C5089,變換清單!A:C,3,0)</f>
        <v>新類型</v>
      </c>
      <c r="G5089" s="22" t="str">
        <f>VLOOKUP(B5089,變換清單!E:F,2,0)</f>
        <v>首都圏</v>
      </c>
      <c r="H5089" s="22" t="str">
        <f t="shared" si="237"/>
        <v>2017</v>
      </c>
      <c r="I5089" s="22">
        <f t="shared" si="238"/>
        <v>4</v>
      </c>
      <c r="J5089" s="22" t="str">
        <f>VLOOKUP(I5089,變換清單!H:I,2,0)</f>
        <v>2Q</v>
      </c>
      <c r="K5089" s="22" t="str">
        <f t="shared" si="239"/>
        <v>新類型首都圏20172Q</v>
      </c>
    </row>
    <row r="5090" spans="1:11">
      <c r="A5090" s="23">
        <v>201704</v>
      </c>
      <c r="B5090" s="23" t="s">
        <v>66</v>
      </c>
      <c r="C5090" s="22">
        <v>27220957</v>
      </c>
      <c r="D5090" s="22" t="s">
        <v>102</v>
      </c>
      <c r="E5090" s="23">
        <v>2819880</v>
      </c>
      <c r="F5090" s="22" t="str">
        <f>VLOOKUP(C5090,變換清單!A:C,3,0)</f>
        <v>新類型</v>
      </c>
      <c r="G5090" s="22" t="str">
        <f>VLOOKUP(B5090,變換清單!E:F,2,0)</f>
        <v>首都圏</v>
      </c>
      <c r="H5090" s="22" t="str">
        <f t="shared" si="237"/>
        <v>2017</v>
      </c>
      <c r="I5090" s="22">
        <f t="shared" si="238"/>
        <v>4</v>
      </c>
      <c r="J5090" s="22" t="str">
        <f>VLOOKUP(I5090,變換清單!H:I,2,0)</f>
        <v>2Q</v>
      </c>
      <c r="K5090" s="22" t="str">
        <f t="shared" si="239"/>
        <v>新類型首都圏20172Q</v>
      </c>
    </row>
    <row r="5091" spans="1:11">
      <c r="A5091" s="23">
        <v>201704</v>
      </c>
      <c r="B5091" s="23" t="s">
        <v>66</v>
      </c>
      <c r="C5091" s="22">
        <v>27220985</v>
      </c>
      <c r="D5091" s="22" t="s">
        <v>46</v>
      </c>
      <c r="E5091" s="23">
        <v>2499</v>
      </c>
      <c r="F5091" s="22" t="str">
        <f>VLOOKUP(C5091,變換清單!A:C,3,0)</f>
        <v>新類型</v>
      </c>
      <c r="G5091" s="22" t="str">
        <f>VLOOKUP(B5091,變換清單!E:F,2,0)</f>
        <v>首都圏</v>
      </c>
      <c r="H5091" s="22" t="str">
        <f t="shared" si="237"/>
        <v>2017</v>
      </c>
      <c r="I5091" s="22">
        <f t="shared" si="238"/>
        <v>4</v>
      </c>
      <c r="J5091" s="22" t="str">
        <f>VLOOKUP(I5091,變換清單!H:I,2,0)</f>
        <v>2Q</v>
      </c>
      <c r="K5091" s="22" t="str">
        <f t="shared" si="239"/>
        <v>新類型首都圏20172Q</v>
      </c>
    </row>
    <row r="5092" spans="1:11">
      <c r="A5092" s="23">
        <v>201704</v>
      </c>
      <c r="B5092" s="23" t="s">
        <v>66</v>
      </c>
      <c r="C5092" s="22">
        <v>27260317</v>
      </c>
      <c r="D5092" s="22" t="s">
        <v>40</v>
      </c>
      <c r="E5092" s="23">
        <v>765716</v>
      </c>
      <c r="F5092" s="22" t="str">
        <f>VLOOKUP(C5092,變換清單!A:C,3,0)</f>
        <v>啤酒</v>
      </c>
      <c r="G5092" s="22" t="str">
        <f>VLOOKUP(B5092,變換清單!E:F,2,0)</f>
        <v>首都圏</v>
      </c>
      <c r="H5092" s="22" t="str">
        <f t="shared" si="237"/>
        <v>2017</v>
      </c>
      <c r="I5092" s="22">
        <f t="shared" si="238"/>
        <v>4</v>
      </c>
      <c r="J5092" s="22" t="str">
        <f>VLOOKUP(I5092,變換清單!H:I,2,0)</f>
        <v>2Q</v>
      </c>
      <c r="K5092" s="22" t="str">
        <f t="shared" si="239"/>
        <v>啤酒首都圏20172Q</v>
      </c>
    </row>
    <row r="5093" spans="1:11">
      <c r="A5093" s="23">
        <v>201704</v>
      </c>
      <c r="B5093" s="23" t="s">
        <v>66</v>
      </c>
      <c r="C5093" s="22">
        <v>27260665</v>
      </c>
      <c r="D5093" s="22" t="s">
        <v>105</v>
      </c>
      <c r="E5093" s="23">
        <v>88711</v>
      </c>
      <c r="F5093" s="22" t="str">
        <f>VLOOKUP(C5093,變換清單!A:C,3,0)</f>
        <v>啤酒</v>
      </c>
      <c r="G5093" s="22" t="str">
        <f>VLOOKUP(B5093,變換清單!E:F,2,0)</f>
        <v>首都圏</v>
      </c>
      <c r="H5093" s="22" t="str">
        <f t="shared" si="237"/>
        <v>2017</v>
      </c>
      <c r="I5093" s="22">
        <f t="shared" si="238"/>
        <v>4</v>
      </c>
      <c r="J5093" s="22" t="str">
        <f>VLOOKUP(I5093,變換清單!H:I,2,0)</f>
        <v>2Q</v>
      </c>
      <c r="K5093" s="22" t="str">
        <f t="shared" si="239"/>
        <v>啤酒首都圏20172Q</v>
      </c>
    </row>
    <row r="5094" spans="1:11">
      <c r="A5094" s="23">
        <v>201704</v>
      </c>
      <c r="B5094" s="23" t="s">
        <v>55</v>
      </c>
      <c r="C5094" s="22">
        <v>27350171</v>
      </c>
      <c r="D5094" s="22" t="s">
        <v>42</v>
      </c>
      <c r="E5094" s="23">
        <v>2520</v>
      </c>
      <c r="F5094" s="22" t="str">
        <f>VLOOKUP(C5094,變換清單!A:C,3,0)</f>
        <v>啤酒</v>
      </c>
      <c r="G5094" s="22" t="str">
        <f>VLOOKUP(B5094,變換清單!E:F,2,0)</f>
        <v>東北</v>
      </c>
      <c r="H5094" s="22" t="str">
        <f t="shared" si="237"/>
        <v>2017</v>
      </c>
      <c r="I5094" s="22">
        <f t="shared" si="238"/>
        <v>4</v>
      </c>
      <c r="J5094" s="22" t="str">
        <f>VLOOKUP(I5094,變換清單!H:I,2,0)</f>
        <v>2Q</v>
      </c>
      <c r="K5094" s="22" t="str">
        <f t="shared" si="239"/>
        <v>啤酒東北20172Q</v>
      </c>
    </row>
    <row r="5095" spans="1:11">
      <c r="A5095" s="23">
        <v>201704</v>
      </c>
      <c r="B5095" s="23" t="s">
        <v>55</v>
      </c>
      <c r="C5095" s="22">
        <v>27350921</v>
      </c>
      <c r="D5095" s="22" t="s">
        <v>44</v>
      </c>
      <c r="E5095" s="23">
        <v>519120</v>
      </c>
      <c r="F5095" s="22" t="str">
        <f>VLOOKUP(C5095,變換清單!A:C,3,0)</f>
        <v>發泡酒</v>
      </c>
      <c r="G5095" s="22" t="str">
        <f>VLOOKUP(B5095,變換清單!E:F,2,0)</f>
        <v>東北</v>
      </c>
      <c r="H5095" s="22" t="str">
        <f t="shared" si="237"/>
        <v>2017</v>
      </c>
      <c r="I5095" s="22">
        <f t="shared" si="238"/>
        <v>4</v>
      </c>
      <c r="J5095" s="22" t="str">
        <f>VLOOKUP(I5095,變換清單!H:I,2,0)</f>
        <v>2Q</v>
      </c>
      <c r="K5095" s="22" t="str">
        <f t="shared" si="239"/>
        <v>發泡酒東北20172Q</v>
      </c>
    </row>
    <row r="5096" spans="1:11">
      <c r="A5096" s="23">
        <v>201704</v>
      </c>
      <c r="B5096" s="23" t="s">
        <v>55</v>
      </c>
      <c r="C5096" s="22">
        <v>27210786</v>
      </c>
      <c r="D5096" s="22" t="s">
        <v>103</v>
      </c>
      <c r="E5096" s="23">
        <v>267960</v>
      </c>
      <c r="F5096" s="22" t="str">
        <f>VLOOKUP(C5096,變換清單!A:C,3,0)</f>
        <v>發泡酒</v>
      </c>
      <c r="G5096" s="22" t="str">
        <f>VLOOKUP(B5096,變換清單!E:F,2,0)</f>
        <v>東北</v>
      </c>
      <c r="H5096" s="22" t="str">
        <f t="shared" si="237"/>
        <v>2017</v>
      </c>
      <c r="I5096" s="22">
        <f t="shared" si="238"/>
        <v>4</v>
      </c>
      <c r="J5096" s="22" t="str">
        <f>VLOOKUP(I5096,變換清單!H:I,2,0)</f>
        <v>2Q</v>
      </c>
      <c r="K5096" s="22" t="str">
        <f t="shared" si="239"/>
        <v>發泡酒東北20172Q</v>
      </c>
    </row>
    <row r="5097" spans="1:11">
      <c r="A5097" s="23">
        <v>201704</v>
      </c>
      <c r="B5097" s="23" t="s">
        <v>55</v>
      </c>
      <c r="C5097" s="22">
        <v>27220883</v>
      </c>
      <c r="D5097" s="22" t="s">
        <v>101</v>
      </c>
      <c r="E5097" s="23">
        <v>160440</v>
      </c>
      <c r="F5097" s="22" t="str">
        <f>VLOOKUP(C5097,變換清單!A:C,3,0)</f>
        <v>新類型</v>
      </c>
      <c r="G5097" s="22" t="str">
        <f>VLOOKUP(B5097,變換清單!E:F,2,0)</f>
        <v>東北</v>
      </c>
      <c r="H5097" s="22" t="str">
        <f t="shared" si="237"/>
        <v>2017</v>
      </c>
      <c r="I5097" s="22">
        <f t="shared" si="238"/>
        <v>4</v>
      </c>
      <c r="J5097" s="22" t="str">
        <f>VLOOKUP(I5097,變換清單!H:I,2,0)</f>
        <v>2Q</v>
      </c>
      <c r="K5097" s="22" t="str">
        <f t="shared" si="239"/>
        <v>新類型東北20172Q</v>
      </c>
    </row>
    <row r="5098" spans="1:11">
      <c r="A5098" s="23">
        <v>201704</v>
      </c>
      <c r="B5098" s="23" t="s">
        <v>55</v>
      </c>
      <c r="C5098" s="22">
        <v>27220957</v>
      </c>
      <c r="D5098" s="22" t="s">
        <v>102</v>
      </c>
      <c r="E5098" s="23">
        <v>5292</v>
      </c>
      <c r="F5098" s="22" t="str">
        <f>VLOOKUP(C5098,變換清單!A:C,3,0)</f>
        <v>新類型</v>
      </c>
      <c r="G5098" s="22" t="str">
        <f>VLOOKUP(B5098,變換清單!E:F,2,0)</f>
        <v>東北</v>
      </c>
      <c r="H5098" s="22" t="str">
        <f t="shared" si="237"/>
        <v>2017</v>
      </c>
      <c r="I5098" s="22">
        <f t="shared" si="238"/>
        <v>4</v>
      </c>
      <c r="J5098" s="22" t="str">
        <f>VLOOKUP(I5098,變換清單!H:I,2,0)</f>
        <v>2Q</v>
      </c>
      <c r="K5098" s="22" t="str">
        <f t="shared" si="239"/>
        <v>新類型東北20172Q</v>
      </c>
    </row>
    <row r="5099" spans="1:11">
      <c r="A5099" s="23">
        <v>201704</v>
      </c>
      <c r="B5099" s="23" t="s">
        <v>55</v>
      </c>
      <c r="C5099" s="22">
        <v>27220985</v>
      </c>
      <c r="D5099" s="22" t="s">
        <v>46</v>
      </c>
      <c r="E5099" s="23">
        <v>4274</v>
      </c>
      <c r="F5099" s="22" t="str">
        <f>VLOOKUP(C5099,變換清單!A:C,3,0)</f>
        <v>新類型</v>
      </c>
      <c r="G5099" s="22" t="str">
        <f>VLOOKUP(B5099,變換清單!E:F,2,0)</f>
        <v>東北</v>
      </c>
      <c r="H5099" s="22" t="str">
        <f t="shared" si="237"/>
        <v>2017</v>
      </c>
      <c r="I5099" s="22">
        <f t="shared" si="238"/>
        <v>4</v>
      </c>
      <c r="J5099" s="22" t="str">
        <f>VLOOKUP(I5099,變換清單!H:I,2,0)</f>
        <v>2Q</v>
      </c>
      <c r="K5099" s="22" t="str">
        <f t="shared" si="239"/>
        <v>新類型東北20172Q</v>
      </c>
    </row>
    <row r="5100" spans="1:11">
      <c r="A5100" s="23">
        <v>201704</v>
      </c>
      <c r="B5100" s="23" t="s">
        <v>55</v>
      </c>
      <c r="C5100" s="22">
        <v>27260317</v>
      </c>
      <c r="D5100" s="22" t="s">
        <v>40</v>
      </c>
      <c r="E5100" s="23">
        <v>180600</v>
      </c>
      <c r="F5100" s="22" t="str">
        <f>VLOOKUP(C5100,變換清單!A:C,3,0)</f>
        <v>啤酒</v>
      </c>
      <c r="G5100" s="22" t="str">
        <f>VLOOKUP(B5100,變換清單!E:F,2,0)</f>
        <v>東北</v>
      </c>
      <c r="H5100" s="22" t="str">
        <f t="shared" si="237"/>
        <v>2017</v>
      </c>
      <c r="I5100" s="22">
        <f t="shared" si="238"/>
        <v>4</v>
      </c>
      <c r="J5100" s="22" t="str">
        <f>VLOOKUP(I5100,變換清單!H:I,2,0)</f>
        <v>2Q</v>
      </c>
      <c r="K5100" s="22" t="str">
        <f t="shared" si="239"/>
        <v>啤酒東北20172Q</v>
      </c>
    </row>
    <row r="5101" spans="1:11">
      <c r="A5101" s="23">
        <v>201704</v>
      </c>
      <c r="B5101" s="23" t="s">
        <v>74</v>
      </c>
      <c r="C5101" s="22">
        <v>27260665</v>
      </c>
      <c r="D5101" s="22" t="s">
        <v>105</v>
      </c>
      <c r="E5101" s="23">
        <v>1685880</v>
      </c>
      <c r="F5101" s="22" t="str">
        <f>VLOOKUP(C5101,變換清單!A:C,3,0)</f>
        <v>啤酒</v>
      </c>
      <c r="G5101" s="22" t="str">
        <f>VLOOKUP(B5101,變換清單!E:F,2,0)</f>
        <v>中部</v>
      </c>
      <c r="H5101" s="22" t="str">
        <f t="shared" si="237"/>
        <v>2017</v>
      </c>
      <c r="I5101" s="22">
        <f t="shared" si="238"/>
        <v>4</v>
      </c>
      <c r="J5101" s="22" t="str">
        <f>VLOOKUP(I5101,變換清單!H:I,2,0)</f>
        <v>2Q</v>
      </c>
      <c r="K5101" s="22" t="str">
        <f t="shared" si="239"/>
        <v>啤酒中部20172Q</v>
      </c>
    </row>
    <row r="5102" spans="1:11">
      <c r="A5102" s="23">
        <v>201704</v>
      </c>
      <c r="B5102" s="23" t="s">
        <v>74</v>
      </c>
      <c r="C5102" s="22">
        <v>27350171</v>
      </c>
      <c r="D5102" s="22" t="s">
        <v>42</v>
      </c>
      <c r="E5102" s="23">
        <v>315000</v>
      </c>
      <c r="F5102" s="22" t="str">
        <f>VLOOKUP(C5102,變換清單!A:C,3,0)</f>
        <v>啤酒</v>
      </c>
      <c r="G5102" s="22" t="str">
        <f>VLOOKUP(B5102,變換清單!E:F,2,0)</f>
        <v>中部</v>
      </c>
      <c r="H5102" s="22" t="str">
        <f t="shared" si="237"/>
        <v>2017</v>
      </c>
      <c r="I5102" s="22">
        <f t="shared" si="238"/>
        <v>4</v>
      </c>
      <c r="J5102" s="22" t="str">
        <f>VLOOKUP(I5102,變換清單!H:I,2,0)</f>
        <v>2Q</v>
      </c>
      <c r="K5102" s="22" t="str">
        <f t="shared" si="239"/>
        <v>啤酒中部20172Q</v>
      </c>
    </row>
    <row r="5103" spans="1:11">
      <c r="A5103" s="23">
        <v>201704</v>
      </c>
      <c r="B5103" s="23" t="s">
        <v>74</v>
      </c>
      <c r="C5103" s="22">
        <v>27350921</v>
      </c>
      <c r="D5103" s="22" t="s">
        <v>44</v>
      </c>
      <c r="E5103" s="23">
        <v>430920</v>
      </c>
      <c r="F5103" s="22" t="str">
        <f>VLOOKUP(C5103,變換清單!A:C,3,0)</f>
        <v>發泡酒</v>
      </c>
      <c r="G5103" s="22" t="str">
        <f>VLOOKUP(B5103,變換清單!E:F,2,0)</f>
        <v>中部</v>
      </c>
      <c r="H5103" s="22" t="str">
        <f t="shared" si="237"/>
        <v>2017</v>
      </c>
      <c r="I5103" s="22">
        <f t="shared" si="238"/>
        <v>4</v>
      </c>
      <c r="J5103" s="22" t="str">
        <f>VLOOKUP(I5103,變換清單!H:I,2,0)</f>
        <v>2Q</v>
      </c>
      <c r="K5103" s="22" t="str">
        <f t="shared" si="239"/>
        <v>發泡酒中部20172Q</v>
      </c>
    </row>
    <row r="5104" spans="1:11">
      <c r="A5104" s="23">
        <v>201704</v>
      </c>
      <c r="B5104" s="23" t="s">
        <v>74</v>
      </c>
      <c r="C5104" s="22">
        <v>27210786</v>
      </c>
      <c r="D5104" s="22" t="s">
        <v>103</v>
      </c>
      <c r="E5104" s="23">
        <v>65016</v>
      </c>
      <c r="F5104" s="22" t="str">
        <f>VLOOKUP(C5104,變換清單!A:C,3,0)</f>
        <v>發泡酒</v>
      </c>
      <c r="G5104" s="22" t="str">
        <f>VLOOKUP(B5104,變換清單!E:F,2,0)</f>
        <v>中部</v>
      </c>
      <c r="H5104" s="22" t="str">
        <f t="shared" si="237"/>
        <v>2017</v>
      </c>
      <c r="I5104" s="22">
        <f t="shared" si="238"/>
        <v>4</v>
      </c>
      <c r="J5104" s="22" t="str">
        <f>VLOOKUP(I5104,變換清單!H:I,2,0)</f>
        <v>2Q</v>
      </c>
      <c r="K5104" s="22" t="str">
        <f t="shared" si="239"/>
        <v>發泡酒中部20172Q</v>
      </c>
    </row>
    <row r="5105" spans="1:11">
      <c r="A5105" s="23">
        <v>201704</v>
      </c>
      <c r="B5105" s="23" t="s">
        <v>74</v>
      </c>
      <c r="C5105" s="22">
        <v>27220883</v>
      </c>
      <c r="D5105" s="22" t="s">
        <v>101</v>
      </c>
      <c r="E5105" s="23">
        <v>28728</v>
      </c>
      <c r="F5105" s="22" t="str">
        <f>VLOOKUP(C5105,變換清單!A:C,3,0)</f>
        <v>新類型</v>
      </c>
      <c r="G5105" s="22" t="str">
        <f>VLOOKUP(B5105,變換清單!E:F,2,0)</f>
        <v>中部</v>
      </c>
      <c r="H5105" s="22" t="str">
        <f t="shared" si="237"/>
        <v>2017</v>
      </c>
      <c r="I5105" s="22">
        <f t="shared" si="238"/>
        <v>4</v>
      </c>
      <c r="J5105" s="22" t="str">
        <f>VLOOKUP(I5105,變換清單!H:I,2,0)</f>
        <v>2Q</v>
      </c>
      <c r="K5105" s="22" t="str">
        <f t="shared" si="239"/>
        <v>新類型中部20172Q</v>
      </c>
    </row>
    <row r="5106" spans="1:11">
      <c r="A5106" s="23">
        <v>201704</v>
      </c>
      <c r="B5106" s="23" t="s">
        <v>74</v>
      </c>
      <c r="C5106" s="22">
        <v>27220957</v>
      </c>
      <c r="D5106" s="22" t="s">
        <v>102</v>
      </c>
      <c r="E5106" s="23">
        <v>274680</v>
      </c>
      <c r="F5106" s="22" t="str">
        <f>VLOOKUP(C5106,變換清單!A:C,3,0)</f>
        <v>新類型</v>
      </c>
      <c r="G5106" s="22" t="str">
        <f>VLOOKUP(B5106,變換清單!E:F,2,0)</f>
        <v>中部</v>
      </c>
      <c r="H5106" s="22" t="str">
        <f t="shared" si="237"/>
        <v>2017</v>
      </c>
      <c r="I5106" s="22">
        <f t="shared" si="238"/>
        <v>4</v>
      </c>
      <c r="J5106" s="22" t="str">
        <f>VLOOKUP(I5106,變換清單!H:I,2,0)</f>
        <v>2Q</v>
      </c>
      <c r="K5106" s="22" t="str">
        <f t="shared" si="239"/>
        <v>新類型中部20172Q</v>
      </c>
    </row>
    <row r="5107" spans="1:11">
      <c r="A5107" s="23">
        <v>201704</v>
      </c>
      <c r="B5107" s="23" t="s">
        <v>74</v>
      </c>
      <c r="C5107" s="22">
        <v>27220985</v>
      </c>
      <c r="D5107" s="22" t="s">
        <v>46</v>
      </c>
      <c r="E5107" s="23">
        <v>-1334</v>
      </c>
      <c r="F5107" s="22" t="str">
        <f>VLOOKUP(C5107,變換清單!A:C,3,0)</f>
        <v>新類型</v>
      </c>
      <c r="G5107" s="22" t="str">
        <f>VLOOKUP(B5107,變換清單!E:F,2,0)</f>
        <v>中部</v>
      </c>
      <c r="H5107" s="22" t="str">
        <f t="shared" si="237"/>
        <v>2017</v>
      </c>
      <c r="I5107" s="22">
        <f t="shared" si="238"/>
        <v>4</v>
      </c>
      <c r="J5107" s="22" t="str">
        <f>VLOOKUP(I5107,變換清單!H:I,2,0)</f>
        <v>2Q</v>
      </c>
      <c r="K5107" s="22" t="str">
        <f t="shared" si="239"/>
        <v>新類型中部20172Q</v>
      </c>
    </row>
    <row r="5108" spans="1:11">
      <c r="A5108" s="23">
        <v>201704</v>
      </c>
      <c r="B5108" s="23" t="s">
        <v>69</v>
      </c>
      <c r="C5108" s="22">
        <v>27260317</v>
      </c>
      <c r="D5108" s="22" t="s">
        <v>40</v>
      </c>
      <c r="E5108" s="23">
        <v>287280</v>
      </c>
      <c r="F5108" s="22" t="str">
        <f>VLOOKUP(C5108,變換清單!A:C,3,0)</f>
        <v>啤酒</v>
      </c>
      <c r="G5108" s="22" t="str">
        <f>VLOOKUP(B5108,變換清單!E:F,2,0)</f>
        <v>中部</v>
      </c>
      <c r="H5108" s="22" t="str">
        <f t="shared" si="237"/>
        <v>2017</v>
      </c>
      <c r="I5108" s="22">
        <f t="shared" si="238"/>
        <v>4</v>
      </c>
      <c r="J5108" s="22" t="str">
        <f>VLOOKUP(I5108,變換清單!H:I,2,0)</f>
        <v>2Q</v>
      </c>
      <c r="K5108" s="22" t="str">
        <f t="shared" si="239"/>
        <v>啤酒中部20172Q</v>
      </c>
    </row>
    <row r="5109" spans="1:11">
      <c r="A5109" s="23">
        <v>201704</v>
      </c>
      <c r="B5109" s="23" t="s">
        <v>69</v>
      </c>
      <c r="C5109" s="22">
        <v>27260665</v>
      </c>
      <c r="D5109" s="22" t="s">
        <v>105</v>
      </c>
      <c r="E5109" s="23">
        <v>11760</v>
      </c>
      <c r="F5109" s="22" t="str">
        <f>VLOOKUP(C5109,變換清單!A:C,3,0)</f>
        <v>啤酒</v>
      </c>
      <c r="G5109" s="22" t="str">
        <f>VLOOKUP(B5109,變換清單!E:F,2,0)</f>
        <v>中部</v>
      </c>
      <c r="H5109" s="22" t="str">
        <f t="shared" si="237"/>
        <v>2017</v>
      </c>
      <c r="I5109" s="22">
        <f t="shared" si="238"/>
        <v>4</v>
      </c>
      <c r="J5109" s="22" t="str">
        <f>VLOOKUP(I5109,變換清單!H:I,2,0)</f>
        <v>2Q</v>
      </c>
      <c r="K5109" s="22" t="str">
        <f t="shared" si="239"/>
        <v>啤酒中部20172Q</v>
      </c>
    </row>
    <row r="5110" spans="1:11">
      <c r="A5110" s="23">
        <v>201704</v>
      </c>
      <c r="B5110" s="23" t="s">
        <v>69</v>
      </c>
      <c r="C5110" s="22">
        <v>27350171</v>
      </c>
      <c r="D5110" s="22" t="s">
        <v>42</v>
      </c>
      <c r="E5110" s="23">
        <v>39480</v>
      </c>
      <c r="F5110" s="22" t="str">
        <f>VLOOKUP(C5110,變換清單!A:C,3,0)</f>
        <v>啤酒</v>
      </c>
      <c r="G5110" s="22" t="str">
        <f>VLOOKUP(B5110,變換清單!E:F,2,0)</f>
        <v>中部</v>
      </c>
      <c r="H5110" s="22" t="str">
        <f t="shared" si="237"/>
        <v>2017</v>
      </c>
      <c r="I5110" s="22">
        <f t="shared" si="238"/>
        <v>4</v>
      </c>
      <c r="J5110" s="22" t="str">
        <f>VLOOKUP(I5110,變換清單!H:I,2,0)</f>
        <v>2Q</v>
      </c>
      <c r="K5110" s="22" t="str">
        <f t="shared" si="239"/>
        <v>啤酒中部20172Q</v>
      </c>
    </row>
    <row r="5111" spans="1:11">
      <c r="A5111" s="23">
        <v>201704</v>
      </c>
      <c r="B5111" s="23" t="s">
        <v>69</v>
      </c>
      <c r="C5111" s="22">
        <v>27350921</v>
      </c>
      <c r="D5111" s="22" t="s">
        <v>44</v>
      </c>
      <c r="E5111" s="23">
        <v>6552</v>
      </c>
      <c r="F5111" s="22" t="str">
        <f>VLOOKUP(C5111,變換清單!A:C,3,0)</f>
        <v>發泡酒</v>
      </c>
      <c r="G5111" s="22" t="str">
        <f>VLOOKUP(B5111,變換清單!E:F,2,0)</f>
        <v>中部</v>
      </c>
      <c r="H5111" s="22" t="str">
        <f t="shared" si="237"/>
        <v>2017</v>
      </c>
      <c r="I5111" s="22">
        <f t="shared" si="238"/>
        <v>4</v>
      </c>
      <c r="J5111" s="22" t="str">
        <f>VLOOKUP(I5111,變換清單!H:I,2,0)</f>
        <v>2Q</v>
      </c>
      <c r="K5111" s="22" t="str">
        <f t="shared" si="239"/>
        <v>發泡酒中部20172Q</v>
      </c>
    </row>
    <row r="5112" spans="1:11">
      <c r="A5112" s="23">
        <v>201704</v>
      </c>
      <c r="B5112" s="23" t="s">
        <v>69</v>
      </c>
      <c r="C5112" s="22">
        <v>27210786</v>
      </c>
      <c r="D5112" s="22" t="s">
        <v>103</v>
      </c>
      <c r="E5112" s="23">
        <v>3024</v>
      </c>
      <c r="F5112" s="22" t="str">
        <f>VLOOKUP(C5112,變換清單!A:C,3,0)</f>
        <v>發泡酒</v>
      </c>
      <c r="G5112" s="22" t="str">
        <f>VLOOKUP(B5112,變換清單!E:F,2,0)</f>
        <v>中部</v>
      </c>
      <c r="H5112" s="22" t="str">
        <f t="shared" si="237"/>
        <v>2017</v>
      </c>
      <c r="I5112" s="22">
        <f t="shared" si="238"/>
        <v>4</v>
      </c>
      <c r="J5112" s="22" t="str">
        <f>VLOOKUP(I5112,變換清單!H:I,2,0)</f>
        <v>2Q</v>
      </c>
      <c r="K5112" s="22" t="str">
        <f t="shared" si="239"/>
        <v>發泡酒中部20172Q</v>
      </c>
    </row>
    <row r="5113" spans="1:11">
      <c r="A5113" s="23">
        <v>201704</v>
      </c>
      <c r="B5113" s="23" t="s">
        <v>69</v>
      </c>
      <c r="C5113" s="22">
        <v>27220883</v>
      </c>
      <c r="D5113" s="22" t="s">
        <v>101</v>
      </c>
      <c r="E5113" s="23">
        <v>73920</v>
      </c>
      <c r="F5113" s="22" t="str">
        <f>VLOOKUP(C5113,變換清單!A:C,3,0)</f>
        <v>新類型</v>
      </c>
      <c r="G5113" s="22" t="str">
        <f>VLOOKUP(B5113,變換清單!E:F,2,0)</f>
        <v>中部</v>
      </c>
      <c r="H5113" s="22" t="str">
        <f t="shared" si="237"/>
        <v>2017</v>
      </c>
      <c r="I5113" s="22">
        <f t="shared" si="238"/>
        <v>4</v>
      </c>
      <c r="J5113" s="22" t="str">
        <f>VLOOKUP(I5113,變換清單!H:I,2,0)</f>
        <v>2Q</v>
      </c>
      <c r="K5113" s="22" t="str">
        <f t="shared" si="239"/>
        <v>新類型中部20172Q</v>
      </c>
    </row>
    <row r="5114" spans="1:11">
      <c r="A5114" s="23">
        <v>201704</v>
      </c>
      <c r="B5114" s="23" t="s">
        <v>65</v>
      </c>
      <c r="C5114" s="22">
        <v>27220957</v>
      </c>
      <c r="D5114" s="22" t="s">
        <v>102</v>
      </c>
      <c r="E5114" s="23">
        <v>-10080</v>
      </c>
      <c r="F5114" s="22" t="str">
        <f>VLOOKUP(C5114,變換清單!A:C,3,0)</f>
        <v>新類型</v>
      </c>
      <c r="G5114" s="22" t="str">
        <f>VLOOKUP(B5114,變換清單!E:F,2,0)</f>
        <v>首都圏</v>
      </c>
      <c r="H5114" s="22" t="str">
        <f t="shared" si="237"/>
        <v>2017</v>
      </c>
      <c r="I5114" s="22">
        <f t="shared" si="238"/>
        <v>4</v>
      </c>
      <c r="J5114" s="22" t="str">
        <f>VLOOKUP(I5114,變換清單!H:I,2,0)</f>
        <v>2Q</v>
      </c>
      <c r="K5114" s="22" t="str">
        <f t="shared" si="239"/>
        <v>新類型首都圏20172Q</v>
      </c>
    </row>
    <row r="5115" spans="1:11">
      <c r="A5115" s="23">
        <v>201704</v>
      </c>
      <c r="B5115" s="23" t="s">
        <v>65</v>
      </c>
      <c r="C5115" s="22">
        <v>27220985</v>
      </c>
      <c r="D5115" s="22" t="s">
        <v>46</v>
      </c>
      <c r="E5115" s="23">
        <v>2520</v>
      </c>
      <c r="F5115" s="22" t="str">
        <f>VLOOKUP(C5115,變換清單!A:C,3,0)</f>
        <v>新類型</v>
      </c>
      <c r="G5115" s="22" t="str">
        <f>VLOOKUP(B5115,變換清單!E:F,2,0)</f>
        <v>首都圏</v>
      </c>
      <c r="H5115" s="22" t="str">
        <f t="shared" si="237"/>
        <v>2017</v>
      </c>
      <c r="I5115" s="22">
        <f t="shared" si="238"/>
        <v>4</v>
      </c>
      <c r="J5115" s="22" t="str">
        <f>VLOOKUP(I5115,變換清單!H:I,2,0)</f>
        <v>2Q</v>
      </c>
      <c r="K5115" s="22" t="str">
        <f t="shared" si="239"/>
        <v>新類型首都圏20172Q</v>
      </c>
    </row>
    <row r="5116" spans="1:11">
      <c r="A5116" s="23">
        <v>201704</v>
      </c>
      <c r="B5116" s="23" t="s">
        <v>65</v>
      </c>
      <c r="C5116" s="22">
        <v>27260317</v>
      </c>
      <c r="D5116" s="22" t="s">
        <v>40</v>
      </c>
      <c r="E5116" s="23">
        <v>3919440</v>
      </c>
      <c r="F5116" s="22" t="str">
        <f>VLOOKUP(C5116,變換清單!A:C,3,0)</f>
        <v>啤酒</v>
      </c>
      <c r="G5116" s="22" t="str">
        <f>VLOOKUP(B5116,變換清單!E:F,2,0)</f>
        <v>首都圏</v>
      </c>
      <c r="H5116" s="22" t="str">
        <f t="shared" si="237"/>
        <v>2017</v>
      </c>
      <c r="I5116" s="22">
        <f t="shared" si="238"/>
        <v>4</v>
      </c>
      <c r="J5116" s="22" t="str">
        <f>VLOOKUP(I5116,變換清單!H:I,2,0)</f>
        <v>2Q</v>
      </c>
      <c r="K5116" s="22" t="str">
        <f t="shared" si="239"/>
        <v>啤酒首都圏20172Q</v>
      </c>
    </row>
    <row r="5117" spans="1:11">
      <c r="A5117" s="23">
        <v>201704</v>
      </c>
      <c r="B5117" s="23" t="s">
        <v>65</v>
      </c>
      <c r="C5117" s="22">
        <v>27260665</v>
      </c>
      <c r="D5117" s="22" t="s">
        <v>105</v>
      </c>
      <c r="E5117" s="23">
        <v>719880</v>
      </c>
      <c r="F5117" s="22" t="str">
        <f>VLOOKUP(C5117,變換清單!A:C,3,0)</f>
        <v>啤酒</v>
      </c>
      <c r="G5117" s="22" t="str">
        <f>VLOOKUP(B5117,變換清單!E:F,2,0)</f>
        <v>首都圏</v>
      </c>
      <c r="H5117" s="22" t="str">
        <f t="shared" si="237"/>
        <v>2017</v>
      </c>
      <c r="I5117" s="22">
        <f t="shared" si="238"/>
        <v>4</v>
      </c>
      <c r="J5117" s="22" t="str">
        <f>VLOOKUP(I5117,變換清單!H:I,2,0)</f>
        <v>2Q</v>
      </c>
      <c r="K5117" s="22" t="str">
        <f t="shared" si="239"/>
        <v>啤酒首都圏20172Q</v>
      </c>
    </row>
    <row r="5118" spans="1:11">
      <c r="A5118" s="23">
        <v>201704</v>
      </c>
      <c r="B5118" s="23" t="s">
        <v>65</v>
      </c>
      <c r="C5118" s="22">
        <v>27350171</v>
      </c>
      <c r="D5118" s="22" t="s">
        <v>42</v>
      </c>
      <c r="E5118" s="23">
        <v>1542240</v>
      </c>
      <c r="F5118" s="22" t="str">
        <f>VLOOKUP(C5118,變換清單!A:C,3,0)</f>
        <v>啤酒</v>
      </c>
      <c r="G5118" s="22" t="str">
        <f>VLOOKUP(B5118,變換清單!E:F,2,0)</f>
        <v>首都圏</v>
      </c>
      <c r="H5118" s="22" t="str">
        <f t="shared" si="237"/>
        <v>2017</v>
      </c>
      <c r="I5118" s="22">
        <f t="shared" si="238"/>
        <v>4</v>
      </c>
      <c r="J5118" s="22" t="str">
        <f>VLOOKUP(I5118,變換清單!H:I,2,0)</f>
        <v>2Q</v>
      </c>
      <c r="K5118" s="22" t="str">
        <f t="shared" si="239"/>
        <v>啤酒首都圏20172Q</v>
      </c>
    </row>
    <row r="5119" spans="1:11">
      <c r="A5119" s="23">
        <v>201704</v>
      </c>
      <c r="B5119" s="23" t="s">
        <v>65</v>
      </c>
      <c r="C5119" s="22">
        <v>27350921</v>
      </c>
      <c r="D5119" s="22" t="s">
        <v>44</v>
      </c>
      <c r="E5119" s="23">
        <v>109368</v>
      </c>
      <c r="F5119" s="22" t="str">
        <f>VLOOKUP(C5119,變換清單!A:C,3,0)</f>
        <v>發泡酒</v>
      </c>
      <c r="G5119" s="22" t="str">
        <f>VLOOKUP(B5119,變換清單!E:F,2,0)</f>
        <v>首都圏</v>
      </c>
      <c r="H5119" s="22" t="str">
        <f t="shared" si="237"/>
        <v>2017</v>
      </c>
      <c r="I5119" s="22">
        <f t="shared" si="238"/>
        <v>4</v>
      </c>
      <c r="J5119" s="22" t="str">
        <f>VLOOKUP(I5119,變換清單!H:I,2,0)</f>
        <v>2Q</v>
      </c>
      <c r="K5119" s="22" t="str">
        <f t="shared" si="239"/>
        <v>發泡酒首都圏20172Q</v>
      </c>
    </row>
    <row r="5120" spans="1:11">
      <c r="A5120" s="23">
        <v>201704</v>
      </c>
      <c r="B5120" s="23" t="s">
        <v>65</v>
      </c>
      <c r="C5120" s="22">
        <v>27210786</v>
      </c>
      <c r="D5120" s="22" t="s">
        <v>103</v>
      </c>
      <c r="E5120" s="23">
        <v>46368</v>
      </c>
      <c r="F5120" s="22" t="str">
        <f>VLOOKUP(C5120,變換清單!A:C,3,0)</f>
        <v>發泡酒</v>
      </c>
      <c r="G5120" s="22" t="str">
        <f>VLOOKUP(B5120,變換清單!E:F,2,0)</f>
        <v>首都圏</v>
      </c>
      <c r="H5120" s="22" t="str">
        <f t="shared" si="237"/>
        <v>2017</v>
      </c>
      <c r="I5120" s="22">
        <f t="shared" si="238"/>
        <v>4</v>
      </c>
      <c r="J5120" s="22" t="str">
        <f>VLOOKUP(I5120,變換清單!H:I,2,0)</f>
        <v>2Q</v>
      </c>
      <c r="K5120" s="22" t="str">
        <f t="shared" si="239"/>
        <v>發泡酒首都圏20172Q</v>
      </c>
    </row>
    <row r="5121" spans="1:11">
      <c r="A5121" s="23">
        <v>201704</v>
      </c>
      <c r="B5121" s="23" t="s">
        <v>65</v>
      </c>
      <c r="C5121" s="22">
        <v>27220883</v>
      </c>
      <c r="D5121" s="22" t="s">
        <v>101</v>
      </c>
      <c r="E5121" s="23">
        <v>1172640</v>
      </c>
      <c r="F5121" s="22" t="str">
        <f>VLOOKUP(C5121,變換清單!A:C,3,0)</f>
        <v>新類型</v>
      </c>
      <c r="G5121" s="22" t="str">
        <f>VLOOKUP(B5121,變換清單!E:F,2,0)</f>
        <v>首都圏</v>
      </c>
      <c r="H5121" s="22" t="str">
        <f t="shared" si="237"/>
        <v>2017</v>
      </c>
      <c r="I5121" s="22">
        <f t="shared" si="238"/>
        <v>4</v>
      </c>
      <c r="J5121" s="22" t="str">
        <f>VLOOKUP(I5121,變換清單!H:I,2,0)</f>
        <v>2Q</v>
      </c>
      <c r="K5121" s="22" t="str">
        <f t="shared" si="239"/>
        <v>新類型首都圏20172Q</v>
      </c>
    </row>
    <row r="5122" spans="1:11">
      <c r="A5122" s="23">
        <v>201704</v>
      </c>
      <c r="B5122" s="23" t="s">
        <v>65</v>
      </c>
      <c r="C5122" s="22">
        <v>27220957</v>
      </c>
      <c r="D5122" s="22" t="s">
        <v>102</v>
      </c>
      <c r="E5122" s="23">
        <v>2668</v>
      </c>
      <c r="F5122" s="22" t="str">
        <f>VLOOKUP(C5122,變換清單!A:C,3,0)</f>
        <v>新類型</v>
      </c>
      <c r="G5122" s="22" t="str">
        <f>VLOOKUP(B5122,變換清單!E:F,2,0)</f>
        <v>首都圏</v>
      </c>
      <c r="H5122" s="22" t="str">
        <f t="shared" si="237"/>
        <v>2017</v>
      </c>
      <c r="I5122" s="22">
        <f t="shared" si="238"/>
        <v>4</v>
      </c>
      <c r="J5122" s="22" t="str">
        <f>VLOOKUP(I5122,變換清單!H:I,2,0)</f>
        <v>2Q</v>
      </c>
      <c r="K5122" s="22" t="str">
        <f t="shared" si="239"/>
        <v>新類型首都圏20172Q</v>
      </c>
    </row>
    <row r="5123" spans="1:11">
      <c r="A5123" s="23">
        <v>201704</v>
      </c>
      <c r="B5123" s="23" t="s">
        <v>3</v>
      </c>
      <c r="C5123" s="22">
        <v>27220985</v>
      </c>
      <c r="D5123" s="22" t="s">
        <v>46</v>
      </c>
      <c r="E5123" s="23">
        <v>3824520</v>
      </c>
      <c r="F5123" s="22" t="str">
        <f>VLOOKUP(C5123,變換清單!A:C,3,0)</f>
        <v>新類型</v>
      </c>
      <c r="G5123" s="22" t="str">
        <f>VLOOKUP(B5123,變換清單!E:F,2,0)</f>
        <v>近畿圏</v>
      </c>
      <c r="H5123" s="22" t="str">
        <f t="shared" ref="H5123:H5186" si="240">LEFT(A5123,4)</f>
        <v>2017</v>
      </c>
      <c r="I5123" s="22">
        <f t="shared" ref="I5123:I5186" si="241">VALUE(RIGHT(A5123,2))</f>
        <v>4</v>
      </c>
      <c r="J5123" s="22" t="str">
        <f>VLOOKUP(I5123,變換清單!H:I,2,0)</f>
        <v>2Q</v>
      </c>
      <c r="K5123" s="22" t="str">
        <f t="shared" ref="K5123:K5186" si="242">CONCATENATE(F5123,G5123,H5123,J5123)</f>
        <v>新類型近畿圏20172Q</v>
      </c>
    </row>
    <row r="5124" spans="1:11">
      <c r="A5124" s="23">
        <v>201704</v>
      </c>
      <c r="B5124" s="23" t="s">
        <v>3</v>
      </c>
      <c r="C5124" s="22">
        <v>27260317</v>
      </c>
      <c r="D5124" s="22" t="s">
        <v>40</v>
      </c>
      <c r="E5124" s="23">
        <v>793800</v>
      </c>
      <c r="F5124" s="22" t="str">
        <f>VLOOKUP(C5124,變換清單!A:C,3,0)</f>
        <v>啤酒</v>
      </c>
      <c r="G5124" s="22" t="str">
        <f>VLOOKUP(B5124,變換清單!E:F,2,0)</f>
        <v>近畿圏</v>
      </c>
      <c r="H5124" s="22" t="str">
        <f t="shared" si="240"/>
        <v>2017</v>
      </c>
      <c r="I5124" s="22">
        <f t="shared" si="241"/>
        <v>4</v>
      </c>
      <c r="J5124" s="22" t="str">
        <f>VLOOKUP(I5124,變換清單!H:I,2,0)</f>
        <v>2Q</v>
      </c>
      <c r="K5124" s="22" t="str">
        <f t="shared" si="242"/>
        <v>啤酒近畿圏20172Q</v>
      </c>
    </row>
    <row r="5125" spans="1:11">
      <c r="A5125" s="23">
        <v>201704</v>
      </c>
      <c r="B5125" s="23" t="s">
        <v>3</v>
      </c>
      <c r="C5125" s="22">
        <v>27260665</v>
      </c>
      <c r="D5125" s="22" t="s">
        <v>105</v>
      </c>
      <c r="E5125" s="23">
        <v>1078560</v>
      </c>
      <c r="F5125" s="22" t="str">
        <f>VLOOKUP(C5125,變換清單!A:C,3,0)</f>
        <v>啤酒</v>
      </c>
      <c r="G5125" s="22" t="str">
        <f>VLOOKUP(B5125,變換清單!E:F,2,0)</f>
        <v>近畿圏</v>
      </c>
      <c r="H5125" s="22" t="str">
        <f t="shared" si="240"/>
        <v>2017</v>
      </c>
      <c r="I5125" s="22">
        <f t="shared" si="241"/>
        <v>4</v>
      </c>
      <c r="J5125" s="22" t="str">
        <f>VLOOKUP(I5125,變換清單!H:I,2,0)</f>
        <v>2Q</v>
      </c>
      <c r="K5125" s="22" t="str">
        <f t="shared" si="242"/>
        <v>啤酒近畿圏20172Q</v>
      </c>
    </row>
    <row r="5126" spans="1:11">
      <c r="A5126" s="23">
        <v>201704</v>
      </c>
      <c r="B5126" s="23" t="s">
        <v>3</v>
      </c>
      <c r="C5126" s="22">
        <v>27350171</v>
      </c>
      <c r="D5126" s="22" t="s">
        <v>42</v>
      </c>
      <c r="E5126" s="23">
        <v>229068</v>
      </c>
      <c r="F5126" s="22" t="str">
        <f>VLOOKUP(C5126,變換清單!A:C,3,0)</f>
        <v>啤酒</v>
      </c>
      <c r="G5126" s="22" t="str">
        <f>VLOOKUP(B5126,變換清單!E:F,2,0)</f>
        <v>近畿圏</v>
      </c>
      <c r="H5126" s="22" t="str">
        <f t="shared" si="240"/>
        <v>2017</v>
      </c>
      <c r="I5126" s="22">
        <f t="shared" si="241"/>
        <v>4</v>
      </c>
      <c r="J5126" s="22" t="str">
        <f>VLOOKUP(I5126,變換清單!H:I,2,0)</f>
        <v>2Q</v>
      </c>
      <c r="K5126" s="22" t="str">
        <f t="shared" si="242"/>
        <v>啤酒近畿圏20172Q</v>
      </c>
    </row>
    <row r="5127" spans="1:11">
      <c r="A5127" s="23">
        <v>201704</v>
      </c>
      <c r="B5127" s="23" t="s">
        <v>3</v>
      </c>
      <c r="C5127" s="22">
        <v>27350921</v>
      </c>
      <c r="D5127" s="22" t="s">
        <v>44</v>
      </c>
      <c r="E5127" s="23">
        <v>161616</v>
      </c>
      <c r="F5127" s="22" t="str">
        <f>VLOOKUP(C5127,變換清單!A:C,3,0)</f>
        <v>發泡酒</v>
      </c>
      <c r="G5127" s="22" t="str">
        <f>VLOOKUP(B5127,變換清單!E:F,2,0)</f>
        <v>近畿圏</v>
      </c>
      <c r="H5127" s="22" t="str">
        <f t="shared" si="240"/>
        <v>2017</v>
      </c>
      <c r="I5127" s="22">
        <f t="shared" si="241"/>
        <v>4</v>
      </c>
      <c r="J5127" s="22" t="str">
        <f>VLOOKUP(I5127,變換清單!H:I,2,0)</f>
        <v>2Q</v>
      </c>
      <c r="K5127" s="22" t="str">
        <f t="shared" si="242"/>
        <v>發泡酒近畿圏20172Q</v>
      </c>
    </row>
    <row r="5128" spans="1:11">
      <c r="A5128" s="23">
        <v>201704</v>
      </c>
      <c r="B5128" s="23" t="s">
        <v>3</v>
      </c>
      <c r="C5128" s="22">
        <v>27210786</v>
      </c>
      <c r="D5128" s="22" t="s">
        <v>103</v>
      </c>
      <c r="E5128" s="23">
        <v>885360</v>
      </c>
      <c r="F5128" s="22" t="str">
        <f>VLOOKUP(C5128,變換清單!A:C,3,0)</f>
        <v>發泡酒</v>
      </c>
      <c r="G5128" s="22" t="str">
        <f>VLOOKUP(B5128,變換清單!E:F,2,0)</f>
        <v>近畿圏</v>
      </c>
      <c r="H5128" s="22" t="str">
        <f t="shared" si="240"/>
        <v>2017</v>
      </c>
      <c r="I5128" s="22">
        <f t="shared" si="241"/>
        <v>4</v>
      </c>
      <c r="J5128" s="22" t="str">
        <f>VLOOKUP(I5128,變換清單!H:I,2,0)</f>
        <v>2Q</v>
      </c>
      <c r="K5128" s="22" t="str">
        <f t="shared" si="242"/>
        <v>發泡酒近畿圏20172Q</v>
      </c>
    </row>
    <row r="5129" spans="1:11">
      <c r="A5129" s="23">
        <v>201704</v>
      </c>
      <c r="B5129" s="23" t="s">
        <v>3</v>
      </c>
      <c r="C5129" s="22">
        <v>27220883</v>
      </c>
      <c r="D5129" s="22" t="s">
        <v>101</v>
      </c>
      <c r="E5129" s="23">
        <v>1725235.2</v>
      </c>
      <c r="F5129" s="22" t="str">
        <f>VLOOKUP(C5129,變換清單!A:C,3,0)</f>
        <v>新類型</v>
      </c>
      <c r="G5129" s="22" t="str">
        <f>VLOOKUP(B5129,變換清單!E:F,2,0)</f>
        <v>近畿圏</v>
      </c>
      <c r="H5129" s="22" t="str">
        <f t="shared" si="240"/>
        <v>2017</v>
      </c>
      <c r="I5129" s="22">
        <f t="shared" si="241"/>
        <v>4</v>
      </c>
      <c r="J5129" s="22" t="str">
        <f>VLOOKUP(I5129,變換清單!H:I,2,0)</f>
        <v>2Q</v>
      </c>
      <c r="K5129" s="22" t="str">
        <f t="shared" si="242"/>
        <v>新類型近畿圏20172Q</v>
      </c>
    </row>
    <row r="5130" spans="1:11">
      <c r="A5130" s="23">
        <v>201704</v>
      </c>
      <c r="B5130" s="23" t="s">
        <v>3</v>
      </c>
      <c r="C5130" s="22">
        <v>27220957</v>
      </c>
      <c r="D5130" s="22" t="s">
        <v>102</v>
      </c>
      <c r="E5130" s="23">
        <v>22011</v>
      </c>
      <c r="F5130" s="22" t="str">
        <f>VLOOKUP(C5130,變換清單!A:C,3,0)</f>
        <v>新類型</v>
      </c>
      <c r="G5130" s="22" t="str">
        <f>VLOOKUP(B5130,變換清單!E:F,2,0)</f>
        <v>近畿圏</v>
      </c>
      <c r="H5130" s="22" t="str">
        <f t="shared" si="240"/>
        <v>2017</v>
      </c>
      <c r="I5130" s="22">
        <f t="shared" si="241"/>
        <v>4</v>
      </c>
      <c r="J5130" s="22" t="str">
        <f>VLOOKUP(I5130,變換清單!H:I,2,0)</f>
        <v>2Q</v>
      </c>
      <c r="K5130" s="22" t="str">
        <f t="shared" si="242"/>
        <v>新類型近畿圏20172Q</v>
      </c>
    </row>
    <row r="5131" spans="1:11">
      <c r="A5131" s="23">
        <v>201704</v>
      </c>
      <c r="B5131" s="23" t="s">
        <v>3</v>
      </c>
      <c r="C5131" s="22">
        <v>27220985</v>
      </c>
      <c r="D5131" s="22" t="s">
        <v>46</v>
      </c>
      <c r="E5131" s="23">
        <v>33350</v>
      </c>
      <c r="F5131" s="22" t="str">
        <f>VLOOKUP(C5131,變換清單!A:C,3,0)</f>
        <v>新類型</v>
      </c>
      <c r="G5131" s="22" t="str">
        <f>VLOOKUP(B5131,變換清單!E:F,2,0)</f>
        <v>近畿圏</v>
      </c>
      <c r="H5131" s="22" t="str">
        <f t="shared" si="240"/>
        <v>2017</v>
      </c>
      <c r="I5131" s="22">
        <f t="shared" si="241"/>
        <v>4</v>
      </c>
      <c r="J5131" s="22" t="str">
        <f>VLOOKUP(I5131,變換清單!H:I,2,0)</f>
        <v>2Q</v>
      </c>
      <c r="K5131" s="22" t="str">
        <f t="shared" si="242"/>
        <v>新類型近畿圏20172Q</v>
      </c>
    </row>
    <row r="5132" spans="1:11">
      <c r="A5132" s="23">
        <v>201704</v>
      </c>
      <c r="B5132" s="23" t="s">
        <v>92</v>
      </c>
      <c r="C5132" s="22">
        <v>27260317</v>
      </c>
      <c r="D5132" s="22" t="s">
        <v>40</v>
      </c>
      <c r="E5132" s="23">
        <v>574560</v>
      </c>
      <c r="F5132" s="22" t="str">
        <f>VLOOKUP(C5132,變換清單!A:C,3,0)</f>
        <v>啤酒</v>
      </c>
      <c r="G5132" s="22" t="str">
        <f>VLOOKUP(B5132,變換清單!E:F,2,0)</f>
        <v>九州</v>
      </c>
      <c r="H5132" s="22" t="str">
        <f t="shared" si="240"/>
        <v>2017</v>
      </c>
      <c r="I5132" s="22">
        <f t="shared" si="241"/>
        <v>4</v>
      </c>
      <c r="J5132" s="22" t="str">
        <f>VLOOKUP(I5132,變換清單!H:I,2,0)</f>
        <v>2Q</v>
      </c>
      <c r="K5132" s="22" t="str">
        <f t="shared" si="242"/>
        <v>啤酒九州20172Q</v>
      </c>
    </row>
    <row r="5133" spans="1:11">
      <c r="A5133" s="23">
        <v>201704</v>
      </c>
      <c r="B5133" s="23" t="s">
        <v>92</v>
      </c>
      <c r="C5133" s="22">
        <v>27260665</v>
      </c>
      <c r="D5133" s="22" t="s">
        <v>105</v>
      </c>
      <c r="E5133" s="23">
        <v>152880</v>
      </c>
      <c r="F5133" s="22" t="str">
        <f>VLOOKUP(C5133,變換清單!A:C,3,0)</f>
        <v>啤酒</v>
      </c>
      <c r="G5133" s="22" t="str">
        <f>VLOOKUP(B5133,變換清單!E:F,2,0)</f>
        <v>九州</v>
      </c>
      <c r="H5133" s="22" t="str">
        <f t="shared" si="240"/>
        <v>2017</v>
      </c>
      <c r="I5133" s="22">
        <f t="shared" si="241"/>
        <v>4</v>
      </c>
      <c r="J5133" s="22" t="str">
        <f>VLOOKUP(I5133,變換清單!H:I,2,0)</f>
        <v>2Q</v>
      </c>
      <c r="K5133" s="22" t="str">
        <f t="shared" si="242"/>
        <v>啤酒九州20172Q</v>
      </c>
    </row>
    <row r="5134" spans="1:11">
      <c r="A5134" s="23">
        <v>201704</v>
      </c>
      <c r="B5134" s="23" t="s">
        <v>92</v>
      </c>
      <c r="C5134" s="22">
        <v>27350171</v>
      </c>
      <c r="D5134" s="22" t="s">
        <v>42</v>
      </c>
      <c r="E5134" s="23">
        <v>133560</v>
      </c>
      <c r="F5134" s="22" t="str">
        <f>VLOOKUP(C5134,變換清單!A:C,3,0)</f>
        <v>啤酒</v>
      </c>
      <c r="G5134" s="22" t="str">
        <f>VLOOKUP(B5134,變換清單!E:F,2,0)</f>
        <v>九州</v>
      </c>
      <c r="H5134" s="22" t="str">
        <f t="shared" si="240"/>
        <v>2017</v>
      </c>
      <c r="I5134" s="22">
        <f t="shared" si="241"/>
        <v>4</v>
      </c>
      <c r="J5134" s="22" t="str">
        <f>VLOOKUP(I5134,變換清單!H:I,2,0)</f>
        <v>2Q</v>
      </c>
      <c r="K5134" s="22" t="str">
        <f t="shared" si="242"/>
        <v>啤酒九州20172Q</v>
      </c>
    </row>
    <row r="5135" spans="1:11">
      <c r="A5135" s="23">
        <v>201704</v>
      </c>
      <c r="B5135" s="23" t="s">
        <v>92</v>
      </c>
      <c r="C5135" s="22">
        <v>27350921</v>
      </c>
      <c r="D5135" s="22" t="s">
        <v>44</v>
      </c>
      <c r="E5135" s="23">
        <v>9576</v>
      </c>
      <c r="F5135" s="22" t="str">
        <f>VLOOKUP(C5135,變換清單!A:C,3,0)</f>
        <v>發泡酒</v>
      </c>
      <c r="G5135" s="22" t="str">
        <f>VLOOKUP(B5135,變換清單!E:F,2,0)</f>
        <v>九州</v>
      </c>
      <c r="H5135" s="22" t="str">
        <f t="shared" si="240"/>
        <v>2017</v>
      </c>
      <c r="I5135" s="22">
        <f t="shared" si="241"/>
        <v>4</v>
      </c>
      <c r="J5135" s="22" t="str">
        <f>VLOOKUP(I5135,變換清單!H:I,2,0)</f>
        <v>2Q</v>
      </c>
      <c r="K5135" s="22" t="str">
        <f t="shared" si="242"/>
        <v>發泡酒九州20172Q</v>
      </c>
    </row>
    <row r="5136" spans="1:11">
      <c r="A5136" s="23">
        <v>201704</v>
      </c>
      <c r="B5136" s="23" t="s">
        <v>92</v>
      </c>
      <c r="C5136" s="22">
        <v>27210786</v>
      </c>
      <c r="D5136" s="22" t="s">
        <v>103</v>
      </c>
      <c r="E5136" s="23">
        <v>250</v>
      </c>
      <c r="F5136" s="22" t="str">
        <f>VLOOKUP(C5136,變換清單!A:C,3,0)</f>
        <v>發泡酒</v>
      </c>
      <c r="G5136" s="22" t="str">
        <f>VLOOKUP(B5136,變換清單!E:F,2,0)</f>
        <v>九州</v>
      </c>
      <c r="H5136" s="22" t="str">
        <f t="shared" si="240"/>
        <v>2017</v>
      </c>
      <c r="I5136" s="22">
        <f t="shared" si="241"/>
        <v>4</v>
      </c>
      <c r="J5136" s="22" t="str">
        <f>VLOOKUP(I5136,變換清單!H:I,2,0)</f>
        <v>2Q</v>
      </c>
      <c r="K5136" s="22" t="str">
        <f t="shared" si="242"/>
        <v>發泡酒九州20172Q</v>
      </c>
    </row>
    <row r="5137" spans="1:11">
      <c r="A5137" s="23">
        <v>201704</v>
      </c>
      <c r="B5137" s="23" t="s">
        <v>92</v>
      </c>
      <c r="C5137" s="22">
        <v>27220883</v>
      </c>
      <c r="D5137" s="22" t="s">
        <v>101</v>
      </c>
      <c r="E5137" s="23">
        <v>191520</v>
      </c>
      <c r="F5137" s="22" t="str">
        <f>VLOOKUP(C5137,變換清單!A:C,3,0)</f>
        <v>新類型</v>
      </c>
      <c r="G5137" s="22" t="str">
        <f>VLOOKUP(B5137,變換清單!E:F,2,0)</f>
        <v>九州</v>
      </c>
      <c r="H5137" s="22" t="str">
        <f t="shared" si="240"/>
        <v>2017</v>
      </c>
      <c r="I5137" s="22">
        <f t="shared" si="241"/>
        <v>4</v>
      </c>
      <c r="J5137" s="22" t="str">
        <f>VLOOKUP(I5137,變換清單!H:I,2,0)</f>
        <v>2Q</v>
      </c>
      <c r="K5137" s="22" t="str">
        <f t="shared" si="242"/>
        <v>新類型九州20172Q</v>
      </c>
    </row>
    <row r="5138" spans="1:11">
      <c r="A5138" s="23">
        <v>201704</v>
      </c>
      <c r="B5138" s="23" t="s">
        <v>92</v>
      </c>
      <c r="C5138" s="22">
        <v>27220957</v>
      </c>
      <c r="D5138" s="22" t="s">
        <v>102</v>
      </c>
      <c r="E5138" s="23">
        <v>8004</v>
      </c>
      <c r="F5138" s="22" t="str">
        <f>VLOOKUP(C5138,變換清單!A:C,3,0)</f>
        <v>新類型</v>
      </c>
      <c r="G5138" s="22" t="str">
        <f>VLOOKUP(B5138,變換清單!E:F,2,0)</f>
        <v>九州</v>
      </c>
      <c r="H5138" s="22" t="str">
        <f t="shared" si="240"/>
        <v>2017</v>
      </c>
      <c r="I5138" s="22">
        <f t="shared" si="241"/>
        <v>4</v>
      </c>
      <c r="J5138" s="22" t="str">
        <f>VLOOKUP(I5138,變換清單!H:I,2,0)</f>
        <v>2Q</v>
      </c>
      <c r="K5138" s="22" t="str">
        <f t="shared" si="242"/>
        <v>新類型九州20172Q</v>
      </c>
    </row>
    <row r="5139" spans="1:11">
      <c r="A5139" s="23">
        <v>201704</v>
      </c>
      <c r="B5139" s="23" t="s">
        <v>90</v>
      </c>
      <c r="C5139" s="22">
        <v>27220985</v>
      </c>
      <c r="D5139" s="22" t="s">
        <v>46</v>
      </c>
      <c r="E5139" s="23">
        <v>578760</v>
      </c>
      <c r="F5139" s="22" t="str">
        <f>VLOOKUP(C5139,變換清單!A:C,3,0)</f>
        <v>新類型</v>
      </c>
      <c r="G5139" s="22" t="str">
        <f>VLOOKUP(B5139,變換清單!E:F,2,0)</f>
        <v>九州</v>
      </c>
      <c r="H5139" s="22" t="str">
        <f t="shared" si="240"/>
        <v>2017</v>
      </c>
      <c r="I5139" s="22">
        <f t="shared" si="241"/>
        <v>4</v>
      </c>
      <c r="J5139" s="22" t="str">
        <f>VLOOKUP(I5139,變換清單!H:I,2,0)</f>
        <v>2Q</v>
      </c>
      <c r="K5139" s="22" t="str">
        <f t="shared" si="242"/>
        <v>新類型九州20172Q</v>
      </c>
    </row>
    <row r="5140" spans="1:11">
      <c r="A5140" s="23">
        <v>201704</v>
      </c>
      <c r="B5140" s="23" t="s">
        <v>90</v>
      </c>
      <c r="C5140" s="22">
        <v>27260317</v>
      </c>
      <c r="D5140" s="22" t="s">
        <v>40</v>
      </c>
      <c r="E5140" s="23">
        <v>104160</v>
      </c>
      <c r="F5140" s="22" t="str">
        <f>VLOOKUP(C5140,變換清單!A:C,3,0)</f>
        <v>啤酒</v>
      </c>
      <c r="G5140" s="22" t="str">
        <f>VLOOKUP(B5140,變換清單!E:F,2,0)</f>
        <v>九州</v>
      </c>
      <c r="H5140" s="22" t="str">
        <f t="shared" si="240"/>
        <v>2017</v>
      </c>
      <c r="I5140" s="22">
        <f t="shared" si="241"/>
        <v>4</v>
      </c>
      <c r="J5140" s="22" t="str">
        <f>VLOOKUP(I5140,變換清單!H:I,2,0)</f>
        <v>2Q</v>
      </c>
      <c r="K5140" s="22" t="str">
        <f t="shared" si="242"/>
        <v>啤酒九州20172Q</v>
      </c>
    </row>
    <row r="5141" spans="1:11">
      <c r="A5141" s="23">
        <v>201704</v>
      </c>
      <c r="B5141" s="23" t="s">
        <v>90</v>
      </c>
      <c r="C5141" s="22">
        <v>27260665</v>
      </c>
      <c r="D5141" s="22" t="s">
        <v>105</v>
      </c>
      <c r="E5141" s="23">
        <v>211680</v>
      </c>
      <c r="F5141" s="22" t="str">
        <f>VLOOKUP(C5141,變換清單!A:C,3,0)</f>
        <v>啤酒</v>
      </c>
      <c r="G5141" s="22" t="str">
        <f>VLOOKUP(B5141,變換清單!E:F,2,0)</f>
        <v>九州</v>
      </c>
      <c r="H5141" s="22" t="str">
        <f t="shared" si="240"/>
        <v>2017</v>
      </c>
      <c r="I5141" s="22">
        <f t="shared" si="241"/>
        <v>4</v>
      </c>
      <c r="J5141" s="22" t="str">
        <f>VLOOKUP(I5141,變換清單!H:I,2,0)</f>
        <v>2Q</v>
      </c>
      <c r="K5141" s="22" t="str">
        <f t="shared" si="242"/>
        <v>啤酒九州20172Q</v>
      </c>
    </row>
    <row r="5142" spans="1:11">
      <c r="A5142" s="23">
        <v>201704</v>
      </c>
      <c r="B5142" s="23" t="s">
        <v>90</v>
      </c>
      <c r="C5142" s="22">
        <v>27350171</v>
      </c>
      <c r="D5142" s="22" t="s">
        <v>42</v>
      </c>
      <c r="E5142" s="23">
        <v>41580</v>
      </c>
      <c r="F5142" s="22" t="str">
        <f>VLOOKUP(C5142,變換清單!A:C,3,0)</f>
        <v>啤酒</v>
      </c>
      <c r="G5142" s="22" t="str">
        <f>VLOOKUP(B5142,變換清單!E:F,2,0)</f>
        <v>九州</v>
      </c>
      <c r="H5142" s="22" t="str">
        <f t="shared" si="240"/>
        <v>2017</v>
      </c>
      <c r="I5142" s="22">
        <f t="shared" si="241"/>
        <v>4</v>
      </c>
      <c r="J5142" s="22" t="str">
        <f>VLOOKUP(I5142,變換清單!H:I,2,0)</f>
        <v>2Q</v>
      </c>
      <c r="K5142" s="22" t="str">
        <f t="shared" si="242"/>
        <v>啤酒九州20172Q</v>
      </c>
    </row>
    <row r="5143" spans="1:11">
      <c r="A5143" s="23">
        <v>201704</v>
      </c>
      <c r="B5143" s="23" t="s">
        <v>90</v>
      </c>
      <c r="C5143" s="22">
        <v>27350921</v>
      </c>
      <c r="D5143" s="22" t="s">
        <v>44</v>
      </c>
      <c r="E5143" s="23">
        <v>16858</v>
      </c>
      <c r="F5143" s="22" t="str">
        <f>VLOOKUP(C5143,變換清單!A:C,3,0)</f>
        <v>發泡酒</v>
      </c>
      <c r="G5143" s="22" t="str">
        <f>VLOOKUP(B5143,變換清單!E:F,2,0)</f>
        <v>九州</v>
      </c>
      <c r="H5143" s="22" t="str">
        <f t="shared" si="240"/>
        <v>2017</v>
      </c>
      <c r="I5143" s="22">
        <f t="shared" si="241"/>
        <v>4</v>
      </c>
      <c r="J5143" s="22" t="str">
        <f>VLOOKUP(I5143,變換清單!H:I,2,0)</f>
        <v>2Q</v>
      </c>
      <c r="K5143" s="22" t="str">
        <f t="shared" si="242"/>
        <v>發泡酒九州20172Q</v>
      </c>
    </row>
    <row r="5144" spans="1:11">
      <c r="A5144" s="23">
        <v>201704</v>
      </c>
      <c r="B5144" s="23" t="s">
        <v>90</v>
      </c>
      <c r="C5144" s="22">
        <v>27210786</v>
      </c>
      <c r="D5144" s="22" t="s">
        <v>103</v>
      </c>
      <c r="E5144" s="23">
        <v>136080</v>
      </c>
      <c r="F5144" s="22" t="str">
        <f>VLOOKUP(C5144,變換清單!A:C,3,0)</f>
        <v>發泡酒</v>
      </c>
      <c r="G5144" s="22" t="str">
        <f>VLOOKUP(B5144,變換清單!E:F,2,0)</f>
        <v>九州</v>
      </c>
      <c r="H5144" s="22" t="str">
        <f t="shared" si="240"/>
        <v>2017</v>
      </c>
      <c r="I5144" s="22">
        <f t="shared" si="241"/>
        <v>4</v>
      </c>
      <c r="J5144" s="22" t="str">
        <f>VLOOKUP(I5144,變換清單!H:I,2,0)</f>
        <v>2Q</v>
      </c>
      <c r="K5144" s="22" t="str">
        <f t="shared" si="242"/>
        <v>發泡酒九州20172Q</v>
      </c>
    </row>
    <row r="5145" spans="1:11">
      <c r="A5145" s="23">
        <v>201704</v>
      </c>
      <c r="B5145" s="23" t="s">
        <v>72</v>
      </c>
      <c r="C5145" s="22">
        <v>27220883</v>
      </c>
      <c r="D5145" s="22" t="s">
        <v>101</v>
      </c>
      <c r="E5145" s="23">
        <v>764400</v>
      </c>
      <c r="F5145" s="22" t="str">
        <f>VLOOKUP(C5145,變換清單!A:C,3,0)</f>
        <v>新類型</v>
      </c>
      <c r="G5145" s="22" t="str">
        <f>VLOOKUP(B5145,變換清單!E:F,2,0)</f>
        <v>關信越</v>
      </c>
      <c r="H5145" s="22" t="str">
        <f t="shared" si="240"/>
        <v>2017</v>
      </c>
      <c r="I5145" s="22">
        <f t="shared" si="241"/>
        <v>4</v>
      </c>
      <c r="J5145" s="22" t="str">
        <f>VLOOKUP(I5145,變換清單!H:I,2,0)</f>
        <v>2Q</v>
      </c>
      <c r="K5145" s="22" t="str">
        <f t="shared" si="242"/>
        <v>新類型關信越20172Q</v>
      </c>
    </row>
    <row r="5146" spans="1:11">
      <c r="A5146" s="23">
        <v>201704</v>
      </c>
      <c r="B5146" s="23" t="s">
        <v>72</v>
      </c>
      <c r="C5146" s="22">
        <v>27220957</v>
      </c>
      <c r="D5146" s="22" t="s">
        <v>102</v>
      </c>
      <c r="E5146" s="23">
        <v>226800</v>
      </c>
      <c r="F5146" s="22" t="str">
        <f>VLOOKUP(C5146,變換清單!A:C,3,0)</f>
        <v>新類型</v>
      </c>
      <c r="G5146" s="22" t="str">
        <f>VLOOKUP(B5146,變換清單!E:F,2,0)</f>
        <v>關信越</v>
      </c>
      <c r="H5146" s="22" t="str">
        <f t="shared" si="240"/>
        <v>2017</v>
      </c>
      <c r="I5146" s="22">
        <f t="shared" si="241"/>
        <v>4</v>
      </c>
      <c r="J5146" s="22" t="str">
        <f>VLOOKUP(I5146,變換清單!H:I,2,0)</f>
        <v>2Q</v>
      </c>
      <c r="K5146" s="22" t="str">
        <f t="shared" si="242"/>
        <v>新類型關信越20172Q</v>
      </c>
    </row>
    <row r="5147" spans="1:11">
      <c r="A5147" s="23">
        <v>201704</v>
      </c>
      <c r="B5147" s="23" t="s">
        <v>72</v>
      </c>
      <c r="C5147" s="22">
        <v>27220985</v>
      </c>
      <c r="D5147" s="22" t="s">
        <v>46</v>
      </c>
      <c r="E5147" s="23">
        <v>266280</v>
      </c>
      <c r="F5147" s="22" t="str">
        <f>VLOOKUP(C5147,變換清單!A:C,3,0)</f>
        <v>新類型</v>
      </c>
      <c r="G5147" s="22" t="str">
        <f>VLOOKUP(B5147,變換清單!E:F,2,0)</f>
        <v>關信越</v>
      </c>
      <c r="H5147" s="22" t="str">
        <f t="shared" si="240"/>
        <v>2017</v>
      </c>
      <c r="I5147" s="22">
        <f t="shared" si="241"/>
        <v>4</v>
      </c>
      <c r="J5147" s="22" t="str">
        <f>VLOOKUP(I5147,變換清單!H:I,2,0)</f>
        <v>2Q</v>
      </c>
      <c r="K5147" s="22" t="str">
        <f t="shared" si="242"/>
        <v>新類型關信越20172Q</v>
      </c>
    </row>
    <row r="5148" spans="1:11">
      <c r="A5148" s="23">
        <v>201704</v>
      </c>
      <c r="B5148" s="23" t="s">
        <v>72</v>
      </c>
      <c r="C5148" s="22">
        <v>27260317</v>
      </c>
      <c r="D5148" s="22" t="s">
        <v>40</v>
      </c>
      <c r="E5148" s="23">
        <v>37044</v>
      </c>
      <c r="F5148" s="22" t="str">
        <f>VLOOKUP(C5148,變換清單!A:C,3,0)</f>
        <v>啤酒</v>
      </c>
      <c r="G5148" s="22" t="str">
        <f>VLOOKUP(B5148,變換清單!E:F,2,0)</f>
        <v>關信越</v>
      </c>
      <c r="H5148" s="22" t="str">
        <f t="shared" si="240"/>
        <v>2017</v>
      </c>
      <c r="I5148" s="22">
        <f t="shared" si="241"/>
        <v>4</v>
      </c>
      <c r="J5148" s="22" t="str">
        <f>VLOOKUP(I5148,變換清單!H:I,2,0)</f>
        <v>2Q</v>
      </c>
      <c r="K5148" s="22" t="str">
        <f t="shared" si="242"/>
        <v>啤酒關信越20172Q</v>
      </c>
    </row>
    <row r="5149" spans="1:11">
      <c r="A5149" s="23">
        <v>201704</v>
      </c>
      <c r="B5149" s="23" t="s">
        <v>72</v>
      </c>
      <c r="C5149" s="22">
        <v>27260665</v>
      </c>
      <c r="D5149" s="22" t="s">
        <v>105</v>
      </c>
      <c r="E5149" s="23">
        <v>18396</v>
      </c>
      <c r="F5149" s="22" t="str">
        <f>VLOOKUP(C5149,變換清單!A:C,3,0)</f>
        <v>啤酒</v>
      </c>
      <c r="G5149" s="22" t="str">
        <f>VLOOKUP(B5149,變換清單!E:F,2,0)</f>
        <v>關信越</v>
      </c>
      <c r="H5149" s="22" t="str">
        <f t="shared" si="240"/>
        <v>2017</v>
      </c>
      <c r="I5149" s="22">
        <f t="shared" si="241"/>
        <v>4</v>
      </c>
      <c r="J5149" s="22" t="str">
        <f>VLOOKUP(I5149,變換清單!H:I,2,0)</f>
        <v>2Q</v>
      </c>
      <c r="K5149" s="22" t="str">
        <f t="shared" si="242"/>
        <v>啤酒關信越20172Q</v>
      </c>
    </row>
    <row r="5150" spans="1:11">
      <c r="A5150" s="23">
        <v>201704</v>
      </c>
      <c r="B5150" s="23" t="s">
        <v>72</v>
      </c>
      <c r="C5150" s="22">
        <v>27350171</v>
      </c>
      <c r="D5150" s="22" t="s">
        <v>42</v>
      </c>
      <c r="E5150" s="23">
        <v>254520</v>
      </c>
      <c r="F5150" s="22" t="str">
        <f>VLOOKUP(C5150,變換清單!A:C,3,0)</f>
        <v>啤酒</v>
      </c>
      <c r="G5150" s="22" t="str">
        <f>VLOOKUP(B5150,變換清單!E:F,2,0)</f>
        <v>關信越</v>
      </c>
      <c r="H5150" s="22" t="str">
        <f t="shared" si="240"/>
        <v>2017</v>
      </c>
      <c r="I5150" s="22">
        <f t="shared" si="241"/>
        <v>4</v>
      </c>
      <c r="J5150" s="22" t="str">
        <f>VLOOKUP(I5150,變換清單!H:I,2,0)</f>
        <v>2Q</v>
      </c>
      <c r="K5150" s="22" t="str">
        <f t="shared" si="242"/>
        <v>啤酒關信越20172Q</v>
      </c>
    </row>
    <row r="5151" spans="1:11">
      <c r="A5151" s="23">
        <v>201704</v>
      </c>
      <c r="B5151" s="23" t="s">
        <v>81</v>
      </c>
      <c r="C5151" s="22">
        <v>27350921</v>
      </c>
      <c r="D5151" s="22" t="s">
        <v>44</v>
      </c>
      <c r="E5151" s="23">
        <v>220080</v>
      </c>
      <c r="F5151" s="22" t="str">
        <f>VLOOKUP(C5151,變換清單!A:C,3,0)</f>
        <v>發泡酒</v>
      </c>
      <c r="G5151" s="22" t="str">
        <f>VLOOKUP(B5151,變換清單!E:F,2,0)</f>
        <v>中四國</v>
      </c>
      <c r="H5151" s="22" t="str">
        <f t="shared" si="240"/>
        <v>2017</v>
      </c>
      <c r="I5151" s="22">
        <f t="shared" si="241"/>
        <v>4</v>
      </c>
      <c r="J5151" s="22" t="str">
        <f>VLOOKUP(I5151,變換清單!H:I,2,0)</f>
        <v>2Q</v>
      </c>
      <c r="K5151" s="22" t="str">
        <f t="shared" si="242"/>
        <v>發泡酒中四國20172Q</v>
      </c>
    </row>
    <row r="5152" spans="1:11">
      <c r="A5152" s="23">
        <v>201704</v>
      </c>
      <c r="B5152" s="23" t="s">
        <v>81</v>
      </c>
      <c r="C5152" s="22">
        <v>27210786</v>
      </c>
      <c r="D5152" s="22" t="s">
        <v>103</v>
      </c>
      <c r="E5152" s="23">
        <v>99960</v>
      </c>
      <c r="F5152" s="22" t="str">
        <f>VLOOKUP(C5152,變換清單!A:C,3,0)</f>
        <v>發泡酒</v>
      </c>
      <c r="G5152" s="22" t="str">
        <f>VLOOKUP(B5152,變換清單!E:F,2,0)</f>
        <v>中四國</v>
      </c>
      <c r="H5152" s="22" t="str">
        <f t="shared" si="240"/>
        <v>2017</v>
      </c>
      <c r="I5152" s="22">
        <f t="shared" si="241"/>
        <v>4</v>
      </c>
      <c r="J5152" s="22" t="str">
        <f>VLOOKUP(I5152,變換清單!H:I,2,0)</f>
        <v>2Q</v>
      </c>
      <c r="K5152" s="22" t="str">
        <f t="shared" si="242"/>
        <v>發泡酒中四國20172Q</v>
      </c>
    </row>
    <row r="5153" spans="1:11">
      <c r="A5153" s="23">
        <v>201704</v>
      </c>
      <c r="B5153" s="23" t="s">
        <v>81</v>
      </c>
      <c r="C5153" s="22">
        <v>27220883</v>
      </c>
      <c r="D5153" s="22" t="s">
        <v>101</v>
      </c>
      <c r="E5153" s="23">
        <v>110040</v>
      </c>
      <c r="F5153" s="22" t="str">
        <f>VLOOKUP(C5153,變換清單!A:C,3,0)</f>
        <v>新類型</v>
      </c>
      <c r="G5153" s="22" t="str">
        <f>VLOOKUP(B5153,變換清單!E:F,2,0)</f>
        <v>中四國</v>
      </c>
      <c r="H5153" s="22" t="str">
        <f t="shared" si="240"/>
        <v>2017</v>
      </c>
      <c r="I5153" s="22">
        <f t="shared" si="241"/>
        <v>4</v>
      </c>
      <c r="J5153" s="22" t="str">
        <f>VLOOKUP(I5153,變換清單!H:I,2,0)</f>
        <v>2Q</v>
      </c>
      <c r="K5153" s="22" t="str">
        <f t="shared" si="242"/>
        <v>新類型中四國20172Q</v>
      </c>
    </row>
    <row r="5154" spans="1:11">
      <c r="A5154" s="23">
        <v>201704</v>
      </c>
      <c r="B5154" s="23" t="s">
        <v>81</v>
      </c>
      <c r="C5154" s="22">
        <v>27220957</v>
      </c>
      <c r="D5154" s="22" t="s">
        <v>102</v>
      </c>
      <c r="E5154" s="23">
        <v>100800</v>
      </c>
      <c r="F5154" s="22" t="str">
        <f>VLOOKUP(C5154,變換清單!A:C,3,0)</f>
        <v>新類型</v>
      </c>
      <c r="G5154" s="22" t="str">
        <f>VLOOKUP(B5154,變換清單!E:F,2,0)</f>
        <v>中四國</v>
      </c>
      <c r="H5154" s="22" t="str">
        <f t="shared" si="240"/>
        <v>2017</v>
      </c>
      <c r="I5154" s="22">
        <f t="shared" si="241"/>
        <v>4</v>
      </c>
      <c r="J5154" s="22" t="str">
        <f>VLOOKUP(I5154,變換清單!H:I,2,0)</f>
        <v>2Q</v>
      </c>
      <c r="K5154" s="22" t="str">
        <f t="shared" si="242"/>
        <v>新類型中四國20172Q</v>
      </c>
    </row>
    <row r="5155" spans="1:11">
      <c r="A5155" s="23">
        <v>201704</v>
      </c>
      <c r="B5155" s="23" t="s">
        <v>82</v>
      </c>
      <c r="C5155" s="22">
        <v>27220985</v>
      </c>
      <c r="D5155" s="22" t="s">
        <v>46</v>
      </c>
      <c r="E5155" s="23">
        <v>132720</v>
      </c>
      <c r="F5155" s="22" t="str">
        <f>VLOOKUP(C5155,變換清單!A:C,3,0)</f>
        <v>新類型</v>
      </c>
      <c r="G5155" s="22" t="str">
        <f>VLOOKUP(B5155,變換清單!E:F,2,0)</f>
        <v>中四國</v>
      </c>
      <c r="H5155" s="22" t="str">
        <f t="shared" si="240"/>
        <v>2017</v>
      </c>
      <c r="I5155" s="22">
        <f t="shared" si="241"/>
        <v>4</v>
      </c>
      <c r="J5155" s="22" t="str">
        <f>VLOOKUP(I5155,變換清單!H:I,2,0)</f>
        <v>2Q</v>
      </c>
      <c r="K5155" s="22" t="str">
        <f t="shared" si="242"/>
        <v>新類型中四國20172Q</v>
      </c>
    </row>
    <row r="5156" spans="1:11">
      <c r="A5156" s="23">
        <v>201704</v>
      </c>
      <c r="B5156" s="23" t="s">
        <v>82</v>
      </c>
      <c r="C5156" s="22">
        <v>27260317</v>
      </c>
      <c r="D5156" s="22" t="s">
        <v>40</v>
      </c>
      <c r="E5156" s="23">
        <v>124320</v>
      </c>
      <c r="F5156" s="22" t="str">
        <f>VLOOKUP(C5156,變換清單!A:C,3,0)</f>
        <v>啤酒</v>
      </c>
      <c r="G5156" s="22" t="str">
        <f>VLOOKUP(B5156,變換清單!E:F,2,0)</f>
        <v>中四國</v>
      </c>
      <c r="H5156" s="22" t="str">
        <f t="shared" si="240"/>
        <v>2017</v>
      </c>
      <c r="I5156" s="22">
        <f t="shared" si="241"/>
        <v>4</v>
      </c>
      <c r="J5156" s="22" t="str">
        <f>VLOOKUP(I5156,變換清單!H:I,2,0)</f>
        <v>2Q</v>
      </c>
      <c r="K5156" s="22" t="str">
        <f t="shared" si="242"/>
        <v>啤酒中四國20172Q</v>
      </c>
    </row>
    <row r="5157" spans="1:11">
      <c r="A5157" s="23">
        <v>201704</v>
      </c>
      <c r="B5157" s="23" t="s">
        <v>82</v>
      </c>
      <c r="C5157" s="22">
        <v>27260665</v>
      </c>
      <c r="D5157" s="22" t="s">
        <v>105</v>
      </c>
      <c r="E5157" s="23">
        <v>64680</v>
      </c>
      <c r="F5157" s="22" t="str">
        <f>VLOOKUP(C5157,變換清單!A:C,3,0)</f>
        <v>啤酒</v>
      </c>
      <c r="G5157" s="22" t="str">
        <f>VLOOKUP(B5157,變換清單!E:F,2,0)</f>
        <v>中四國</v>
      </c>
      <c r="H5157" s="22" t="str">
        <f t="shared" si="240"/>
        <v>2017</v>
      </c>
      <c r="I5157" s="22">
        <f t="shared" si="241"/>
        <v>4</v>
      </c>
      <c r="J5157" s="22" t="str">
        <f>VLOOKUP(I5157,變換清單!H:I,2,0)</f>
        <v>2Q</v>
      </c>
      <c r="K5157" s="22" t="str">
        <f t="shared" si="242"/>
        <v>啤酒中四國20172Q</v>
      </c>
    </row>
    <row r="5158" spans="1:11">
      <c r="A5158" s="23">
        <v>201704</v>
      </c>
      <c r="B5158" s="23" t="s">
        <v>82</v>
      </c>
      <c r="C5158" s="22">
        <v>27350171</v>
      </c>
      <c r="D5158" s="22" t="s">
        <v>42</v>
      </c>
      <c r="E5158" s="23">
        <v>13104</v>
      </c>
      <c r="F5158" s="22" t="str">
        <f>VLOOKUP(C5158,變換清單!A:C,3,0)</f>
        <v>啤酒</v>
      </c>
      <c r="G5158" s="22" t="str">
        <f>VLOOKUP(B5158,變換清單!E:F,2,0)</f>
        <v>中四國</v>
      </c>
      <c r="H5158" s="22" t="str">
        <f t="shared" si="240"/>
        <v>2017</v>
      </c>
      <c r="I5158" s="22">
        <f t="shared" si="241"/>
        <v>4</v>
      </c>
      <c r="J5158" s="22" t="str">
        <f>VLOOKUP(I5158,變換清單!H:I,2,0)</f>
        <v>2Q</v>
      </c>
      <c r="K5158" s="22" t="str">
        <f t="shared" si="242"/>
        <v>啤酒中四國20172Q</v>
      </c>
    </row>
    <row r="5159" spans="1:11">
      <c r="A5159" s="23">
        <v>201704</v>
      </c>
      <c r="B5159" s="23" t="s">
        <v>82</v>
      </c>
      <c r="C5159" s="22">
        <v>27350921</v>
      </c>
      <c r="D5159" s="22" t="s">
        <v>44</v>
      </c>
      <c r="E5159" s="23">
        <v>24192</v>
      </c>
      <c r="F5159" s="22" t="str">
        <f>VLOOKUP(C5159,變換清單!A:C,3,0)</f>
        <v>發泡酒</v>
      </c>
      <c r="G5159" s="22" t="str">
        <f>VLOOKUP(B5159,變換清單!E:F,2,0)</f>
        <v>中四國</v>
      </c>
      <c r="H5159" s="22" t="str">
        <f t="shared" si="240"/>
        <v>2017</v>
      </c>
      <c r="I5159" s="22">
        <f t="shared" si="241"/>
        <v>4</v>
      </c>
      <c r="J5159" s="22" t="str">
        <f>VLOOKUP(I5159,變換清單!H:I,2,0)</f>
        <v>2Q</v>
      </c>
      <c r="K5159" s="22" t="str">
        <f t="shared" si="242"/>
        <v>發泡酒中四國20172Q</v>
      </c>
    </row>
    <row r="5160" spans="1:11">
      <c r="A5160" s="23">
        <v>201704</v>
      </c>
      <c r="B5160" s="23" t="s">
        <v>82</v>
      </c>
      <c r="C5160" s="22">
        <v>27210786</v>
      </c>
      <c r="D5160" s="22" t="s">
        <v>103</v>
      </c>
      <c r="E5160" s="23">
        <v>51240</v>
      </c>
      <c r="F5160" s="22" t="str">
        <f>VLOOKUP(C5160,變換清單!A:C,3,0)</f>
        <v>發泡酒</v>
      </c>
      <c r="G5160" s="22" t="str">
        <f>VLOOKUP(B5160,變換清單!E:F,2,0)</f>
        <v>中四國</v>
      </c>
      <c r="H5160" s="22" t="str">
        <f t="shared" si="240"/>
        <v>2017</v>
      </c>
      <c r="I5160" s="22">
        <f t="shared" si="241"/>
        <v>4</v>
      </c>
      <c r="J5160" s="22" t="str">
        <f>VLOOKUP(I5160,變換清單!H:I,2,0)</f>
        <v>2Q</v>
      </c>
      <c r="K5160" s="22" t="str">
        <f t="shared" si="242"/>
        <v>發泡酒中四國20172Q</v>
      </c>
    </row>
    <row r="5161" spans="1:11">
      <c r="A5161" s="23">
        <v>201704</v>
      </c>
      <c r="B5161" s="23" t="s">
        <v>1</v>
      </c>
      <c r="C5161" s="22">
        <v>27220883</v>
      </c>
      <c r="D5161" s="22" t="s">
        <v>101</v>
      </c>
      <c r="E5161" s="23">
        <v>36652</v>
      </c>
      <c r="F5161" s="22" t="str">
        <f>VLOOKUP(C5161,變換清單!A:C,3,0)</f>
        <v>新類型</v>
      </c>
      <c r="G5161" s="22" t="str">
        <f>VLOOKUP(B5161,變換清單!E:F,2,0)</f>
        <v>首都圏</v>
      </c>
      <c r="H5161" s="22" t="str">
        <f t="shared" si="240"/>
        <v>2017</v>
      </c>
      <c r="I5161" s="22">
        <f t="shared" si="241"/>
        <v>4</v>
      </c>
      <c r="J5161" s="22" t="str">
        <f>VLOOKUP(I5161,變換清單!H:I,2,0)</f>
        <v>2Q</v>
      </c>
      <c r="K5161" s="22" t="str">
        <f t="shared" si="242"/>
        <v>新類型首都圏20172Q</v>
      </c>
    </row>
    <row r="5162" spans="1:11">
      <c r="A5162" s="23">
        <v>201704</v>
      </c>
      <c r="B5162" s="23" t="s">
        <v>1</v>
      </c>
      <c r="C5162" s="22">
        <v>27220957</v>
      </c>
      <c r="D5162" s="22" t="s">
        <v>102</v>
      </c>
      <c r="E5162" s="23">
        <v>55440</v>
      </c>
      <c r="F5162" s="22" t="str">
        <f>VLOOKUP(C5162,變換清單!A:C,3,0)</f>
        <v>新類型</v>
      </c>
      <c r="G5162" s="22" t="str">
        <f>VLOOKUP(B5162,變換清單!E:F,2,0)</f>
        <v>首都圏</v>
      </c>
      <c r="H5162" s="22" t="str">
        <f t="shared" si="240"/>
        <v>2017</v>
      </c>
      <c r="I5162" s="22">
        <f t="shared" si="241"/>
        <v>4</v>
      </c>
      <c r="J5162" s="22" t="str">
        <f>VLOOKUP(I5162,變換清單!H:I,2,0)</f>
        <v>2Q</v>
      </c>
      <c r="K5162" s="22" t="str">
        <f t="shared" si="242"/>
        <v>新類型首都圏20172Q</v>
      </c>
    </row>
    <row r="5163" spans="1:11">
      <c r="A5163" s="23">
        <v>201704</v>
      </c>
      <c r="B5163" s="23" t="s">
        <v>1</v>
      </c>
      <c r="C5163" s="22">
        <v>27220985</v>
      </c>
      <c r="D5163" s="22" t="s">
        <v>46</v>
      </c>
      <c r="E5163" s="23">
        <v>53312</v>
      </c>
      <c r="F5163" s="22" t="str">
        <f>VLOOKUP(C5163,變換清單!A:C,3,0)</f>
        <v>新類型</v>
      </c>
      <c r="G5163" s="22" t="str">
        <f>VLOOKUP(B5163,變換清單!E:F,2,0)</f>
        <v>首都圏</v>
      </c>
      <c r="H5163" s="22" t="str">
        <f t="shared" si="240"/>
        <v>2017</v>
      </c>
      <c r="I5163" s="22">
        <f t="shared" si="241"/>
        <v>4</v>
      </c>
      <c r="J5163" s="22" t="str">
        <f>VLOOKUP(I5163,變換清單!H:I,2,0)</f>
        <v>2Q</v>
      </c>
      <c r="K5163" s="22" t="str">
        <f t="shared" si="242"/>
        <v>新類型首都圏20172Q</v>
      </c>
    </row>
    <row r="5164" spans="1:11">
      <c r="A5164" s="23">
        <v>201704</v>
      </c>
      <c r="B5164" s="23" t="s">
        <v>1</v>
      </c>
      <c r="C5164" s="22">
        <v>27260317</v>
      </c>
      <c r="D5164" s="22" t="s">
        <v>40</v>
      </c>
      <c r="E5164" s="23">
        <v>1512</v>
      </c>
      <c r="F5164" s="22" t="str">
        <f>VLOOKUP(C5164,變換清單!A:C,3,0)</f>
        <v>啤酒</v>
      </c>
      <c r="G5164" s="22" t="str">
        <f>VLOOKUP(B5164,變換清單!E:F,2,0)</f>
        <v>首都圏</v>
      </c>
      <c r="H5164" s="22" t="str">
        <f t="shared" si="240"/>
        <v>2017</v>
      </c>
      <c r="I5164" s="22">
        <f t="shared" si="241"/>
        <v>4</v>
      </c>
      <c r="J5164" s="22" t="str">
        <f>VLOOKUP(I5164,變換清單!H:I,2,0)</f>
        <v>2Q</v>
      </c>
      <c r="K5164" s="22" t="str">
        <f t="shared" si="242"/>
        <v>啤酒首都圏20172Q</v>
      </c>
    </row>
    <row r="5165" spans="1:11">
      <c r="A5165" s="23">
        <v>201704</v>
      </c>
      <c r="B5165" s="23" t="s">
        <v>1</v>
      </c>
      <c r="C5165" s="22">
        <v>27260665</v>
      </c>
      <c r="D5165" s="22" t="s">
        <v>105</v>
      </c>
      <c r="E5165" s="23">
        <v>756</v>
      </c>
      <c r="F5165" s="22" t="str">
        <f>VLOOKUP(C5165,變換清單!A:C,3,0)</f>
        <v>啤酒</v>
      </c>
      <c r="G5165" s="22" t="str">
        <f>VLOOKUP(B5165,變換清單!E:F,2,0)</f>
        <v>首都圏</v>
      </c>
      <c r="H5165" s="22" t="str">
        <f t="shared" si="240"/>
        <v>2017</v>
      </c>
      <c r="I5165" s="22">
        <f t="shared" si="241"/>
        <v>4</v>
      </c>
      <c r="J5165" s="22" t="str">
        <f>VLOOKUP(I5165,變換清單!H:I,2,0)</f>
        <v>2Q</v>
      </c>
      <c r="K5165" s="22" t="str">
        <f t="shared" si="242"/>
        <v>啤酒首都圏20172Q</v>
      </c>
    </row>
    <row r="5166" spans="1:11">
      <c r="A5166" s="23">
        <v>201704</v>
      </c>
      <c r="B5166" s="23" t="s">
        <v>1</v>
      </c>
      <c r="C5166" s="22">
        <v>27350171</v>
      </c>
      <c r="D5166" s="22" t="s">
        <v>42</v>
      </c>
      <c r="E5166" s="23">
        <v>21587220</v>
      </c>
      <c r="F5166" s="22" t="str">
        <f>VLOOKUP(C5166,變換清單!A:C,3,0)</f>
        <v>啤酒</v>
      </c>
      <c r="G5166" s="22" t="str">
        <f>VLOOKUP(B5166,變換清單!E:F,2,0)</f>
        <v>首都圏</v>
      </c>
      <c r="H5166" s="22" t="str">
        <f t="shared" si="240"/>
        <v>2017</v>
      </c>
      <c r="I5166" s="22">
        <f t="shared" si="241"/>
        <v>4</v>
      </c>
      <c r="J5166" s="22" t="str">
        <f>VLOOKUP(I5166,變換清單!H:I,2,0)</f>
        <v>2Q</v>
      </c>
      <c r="K5166" s="22" t="str">
        <f t="shared" si="242"/>
        <v>啤酒首都圏20172Q</v>
      </c>
    </row>
    <row r="5167" spans="1:11">
      <c r="A5167" s="23">
        <v>201704</v>
      </c>
      <c r="B5167" s="23" t="s">
        <v>1</v>
      </c>
      <c r="C5167" s="22">
        <v>27350921</v>
      </c>
      <c r="D5167" s="22" t="s">
        <v>44</v>
      </c>
      <c r="E5167" s="23">
        <v>4502196</v>
      </c>
      <c r="F5167" s="22" t="str">
        <f>VLOOKUP(C5167,變換清單!A:C,3,0)</f>
        <v>發泡酒</v>
      </c>
      <c r="G5167" s="22" t="str">
        <f>VLOOKUP(B5167,變換清單!E:F,2,0)</f>
        <v>首都圏</v>
      </c>
      <c r="H5167" s="22" t="str">
        <f t="shared" si="240"/>
        <v>2017</v>
      </c>
      <c r="I5167" s="22">
        <f t="shared" si="241"/>
        <v>4</v>
      </c>
      <c r="J5167" s="22" t="str">
        <f>VLOOKUP(I5167,變換清單!H:I,2,0)</f>
        <v>2Q</v>
      </c>
      <c r="K5167" s="22" t="str">
        <f t="shared" si="242"/>
        <v>發泡酒首都圏20172Q</v>
      </c>
    </row>
    <row r="5168" spans="1:11">
      <c r="A5168" s="23">
        <v>201704</v>
      </c>
      <c r="B5168" s="23" t="s">
        <v>1</v>
      </c>
      <c r="C5168" s="22">
        <v>27210786</v>
      </c>
      <c r="D5168" s="22" t="s">
        <v>103</v>
      </c>
      <c r="E5168" s="23">
        <v>8825712</v>
      </c>
      <c r="F5168" s="22" t="str">
        <f>VLOOKUP(C5168,變換清單!A:C,3,0)</f>
        <v>發泡酒</v>
      </c>
      <c r="G5168" s="22" t="str">
        <f>VLOOKUP(B5168,變換清單!E:F,2,0)</f>
        <v>首都圏</v>
      </c>
      <c r="H5168" s="22" t="str">
        <f t="shared" si="240"/>
        <v>2017</v>
      </c>
      <c r="I5168" s="22">
        <f t="shared" si="241"/>
        <v>4</v>
      </c>
      <c r="J5168" s="22" t="str">
        <f>VLOOKUP(I5168,變換清單!H:I,2,0)</f>
        <v>2Q</v>
      </c>
      <c r="K5168" s="22" t="str">
        <f t="shared" si="242"/>
        <v>發泡酒首都圏20172Q</v>
      </c>
    </row>
    <row r="5169" spans="1:11">
      <c r="A5169" s="23">
        <v>201704</v>
      </c>
      <c r="B5169" s="23" t="s">
        <v>1</v>
      </c>
      <c r="C5169" s="22">
        <v>27220883</v>
      </c>
      <c r="D5169" s="22" t="s">
        <v>101</v>
      </c>
      <c r="E5169" s="23">
        <v>1994712</v>
      </c>
      <c r="F5169" s="22" t="str">
        <f>VLOOKUP(C5169,變換清單!A:C,3,0)</f>
        <v>新類型</v>
      </c>
      <c r="G5169" s="22" t="str">
        <f>VLOOKUP(B5169,變換清單!E:F,2,0)</f>
        <v>首都圏</v>
      </c>
      <c r="H5169" s="22" t="str">
        <f t="shared" si="240"/>
        <v>2017</v>
      </c>
      <c r="I5169" s="22">
        <f t="shared" si="241"/>
        <v>4</v>
      </c>
      <c r="J5169" s="22" t="str">
        <f>VLOOKUP(I5169,變換清單!H:I,2,0)</f>
        <v>2Q</v>
      </c>
      <c r="K5169" s="22" t="str">
        <f t="shared" si="242"/>
        <v>新類型首都圏20172Q</v>
      </c>
    </row>
    <row r="5170" spans="1:11">
      <c r="A5170" s="23">
        <v>201704</v>
      </c>
      <c r="B5170" s="23" t="s">
        <v>1</v>
      </c>
      <c r="C5170" s="22">
        <v>27220957</v>
      </c>
      <c r="D5170" s="22" t="s">
        <v>102</v>
      </c>
      <c r="E5170" s="23">
        <v>1077804</v>
      </c>
      <c r="F5170" s="22" t="str">
        <f>VLOOKUP(C5170,變換清單!A:C,3,0)</f>
        <v>新類型</v>
      </c>
      <c r="G5170" s="22" t="str">
        <f>VLOOKUP(B5170,變換清單!E:F,2,0)</f>
        <v>首都圏</v>
      </c>
      <c r="H5170" s="22" t="str">
        <f t="shared" si="240"/>
        <v>2017</v>
      </c>
      <c r="I5170" s="22">
        <f t="shared" si="241"/>
        <v>4</v>
      </c>
      <c r="J5170" s="22" t="str">
        <f>VLOOKUP(I5170,變換清單!H:I,2,0)</f>
        <v>2Q</v>
      </c>
      <c r="K5170" s="22" t="str">
        <f t="shared" si="242"/>
        <v>新類型首都圏20172Q</v>
      </c>
    </row>
    <row r="5171" spans="1:11">
      <c r="A5171" s="23">
        <v>201704</v>
      </c>
      <c r="B5171" s="23" t="s">
        <v>1</v>
      </c>
      <c r="C5171" s="22">
        <v>27220985</v>
      </c>
      <c r="D5171" s="22" t="s">
        <v>46</v>
      </c>
      <c r="E5171" s="23">
        <v>5035020</v>
      </c>
      <c r="F5171" s="22" t="str">
        <f>VLOOKUP(C5171,變換清單!A:C,3,0)</f>
        <v>新類型</v>
      </c>
      <c r="G5171" s="22" t="str">
        <f>VLOOKUP(B5171,變換清單!E:F,2,0)</f>
        <v>首都圏</v>
      </c>
      <c r="H5171" s="22" t="str">
        <f t="shared" si="240"/>
        <v>2017</v>
      </c>
      <c r="I5171" s="22">
        <f t="shared" si="241"/>
        <v>4</v>
      </c>
      <c r="J5171" s="22" t="str">
        <f>VLOOKUP(I5171,變換清單!H:I,2,0)</f>
        <v>2Q</v>
      </c>
      <c r="K5171" s="22" t="str">
        <f t="shared" si="242"/>
        <v>新類型首都圏20172Q</v>
      </c>
    </row>
    <row r="5172" spans="1:11">
      <c r="A5172" s="23">
        <v>201704</v>
      </c>
      <c r="B5172" s="23" t="s">
        <v>1</v>
      </c>
      <c r="C5172" s="22">
        <v>27260317</v>
      </c>
      <c r="D5172" s="22" t="s">
        <v>40</v>
      </c>
      <c r="E5172" s="23">
        <v>15960</v>
      </c>
      <c r="F5172" s="22" t="str">
        <f>VLOOKUP(C5172,變換清單!A:C,3,0)</f>
        <v>啤酒</v>
      </c>
      <c r="G5172" s="22" t="str">
        <f>VLOOKUP(B5172,變換清單!E:F,2,0)</f>
        <v>首都圏</v>
      </c>
      <c r="H5172" s="22" t="str">
        <f t="shared" si="240"/>
        <v>2017</v>
      </c>
      <c r="I5172" s="22">
        <f t="shared" si="241"/>
        <v>4</v>
      </c>
      <c r="J5172" s="22" t="str">
        <f>VLOOKUP(I5172,變換清單!H:I,2,0)</f>
        <v>2Q</v>
      </c>
      <c r="K5172" s="22" t="str">
        <f t="shared" si="242"/>
        <v>啤酒首都圏20172Q</v>
      </c>
    </row>
    <row r="5173" spans="1:11">
      <c r="A5173" s="23">
        <v>201704</v>
      </c>
      <c r="B5173" s="23" t="s">
        <v>1</v>
      </c>
      <c r="C5173" s="22">
        <v>27260665</v>
      </c>
      <c r="D5173" s="22" t="s">
        <v>105</v>
      </c>
      <c r="E5173" s="23">
        <v>598299</v>
      </c>
      <c r="F5173" s="22" t="str">
        <f>VLOOKUP(C5173,變換清單!A:C,3,0)</f>
        <v>啤酒</v>
      </c>
      <c r="G5173" s="22" t="str">
        <f>VLOOKUP(B5173,變換清單!E:F,2,0)</f>
        <v>首都圏</v>
      </c>
      <c r="H5173" s="22" t="str">
        <f t="shared" si="240"/>
        <v>2017</v>
      </c>
      <c r="I5173" s="22">
        <f t="shared" si="241"/>
        <v>4</v>
      </c>
      <c r="J5173" s="22" t="str">
        <f>VLOOKUP(I5173,變換清單!H:I,2,0)</f>
        <v>2Q</v>
      </c>
      <c r="K5173" s="22" t="str">
        <f t="shared" si="242"/>
        <v>啤酒首都圏20172Q</v>
      </c>
    </row>
    <row r="5174" spans="1:11">
      <c r="A5174" s="23">
        <v>201704</v>
      </c>
      <c r="B5174" s="23" t="s">
        <v>1</v>
      </c>
      <c r="C5174" s="22">
        <v>27350171</v>
      </c>
      <c r="D5174" s="22" t="s">
        <v>42</v>
      </c>
      <c r="E5174" s="23">
        <v>729698</v>
      </c>
      <c r="F5174" s="22" t="str">
        <f>VLOOKUP(C5174,變換清單!A:C,3,0)</f>
        <v>啤酒</v>
      </c>
      <c r="G5174" s="22" t="str">
        <f>VLOOKUP(B5174,變換清單!E:F,2,0)</f>
        <v>首都圏</v>
      </c>
      <c r="H5174" s="22" t="str">
        <f t="shared" si="240"/>
        <v>2017</v>
      </c>
      <c r="I5174" s="22">
        <f t="shared" si="241"/>
        <v>4</v>
      </c>
      <c r="J5174" s="22" t="str">
        <f>VLOOKUP(I5174,變換清單!H:I,2,0)</f>
        <v>2Q</v>
      </c>
      <c r="K5174" s="22" t="str">
        <f t="shared" si="242"/>
        <v>啤酒首都圏20172Q</v>
      </c>
    </row>
    <row r="5175" spans="1:11">
      <c r="A5175" s="23">
        <v>201704</v>
      </c>
      <c r="B5175" s="23" t="s">
        <v>96</v>
      </c>
      <c r="C5175" s="22">
        <v>27350921</v>
      </c>
      <c r="D5175" s="22" t="s">
        <v>44</v>
      </c>
      <c r="E5175" s="23">
        <v>190680</v>
      </c>
      <c r="F5175" s="22" t="str">
        <f>VLOOKUP(C5175,變換清單!A:C,3,0)</f>
        <v>發泡酒</v>
      </c>
      <c r="G5175" s="22" t="str">
        <f>VLOOKUP(B5175,變換清單!E:F,2,0)</f>
        <v>中四國</v>
      </c>
      <c r="H5175" s="22" t="str">
        <f t="shared" si="240"/>
        <v>2017</v>
      </c>
      <c r="I5175" s="22">
        <f t="shared" si="241"/>
        <v>4</v>
      </c>
      <c r="J5175" s="22" t="str">
        <f>VLOOKUP(I5175,變換清單!H:I,2,0)</f>
        <v>2Q</v>
      </c>
      <c r="K5175" s="22" t="str">
        <f t="shared" si="242"/>
        <v>發泡酒中四國20172Q</v>
      </c>
    </row>
    <row r="5176" spans="1:11">
      <c r="A5176" s="23">
        <v>201704</v>
      </c>
      <c r="B5176" s="23" t="s">
        <v>96</v>
      </c>
      <c r="C5176" s="22">
        <v>27210786</v>
      </c>
      <c r="D5176" s="22" t="s">
        <v>103</v>
      </c>
      <c r="E5176" s="23">
        <v>47880</v>
      </c>
      <c r="F5176" s="22" t="str">
        <f>VLOOKUP(C5176,變換清單!A:C,3,0)</f>
        <v>發泡酒</v>
      </c>
      <c r="G5176" s="22" t="str">
        <f>VLOOKUP(B5176,變換清單!E:F,2,0)</f>
        <v>中四國</v>
      </c>
      <c r="H5176" s="22" t="str">
        <f t="shared" si="240"/>
        <v>2017</v>
      </c>
      <c r="I5176" s="22">
        <f t="shared" si="241"/>
        <v>4</v>
      </c>
      <c r="J5176" s="22" t="str">
        <f>VLOOKUP(I5176,變換清單!H:I,2,0)</f>
        <v>2Q</v>
      </c>
      <c r="K5176" s="22" t="str">
        <f t="shared" si="242"/>
        <v>發泡酒中四國20172Q</v>
      </c>
    </row>
    <row r="5177" spans="1:11">
      <c r="A5177" s="23">
        <v>201704</v>
      </c>
      <c r="B5177" s="23" t="s">
        <v>96</v>
      </c>
      <c r="C5177" s="22">
        <v>27220883</v>
      </c>
      <c r="D5177" s="22" t="s">
        <v>101</v>
      </c>
      <c r="E5177" s="23">
        <v>21840</v>
      </c>
      <c r="F5177" s="22" t="str">
        <f>VLOOKUP(C5177,變換清單!A:C,3,0)</f>
        <v>新類型</v>
      </c>
      <c r="G5177" s="22" t="str">
        <f>VLOOKUP(B5177,變換清單!E:F,2,0)</f>
        <v>中四國</v>
      </c>
      <c r="H5177" s="22" t="str">
        <f t="shared" si="240"/>
        <v>2017</v>
      </c>
      <c r="I5177" s="22">
        <f t="shared" si="241"/>
        <v>4</v>
      </c>
      <c r="J5177" s="22" t="str">
        <f>VLOOKUP(I5177,變換清單!H:I,2,0)</f>
        <v>2Q</v>
      </c>
      <c r="K5177" s="22" t="str">
        <f t="shared" si="242"/>
        <v>新類型中四國20172Q</v>
      </c>
    </row>
    <row r="5178" spans="1:11">
      <c r="A5178" s="23">
        <v>201704</v>
      </c>
      <c r="B5178" s="23" t="s">
        <v>96</v>
      </c>
      <c r="C5178" s="22">
        <v>27220957</v>
      </c>
      <c r="D5178" s="22" t="s">
        <v>102</v>
      </c>
      <c r="E5178" s="23">
        <v>504</v>
      </c>
      <c r="F5178" s="22" t="str">
        <f>VLOOKUP(C5178,變換清單!A:C,3,0)</f>
        <v>新類型</v>
      </c>
      <c r="G5178" s="22" t="str">
        <f>VLOOKUP(B5178,變換清單!E:F,2,0)</f>
        <v>中四國</v>
      </c>
      <c r="H5178" s="22" t="str">
        <f t="shared" si="240"/>
        <v>2017</v>
      </c>
      <c r="I5178" s="22">
        <f t="shared" si="241"/>
        <v>4</v>
      </c>
      <c r="J5178" s="22" t="str">
        <f>VLOOKUP(I5178,變換清單!H:I,2,0)</f>
        <v>2Q</v>
      </c>
      <c r="K5178" s="22" t="str">
        <f t="shared" si="242"/>
        <v>新類型中四國20172Q</v>
      </c>
    </row>
    <row r="5179" spans="1:11">
      <c r="A5179" s="23">
        <v>201704</v>
      </c>
      <c r="B5179" s="23" t="s">
        <v>96</v>
      </c>
      <c r="C5179" s="22">
        <v>27220985</v>
      </c>
      <c r="D5179" s="22" t="s">
        <v>46</v>
      </c>
      <c r="E5179" s="23">
        <v>45360</v>
      </c>
      <c r="F5179" s="22" t="str">
        <f>VLOOKUP(C5179,變換清單!A:C,3,0)</f>
        <v>新類型</v>
      </c>
      <c r="G5179" s="22" t="str">
        <f>VLOOKUP(B5179,變換清單!E:F,2,0)</f>
        <v>中四國</v>
      </c>
      <c r="H5179" s="22" t="str">
        <f t="shared" si="240"/>
        <v>2017</v>
      </c>
      <c r="I5179" s="22">
        <f t="shared" si="241"/>
        <v>4</v>
      </c>
      <c r="J5179" s="22" t="str">
        <f>VLOOKUP(I5179,變換清單!H:I,2,0)</f>
        <v>2Q</v>
      </c>
      <c r="K5179" s="22" t="str">
        <f t="shared" si="242"/>
        <v>新類型中四國20172Q</v>
      </c>
    </row>
    <row r="5180" spans="1:11">
      <c r="A5180" s="23">
        <v>201704</v>
      </c>
      <c r="B5180" s="23" t="s">
        <v>62</v>
      </c>
      <c r="C5180" s="22">
        <v>27260317</v>
      </c>
      <c r="D5180" s="22" t="s">
        <v>40</v>
      </c>
      <c r="E5180" s="23">
        <v>655200</v>
      </c>
      <c r="F5180" s="22" t="str">
        <f>VLOOKUP(C5180,變換清單!A:C,3,0)</f>
        <v>啤酒</v>
      </c>
      <c r="G5180" s="22" t="str">
        <f>VLOOKUP(B5180,變換清單!E:F,2,0)</f>
        <v>關信越</v>
      </c>
      <c r="H5180" s="22" t="str">
        <f t="shared" si="240"/>
        <v>2017</v>
      </c>
      <c r="I5180" s="22">
        <f t="shared" si="241"/>
        <v>4</v>
      </c>
      <c r="J5180" s="22" t="str">
        <f>VLOOKUP(I5180,變換清單!H:I,2,0)</f>
        <v>2Q</v>
      </c>
      <c r="K5180" s="22" t="str">
        <f t="shared" si="242"/>
        <v>啤酒關信越20172Q</v>
      </c>
    </row>
    <row r="5181" spans="1:11">
      <c r="A5181" s="23">
        <v>201704</v>
      </c>
      <c r="B5181" s="23" t="s">
        <v>62</v>
      </c>
      <c r="C5181" s="22">
        <v>27260665</v>
      </c>
      <c r="D5181" s="22" t="s">
        <v>105</v>
      </c>
      <c r="E5181" s="23">
        <v>157920</v>
      </c>
      <c r="F5181" s="22" t="str">
        <f>VLOOKUP(C5181,變換清單!A:C,3,0)</f>
        <v>啤酒</v>
      </c>
      <c r="G5181" s="22" t="str">
        <f>VLOOKUP(B5181,變換清單!E:F,2,0)</f>
        <v>關信越</v>
      </c>
      <c r="H5181" s="22" t="str">
        <f t="shared" si="240"/>
        <v>2017</v>
      </c>
      <c r="I5181" s="22">
        <f t="shared" si="241"/>
        <v>4</v>
      </c>
      <c r="J5181" s="22" t="str">
        <f>VLOOKUP(I5181,變換清單!H:I,2,0)</f>
        <v>2Q</v>
      </c>
      <c r="K5181" s="22" t="str">
        <f t="shared" si="242"/>
        <v>啤酒關信越20172Q</v>
      </c>
    </row>
    <row r="5182" spans="1:11">
      <c r="A5182" s="23">
        <v>201704</v>
      </c>
      <c r="B5182" s="23" t="s">
        <v>62</v>
      </c>
      <c r="C5182" s="22">
        <v>27350171</v>
      </c>
      <c r="D5182" s="22" t="s">
        <v>42</v>
      </c>
      <c r="E5182" s="23">
        <v>194880</v>
      </c>
      <c r="F5182" s="22" t="str">
        <f>VLOOKUP(C5182,變換清單!A:C,3,0)</f>
        <v>啤酒</v>
      </c>
      <c r="G5182" s="22" t="str">
        <f>VLOOKUP(B5182,變換清單!E:F,2,0)</f>
        <v>關信越</v>
      </c>
      <c r="H5182" s="22" t="str">
        <f t="shared" si="240"/>
        <v>2017</v>
      </c>
      <c r="I5182" s="22">
        <f t="shared" si="241"/>
        <v>4</v>
      </c>
      <c r="J5182" s="22" t="str">
        <f>VLOOKUP(I5182,變換清單!H:I,2,0)</f>
        <v>2Q</v>
      </c>
      <c r="K5182" s="22" t="str">
        <f t="shared" si="242"/>
        <v>啤酒關信越20172Q</v>
      </c>
    </row>
    <row r="5183" spans="1:11">
      <c r="A5183" s="23">
        <v>201704</v>
      </c>
      <c r="B5183" s="23" t="s">
        <v>62</v>
      </c>
      <c r="C5183" s="22">
        <v>27350921</v>
      </c>
      <c r="D5183" s="22" t="s">
        <v>44</v>
      </c>
      <c r="E5183" s="23">
        <v>39312</v>
      </c>
      <c r="F5183" s="22" t="str">
        <f>VLOOKUP(C5183,變換清單!A:C,3,0)</f>
        <v>發泡酒</v>
      </c>
      <c r="G5183" s="22" t="str">
        <f>VLOOKUP(B5183,變換清單!E:F,2,0)</f>
        <v>關信越</v>
      </c>
      <c r="H5183" s="22" t="str">
        <f t="shared" si="240"/>
        <v>2017</v>
      </c>
      <c r="I5183" s="22">
        <f t="shared" si="241"/>
        <v>4</v>
      </c>
      <c r="J5183" s="22" t="str">
        <f>VLOOKUP(I5183,變換清單!H:I,2,0)</f>
        <v>2Q</v>
      </c>
      <c r="K5183" s="22" t="str">
        <f t="shared" si="242"/>
        <v>發泡酒關信越20172Q</v>
      </c>
    </row>
    <row r="5184" spans="1:11">
      <c r="A5184" s="23">
        <v>201704</v>
      </c>
      <c r="B5184" s="23" t="s">
        <v>62</v>
      </c>
      <c r="C5184" s="22">
        <v>27210786</v>
      </c>
      <c r="D5184" s="22" t="s">
        <v>103</v>
      </c>
      <c r="E5184" s="23">
        <v>6048</v>
      </c>
      <c r="F5184" s="22" t="str">
        <f>VLOOKUP(C5184,變換清單!A:C,3,0)</f>
        <v>發泡酒</v>
      </c>
      <c r="G5184" s="22" t="str">
        <f>VLOOKUP(B5184,變換清單!E:F,2,0)</f>
        <v>關信越</v>
      </c>
      <c r="H5184" s="22" t="str">
        <f t="shared" si="240"/>
        <v>2017</v>
      </c>
      <c r="I5184" s="22">
        <f t="shared" si="241"/>
        <v>4</v>
      </c>
      <c r="J5184" s="22" t="str">
        <f>VLOOKUP(I5184,變換清單!H:I,2,0)</f>
        <v>2Q</v>
      </c>
      <c r="K5184" s="22" t="str">
        <f t="shared" si="242"/>
        <v>發泡酒關信越20172Q</v>
      </c>
    </row>
    <row r="5185" spans="1:11">
      <c r="A5185" s="23">
        <v>201704</v>
      </c>
      <c r="B5185" s="23" t="s">
        <v>62</v>
      </c>
      <c r="C5185" s="22">
        <v>27220883</v>
      </c>
      <c r="D5185" s="22" t="s">
        <v>101</v>
      </c>
      <c r="E5185" s="23">
        <v>149520</v>
      </c>
      <c r="F5185" s="22" t="str">
        <f>VLOOKUP(C5185,變換清單!A:C,3,0)</f>
        <v>新類型</v>
      </c>
      <c r="G5185" s="22" t="str">
        <f>VLOOKUP(B5185,變換清單!E:F,2,0)</f>
        <v>關信越</v>
      </c>
      <c r="H5185" s="22" t="str">
        <f t="shared" si="240"/>
        <v>2017</v>
      </c>
      <c r="I5185" s="22">
        <f t="shared" si="241"/>
        <v>4</v>
      </c>
      <c r="J5185" s="22" t="str">
        <f>VLOOKUP(I5185,變換清單!H:I,2,0)</f>
        <v>2Q</v>
      </c>
      <c r="K5185" s="22" t="str">
        <f t="shared" si="242"/>
        <v>新類型關信越20172Q</v>
      </c>
    </row>
    <row r="5186" spans="1:11">
      <c r="A5186" s="23">
        <v>201704</v>
      </c>
      <c r="B5186" s="23" t="s">
        <v>62</v>
      </c>
      <c r="C5186" s="22">
        <v>27220957</v>
      </c>
      <c r="D5186" s="22" t="s">
        <v>102</v>
      </c>
      <c r="E5186" s="23">
        <v>32016</v>
      </c>
      <c r="F5186" s="22" t="str">
        <f>VLOOKUP(C5186,變換清單!A:C,3,0)</f>
        <v>新類型</v>
      </c>
      <c r="G5186" s="22" t="str">
        <f>VLOOKUP(B5186,變換清單!E:F,2,0)</f>
        <v>關信越</v>
      </c>
      <c r="H5186" s="22" t="str">
        <f t="shared" si="240"/>
        <v>2017</v>
      </c>
      <c r="I5186" s="22">
        <f t="shared" si="241"/>
        <v>4</v>
      </c>
      <c r="J5186" s="22" t="str">
        <f>VLOOKUP(I5186,變換清單!H:I,2,0)</f>
        <v>2Q</v>
      </c>
      <c r="K5186" s="22" t="str">
        <f t="shared" si="242"/>
        <v>新類型關信越20172Q</v>
      </c>
    </row>
    <row r="5187" spans="1:11">
      <c r="A5187" s="23">
        <v>201704</v>
      </c>
      <c r="B5187" s="23" t="s">
        <v>62</v>
      </c>
      <c r="C5187" s="22">
        <v>27220985</v>
      </c>
      <c r="D5187" s="22" t="s">
        <v>46</v>
      </c>
      <c r="E5187" s="23">
        <v>24012</v>
      </c>
      <c r="F5187" s="22" t="str">
        <f>VLOOKUP(C5187,變換清單!A:C,3,0)</f>
        <v>新類型</v>
      </c>
      <c r="G5187" s="22" t="str">
        <f>VLOOKUP(B5187,變換清單!E:F,2,0)</f>
        <v>關信越</v>
      </c>
      <c r="H5187" s="22" t="str">
        <f t="shared" ref="H5187:H5250" si="243">LEFT(A5187,4)</f>
        <v>2017</v>
      </c>
      <c r="I5187" s="22">
        <f t="shared" ref="I5187:I5250" si="244">VALUE(RIGHT(A5187,2))</f>
        <v>4</v>
      </c>
      <c r="J5187" s="22" t="str">
        <f>VLOOKUP(I5187,變換清單!H:I,2,0)</f>
        <v>2Q</v>
      </c>
      <c r="K5187" s="22" t="str">
        <f t="shared" ref="K5187:K5250" si="245">CONCATENATE(F5187,G5187,H5187,J5187)</f>
        <v>新類型關信越20172Q</v>
      </c>
    </row>
    <row r="5188" spans="1:11">
      <c r="A5188" s="23">
        <v>201704</v>
      </c>
      <c r="B5188" s="23" t="s">
        <v>79</v>
      </c>
      <c r="C5188" s="22">
        <v>27260317</v>
      </c>
      <c r="D5188" s="22" t="s">
        <v>40</v>
      </c>
      <c r="E5188" s="23">
        <v>368760</v>
      </c>
      <c r="F5188" s="22" t="str">
        <f>VLOOKUP(C5188,變換清單!A:C,3,0)</f>
        <v>啤酒</v>
      </c>
      <c r="G5188" s="22" t="str">
        <f>VLOOKUP(B5188,變換清單!E:F,2,0)</f>
        <v>近畿圏</v>
      </c>
      <c r="H5188" s="22" t="str">
        <f t="shared" si="243"/>
        <v>2017</v>
      </c>
      <c r="I5188" s="22">
        <f t="shared" si="244"/>
        <v>4</v>
      </c>
      <c r="J5188" s="22" t="str">
        <f>VLOOKUP(I5188,變換清單!H:I,2,0)</f>
        <v>2Q</v>
      </c>
      <c r="K5188" s="22" t="str">
        <f t="shared" si="245"/>
        <v>啤酒近畿圏20172Q</v>
      </c>
    </row>
    <row r="5189" spans="1:11">
      <c r="A5189" s="23">
        <v>201704</v>
      </c>
      <c r="B5189" s="23" t="s">
        <v>79</v>
      </c>
      <c r="C5189" s="22">
        <v>27260665</v>
      </c>
      <c r="D5189" s="22" t="s">
        <v>105</v>
      </c>
      <c r="E5189" s="23">
        <v>60480</v>
      </c>
      <c r="F5189" s="22" t="str">
        <f>VLOOKUP(C5189,變換清單!A:C,3,0)</f>
        <v>啤酒</v>
      </c>
      <c r="G5189" s="22" t="str">
        <f>VLOOKUP(B5189,變換清單!E:F,2,0)</f>
        <v>近畿圏</v>
      </c>
      <c r="H5189" s="22" t="str">
        <f t="shared" si="243"/>
        <v>2017</v>
      </c>
      <c r="I5189" s="22">
        <f t="shared" si="244"/>
        <v>4</v>
      </c>
      <c r="J5189" s="22" t="str">
        <f>VLOOKUP(I5189,變換清單!H:I,2,0)</f>
        <v>2Q</v>
      </c>
      <c r="K5189" s="22" t="str">
        <f t="shared" si="245"/>
        <v>啤酒近畿圏20172Q</v>
      </c>
    </row>
    <row r="5190" spans="1:11">
      <c r="A5190" s="23">
        <v>201704</v>
      </c>
      <c r="B5190" s="23" t="s">
        <v>79</v>
      </c>
      <c r="C5190" s="22">
        <v>27350171</v>
      </c>
      <c r="D5190" s="22" t="s">
        <v>42</v>
      </c>
      <c r="E5190" s="23">
        <v>89040</v>
      </c>
      <c r="F5190" s="22" t="str">
        <f>VLOOKUP(C5190,變換清單!A:C,3,0)</f>
        <v>啤酒</v>
      </c>
      <c r="G5190" s="22" t="str">
        <f>VLOOKUP(B5190,變換清單!E:F,2,0)</f>
        <v>近畿圏</v>
      </c>
      <c r="H5190" s="22" t="str">
        <f t="shared" si="243"/>
        <v>2017</v>
      </c>
      <c r="I5190" s="22">
        <f t="shared" si="244"/>
        <v>4</v>
      </c>
      <c r="J5190" s="22" t="str">
        <f>VLOOKUP(I5190,變換清單!H:I,2,0)</f>
        <v>2Q</v>
      </c>
      <c r="K5190" s="22" t="str">
        <f t="shared" si="245"/>
        <v>啤酒近畿圏20172Q</v>
      </c>
    </row>
    <row r="5191" spans="1:11">
      <c r="A5191" s="23">
        <v>201704</v>
      </c>
      <c r="B5191" s="23" t="s">
        <v>79</v>
      </c>
      <c r="C5191" s="22">
        <v>27350921</v>
      </c>
      <c r="D5191" s="22" t="s">
        <v>44</v>
      </c>
      <c r="E5191" s="23">
        <v>7056</v>
      </c>
      <c r="F5191" s="22" t="str">
        <f>VLOOKUP(C5191,變換清單!A:C,3,0)</f>
        <v>發泡酒</v>
      </c>
      <c r="G5191" s="22" t="str">
        <f>VLOOKUP(B5191,變換清單!E:F,2,0)</f>
        <v>近畿圏</v>
      </c>
      <c r="H5191" s="22" t="str">
        <f t="shared" si="243"/>
        <v>2017</v>
      </c>
      <c r="I5191" s="22">
        <f t="shared" si="244"/>
        <v>4</v>
      </c>
      <c r="J5191" s="22" t="str">
        <f>VLOOKUP(I5191,變換清單!H:I,2,0)</f>
        <v>2Q</v>
      </c>
      <c r="K5191" s="22" t="str">
        <f t="shared" si="245"/>
        <v>發泡酒近畿圏20172Q</v>
      </c>
    </row>
    <row r="5192" spans="1:11">
      <c r="A5192" s="23">
        <v>201704</v>
      </c>
      <c r="B5192" s="23" t="s">
        <v>79</v>
      </c>
      <c r="C5192" s="22">
        <v>27210786</v>
      </c>
      <c r="D5192" s="22" t="s">
        <v>103</v>
      </c>
      <c r="E5192" s="23">
        <v>4788</v>
      </c>
      <c r="F5192" s="22" t="str">
        <f>VLOOKUP(C5192,變換清單!A:C,3,0)</f>
        <v>發泡酒</v>
      </c>
      <c r="G5192" s="22" t="str">
        <f>VLOOKUP(B5192,變換清單!E:F,2,0)</f>
        <v>近畿圏</v>
      </c>
      <c r="H5192" s="22" t="str">
        <f t="shared" si="243"/>
        <v>2017</v>
      </c>
      <c r="I5192" s="22">
        <f t="shared" si="244"/>
        <v>4</v>
      </c>
      <c r="J5192" s="22" t="str">
        <f>VLOOKUP(I5192,變換清單!H:I,2,0)</f>
        <v>2Q</v>
      </c>
      <c r="K5192" s="22" t="str">
        <f t="shared" si="245"/>
        <v>發泡酒近畿圏20172Q</v>
      </c>
    </row>
    <row r="5193" spans="1:11">
      <c r="A5193" s="23">
        <v>201704</v>
      </c>
      <c r="B5193" s="23" t="s">
        <v>79</v>
      </c>
      <c r="C5193" s="22">
        <v>27220883</v>
      </c>
      <c r="D5193" s="22" t="s">
        <v>101</v>
      </c>
      <c r="E5193" s="23">
        <v>69720</v>
      </c>
      <c r="F5193" s="22" t="str">
        <f>VLOOKUP(C5193,變換清單!A:C,3,0)</f>
        <v>新類型</v>
      </c>
      <c r="G5193" s="22" t="str">
        <f>VLOOKUP(B5193,變換清單!E:F,2,0)</f>
        <v>近畿圏</v>
      </c>
      <c r="H5193" s="22" t="str">
        <f t="shared" si="243"/>
        <v>2017</v>
      </c>
      <c r="I5193" s="22">
        <f t="shared" si="244"/>
        <v>4</v>
      </c>
      <c r="J5193" s="22" t="str">
        <f>VLOOKUP(I5193,變換清單!H:I,2,0)</f>
        <v>2Q</v>
      </c>
      <c r="K5193" s="22" t="str">
        <f t="shared" si="245"/>
        <v>新類型近畿圏20172Q</v>
      </c>
    </row>
    <row r="5194" spans="1:11">
      <c r="A5194" s="23">
        <v>201704</v>
      </c>
      <c r="B5194" s="23" t="s">
        <v>68</v>
      </c>
      <c r="C5194" s="22">
        <v>27220957</v>
      </c>
      <c r="D5194" s="22" t="s">
        <v>102</v>
      </c>
      <c r="E5194" s="23">
        <v>284760</v>
      </c>
      <c r="F5194" s="22" t="str">
        <f>VLOOKUP(C5194,變換清單!A:C,3,0)</f>
        <v>新類型</v>
      </c>
      <c r="G5194" s="22" t="str">
        <f>VLOOKUP(B5194,變換清單!E:F,2,0)</f>
        <v>中部</v>
      </c>
      <c r="H5194" s="22" t="str">
        <f t="shared" si="243"/>
        <v>2017</v>
      </c>
      <c r="I5194" s="22">
        <f t="shared" si="244"/>
        <v>4</v>
      </c>
      <c r="J5194" s="22" t="str">
        <f>VLOOKUP(I5194,變換清單!H:I,2,0)</f>
        <v>2Q</v>
      </c>
      <c r="K5194" s="22" t="str">
        <f t="shared" si="245"/>
        <v>新類型中部20172Q</v>
      </c>
    </row>
    <row r="5195" spans="1:11">
      <c r="A5195" s="23">
        <v>201704</v>
      </c>
      <c r="B5195" s="23" t="s">
        <v>68</v>
      </c>
      <c r="C5195" s="22">
        <v>27220985</v>
      </c>
      <c r="D5195" s="22" t="s">
        <v>46</v>
      </c>
      <c r="E5195" s="23">
        <v>5880</v>
      </c>
      <c r="F5195" s="22" t="str">
        <f>VLOOKUP(C5195,變換清單!A:C,3,0)</f>
        <v>新類型</v>
      </c>
      <c r="G5195" s="22" t="str">
        <f>VLOOKUP(B5195,變換清單!E:F,2,0)</f>
        <v>中部</v>
      </c>
      <c r="H5195" s="22" t="str">
        <f t="shared" si="243"/>
        <v>2017</v>
      </c>
      <c r="I5195" s="22">
        <f t="shared" si="244"/>
        <v>4</v>
      </c>
      <c r="J5195" s="22" t="str">
        <f>VLOOKUP(I5195,變換清單!H:I,2,0)</f>
        <v>2Q</v>
      </c>
      <c r="K5195" s="22" t="str">
        <f t="shared" si="245"/>
        <v>新類型中部20172Q</v>
      </c>
    </row>
    <row r="5196" spans="1:11">
      <c r="A5196" s="23">
        <v>201704</v>
      </c>
      <c r="B5196" s="23" t="s">
        <v>68</v>
      </c>
      <c r="C5196" s="22">
        <v>27260317</v>
      </c>
      <c r="D5196" s="22" t="s">
        <v>40</v>
      </c>
      <c r="E5196" s="23">
        <v>56280</v>
      </c>
      <c r="F5196" s="22" t="str">
        <f>VLOOKUP(C5196,變換清單!A:C,3,0)</f>
        <v>啤酒</v>
      </c>
      <c r="G5196" s="22" t="str">
        <f>VLOOKUP(B5196,變換清單!E:F,2,0)</f>
        <v>中部</v>
      </c>
      <c r="H5196" s="22" t="str">
        <f t="shared" si="243"/>
        <v>2017</v>
      </c>
      <c r="I5196" s="22">
        <f t="shared" si="244"/>
        <v>4</v>
      </c>
      <c r="J5196" s="22" t="str">
        <f>VLOOKUP(I5196,變換清單!H:I,2,0)</f>
        <v>2Q</v>
      </c>
      <c r="K5196" s="22" t="str">
        <f t="shared" si="245"/>
        <v>啤酒中部20172Q</v>
      </c>
    </row>
    <row r="5197" spans="1:11">
      <c r="A5197" s="23">
        <v>201704</v>
      </c>
      <c r="B5197" s="23" t="s">
        <v>68</v>
      </c>
      <c r="C5197" s="22">
        <v>27260665</v>
      </c>
      <c r="D5197" s="22" t="s">
        <v>105</v>
      </c>
      <c r="E5197" s="23">
        <v>3024</v>
      </c>
      <c r="F5197" s="22" t="str">
        <f>VLOOKUP(C5197,變換清單!A:C,3,0)</f>
        <v>啤酒</v>
      </c>
      <c r="G5197" s="22" t="str">
        <f>VLOOKUP(B5197,變換清單!E:F,2,0)</f>
        <v>中部</v>
      </c>
      <c r="H5197" s="22" t="str">
        <f t="shared" si="243"/>
        <v>2017</v>
      </c>
      <c r="I5197" s="22">
        <f t="shared" si="244"/>
        <v>4</v>
      </c>
      <c r="J5197" s="22" t="str">
        <f>VLOOKUP(I5197,變換清單!H:I,2,0)</f>
        <v>2Q</v>
      </c>
      <c r="K5197" s="22" t="str">
        <f t="shared" si="245"/>
        <v>啤酒中部20172Q</v>
      </c>
    </row>
    <row r="5198" spans="1:11">
      <c r="A5198" s="23">
        <v>201704</v>
      </c>
      <c r="B5198" s="23" t="s">
        <v>68</v>
      </c>
      <c r="C5198" s="22">
        <v>27350171</v>
      </c>
      <c r="D5198" s="22" t="s">
        <v>42</v>
      </c>
      <c r="E5198" s="23">
        <v>1512</v>
      </c>
      <c r="F5198" s="22" t="str">
        <f>VLOOKUP(C5198,變換清單!A:C,3,0)</f>
        <v>啤酒</v>
      </c>
      <c r="G5198" s="22" t="str">
        <f>VLOOKUP(B5198,變換清單!E:F,2,0)</f>
        <v>中部</v>
      </c>
      <c r="H5198" s="22" t="str">
        <f t="shared" si="243"/>
        <v>2017</v>
      </c>
      <c r="I5198" s="22">
        <f t="shared" si="244"/>
        <v>4</v>
      </c>
      <c r="J5198" s="22" t="str">
        <f>VLOOKUP(I5198,變換清單!H:I,2,0)</f>
        <v>2Q</v>
      </c>
      <c r="K5198" s="22" t="str">
        <f t="shared" si="245"/>
        <v>啤酒中部20172Q</v>
      </c>
    </row>
    <row r="5199" spans="1:11">
      <c r="A5199" s="23">
        <v>201704</v>
      </c>
      <c r="B5199" s="23" t="s">
        <v>68</v>
      </c>
      <c r="C5199" s="22">
        <v>27350921</v>
      </c>
      <c r="D5199" s="22" t="s">
        <v>44</v>
      </c>
      <c r="E5199" s="23">
        <v>54600</v>
      </c>
      <c r="F5199" s="22" t="str">
        <f>VLOOKUP(C5199,變換清單!A:C,3,0)</f>
        <v>發泡酒</v>
      </c>
      <c r="G5199" s="22" t="str">
        <f>VLOOKUP(B5199,變換清單!E:F,2,0)</f>
        <v>中部</v>
      </c>
      <c r="H5199" s="22" t="str">
        <f t="shared" si="243"/>
        <v>2017</v>
      </c>
      <c r="I5199" s="22">
        <f t="shared" si="244"/>
        <v>4</v>
      </c>
      <c r="J5199" s="22" t="str">
        <f>VLOOKUP(I5199,變換清單!H:I,2,0)</f>
        <v>2Q</v>
      </c>
      <c r="K5199" s="22" t="str">
        <f t="shared" si="245"/>
        <v>發泡酒中部20172Q</v>
      </c>
    </row>
    <row r="5200" spans="1:11">
      <c r="A5200" s="23">
        <v>201704</v>
      </c>
      <c r="B5200" s="23" t="s">
        <v>70</v>
      </c>
      <c r="C5200" s="22">
        <v>27210786</v>
      </c>
      <c r="D5200" s="22" t="s">
        <v>103</v>
      </c>
      <c r="E5200" s="23">
        <v>158760</v>
      </c>
      <c r="F5200" s="22" t="str">
        <f>VLOOKUP(C5200,變換清單!A:C,3,0)</f>
        <v>發泡酒</v>
      </c>
      <c r="G5200" s="22" t="str">
        <f>VLOOKUP(B5200,變換清單!E:F,2,0)</f>
        <v>中部</v>
      </c>
      <c r="H5200" s="22" t="str">
        <f t="shared" si="243"/>
        <v>2017</v>
      </c>
      <c r="I5200" s="22">
        <f t="shared" si="244"/>
        <v>4</v>
      </c>
      <c r="J5200" s="22" t="str">
        <f>VLOOKUP(I5200,變換清單!H:I,2,0)</f>
        <v>2Q</v>
      </c>
      <c r="K5200" s="22" t="str">
        <f t="shared" si="245"/>
        <v>發泡酒中部20172Q</v>
      </c>
    </row>
    <row r="5201" spans="1:11">
      <c r="A5201" s="23">
        <v>201704</v>
      </c>
      <c r="B5201" s="23" t="s">
        <v>70</v>
      </c>
      <c r="C5201" s="22">
        <v>27220883</v>
      </c>
      <c r="D5201" s="22" t="s">
        <v>101</v>
      </c>
      <c r="E5201" s="23">
        <v>15960</v>
      </c>
      <c r="F5201" s="22" t="str">
        <f>VLOOKUP(C5201,變換清單!A:C,3,0)</f>
        <v>新類型</v>
      </c>
      <c r="G5201" s="22" t="str">
        <f>VLOOKUP(B5201,變換清單!E:F,2,0)</f>
        <v>中部</v>
      </c>
      <c r="H5201" s="22" t="str">
        <f t="shared" si="243"/>
        <v>2017</v>
      </c>
      <c r="I5201" s="22">
        <f t="shared" si="244"/>
        <v>4</v>
      </c>
      <c r="J5201" s="22" t="str">
        <f>VLOOKUP(I5201,變換清單!H:I,2,0)</f>
        <v>2Q</v>
      </c>
      <c r="K5201" s="22" t="str">
        <f t="shared" si="245"/>
        <v>新類型中部20172Q</v>
      </c>
    </row>
    <row r="5202" spans="1:11">
      <c r="A5202" s="23">
        <v>201704</v>
      </c>
      <c r="B5202" s="23" t="s">
        <v>70</v>
      </c>
      <c r="C5202" s="22">
        <v>27220957</v>
      </c>
      <c r="D5202" s="22" t="s">
        <v>102</v>
      </c>
      <c r="E5202" s="23">
        <v>40320</v>
      </c>
      <c r="F5202" s="22" t="str">
        <f>VLOOKUP(C5202,變換清單!A:C,3,0)</f>
        <v>新類型</v>
      </c>
      <c r="G5202" s="22" t="str">
        <f>VLOOKUP(B5202,變換清單!E:F,2,0)</f>
        <v>中部</v>
      </c>
      <c r="H5202" s="22" t="str">
        <f t="shared" si="243"/>
        <v>2017</v>
      </c>
      <c r="I5202" s="22">
        <f t="shared" si="244"/>
        <v>4</v>
      </c>
      <c r="J5202" s="22" t="str">
        <f>VLOOKUP(I5202,變換清單!H:I,2,0)</f>
        <v>2Q</v>
      </c>
      <c r="K5202" s="22" t="str">
        <f t="shared" si="245"/>
        <v>新類型中部20172Q</v>
      </c>
    </row>
    <row r="5203" spans="1:11">
      <c r="A5203" s="23">
        <v>201704</v>
      </c>
      <c r="B5203" s="23" t="s">
        <v>70</v>
      </c>
      <c r="C5203" s="22">
        <v>27220985</v>
      </c>
      <c r="D5203" s="22" t="s">
        <v>46</v>
      </c>
      <c r="E5203" s="23">
        <v>9828</v>
      </c>
      <c r="F5203" s="22" t="str">
        <f>VLOOKUP(C5203,變換清單!A:C,3,0)</f>
        <v>新類型</v>
      </c>
      <c r="G5203" s="22" t="str">
        <f>VLOOKUP(B5203,變換清單!E:F,2,0)</f>
        <v>中部</v>
      </c>
      <c r="H5203" s="22" t="str">
        <f t="shared" si="243"/>
        <v>2017</v>
      </c>
      <c r="I5203" s="22">
        <f t="shared" si="244"/>
        <v>4</v>
      </c>
      <c r="J5203" s="22" t="str">
        <f>VLOOKUP(I5203,變換清單!H:I,2,0)</f>
        <v>2Q</v>
      </c>
      <c r="K5203" s="22" t="str">
        <f t="shared" si="245"/>
        <v>新類型中部20172Q</v>
      </c>
    </row>
    <row r="5204" spans="1:11">
      <c r="A5204" s="23">
        <v>201704</v>
      </c>
      <c r="B5204" s="23" t="s">
        <v>70</v>
      </c>
      <c r="C5204" s="22">
        <v>27260317</v>
      </c>
      <c r="D5204" s="22" t="s">
        <v>40</v>
      </c>
      <c r="E5204" s="23">
        <v>7812</v>
      </c>
      <c r="F5204" s="22" t="str">
        <f>VLOOKUP(C5204,變換清單!A:C,3,0)</f>
        <v>啤酒</v>
      </c>
      <c r="G5204" s="22" t="str">
        <f>VLOOKUP(B5204,變換清單!E:F,2,0)</f>
        <v>中部</v>
      </c>
      <c r="H5204" s="22" t="str">
        <f t="shared" si="243"/>
        <v>2017</v>
      </c>
      <c r="I5204" s="22">
        <f t="shared" si="244"/>
        <v>4</v>
      </c>
      <c r="J5204" s="22" t="str">
        <f>VLOOKUP(I5204,變換清單!H:I,2,0)</f>
        <v>2Q</v>
      </c>
      <c r="K5204" s="22" t="str">
        <f t="shared" si="245"/>
        <v>啤酒中部20172Q</v>
      </c>
    </row>
    <row r="5205" spans="1:11">
      <c r="A5205" s="23">
        <v>201704</v>
      </c>
      <c r="B5205" s="23" t="s">
        <v>70</v>
      </c>
      <c r="C5205" s="22">
        <v>27260665</v>
      </c>
      <c r="D5205" s="22" t="s">
        <v>105</v>
      </c>
      <c r="E5205" s="23">
        <v>12600</v>
      </c>
      <c r="F5205" s="22" t="str">
        <f>VLOOKUP(C5205,變換清單!A:C,3,0)</f>
        <v>啤酒</v>
      </c>
      <c r="G5205" s="22" t="str">
        <f>VLOOKUP(B5205,變換清單!E:F,2,0)</f>
        <v>中部</v>
      </c>
      <c r="H5205" s="22" t="str">
        <f t="shared" si="243"/>
        <v>2017</v>
      </c>
      <c r="I5205" s="22">
        <f t="shared" si="244"/>
        <v>4</v>
      </c>
      <c r="J5205" s="22" t="str">
        <f>VLOOKUP(I5205,變換清單!H:I,2,0)</f>
        <v>2Q</v>
      </c>
      <c r="K5205" s="22" t="str">
        <f t="shared" si="245"/>
        <v>啤酒中部20172Q</v>
      </c>
    </row>
    <row r="5206" spans="1:11">
      <c r="A5206" s="23">
        <v>201704</v>
      </c>
      <c r="B5206" s="23" t="s">
        <v>88</v>
      </c>
      <c r="C5206" s="22">
        <v>27350171</v>
      </c>
      <c r="D5206" s="22" t="s">
        <v>42</v>
      </c>
      <c r="E5206" s="23">
        <v>2545200</v>
      </c>
      <c r="F5206" s="22" t="str">
        <f>VLOOKUP(C5206,變換清單!A:C,3,0)</f>
        <v>啤酒</v>
      </c>
      <c r="G5206" s="22" t="str">
        <f>VLOOKUP(B5206,變換清單!E:F,2,0)</f>
        <v>九州</v>
      </c>
      <c r="H5206" s="22" t="str">
        <f t="shared" si="243"/>
        <v>2017</v>
      </c>
      <c r="I5206" s="22">
        <f t="shared" si="244"/>
        <v>4</v>
      </c>
      <c r="J5206" s="22" t="str">
        <f>VLOOKUP(I5206,變換清單!H:I,2,0)</f>
        <v>2Q</v>
      </c>
      <c r="K5206" s="22" t="str">
        <f t="shared" si="245"/>
        <v>啤酒九州20172Q</v>
      </c>
    </row>
    <row r="5207" spans="1:11">
      <c r="A5207" s="23">
        <v>201704</v>
      </c>
      <c r="B5207" s="23" t="s">
        <v>88</v>
      </c>
      <c r="C5207" s="22">
        <v>27350921</v>
      </c>
      <c r="D5207" s="22" t="s">
        <v>44</v>
      </c>
      <c r="E5207" s="23">
        <v>287280</v>
      </c>
      <c r="F5207" s="22" t="str">
        <f>VLOOKUP(C5207,變換清單!A:C,3,0)</f>
        <v>發泡酒</v>
      </c>
      <c r="G5207" s="22" t="str">
        <f>VLOOKUP(B5207,變換清單!E:F,2,0)</f>
        <v>九州</v>
      </c>
      <c r="H5207" s="22" t="str">
        <f t="shared" si="243"/>
        <v>2017</v>
      </c>
      <c r="I5207" s="22">
        <f t="shared" si="244"/>
        <v>4</v>
      </c>
      <c r="J5207" s="22" t="str">
        <f>VLOOKUP(I5207,變換清單!H:I,2,0)</f>
        <v>2Q</v>
      </c>
      <c r="K5207" s="22" t="str">
        <f t="shared" si="245"/>
        <v>發泡酒九州20172Q</v>
      </c>
    </row>
    <row r="5208" spans="1:11">
      <c r="A5208" s="23">
        <v>201704</v>
      </c>
      <c r="B5208" s="23" t="s">
        <v>88</v>
      </c>
      <c r="C5208" s="22">
        <v>27210786</v>
      </c>
      <c r="D5208" s="22" t="s">
        <v>103</v>
      </c>
      <c r="E5208" s="23">
        <v>850920</v>
      </c>
      <c r="F5208" s="22" t="str">
        <f>VLOOKUP(C5208,變換清單!A:C,3,0)</f>
        <v>發泡酒</v>
      </c>
      <c r="G5208" s="22" t="str">
        <f>VLOOKUP(B5208,變換清單!E:F,2,0)</f>
        <v>九州</v>
      </c>
      <c r="H5208" s="22" t="str">
        <f t="shared" si="243"/>
        <v>2017</v>
      </c>
      <c r="I5208" s="22">
        <f t="shared" si="244"/>
        <v>4</v>
      </c>
      <c r="J5208" s="22" t="str">
        <f>VLOOKUP(I5208,變換清單!H:I,2,0)</f>
        <v>2Q</v>
      </c>
      <c r="K5208" s="22" t="str">
        <f t="shared" si="245"/>
        <v>發泡酒九州20172Q</v>
      </c>
    </row>
    <row r="5209" spans="1:11">
      <c r="A5209" s="23">
        <v>201704</v>
      </c>
      <c r="B5209" s="23" t="s">
        <v>88</v>
      </c>
      <c r="C5209" s="22">
        <v>27220883</v>
      </c>
      <c r="D5209" s="22" t="s">
        <v>101</v>
      </c>
      <c r="E5209" s="23">
        <v>152712</v>
      </c>
      <c r="F5209" s="22" t="str">
        <f>VLOOKUP(C5209,變換清單!A:C,3,0)</f>
        <v>新類型</v>
      </c>
      <c r="G5209" s="22" t="str">
        <f>VLOOKUP(B5209,變換清單!E:F,2,0)</f>
        <v>九州</v>
      </c>
      <c r="H5209" s="22" t="str">
        <f t="shared" si="243"/>
        <v>2017</v>
      </c>
      <c r="I5209" s="22">
        <f t="shared" si="244"/>
        <v>4</v>
      </c>
      <c r="J5209" s="22" t="str">
        <f>VLOOKUP(I5209,變換清單!H:I,2,0)</f>
        <v>2Q</v>
      </c>
      <c r="K5209" s="22" t="str">
        <f t="shared" si="245"/>
        <v>新類型九州20172Q</v>
      </c>
    </row>
    <row r="5210" spans="1:11">
      <c r="A5210" s="23">
        <v>201704</v>
      </c>
      <c r="B5210" s="23" t="s">
        <v>88</v>
      </c>
      <c r="C5210" s="22">
        <v>27220957</v>
      </c>
      <c r="D5210" s="22" t="s">
        <v>102</v>
      </c>
      <c r="E5210" s="23">
        <v>70286</v>
      </c>
      <c r="F5210" s="22" t="str">
        <f>VLOOKUP(C5210,變換清單!A:C,3,0)</f>
        <v>新類型</v>
      </c>
      <c r="G5210" s="22" t="str">
        <f>VLOOKUP(B5210,變換清單!E:F,2,0)</f>
        <v>九州</v>
      </c>
      <c r="H5210" s="22" t="str">
        <f t="shared" si="243"/>
        <v>2017</v>
      </c>
      <c r="I5210" s="22">
        <f t="shared" si="244"/>
        <v>4</v>
      </c>
      <c r="J5210" s="22" t="str">
        <f>VLOOKUP(I5210,變換清單!H:I,2,0)</f>
        <v>2Q</v>
      </c>
      <c r="K5210" s="22" t="str">
        <f t="shared" si="245"/>
        <v>新類型九州20172Q</v>
      </c>
    </row>
    <row r="5211" spans="1:11">
      <c r="A5211" s="23">
        <v>201704</v>
      </c>
      <c r="B5211" s="23" t="s">
        <v>88</v>
      </c>
      <c r="C5211" s="22">
        <v>27220985</v>
      </c>
      <c r="D5211" s="22" t="s">
        <v>46</v>
      </c>
      <c r="E5211" s="23">
        <v>840000</v>
      </c>
      <c r="F5211" s="22" t="str">
        <f>VLOOKUP(C5211,變換清單!A:C,3,0)</f>
        <v>新類型</v>
      </c>
      <c r="G5211" s="22" t="str">
        <f>VLOOKUP(B5211,變換清單!E:F,2,0)</f>
        <v>九州</v>
      </c>
      <c r="H5211" s="22" t="str">
        <f t="shared" si="243"/>
        <v>2017</v>
      </c>
      <c r="I5211" s="22">
        <f t="shared" si="244"/>
        <v>4</v>
      </c>
      <c r="J5211" s="22" t="str">
        <f>VLOOKUP(I5211,變換清單!H:I,2,0)</f>
        <v>2Q</v>
      </c>
      <c r="K5211" s="22" t="str">
        <f t="shared" si="245"/>
        <v>新類型九州20172Q</v>
      </c>
    </row>
    <row r="5212" spans="1:11">
      <c r="A5212" s="23">
        <v>201704</v>
      </c>
      <c r="B5212" s="23" t="s">
        <v>88</v>
      </c>
      <c r="C5212" s="22">
        <v>27260317</v>
      </c>
      <c r="D5212" s="22" t="s">
        <v>40</v>
      </c>
      <c r="E5212" s="23">
        <v>1293926.3999999999</v>
      </c>
      <c r="F5212" s="22" t="str">
        <f>VLOOKUP(C5212,變換清單!A:C,3,0)</f>
        <v>啤酒</v>
      </c>
      <c r="G5212" s="22" t="str">
        <f>VLOOKUP(B5212,變換清單!E:F,2,0)</f>
        <v>九州</v>
      </c>
      <c r="H5212" s="22" t="str">
        <f t="shared" si="243"/>
        <v>2017</v>
      </c>
      <c r="I5212" s="22">
        <f t="shared" si="244"/>
        <v>4</v>
      </c>
      <c r="J5212" s="22" t="str">
        <f>VLOOKUP(I5212,變換清單!H:I,2,0)</f>
        <v>2Q</v>
      </c>
      <c r="K5212" s="22" t="str">
        <f t="shared" si="245"/>
        <v>啤酒九州20172Q</v>
      </c>
    </row>
    <row r="5213" spans="1:11">
      <c r="A5213" s="23">
        <v>201704</v>
      </c>
      <c r="B5213" s="23" t="s">
        <v>88</v>
      </c>
      <c r="C5213" s="22">
        <v>27260665</v>
      </c>
      <c r="D5213" s="22" t="s">
        <v>105</v>
      </c>
      <c r="E5213" s="23">
        <v>188094</v>
      </c>
      <c r="F5213" s="22" t="str">
        <f>VLOOKUP(C5213,變換清單!A:C,3,0)</f>
        <v>啤酒</v>
      </c>
      <c r="G5213" s="22" t="str">
        <f>VLOOKUP(B5213,變換清單!E:F,2,0)</f>
        <v>九州</v>
      </c>
      <c r="H5213" s="22" t="str">
        <f t="shared" si="243"/>
        <v>2017</v>
      </c>
      <c r="I5213" s="22">
        <f t="shared" si="244"/>
        <v>4</v>
      </c>
      <c r="J5213" s="22" t="str">
        <f>VLOOKUP(I5213,變換清單!H:I,2,0)</f>
        <v>2Q</v>
      </c>
      <c r="K5213" s="22" t="str">
        <f t="shared" si="245"/>
        <v>啤酒九州20172Q</v>
      </c>
    </row>
    <row r="5214" spans="1:11">
      <c r="A5214" s="23">
        <v>201704</v>
      </c>
      <c r="B5214" s="23" t="s">
        <v>88</v>
      </c>
      <c r="C5214" s="22">
        <v>27350171</v>
      </c>
      <c r="D5214" s="22" t="s">
        <v>42</v>
      </c>
      <c r="E5214" s="23">
        <v>83375</v>
      </c>
      <c r="F5214" s="22" t="str">
        <f>VLOOKUP(C5214,變換清單!A:C,3,0)</f>
        <v>啤酒</v>
      </c>
      <c r="G5214" s="22" t="str">
        <f>VLOOKUP(B5214,變換清單!E:F,2,0)</f>
        <v>九州</v>
      </c>
      <c r="H5214" s="22" t="str">
        <f t="shared" si="243"/>
        <v>2017</v>
      </c>
      <c r="I5214" s="22">
        <f t="shared" si="244"/>
        <v>4</v>
      </c>
      <c r="J5214" s="22" t="str">
        <f>VLOOKUP(I5214,變換清單!H:I,2,0)</f>
        <v>2Q</v>
      </c>
      <c r="K5214" s="22" t="str">
        <f t="shared" si="245"/>
        <v>啤酒九州20172Q</v>
      </c>
    </row>
    <row r="5215" spans="1:11">
      <c r="A5215" s="23">
        <v>201704</v>
      </c>
      <c r="B5215" s="23" t="s">
        <v>60</v>
      </c>
      <c r="C5215" s="22">
        <v>27350921</v>
      </c>
      <c r="D5215" s="22" t="s">
        <v>44</v>
      </c>
      <c r="E5215" s="23">
        <v>725760</v>
      </c>
      <c r="F5215" s="22" t="str">
        <f>VLOOKUP(C5215,變換清單!A:C,3,0)</f>
        <v>發泡酒</v>
      </c>
      <c r="G5215" s="22" t="str">
        <f>VLOOKUP(B5215,變換清單!E:F,2,0)</f>
        <v>東北</v>
      </c>
      <c r="H5215" s="22" t="str">
        <f t="shared" si="243"/>
        <v>2017</v>
      </c>
      <c r="I5215" s="22">
        <f t="shared" si="244"/>
        <v>4</v>
      </c>
      <c r="J5215" s="22" t="str">
        <f>VLOOKUP(I5215,變換清單!H:I,2,0)</f>
        <v>2Q</v>
      </c>
      <c r="K5215" s="22" t="str">
        <f t="shared" si="245"/>
        <v>發泡酒東北20172Q</v>
      </c>
    </row>
    <row r="5216" spans="1:11">
      <c r="A5216" s="23">
        <v>201704</v>
      </c>
      <c r="B5216" s="23" t="s">
        <v>60</v>
      </c>
      <c r="C5216" s="22">
        <v>27210786</v>
      </c>
      <c r="D5216" s="22" t="s">
        <v>103</v>
      </c>
      <c r="E5216" s="23">
        <v>128520</v>
      </c>
      <c r="F5216" s="22" t="str">
        <f>VLOOKUP(C5216,變換清單!A:C,3,0)</f>
        <v>發泡酒</v>
      </c>
      <c r="G5216" s="22" t="str">
        <f>VLOOKUP(B5216,變換清單!E:F,2,0)</f>
        <v>東北</v>
      </c>
      <c r="H5216" s="22" t="str">
        <f t="shared" si="243"/>
        <v>2017</v>
      </c>
      <c r="I5216" s="22">
        <f t="shared" si="244"/>
        <v>4</v>
      </c>
      <c r="J5216" s="22" t="str">
        <f>VLOOKUP(I5216,變換清單!H:I,2,0)</f>
        <v>2Q</v>
      </c>
      <c r="K5216" s="22" t="str">
        <f t="shared" si="245"/>
        <v>發泡酒東北20172Q</v>
      </c>
    </row>
    <row r="5217" spans="1:11">
      <c r="A5217" s="23">
        <v>201704</v>
      </c>
      <c r="B5217" s="23" t="s">
        <v>60</v>
      </c>
      <c r="C5217" s="22">
        <v>27220883</v>
      </c>
      <c r="D5217" s="22" t="s">
        <v>101</v>
      </c>
      <c r="E5217" s="23">
        <v>231000</v>
      </c>
      <c r="F5217" s="22" t="str">
        <f>VLOOKUP(C5217,變換清單!A:C,3,0)</f>
        <v>新類型</v>
      </c>
      <c r="G5217" s="22" t="str">
        <f>VLOOKUP(B5217,變換清單!E:F,2,0)</f>
        <v>東北</v>
      </c>
      <c r="H5217" s="22" t="str">
        <f t="shared" si="243"/>
        <v>2017</v>
      </c>
      <c r="I5217" s="22">
        <f t="shared" si="244"/>
        <v>4</v>
      </c>
      <c r="J5217" s="22" t="str">
        <f>VLOOKUP(I5217,變換清單!H:I,2,0)</f>
        <v>2Q</v>
      </c>
      <c r="K5217" s="22" t="str">
        <f t="shared" si="245"/>
        <v>新類型東北20172Q</v>
      </c>
    </row>
    <row r="5218" spans="1:11">
      <c r="A5218" s="23">
        <v>201704</v>
      </c>
      <c r="B5218" s="23" t="s">
        <v>60</v>
      </c>
      <c r="C5218" s="22">
        <v>27220957</v>
      </c>
      <c r="D5218" s="22" t="s">
        <v>102</v>
      </c>
      <c r="E5218" s="23">
        <v>24948</v>
      </c>
      <c r="F5218" s="22" t="str">
        <f>VLOOKUP(C5218,變換清單!A:C,3,0)</f>
        <v>新類型</v>
      </c>
      <c r="G5218" s="22" t="str">
        <f>VLOOKUP(B5218,變換清單!E:F,2,0)</f>
        <v>東北</v>
      </c>
      <c r="H5218" s="22" t="str">
        <f t="shared" si="243"/>
        <v>2017</v>
      </c>
      <c r="I5218" s="22">
        <f t="shared" si="244"/>
        <v>4</v>
      </c>
      <c r="J5218" s="22" t="str">
        <f>VLOOKUP(I5218,變換清單!H:I,2,0)</f>
        <v>2Q</v>
      </c>
      <c r="K5218" s="22" t="str">
        <f t="shared" si="245"/>
        <v>新類型東北20172Q</v>
      </c>
    </row>
    <row r="5219" spans="1:11">
      <c r="A5219" s="23">
        <v>201704</v>
      </c>
      <c r="B5219" s="23" t="s">
        <v>60</v>
      </c>
      <c r="C5219" s="22">
        <v>27220985</v>
      </c>
      <c r="D5219" s="22" t="s">
        <v>46</v>
      </c>
      <c r="E5219" s="23">
        <v>353640</v>
      </c>
      <c r="F5219" s="22" t="str">
        <f>VLOOKUP(C5219,變換清單!A:C,3,0)</f>
        <v>新類型</v>
      </c>
      <c r="G5219" s="22" t="str">
        <f>VLOOKUP(B5219,變換清單!E:F,2,0)</f>
        <v>東北</v>
      </c>
      <c r="H5219" s="22" t="str">
        <f t="shared" si="243"/>
        <v>2017</v>
      </c>
      <c r="I5219" s="22">
        <f t="shared" si="244"/>
        <v>4</v>
      </c>
      <c r="J5219" s="22" t="str">
        <f>VLOOKUP(I5219,變換清單!H:I,2,0)</f>
        <v>2Q</v>
      </c>
      <c r="K5219" s="22" t="str">
        <f t="shared" si="245"/>
        <v>新類型東北20172Q</v>
      </c>
    </row>
    <row r="5220" spans="1:11">
      <c r="A5220" s="23">
        <v>201704</v>
      </c>
      <c r="B5220" s="23" t="s">
        <v>60</v>
      </c>
      <c r="C5220" s="22">
        <v>27260317</v>
      </c>
      <c r="D5220" s="22" t="s">
        <v>40</v>
      </c>
      <c r="E5220" s="23">
        <v>431308.79999999999</v>
      </c>
      <c r="F5220" s="22" t="str">
        <f>VLOOKUP(C5220,變換清單!A:C,3,0)</f>
        <v>啤酒</v>
      </c>
      <c r="G5220" s="22" t="str">
        <f>VLOOKUP(B5220,變換清單!E:F,2,0)</f>
        <v>東北</v>
      </c>
      <c r="H5220" s="22" t="str">
        <f t="shared" si="243"/>
        <v>2017</v>
      </c>
      <c r="I5220" s="22">
        <f t="shared" si="244"/>
        <v>4</v>
      </c>
      <c r="J5220" s="22" t="str">
        <f>VLOOKUP(I5220,變換清單!H:I,2,0)</f>
        <v>2Q</v>
      </c>
      <c r="K5220" s="22" t="str">
        <f t="shared" si="245"/>
        <v>啤酒東北20172Q</v>
      </c>
    </row>
    <row r="5221" spans="1:11">
      <c r="A5221" s="23">
        <v>201704</v>
      </c>
      <c r="B5221" s="23" t="s">
        <v>78</v>
      </c>
      <c r="C5221" s="22">
        <v>27260665</v>
      </c>
      <c r="D5221" s="22" t="s">
        <v>105</v>
      </c>
      <c r="E5221" s="23">
        <v>2756880</v>
      </c>
      <c r="F5221" s="22" t="str">
        <f>VLOOKUP(C5221,變換清單!A:C,3,0)</f>
        <v>啤酒</v>
      </c>
      <c r="G5221" s="22" t="str">
        <f>VLOOKUP(B5221,變換清單!E:F,2,0)</f>
        <v>近畿圏</v>
      </c>
      <c r="H5221" s="22" t="str">
        <f t="shared" si="243"/>
        <v>2017</v>
      </c>
      <c r="I5221" s="22">
        <f t="shared" si="244"/>
        <v>4</v>
      </c>
      <c r="J5221" s="22" t="str">
        <f>VLOOKUP(I5221,變換清單!H:I,2,0)</f>
        <v>2Q</v>
      </c>
      <c r="K5221" s="22" t="str">
        <f t="shared" si="245"/>
        <v>啤酒近畿圏20172Q</v>
      </c>
    </row>
    <row r="5222" spans="1:11">
      <c r="A5222" s="23">
        <v>201704</v>
      </c>
      <c r="B5222" s="23" t="s">
        <v>78</v>
      </c>
      <c r="C5222" s="22">
        <v>27350171</v>
      </c>
      <c r="D5222" s="22" t="s">
        <v>42</v>
      </c>
      <c r="E5222" s="23">
        <v>353640</v>
      </c>
      <c r="F5222" s="22" t="str">
        <f>VLOOKUP(C5222,變換清單!A:C,3,0)</f>
        <v>啤酒</v>
      </c>
      <c r="G5222" s="22" t="str">
        <f>VLOOKUP(B5222,變換清單!E:F,2,0)</f>
        <v>近畿圏</v>
      </c>
      <c r="H5222" s="22" t="str">
        <f t="shared" si="243"/>
        <v>2017</v>
      </c>
      <c r="I5222" s="22">
        <f t="shared" si="244"/>
        <v>4</v>
      </c>
      <c r="J5222" s="22" t="str">
        <f>VLOOKUP(I5222,變換清單!H:I,2,0)</f>
        <v>2Q</v>
      </c>
      <c r="K5222" s="22" t="str">
        <f t="shared" si="245"/>
        <v>啤酒近畿圏20172Q</v>
      </c>
    </row>
    <row r="5223" spans="1:11">
      <c r="A5223" s="23">
        <v>201704</v>
      </c>
      <c r="B5223" s="23" t="s">
        <v>78</v>
      </c>
      <c r="C5223" s="22">
        <v>27350921</v>
      </c>
      <c r="D5223" s="22" t="s">
        <v>44</v>
      </c>
      <c r="E5223" s="23">
        <v>1160880</v>
      </c>
      <c r="F5223" s="22" t="str">
        <f>VLOOKUP(C5223,變換清單!A:C,3,0)</f>
        <v>發泡酒</v>
      </c>
      <c r="G5223" s="22" t="str">
        <f>VLOOKUP(B5223,變換清單!E:F,2,0)</f>
        <v>近畿圏</v>
      </c>
      <c r="H5223" s="22" t="str">
        <f t="shared" si="243"/>
        <v>2017</v>
      </c>
      <c r="I5223" s="22">
        <f t="shared" si="244"/>
        <v>4</v>
      </c>
      <c r="J5223" s="22" t="str">
        <f>VLOOKUP(I5223,變換清單!H:I,2,0)</f>
        <v>2Q</v>
      </c>
      <c r="K5223" s="22" t="str">
        <f t="shared" si="245"/>
        <v>發泡酒近畿圏20172Q</v>
      </c>
    </row>
    <row r="5224" spans="1:11">
      <c r="A5224" s="23">
        <v>201704</v>
      </c>
      <c r="B5224" s="23" t="s">
        <v>78</v>
      </c>
      <c r="C5224" s="22">
        <v>27210786</v>
      </c>
      <c r="D5224" s="22" t="s">
        <v>103</v>
      </c>
      <c r="E5224" s="23">
        <v>189000</v>
      </c>
      <c r="F5224" s="22" t="str">
        <f>VLOOKUP(C5224,變換清單!A:C,3,0)</f>
        <v>發泡酒</v>
      </c>
      <c r="G5224" s="22" t="str">
        <f>VLOOKUP(B5224,變換清單!E:F,2,0)</f>
        <v>近畿圏</v>
      </c>
      <c r="H5224" s="22" t="str">
        <f t="shared" si="243"/>
        <v>2017</v>
      </c>
      <c r="I5224" s="22">
        <f t="shared" si="244"/>
        <v>4</v>
      </c>
      <c r="J5224" s="22" t="str">
        <f>VLOOKUP(I5224,變換清單!H:I,2,0)</f>
        <v>2Q</v>
      </c>
      <c r="K5224" s="22" t="str">
        <f t="shared" si="245"/>
        <v>發泡酒近畿圏20172Q</v>
      </c>
    </row>
    <row r="5225" spans="1:11">
      <c r="A5225" s="23">
        <v>201704</v>
      </c>
      <c r="B5225" s="23" t="s">
        <v>78</v>
      </c>
      <c r="C5225" s="22">
        <v>27220883</v>
      </c>
      <c r="D5225" s="22" t="s">
        <v>101</v>
      </c>
      <c r="E5225" s="23">
        <v>82360</v>
      </c>
      <c r="F5225" s="22" t="str">
        <f>VLOOKUP(C5225,變換清單!A:C,3,0)</f>
        <v>新類型</v>
      </c>
      <c r="G5225" s="22" t="str">
        <f>VLOOKUP(B5225,變換清單!E:F,2,0)</f>
        <v>近畿圏</v>
      </c>
      <c r="H5225" s="22" t="str">
        <f t="shared" si="243"/>
        <v>2017</v>
      </c>
      <c r="I5225" s="22">
        <f t="shared" si="244"/>
        <v>4</v>
      </c>
      <c r="J5225" s="22" t="str">
        <f>VLOOKUP(I5225,變換清單!H:I,2,0)</f>
        <v>2Q</v>
      </c>
      <c r="K5225" s="22" t="str">
        <f t="shared" si="245"/>
        <v>新類型近畿圏20172Q</v>
      </c>
    </row>
    <row r="5226" spans="1:11">
      <c r="A5226" s="23">
        <v>201704</v>
      </c>
      <c r="B5226" s="23" t="s">
        <v>78</v>
      </c>
      <c r="C5226" s="22">
        <v>27220957</v>
      </c>
      <c r="D5226" s="22" t="s">
        <v>102</v>
      </c>
      <c r="E5226" s="23">
        <v>730800</v>
      </c>
      <c r="F5226" s="22" t="str">
        <f>VLOOKUP(C5226,變換清單!A:C,3,0)</f>
        <v>新類型</v>
      </c>
      <c r="G5226" s="22" t="str">
        <f>VLOOKUP(B5226,變換清單!E:F,2,0)</f>
        <v>近畿圏</v>
      </c>
      <c r="H5226" s="22" t="str">
        <f t="shared" si="243"/>
        <v>2017</v>
      </c>
      <c r="I5226" s="22">
        <f t="shared" si="244"/>
        <v>4</v>
      </c>
      <c r="J5226" s="22" t="str">
        <f>VLOOKUP(I5226,變換清單!H:I,2,0)</f>
        <v>2Q</v>
      </c>
      <c r="K5226" s="22" t="str">
        <f t="shared" si="245"/>
        <v>新類型近畿圏20172Q</v>
      </c>
    </row>
    <row r="5227" spans="1:11">
      <c r="A5227" s="23">
        <v>201704</v>
      </c>
      <c r="B5227" s="23" t="s">
        <v>78</v>
      </c>
      <c r="C5227" s="22">
        <v>27220985</v>
      </c>
      <c r="D5227" s="22" t="s">
        <v>46</v>
      </c>
      <c r="E5227" s="23">
        <v>6003</v>
      </c>
      <c r="F5227" s="22" t="str">
        <f>VLOOKUP(C5227,變換清單!A:C,3,0)</f>
        <v>新類型</v>
      </c>
      <c r="G5227" s="22" t="str">
        <f>VLOOKUP(B5227,變換清單!E:F,2,0)</f>
        <v>近畿圏</v>
      </c>
      <c r="H5227" s="22" t="str">
        <f t="shared" si="243"/>
        <v>2017</v>
      </c>
      <c r="I5227" s="22">
        <f t="shared" si="244"/>
        <v>4</v>
      </c>
      <c r="J5227" s="22" t="str">
        <f>VLOOKUP(I5227,變換清單!H:I,2,0)</f>
        <v>2Q</v>
      </c>
      <c r="K5227" s="22" t="str">
        <f t="shared" si="245"/>
        <v>新類型近畿圏20172Q</v>
      </c>
    </row>
    <row r="5228" spans="1:11">
      <c r="A5228" s="23">
        <v>201704</v>
      </c>
      <c r="B5228" s="23" t="s">
        <v>0</v>
      </c>
      <c r="C5228" s="22">
        <v>27260317</v>
      </c>
      <c r="D5228" s="22" t="s">
        <v>40</v>
      </c>
      <c r="E5228" s="23">
        <v>10080</v>
      </c>
      <c r="F5228" s="22" t="str">
        <f>VLOOKUP(C5228,變換清單!A:C,3,0)</f>
        <v>啤酒</v>
      </c>
      <c r="G5228" s="22" t="str">
        <f>VLOOKUP(B5228,變換清單!E:F,2,0)</f>
        <v>北海道</v>
      </c>
      <c r="H5228" s="22" t="str">
        <f t="shared" si="243"/>
        <v>2017</v>
      </c>
      <c r="I5228" s="22">
        <f t="shared" si="244"/>
        <v>4</v>
      </c>
      <c r="J5228" s="22" t="str">
        <f>VLOOKUP(I5228,變換清單!H:I,2,0)</f>
        <v>2Q</v>
      </c>
      <c r="K5228" s="22" t="str">
        <f t="shared" si="245"/>
        <v>啤酒北海道20172Q</v>
      </c>
    </row>
    <row r="5229" spans="1:11">
      <c r="A5229" s="23">
        <v>201704</v>
      </c>
      <c r="B5229" s="23" t="s">
        <v>0</v>
      </c>
      <c r="C5229" s="22">
        <v>27260665</v>
      </c>
      <c r="D5229" s="22" t="s">
        <v>105</v>
      </c>
      <c r="E5229" s="23">
        <v>973560</v>
      </c>
      <c r="F5229" s="22" t="str">
        <f>VLOOKUP(C5229,變換清單!A:C,3,0)</f>
        <v>啤酒</v>
      </c>
      <c r="G5229" s="22" t="str">
        <f>VLOOKUP(B5229,變換清單!E:F,2,0)</f>
        <v>北海道</v>
      </c>
      <c r="H5229" s="22" t="str">
        <f t="shared" si="243"/>
        <v>2017</v>
      </c>
      <c r="I5229" s="22">
        <f t="shared" si="244"/>
        <v>4</v>
      </c>
      <c r="J5229" s="22" t="str">
        <f>VLOOKUP(I5229,變換清單!H:I,2,0)</f>
        <v>2Q</v>
      </c>
      <c r="K5229" s="22" t="str">
        <f t="shared" si="245"/>
        <v>啤酒北海道20172Q</v>
      </c>
    </row>
    <row r="5230" spans="1:11">
      <c r="A5230" s="23">
        <v>201704</v>
      </c>
      <c r="B5230" s="23" t="s">
        <v>0</v>
      </c>
      <c r="C5230" s="22">
        <v>27350171</v>
      </c>
      <c r="D5230" s="22" t="s">
        <v>42</v>
      </c>
      <c r="E5230" s="23">
        <v>204960</v>
      </c>
      <c r="F5230" s="22" t="str">
        <f>VLOOKUP(C5230,變換清單!A:C,3,0)</f>
        <v>啤酒</v>
      </c>
      <c r="G5230" s="22" t="str">
        <f>VLOOKUP(B5230,變換清單!E:F,2,0)</f>
        <v>北海道</v>
      </c>
      <c r="H5230" s="22" t="str">
        <f t="shared" si="243"/>
        <v>2017</v>
      </c>
      <c r="I5230" s="22">
        <f t="shared" si="244"/>
        <v>4</v>
      </c>
      <c r="J5230" s="22" t="str">
        <f>VLOOKUP(I5230,變換清單!H:I,2,0)</f>
        <v>2Q</v>
      </c>
      <c r="K5230" s="22" t="str">
        <f t="shared" si="245"/>
        <v>啤酒北海道20172Q</v>
      </c>
    </row>
    <row r="5231" spans="1:11">
      <c r="A5231" s="23">
        <v>201704</v>
      </c>
      <c r="B5231" s="23" t="s">
        <v>0</v>
      </c>
      <c r="C5231" s="22">
        <v>27350921</v>
      </c>
      <c r="D5231" s="22" t="s">
        <v>44</v>
      </c>
      <c r="E5231" s="23">
        <v>325920</v>
      </c>
      <c r="F5231" s="22" t="str">
        <f>VLOOKUP(C5231,變換清單!A:C,3,0)</f>
        <v>發泡酒</v>
      </c>
      <c r="G5231" s="22" t="str">
        <f>VLOOKUP(B5231,變換清單!E:F,2,0)</f>
        <v>北海道</v>
      </c>
      <c r="H5231" s="22" t="str">
        <f t="shared" si="243"/>
        <v>2017</v>
      </c>
      <c r="I5231" s="22">
        <f t="shared" si="244"/>
        <v>4</v>
      </c>
      <c r="J5231" s="22" t="str">
        <f>VLOOKUP(I5231,變換清單!H:I,2,0)</f>
        <v>2Q</v>
      </c>
      <c r="K5231" s="22" t="str">
        <f t="shared" si="245"/>
        <v>發泡酒北海道20172Q</v>
      </c>
    </row>
    <row r="5232" spans="1:11">
      <c r="A5232" s="23">
        <v>201704</v>
      </c>
      <c r="B5232" s="23" t="s">
        <v>0</v>
      </c>
      <c r="C5232" s="22">
        <v>27210786</v>
      </c>
      <c r="D5232" s="22" t="s">
        <v>103</v>
      </c>
      <c r="E5232" s="23">
        <v>41328</v>
      </c>
      <c r="F5232" s="22" t="str">
        <f>VLOOKUP(C5232,變換清單!A:C,3,0)</f>
        <v>發泡酒</v>
      </c>
      <c r="G5232" s="22" t="str">
        <f>VLOOKUP(B5232,變換清單!E:F,2,0)</f>
        <v>北海道</v>
      </c>
      <c r="H5232" s="22" t="str">
        <f t="shared" si="243"/>
        <v>2017</v>
      </c>
      <c r="I5232" s="22">
        <f t="shared" si="244"/>
        <v>4</v>
      </c>
      <c r="J5232" s="22" t="str">
        <f>VLOOKUP(I5232,變換清單!H:I,2,0)</f>
        <v>2Q</v>
      </c>
      <c r="K5232" s="22" t="str">
        <f t="shared" si="245"/>
        <v>發泡酒北海道20172Q</v>
      </c>
    </row>
    <row r="5233" spans="1:11">
      <c r="A5233" s="23">
        <v>201704</v>
      </c>
      <c r="B5233" s="23" t="s">
        <v>0</v>
      </c>
      <c r="C5233" s="22">
        <v>27220883</v>
      </c>
      <c r="D5233" s="22" t="s">
        <v>101</v>
      </c>
      <c r="E5233" s="23">
        <v>12554</v>
      </c>
      <c r="F5233" s="22" t="str">
        <f>VLOOKUP(C5233,變換清單!A:C,3,0)</f>
        <v>新類型</v>
      </c>
      <c r="G5233" s="22" t="str">
        <f>VLOOKUP(B5233,變換清單!E:F,2,0)</f>
        <v>北海道</v>
      </c>
      <c r="H5233" s="22" t="str">
        <f t="shared" si="243"/>
        <v>2017</v>
      </c>
      <c r="I5233" s="22">
        <f t="shared" si="244"/>
        <v>4</v>
      </c>
      <c r="J5233" s="22" t="str">
        <f>VLOOKUP(I5233,變換清單!H:I,2,0)</f>
        <v>2Q</v>
      </c>
      <c r="K5233" s="22" t="str">
        <f t="shared" si="245"/>
        <v>新類型北海道20172Q</v>
      </c>
    </row>
    <row r="5234" spans="1:11">
      <c r="A5234" s="23">
        <v>201704</v>
      </c>
      <c r="B5234" s="23" t="s">
        <v>0</v>
      </c>
      <c r="C5234" s="22">
        <v>27220957</v>
      </c>
      <c r="D5234" s="22" t="s">
        <v>102</v>
      </c>
      <c r="E5234" s="23">
        <v>202440</v>
      </c>
      <c r="F5234" s="22" t="str">
        <f>VLOOKUP(C5234,變換清單!A:C,3,0)</f>
        <v>新類型</v>
      </c>
      <c r="G5234" s="22" t="str">
        <f>VLOOKUP(B5234,變換清單!E:F,2,0)</f>
        <v>北海道</v>
      </c>
      <c r="H5234" s="22" t="str">
        <f t="shared" si="243"/>
        <v>2017</v>
      </c>
      <c r="I5234" s="22">
        <f t="shared" si="244"/>
        <v>4</v>
      </c>
      <c r="J5234" s="22" t="str">
        <f>VLOOKUP(I5234,變換清單!H:I,2,0)</f>
        <v>2Q</v>
      </c>
      <c r="K5234" s="22" t="str">
        <f t="shared" si="245"/>
        <v>新類型北海道20172Q</v>
      </c>
    </row>
    <row r="5235" spans="1:11">
      <c r="A5235" s="23">
        <v>201704</v>
      </c>
      <c r="B5235" s="23" t="s">
        <v>0</v>
      </c>
      <c r="C5235" s="22">
        <v>27220985</v>
      </c>
      <c r="D5235" s="22" t="s">
        <v>46</v>
      </c>
      <c r="E5235" s="23">
        <v>862617.59999999998</v>
      </c>
      <c r="F5235" s="22" t="str">
        <f>VLOOKUP(C5235,變換清單!A:C,3,0)</f>
        <v>新類型</v>
      </c>
      <c r="G5235" s="22" t="str">
        <f>VLOOKUP(B5235,變換清單!E:F,2,0)</f>
        <v>北海道</v>
      </c>
      <c r="H5235" s="22" t="str">
        <f t="shared" si="243"/>
        <v>2017</v>
      </c>
      <c r="I5235" s="22">
        <f t="shared" si="244"/>
        <v>4</v>
      </c>
      <c r="J5235" s="22" t="str">
        <f>VLOOKUP(I5235,變換清單!H:I,2,0)</f>
        <v>2Q</v>
      </c>
      <c r="K5235" s="22" t="str">
        <f t="shared" si="245"/>
        <v>新類型北海道20172Q</v>
      </c>
    </row>
    <row r="5236" spans="1:11">
      <c r="A5236" s="23">
        <v>201704</v>
      </c>
      <c r="B5236" s="23" t="s">
        <v>0</v>
      </c>
      <c r="C5236" s="22">
        <v>27260317</v>
      </c>
      <c r="D5236" s="22" t="s">
        <v>40</v>
      </c>
      <c r="E5236" s="23">
        <v>2001</v>
      </c>
      <c r="F5236" s="22" t="str">
        <f>VLOOKUP(C5236,變換清單!A:C,3,0)</f>
        <v>啤酒</v>
      </c>
      <c r="G5236" s="22" t="str">
        <f>VLOOKUP(B5236,變換清單!E:F,2,0)</f>
        <v>北海道</v>
      </c>
      <c r="H5236" s="22" t="str">
        <f t="shared" si="243"/>
        <v>2017</v>
      </c>
      <c r="I5236" s="22">
        <f t="shared" si="244"/>
        <v>4</v>
      </c>
      <c r="J5236" s="22" t="str">
        <f>VLOOKUP(I5236,變換清單!H:I,2,0)</f>
        <v>2Q</v>
      </c>
      <c r="K5236" s="22" t="str">
        <f t="shared" si="245"/>
        <v>啤酒北海道20172Q</v>
      </c>
    </row>
    <row r="5237" spans="1:11">
      <c r="A5237" s="23">
        <v>201704</v>
      </c>
      <c r="B5237" s="23" t="s">
        <v>0</v>
      </c>
      <c r="C5237" s="22">
        <v>27260665</v>
      </c>
      <c r="D5237" s="22" t="s">
        <v>105</v>
      </c>
      <c r="E5237" s="23">
        <v>8004</v>
      </c>
      <c r="F5237" s="22" t="str">
        <f>VLOOKUP(C5237,變換清單!A:C,3,0)</f>
        <v>啤酒</v>
      </c>
      <c r="G5237" s="22" t="str">
        <f>VLOOKUP(B5237,變換清單!E:F,2,0)</f>
        <v>北海道</v>
      </c>
      <c r="H5237" s="22" t="str">
        <f t="shared" si="243"/>
        <v>2017</v>
      </c>
      <c r="I5237" s="22">
        <f t="shared" si="244"/>
        <v>4</v>
      </c>
      <c r="J5237" s="22" t="str">
        <f>VLOOKUP(I5237,變換清單!H:I,2,0)</f>
        <v>2Q</v>
      </c>
      <c r="K5237" s="22" t="str">
        <f t="shared" si="245"/>
        <v>啤酒北海道20172Q</v>
      </c>
    </row>
    <row r="5238" spans="1:11">
      <c r="A5238" s="23">
        <v>201704</v>
      </c>
      <c r="B5238" s="23" t="s">
        <v>80</v>
      </c>
      <c r="C5238" s="22">
        <v>27350171</v>
      </c>
      <c r="D5238" s="22" t="s">
        <v>42</v>
      </c>
      <c r="E5238" s="23">
        <v>212520</v>
      </c>
      <c r="F5238" s="22" t="str">
        <f>VLOOKUP(C5238,變換清單!A:C,3,0)</f>
        <v>啤酒</v>
      </c>
      <c r="G5238" s="22" t="str">
        <f>VLOOKUP(B5238,變換清單!E:F,2,0)</f>
        <v>近畿圏</v>
      </c>
      <c r="H5238" s="22" t="str">
        <f t="shared" si="243"/>
        <v>2017</v>
      </c>
      <c r="I5238" s="22">
        <f t="shared" si="244"/>
        <v>4</v>
      </c>
      <c r="J5238" s="22" t="str">
        <f>VLOOKUP(I5238,變換清單!H:I,2,0)</f>
        <v>2Q</v>
      </c>
      <c r="K5238" s="22" t="str">
        <f t="shared" si="245"/>
        <v>啤酒近畿圏20172Q</v>
      </c>
    </row>
    <row r="5239" spans="1:11">
      <c r="A5239" s="23">
        <v>201704</v>
      </c>
      <c r="B5239" s="23" t="s">
        <v>80</v>
      </c>
      <c r="C5239" s="22">
        <v>27350921</v>
      </c>
      <c r="D5239" s="22" t="s">
        <v>44</v>
      </c>
      <c r="E5239" s="23">
        <v>43680</v>
      </c>
      <c r="F5239" s="22" t="str">
        <f>VLOOKUP(C5239,變換清單!A:C,3,0)</f>
        <v>發泡酒</v>
      </c>
      <c r="G5239" s="22" t="str">
        <f>VLOOKUP(B5239,變換清單!E:F,2,0)</f>
        <v>近畿圏</v>
      </c>
      <c r="H5239" s="22" t="str">
        <f t="shared" si="243"/>
        <v>2017</v>
      </c>
      <c r="I5239" s="22">
        <f t="shared" si="244"/>
        <v>4</v>
      </c>
      <c r="J5239" s="22" t="str">
        <f>VLOOKUP(I5239,變換清單!H:I,2,0)</f>
        <v>2Q</v>
      </c>
      <c r="K5239" s="22" t="str">
        <f t="shared" si="245"/>
        <v>發泡酒近畿圏20172Q</v>
      </c>
    </row>
    <row r="5240" spans="1:11">
      <c r="A5240" s="23">
        <v>201704</v>
      </c>
      <c r="B5240" s="23" t="s">
        <v>80</v>
      </c>
      <c r="C5240" s="22">
        <v>27210786</v>
      </c>
      <c r="D5240" s="22" t="s">
        <v>103</v>
      </c>
      <c r="E5240" s="23">
        <v>32760</v>
      </c>
      <c r="F5240" s="22" t="str">
        <f>VLOOKUP(C5240,變換清單!A:C,3,0)</f>
        <v>發泡酒</v>
      </c>
      <c r="G5240" s="22" t="str">
        <f>VLOOKUP(B5240,變換清單!E:F,2,0)</f>
        <v>近畿圏</v>
      </c>
      <c r="H5240" s="22" t="str">
        <f t="shared" si="243"/>
        <v>2017</v>
      </c>
      <c r="I5240" s="22">
        <f t="shared" si="244"/>
        <v>4</v>
      </c>
      <c r="J5240" s="22" t="str">
        <f>VLOOKUP(I5240,變換清單!H:I,2,0)</f>
        <v>2Q</v>
      </c>
      <c r="K5240" s="22" t="str">
        <f t="shared" si="245"/>
        <v>發泡酒近畿圏20172Q</v>
      </c>
    </row>
    <row r="5241" spans="1:11">
      <c r="A5241" s="23">
        <v>201704</v>
      </c>
      <c r="B5241" s="23" t="s">
        <v>80</v>
      </c>
      <c r="C5241" s="22">
        <v>27220883</v>
      </c>
      <c r="D5241" s="22" t="s">
        <v>101</v>
      </c>
      <c r="E5241" s="23">
        <v>756</v>
      </c>
      <c r="F5241" s="22" t="str">
        <f>VLOOKUP(C5241,變換清單!A:C,3,0)</f>
        <v>新類型</v>
      </c>
      <c r="G5241" s="22" t="str">
        <f>VLOOKUP(B5241,變換清單!E:F,2,0)</f>
        <v>近畿圏</v>
      </c>
      <c r="H5241" s="22" t="str">
        <f t="shared" si="243"/>
        <v>2017</v>
      </c>
      <c r="I5241" s="22">
        <f t="shared" si="244"/>
        <v>4</v>
      </c>
      <c r="J5241" s="22" t="str">
        <f>VLOOKUP(I5241,變換清單!H:I,2,0)</f>
        <v>2Q</v>
      </c>
      <c r="K5241" s="22" t="str">
        <f t="shared" si="245"/>
        <v>新類型近畿圏20172Q</v>
      </c>
    </row>
    <row r="5242" spans="1:11">
      <c r="A5242" s="23">
        <v>201704</v>
      </c>
      <c r="B5242" s="23" t="s">
        <v>80</v>
      </c>
      <c r="C5242" s="22">
        <v>27220957</v>
      </c>
      <c r="D5242" s="22" t="s">
        <v>102</v>
      </c>
      <c r="E5242" s="23">
        <v>19320</v>
      </c>
      <c r="F5242" s="22" t="str">
        <f>VLOOKUP(C5242,變換清單!A:C,3,0)</f>
        <v>新類型</v>
      </c>
      <c r="G5242" s="22" t="str">
        <f>VLOOKUP(B5242,變換清單!E:F,2,0)</f>
        <v>近畿圏</v>
      </c>
      <c r="H5242" s="22" t="str">
        <f t="shared" si="243"/>
        <v>2017</v>
      </c>
      <c r="I5242" s="22">
        <f t="shared" si="244"/>
        <v>4</v>
      </c>
      <c r="J5242" s="22" t="str">
        <f>VLOOKUP(I5242,變換清單!H:I,2,0)</f>
        <v>2Q</v>
      </c>
      <c r="K5242" s="22" t="str">
        <f t="shared" si="245"/>
        <v>新類型近畿圏20172Q</v>
      </c>
    </row>
    <row r="5243" spans="1:11">
      <c r="A5243" s="23">
        <v>201705</v>
      </c>
      <c r="B5243" s="23" t="s">
        <v>75</v>
      </c>
      <c r="C5243" s="22">
        <v>27220985</v>
      </c>
      <c r="D5243" s="22" t="s">
        <v>46</v>
      </c>
      <c r="E5243" s="23">
        <v>2512412</v>
      </c>
      <c r="F5243" s="22" t="str">
        <f>VLOOKUP(C5243,變換清單!A:C,3,0)</f>
        <v>新類型</v>
      </c>
      <c r="G5243" s="22" t="str">
        <f>VLOOKUP(B5243,變換清單!E:F,2,0)</f>
        <v>中部</v>
      </c>
      <c r="H5243" s="22" t="str">
        <f t="shared" si="243"/>
        <v>2017</v>
      </c>
      <c r="I5243" s="22">
        <f t="shared" si="244"/>
        <v>5</v>
      </c>
      <c r="J5243" s="22" t="str">
        <f>VLOOKUP(I5243,變換清單!H:I,2,0)</f>
        <v>2Q</v>
      </c>
      <c r="K5243" s="22" t="str">
        <f t="shared" si="245"/>
        <v>新類型中部20172Q</v>
      </c>
    </row>
    <row r="5244" spans="1:11">
      <c r="A5244" s="23">
        <v>201705</v>
      </c>
      <c r="B5244" s="23" t="s">
        <v>75</v>
      </c>
      <c r="C5244" s="22">
        <v>27260317</v>
      </c>
      <c r="D5244" s="22" t="s">
        <v>40</v>
      </c>
      <c r="E5244" s="23">
        <v>294840</v>
      </c>
      <c r="F5244" s="22" t="str">
        <f>VLOOKUP(C5244,變換清單!A:C,3,0)</f>
        <v>啤酒</v>
      </c>
      <c r="G5244" s="22" t="str">
        <f>VLOOKUP(B5244,變換清單!E:F,2,0)</f>
        <v>中部</v>
      </c>
      <c r="H5244" s="22" t="str">
        <f t="shared" si="243"/>
        <v>2017</v>
      </c>
      <c r="I5244" s="22">
        <f t="shared" si="244"/>
        <v>5</v>
      </c>
      <c r="J5244" s="22" t="str">
        <f>VLOOKUP(I5244,變換清單!H:I,2,0)</f>
        <v>2Q</v>
      </c>
      <c r="K5244" s="22" t="str">
        <f t="shared" si="245"/>
        <v>啤酒中部20172Q</v>
      </c>
    </row>
    <row r="5245" spans="1:11">
      <c r="A5245" s="23">
        <v>201705</v>
      </c>
      <c r="B5245" s="23" t="s">
        <v>75</v>
      </c>
      <c r="C5245" s="22">
        <v>27260665</v>
      </c>
      <c r="D5245" s="22" t="s">
        <v>105</v>
      </c>
      <c r="E5245" s="23">
        <v>761866</v>
      </c>
      <c r="F5245" s="22" t="str">
        <f>VLOOKUP(C5245,變換清單!A:C,3,0)</f>
        <v>啤酒</v>
      </c>
      <c r="G5245" s="22" t="str">
        <f>VLOOKUP(B5245,變換清單!E:F,2,0)</f>
        <v>中部</v>
      </c>
      <c r="H5245" s="22" t="str">
        <f t="shared" si="243"/>
        <v>2017</v>
      </c>
      <c r="I5245" s="22">
        <f t="shared" si="244"/>
        <v>5</v>
      </c>
      <c r="J5245" s="22" t="str">
        <f>VLOOKUP(I5245,變換清單!H:I,2,0)</f>
        <v>2Q</v>
      </c>
      <c r="K5245" s="22" t="str">
        <f t="shared" si="245"/>
        <v>啤酒中部20172Q</v>
      </c>
    </row>
    <row r="5246" spans="1:11">
      <c r="A5246" s="23">
        <v>201705</v>
      </c>
      <c r="B5246" s="23" t="s">
        <v>75</v>
      </c>
      <c r="C5246" s="22">
        <v>27350171</v>
      </c>
      <c r="D5246" s="22" t="s">
        <v>42</v>
      </c>
      <c r="E5246" s="23">
        <v>80388</v>
      </c>
      <c r="F5246" s="22" t="str">
        <f>VLOOKUP(C5246,變換清單!A:C,3,0)</f>
        <v>啤酒</v>
      </c>
      <c r="G5246" s="22" t="str">
        <f>VLOOKUP(B5246,變換清單!E:F,2,0)</f>
        <v>中部</v>
      </c>
      <c r="H5246" s="22" t="str">
        <f t="shared" si="243"/>
        <v>2017</v>
      </c>
      <c r="I5246" s="22">
        <f t="shared" si="244"/>
        <v>5</v>
      </c>
      <c r="J5246" s="22" t="str">
        <f>VLOOKUP(I5246,變換清單!H:I,2,0)</f>
        <v>2Q</v>
      </c>
      <c r="K5246" s="22" t="str">
        <f t="shared" si="245"/>
        <v>啤酒中部20172Q</v>
      </c>
    </row>
    <row r="5247" spans="1:11">
      <c r="A5247" s="23">
        <v>201705</v>
      </c>
      <c r="B5247" s="23" t="s">
        <v>75</v>
      </c>
      <c r="C5247" s="22">
        <v>27350921</v>
      </c>
      <c r="D5247" s="22" t="s">
        <v>44</v>
      </c>
      <c r="E5247" s="23">
        <v>52164</v>
      </c>
      <c r="F5247" s="22" t="str">
        <f>VLOOKUP(C5247,變換清單!A:C,3,0)</f>
        <v>發泡酒</v>
      </c>
      <c r="G5247" s="22" t="str">
        <f>VLOOKUP(B5247,變換清單!E:F,2,0)</f>
        <v>中部</v>
      </c>
      <c r="H5247" s="22" t="str">
        <f t="shared" si="243"/>
        <v>2017</v>
      </c>
      <c r="I5247" s="22">
        <f t="shared" si="244"/>
        <v>5</v>
      </c>
      <c r="J5247" s="22" t="str">
        <f>VLOOKUP(I5247,變換清單!H:I,2,0)</f>
        <v>2Q</v>
      </c>
      <c r="K5247" s="22" t="str">
        <f t="shared" si="245"/>
        <v>發泡酒中部20172Q</v>
      </c>
    </row>
    <row r="5248" spans="1:11">
      <c r="A5248" s="23">
        <v>201705</v>
      </c>
      <c r="B5248" s="23" t="s">
        <v>75</v>
      </c>
      <c r="C5248" s="22">
        <v>27210786</v>
      </c>
      <c r="D5248" s="22" t="s">
        <v>103</v>
      </c>
      <c r="E5248" s="23">
        <v>761880</v>
      </c>
      <c r="F5248" s="22" t="str">
        <f>VLOOKUP(C5248,變換清單!A:C,3,0)</f>
        <v>發泡酒</v>
      </c>
      <c r="G5248" s="22" t="str">
        <f>VLOOKUP(B5248,變換清單!E:F,2,0)</f>
        <v>中部</v>
      </c>
      <c r="H5248" s="22" t="str">
        <f t="shared" si="243"/>
        <v>2017</v>
      </c>
      <c r="I5248" s="22">
        <f t="shared" si="244"/>
        <v>5</v>
      </c>
      <c r="J5248" s="22" t="str">
        <f>VLOOKUP(I5248,變換清單!H:I,2,0)</f>
        <v>2Q</v>
      </c>
      <c r="K5248" s="22" t="str">
        <f t="shared" si="245"/>
        <v>發泡酒中部20172Q</v>
      </c>
    </row>
    <row r="5249" spans="1:11">
      <c r="A5249" s="23">
        <v>201705</v>
      </c>
      <c r="B5249" s="23" t="s">
        <v>75</v>
      </c>
      <c r="C5249" s="22">
        <v>27220883</v>
      </c>
      <c r="D5249" s="22" t="s">
        <v>101</v>
      </c>
      <c r="E5249" s="23">
        <v>8004</v>
      </c>
      <c r="F5249" s="22" t="str">
        <f>VLOOKUP(C5249,變換清單!A:C,3,0)</f>
        <v>新類型</v>
      </c>
      <c r="G5249" s="22" t="str">
        <f>VLOOKUP(B5249,變換清單!E:F,2,0)</f>
        <v>中部</v>
      </c>
      <c r="H5249" s="22" t="str">
        <f t="shared" si="243"/>
        <v>2017</v>
      </c>
      <c r="I5249" s="22">
        <f t="shared" si="244"/>
        <v>5</v>
      </c>
      <c r="J5249" s="22" t="str">
        <f>VLOOKUP(I5249,變換清單!H:I,2,0)</f>
        <v>2Q</v>
      </c>
      <c r="K5249" s="22" t="str">
        <f t="shared" si="245"/>
        <v>新類型中部20172Q</v>
      </c>
    </row>
    <row r="5250" spans="1:11">
      <c r="A5250" s="23">
        <v>201705</v>
      </c>
      <c r="B5250" s="23" t="s">
        <v>75</v>
      </c>
      <c r="C5250" s="22">
        <v>27220957</v>
      </c>
      <c r="D5250" s="22" t="s">
        <v>102</v>
      </c>
      <c r="E5250" s="23">
        <v>25346</v>
      </c>
      <c r="F5250" s="22" t="str">
        <f>VLOOKUP(C5250,變換清單!A:C,3,0)</f>
        <v>新類型</v>
      </c>
      <c r="G5250" s="22" t="str">
        <f>VLOOKUP(B5250,變換清單!E:F,2,0)</f>
        <v>中部</v>
      </c>
      <c r="H5250" s="22" t="str">
        <f t="shared" si="243"/>
        <v>2017</v>
      </c>
      <c r="I5250" s="22">
        <f t="shared" si="244"/>
        <v>5</v>
      </c>
      <c r="J5250" s="22" t="str">
        <f>VLOOKUP(I5250,變換清單!H:I,2,0)</f>
        <v>2Q</v>
      </c>
      <c r="K5250" s="22" t="str">
        <f t="shared" si="245"/>
        <v>新類型中部20172Q</v>
      </c>
    </row>
    <row r="5251" spans="1:11">
      <c r="A5251" s="23">
        <v>201705</v>
      </c>
      <c r="B5251" s="23" t="s">
        <v>86</v>
      </c>
      <c r="C5251" s="22">
        <v>27220985</v>
      </c>
      <c r="D5251" s="22" t="s">
        <v>46</v>
      </c>
      <c r="E5251" s="23">
        <v>319144</v>
      </c>
      <c r="F5251" s="22" t="str">
        <f>VLOOKUP(C5251,變換清單!A:C,3,0)</f>
        <v>新類型</v>
      </c>
      <c r="G5251" s="22" t="str">
        <f>VLOOKUP(B5251,變換清單!E:F,2,0)</f>
        <v>中四國</v>
      </c>
      <c r="H5251" s="22" t="str">
        <f t="shared" ref="H5251:H5314" si="246">LEFT(A5251,4)</f>
        <v>2017</v>
      </c>
      <c r="I5251" s="22">
        <f t="shared" ref="I5251:I5314" si="247">VALUE(RIGHT(A5251,2))</f>
        <v>5</v>
      </c>
      <c r="J5251" s="22" t="str">
        <f>VLOOKUP(I5251,變換清單!H:I,2,0)</f>
        <v>2Q</v>
      </c>
      <c r="K5251" s="22" t="str">
        <f t="shared" ref="K5251:K5314" si="248">CONCATENATE(F5251,G5251,H5251,J5251)</f>
        <v>新類型中四國20172Q</v>
      </c>
    </row>
    <row r="5252" spans="1:11">
      <c r="A5252" s="23">
        <v>201705</v>
      </c>
      <c r="B5252" s="23" t="s">
        <v>86</v>
      </c>
      <c r="C5252" s="22">
        <v>27260317</v>
      </c>
      <c r="D5252" s="22" t="s">
        <v>40</v>
      </c>
      <c r="E5252" s="23">
        <v>170520</v>
      </c>
      <c r="F5252" s="22" t="str">
        <f>VLOOKUP(C5252,變換清單!A:C,3,0)</f>
        <v>啤酒</v>
      </c>
      <c r="G5252" s="22" t="str">
        <f>VLOOKUP(B5252,變換清單!E:F,2,0)</f>
        <v>中四國</v>
      </c>
      <c r="H5252" s="22" t="str">
        <f t="shared" si="246"/>
        <v>2017</v>
      </c>
      <c r="I5252" s="22">
        <f t="shared" si="247"/>
        <v>5</v>
      </c>
      <c r="J5252" s="22" t="str">
        <f>VLOOKUP(I5252,變換清單!H:I,2,0)</f>
        <v>2Q</v>
      </c>
      <c r="K5252" s="22" t="str">
        <f t="shared" si="248"/>
        <v>啤酒中四國20172Q</v>
      </c>
    </row>
    <row r="5253" spans="1:11">
      <c r="A5253" s="23">
        <v>201705</v>
      </c>
      <c r="B5253" s="23" t="s">
        <v>86</v>
      </c>
      <c r="C5253" s="22">
        <v>27260665</v>
      </c>
      <c r="D5253" s="22" t="s">
        <v>105</v>
      </c>
      <c r="E5253" s="23">
        <v>111720</v>
      </c>
      <c r="F5253" s="22" t="str">
        <f>VLOOKUP(C5253,變換清單!A:C,3,0)</f>
        <v>啤酒</v>
      </c>
      <c r="G5253" s="22" t="str">
        <f>VLOOKUP(B5253,變換清單!E:F,2,0)</f>
        <v>中四國</v>
      </c>
      <c r="H5253" s="22" t="str">
        <f t="shared" si="246"/>
        <v>2017</v>
      </c>
      <c r="I5253" s="22">
        <f t="shared" si="247"/>
        <v>5</v>
      </c>
      <c r="J5253" s="22" t="str">
        <f>VLOOKUP(I5253,變換清單!H:I,2,0)</f>
        <v>2Q</v>
      </c>
      <c r="K5253" s="22" t="str">
        <f t="shared" si="248"/>
        <v>啤酒中四國20172Q</v>
      </c>
    </row>
    <row r="5254" spans="1:11">
      <c r="A5254" s="23">
        <v>201705</v>
      </c>
      <c r="B5254" s="23" t="s">
        <v>86</v>
      </c>
      <c r="C5254" s="22">
        <v>27350171</v>
      </c>
      <c r="D5254" s="22" t="s">
        <v>42</v>
      </c>
      <c r="E5254" s="23">
        <v>1008</v>
      </c>
      <c r="F5254" s="22" t="str">
        <f>VLOOKUP(C5254,變換清單!A:C,3,0)</f>
        <v>啤酒</v>
      </c>
      <c r="G5254" s="22" t="str">
        <f>VLOOKUP(B5254,變換清單!E:F,2,0)</f>
        <v>中四國</v>
      </c>
      <c r="H5254" s="22" t="str">
        <f t="shared" si="246"/>
        <v>2017</v>
      </c>
      <c r="I5254" s="22">
        <f t="shared" si="247"/>
        <v>5</v>
      </c>
      <c r="J5254" s="22" t="str">
        <f>VLOOKUP(I5254,變換清單!H:I,2,0)</f>
        <v>2Q</v>
      </c>
      <c r="K5254" s="22" t="str">
        <f t="shared" si="248"/>
        <v>啤酒中四國20172Q</v>
      </c>
    </row>
    <row r="5255" spans="1:11">
      <c r="A5255" s="23">
        <v>201705</v>
      </c>
      <c r="B5255" s="23" t="s">
        <v>86</v>
      </c>
      <c r="C5255" s="22">
        <v>27350921</v>
      </c>
      <c r="D5255" s="22" t="s">
        <v>44</v>
      </c>
      <c r="E5255" s="23">
        <v>85680</v>
      </c>
      <c r="F5255" s="22" t="str">
        <f>VLOOKUP(C5255,變換清單!A:C,3,0)</f>
        <v>發泡酒</v>
      </c>
      <c r="G5255" s="22" t="str">
        <f>VLOOKUP(B5255,變換清單!E:F,2,0)</f>
        <v>中四國</v>
      </c>
      <c r="H5255" s="22" t="str">
        <f t="shared" si="246"/>
        <v>2017</v>
      </c>
      <c r="I5255" s="22">
        <f t="shared" si="247"/>
        <v>5</v>
      </c>
      <c r="J5255" s="22" t="str">
        <f>VLOOKUP(I5255,變換清單!H:I,2,0)</f>
        <v>2Q</v>
      </c>
      <c r="K5255" s="22" t="str">
        <f t="shared" si="248"/>
        <v>發泡酒中四國20172Q</v>
      </c>
    </row>
    <row r="5256" spans="1:11">
      <c r="A5256" s="23">
        <v>201705</v>
      </c>
      <c r="B5256" s="23" t="s">
        <v>61</v>
      </c>
      <c r="C5256" s="22">
        <v>27210786</v>
      </c>
      <c r="D5256" s="22" t="s">
        <v>103</v>
      </c>
      <c r="E5256" s="23">
        <v>1117172</v>
      </c>
      <c r="F5256" s="22" t="str">
        <f>VLOOKUP(C5256,變換清單!A:C,3,0)</f>
        <v>發泡酒</v>
      </c>
      <c r="G5256" s="22" t="str">
        <f>VLOOKUP(B5256,變換清單!E:F,2,0)</f>
        <v>關信越</v>
      </c>
      <c r="H5256" s="22" t="str">
        <f t="shared" si="246"/>
        <v>2017</v>
      </c>
      <c r="I5256" s="22">
        <f t="shared" si="247"/>
        <v>5</v>
      </c>
      <c r="J5256" s="22" t="str">
        <f>VLOOKUP(I5256,變換清單!H:I,2,0)</f>
        <v>2Q</v>
      </c>
      <c r="K5256" s="22" t="str">
        <f t="shared" si="248"/>
        <v>發泡酒關信越20172Q</v>
      </c>
    </row>
    <row r="5257" spans="1:11">
      <c r="A5257" s="23">
        <v>201705</v>
      </c>
      <c r="B5257" s="23" t="s">
        <v>61</v>
      </c>
      <c r="C5257" s="22">
        <v>27220883</v>
      </c>
      <c r="D5257" s="22" t="s">
        <v>101</v>
      </c>
      <c r="E5257" s="23">
        <v>165480</v>
      </c>
      <c r="F5257" s="22" t="str">
        <f>VLOOKUP(C5257,變換清單!A:C,3,0)</f>
        <v>新類型</v>
      </c>
      <c r="G5257" s="22" t="str">
        <f>VLOOKUP(B5257,變換清單!E:F,2,0)</f>
        <v>關信越</v>
      </c>
      <c r="H5257" s="22" t="str">
        <f t="shared" si="246"/>
        <v>2017</v>
      </c>
      <c r="I5257" s="22">
        <f t="shared" si="247"/>
        <v>5</v>
      </c>
      <c r="J5257" s="22" t="str">
        <f>VLOOKUP(I5257,變換清單!H:I,2,0)</f>
        <v>2Q</v>
      </c>
      <c r="K5257" s="22" t="str">
        <f t="shared" si="248"/>
        <v>新類型關信越20172Q</v>
      </c>
    </row>
    <row r="5258" spans="1:11">
      <c r="A5258" s="23">
        <v>201705</v>
      </c>
      <c r="B5258" s="23" t="s">
        <v>61</v>
      </c>
      <c r="C5258" s="22">
        <v>27220957</v>
      </c>
      <c r="D5258" s="22" t="s">
        <v>102</v>
      </c>
      <c r="E5258" s="23">
        <v>342720</v>
      </c>
      <c r="F5258" s="22" t="str">
        <f>VLOOKUP(C5258,變換清單!A:C,3,0)</f>
        <v>新類型</v>
      </c>
      <c r="G5258" s="22" t="str">
        <f>VLOOKUP(B5258,變換清單!E:F,2,0)</f>
        <v>關信越</v>
      </c>
      <c r="H5258" s="22" t="str">
        <f t="shared" si="246"/>
        <v>2017</v>
      </c>
      <c r="I5258" s="22">
        <f t="shared" si="247"/>
        <v>5</v>
      </c>
      <c r="J5258" s="22" t="str">
        <f>VLOOKUP(I5258,變換清單!H:I,2,0)</f>
        <v>2Q</v>
      </c>
      <c r="K5258" s="22" t="str">
        <f t="shared" si="248"/>
        <v>新類型關信越20172Q</v>
      </c>
    </row>
    <row r="5259" spans="1:11">
      <c r="A5259" s="23">
        <v>201705</v>
      </c>
      <c r="B5259" s="23" t="s">
        <v>61</v>
      </c>
      <c r="C5259" s="22">
        <v>27220985</v>
      </c>
      <c r="D5259" s="22" t="s">
        <v>46</v>
      </c>
      <c r="E5259" s="23">
        <v>17136</v>
      </c>
      <c r="F5259" s="22" t="str">
        <f>VLOOKUP(C5259,變換清單!A:C,3,0)</f>
        <v>新類型</v>
      </c>
      <c r="G5259" s="22" t="str">
        <f>VLOOKUP(B5259,變換清單!E:F,2,0)</f>
        <v>關信越</v>
      </c>
      <c r="H5259" s="22" t="str">
        <f t="shared" si="246"/>
        <v>2017</v>
      </c>
      <c r="I5259" s="22">
        <f t="shared" si="247"/>
        <v>5</v>
      </c>
      <c r="J5259" s="22" t="str">
        <f>VLOOKUP(I5259,變換清單!H:I,2,0)</f>
        <v>2Q</v>
      </c>
      <c r="K5259" s="22" t="str">
        <f t="shared" si="248"/>
        <v>新類型關信越20172Q</v>
      </c>
    </row>
    <row r="5260" spans="1:11">
      <c r="A5260" s="23">
        <v>201705</v>
      </c>
      <c r="B5260" s="23" t="s">
        <v>61</v>
      </c>
      <c r="C5260" s="22">
        <v>27260317</v>
      </c>
      <c r="D5260" s="22" t="s">
        <v>40</v>
      </c>
      <c r="E5260" s="23">
        <v>4284</v>
      </c>
      <c r="F5260" s="22" t="str">
        <f>VLOOKUP(C5260,變換清單!A:C,3,0)</f>
        <v>啤酒</v>
      </c>
      <c r="G5260" s="22" t="str">
        <f>VLOOKUP(B5260,變換清單!E:F,2,0)</f>
        <v>關信越</v>
      </c>
      <c r="H5260" s="22" t="str">
        <f t="shared" si="246"/>
        <v>2017</v>
      </c>
      <c r="I5260" s="22">
        <f t="shared" si="247"/>
        <v>5</v>
      </c>
      <c r="J5260" s="22" t="str">
        <f>VLOOKUP(I5260,變換清單!H:I,2,0)</f>
        <v>2Q</v>
      </c>
      <c r="K5260" s="22" t="str">
        <f t="shared" si="248"/>
        <v>啤酒關信越20172Q</v>
      </c>
    </row>
    <row r="5261" spans="1:11">
      <c r="A5261" s="23">
        <v>201705</v>
      </c>
      <c r="B5261" s="23" t="s">
        <v>61</v>
      </c>
      <c r="C5261" s="22">
        <v>27260665</v>
      </c>
      <c r="D5261" s="22" t="s">
        <v>105</v>
      </c>
      <c r="E5261" s="23">
        <v>277200</v>
      </c>
      <c r="F5261" s="22" t="str">
        <f>VLOOKUP(C5261,變換清單!A:C,3,0)</f>
        <v>啤酒</v>
      </c>
      <c r="G5261" s="22" t="str">
        <f>VLOOKUP(B5261,變換清單!E:F,2,0)</f>
        <v>關信越</v>
      </c>
      <c r="H5261" s="22" t="str">
        <f t="shared" si="246"/>
        <v>2017</v>
      </c>
      <c r="I5261" s="22">
        <f t="shared" si="247"/>
        <v>5</v>
      </c>
      <c r="J5261" s="22" t="str">
        <f>VLOOKUP(I5261,變換清單!H:I,2,0)</f>
        <v>2Q</v>
      </c>
      <c r="K5261" s="22" t="str">
        <f t="shared" si="248"/>
        <v>啤酒關信越20172Q</v>
      </c>
    </row>
    <row r="5262" spans="1:11">
      <c r="A5262" s="23">
        <v>201705</v>
      </c>
      <c r="B5262" s="23" t="s">
        <v>61</v>
      </c>
      <c r="C5262" s="22">
        <v>27350171</v>
      </c>
      <c r="D5262" s="22" t="s">
        <v>42</v>
      </c>
      <c r="E5262" s="23">
        <v>81374</v>
      </c>
      <c r="F5262" s="22" t="str">
        <f>VLOOKUP(C5262,變換清單!A:C,3,0)</f>
        <v>啤酒</v>
      </c>
      <c r="G5262" s="22" t="str">
        <f>VLOOKUP(B5262,變換清單!E:F,2,0)</f>
        <v>關信越</v>
      </c>
      <c r="H5262" s="22" t="str">
        <f t="shared" si="246"/>
        <v>2017</v>
      </c>
      <c r="I5262" s="22">
        <f t="shared" si="247"/>
        <v>5</v>
      </c>
      <c r="J5262" s="22" t="str">
        <f>VLOOKUP(I5262,變換清單!H:I,2,0)</f>
        <v>2Q</v>
      </c>
      <c r="K5262" s="22" t="str">
        <f t="shared" si="248"/>
        <v>啤酒關信越20172Q</v>
      </c>
    </row>
    <row r="5263" spans="1:11">
      <c r="A5263" s="23">
        <v>201705</v>
      </c>
      <c r="B5263" s="23" t="s">
        <v>61</v>
      </c>
      <c r="C5263" s="22">
        <v>27350921</v>
      </c>
      <c r="D5263" s="22" t="s">
        <v>44</v>
      </c>
      <c r="E5263" s="23">
        <v>8004</v>
      </c>
      <c r="F5263" s="22" t="str">
        <f>VLOOKUP(C5263,變換清單!A:C,3,0)</f>
        <v>發泡酒</v>
      </c>
      <c r="G5263" s="22" t="str">
        <f>VLOOKUP(B5263,變換清單!E:F,2,0)</f>
        <v>關信越</v>
      </c>
      <c r="H5263" s="22" t="str">
        <f t="shared" si="246"/>
        <v>2017</v>
      </c>
      <c r="I5263" s="22">
        <f t="shared" si="247"/>
        <v>5</v>
      </c>
      <c r="J5263" s="22" t="str">
        <f>VLOOKUP(I5263,變換清單!H:I,2,0)</f>
        <v>2Q</v>
      </c>
      <c r="K5263" s="22" t="str">
        <f t="shared" si="248"/>
        <v>發泡酒關信越20172Q</v>
      </c>
    </row>
    <row r="5264" spans="1:11">
      <c r="A5264" s="23">
        <v>201705</v>
      </c>
      <c r="B5264" s="23" t="s">
        <v>83</v>
      </c>
      <c r="C5264" s="22">
        <v>27210786</v>
      </c>
      <c r="D5264" s="22" t="s">
        <v>103</v>
      </c>
      <c r="E5264" s="23">
        <v>6048</v>
      </c>
      <c r="F5264" s="22" t="str">
        <f>VLOOKUP(C5264,變換清單!A:C,3,0)</f>
        <v>發泡酒</v>
      </c>
      <c r="G5264" s="22" t="str">
        <f>VLOOKUP(B5264,變換清單!E:F,2,0)</f>
        <v>中四國</v>
      </c>
      <c r="H5264" s="22" t="str">
        <f t="shared" si="246"/>
        <v>2017</v>
      </c>
      <c r="I5264" s="22">
        <f t="shared" si="247"/>
        <v>5</v>
      </c>
      <c r="J5264" s="22" t="str">
        <f>VLOOKUP(I5264,變換清單!H:I,2,0)</f>
        <v>2Q</v>
      </c>
      <c r="K5264" s="22" t="str">
        <f t="shared" si="248"/>
        <v>發泡酒中四國20172Q</v>
      </c>
    </row>
    <row r="5265" spans="1:11">
      <c r="A5265" s="23">
        <v>201705</v>
      </c>
      <c r="B5265" s="23" t="s">
        <v>83</v>
      </c>
      <c r="C5265" s="22">
        <v>27220883</v>
      </c>
      <c r="D5265" s="22" t="s">
        <v>101</v>
      </c>
      <c r="E5265" s="23">
        <v>6048</v>
      </c>
      <c r="F5265" s="22" t="str">
        <f>VLOOKUP(C5265,變換清單!A:C,3,0)</f>
        <v>新類型</v>
      </c>
      <c r="G5265" s="22" t="str">
        <f>VLOOKUP(B5265,變換清單!E:F,2,0)</f>
        <v>中四國</v>
      </c>
      <c r="H5265" s="22" t="str">
        <f t="shared" si="246"/>
        <v>2017</v>
      </c>
      <c r="I5265" s="22">
        <f t="shared" si="247"/>
        <v>5</v>
      </c>
      <c r="J5265" s="22" t="str">
        <f>VLOOKUP(I5265,變換清單!H:I,2,0)</f>
        <v>2Q</v>
      </c>
      <c r="K5265" s="22" t="str">
        <f t="shared" si="248"/>
        <v>新類型中四國20172Q</v>
      </c>
    </row>
    <row r="5266" spans="1:11">
      <c r="A5266" s="23">
        <v>201705</v>
      </c>
      <c r="B5266" s="23" t="s">
        <v>83</v>
      </c>
      <c r="C5266" s="22">
        <v>27220957</v>
      </c>
      <c r="D5266" s="22" t="s">
        <v>102</v>
      </c>
      <c r="E5266" s="23">
        <v>319165</v>
      </c>
      <c r="F5266" s="22" t="str">
        <f>VLOOKUP(C5266,變換清單!A:C,3,0)</f>
        <v>新類型</v>
      </c>
      <c r="G5266" s="22" t="str">
        <f>VLOOKUP(B5266,變換清單!E:F,2,0)</f>
        <v>中四國</v>
      </c>
      <c r="H5266" s="22" t="str">
        <f t="shared" si="246"/>
        <v>2017</v>
      </c>
      <c r="I5266" s="22">
        <f t="shared" si="247"/>
        <v>5</v>
      </c>
      <c r="J5266" s="22" t="str">
        <f>VLOOKUP(I5266,變換清單!H:I,2,0)</f>
        <v>2Q</v>
      </c>
      <c r="K5266" s="22" t="str">
        <f t="shared" si="248"/>
        <v>新類型中四國20172Q</v>
      </c>
    </row>
    <row r="5267" spans="1:11">
      <c r="A5267" s="23">
        <v>201705</v>
      </c>
      <c r="B5267" s="23" t="s">
        <v>83</v>
      </c>
      <c r="C5267" s="22">
        <v>27220985</v>
      </c>
      <c r="D5267" s="22" t="s">
        <v>46</v>
      </c>
      <c r="E5267" s="23">
        <v>57120</v>
      </c>
      <c r="F5267" s="22" t="str">
        <f>VLOOKUP(C5267,變換清單!A:C,3,0)</f>
        <v>新類型</v>
      </c>
      <c r="G5267" s="22" t="str">
        <f>VLOOKUP(B5267,變換清單!E:F,2,0)</f>
        <v>中四國</v>
      </c>
      <c r="H5267" s="22" t="str">
        <f t="shared" si="246"/>
        <v>2017</v>
      </c>
      <c r="I5267" s="22">
        <f t="shared" si="247"/>
        <v>5</v>
      </c>
      <c r="J5267" s="22" t="str">
        <f>VLOOKUP(I5267,變換清單!H:I,2,0)</f>
        <v>2Q</v>
      </c>
      <c r="K5267" s="22" t="str">
        <f t="shared" si="248"/>
        <v>新類型中四國20172Q</v>
      </c>
    </row>
    <row r="5268" spans="1:11">
      <c r="A5268" s="23">
        <v>201705</v>
      </c>
      <c r="B5268" s="23" t="s">
        <v>83</v>
      </c>
      <c r="C5268" s="22">
        <v>27260317</v>
      </c>
      <c r="D5268" s="22" t="s">
        <v>40</v>
      </c>
      <c r="E5268" s="23">
        <v>135240</v>
      </c>
      <c r="F5268" s="22" t="str">
        <f>VLOOKUP(C5268,變換清單!A:C,3,0)</f>
        <v>啤酒</v>
      </c>
      <c r="G5268" s="22" t="str">
        <f>VLOOKUP(B5268,變換清單!E:F,2,0)</f>
        <v>中四國</v>
      </c>
      <c r="H5268" s="22" t="str">
        <f t="shared" si="246"/>
        <v>2017</v>
      </c>
      <c r="I5268" s="22">
        <f t="shared" si="247"/>
        <v>5</v>
      </c>
      <c r="J5268" s="22" t="str">
        <f>VLOOKUP(I5268,變換清單!H:I,2,0)</f>
        <v>2Q</v>
      </c>
      <c r="K5268" s="22" t="str">
        <f t="shared" si="248"/>
        <v>啤酒中四國20172Q</v>
      </c>
    </row>
    <row r="5269" spans="1:11">
      <c r="A5269" s="23">
        <v>201705</v>
      </c>
      <c r="B5269" s="23" t="s">
        <v>83</v>
      </c>
      <c r="C5269" s="22">
        <v>27260665</v>
      </c>
      <c r="D5269" s="22" t="s">
        <v>105</v>
      </c>
      <c r="E5269" s="23">
        <v>29988</v>
      </c>
      <c r="F5269" s="22" t="str">
        <f>VLOOKUP(C5269,變換清單!A:C,3,0)</f>
        <v>啤酒</v>
      </c>
      <c r="G5269" s="22" t="str">
        <f>VLOOKUP(B5269,變換清單!E:F,2,0)</f>
        <v>中四國</v>
      </c>
      <c r="H5269" s="22" t="str">
        <f t="shared" si="246"/>
        <v>2017</v>
      </c>
      <c r="I5269" s="22">
        <f t="shared" si="247"/>
        <v>5</v>
      </c>
      <c r="J5269" s="22" t="str">
        <f>VLOOKUP(I5269,變換清單!H:I,2,0)</f>
        <v>2Q</v>
      </c>
      <c r="K5269" s="22" t="str">
        <f t="shared" si="248"/>
        <v>啤酒中四國20172Q</v>
      </c>
    </row>
    <row r="5270" spans="1:11">
      <c r="A5270" s="23">
        <v>201705</v>
      </c>
      <c r="B5270" s="23" t="s">
        <v>83</v>
      </c>
      <c r="C5270" s="22">
        <v>27350171</v>
      </c>
      <c r="D5270" s="22" t="s">
        <v>42</v>
      </c>
      <c r="E5270" s="23">
        <v>11310</v>
      </c>
      <c r="F5270" s="22" t="str">
        <f>VLOOKUP(C5270,變換清單!A:C,3,0)</f>
        <v>啤酒</v>
      </c>
      <c r="G5270" s="22" t="str">
        <f>VLOOKUP(B5270,變換清單!E:F,2,0)</f>
        <v>中四國</v>
      </c>
      <c r="H5270" s="22" t="str">
        <f t="shared" si="246"/>
        <v>2017</v>
      </c>
      <c r="I5270" s="22">
        <f t="shared" si="247"/>
        <v>5</v>
      </c>
      <c r="J5270" s="22" t="str">
        <f>VLOOKUP(I5270,變換清單!H:I,2,0)</f>
        <v>2Q</v>
      </c>
      <c r="K5270" s="22" t="str">
        <f t="shared" si="248"/>
        <v>啤酒中四國20172Q</v>
      </c>
    </row>
    <row r="5271" spans="1:11">
      <c r="A5271" s="23">
        <v>201705</v>
      </c>
      <c r="B5271" s="23" t="s">
        <v>83</v>
      </c>
      <c r="C5271" s="22">
        <v>27350921</v>
      </c>
      <c r="D5271" s="22" t="s">
        <v>44</v>
      </c>
      <c r="E5271" s="23">
        <v>63000</v>
      </c>
      <c r="F5271" s="22" t="str">
        <f>VLOOKUP(C5271,變換清單!A:C,3,0)</f>
        <v>發泡酒</v>
      </c>
      <c r="G5271" s="22" t="str">
        <f>VLOOKUP(B5271,變換清單!E:F,2,0)</f>
        <v>中四國</v>
      </c>
      <c r="H5271" s="22" t="str">
        <f t="shared" si="246"/>
        <v>2017</v>
      </c>
      <c r="I5271" s="22">
        <f t="shared" si="247"/>
        <v>5</v>
      </c>
      <c r="J5271" s="22" t="str">
        <f>VLOOKUP(I5271,變換清單!H:I,2,0)</f>
        <v>2Q</v>
      </c>
      <c r="K5271" s="22" t="str">
        <f t="shared" si="248"/>
        <v>發泡酒中四國20172Q</v>
      </c>
    </row>
    <row r="5272" spans="1:11">
      <c r="A5272" s="23">
        <v>201705</v>
      </c>
      <c r="B5272" s="23" t="s">
        <v>98</v>
      </c>
      <c r="C5272" s="22">
        <v>27210786</v>
      </c>
      <c r="D5272" s="22" t="s">
        <v>103</v>
      </c>
      <c r="E5272" s="23">
        <v>8400</v>
      </c>
      <c r="F5272" s="22" t="str">
        <f>VLOOKUP(C5272,變換清單!A:C,3,0)</f>
        <v>發泡酒</v>
      </c>
      <c r="G5272" s="22" t="str">
        <f>VLOOKUP(B5272,變換清單!E:F,2,0)</f>
        <v>沖繩</v>
      </c>
      <c r="H5272" s="22" t="str">
        <f t="shared" si="246"/>
        <v>2017</v>
      </c>
      <c r="I5272" s="22">
        <f t="shared" si="247"/>
        <v>5</v>
      </c>
      <c r="J5272" s="22" t="str">
        <f>VLOOKUP(I5272,變換清單!H:I,2,0)</f>
        <v>2Q</v>
      </c>
      <c r="K5272" s="22" t="str">
        <f t="shared" si="248"/>
        <v>發泡酒沖繩20172Q</v>
      </c>
    </row>
    <row r="5273" spans="1:11">
      <c r="A5273" s="23">
        <v>201705</v>
      </c>
      <c r="B5273" s="23" t="s">
        <v>98</v>
      </c>
      <c r="C5273" s="22">
        <v>27220883</v>
      </c>
      <c r="D5273" s="22" t="s">
        <v>101</v>
      </c>
      <c r="E5273" s="23">
        <v>24360</v>
      </c>
      <c r="F5273" s="22" t="str">
        <f>VLOOKUP(C5273,變換清單!A:C,3,0)</f>
        <v>新類型</v>
      </c>
      <c r="G5273" s="22" t="str">
        <f>VLOOKUP(B5273,變換清單!E:F,2,0)</f>
        <v>沖繩</v>
      </c>
      <c r="H5273" s="22" t="str">
        <f t="shared" si="246"/>
        <v>2017</v>
      </c>
      <c r="I5273" s="22">
        <f t="shared" si="247"/>
        <v>5</v>
      </c>
      <c r="J5273" s="22" t="str">
        <f>VLOOKUP(I5273,變換清單!H:I,2,0)</f>
        <v>2Q</v>
      </c>
      <c r="K5273" s="22" t="str">
        <f t="shared" si="248"/>
        <v>新類型沖繩20172Q</v>
      </c>
    </row>
    <row r="5274" spans="1:11">
      <c r="A5274" s="23">
        <v>201705</v>
      </c>
      <c r="B5274" s="23" t="s">
        <v>98</v>
      </c>
      <c r="C5274" s="22">
        <v>27220957</v>
      </c>
      <c r="D5274" s="22" t="s">
        <v>102</v>
      </c>
      <c r="E5274" s="23">
        <v>540312</v>
      </c>
      <c r="F5274" s="22" t="str">
        <f>VLOOKUP(C5274,變換清單!A:C,3,0)</f>
        <v>新類型</v>
      </c>
      <c r="G5274" s="22" t="str">
        <f>VLOOKUP(B5274,變換清單!E:F,2,0)</f>
        <v>沖繩</v>
      </c>
      <c r="H5274" s="22" t="str">
        <f t="shared" si="246"/>
        <v>2017</v>
      </c>
      <c r="I5274" s="22">
        <f t="shared" si="247"/>
        <v>5</v>
      </c>
      <c r="J5274" s="22" t="str">
        <f>VLOOKUP(I5274,變換清單!H:I,2,0)</f>
        <v>2Q</v>
      </c>
      <c r="K5274" s="22" t="str">
        <f t="shared" si="248"/>
        <v>新類型沖繩20172Q</v>
      </c>
    </row>
    <row r="5275" spans="1:11">
      <c r="A5275" s="23">
        <v>201705</v>
      </c>
      <c r="B5275" s="23" t="s">
        <v>98</v>
      </c>
      <c r="C5275" s="22">
        <v>27220985</v>
      </c>
      <c r="D5275" s="22" t="s">
        <v>46</v>
      </c>
      <c r="E5275" s="23">
        <v>113400</v>
      </c>
      <c r="F5275" s="22" t="str">
        <f>VLOOKUP(C5275,變換清單!A:C,3,0)</f>
        <v>新類型</v>
      </c>
      <c r="G5275" s="22" t="str">
        <f>VLOOKUP(B5275,變換清單!E:F,2,0)</f>
        <v>沖繩</v>
      </c>
      <c r="H5275" s="22" t="str">
        <f t="shared" si="246"/>
        <v>2017</v>
      </c>
      <c r="I5275" s="22">
        <f t="shared" si="247"/>
        <v>5</v>
      </c>
      <c r="J5275" s="22" t="str">
        <f>VLOOKUP(I5275,變換清單!H:I,2,0)</f>
        <v>2Q</v>
      </c>
      <c r="K5275" s="22" t="str">
        <f t="shared" si="248"/>
        <v>新類型沖繩20172Q</v>
      </c>
    </row>
    <row r="5276" spans="1:11">
      <c r="A5276" s="23">
        <v>201705</v>
      </c>
      <c r="B5276" s="23" t="s">
        <v>98</v>
      </c>
      <c r="C5276" s="22">
        <v>27260317</v>
      </c>
      <c r="D5276" s="22" t="s">
        <v>40</v>
      </c>
      <c r="E5276" s="23">
        <v>93240</v>
      </c>
      <c r="F5276" s="22" t="str">
        <f>VLOOKUP(C5276,變換清單!A:C,3,0)</f>
        <v>啤酒</v>
      </c>
      <c r="G5276" s="22" t="str">
        <f>VLOOKUP(B5276,變換清單!E:F,2,0)</f>
        <v>沖繩</v>
      </c>
      <c r="H5276" s="22" t="str">
        <f t="shared" si="246"/>
        <v>2017</v>
      </c>
      <c r="I5276" s="22">
        <f t="shared" si="247"/>
        <v>5</v>
      </c>
      <c r="J5276" s="22" t="str">
        <f>VLOOKUP(I5276,變換清單!H:I,2,0)</f>
        <v>2Q</v>
      </c>
      <c r="K5276" s="22" t="str">
        <f t="shared" si="248"/>
        <v>啤酒沖繩20172Q</v>
      </c>
    </row>
    <row r="5277" spans="1:11">
      <c r="A5277" s="23">
        <v>201705</v>
      </c>
      <c r="B5277" s="23" t="s">
        <v>98</v>
      </c>
      <c r="C5277" s="22">
        <v>27260665</v>
      </c>
      <c r="D5277" s="22" t="s">
        <v>105</v>
      </c>
      <c r="E5277" s="23">
        <v>181440</v>
      </c>
      <c r="F5277" s="22" t="str">
        <f>VLOOKUP(C5277,變換清單!A:C,3,0)</f>
        <v>啤酒</v>
      </c>
      <c r="G5277" s="22" t="str">
        <f>VLOOKUP(B5277,變換清單!E:F,2,0)</f>
        <v>沖繩</v>
      </c>
      <c r="H5277" s="22" t="str">
        <f t="shared" si="246"/>
        <v>2017</v>
      </c>
      <c r="I5277" s="22">
        <f t="shared" si="247"/>
        <v>5</v>
      </c>
      <c r="J5277" s="22" t="str">
        <f>VLOOKUP(I5277,變換清單!H:I,2,0)</f>
        <v>2Q</v>
      </c>
      <c r="K5277" s="22" t="str">
        <f t="shared" si="248"/>
        <v>啤酒沖繩20172Q</v>
      </c>
    </row>
    <row r="5278" spans="1:11">
      <c r="A5278" s="23">
        <v>201705</v>
      </c>
      <c r="B5278" s="23" t="s">
        <v>56</v>
      </c>
      <c r="C5278" s="22">
        <v>27350171</v>
      </c>
      <c r="D5278" s="22" t="s">
        <v>42</v>
      </c>
      <c r="E5278" s="23">
        <v>374640</v>
      </c>
      <c r="F5278" s="22" t="str">
        <f>VLOOKUP(C5278,變換清單!A:C,3,0)</f>
        <v>啤酒</v>
      </c>
      <c r="G5278" s="22" t="str">
        <f>VLOOKUP(B5278,變換清單!E:F,2,0)</f>
        <v>東北</v>
      </c>
      <c r="H5278" s="22" t="str">
        <f t="shared" si="246"/>
        <v>2017</v>
      </c>
      <c r="I5278" s="22">
        <f t="shared" si="247"/>
        <v>5</v>
      </c>
      <c r="J5278" s="22" t="str">
        <f>VLOOKUP(I5278,變換清單!H:I,2,0)</f>
        <v>2Q</v>
      </c>
      <c r="K5278" s="22" t="str">
        <f t="shared" si="248"/>
        <v>啤酒東北20172Q</v>
      </c>
    </row>
    <row r="5279" spans="1:11">
      <c r="A5279" s="23">
        <v>201705</v>
      </c>
      <c r="B5279" s="23" t="s">
        <v>56</v>
      </c>
      <c r="C5279" s="22">
        <v>27350921</v>
      </c>
      <c r="D5279" s="22" t="s">
        <v>44</v>
      </c>
      <c r="E5279" s="23">
        <v>171360</v>
      </c>
      <c r="F5279" s="22" t="str">
        <f>VLOOKUP(C5279,變換清單!A:C,3,0)</f>
        <v>發泡酒</v>
      </c>
      <c r="G5279" s="22" t="str">
        <f>VLOOKUP(B5279,變換清單!E:F,2,0)</f>
        <v>東北</v>
      </c>
      <c r="H5279" s="22" t="str">
        <f t="shared" si="246"/>
        <v>2017</v>
      </c>
      <c r="I5279" s="22">
        <f t="shared" si="247"/>
        <v>5</v>
      </c>
      <c r="J5279" s="22" t="str">
        <f>VLOOKUP(I5279,變換清單!H:I,2,0)</f>
        <v>2Q</v>
      </c>
      <c r="K5279" s="22" t="str">
        <f t="shared" si="248"/>
        <v>發泡酒東北20172Q</v>
      </c>
    </row>
    <row r="5280" spans="1:11">
      <c r="A5280" s="23">
        <v>201705</v>
      </c>
      <c r="B5280" s="23" t="s">
        <v>56</v>
      </c>
      <c r="C5280" s="22">
        <v>27210786</v>
      </c>
      <c r="D5280" s="22" t="s">
        <v>103</v>
      </c>
      <c r="E5280" s="23">
        <v>119280</v>
      </c>
      <c r="F5280" s="22" t="str">
        <f>VLOOKUP(C5280,變換清單!A:C,3,0)</f>
        <v>發泡酒</v>
      </c>
      <c r="G5280" s="22" t="str">
        <f>VLOOKUP(B5280,變換清單!E:F,2,0)</f>
        <v>東北</v>
      </c>
      <c r="H5280" s="22" t="str">
        <f t="shared" si="246"/>
        <v>2017</v>
      </c>
      <c r="I5280" s="22">
        <f t="shared" si="247"/>
        <v>5</v>
      </c>
      <c r="J5280" s="22" t="str">
        <f>VLOOKUP(I5280,變換清單!H:I,2,0)</f>
        <v>2Q</v>
      </c>
      <c r="K5280" s="22" t="str">
        <f t="shared" si="248"/>
        <v>發泡酒東北20172Q</v>
      </c>
    </row>
    <row r="5281" spans="1:11">
      <c r="A5281" s="23">
        <v>201705</v>
      </c>
      <c r="B5281" s="23" t="s">
        <v>56</v>
      </c>
      <c r="C5281" s="22">
        <v>27220883</v>
      </c>
      <c r="D5281" s="22" t="s">
        <v>101</v>
      </c>
      <c r="E5281" s="23">
        <v>12348</v>
      </c>
      <c r="F5281" s="22" t="str">
        <f>VLOOKUP(C5281,變換清單!A:C,3,0)</f>
        <v>新類型</v>
      </c>
      <c r="G5281" s="22" t="str">
        <f>VLOOKUP(B5281,變換清單!E:F,2,0)</f>
        <v>東北</v>
      </c>
      <c r="H5281" s="22" t="str">
        <f t="shared" si="246"/>
        <v>2017</v>
      </c>
      <c r="I5281" s="22">
        <f t="shared" si="247"/>
        <v>5</v>
      </c>
      <c r="J5281" s="22" t="str">
        <f>VLOOKUP(I5281,變換清單!H:I,2,0)</f>
        <v>2Q</v>
      </c>
      <c r="K5281" s="22" t="str">
        <f t="shared" si="248"/>
        <v>新類型東北20172Q</v>
      </c>
    </row>
    <row r="5282" spans="1:11">
      <c r="A5282" s="23">
        <v>201705</v>
      </c>
      <c r="B5282" s="23" t="s">
        <v>56</v>
      </c>
      <c r="C5282" s="22">
        <v>27220957</v>
      </c>
      <c r="D5282" s="22" t="s">
        <v>102</v>
      </c>
      <c r="E5282" s="23">
        <v>3276</v>
      </c>
      <c r="F5282" s="22" t="str">
        <f>VLOOKUP(C5282,變換清單!A:C,3,0)</f>
        <v>新類型</v>
      </c>
      <c r="G5282" s="22" t="str">
        <f>VLOOKUP(B5282,變換清單!E:F,2,0)</f>
        <v>東北</v>
      </c>
      <c r="H5282" s="22" t="str">
        <f t="shared" si="246"/>
        <v>2017</v>
      </c>
      <c r="I5282" s="22">
        <f t="shared" si="247"/>
        <v>5</v>
      </c>
      <c r="J5282" s="22" t="str">
        <f>VLOOKUP(I5282,變換清單!H:I,2,0)</f>
        <v>2Q</v>
      </c>
      <c r="K5282" s="22" t="str">
        <f t="shared" si="248"/>
        <v>新類型東北20172Q</v>
      </c>
    </row>
    <row r="5283" spans="1:11">
      <c r="A5283" s="23">
        <v>201705</v>
      </c>
      <c r="B5283" s="23" t="s">
        <v>56</v>
      </c>
      <c r="C5283" s="22">
        <v>27220985</v>
      </c>
      <c r="D5283" s="22" t="s">
        <v>46</v>
      </c>
      <c r="E5283" s="23">
        <v>191520</v>
      </c>
      <c r="F5283" s="22" t="str">
        <f>VLOOKUP(C5283,變換清單!A:C,3,0)</f>
        <v>新類型</v>
      </c>
      <c r="G5283" s="22" t="str">
        <f>VLOOKUP(B5283,變換清單!E:F,2,0)</f>
        <v>東北</v>
      </c>
      <c r="H5283" s="22" t="str">
        <f t="shared" si="246"/>
        <v>2017</v>
      </c>
      <c r="I5283" s="22">
        <f t="shared" si="247"/>
        <v>5</v>
      </c>
      <c r="J5283" s="22" t="str">
        <f>VLOOKUP(I5283,變換清單!H:I,2,0)</f>
        <v>2Q</v>
      </c>
      <c r="K5283" s="22" t="str">
        <f t="shared" si="248"/>
        <v>新類型東北20172Q</v>
      </c>
    </row>
    <row r="5284" spans="1:11">
      <c r="A5284" s="23">
        <v>201705</v>
      </c>
      <c r="B5284" s="23" t="s">
        <v>73</v>
      </c>
      <c r="C5284" s="22">
        <v>27260317</v>
      </c>
      <c r="D5284" s="22" t="s">
        <v>40</v>
      </c>
      <c r="E5284" s="23">
        <v>343532</v>
      </c>
      <c r="F5284" s="22" t="str">
        <f>VLOOKUP(C5284,變換清單!A:C,3,0)</f>
        <v>啤酒</v>
      </c>
      <c r="G5284" s="22" t="str">
        <f>VLOOKUP(B5284,變換清單!E:F,2,0)</f>
        <v>中部</v>
      </c>
      <c r="H5284" s="22" t="str">
        <f t="shared" si="246"/>
        <v>2017</v>
      </c>
      <c r="I5284" s="22">
        <f t="shared" si="247"/>
        <v>5</v>
      </c>
      <c r="J5284" s="22" t="str">
        <f>VLOOKUP(I5284,變換清單!H:I,2,0)</f>
        <v>2Q</v>
      </c>
      <c r="K5284" s="22" t="str">
        <f t="shared" si="248"/>
        <v>啤酒中部20172Q</v>
      </c>
    </row>
    <row r="5285" spans="1:11">
      <c r="A5285" s="23">
        <v>201705</v>
      </c>
      <c r="B5285" s="23" t="s">
        <v>73</v>
      </c>
      <c r="C5285" s="22">
        <v>27260665</v>
      </c>
      <c r="D5285" s="22" t="s">
        <v>105</v>
      </c>
      <c r="E5285" s="23">
        <v>21840</v>
      </c>
      <c r="F5285" s="22" t="str">
        <f>VLOOKUP(C5285,變換清單!A:C,3,0)</f>
        <v>啤酒</v>
      </c>
      <c r="G5285" s="22" t="str">
        <f>VLOOKUP(B5285,變換清單!E:F,2,0)</f>
        <v>中部</v>
      </c>
      <c r="H5285" s="22" t="str">
        <f t="shared" si="246"/>
        <v>2017</v>
      </c>
      <c r="I5285" s="22">
        <f t="shared" si="247"/>
        <v>5</v>
      </c>
      <c r="J5285" s="22" t="str">
        <f>VLOOKUP(I5285,變換清單!H:I,2,0)</f>
        <v>2Q</v>
      </c>
      <c r="K5285" s="22" t="str">
        <f t="shared" si="248"/>
        <v>啤酒中部20172Q</v>
      </c>
    </row>
    <row r="5286" spans="1:11">
      <c r="A5286" s="23">
        <v>201705</v>
      </c>
      <c r="B5286" s="23" t="s">
        <v>73</v>
      </c>
      <c r="C5286" s="22">
        <v>27350171</v>
      </c>
      <c r="D5286" s="22" t="s">
        <v>42</v>
      </c>
      <c r="E5286" s="23">
        <v>99960</v>
      </c>
      <c r="F5286" s="22" t="str">
        <f>VLOOKUP(C5286,變換清單!A:C,3,0)</f>
        <v>啤酒</v>
      </c>
      <c r="G5286" s="22" t="str">
        <f>VLOOKUP(B5286,變換清單!E:F,2,0)</f>
        <v>中部</v>
      </c>
      <c r="H5286" s="22" t="str">
        <f t="shared" si="246"/>
        <v>2017</v>
      </c>
      <c r="I5286" s="22">
        <f t="shared" si="247"/>
        <v>5</v>
      </c>
      <c r="J5286" s="22" t="str">
        <f>VLOOKUP(I5286,變換清單!H:I,2,0)</f>
        <v>2Q</v>
      </c>
      <c r="K5286" s="22" t="str">
        <f t="shared" si="248"/>
        <v>啤酒中部20172Q</v>
      </c>
    </row>
    <row r="5287" spans="1:11">
      <c r="A5287" s="23">
        <v>201705</v>
      </c>
      <c r="B5287" s="23" t="s">
        <v>73</v>
      </c>
      <c r="C5287" s="22">
        <v>27350921</v>
      </c>
      <c r="D5287" s="22" t="s">
        <v>44</v>
      </c>
      <c r="E5287" s="23">
        <v>4788</v>
      </c>
      <c r="F5287" s="22" t="str">
        <f>VLOOKUP(C5287,變換清單!A:C,3,0)</f>
        <v>發泡酒</v>
      </c>
      <c r="G5287" s="22" t="str">
        <f>VLOOKUP(B5287,變換清單!E:F,2,0)</f>
        <v>中部</v>
      </c>
      <c r="H5287" s="22" t="str">
        <f t="shared" si="246"/>
        <v>2017</v>
      </c>
      <c r="I5287" s="22">
        <f t="shared" si="247"/>
        <v>5</v>
      </c>
      <c r="J5287" s="22" t="str">
        <f>VLOOKUP(I5287,變換清單!H:I,2,0)</f>
        <v>2Q</v>
      </c>
      <c r="K5287" s="22" t="str">
        <f t="shared" si="248"/>
        <v>發泡酒中部20172Q</v>
      </c>
    </row>
    <row r="5288" spans="1:11">
      <c r="A5288" s="23">
        <v>201705</v>
      </c>
      <c r="B5288" s="23" t="s">
        <v>73</v>
      </c>
      <c r="C5288" s="22">
        <v>27210786</v>
      </c>
      <c r="D5288" s="22" t="s">
        <v>103</v>
      </c>
      <c r="E5288" s="23">
        <v>5040</v>
      </c>
      <c r="F5288" s="22" t="str">
        <f>VLOOKUP(C5288,變換清單!A:C,3,0)</f>
        <v>發泡酒</v>
      </c>
      <c r="G5288" s="22" t="str">
        <f>VLOOKUP(B5288,變換清單!E:F,2,0)</f>
        <v>中部</v>
      </c>
      <c r="H5288" s="22" t="str">
        <f t="shared" si="246"/>
        <v>2017</v>
      </c>
      <c r="I5288" s="22">
        <f t="shared" si="247"/>
        <v>5</v>
      </c>
      <c r="J5288" s="22" t="str">
        <f>VLOOKUP(I5288,變換清單!H:I,2,0)</f>
        <v>2Q</v>
      </c>
      <c r="K5288" s="22" t="str">
        <f t="shared" si="248"/>
        <v>發泡酒中部20172Q</v>
      </c>
    </row>
    <row r="5289" spans="1:11">
      <c r="A5289" s="23">
        <v>201705</v>
      </c>
      <c r="B5289" s="23" t="s">
        <v>73</v>
      </c>
      <c r="C5289" s="22">
        <v>27220883</v>
      </c>
      <c r="D5289" s="22" t="s">
        <v>101</v>
      </c>
      <c r="E5289" s="23">
        <v>75600</v>
      </c>
      <c r="F5289" s="22" t="str">
        <f>VLOOKUP(C5289,變換清單!A:C,3,0)</f>
        <v>新類型</v>
      </c>
      <c r="G5289" s="22" t="str">
        <f>VLOOKUP(B5289,變換清單!E:F,2,0)</f>
        <v>中部</v>
      </c>
      <c r="H5289" s="22" t="str">
        <f t="shared" si="246"/>
        <v>2017</v>
      </c>
      <c r="I5289" s="22">
        <f t="shared" si="247"/>
        <v>5</v>
      </c>
      <c r="J5289" s="22" t="str">
        <f>VLOOKUP(I5289,變換清單!H:I,2,0)</f>
        <v>2Q</v>
      </c>
      <c r="K5289" s="22" t="str">
        <f t="shared" si="248"/>
        <v>新類型中部20172Q</v>
      </c>
    </row>
    <row r="5290" spans="1:11">
      <c r="A5290" s="23">
        <v>201705</v>
      </c>
      <c r="B5290" s="23" t="s">
        <v>93</v>
      </c>
      <c r="C5290" s="22">
        <v>27220957</v>
      </c>
      <c r="D5290" s="22" t="s">
        <v>102</v>
      </c>
      <c r="E5290" s="23">
        <v>253680</v>
      </c>
      <c r="F5290" s="22" t="str">
        <f>VLOOKUP(C5290,變換清單!A:C,3,0)</f>
        <v>新類型</v>
      </c>
      <c r="G5290" s="22" t="str">
        <f>VLOOKUP(B5290,變換清單!E:F,2,0)</f>
        <v>九州</v>
      </c>
      <c r="H5290" s="22" t="str">
        <f t="shared" si="246"/>
        <v>2017</v>
      </c>
      <c r="I5290" s="22">
        <f t="shared" si="247"/>
        <v>5</v>
      </c>
      <c r="J5290" s="22" t="str">
        <f>VLOOKUP(I5290,變換清單!H:I,2,0)</f>
        <v>2Q</v>
      </c>
      <c r="K5290" s="22" t="str">
        <f t="shared" si="248"/>
        <v>新類型九州20172Q</v>
      </c>
    </row>
    <row r="5291" spans="1:11">
      <c r="A5291" s="23">
        <v>201705</v>
      </c>
      <c r="B5291" s="23" t="s">
        <v>93</v>
      </c>
      <c r="C5291" s="22">
        <v>27220985</v>
      </c>
      <c r="D5291" s="22" t="s">
        <v>46</v>
      </c>
      <c r="E5291" s="23">
        <v>34440</v>
      </c>
      <c r="F5291" s="22" t="str">
        <f>VLOOKUP(C5291,變換清單!A:C,3,0)</f>
        <v>新類型</v>
      </c>
      <c r="G5291" s="22" t="str">
        <f>VLOOKUP(B5291,變換清單!E:F,2,0)</f>
        <v>九州</v>
      </c>
      <c r="H5291" s="22" t="str">
        <f t="shared" si="246"/>
        <v>2017</v>
      </c>
      <c r="I5291" s="22">
        <f t="shared" si="247"/>
        <v>5</v>
      </c>
      <c r="J5291" s="22" t="str">
        <f>VLOOKUP(I5291,變換清單!H:I,2,0)</f>
        <v>2Q</v>
      </c>
      <c r="K5291" s="22" t="str">
        <f t="shared" si="248"/>
        <v>新類型九州20172Q</v>
      </c>
    </row>
    <row r="5292" spans="1:11">
      <c r="A5292" s="23">
        <v>201705</v>
      </c>
      <c r="B5292" s="23" t="s">
        <v>93</v>
      </c>
      <c r="C5292" s="22">
        <v>27260317</v>
      </c>
      <c r="D5292" s="22" t="s">
        <v>40</v>
      </c>
      <c r="E5292" s="23">
        <v>64680</v>
      </c>
      <c r="F5292" s="22" t="str">
        <f>VLOOKUP(C5292,變換清單!A:C,3,0)</f>
        <v>啤酒</v>
      </c>
      <c r="G5292" s="22" t="str">
        <f>VLOOKUP(B5292,變換清單!E:F,2,0)</f>
        <v>九州</v>
      </c>
      <c r="H5292" s="22" t="str">
        <f t="shared" si="246"/>
        <v>2017</v>
      </c>
      <c r="I5292" s="22">
        <f t="shared" si="247"/>
        <v>5</v>
      </c>
      <c r="J5292" s="22" t="str">
        <f>VLOOKUP(I5292,變換清單!H:I,2,0)</f>
        <v>2Q</v>
      </c>
      <c r="K5292" s="22" t="str">
        <f t="shared" si="248"/>
        <v>啤酒九州20172Q</v>
      </c>
    </row>
    <row r="5293" spans="1:11">
      <c r="A5293" s="23">
        <v>201705</v>
      </c>
      <c r="B5293" s="23" t="s">
        <v>93</v>
      </c>
      <c r="C5293" s="22">
        <v>27260665</v>
      </c>
      <c r="D5293" s="22" t="s">
        <v>105</v>
      </c>
      <c r="E5293" s="23">
        <v>1512</v>
      </c>
      <c r="F5293" s="22" t="str">
        <f>VLOOKUP(C5293,變換清單!A:C,3,0)</f>
        <v>啤酒</v>
      </c>
      <c r="G5293" s="22" t="str">
        <f>VLOOKUP(B5293,變換清單!E:F,2,0)</f>
        <v>九州</v>
      </c>
      <c r="H5293" s="22" t="str">
        <f t="shared" si="246"/>
        <v>2017</v>
      </c>
      <c r="I5293" s="22">
        <f t="shared" si="247"/>
        <v>5</v>
      </c>
      <c r="J5293" s="22" t="str">
        <f>VLOOKUP(I5293,變換清單!H:I,2,0)</f>
        <v>2Q</v>
      </c>
      <c r="K5293" s="22" t="str">
        <f t="shared" si="248"/>
        <v>啤酒九州20172Q</v>
      </c>
    </row>
    <row r="5294" spans="1:11">
      <c r="A5294" s="23">
        <v>201705</v>
      </c>
      <c r="B5294" s="23" t="s">
        <v>93</v>
      </c>
      <c r="C5294" s="22">
        <v>27350171</v>
      </c>
      <c r="D5294" s="22" t="s">
        <v>42</v>
      </c>
      <c r="E5294" s="23">
        <v>504</v>
      </c>
      <c r="F5294" s="22" t="str">
        <f>VLOOKUP(C5294,變換清單!A:C,3,0)</f>
        <v>啤酒</v>
      </c>
      <c r="G5294" s="22" t="str">
        <f>VLOOKUP(B5294,變換清單!E:F,2,0)</f>
        <v>九州</v>
      </c>
      <c r="H5294" s="22" t="str">
        <f t="shared" si="246"/>
        <v>2017</v>
      </c>
      <c r="I5294" s="22">
        <f t="shared" si="247"/>
        <v>5</v>
      </c>
      <c r="J5294" s="22" t="str">
        <f>VLOOKUP(I5294,變換清單!H:I,2,0)</f>
        <v>2Q</v>
      </c>
      <c r="K5294" s="22" t="str">
        <f t="shared" si="248"/>
        <v>啤酒九州20172Q</v>
      </c>
    </row>
    <row r="5295" spans="1:11">
      <c r="A5295" s="23">
        <v>201705</v>
      </c>
      <c r="B5295" s="23" t="s">
        <v>93</v>
      </c>
      <c r="C5295" s="22">
        <v>27350921</v>
      </c>
      <c r="D5295" s="22" t="s">
        <v>44</v>
      </c>
      <c r="E5295" s="23">
        <v>52920</v>
      </c>
      <c r="F5295" s="22" t="str">
        <f>VLOOKUP(C5295,變換清單!A:C,3,0)</f>
        <v>發泡酒</v>
      </c>
      <c r="G5295" s="22" t="str">
        <f>VLOOKUP(B5295,變換清單!E:F,2,0)</f>
        <v>九州</v>
      </c>
      <c r="H5295" s="22" t="str">
        <f t="shared" si="246"/>
        <v>2017</v>
      </c>
      <c r="I5295" s="22">
        <f t="shared" si="247"/>
        <v>5</v>
      </c>
      <c r="J5295" s="22" t="str">
        <f>VLOOKUP(I5295,變換清單!H:I,2,0)</f>
        <v>2Q</v>
      </c>
      <c r="K5295" s="22" t="str">
        <f t="shared" si="248"/>
        <v>發泡酒九州20172Q</v>
      </c>
    </row>
    <row r="5296" spans="1:11">
      <c r="A5296" s="23">
        <v>201705</v>
      </c>
      <c r="B5296" s="23" t="s">
        <v>57</v>
      </c>
      <c r="C5296" s="22">
        <v>27210786</v>
      </c>
      <c r="D5296" s="22" t="s">
        <v>103</v>
      </c>
      <c r="E5296" s="23">
        <v>874342</v>
      </c>
      <c r="F5296" s="22" t="str">
        <f>VLOOKUP(C5296,變換清單!A:C,3,0)</f>
        <v>發泡酒</v>
      </c>
      <c r="G5296" s="22" t="str">
        <f>VLOOKUP(B5296,變換清單!E:F,2,0)</f>
        <v>東北</v>
      </c>
      <c r="H5296" s="22" t="str">
        <f t="shared" si="246"/>
        <v>2017</v>
      </c>
      <c r="I5296" s="22">
        <f t="shared" si="247"/>
        <v>5</v>
      </c>
      <c r="J5296" s="22" t="str">
        <f>VLOOKUP(I5296,變換清單!H:I,2,0)</f>
        <v>2Q</v>
      </c>
      <c r="K5296" s="22" t="str">
        <f t="shared" si="248"/>
        <v>發泡酒東北20172Q</v>
      </c>
    </row>
    <row r="5297" spans="1:11">
      <c r="A5297" s="23">
        <v>201705</v>
      </c>
      <c r="B5297" s="23" t="s">
        <v>57</v>
      </c>
      <c r="C5297" s="22">
        <v>27220883</v>
      </c>
      <c r="D5297" s="22" t="s">
        <v>101</v>
      </c>
      <c r="E5297" s="23">
        <v>136080</v>
      </c>
      <c r="F5297" s="22" t="str">
        <f>VLOOKUP(C5297,變換清單!A:C,3,0)</f>
        <v>新類型</v>
      </c>
      <c r="G5297" s="22" t="str">
        <f>VLOOKUP(B5297,變換清單!E:F,2,0)</f>
        <v>東北</v>
      </c>
      <c r="H5297" s="22" t="str">
        <f t="shared" si="246"/>
        <v>2017</v>
      </c>
      <c r="I5297" s="22">
        <f t="shared" si="247"/>
        <v>5</v>
      </c>
      <c r="J5297" s="22" t="str">
        <f>VLOOKUP(I5297,變換清單!H:I,2,0)</f>
        <v>2Q</v>
      </c>
      <c r="K5297" s="22" t="str">
        <f t="shared" si="248"/>
        <v>新類型東北20172Q</v>
      </c>
    </row>
    <row r="5298" spans="1:11">
      <c r="A5298" s="23">
        <v>201705</v>
      </c>
      <c r="B5298" s="23" t="s">
        <v>57</v>
      </c>
      <c r="C5298" s="22">
        <v>27220957</v>
      </c>
      <c r="D5298" s="22" t="s">
        <v>102</v>
      </c>
      <c r="E5298" s="23">
        <v>216713</v>
      </c>
      <c r="F5298" s="22" t="str">
        <f>VLOOKUP(C5298,變換清單!A:C,3,0)</f>
        <v>新類型</v>
      </c>
      <c r="G5298" s="22" t="str">
        <f>VLOOKUP(B5298,變換清單!E:F,2,0)</f>
        <v>東北</v>
      </c>
      <c r="H5298" s="22" t="str">
        <f t="shared" si="246"/>
        <v>2017</v>
      </c>
      <c r="I5298" s="22">
        <f t="shared" si="247"/>
        <v>5</v>
      </c>
      <c r="J5298" s="22" t="str">
        <f>VLOOKUP(I5298,變換清單!H:I,2,0)</f>
        <v>2Q</v>
      </c>
      <c r="K5298" s="22" t="str">
        <f t="shared" si="248"/>
        <v>新類型東北20172Q</v>
      </c>
    </row>
    <row r="5299" spans="1:11">
      <c r="A5299" s="23">
        <v>201705</v>
      </c>
      <c r="B5299" s="23" t="s">
        <v>57</v>
      </c>
      <c r="C5299" s="22">
        <v>27220985</v>
      </c>
      <c r="D5299" s="22" t="s">
        <v>46</v>
      </c>
      <c r="E5299" s="23">
        <v>39816</v>
      </c>
      <c r="F5299" s="22" t="str">
        <f>VLOOKUP(C5299,變換清單!A:C,3,0)</f>
        <v>新類型</v>
      </c>
      <c r="G5299" s="22" t="str">
        <f>VLOOKUP(B5299,變換清單!E:F,2,0)</f>
        <v>東北</v>
      </c>
      <c r="H5299" s="22" t="str">
        <f t="shared" si="246"/>
        <v>2017</v>
      </c>
      <c r="I5299" s="22">
        <f t="shared" si="247"/>
        <v>5</v>
      </c>
      <c r="J5299" s="22" t="str">
        <f>VLOOKUP(I5299,變換清單!H:I,2,0)</f>
        <v>2Q</v>
      </c>
      <c r="K5299" s="22" t="str">
        <f t="shared" si="248"/>
        <v>新類型東北20172Q</v>
      </c>
    </row>
    <row r="5300" spans="1:11">
      <c r="A5300" s="23">
        <v>201705</v>
      </c>
      <c r="B5300" s="23" t="s">
        <v>57</v>
      </c>
      <c r="C5300" s="22">
        <v>27260317</v>
      </c>
      <c r="D5300" s="22" t="s">
        <v>40</v>
      </c>
      <c r="E5300" s="23">
        <v>6552</v>
      </c>
      <c r="F5300" s="22" t="str">
        <f>VLOOKUP(C5300,變換清單!A:C,3,0)</f>
        <v>啤酒</v>
      </c>
      <c r="G5300" s="22" t="str">
        <f>VLOOKUP(B5300,變換清單!E:F,2,0)</f>
        <v>東北</v>
      </c>
      <c r="H5300" s="22" t="str">
        <f t="shared" si="246"/>
        <v>2017</v>
      </c>
      <c r="I5300" s="22">
        <f t="shared" si="247"/>
        <v>5</v>
      </c>
      <c r="J5300" s="22" t="str">
        <f>VLOOKUP(I5300,變換清單!H:I,2,0)</f>
        <v>2Q</v>
      </c>
      <c r="K5300" s="22" t="str">
        <f t="shared" si="248"/>
        <v>啤酒東北20172Q</v>
      </c>
    </row>
    <row r="5301" spans="1:11">
      <c r="A5301" s="23">
        <v>201705</v>
      </c>
      <c r="B5301" s="23" t="s">
        <v>57</v>
      </c>
      <c r="C5301" s="22">
        <v>27260665</v>
      </c>
      <c r="D5301" s="22" t="s">
        <v>105</v>
      </c>
      <c r="E5301" s="23">
        <v>160440</v>
      </c>
      <c r="F5301" s="22" t="str">
        <f>VLOOKUP(C5301,變換清單!A:C,3,0)</f>
        <v>啤酒</v>
      </c>
      <c r="G5301" s="22" t="str">
        <f>VLOOKUP(B5301,變換清單!E:F,2,0)</f>
        <v>東北</v>
      </c>
      <c r="H5301" s="22" t="str">
        <f t="shared" si="246"/>
        <v>2017</v>
      </c>
      <c r="I5301" s="22">
        <f t="shared" si="247"/>
        <v>5</v>
      </c>
      <c r="J5301" s="22" t="str">
        <f>VLOOKUP(I5301,變換清單!H:I,2,0)</f>
        <v>2Q</v>
      </c>
      <c r="K5301" s="22" t="str">
        <f t="shared" si="248"/>
        <v>啤酒東北20172Q</v>
      </c>
    </row>
    <row r="5302" spans="1:11">
      <c r="A5302" s="23">
        <v>201705</v>
      </c>
      <c r="B5302" s="23" t="s">
        <v>2</v>
      </c>
      <c r="C5302" s="22">
        <v>27350171</v>
      </c>
      <c r="D5302" s="22" t="s">
        <v>42</v>
      </c>
      <c r="E5302" s="23">
        <v>1114680</v>
      </c>
      <c r="F5302" s="22" t="str">
        <f>VLOOKUP(C5302,變換清單!A:C,3,0)</f>
        <v>啤酒</v>
      </c>
      <c r="G5302" s="22" t="str">
        <f>VLOOKUP(B5302,變換清單!E:F,2,0)</f>
        <v>近畿圏</v>
      </c>
      <c r="H5302" s="22" t="str">
        <f t="shared" si="246"/>
        <v>2017</v>
      </c>
      <c r="I5302" s="22">
        <f t="shared" si="247"/>
        <v>5</v>
      </c>
      <c r="J5302" s="22" t="str">
        <f>VLOOKUP(I5302,變換清單!H:I,2,0)</f>
        <v>2Q</v>
      </c>
      <c r="K5302" s="22" t="str">
        <f t="shared" si="248"/>
        <v>啤酒近畿圏20172Q</v>
      </c>
    </row>
    <row r="5303" spans="1:11">
      <c r="A5303" s="23">
        <v>201705</v>
      </c>
      <c r="B5303" s="23" t="s">
        <v>2</v>
      </c>
      <c r="C5303" s="22">
        <v>27350921</v>
      </c>
      <c r="D5303" s="22" t="s">
        <v>44</v>
      </c>
      <c r="E5303" s="23">
        <v>69720</v>
      </c>
      <c r="F5303" s="22" t="str">
        <f>VLOOKUP(C5303,變換清單!A:C,3,0)</f>
        <v>發泡酒</v>
      </c>
      <c r="G5303" s="22" t="str">
        <f>VLOOKUP(B5303,變換清單!E:F,2,0)</f>
        <v>近畿圏</v>
      </c>
      <c r="H5303" s="22" t="str">
        <f t="shared" si="246"/>
        <v>2017</v>
      </c>
      <c r="I5303" s="22">
        <f t="shared" si="247"/>
        <v>5</v>
      </c>
      <c r="J5303" s="22" t="str">
        <f>VLOOKUP(I5303,變換清單!H:I,2,0)</f>
        <v>2Q</v>
      </c>
      <c r="K5303" s="22" t="str">
        <f t="shared" si="248"/>
        <v>發泡酒近畿圏20172Q</v>
      </c>
    </row>
    <row r="5304" spans="1:11">
      <c r="A5304" s="23">
        <v>201705</v>
      </c>
      <c r="B5304" s="23" t="s">
        <v>2</v>
      </c>
      <c r="C5304" s="22">
        <v>27210786</v>
      </c>
      <c r="D5304" s="22" t="s">
        <v>103</v>
      </c>
      <c r="E5304" s="23">
        <v>261226</v>
      </c>
      <c r="F5304" s="22" t="str">
        <f>VLOOKUP(C5304,變換清單!A:C,3,0)</f>
        <v>發泡酒</v>
      </c>
      <c r="G5304" s="22" t="str">
        <f>VLOOKUP(B5304,變換清單!E:F,2,0)</f>
        <v>近畿圏</v>
      </c>
      <c r="H5304" s="22" t="str">
        <f t="shared" si="246"/>
        <v>2017</v>
      </c>
      <c r="I5304" s="22">
        <f t="shared" si="247"/>
        <v>5</v>
      </c>
      <c r="J5304" s="22" t="str">
        <f>VLOOKUP(I5304,變換清單!H:I,2,0)</f>
        <v>2Q</v>
      </c>
      <c r="K5304" s="22" t="str">
        <f t="shared" si="248"/>
        <v>發泡酒近畿圏20172Q</v>
      </c>
    </row>
    <row r="5305" spans="1:11">
      <c r="A5305" s="23">
        <v>201705</v>
      </c>
      <c r="B5305" s="23" t="s">
        <v>2</v>
      </c>
      <c r="C5305" s="22">
        <v>27220883</v>
      </c>
      <c r="D5305" s="22" t="s">
        <v>101</v>
      </c>
      <c r="E5305" s="23">
        <v>26712</v>
      </c>
      <c r="F5305" s="22" t="str">
        <f>VLOOKUP(C5305,變換清單!A:C,3,0)</f>
        <v>新類型</v>
      </c>
      <c r="G5305" s="22" t="str">
        <f>VLOOKUP(B5305,變換清單!E:F,2,0)</f>
        <v>近畿圏</v>
      </c>
      <c r="H5305" s="22" t="str">
        <f t="shared" si="246"/>
        <v>2017</v>
      </c>
      <c r="I5305" s="22">
        <f t="shared" si="247"/>
        <v>5</v>
      </c>
      <c r="J5305" s="22" t="str">
        <f>VLOOKUP(I5305,變換清單!H:I,2,0)</f>
        <v>2Q</v>
      </c>
      <c r="K5305" s="22" t="str">
        <f t="shared" si="248"/>
        <v>新類型近畿圏20172Q</v>
      </c>
    </row>
    <row r="5306" spans="1:11">
      <c r="A5306" s="23">
        <v>201705</v>
      </c>
      <c r="B5306" s="23" t="s">
        <v>2</v>
      </c>
      <c r="C5306" s="22">
        <v>27220957</v>
      </c>
      <c r="D5306" s="22" t="s">
        <v>102</v>
      </c>
      <c r="E5306" s="23">
        <v>8820</v>
      </c>
      <c r="F5306" s="22" t="str">
        <f>VLOOKUP(C5306,變換清單!A:C,3,0)</f>
        <v>新類型</v>
      </c>
      <c r="G5306" s="22" t="str">
        <f>VLOOKUP(B5306,變換清單!E:F,2,0)</f>
        <v>近畿圏</v>
      </c>
      <c r="H5306" s="22" t="str">
        <f t="shared" si="246"/>
        <v>2017</v>
      </c>
      <c r="I5306" s="22">
        <f t="shared" si="247"/>
        <v>5</v>
      </c>
      <c r="J5306" s="22" t="str">
        <f>VLOOKUP(I5306,變換清單!H:I,2,0)</f>
        <v>2Q</v>
      </c>
      <c r="K5306" s="22" t="str">
        <f t="shared" si="248"/>
        <v>新類型近畿圏20172Q</v>
      </c>
    </row>
    <row r="5307" spans="1:11">
      <c r="A5307" s="23">
        <v>201705</v>
      </c>
      <c r="B5307" s="23" t="s">
        <v>2</v>
      </c>
      <c r="C5307" s="22">
        <v>27220985</v>
      </c>
      <c r="D5307" s="22" t="s">
        <v>46</v>
      </c>
      <c r="E5307" s="23">
        <v>178080</v>
      </c>
      <c r="F5307" s="22" t="str">
        <f>VLOOKUP(C5307,變換清單!A:C,3,0)</f>
        <v>新類型</v>
      </c>
      <c r="G5307" s="22" t="str">
        <f>VLOOKUP(B5307,變換清單!E:F,2,0)</f>
        <v>近畿圏</v>
      </c>
      <c r="H5307" s="22" t="str">
        <f t="shared" si="246"/>
        <v>2017</v>
      </c>
      <c r="I5307" s="22">
        <f t="shared" si="247"/>
        <v>5</v>
      </c>
      <c r="J5307" s="22" t="str">
        <f>VLOOKUP(I5307,變換清單!H:I,2,0)</f>
        <v>2Q</v>
      </c>
      <c r="K5307" s="22" t="str">
        <f t="shared" si="248"/>
        <v>新類型近畿圏20172Q</v>
      </c>
    </row>
    <row r="5308" spans="1:11">
      <c r="A5308" s="23">
        <v>201705</v>
      </c>
      <c r="B5308" s="23" t="s">
        <v>2</v>
      </c>
      <c r="C5308" s="22">
        <v>27260317</v>
      </c>
      <c r="D5308" s="22" t="s">
        <v>40</v>
      </c>
      <c r="E5308" s="23">
        <v>16008</v>
      </c>
      <c r="F5308" s="22" t="str">
        <f>VLOOKUP(C5308,變換清單!A:C,3,0)</f>
        <v>啤酒</v>
      </c>
      <c r="G5308" s="22" t="str">
        <f>VLOOKUP(B5308,變換清單!E:F,2,0)</f>
        <v>近畿圏</v>
      </c>
      <c r="H5308" s="22" t="str">
        <f t="shared" si="246"/>
        <v>2017</v>
      </c>
      <c r="I5308" s="22">
        <f t="shared" si="247"/>
        <v>5</v>
      </c>
      <c r="J5308" s="22" t="str">
        <f>VLOOKUP(I5308,變換清單!H:I,2,0)</f>
        <v>2Q</v>
      </c>
      <c r="K5308" s="22" t="str">
        <f t="shared" si="248"/>
        <v>啤酒近畿圏20172Q</v>
      </c>
    </row>
    <row r="5309" spans="1:11">
      <c r="A5309" s="23">
        <v>201705</v>
      </c>
      <c r="B5309" s="23" t="s">
        <v>91</v>
      </c>
      <c r="C5309" s="22">
        <v>27260665</v>
      </c>
      <c r="D5309" s="22" t="s">
        <v>105</v>
      </c>
      <c r="E5309" s="23">
        <v>426720</v>
      </c>
      <c r="F5309" s="22" t="str">
        <f>VLOOKUP(C5309,變換清單!A:C,3,0)</f>
        <v>啤酒</v>
      </c>
      <c r="G5309" s="22" t="str">
        <f>VLOOKUP(B5309,變換清單!E:F,2,0)</f>
        <v>九州</v>
      </c>
      <c r="H5309" s="22" t="str">
        <f t="shared" si="246"/>
        <v>2017</v>
      </c>
      <c r="I5309" s="22">
        <f t="shared" si="247"/>
        <v>5</v>
      </c>
      <c r="J5309" s="22" t="str">
        <f>VLOOKUP(I5309,變換清單!H:I,2,0)</f>
        <v>2Q</v>
      </c>
      <c r="K5309" s="22" t="str">
        <f t="shared" si="248"/>
        <v>啤酒九州20172Q</v>
      </c>
    </row>
    <row r="5310" spans="1:11">
      <c r="A5310" s="23">
        <v>201705</v>
      </c>
      <c r="B5310" s="23" t="s">
        <v>91</v>
      </c>
      <c r="C5310" s="22">
        <v>27350171</v>
      </c>
      <c r="D5310" s="22" t="s">
        <v>42</v>
      </c>
      <c r="E5310" s="23">
        <v>85680</v>
      </c>
      <c r="F5310" s="22" t="str">
        <f>VLOOKUP(C5310,變換清單!A:C,3,0)</f>
        <v>啤酒</v>
      </c>
      <c r="G5310" s="22" t="str">
        <f>VLOOKUP(B5310,變換清單!E:F,2,0)</f>
        <v>九州</v>
      </c>
      <c r="H5310" s="22" t="str">
        <f t="shared" si="246"/>
        <v>2017</v>
      </c>
      <c r="I5310" s="22">
        <f t="shared" si="247"/>
        <v>5</v>
      </c>
      <c r="J5310" s="22" t="str">
        <f>VLOOKUP(I5310,變換清單!H:I,2,0)</f>
        <v>2Q</v>
      </c>
      <c r="K5310" s="22" t="str">
        <f t="shared" si="248"/>
        <v>啤酒九州20172Q</v>
      </c>
    </row>
    <row r="5311" spans="1:11">
      <c r="A5311" s="23">
        <v>201705</v>
      </c>
      <c r="B5311" s="23" t="s">
        <v>91</v>
      </c>
      <c r="C5311" s="22">
        <v>27350921</v>
      </c>
      <c r="D5311" s="22" t="s">
        <v>44</v>
      </c>
      <c r="E5311" s="23">
        <v>145320</v>
      </c>
      <c r="F5311" s="22" t="str">
        <f>VLOOKUP(C5311,變換清單!A:C,3,0)</f>
        <v>發泡酒</v>
      </c>
      <c r="G5311" s="22" t="str">
        <f>VLOOKUP(B5311,變換清單!E:F,2,0)</f>
        <v>九州</v>
      </c>
      <c r="H5311" s="22" t="str">
        <f t="shared" si="246"/>
        <v>2017</v>
      </c>
      <c r="I5311" s="22">
        <f t="shared" si="247"/>
        <v>5</v>
      </c>
      <c r="J5311" s="22" t="str">
        <f>VLOOKUP(I5311,變換清單!H:I,2,0)</f>
        <v>2Q</v>
      </c>
      <c r="K5311" s="22" t="str">
        <f t="shared" si="248"/>
        <v>發泡酒九州20172Q</v>
      </c>
    </row>
    <row r="5312" spans="1:11">
      <c r="A5312" s="23">
        <v>201705</v>
      </c>
      <c r="B5312" s="23" t="s">
        <v>91</v>
      </c>
      <c r="C5312" s="22">
        <v>27210786</v>
      </c>
      <c r="D5312" s="22" t="s">
        <v>103</v>
      </c>
      <c r="E5312" s="23">
        <v>7056</v>
      </c>
      <c r="F5312" s="22" t="str">
        <f>VLOOKUP(C5312,變換清單!A:C,3,0)</f>
        <v>發泡酒</v>
      </c>
      <c r="G5312" s="22" t="str">
        <f>VLOOKUP(B5312,變換清單!E:F,2,0)</f>
        <v>九州</v>
      </c>
      <c r="H5312" s="22" t="str">
        <f t="shared" si="246"/>
        <v>2017</v>
      </c>
      <c r="I5312" s="22">
        <f t="shared" si="247"/>
        <v>5</v>
      </c>
      <c r="J5312" s="22" t="str">
        <f>VLOOKUP(I5312,變換清單!H:I,2,0)</f>
        <v>2Q</v>
      </c>
      <c r="K5312" s="22" t="str">
        <f t="shared" si="248"/>
        <v>發泡酒九州20172Q</v>
      </c>
    </row>
    <row r="5313" spans="1:11">
      <c r="A5313" s="23">
        <v>201705</v>
      </c>
      <c r="B5313" s="23" t="s">
        <v>91</v>
      </c>
      <c r="C5313" s="22">
        <v>27220883</v>
      </c>
      <c r="D5313" s="22" t="s">
        <v>101</v>
      </c>
      <c r="E5313" s="23">
        <v>5040</v>
      </c>
      <c r="F5313" s="22" t="str">
        <f>VLOOKUP(C5313,變換清單!A:C,3,0)</f>
        <v>新類型</v>
      </c>
      <c r="G5313" s="22" t="str">
        <f>VLOOKUP(B5313,變換清單!E:F,2,0)</f>
        <v>九州</v>
      </c>
      <c r="H5313" s="22" t="str">
        <f t="shared" si="246"/>
        <v>2017</v>
      </c>
      <c r="I5313" s="22">
        <f t="shared" si="247"/>
        <v>5</v>
      </c>
      <c r="J5313" s="22" t="str">
        <f>VLOOKUP(I5313,變換清單!H:I,2,0)</f>
        <v>2Q</v>
      </c>
      <c r="K5313" s="22" t="str">
        <f t="shared" si="248"/>
        <v>新類型九州20172Q</v>
      </c>
    </row>
    <row r="5314" spans="1:11">
      <c r="A5314" s="23">
        <v>201705</v>
      </c>
      <c r="B5314" s="23" t="s">
        <v>91</v>
      </c>
      <c r="C5314" s="22">
        <v>27220957</v>
      </c>
      <c r="D5314" s="22" t="s">
        <v>102</v>
      </c>
      <c r="E5314" s="23">
        <v>68880</v>
      </c>
      <c r="F5314" s="22" t="str">
        <f>VLOOKUP(C5314,變換清單!A:C,3,0)</f>
        <v>新類型</v>
      </c>
      <c r="G5314" s="22" t="str">
        <f>VLOOKUP(B5314,變換清單!E:F,2,0)</f>
        <v>九州</v>
      </c>
      <c r="H5314" s="22" t="str">
        <f t="shared" si="246"/>
        <v>2017</v>
      </c>
      <c r="I5314" s="22">
        <f t="shared" si="247"/>
        <v>5</v>
      </c>
      <c r="J5314" s="22" t="str">
        <f>VLOOKUP(I5314,變換清單!H:I,2,0)</f>
        <v>2Q</v>
      </c>
      <c r="K5314" s="22" t="str">
        <f t="shared" si="248"/>
        <v>新類型九州20172Q</v>
      </c>
    </row>
    <row r="5315" spans="1:11">
      <c r="A5315" s="23">
        <v>201705</v>
      </c>
      <c r="B5315" s="23" t="s">
        <v>91</v>
      </c>
      <c r="C5315" s="22">
        <v>27220985</v>
      </c>
      <c r="D5315" s="22" t="s">
        <v>46</v>
      </c>
      <c r="E5315" s="23">
        <v>4002</v>
      </c>
      <c r="F5315" s="22" t="str">
        <f>VLOOKUP(C5315,變換清單!A:C,3,0)</f>
        <v>新類型</v>
      </c>
      <c r="G5315" s="22" t="str">
        <f>VLOOKUP(B5315,變換清單!E:F,2,0)</f>
        <v>九州</v>
      </c>
      <c r="H5315" s="22" t="str">
        <f t="shared" ref="H5315:H5378" si="249">LEFT(A5315,4)</f>
        <v>2017</v>
      </c>
      <c r="I5315" s="22">
        <f t="shared" ref="I5315:I5378" si="250">VALUE(RIGHT(A5315,2))</f>
        <v>5</v>
      </c>
      <c r="J5315" s="22" t="str">
        <f>VLOOKUP(I5315,變換清單!H:I,2,0)</f>
        <v>2Q</v>
      </c>
      <c r="K5315" s="22" t="str">
        <f t="shared" ref="K5315:K5378" si="251">CONCATENATE(F5315,G5315,H5315,J5315)</f>
        <v>新類型九州20172Q</v>
      </c>
    </row>
    <row r="5316" spans="1:11">
      <c r="A5316" s="23">
        <v>201705</v>
      </c>
      <c r="B5316" s="23" t="s">
        <v>63</v>
      </c>
      <c r="C5316" s="22">
        <v>27260317</v>
      </c>
      <c r="D5316" s="22" t="s">
        <v>40</v>
      </c>
      <c r="E5316" s="23">
        <v>504</v>
      </c>
      <c r="F5316" s="22" t="str">
        <f>VLOOKUP(C5316,變換清單!A:C,3,0)</f>
        <v>啤酒</v>
      </c>
      <c r="G5316" s="22" t="str">
        <f>VLOOKUP(B5316,變換清單!E:F,2,0)</f>
        <v>關信越</v>
      </c>
      <c r="H5316" s="22" t="str">
        <f t="shared" si="249"/>
        <v>2017</v>
      </c>
      <c r="I5316" s="22">
        <f t="shared" si="250"/>
        <v>5</v>
      </c>
      <c r="J5316" s="22" t="str">
        <f>VLOOKUP(I5316,變換清單!H:I,2,0)</f>
        <v>2Q</v>
      </c>
      <c r="K5316" s="22" t="str">
        <f t="shared" si="251"/>
        <v>啤酒關信越20172Q</v>
      </c>
    </row>
    <row r="5317" spans="1:11">
      <c r="A5317" s="23">
        <v>201705</v>
      </c>
      <c r="B5317" s="23" t="s">
        <v>63</v>
      </c>
      <c r="C5317" s="22">
        <v>27260665</v>
      </c>
      <c r="D5317" s="22" t="s">
        <v>105</v>
      </c>
      <c r="E5317" s="23">
        <v>526659</v>
      </c>
      <c r="F5317" s="22" t="str">
        <f>VLOOKUP(C5317,變換清單!A:C,3,0)</f>
        <v>啤酒</v>
      </c>
      <c r="G5317" s="22" t="str">
        <f>VLOOKUP(B5317,變換清單!E:F,2,0)</f>
        <v>關信越</v>
      </c>
      <c r="H5317" s="22" t="str">
        <f t="shared" si="249"/>
        <v>2017</v>
      </c>
      <c r="I5317" s="22">
        <f t="shared" si="250"/>
        <v>5</v>
      </c>
      <c r="J5317" s="22" t="str">
        <f>VLOOKUP(I5317,變換清單!H:I,2,0)</f>
        <v>2Q</v>
      </c>
      <c r="K5317" s="22" t="str">
        <f t="shared" si="251"/>
        <v>啤酒關信越20172Q</v>
      </c>
    </row>
    <row r="5318" spans="1:11">
      <c r="A5318" s="23">
        <v>201705</v>
      </c>
      <c r="B5318" s="23" t="s">
        <v>63</v>
      </c>
      <c r="C5318" s="22">
        <v>27350171</v>
      </c>
      <c r="D5318" s="22" t="s">
        <v>42</v>
      </c>
      <c r="E5318" s="23">
        <v>177240</v>
      </c>
      <c r="F5318" s="22" t="str">
        <f>VLOOKUP(C5318,變換清單!A:C,3,0)</f>
        <v>啤酒</v>
      </c>
      <c r="G5318" s="22" t="str">
        <f>VLOOKUP(B5318,變換清單!E:F,2,0)</f>
        <v>關信越</v>
      </c>
      <c r="H5318" s="22" t="str">
        <f t="shared" si="249"/>
        <v>2017</v>
      </c>
      <c r="I5318" s="22">
        <f t="shared" si="250"/>
        <v>5</v>
      </c>
      <c r="J5318" s="22" t="str">
        <f>VLOOKUP(I5318,變換清單!H:I,2,0)</f>
        <v>2Q</v>
      </c>
      <c r="K5318" s="22" t="str">
        <f t="shared" si="251"/>
        <v>啤酒關信越20172Q</v>
      </c>
    </row>
    <row r="5319" spans="1:11">
      <c r="A5319" s="23">
        <v>201705</v>
      </c>
      <c r="B5319" s="23" t="s">
        <v>63</v>
      </c>
      <c r="C5319" s="22">
        <v>27350921</v>
      </c>
      <c r="D5319" s="22" t="s">
        <v>44</v>
      </c>
      <c r="E5319" s="23">
        <v>114226</v>
      </c>
      <c r="F5319" s="22" t="str">
        <f>VLOOKUP(C5319,變換清單!A:C,3,0)</f>
        <v>發泡酒</v>
      </c>
      <c r="G5319" s="22" t="str">
        <f>VLOOKUP(B5319,變換清單!E:F,2,0)</f>
        <v>關信越</v>
      </c>
      <c r="H5319" s="22" t="str">
        <f t="shared" si="249"/>
        <v>2017</v>
      </c>
      <c r="I5319" s="22">
        <f t="shared" si="250"/>
        <v>5</v>
      </c>
      <c r="J5319" s="22" t="str">
        <f>VLOOKUP(I5319,變換清單!H:I,2,0)</f>
        <v>2Q</v>
      </c>
      <c r="K5319" s="22" t="str">
        <f t="shared" si="251"/>
        <v>發泡酒關信越20172Q</v>
      </c>
    </row>
    <row r="5320" spans="1:11">
      <c r="A5320" s="23">
        <v>201705</v>
      </c>
      <c r="B5320" s="23" t="s">
        <v>63</v>
      </c>
      <c r="C5320" s="22">
        <v>27210786</v>
      </c>
      <c r="D5320" s="22" t="s">
        <v>103</v>
      </c>
      <c r="E5320" s="23">
        <v>3528</v>
      </c>
      <c r="F5320" s="22" t="str">
        <f>VLOOKUP(C5320,變換清單!A:C,3,0)</f>
        <v>發泡酒</v>
      </c>
      <c r="G5320" s="22" t="str">
        <f>VLOOKUP(B5320,變換清單!E:F,2,0)</f>
        <v>關信越</v>
      </c>
      <c r="H5320" s="22" t="str">
        <f t="shared" si="249"/>
        <v>2017</v>
      </c>
      <c r="I5320" s="22">
        <f t="shared" si="250"/>
        <v>5</v>
      </c>
      <c r="J5320" s="22" t="str">
        <f>VLOOKUP(I5320,變換清單!H:I,2,0)</f>
        <v>2Q</v>
      </c>
      <c r="K5320" s="22" t="str">
        <f t="shared" si="251"/>
        <v>發泡酒關信越20172Q</v>
      </c>
    </row>
    <row r="5321" spans="1:11">
      <c r="A5321" s="23">
        <v>201705</v>
      </c>
      <c r="B5321" s="23" t="s">
        <v>63</v>
      </c>
      <c r="C5321" s="22">
        <v>27220883</v>
      </c>
      <c r="D5321" s="22" t="s">
        <v>101</v>
      </c>
      <c r="E5321" s="23">
        <v>69720</v>
      </c>
      <c r="F5321" s="22" t="str">
        <f>VLOOKUP(C5321,變換清單!A:C,3,0)</f>
        <v>新類型</v>
      </c>
      <c r="G5321" s="22" t="str">
        <f>VLOOKUP(B5321,變換清單!E:F,2,0)</f>
        <v>關信越</v>
      </c>
      <c r="H5321" s="22" t="str">
        <f t="shared" si="249"/>
        <v>2017</v>
      </c>
      <c r="I5321" s="22">
        <f t="shared" si="250"/>
        <v>5</v>
      </c>
      <c r="J5321" s="22" t="str">
        <f>VLOOKUP(I5321,變換清單!H:I,2,0)</f>
        <v>2Q</v>
      </c>
      <c r="K5321" s="22" t="str">
        <f t="shared" si="251"/>
        <v>新類型關信越20172Q</v>
      </c>
    </row>
    <row r="5322" spans="1:11">
      <c r="A5322" s="23">
        <v>201705</v>
      </c>
      <c r="B5322" s="23" t="s">
        <v>63</v>
      </c>
      <c r="C5322" s="22">
        <v>27220957</v>
      </c>
      <c r="D5322" s="22" t="s">
        <v>102</v>
      </c>
      <c r="E5322" s="23">
        <v>-51148.800000000003</v>
      </c>
      <c r="F5322" s="22" t="str">
        <f>VLOOKUP(C5322,變換清單!A:C,3,0)</f>
        <v>新類型</v>
      </c>
      <c r="G5322" s="22" t="str">
        <f>VLOOKUP(B5322,變換清單!E:F,2,0)</f>
        <v>關信越</v>
      </c>
      <c r="H5322" s="22" t="str">
        <f t="shared" si="249"/>
        <v>2017</v>
      </c>
      <c r="I5322" s="22">
        <f t="shared" si="250"/>
        <v>5</v>
      </c>
      <c r="J5322" s="22" t="str">
        <f>VLOOKUP(I5322,變換清單!H:I,2,0)</f>
        <v>2Q</v>
      </c>
      <c r="K5322" s="22" t="str">
        <f t="shared" si="251"/>
        <v>新類型關信越20172Q</v>
      </c>
    </row>
    <row r="5323" spans="1:11">
      <c r="A5323" s="23">
        <v>201705</v>
      </c>
      <c r="B5323" s="23" t="s">
        <v>63</v>
      </c>
      <c r="C5323" s="22">
        <v>27220985</v>
      </c>
      <c r="D5323" s="22" t="s">
        <v>46</v>
      </c>
      <c r="E5323" s="23">
        <v>-81561.600000000006</v>
      </c>
      <c r="F5323" s="22" t="str">
        <f>VLOOKUP(C5323,變換清單!A:C,3,0)</f>
        <v>新類型</v>
      </c>
      <c r="G5323" s="22" t="str">
        <f>VLOOKUP(B5323,變換清單!E:F,2,0)</f>
        <v>關信越</v>
      </c>
      <c r="H5323" s="22" t="str">
        <f t="shared" si="249"/>
        <v>2017</v>
      </c>
      <c r="I5323" s="22">
        <f t="shared" si="250"/>
        <v>5</v>
      </c>
      <c r="J5323" s="22" t="str">
        <f>VLOOKUP(I5323,變換清單!H:I,2,0)</f>
        <v>2Q</v>
      </c>
      <c r="K5323" s="22" t="str">
        <f t="shared" si="251"/>
        <v>新類型關信越20172Q</v>
      </c>
    </row>
    <row r="5324" spans="1:11">
      <c r="A5324" s="23">
        <v>201705</v>
      </c>
      <c r="B5324" s="23" t="s">
        <v>95</v>
      </c>
      <c r="C5324" s="22">
        <v>27260317</v>
      </c>
      <c r="D5324" s="22" t="s">
        <v>40</v>
      </c>
      <c r="E5324" s="23">
        <v>857591</v>
      </c>
      <c r="F5324" s="22" t="str">
        <f>VLOOKUP(C5324,變換清單!A:C,3,0)</f>
        <v>啤酒</v>
      </c>
      <c r="G5324" s="22" t="str">
        <f>VLOOKUP(B5324,變換清單!E:F,2,0)</f>
        <v>中四國</v>
      </c>
      <c r="H5324" s="22" t="str">
        <f t="shared" si="249"/>
        <v>2017</v>
      </c>
      <c r="I5324" s="22">
        <f t="shared" si="250"/>
        <v>5</v>
      </c>
      <c r="J5324" s="22" t="str">
        <f>VLOOKUP(I5324,變換清單!H:I,2,0)</f>
        <v>2Q</v>
      </c>
      <c r="K5324" s="22" t="str">
        <f t="shared" si="251"/>
        <v>啤酒中四國20172Q</v>
      </c>
    </row>
    <row r="5325" spans="1:11">
      <c r="A5325" s="23">
        <v>201705</v>
      </c>
      <c r="B5325" s="23" t="s">
        <v>95</v>
      </c>
      <c r="C5325" s="22">
        <v>27260665</v>
      </c>
      <c r="D5325" s="22" t="s">
        <v>105</v>
      </c>
      <c r="E5325" s="23">
        <v>201600</v>
      </c>
      <c r="F5325" s="22" t="str">
        <f>VLOOKUP(C5325,變換清單!A:C,3,0)</f>
        <v>啤酒</v>
      </c>
      <c r="G5325" s="22" t="str">
        <f>VLOOKUP(B5325,變換清單!E:F,2,0)</f>
        <v>中四國</v>
      </c>
      <c r="H5325" s="22" t="str">
        <f t="shared" si="249"/>
        <v>2017</v>
      </c>
      <c r="I5325" s="22">
        <f t="shared" si="250"/>
        <v>5</v>
      </c>
      <c r="J5325" s="22" t="str">
        <f>VLOOKUP(I5325,變換清單!H:I,2,0)</f>
        <v>2Q</v>
      </c>
      <c r="K5325" s="22" t="str">
        <f t="shared" si="251"/>
        <v>啤酒中四國20172Q</v>
      </c>
    </row>
    <row r="5326" spans="1:11">
      <c r="A5326" s="23">
        <v>201705</v>
      </c>
      <c r="B5326" s="23" t="s">
        <v>95</v>
      </c>
      <c r="C5326" s="22">
        <v>27350171</v>
      </c>
      <c r="D5326" s="22" t="s">
        <v>42</v>
      </c>
      <c r="E5326" s="23">
        <v>356153</v>
      </c>
      <c r="F5326" s="22" t="str">
        <f>VLOOKUP(C5326,變換清單!A:C,3,0)</f>
        <v>啤酒</v>
      </c>
      <c r="G5326" s="22" t="str">
        <f>VLOOKUP(B5326,變換清單!E:F,2,0)</f>
        <v>中四國</v>
      </c>
      <c r="H5326" s="22" t="str">
        <f t="shared" si="249"/>
        <v>2017</v>
      </c>
      <c r="I5326" s="22">
        <f t="shared" si="250"/>
        <v>5</v>
      </c>
      <c r="J5326" s="22" t="str">
        <f>VLOOKUP(I5326,變換清單!H:I,2,0)</f>
        <v>2Q</v>
      </c>
      <c r="K5326" s="22" t="str">
        <f t="shared" si="251"/>
        <v>啤酒中四國20172Q</v>
      </c>
    </row>
    <row r="5327" spans="1:11">
      <c r="A5327" s="23">
        <v>201705</v>
      </c>
      <c r="B5327" s="23" t="s">
        <v>95</v>
      </c>
      <c r="C5327" s="22">
        <v>27350921</v>
      </c>
      <c r="D5327" s="22" t="s">
        <v>44</v>
      </c>
      <c r="E5327" s="23">
        <v>74088</v>
      </c>
      <c r="F5327" s="22" t="str">
        <f>VLOOKUP(C5327,變換清單!A:C,3,0)</f>
        <v>發泡酒</v>
      </c>
      <c r="G5327" s="22" t="str">
        <f>VLOOKUP(B5327,變換清單!E:F,2,0)</f>
        <v>中四國</v>
      </c>
      <c r="H5327" s="22" t="str">
        <f t="shared" si="249"/>
        <v>2017</v>
      </c>
      <c r="I5327" s="22">
        <f t="shared" si="250"/>
        <v>5</v>
      </c>
      <c r="J5327" s="22" t="str">
        <f>VLOOKUP(I5327,變換清單!H:I,2,0)</f>
        <v>2Q</v>
      </c>
      <c r="K5327" s="22" t="str">
        <f t="shared" si="251"/>
        <v>發泡酒中四國20172Q</v>
      </c>
    </row>
    <row r="5328" spans="1:11">
      <c r="A5328" s="23">
        <v>201705</v>
      </c>
      <c r="B5328" s="23" t="s">
        <v>95</v>
      </c>
      <c r="C5328" s="22">
        <v>27210786</v>
      </c>
      <c r="D5328" s="22" t="s">
        <v>103</v>
      </c>
      <c r="E5328" s="23">
        <v>15822</v>
      </c>
      <c r="F5328" s="22" t="str">
        <f>VLOOKUP(C5328,變換清單!A:C,3,0)</f>
        <v>發泡酒</v>
      </c>
      <c r="G5328" s="22" t="str">
        <f>VLOOKUP(B5328,變換清單!E:F,2,0)</f>
        <v>中四國</v>
      </c>
      <c r="H5328" s="22" t="str">
        <f t="shared" si="249"/>
        <v>2017</v>
      </c>
      <c r="I5328" s="22">
        <f t="shared" si="250"/>
        <v>5</v>
      </c>
      <c r="J5328" s="22" t="str">
        <f>VLOOKUP(I5328,變換清單!H:I,2,0)</f>
        <v>2Q</v>
      </c>
      <c r="K5328" s="22" t="str">
        <f t="shared" si="251"/>
        <v>發泡酒中四國20172Q</v>
      </c>
    </row>
    <row r="5329" spans="1:11">
      <c r="A5329" s="23">
        <v>201705</v>
      </c>
      <c r="B5329" s="23" t="s">
        <v>95</v>
      </c>
      <c r="C5329" s="22">
        <v>27220883</v>
      </c>
      <c r="D5329" s="22" t="s">
        <v>101</v>
      </c>
      <c r="E5329" s="23">
        <v>124320</v>
      </c>
      <c r="F5329" s="22" t="str">
        <f>VLOOKUP(C5329,變換清單!A:C,3,0)</f>
        <v>新類型</v>
      </c>
      <c r="G5329" s="22" t="str">
        <f>VLOOKUP(B5329,變換清單!E:F,2,0)</f>
        <v>中四國</v>
      </c>
      <c r="H5329" s="22" t="str">
        <f t="shared" si="249"/>
        <v>2017</v>
      </c>
      <c r="I5329" s="22">
        <f t="shared" si="250"/>
        <v>5</v>
      </c>
      <c r="J5329" s="22" t="str">
        <f>VLOOKUP(I5329,變換清單!H:I,2,0)</f>
        <v>2Q</v>
      </c>
      <c r="K5329" s="22" t="str">
        <f t="shared" si="251"/>
        <v>新類型中四國20172Q</v>
      </c>
    </row>
    <row r="5330" spans="1:11">
      <c r="A5330" s="23">
        <v>201705</v>
      </c>
      <c r="B5330" s="23" t="s">
        <v>95</v>
      </c>
      <c r="C5330" s="22">
        <v>27220957</v>
      </c>
      <c r="D5330" s="22" t="s">
        <v>102</v>
      </c>
      <c r="E5330" s="23">
        <v>4002</v>
      </c>
      <c r="F5330" s="22" t="str">
        <f>VLOOKUP(C5330,變換清單!A:C,3,0)</f>
        <v>新類型</v>
      </c>
      <c r="G5330" s="22" t="str">
        <f>VLOOKUP(B5330,變換清單!E:F,2,0)</f>
        <v>中四國</v>
      </c>
      <c r="H5330" s="22" t="str">
        <f t="shared" si="249"/>
        <v>2017</v>
      </c>
      <c r="I5330" s="22">
        <f t="shared" si="250"/>
        <v>5</v>
      </c>
      <c r="J5330" s="22" t="str">
        <f>VLOOKUP(I5330,變換清單!H:I,2,0)</f>
        <v>2Q</v>
      </c>
      <c r="K5330" s="22" t="str">
        <f t="shared" si="251"/>
        <v>新類型中四國20172Q</v>
      </c>
    </row>
    <row r="5331" spans="1:11">
      <c r="A5331" s="23">
        <v>201705</v>
      </c>
      <c r="B5331" s="23" t="s">
        <v>85</v>
      </c>
      <c r="C5331" s="22">
        <v>27220985</v>
      </c>
      <c r="D5331" s="22" t="s">
        <v>46</v>
      </c>
      <c r="E5331" s="23">
        <v>193200</v>
      </c>
      <c r="F5331" s="22" t="str">
        <f>VLOOKUP(C5331,變換清單!A:C,3,0)</f>
        <v>新類型</v>
      </c>
      <c r="G5331" s="22" t="str">
        <f>VLOOKUP(B5331,變換清單!E:F,2,0)</f>
        <v>中四國</v>
      </c>
      <c r="H5331" s="22" t="str">
        <f t="shared" si="249"/>
        <v>2017</v>
      </c>
      <c r="I5331" s="22">
        <f t="shared" si="250"/>
        <v>5</v>
      </c>
      <c r="J5331" s="22" t="str">
        <f>VLOOKUP(I5331,變換清單!H:I,2,0)</f>
        <v>2Q</v>
      </c>
      <c r="K5331" s="22" t="str">
        <f t="shared" si="251"/>
        <v>新類型中四國20172Q</v>
      </c>
    </row>
    <row r="5332" spans="1:11">
      <c r="A5332" s="23">
        <v>201705</v>
      </c>
      <c r="B5332" s="23" t="s">
        <v>85</v>
      </c>
      <c r="C5332" s="22">
        <v>27260317</v>
      </c>
      <c r="D5332" s="22" t="s">
        <v>40</v>
      </c>
      <c r="E5332" s="23">
        <v>56280</v>
      </c>
      <c r="F5332" s="22" t="str">
        <f>VLOOKUP(C5332,變換清單!A:C,3,0)</f>
        <v>啤酒</v>
      </c>
      <c r="G5332" s="22" t="str">
        <f>VLOOKUP(B5332,變換清單!E:F,2,0)</f>
        <v>中四國</v>
      </c>
      <c r="H5332" s="22" t="str">
        <f t="shared" si="249"/>
        <v>2017</v>
      </c>
      <c r="I5332" s="22">
        <f t="shared" si="250"/>
        <v>5</v>
      </c>
      <c r="J5332" s="22" t="str">
        <f>VLOOKUP(I5332,變換清單!H:I,2,0)</f>
        <v>2Q</v>
      </c>
      <c r="K5332" s="22" t="str">
        <f t="shared" si="251"/>
        <v>啤酒中四國20172Q</v>
      </c>
    </row>
    <row r="5333" spans="1:11">
      <c r="A5333" s="23">
        <v>201705</v>
      </c>
      <c r="B5333" s="23" t="s">
        <v>85</v>
      </c>
      <c r="C5333" s="22">
        <v>27260665</v>
      </c>
      <c r="D5333" s="22" t="s">
        <v>105</v>
      </c>
      <c r="E5333" s="23">
        <v>31080</v>
      </c>
      <c r="F5333" s="22" t="str">
        <f>VLOOKUP(C5333,變換清單!A:C,3,0)</f>
        <v>啤酒</v>
      </c>
      <c r="G5333" s="22" t="str">
        <f>VLOOKUP(B5333,變換清單!E:F,2,0)</f>
        <v>中四國</v>
      </c>
      <c r="H5333" s="22" t="str">
        <f t="shared" si="249"/>
        <v>2017</v>
      </c>
      <c r="I5333" s="22">
        <f t="shared" si="250"/>
        <v>5</v>
      </c>
      <c r="J5333" s="22" t="str">
        <f>VLOOKUP(I5333,變換清單!H:I,2,0)</f>
        <v>2Q</v>
      </c>
      <c r="K5333" s="22" t="str">
        <f t="shared" si="251"/>
        <v>啤酒中四國20172Q</v>
      </c>
    </row>
    <row r="5334" spans="1:11">
      <c r="A5334" s="23">
        <v>201705</v>
      </c>
      <c r="B5334" s="23" t="s">
        <v>85</v>
      </c>
      <c r="C5334" s="22">
        <v>27350171</v>
      </c>
      <c r="D5334" s="22" t="s">
        <v>42</v>
      </c>
      <c r="E5334" s="23">
        <v>504</v>
      </c>
      <c r="F5334" s="22" t="str">
        <f>VLOOKUP(C5334,變換清單!A:C,3,0)</f>
        <v>啤酒</v>
      </c>
      <c r="G5334" s="22" t="str">
        <f>VLOOKUP(B5334,變換清單!E:F,2,0)</f>
        <v>中四國</v>
      </c>
      <c r="H5334" s="22" t="str">
        <f t="shared" si="249"/>
        <v>2017</v>
      </c>
      <c r="I5334" s="22">
        <f t="shared" si="250"/>
        <v>5</v>
      </c>
      <c r="J5334" s="22" t="str">
        <f>VLOOKUP(I5334,變換清單!H:I,2,0)</f>
        <v>2Q</v>
      </c>
      <c r="K5334" s="22" t="str">
        <f t="shared" si="251"/>
        <v>啤酒中四國20172Q</v>
      </c>
    </row>
    <row r="5335" spans="1:11">
      <c r="A5335" s="23">
        <v>201705</v>
      </c>
      <c r="B5335" s="23" t="s">
        <v>85</v>
      </c>
      <c r="C5335" s="22">
        <v>27350921</v>
      </c>
      <c r="D5335" s="22" t="s">
        <v>44</v>
      </c>
      <c r="E5335" s="23">
        <v>2016</v>
      </c>
      <c r="F5335" s="22" t="str">
        <f>VLOOKUP(C5335,變換清單!A:C,3,0)</f>
        <v>發泡酒</v>
      </c>
      <c r="G5335" s="22" t="str">
        <f>VLOOKUP(B5335,變換清單!E:F,2,0)</f>
        <v>中四國</v>
      </c>
      <c r="H5335" s="22" t="str">
        <f t="shared" si="249"/>
        <v>2017</v>
      </c>
      <c r="I5335" s="22">
        <f t="shared" si="250"/>
        <v>5</v>
      </c>
      <c r="J5335" s="22" t="str">
        <f>VLOOKUP(I5335,變換清單!H:I,2,0)</f>
        <v>2Q</v>
      </c>
      <c r="K5335" s="22" t="str">
        <f t="shared" si="251"/>
        <v>發泡酒中四國20172Q</v>
      </c>
    </row>
    <row r="5336" spans="1:11">
      <c r="A5336" s="23">
        <v>201705</v>
      </c>
      <c r="B5336" s="23" t="s">
        <v>85</v>
      </c>
      <c r="C5336" s="22">
        <v>27210786</v>
      </c>
      <c r="D5336" s="22" t="s">
        <v>103</v>
      </c>
      <c r="E5336" s="23">
        <v>52080</v>
      </c>
      <c r="F5336" s="22" t="str">
        <f>VLOOKUP(C5336,變換清單!A:C,3,0)</f>
        <v>發泡酒</v>
      </c>
      <c r="G5336" s="22" t="str">
        <f>VLOOKUP(B5336,變換清單!E:F,2,0)</f>
        <v>中四國</v>
      </c>
      <c r="H5336" s="22" t="str">
        <f t="shared" si="249"/>
        <v>2017</v>
      </c>
      <c r="I5336" s="22">
        <f t="shared" si="250"/>
        <v>5</v>
      </c>
      <c r="J5336" s="22" t="str">
        <f>VLOOKUP(I5336,變換清單!H:I,2,0)</f>
        <v>2Q</v>
      </c>
      <c r="K5336" s="22" t="str">
        <f t="shared" si="251"/>
        <v>發泡酒中四國20172Q</v>
      </c>
    </row>
    <row r="5337" spans="1:11">
      <c r="A5337" s="23">
        <v>201705</v>
      </c>
      <c r="B5337" s="23" t="s">
        <v>87</v>
      </c>
      <c r="C5337" s="22">
        <v>27220883</v>
      </c>
      <c r="D5337" s="22" t="s">
        <v>101</v>
      </c>
      <c r="E5337" s="23">
        <v>179760</v>
      </c>
      <c r="F5337" s="22" t="str">
        <f>VLOOKUP(C5337,變換清單!A:C,3,0)</f>
        <v>新類型</v>
      </c>
      <c r="G5337" s="22" t="str">
        <f>VLOOKUP(B5337,變換清單!E:F,2,0)</f>
        <v>中四國</v>
      </c>
      <c r="H5337" s="22" t="str">
        <f t="shared" si="249"/>
        <v>2017</v>
      </c>
      <c r="I5337" s="22">
        <f t="shared" si="250"/>
        <v>5</v>
      </c>
      <c r="J5337" s="22" t="str">
        <f>VLOOKUP(I5337,變換清單!H:I,2,0)</f>
        <v>2Q</v>
      </c>
      <c r="K5337" s="22" t="str">
        <f t="shared" si="251"/>
        <v>新類型中四國20172Q</v>
      </c>
    </row>
    <row r="5338" spans="1:11">
      <c r="A5338" s="23">
        <v>201705</v>
      </c>
      <c r="B5338" s="23" t="s">
        <v>87</v>
      </c>
      <c r="C5338" s="22">
        <v>27220957</v>
      </c>
      <c r="D5338" s="22" t="s">
        <v>102</v>
      </c>
      <c r="E5338" s="23">
        <v>39480</v>
      </c>
      <c r="F5338" s="22" t="str">
        <f>VLOOKUP(C5338,變換清單!A:C,3,0)</f>
        <v>新類型</v>
      </c>
      <c r="G5338" s="22" t="str">
        <f>VLOOKUP(B5338,變換清單!E:F,2,0)</f>
        <v>中四國</v>
      </c>
      <c r="H5338" s="22" t="str">
        <f t="shared" si="249"/>
        <v>2017</v>
      </c>
      <c r="I5338" s="22">
        <f t="shared" si="250"/>
        <v>5</v>
      </c>
      <c r="J5338" s="22" t="str">
        <f>VLOOKUP(I5338,變換清單!H:I,2,0)</f>
        <v>2Q</v>
      </c>
      <c r="K5338" s="22" t="str">
        <f t="shared" si="251"/>
        <v>新類型中四國20172Q</v>
      </c>
    </row>
    <row r="5339" spans="1:11">
      <c r="A5339" s="23">
        <v>201705</v>
      </c>
      <c r="B5339" s="23" t="s">
        <v>87</v>
      </c>
      <c r="C5339" s="22">
        <v>27220985</v>
      </c>
      <c r="D5339" s="22" t="s">
        <v>46</v>
      </c>
      <c r="E5339" s="23">
        <v>85680</v>
      </c>
      <c r="F5339" s="22" t="str">
        <f>VLOOKUP(C5339,變換清單!A:C,3,0)</f>
        <v>新類型</v>
      </c>
      <c r="G5339" s="22" t="str">
        <f>VLOOKUP(B5339,變換清單!E:F,2,0)</f>
        <v>中四國</v>
      </c>
      <c r="H5339" s="22" t="str">
        <f t="shared" si="249"/>
        <v>2017</v>
      </c>
      <c r="I5339" s="22">
        <f t="shared" si="250"/>
        <v>5</v>
      </c>
      <c r="J5339" s="22" t="str">
        <f>VLOOKUP(I5339,變換清單!H:I,2,0)</f>
        <v>2Q</v>
      </c>
      <c r="K5339" s="22" t="str">
        <f t="shared" si="251"/>
        <v>新類型中四國20172Q</v>
      </c>
    </row>
    <row r="5340" spans="1:11">
      <c r="A5340" s="23">
        <v>201705</v>
      </c>
      <c r="B5340" s="23" t="s">
        <v>87</v>
      </c>
      <c r="C5340" s="22">
        <v>27260317</v>
      </c>
      <c r="D5340" s="22" t="s">
        <v>40</v>
      </c>
      <c r="E5340" s="23">
        <v>504</v>
      </c>
      <c r="F5340" s="22" t="str">
        <f>VLOOKUP(C5340,變換清單!A:C,3,0)</f>
        <v>啤酒</v>
      </c>
      <c r="G5340" s="22" t="str">
        <f>VLOOKUP(B5340,變換清單!E:F,2,0)</f>
        <v>中四國</v>
      </c>
      <c r="H5340" s="22" t="str">
        <f t="shared" si="249"/>
        <v>2017</v>
      </c>
      <c r="I5340" s="22">
        <f t="shared" si="250"/>
        <v>5</v>
      </c>
      <c r="J5340" s="22" t="str">
        <f>VLOOKUP(I5340,變換清單!H:I,2,0)</f>
        <v>2Q</v>
      </c>
      <c r="K5340" s="22" t="str">
        <f t="shared" si="251"/>
        <v>啤酒中四國20172Q</v>
      </c>
    </row>
    <row r="5341" spans="1:11">
      <c r="A5341" s="23">
        <v>201705</v>
      </c>
      <c r="B5341" s="23" t="s">
        <v>87</v>
      </c>
      <c r="C5341" s="22">
        <v>27260665</v>
      </c>
      <c r="D5341" s="22" t="s">
        <v>105</v>
      </c>
      <c r="E5341" s="23">
        <v>500</v>
      </c>
      <c r="F5341" s="22" t="str">
        <f>VLOOKUP(C5341,變換清單!A:C,3,0)</f>
        <v>啤酒</v>
      </c>
      <c r="G5341" s="22" t="str">
        <f>VLOOKUP(B5341,變換清單!E:F,2,0)</f>
        <v>中四國</v>
      </c>
      <c r="H5341" s="22" t="str">
        <f t="shared" si="249"/>
        <v>2017</v>
      </c>
      <c r="I5341" s="22">
        <f t="shared" si="250"/>
        <v>5</v>
      </c>
      <c r="J5341" s="22" t="str">
        <f>VLOOKUP(I5341,變換清單!H:I,2,0)</f>
        <v>2Q</v>
      </c>
      <c r="K5341" s="22" t="str">
        <f t="shared" si="251"/>
        <v>啤酒中四國20172Q</v>
      </c>
    </row>
    <row r="5342" spans="1:11">
      <c r="A5342" s="23">
        <v>201705</v>
      </c>
      <c r="B5342" s="23" t="s">
        <v>87</v>
      </c>
      <c r="C5342" s="22">
        <v>27350171</v>
      </c>
      <c r="D5342" s="22" t="s">
        <v>42</v>
      </c>
      <c r="E5342" s="23">
        <v>47880</v>
      </c>
      <c r="F5342" s="22" t="str">
        <f>VLOOKUP(C5342,變換清單!A:C,3,0)</f>
        <v>啤酒</v>
      </c>
      <c r="G5342" s="22" t="str">
        <f>VLOOKUP(B5342,變換清單!E:F,2,0)</f>
        <v>中四國</v>
      </c>
      <c r="H5342" s="22" t="str">
        <f t="shared" si="249"/>
        <v>2017</v>
      </c>
      <c r="I5342" s="22">
        <f t="shared" si="250"/>
        <v>5</v>
      </c>
      <c r="J5342" s="22" t="str">
        <f>VLOOKUP(I5342,變換清單!H:I,2,0)</f>
        <v>2Q</v>
      </c>
      <c r="K5342" s="22" t="str">
        <f t="shared" si="251"/>
        <v>啤酒中四國20172Q</v>
      </c>
    </row>
    <row r="5343" spans="1:11">
      <c r="A5343" s="23">
        <v>201705</v>
      </c>
      <c r="B5343" s="23" t="s">
        <v>89</v>
      </c>
      <c r="C5343" s="22">
        <v>27350921</v>
      </c>
      <c r="D5343" s="22" t="s">
        <v>44</v>
      </c>
      <c r="E5343" s="23">
        <v>356160</v>
      </c>
      <c r="F5343" s="22" t="str">
        <f>VLOOKUP(C5343,變換清單!A:C,3,0)</f>
        <v>發泡酒</v>
      </c>
      <c r="G5343" s="22" t="str">
        <f>VLOOKUP(B5343,變換清單!E:F,2,0)</f>
        <v>九州</v>
      </c>
      <c r="H5343" s="22" t="str">
        <f t="shared" si="249"/>
        <v>2017</v>
      </c>
      <c r="I5343" s="22">
        <f t="shared" si="250"/>
        <v>5</v>
      </c>
      <c r="J5343" s="22" t="str">
        <f>VLOOKUP(I5343,變換清單!H:I,2,0)</f>
        <v>2Q</v>
      </c>
      <c r="K5343" s="22" t="str">
        <f t="shared" si="251"/>
        <v>發泡酒九州20172Q</v>
      </c>
    </row>
    <row r="5344" spans="1:11">
      <c r="A5344" s="23">
        <v>201705</v>
      </c>
      <c r="B5344" s="23" t="s">
        <v>89</v>
      </c>
      <c r="C5344" s="22">
        <v>27210786</v>
      </c>
      <c r="D5344" s="22" t="s">
        <v>103</v>
      </c>
      <c r="E5344" s="23">
        <v>61320</v>
      </c>
      <c r="F5344" s="22" t="str">
        <f>VLOOKUP(C5344,變換清單!A:C,3,0)</f>
        <v>發泡酒</v>
      </c>
      <c r="G5344" s="22" t="str">
        <f>VLOOKUP(B5344,變換清單!E:F,2,0)</f>
        <v>九州</v>
      </c>
      <c r="H5344" s="22" t="str">
        <f t="shared" si="249"/>
        <v>2017</v>
      </c>
      <c r="I5344" s="22">
        <f t="shared" si="250"/>
        <v>5</v>
      </c>
      <c r="J5344" s="22" t="str">
        <f>VLOOKUP(I5344,變換清單!H:I,2,0)</f>
        <v>2Q</v>
      </c>
      <c r="K5344" s="22" t="str">
        <f t="shared" si="251"/>
        <v>發泡酒九州20172Q</v>
      </c>
    </row>
    <row r="5345" spans="1:11">
      <c r="A5345" s="23">
        <v>201705</v>
      </c>
      <c r="B5345" s="23" t="s">
        <v>89</v>
      </c>
      <c r="C5345" s="22">
        <v>27220883</v>
      </c>
      <c r="D5345" s="22" t="s">
        <v>101</v>
      </c>
      <c r="E5345" s="23">
        <v>101640</v>
      </c>
      <c r="F5345" s="22" t="str">
        <f>VLOOKUP(C5345,變換清單!A:C,3,0)</f>
        <v>新類型</v>
      </c>
      <c r="G5345" s="22" t="str">
        <f>VLOOKUP(B5345,變換清單!E:F,2,0)</f>
        <v>九州</v>
      </c>
      <c r="H5345" s="22" t="str">
        <f t="shared" si="249"/>
        <v>2017</v>
      </c>
      <c r="I5345" s="22">
        <f t="shared" si="250"/>
        <v>5</v>
      </c>
      <c r="J5345" s="22" t="str">
        <f>VLOOKUP(I5345,變換清單!H:I,2,0)</f>
        <v>2Q</v>
      </c>
      <c r="K5345" s="22" t="str">
        <f t="shared" si="251"/>
        <v>新類型九州20172Q</v>
      </c>
    </row>
    <row r="5346" spans="1:11">
      <c r="A5346" s="23">
        <v>201705</v>
      </c>
      <c r="B5346" s="23" t="s">
        <v>89</v>
      </c>
      <c r="C5346" s="22">
        <v>27220957</v>
      </c>
      <c r="D5346" s="22" t="s">
        <v>102</v>
      </c>
      <c r="E5346" s="23">
        <v>10080</v>
      </c>
      <c r="F5346" s="22" t="str">
        <f>VLOOKUP(C5346,變換清單!A:C,3,0)</f>
        <v>新類型</v>
      </c>
      <c r="G5346" s="22" t="str">
        <f>VLOOKUP(B5346,變換清單!E:F,2,0)</f>
        <v>九州</v>
      </c>
      <c r="H5346" s="22" t="str">
        <f t="shared" si="249"/>
        <v>2017</v>
      </c>
      <c r="I5346" s="22">
        <f t="shared" si="250"/>
        <v>5</v>
      </c>
      <c r="J5346" s="22" t="str">
        <f>VLOOKUP(I5346,變換清單!H:I,2,0)</f>
        <v>2Q</v>
      </c>
      <c r="K5346" s="22" t="str">
        <f t="shared" si="251"/>
        <v>新類型九州20172Q</v>
      </c>
    </row>
    <row r="5347" spans="1:11">
      <c r="A5347" s="23">
        <v>201705</v>
      </c>
      <c r="B5347" s="23" t="s">
        <v>89</v>
      </c>
      <c r="C5347" s="22">
        <v>27220985</v>
      </c>
      <c r="D5347" s="22" t="s">
        <v>46</v>
      </c>
      <c r="E5347" s="23">
        <v>12034</v>
      </c>
      <c r="F5347" s="22" t="str">
        <f>VLOOKUP(C5347,變換清單!A:C,3,0)</f>
        <v>新類型</v>
      </c>
      <c r="G5347" s="22" t="str">
        <f>VLOOKUP(B5347,變換清單!E:F,2,0)</f>
        <v>九州</v>
      </c>
      <c r="H5347" s="22" t="str">
        <f t="shared" si="249"/>
        <v>2017</v>
      </c>
      <c r="I5347" s="22">
        <f t="shared" si="250"/>
        <v>5</v>
      </c>
      <c r="J5347" s="22" t="str">
        <f>VLOOKUP(I5347,變換清單!H:I,2,0)</f>
        <v>2Q</v>
      </c>
      <c r="K5347" s="22" t="str">
        <f t="shared" si="251"/>
        <v>新類型九州20172Q</v>
      </c>
    </row>
    <row r="5348" spans="1:11">
      <c r="A5348" s="23">
        <v>201705</v>
      </c>
      <c r="B5348" s="23" t="s">
        <v>89</v>
      </c>
      <c r="C5348" s="22">
        <v>27260317</v>
      </c>
      <c r="D5348" s="22" t="s">
        <v>40</v>
      </c>
      <c r="E5348" s="23">
        <v>48720</v>
      </c>
      <c r="F5348" s="22" t="str">
        <f>VLOOKUP(C5348,變換清單!A:C,3,0)</f>
        <v>啤酒</v>
      </c>
      <c r="G5348" s="22" t="str">
        <f>VLOOKUP(B5348,變換清單!E:F,2,0)</f>
        <v>九州</v>
      </c>
      <c r="H5348" s="22" t="str">
        <f t="shared" si="249"/>
        <v>2017</v>
      </c>
      <c r="I5348" s="22">
        <f t="shared" si="250"/>
        <v>5</v>
      </c>
      <c r="J5348" s="22" t="str">
        <f>VLOOKUP(I5348,變換清單!H:I,2,0)</f>
        <v>2Q</v>
      </c>
      <c r="K5348" s="22" t="str">
        <f t="shared" si="251"/>
        <v>啤酒九州20172Q</v>
      </c>
    </row>
    <row r="5349" spans="1:11">
      <c r="A5349" s="23">
        <v>201705</v>
      </c>
      <c r="B5349" s="23" t="s">
        <v>64</v>
      </c>
      <c r="C5349" s="22">
        <v>27260665</v>
      </c>
      <c r="D5349" s="22" t="s">
        <v>105</v>
      </c>
      <c r="E5349" s="23">
        <v>3013780</v>
      </c>
      <c r="F5349" s="22" t="str">
        <f>VLOOKUP(C5349,變換清單!A:C,3,0)</f>
        <v>啤酒</v>
      </c>
      <c r="G5349" s="22" t="str">
        <f>VLOOKUP(B5349,變換清單!E:F,2,0)</f>
        <v>首都圏</v>
      </c>
      <c r="H5349" s="22" t="str">
        <f t="shared" si="249"/>
        <v>2017</v>
      </c>
      <c r="I5349" s="22">
        <f t="shared" si="250"/>
        <v>5</v>
      </c>
      <c r="J5349" s="22" t="str">
        <f>VLOOKUP(I5349,變換清單!H:I,2,0)</f>
        <v>2Q</v>
      </c>
      <c r="K5349" s="22" t="str">
        <f t="shared" si="251"/>
        <v>啤酒首都圏20172Q</v>
      </c>
    </row>
    <row r="5350" spans="1:11">
      <c r="A5350" s="23">
        <v>201705</v>
      </c>
      <c r="B5350" s="23" t="s">
        <v>64</v>
      </c>
      <c r="C5350" s="22">
        <v>27350171</v>
      </c>
      <c r="D5350" s="22" t="s">
        <v>42</v>
      </c>
      <c r="E5350" s="23">
        <v>555240</v>
      </c>
      <c r="F5350" s="22" t="str">
        <f>VLOOKUP(C5350,變換清單!A:C,3,0)</f>
        <v>啤酒</v>
      </c>
      <c r="G5350" s="22" t="str">
        <f>VLOOKUP(B5350,變換清單!E:F,2,0)</f>
        <v>首都圏</v>
      </c>
      <c r="H5350" s="22" t="str">
        <f t="shared" si="249"/>
        <v>2017</v>
      </c>
      <c r="I5350" s="22">
        <f t="shared" si="250"/>
        <v>5</v>
      </c>
      <c r="J5350" s="22" t="str">
        <f>VLOOKUP(I5350,變換清單!H:I,2,0)</f>
        <v>2Q</v>
      </c>
      <c r="K5350" s="22" t="str">
        <f t="shared" si="251"/>
        <v>啤酒首都圏20172Q</v>
      </c>
    </row>
    <row r="5351" spans="1:11">
      <c r="A5351" s="23">
        <v>201705</v>
      </c>
      <c r="B5351" s="23" t="s">
        <v>64</v>
      </c>
      <c r="C5351" s="22">
        <v>27350921</v>
      </c>
      <c r="D5351" s="22" t="s">
        <v>44</v>
      </c>
      <c r="E5351" s="23">
        <v>1262506</v>
      </c>
      <c r="F5351" s="22" t="str">
        <f>VLOOKUP(C5351,變換清單!A:C,3,0)</f>
        <v>發泡酒</v>
      </c>
      <c r="G5351" s="22" t="str">
        <f>VLOOKUP(B5351,變換清單!E:F,2,0)</f>
        <v>首都圏</v>
      </c>
      <c r="H5351" s="22" t="str">
        <f t="shared" si="249"/>
        <v>2017</v>
      </c>
      <c r="I5351" s="22">
        <f t="shared" si="250"/>
        <v>5</v>
      </c>
      <c r="J5351" s="22" t="str">
        <f>VLOOKUP(I5351,變換清單!H:I,2,0)</f>
        <v>2Q</v>
      </c>
      <c r="K5351" s="22" t="str">
        <f t="shared" si="251"/>
        <v>發泡酒首都圏20172Q</v>
      </c>
    </row>
    <row r="5352" spans="1:11">
      <c r="A5352" s="23">
        <v>201705</v>
      </c>
      <c r="B5352" s="23" t="s">
        <v>64</v>
      </c>
      <c r="C5352" s="22">
        <v>27210786</v>
      </c>
      <c r="D5352" s="22" t="s">
        <v>103</v>
      </c>
      <c r="E5352" s="23">
        <v>139356</v>
      </c>
      <c r="F5352" s="22" t="str">
        <f>VLOOKUP(C5352,變換清單!A:C,3,0)</f>
        <v>發泡酒</v>
      </c>
      <c r="G5352" s="22" t="str">
        <f>VLOOKUP(B5352,變換清單!E:F,2,0)</f>
        <v>首都圏</v>
      </c>
      <c r="H5352" s="22" t="str">
        <f t="shared" si="249"/>
        <v>2017</v>
      </c>
      <c r="I5352" s="22">
        <f t="shared" si="250"/>
        <v>5</v>
      </c>
      <c r="J5352" s="22" t="str">
        <f>VLOOKUP(I5352,變換清單!H:I,2,0)</f>
        <v>2Q</v>
      </c>
      <c r="K5352" s="22" t="str">
        <f t="shared" si="251"/>
        <v>發泡酒首都圏20172Q</v>
      </c>
    </row>
    <row r="5353" spans="1:11">
      <c r="A5353" s="23">
        <v>201705</v>
      </c>
      <c r="B5353" s="23" t="s">
        <v>64</v>
      </c>
      <c r="C5353" s="22">
        <v>27220883</v>
      </c>
      <c r="D5353" s="22" t="s">
        <v>101</v>
      </c>
      <c r="E5353" s="23">
        <v>109596</v>
      </c>
      <c r="F5353" s="22" t="str">
        <f>VLOOKUP(C5353,變換清單!A:C,3,0)</f>
        <v>新類型</v>
      </c>
      <c r="G5353" s="22" t="str">
        <f>VLOOKUP(B5353,變換清單!E:F,2,0)</f>
        <v>首都圏</v>
      </c>
      <c r="H5353" s="22" t="str">
        <f t="shared" si="249"/>
        <v>2017</v>
      </c>
      <c r="I5353" s="22">
        <f t="shared" si="250"/>
        <v>5</v>
      </c>
      <c r="J5353" s="22" t="str">
        <f>VLOOKUP(I5353,變換清單!H:I,2,0)</f>
        <v>2Q</v>
      </c>
      <c r="K5353" s="22" t="str">
        <f t="shared" si="251"/>
        <v>新類型首都圏20172Q</v>
      </c>
    </row>
    <row r="5354" spans="1:11">
      <c r="A5354" s="23">
        <v>201705</v>
      </c>
      <c r="B5354" s="23" t="s">
        <v>64</v>
      </c>
      <c r="C5354" s="22">
        <v>27220957</v>
      </c>
      <c r="D5354" s="22" t="s">
        <v>102</v>
      </c>
      <c r="E5354" s="23">
        <v>905520</v>
      </c>
      <c r="F5354" s="22" t="str">
        <f>VLOOKUP(C5354,變換清單!A:C,3,0)</f>
        <v>新類型</v>
      </c>
      <c r="G5354" s="22" t="str">
        <f>VLOOKUP(B5354,變換清單!E:F,2,0)</f>
        <v>首都圏</v>
      </c>
      <c r="H5354" s="22" t="str">
        <f t="shared" si="249"/>
        <v>2017</v>
      </c>
      <c r="I5354" s="22">
        <f t="shared" si="250"/>
        <v>5</v>
      </c>
      <c r="J5354" s="22" t="str">
        <f>VLOOKUP(I5354,變換清單!H:I,2,0)</f>
        <v>2Q</v>
      </c>
      <c r="K5354" s="22" t="str">
        <f t="shared" si="251"/>
        <v>新類型首都圏20172Q</v>
      </c>
    </row>
    <row r="5355" spans="1:11">
      <c r="A5355" s="23">
        <v>201705</v>
      </c>
      <c r="B5355" s="23" t="s">
        <v>64</v>
      </c>
      <c r="C5355" s="22">
        <v>27220985</v>
      </c>
      <c r="D5355" s="22" t="s">
        <v>46</v>
      </c>
      <c r="E5355" s="23">
        <v>7337</v>
      </c>
      <c r="F5355" s="22" t="str">
        <f>VLOOKUP(C5355,變換清單!A:C,3,0)</f>
        <v>新類型</v>
      </c>
      <c r="G5355" s="22" t="str">
        <f>VLOOKUP(B5355,變換清單!E:F,2,0)</f>
        <v>首都圏</v>
      </c>
      <c r="H5355" s="22" t="str">
        <f t="shared" si="249"/>
        <v>2017</v>
      </c>
      <c r="I5355" s="22">
        <f t="shared" si="250"/>
        <v>5</v>
      </c>
      <c r="J5355" s="22" t="str">
        <f>VLOOKUP(I5355,變換清單!H:I,2,0)</f>
        <v>2Q</v>
      </c>
      <c r="K5355" s="22" t="str">
        <f t="shared" si="251"/>
        <v>新類型首都圏20172Q</v>
      </c>
    </row>
    <row r="5356" spans="1:11">
      <c r="A5356" s="23">
        <v>201705</v>
      </c>
      <c r="B5356" s="23" t="s">
        <v>64</v>
      </c>
      <c r="C5356" s="22">
        <v>27260317</v>
      </c>
      <c r="D5356" s="22" t="s">
        <v>40</v>
      </c>
      <c r="E5356" s="23">
        <v>20010</v>
      </c>
      <c r="F5356" s="22" t="str">
        <f>VLOOKUP(C5356,變換清單!A:C,3,0)</f>
        <v>啤酒</v>
      </c>
      <c r="G5356" s="22" t="str">
        <f>VLOOKUP(B5356,變換清單!E:F,2,0)</f>
        <v>首都圏</v>
      </c>
      <c r="H5356" s="22" t="str">
        <f t="shared" si="249"/>
        <v>2017</v>
      </c>
      <c r="I5356" s="22">
        <f t="shared" si="250"/>
        <v>5</v>
      </c>
      <c r="J5356" s="22" t="str">
        <f>VLOOKUP(I5356,變換清單!H:I,2,0)</f>
        <v>2Q</v>
      </c>
      <c r="K5356" s="22" t="str">
        <f t="shared" si="251"/>
        <v>啤酒首都圏20172Q</v>
      </c>
    </row>
    <row r="5357" spans="1:11">
      <c r="A5357" s="23">
        <v>201705</v>
      </c>
      <c r="B5357" s="23" t="s">
        <v>76</v>
      </c>
      <c r="C5357" s="22">
        <v>27260665</v>
      </c>
      <c r="D5357" s="22" t="s">
        <v>105</v>
      </c>
      <c r="E5357" s="23">
        <v>431732</v>
      </c>
      <c r="F5357" s="22" t="str">
        <f>VLOOKUP(C5357,變換清單!A:C,3,0)</f>
        <v>啤酒</v>
      </c>
      <c r="G5357" s="22" t="str">
        <f>VLOOKUP(B5357,變換清單!E:F,2,0)</f>
        <v>中部</v>
      </c>
      <c r="H5357" s="22" t="str">
        <f t="shared" si="249"/>
        <v>2017</v>
      </c>
      <c r="I5357" s="22">
        <f t="shared" si="250"/>
        <v>5</v>
      </c>
      <c r="J5357" s="22" t="str">
        <f>VLOOKUP(I5357,變換清單!H:I,2,0)</f>
        <v>2Q</v>
      </c>
      <c r="K5357" s="22" t="str">
        <f t="shared" si="251"/>
        <v>啤酒中部20172Q</v>
      </c>
    </row>
    <row r="5358" spans="1:11">
      <c r="A5358" s="23">
        <v>201705</v>
      </c>
      <c r="B5358" s="23" t="s">
        <v>76</v>
      </c>
      <c r="C5358" s="22">
        <v>27350171</v>
      </c>
      <c r="D5358" s="22" t="s">
        <v>42</v>
      </c>
      <c r="E5358" s="23">
        <v>11760</v>
      </c>
      <c r="F5358" s="22" t="str">
        <f>VLOOKUP(C5358,變換清單!A:C,3,0)</f>
        <v>啤酒</v>
      </c>
      <c r="G5358" s="22" t="str">
        <f>VLOOKUP(B5358,變換清單!E:F,2,0)</f>
        <v>中部</v>
      </c>
      <c r="H5358" s="22" t="str">
        <f t="shared" si="249"/>
        <v>2017</v>
      </c>
      <c r="I5358" s="22">
        <f t="shared" si="250"/>
        <v>5</v>
      </c>
      <c r="J5358" s="22" t="str">
        <f>VLOOKUP(I5358,變換清單!H:I,2,0)</f>
        <v>2Q</v>
      </c>
      <c r="K5358" s="22" t="str">
        <f t="shared" si="251"/>
        <v>啤酒中部20172Q</v>
      </c>
    </row>
    <row r="5359" spans="1:11">
      <c r="A5359" s="23">
        <v>201705</v>
      </c>
      <c r="B5359" s="23" t="s">
        <v>76</v>
      </c>
      <c r="C5359" s="22">
        <v>27350921</v>
      </c>
      <c r="D5359" s="22" t="s">
        <v>44</v>
      </c>
      <c r="E5359" s="23">
        <v>88200</v>
      </c>
      <c r="F5359" s="22" t="str">
        <f>VLOOKUP(C5359,變換清單!A:C,3,0)</f>
        <v>發泡酒</v>
      </c>
      <c r="G5359" s="22" t="str">
        <f>VLOOKUP(B5359,變換清單!E:F,2,0)</f>
        <v>中部</v>
      </c>
      <c r="H5359" s="22" t="str">
        <f t="shared" si="249"/>
        <v>2017</v>
      </c>
      <c r="I5359" s="22">
        <f t="shared" si="250"/>
        <v>5</v>
      </c>
      <c r="J5359" s="22" t="str">
        <f>VLOOKUP(I5359,變換清單!H:I,2,0)</f>
        <v>2Q</v>
      </c>
      <c r="K5359" s="22" t="str">
        <f t="shared" si="251"/>
        <v>發泡酒中部20172Q</v>
      </c>
    </row>
    <row r="5360" spans="1:11">
      <c r="A5360" s="23">
        <v>201705</v>
      </c>
      <c r="B5360" s="23" t="s">
        <v>76</v>
      </c>
      <c r="C5360" s="22">
        <v>27210786</v>
      </c>
      <c r="D5360" s="22" t="s">
        <v>103</v>
      </c>
      <c r="E5360" s="23">
        <v>11088</v>
      </c>
      <c r="F5360" s="22" t="str">
        <f>VLOOKUP(C5360,變換清單!A:C,3,0)</f>
        <v>發泡酒</v>
      </c>
      <c r="G5360" s="22" t="str">
        <f>VLOOKUP(B5360,變換清單!E:F,2,0)</f>
        <v>中部</v>
      </c>
      <c r="H5360" s="22" t="str">
        <f t="shared" si="249"/>
        <v>2017</v>
      </c>
      <c r="I5360" s="22">
        <f t="shared" si="250"/>
        <v>5</v>
      </c>
      <c r="J5360" s="22" t="str">
        <f>VLOOKUP(I5360,變換清單!H:I,2,0)</f>
        <v>2Q</v>
      </c>
      <c r="K5360" s="22" t="str">
        <f t="shared" si="251"/>
        <v>發泡酒中部20172Q</v>
      </c>
    </row>
    <row r="5361" spans="1:11">
      <c r="A5361" s="23">
        <v>201705</v>
      </c>
      <c r="B5361" s="23" t="s">
        <v>76</v>
      </c>
      <c r="C5361" s="22">
        <v>27220883</v>
      </c>
      <c r="D5361" s="22" t="s">
        <v>101</v>
      </c>
      <c r="E5361" s="23">
        <v>4536</v>
      </c>
      <c r="F5361" s="22" t="str">
        <f>VLOOKUP(C5361,變換清單!A:C,3,0)</f>
        <v>新類型</v>
      </c>
      <c r="G5361" s="22" t="str">
        <f>VLOOKUP(B5361,變換清單!E:F,2,0)</f>
        <v>中部</v>
      </c>
      <c r="H5361" s="22" t="str">
        <f t="shared" si="249"/>
        <v>2017</v>
      </c>
      <c r="I5361" s="22">
        <f t="shared" si="250"/>
        <v>5</v>
      </c>
      <c r="J5361" s="22" t="str">
        <f>VLOOKUP(I5361,變換清單!H:I,2,0)</f>
        <v>2Q</v>
      </c>
      <c r="K5361" s="22" t="str">
        <f t="shared" si="251"/>
        <v>新類型中部20172Q</v>
      </c>
    </row>
    <row r="5362" spans="1:11">
      <c r="A5362" s="23">
        <v>201705</v>
      </c>
      <c r="B5362" s="23" t="s">
        <v>76</v>
      </c>
      <c r="C5362" s="22">
        <v>27220957</v>
      </c>
      <c r="D5362" s="22" t="s">
        <v>102</v>
      </c>
      <c r="E5362" s="23">
        <v>71400</v>
      </c>
      <c r="F5362" s="22" t="str">
        <f>VLOOKUP(C5362,變換清單!A:C,3,0)</f>
        <v>新類型</v>
      </c>
      <c r="G5362" s="22" t="str">
        <f>VLOOKUP(B5362,變換清單!E:F,2,0)</f>
        <v>中部</v>
      </c>
      <c r="H5362" s="22" t="str">
        <f t="shared" si="249"/>
        <v>2017</v>
      </c>
      <c r="I5362" s="22">
        <f t="shared" si="250"/>
        <v>5</v>
      </c>
      <c r="J5362" s="22" t="str">
        <f>VLOOKUP(I5362,變換清單!H:I,2,0)</f>
        <v>2Q</v>
      </c>
      <c r="K5362" s="22" t="str">
        <f t="shared" si="251"/>
        <v>新類型中部20172Q</v>
      </c>
    </row>
    <row r="5363" spans="1:11">
      <c r="A5363" s="23">
        <v>201705</v>
      </c>
      <c r="B5363" s="23" t="s">
        <v>59</v>
      </c>
      <c r="C5363" s="22">
        <v>27220985</v>
      </c>
      <c r="D5363" s="22" t="s">
        <v>46</v>
      </c>
      <c r="E5363" s="23">
        <v>225092</v>
      </c>
      <c r="F5363" s="22" t="str">
        <f>VLOOKUP(C5363,變換清單!A:C,3,0)</f>
        <v>新類型</v>
      </c>
      <c r="G5363" s="22" t="str">
        <f>VLOOKUP(B5363,變換清單!E:F,2,0)</f>
        <v>東北</v>
      </c>
      <c r="H5363" s="22" t="str">
        <f t="shared" si="249"/>
        <v>2017</v>
      </c>
      <c r="I5363" s="22">
        <f t="shared" si="250"/>
        <v>5</v>
      </c>
      <c r="J5363" s="22" t="str">
        <f>VLOOKUP(I5363,變換清單!H:I,2,0)</f>
        <v>2Q</v>
      </c>
      <c r="K5363" s="22" t="str">
        <f t="shared" si="251"/>
        <v>新類型東北20172Q</v>
      </c>
    </row>
    <row r="5364" spans="1:11">
      <c r="A5364" s="23">
        <v>201705</v>
      </c>
      <c r="B5364" s="23" t="s">
        <v>59</v>
      </c>
      <c r="C5364" s="22">
        <v>27260317</v>
      </c>
      <c r="D5364" s="22" t="s">
        <v>40</v>
      </c>
      <c r="E5364" s="23">
        <v>84000</v>
      </c>
      <c r="F5364" s="22" t="str">
        <f>VLOOKUP(C5364,變換清單!A:C,3,0)</f>
        <v>啤酒</v>
      </c>
      <c r="G5364" s="22" t="str">
        <f>VLOOKUP(B5364,變換清單!E:F,2,0)</f>
        <v>東北</v>
      </c>
      <c r="H5364" s="22" t="str">
        <f t="shared" si="249"/>
        <v>2017</v>
      </c>
      <c r="I5364" s="22">
        <f t="shared" si="250"/>
        <v>5</v>
      </c>
      <c r="J5364" s="22" t="str">
        <f>VLOOKUP(I5364,變換清單!H:I,2,0)</f>
        <v>2Q</v>
      </c>
      <c r="K5364" s="22" t="str">
        <f t="shared" si="251"/>
        <v>啤酒東北20172Q</v>
      </c>
    </row>
    <row r="5365" spans="1:11">
      <c r="A5365" s="23">
        <v>201705</v>
      </c>
      <c r="B5365" s="23" t="s">
        <v>59</v>
      </c>
      <c r="C5365" s="22">
        <v>27260665</v>
      </c>
      <c r="D5365" s="22" t="s">
        <v>105</v>
      </c>
      <c r="E5365" s="23">
        <v>49560</v>
      </c>
      <c r="F5365" s="22" t="str">
        <f>VLOOKUP(C5365,變換清單!A:C,3,0)</f>
        <v>啤酒</v>
      </c>
      <c r="G5365" s="22" t="str">
        <f>VLOOKUP(B5365,變換清單!E:F,2,0)</f>
        <v>東北</v>
      </c>
      <c r="H5365" s="22" t="str">
        <f t="shared" si="249"/>
        <v>2017</v>
      </c>
      <c r="I5365" s="22">
        <f t="shared" si="250"/>
        <v>5</v>
      </c>
      <c r="J5365" s="22" t="str">
        <f>VLOOKUP(I5365,變換清單!H:I,2,0)</f>
        <v>2Q</v>
      </c>
      <c r="K5365" s="22" t="str">
        <f t="shared" si="251"/>
        <v>啤酒東北20172Q</v>
      </c>
    </row>
    <row r="5366" spans="1:11">
      <c r="A5366" s="23">
        <v>201705</v>
      </c>
      <c r="B5366" s="23" t="s">
        <v>59</v>
      </c>
      <c r="C5366" s="22">
        <v>27350171</v>
      </c>
      <c r="D5366" s="22" t="s">
        <v>42</v>
      </c>
      <c r="E5366" s="23">
        <v>4536</v>
      </c>
      <c r="F5366" s="22" t="str">
        <f>VLOOKUP(C5366,變換清單!A:C,3,0)</f>
        <v>啤酒</v>
      </c>
      <c r="G5366" s="22" t="str">
        <f>VLOOKUP(B5366,變換清單!E:F,2,0)</f>
        <v>東北</v>
      </c>
      <c r="H5366" s="22" t="str">
        <f t="shared" si="249"/>
        <v>2017</v>
      </c>
      <c r="I5366" s="22">
        <f t="shared" si="250"/>
        <v>5</v>
      </c>
      <c r="J5366" s="22" t="str">
        <f>VLOOKUP(I5366,變換清單!H:I,2,0)</f>
        <v>2Q</v>
      </c>
      <c r="K5366" s="22" t="str">
        <f t="shared" si="251"/>
        <v>啤酒東北20172Q</v>
      </c>
    </row>
    <row r="5367" spans="1:11">
      <c r="A5367" s="23">
        <v>201705</v>
      </c>
      <c r="B5367" s="23" t="s">
        <v>59</v>
      </c>
      <c r="C5367" s="22">
        <v>27350921</v>
      </c>
      <c r="D5367" s="22" t="s">
        <v>44</v>
      </c>
      <c r="E5367" s="23">
        <v>6048</v>
      </c>
      <c r="F5367" s="22" t="str">
        <f>VLOOKUP(C5367,變換清單!A:C,3,0)</f>
        <v>發泡酒</v>
      </c>
      <c r="G5367" s="22" t="str">
        <f>VLOOKUP(B5367,變換清單!E:F,2,0)</f>
        <v>東北</v>
      </c>
      <c r="H5367" s="22" t="str">
        <f t="shared" si="249"/>
        <v>2017</v>
      </c>
      <c r="I5367" s="22">
        <f t="shared" si="250"/>
        <v>5</v>
      </c>
      <c r="J5367" s="22" t="str">
        <f>VLOOKUP(I5367,變換清單!H:I,2,0)</f>
        <v>2Q</v>
      </c>
      <c r="K5367" s="22" t="str">
        <f t="shared" si="251"/>
        <v>發泡酒東北20172Q</v>
      </c>
    </row>
    <row r="5368" spans="1:11">
      <c r="A5368" s="23">
        <v>201705</v>
      </c>
      <c r="B5368" s="23" t="s">
        <v>59</v>
      </c>
      <c r="C5368" s="22">
        <v>27210786</v>
      </c>
      <c r="D5368" s="22" t="s">
        <v>103</v>
      </c>
      <c r="E5368" s="23">
        <v>55440</v>
      </c>
      <c r="F5368" s="22" t="str">
        <f>VLOOKUP(C5368,變換清單!A:C,3,0)</f>
        <v>發泡酒</v>
      </c>
      <c r="G5368" s="22" t="str">
        <f>VLOOKUP(B5368,變換清單!E:F,2,0)</f>
        <v>東北</v>
      </c>
      <c r="H5368" s="22" t="str">
        <f t="shared" si="249"/>
        <v>2017</v>
      </c>
      <c r="I5368" s="22">
        <f t="shared" si="250"/>
        <v>5</v>
      </c>
      <c r="J5368" s="22" t="str">
        <f>VLOOKUP(I5368,變換清單!H:I,2,0)</f>
        <v>2Q</v>
      </c>
      <c r="K5368" s="22" t="str">
        <f t="shared" si="251"/>
        <v>發泡酒東北20172Q</v>
      </c>
    </row>
    <row r="5369" spans="1:11">
      <c r="A5369" s="23">
        <v>201705</v>
      </c>
      <c r="B5369" s="23" t="s">
        <v>84</v>
      </c>
      <c r="C5369" s="22">
        <v>27220883</v>
      </c>
      <c r="D5369" s="22" t="s">
        <v>101</v>
      </c>
      <c r="E5369" s="23">
        <v>274659</v>
      </c>
      <c r="F5369" s="22" t="str">
        <f>VLOOKUP(C5369,變換清單!A:C,3,0)</f>
        <v>新類型</v>
      </c>
      <c r="G5369" s="22" t="str">
        <f>VLOOKUP(B5369,變換清單!E:F,2,0)</f>
        <v>中四國</v>
      </c>
      <c r="H5369" s="22" t="str">
        <f t="shared" si="249"/>
        <v>2017</v>
      </c>
      <c r="I5369" s="22">
        <f t="shared" si="250"/>
        <v>5</v>
      </c>
      <c r="J5369" s="22" t="str">
        <f>VLOOKUP(I5369,變換清單!H:I,2,0)</f>
        <v>2Q</v>
      </c>
      <c r="K5369" s="22" t="str">
        <f t="shared" si="251"/>
        <v>新類型中四國20172Q</v>
      </c>
    </row>
    <row r="5370" spans="1:11">
      <c r="A5370" s="23">
        <v>201705</v>
      </c>
      <c r="B5370" s="23" t="s">
        <v>84</v>
      </c>
      <c r="C5370" s="22">
        <v>27220957</v>
      </c>
      <c r="D5370" s="22" t="s">
        <v>102</v>
      </c>
      <c r="E5370" s="23">
        <v>118440</v>
      </c>
      <c r="F5370" s="22" t="str">
        <f>VLOOKUP(C5370,變換清單!A:C,3,0)</f>
        <v>新類型</v>
      </c>
      <c r="G5370" s="22" t="str">
        <f>VLOOKUP(B5370,變換清單!E:F,2,0)</f>
        <v>中四國</v>
      </c>
      <c r="H5370" s="22" t="str">
        <f t="shared" si="249"/>
        <v>2017</v>
      </c>
      <c r="I5370" s="22">
        <f t="shared" si="250"/>
        <v>5</v>
      </c>
      <c r="J5370" s="22" t="str">
        <f>VLOOKUP(I5370,變換清單!H:I,2,0)</f>
        <v>2Q</v>
      </c>
      <c r="K5370" s="22" t="str">
        <f t="shared" si="251"/>
        <v>新類型中四國20172Q</v>
      </c>
    </row>
    <row r="5371" spans="1:11">
      <c r="A5371" s="23">
        <v>201705</v>
      </c>
      <c r="B5371" s="23" t="s">
        <v>84</v>
      </c>
      <c r="C5371" s="22">
        <v>27220985</v>
      </c>
      <c r="D5371" s="22" t="s">
        <v>46</v>
      </c>
      <c r="E5371" s="23">
        <v>125160</v>
      </c>
      <c r="F5371" s="22" t="str">
        <f>VLOOKUP(C5371,變換清單!A:C,3,0)</f>
        <v>新類型</v>
      </c>
      <c r="G5371" s="22" t="str">
        <f>VLOOKUP(B5371,變換清單!E:F,2,0)</f>
        <v>中四國</v>
      </c>
      <c r="H5371" s="22" t="str">
        <f t="shared" si="249"/>
        <v>2017</v>
      </c>
      <c r="I5371" s="22">
        <f t="shared" si="250"/>
        <v>5</v>
      </c>
      <c r="J5371" s="22" t="str">
        <f>VLOOKUP(I5371,變換清單!H:I,2,0)</f>
        <v>2Q</v>
      </c>
      <c r="K5371" s="22" t="str">
        <f t="shared" si="251"/>
        <v>新類型中四國20172Q</v>
      </c>
    </row>
    <row r="5372" spans="1:11">
      <c r="A5372" s="23">
        <v>201705</v>
      </c>
      <c r="B5372" s="23" t="s">
        <v>84</v>
      </c>
      <c r="C5372" s="22">
        <v>27260317</v>
      </c>
      <c r="D5372" s="22" t="s">
        <v>40</v>
      </c>
      <c r="E5372" s="23">
        <v>30744</v>
      </c>
      <c r="F5372" s="22" t="str">
        <f>VLOOKUP(C5372,變換清單!A:C,3,0)</f>
        <v>啤酒</v>
      </c>
      <c r="G5372" s="22" t="str">
        <f>VLOOKUP(B5372,變換清單!E:F,2,0)</f>
        <v>中四國</v>
      </c>
      <c r="H5372" s="22" t="str">
        <f t="shared" si="249"/>
        <v>2017</v>
      </c>
      <c r="I5372" s="22">
        <f t="shared" si="250"/>
        <v>5</v>
      </c>
      <c r="J5372" s="22" t="str">
        <f>VLOOKUP(I5372,變換清單!H:I,2,0)</f>
        <v>2Q</v>
      </c>
      <c r="K5372" s="22" t="str">
        <f t="shared" si="251"/>
        <v>啤酒中四國20172Q</v>
      </c>
    </row>
    <row r="5373" spans="1:11">
      <c r="A5373" s="23">
        <v>201705</v>
      </c>
      <c r="B5373" s="23" t="s">
        <v>84</v>
      </c>
      <c r="C5373" s="22">
        <v>27260665</v>
      </c>
      <c r="D5373" s="22" t="s">
        <v>105</v>
      </c>
      <c r="E5373" s="23">
        <v>13578</v>
      </c>
      <c r="F5373" s="22" t="str">
        <f>VLOOKUP(C5373,變換清單!A:C,3,0)</f>
        <v>啤酒</v>
      </c>
      <c r="G5373" s="22" t="str">
        <f>VLOOKUP(B5373,變換清單!E:F,2,0)</f>
        <v>中四國</v>
      </c>
      <c r="H5373" s="22" t="str">
        <f t="shared" si="249"/>
        <v>2017</v>
      </c>
      <c r="I5373" s="22">
        <f t="shared" si="250"/>
        <v>5</v>
      </c>
      <c r="J5373" s="22" t="str">
        <f>VLOOKUP(I5373,變換清單!H:I,2,0)</f>
        <v>2Q</v>
      </c>
      <c r="K5373" s="22" t="str">
        <f t="shared" si="251"/>
        <v>啤酒中四國20172Q</v>
      </c>
    </row>
    <row r="5374" spans="1:11">
      <c r="A5374" s="23">
        <v>201705</v>
      </c>
      <c r="B5374" s="23" t="s">
        <v>84</v>
      </c>
      <c r="C5374" s="22">
        <v>27350171</v>
      </c>
      <c r="D5374" s="22" t="s">
        <v>42</v>
      </c>
      <c r="E5374" s="23">
        <v>37800</v>
      </c>
      <c r="F5374" s="22" t="str">
        <f>VLOOKUP(C5374,變換清單!A:C,3,0)</f>
        <v>啤酒</v>
      </c>
      <c r="G5374" s="22" t="str">
        <f>VLOOKUP(B5374,變換清單!E:F,2,0)</f>
        <v>中四國</v>
      </c>
      <c r="H5374" s="22" t="str">
        <f t="shared" si="249"/>
        <v>2017</v>
      </c>
      <c r="I5374" s="22">
        <f t="shared" si="250"/>
        <v>5</v>
      </c>
      <c r="J5374" s="22" t="str">
        <f>VLOOKUP(I5374,變換清單!H:I,2,0)</f>
        <v>2Q</v>
      </c>
      <c r="K5374" s="22" t="str">
        <f t="shared" si="251"/>
        <v>啤酒中四國20172Q</v>
      </c>
    </row>
    <row r="5375" spans="1:11">
      <c r="A5375" s="23">
        <v>201705</v>
      </c>
      <c r="B5375" s="23" t="s">
        <v>71</v>
      </c>
      <c r="C5375" s="22">
        <v>27350921</v>
      </c>
      <c r="D5375" s="22" t="s">
        <v>44</v>
      </c>
      <c r="E5375" s="23">
        <v>349440</v>
      </c>
      <c r="F5375" s="22" t="str">
        <f>VLOOKUP(C5375,變換清單!A:C,3,0)</f>
        <v>發泡酒</v>
      </c>
      <c r="G5375" s="22" t="str">
        <f>VLOOKUP(B5375,變換清單!E:F,2,0)</f>
        <v>關信越</v>
      </c>
      <c r="H5375" s="22" t="str">
        <f t="shared" si="249"/>
        <v>2017</v>
      </c>
      <c r="I5375" s="22">
        <f t="shared" si="250"/>
        <v>5</v>
      </c>
      <c r="J5375" s="22" t="str">
        <f>VLOOKUP(I5375,變換清單!H:I,2,0)</f>
        <v>2Q</v>
      </c>
      <c r="K5375" s="22" t="str">
        <f t="shared" si="251"/>
        <v>發泡酒關信越20172Q</v>
      </c>
    </row>
    <row r="5376" spans="1:11">
      <c r="A5376" s="23">
        <v>201705</v>
      </c>
      <c r="B5376" s="23" t="s">
        <v>71</v>
      </c>
      <c r="C5376" s="22">
        <v>27210786</v>
      </c>
      <c r="D5376" s="22" t="s">
        <v>103</v>
      </c>
      <c r="E5376" s="23">
        <v>68040</v>
      </c>
      <c r="F5376" s="22" t="str">
        <f>VLOOKUP(C5376,變換清單!A:C,3,0)</f>
        <v>發泡酒</v>
      </c>
      <c r="G5376" s="22" t="str">
        <f>VLOOKUP(B5376,變換清單!E:F,2,0)</f>
        <v>關信越</v>
      </c>
      <c r="H5376" s="22" t="str">
        <f t="shared" si="249"/>
        <v>2017</v>
      </c>
      <c r="I5376" s="22">
        <f t="shared" si="250"/>
        <v>5</v>
      </c>
      <c r="J5376" s="22" t="str">
        <f>VLOOKUP(I5376,變換清單!H:I,2,0)</f>
        <v>2Q</v>
      </c>
      <c r="K5376" s="22" t="str">
        <f t="shared" si="251"/>
        <v>發泡酒關信越20172Q</v>
      </c>
    </row>
    <row r="5377" spans="1:11">
      <c r="A5377" s="23">
        <v>201705</v>
      </c>
      <c r="B5377" s="23" t="s">
        <v>71</v>
      </c>
      <c r="C5377" s="22">
        <v>27220883</v>
      </c>
      <c r="D5377" s="22" t="s">
        <v>101</v>
      </c>
      <c r="E5377" s="23">
        <v>113400</v>
      </c>
      <c r="F5377" s="22" t="str">
        <f>VLOOKUP(C5377,變換清單!A:C,3,0)</f>
        <v>新類型</v>
      </c>
      <c r="G5377" s="22" t="str">
        <f>VLOOKUP(B5377,變換清單!E:F,2,0)</f>
        <v>關信越</v>
      </c>
      <c r="H5377" s="22" t="str">
        <f t="shared" si="249"/>
        <v>2017</v>
      </c>
      <c r="I5377" s="22">
        <f t="shared" si="250"/>
        <v>5</v>
      </c>
      <c r="J5377" s="22" t="str">
        <f>VLOOKUP(I5377,變換清單!H:I,2,0)</f>
        <v>2Q</v>
      </c>
      <c r="K5377" s="22" t="str">
        <f t="shared" si="251"/>
        <v>新類型關信越20172Q</v>
      </c>
    </row>
    <row r="5378" spans="1:11">
      <c r="A5378" s="23">
        <v>201705</v>
      </c>
      <c r="B5378" s="23" t="s">
        <v>71</v>
      </c>
      <c r="C5378" s="22">
        <v>27220957</v>
      </c>
      <c r="D5378" s="22" t="s">
        <v>102</v>
      </c>
      <c r="E5378" s="23">
        <v>1008</v>
      </c>
      <c r="F5378" s="22" t="str">
        <f>VLOOKUP(C5378,變換清單!A:C,3,0)</f>
        <v>新類型</v>
      </c>
      <c r="G5378" s="22" t="str">
        <f>VLOOKUP(B5378,變換清單!E:F,2,0)</f>
        <v>關信越</v>
      </c>
      <c r="H5378" s="22" t="str">
        <f t="shared" si="249"/>
        <v>2017</v>
      </c>
      <c r="I5378" s="22">
        <f t="shared" si="250"/>
        <v>5</v>
      </c>
      <c r="J5378" s="22" t="str">
        <f>VLOOKUP(I5378,變換清單!H:I,2,0)</f>
        <v>2Q</v>
      </c>
      <c r="K5378" s="22" t="str">
        <f t="shared" si="251"/>
        <v>新類型關信越20172Q</v>
      </c>
    </row>
    <row r="5379" spans="1:11">
      <c r="A5379" s="23">
        <v>201705</v>
      </c>
      <c r="B5379" s="23" t="s">
        <v>71</v>
      </c>
      <c r="C5379" s="22">
        <v>27220985</v>
      </c>
      <c r="D5379" s="22" t="s">
        <v>46</v>
      </c>
      <c r="E5379" s="23">
        <v>153720</v>
      </c>
      <c r="F5379" s="22" t="str">
        <f>VLOOKUP(C5379,變換清單!A:C,3,0)</f>
        <v>新類型</v>
      </c>
      <c r="G5379" s="22" t="str">
        <f>VLOOKUP(B5379,變換清單!E:F,2,0)</f>
        <v>關信越</v>
      </c>
      <c r="H5379" s="22" t="str">
        <f t="shared" ref="H5379:H5442" si="252">LEFT(A5379,4)</f>
        <v>2017</v>
      </c>
      <c r="I5379" s="22">
        <f t="shared" ref="I5379:I5442" si="253">VALUE(RIGHT(A5379,2))</f>
        <v>5</v>
      </c>
      <c r="J5379" s="22" t="str">
        <f>VLOOKUP(I5379,變換清單!H:I,2,0)</f>
        <v>2Q</v>
      </c>
      <c r="K5379" s="22" t="str">
        <f t="shared" ref="K5379:K5442" si="254">CONCATENATE(F5379,G5379,H5379,J5379)</f>
        <v>新類型關信越20172Q</v>
      </c>
    </row>
    <row r="5380" spans="1:11">
      <c r="A5380" s="23">
        <v>201705</v>
      </c>
      <c r="B5380" s="23" t="s">
        <v>77</v>
      </c>
      <c r="C5380" s="22">
        <v>27260317</v>
      </c>
      <c r="D5380" s="22" t="s">
        <v>40</v>
      </c>
      <c r="E5380" s="23">
        <v>466200</v>
      </c>
      <c r="F5380" s="22" t="str">
        <f>VLOOKUP(C5380,變換清單!A:C,3,0)</f>
        <v>啤酒</v>
      </c>
      <c r="G5380" s="22" t="str">
        <f>VLOOKUP(B5380,變換清單!E:F,2,0)</f>
        <v>近畿圏</v>
      </c>
      <c r="H5380" s="22" t="str">
        <f t="shared" si="252"/>
        <v>2017</v>
      </c>
      <c r="I5380" s="22">
        <f t="shared" si="253"/>
        <v>5</v>
      </c>
      <c r="J5380" s="22" t="str">
        <f>VLOOKUP(I5380,變換清單!H:I,2,0)</f>
        <v>2Q</v>
      </c>
      <c r="K5380" s="22" t="str">
        <f t="shared" si="254"/>
        <v>啤酒近畿圏20172Q</v>
      </c>
    </row>
    <row r="5381" spans="1:11">
      <c r="A5381" s="23">
        <v>201705</v>
      </c>
      <c r="B5381" s="23" t="s">
        <v>77</v>
      </c>
      <c r="C5381" s="22">
        <v>27260665</v>
      </c>
      <c r="D5381" s="22" t="s">
        <v>105</v>
      </c>
      <c r="E5381" s="23">
        <v>34440</v>
      </c>
      <c r="F5381" s="22" t="str">
        <f>VLOOKUP(C5381,變換清單!A:C,3,0)</f>
        <v>啤酒</v>
      </c>
      <c r="G5381" s="22" t="str">
        <f>VLOOKUP(B5381,變換清單!E:F,2,0)</f>
        <v>近畿圏</v>
      </c>
      <c r="H5381" s="22" t="str">
        <f t="shared" si="252"/>
        <v>2017</v>
      </c>
      <c r="I5381" s="22">
        <f t="shared" si="253"/>
        <v>5</v>
      </c>
      <c r="J5381" s="22" t="str">
        <f>VLOOKUP(I5381,變換清單!H:I,2,0)</f>
        <v>2Q</v>
      </c>
      <c r="K5381" s="22" t="str">
        <f t="shared" si="254"/>
        <v>啤酒近畿圏20172Q</v>
      </c>
    </row>
    <row r="5382" spans="1:11">
      <c r="A5382" s="23">
        <v>201705</v>
      </c>
      <c r="B5382" s="23" t="s">
        <v>77</v>
      </c>
      <c r="C5382" s="22">
        <v>27350171</v>
      </c>
      <c r="D5382" s="22" t="s">
        <v>42</v>
      </c>
      <c r="E5382" s="23">
        <v>118440</v>
      </c>
      <c r="F5382" s="22" t="str">
        <f>VLOOKUP(C5382,變換清單!A:C,3,0)</f>
        <v>啤酒</v>
      </c>
      <c r="G5382" s="22" t="str">
        <f>VLOOKUP(B5382,變換清單!E:F,2,0)</f>
        <v>近畿圏</v>
      </c>
      <c r="H5382" s="22" t="str">
        <f t="shared" si="252"/>
        <v>2017</v>
      </c>
      <c r="I5382" s="22">
        <f t="shared" si="253"/>
        <v>5</v>
      </c>
      <c r="J5382" s="22" t="str">
        <f>VLOOKUP(I5382,變換清單!H:I,2,0)</f>
        <v>2Q</v>
      </c>
      <c r="K5382" s="22" t="str">
        <f t="shared" si="254"/>
        <v>啤酒近畿圏20172Q</v>
      </c>
    </row>
    <row r="5383" spans="1:11">
      <c r="A5383" s="23">
        <v>201705</v>
      </c>
      <c r="B5383" s="23" t="s">
        <v>77</v>
      </c>
      <c r="C5383" s="22">
        <v>27350921</v>
      </c>
      <c r="D5383" s="22" t="s">
        <v>44</v>
      </c>
      <c r="E5383" s="23">
        <v>6552</v>
      </c>
      <c r="F5383" s="22" t="str">
        <f>VLOOKUP(C5383,變換清單!A:C,3,0)</f>
        <v>發泡酒</v>
      </c>
      <c r="G5383" s="22" t="str">
        <f>VLOOKUP(B5383,變換清單!E:F,2,0)</f>
        <v>近畿圏</v>
      </c>
      <c r="H5383" s="22" t="str">
        <f t="shared" si="252"/>
        <v>2017</v>
      </c>
      <c r="I5383" s="22">
        <f t="shared" si="253"/>
        <v>5</v>
      </c>
      <c r="J5383" s="22" t="str">
        <f>VLOOKUP(I5383,變換清單!H:I,2,0)</f>
        <v>2Q</v>
      </c>
      <c r="K5383" s="22" t="str">
        <f t="shared" si="254"/>
        <v>發泡酒近畿圏20172Q</v>
      </c>
    </row>
    <row r="5384" spans="1:11">
      <c r="A5384" s="23">
        <v>201705</v>
      </c>
      <c r="B5384" s="23" t="s">
        <v>77</v>
      </c>
      <c r="C5384" s="22">
        <v>27210786</v>
      </c>
      <c r="D5384" s="22" t="s">
        <v>103</v>
      </c>
      <c r="E5384" s="23">
        <v>4032</v>
      </c>
      <c r="F5384" s="22" t="str">
        <f>VLOOKUP(C5384,變換清單!A:C,3,0)</f>
        <v>發泡酒</v>
      </c>
      <c r="G5384" s="22" t="str">
        <f>VLOOKUP(B5384,變換清單!E:F,2,0)</f>
        <v>近畿圏</v>
      </c>
      <c r="H5384" s="22" t="str">
        <f t="shared" si="252"/>
        <v>2017</v>
      </c>
      <c r="I5384" s="22">
        <f t="shared" si="253"/>
        <v>5</v>
      </c>
      <c r="J5384" s="22" t="str">
        <f>VLOOKUP(I5384,變換清單!H:I,2,0)</f>
        <v>2Q</v>
      </c>
      <c r="K5384" s="22" t="str">
        <f t="shared" si="254"/>
        <v>發泡酒近畿圏20172Q</v>
      </c>
    </row>
    <row r="5385" spans="1:11">
      <c r="A5385" s="23">
        <v>201705</v>
      </c>
      <c r="B5385" s="23" t="s">
        <v>77</v>
      </c>
      <c r="C5385" s="22">
        <v>27220883</v>
      </c>
      <c r="D5385" s="22" t="s">
        <v>101</v>
      </c>
      <c r="E5385" s="23">
        <v>26880</v>
      </c>
      <c r="F5385" s="22" t="str">
        <f>VLOOKUP(C5385,變換清單!A:C,3,0)</f>
        <v>新類型</v>
      </c>
      <c r="G5385" s="22" t="str">
        <f>VLOOKUP(B5385,變換清單!E:F,2,0)</f>
        <v>近畿圏</v>
      </c>
      <c r="H5385" s="22" t="str">
        <f t="shared" si="252"/>
        <v>2017</v>
      </c>
      <c r="I5385" s="22">
        <f t="shared" si="253"/>
        <v>5</v>
      </c>
      <c r="J5385" s="22" t="str">
        <f>VLOOKUP(I5385,變換清單!H:I,2,0)</f>
        <v>2Q</v>
      </c>
      <c r="K5385" s="22" t="str">
        <f t="shared" si="254"/>
        <v>新類型近畿圏20172Q</v>
      </c>
    </row>
    <row r="5386" spans="1:11">
      <c r="A5386" s="23">
        <v>201705</v>
      </c>
      <c r="B5386" s="23" t="s">
        <v>97</v>
      </c>
      <c r="C5386" s="22">
        <v>27220957</v>
      </c>
      <c r="D5386" s="22" t="s">
        <v>102</v>
      </c>
      <c r="E5386" s="23">
        <v>257040</v>
      </c>
      <c r="F5386" s="22" t="str">
        <f>VLOOKUP(C5386,變換清單!A:C,3,0)</f>
        <v>新類型</v>
      </c>
      <c r="G5386" s="22" t="str">
        <f>VLOOKUP(B5386,變換清單!E:F,2,0)</f>
        <v>九州</v>
      </c>
      <c r="H5386" s="22" t="str">
        <f t="shared" si="252"/>
        <v>2017</v>
      </c>
      <c r="I5386" s="22">
        <f t="shared" si="253"/>
        <v>5</v>
      </c>
      <c r="J5386" s="22" t="str">
        <f>VLOOKUP(I5386,變換清單!H:I,2,0)</f>
        <v>2Q</v>
      </c>
      <c r="K5386" s="22" t="str">
        <f t="shared" si="254"/>
        <v>新類型九州20172Q</v>
      </c>
    </row>
    <row r="5387" spans="1:11">
      <c r="A5387" s="23">
        <v>201705</v>
      </c>
      <c r="B5387" s="23" t="s">
        <v>97</v>
      </c>
      <c r="C5387" s="22">
        <v>27220985</v>
      </c>
      <c r="D5387" s="22" t="s">
        <v>46</v>
      </c>
      <c r="E5387" s="23">
        <v>103320</v>
      </c>
      <c r="F5387" s="22" t="str">
        <f>VLOOKUP(C5387,變換清單!A:C,3,0)</f>
        <v>新類型</v>
      </c>
      <c r="G5387" s="22" t="str">
        <f>VLOOKUP(B5387,變換清單!E:F,2,0)</f>
        <v>九州</v>
      </c>
      <c r="H5387" s="22" t="str">
        <f t="shared" si="252"/>
        <v>2017</v>
      </c>
      <c r="I5387" s="22">
        <f t="shared" si="253"/>
        <v>5</v>
      </c>
      <c r="J5387" s="22" t="str">
        <f>VLOOKUP(I5387,變換清單!H:I,2,0)</f>
        <v>2Q</v>
      </c>
      <c r="K5387" s="22" t="str">
        <f t="shared" si="254"/>
        <v>新類型九州20172Q</v>
      </c>
    </row>
    <row r="5388" spans="1:11">
      <c r="A5388" s="23">
        <v>201705</v>
      </c>
      <c r="B5388" s="23" t="s">
        <v>97</v>
      </c>
      <c r="C5388" s="22">
        <v>27260317</v>
      </c>
      <c r="D5388" s="22" t="s">
        <v>40</v>
      </c>
      <c r="E5388" s="23">
        <v>68880</v>
      </c>
      <c r="F5388" s="22" t="str">
        <f>VLOOKUP(C5388,變換清單!A:C,3,0)</f>
        <v>啤酒</v>
      </c>
      <c r="G5388" s="22" t="str">
        <f>VLOOKUP(B5388,變換清單!E:F,2,0)</f>
        <v>九州</v>
      </c>
      <c r="H5388" s="22" t="str">
        <f t="shared" si="252"/>
        <v>2017</v>
      </c>
      <c r="I5388" s="22">
        <f t="shared" si="253"/>
        <v>5</v>
      </c>
      <c r="J5388" s="22" t="str">
        <f>VLOOKUP(I5388,變換清單!H:I,2,0)</f>
        <v>2Q</v>
      </c>
      <c r="K5388" s="22" t="str">
        <f t="shared" si="254"/>
        <v>啤酒九州20172Q</v>
      </c>
    </row>
    <row r="5389" spans="1:11">
      <c r="A5389" s="23">
        <v>201705</v>
      </c>
      <c r="B5389" s="23" t="s">
        <v>97</v>
      </c>
      <c r="C5389" s="22">
        <v>27260665</v>
      </c>
      <c r="D5389" s="22" t="s">
        <v>105</v>
      </c>
      <c r="E5389" s="23">
        <v>5796</v>
      </c>
      <c r="F5389" s="22" t="str">
        <f>VLOOKUP(C5389,變換清單!A:C,3,0)</f>
        <v>啤酒</v>
      </c>
      <c r="G5389" s="22" t="str">
        <f>VLOOKUP(B5389,變換清單!E:F,2,0)</f>
        <v>九州</v>
      </c>
      <c r="H5389" s="22" t="str">
        <f t="shared" si="252"/>
        <v>2017</v>
      </c>
      <c r="I5389" s="22">
        <f t="shared" si="253"/>
        <v>5</v>
      </c>
      <c r="J5389" s="22" t="str">
        <f>VLOOKUP(I5389,變換清單!H:I,2,0)</f>
        <v>2Q</v>
      </c>
      <c r="K5389" s="22" t="str">
        <f t="shared" si="254"/>
        <v>啤酒九州20172Q</v>
      </c>
    </row>
    <row r="5390" spans="1:11">
      <c r="A5390" s="23">
        <v>201705</v>
      </c>
      <c r="B5390" s="23" t="s">
        <v>97</v>
      </c>
      <c r="C5390" s="22">
        <v>27350171</v>
      </c>
      <c r="D5390" s="22" t="s">
        <v>42</v>
      </c>
      <c r="E5390" s="23">
        <v>3528</v>
      </c>
      <c r="F5390" s="22" t="str">
        <f>VLOOKUP(C5390,變換清單!A:C,3,0)</f>
        <v>啤酒</v>
      </c>
      <c r="G5390" s="22" t="str">
        <f>VLOOKUP(B5390,變換清單!E:F,2,0)</f>
        <v>九州</v>
      </c>
      <c r="H5390" s="22" t="str">
        <f t="shared" si="252"/>
        <v>2017</v>
      </c>
      <c r="I5390" s="22">
        <f t="shared" si="253"/>
        <v>5</v>
      </c>
      <c r="J5390" s="22" t="str">
        <f>VLOOKUP(I5390,變換清單!H:I,2,0)</f>
        <v>2Q</v>
      </c>
      <c r="K5390" s="22" t="str">
        <f t="shared" si="254"/>
        <v>啤酒九州20172Q</v>
      </c>
    </row>
    <row r="5391" spans="1:11">
      <c r="A5391" s="23">
        <v>201705</v>
      </c>
      <c r="B5391" s="23" t="s">
        <v>97</v>
      </c>
      <c r="C5391" s="22">
        <v>27350921</v>
      </c>
      <c r="D5391" s="22" t="s">
        <v>44</v>
      </c>
      <c r="E5391" s="23">
        <v>61320</v>
      </c>
      <c r="F5391" s="22" t="str">
        <f>VLOOKUP(C5391,變換清單!A:C,3,0)</f>
        <v>發泡酒</v>
      </c>
      <c r="G5391" s="22" t="str">
        <f>VLOOKUP(B5391,變換清單!E:F,2,0)</f>
        <v>九州</v>
      </c>
      <c r="H5391" s="22" t="str">
        <f t="shared" si="252"/>
        <v>2017</v>
      </c>
      <c r="I5391" s="22">
        <f t="shared" si="253"/>
        <v>5</v>
      </c>
      <c r="J5391" s="22" t="str">
        <f>VLOOKUP(I5391,變換清單!H:I,2,0)</f>
        <v>2Q</v>
      </c>
      <c r="K5391" s="22" t="str">
        <f t="shared" si="254"/>
        <v>發泡酒九州20172Q</v>
      </c>
    </row>
    <row r="5392" spans="1:11">
      <c r="A5392" s="23">
        <v>201705</v>
      </c>
      <c r="B5392" s="23" t="s">
        <v>58</v>
      </c>
      <c r="C5392" s="22">
        <v>27210786</v>
      </c>
      <c r="D5392" s="22" t="s">
        <v>103</v>
      </c>
      <c r="E5392" s="23">
        <v>1680</v>
      </c>
      <c r="F5392" s="22" t="str">
        <f>VLOOKUP(C5392,變換清單!A:C,3,0)</f>
        <v>發泡酒</v>
      </c>
      <c r="G5392" s="22" t="str">
        <f>VLOOKUP(B5392,變換清單!E:F,2,0)</f>
        <v>東北</v>
      </c>
      <c r="H5392" s="22" t="str">
        <f t="shared" si="252"/>
        <v>2017</v>
      </c>
      <c r="I5392" s="22">
        <f t="shared" si="253"/>
        <v>5</v>
      </c>
      <c r="J5392" s="22" t="str">
        <f>VLOOKUP(I5392,變換清單!H:I,2,0)</f>
        <v>2Q</v>
      </c>
      <c r="K5392" s="22" t="str">
        <f t="shared" si="254"/>
        <v>發泡酒東北20172Q</v>
      </c>
    </row>
    <row r="5393" spans="1:11">
      <c r="A5393" s="23">
        <v>201705</v>
      </c>
      <c r="B5393" s="23" t="s">
        <v>58</v>
      </c>
      <c r="C5393" s="22">
        <v>27220883</v>
      </c>
      <c r="D5393" s="22" t="s">
        <v>101</v>
      </c>
      <c r="E5393" s="23">
        <v>2520</v>
      </c>
      <c r="F5393" s="22" t="str">
        <f>VLOOKUP(C5393,變換清單!A:C,3,0)</f>
        <v>新類型</v>
      </c>
      <c r="G5393" s="22" t="str">
        <f>VLOOKUP(B5393,變換清單!E:F,2,0)</f>
        <v>東北</v>
      </c>
      <c r="H5393" s="22" t="str">
        <f t="shared" si="252"/>
        <v>2017</v>
      </c>
      <c r="I5393" s="22">
        <f t="shared" si="253"/>
        <v>5</v>
      </c>
      <c r="J5393" s="22" t="str">
        <f>VLOOKUP(I5393,變換清單!H:I,2,0)</f>
        <v>2Q</v>
      </c>
      <c r="K5393" s="22" t="str">
        <f t="shared" si="254"/>
        <v>新類型東北20172Q</v>
      </c>
    </row>
    <row r="5394" spans="1:11">
      <c r="A5394" s="23">
        <v>201705</v>
      </c>
      <c r="B5394" s="23" t="s">
        <v>58</v>
      </c>
      <c r="C5394" s="22">
        <v>27220957</v>
      </c>
      <c r="D5394" s="22" t="s">
        <v>102</v>
      </c>
      <c r="E5394" s="23">
        <v>373800</v>
      </c>
      <c r="F5394" s="22" t="str">
        <f>VLOOKUP(C5394,變換清單!A:C,3,0)</f>
        <v>新類型</v>
      </c>
      <c r="G5394" s="22" t="str">
        <f>VLOOKUP(B5394,變換清單!E:F,2,0)</f>
        <v>東北</v>
      </c>
      <c r="H5394" s="22" t="str">
        <f t="shared" si="252"/>
        <v>2017</v>
      </c>
      <c r="I5394" s="22">
        <f t="shared" si="253"/>
        <v>5</v>
      </c>
      <c r="J5394" s="22" t="str">
        <f>VLOOKUP(I5394,變換清單!H:I,2,0)</f>
        <v>2Q</v>
      </c>
      <c r="K5394" s="22" t="str">
        <f t="shared" si="254"/>
        <v>新類型東北20172Q</v>
      </c>
    </row>
    <row r="5395" spans="1:11">
      <c r="A5395" s="23">
        <v>201705</v>
      </c>
      <c r="B5395" s="23" t="s">
        <v>58</v>
      </c>
      <c r="C5395" s="22">
        <v>27220985</v>
      </c>
      <c r="D5395" s="22" t="s">
        <v>46</v>
      </c>
      <c r="E5395" s="23">
        <v>196560</v>
      </c>
      <c r="F5395" s="22" t="str">
        <f>VLOOKUP(C5395,變換清單!A:C,3,0)</f>
        <v>新類型</v>
      </c>
      <c r="G5395" s="22" t="str">
        <f>VLOOKUP(B5395,變換清單!E:F,2,0)</f>
        <v>東北</v>
      </c>
      <c r="H5395" s="22" t="str">
        <f t="shared" si="252"/>
        <v>2017</v>
      </c>
      <c r="I5395" s="22">
        <f t="shared" si="253"/>
        <v>5</v>
      </c>
      <c r="J5395" s="22" t="str">
        <f>VLOOKUP(I5395,變換清單!H:I,2,0)</f>
        <v>2Q</v>
      </c>
      <c r="K5395" s="22" t="str">
        <f t="shared" si="254"/>
        <v>新類型東北20172Q</v>
      </c>
    </row>
    <row r="5396" spans="1:11">
      <c r="A5396" s="23">
        <v>201705</v>
      </c>
      <c r="B5396" s="23" t="s">
        <v>58</v>
      </c>
      <c r="C5396" s="22">
        <v>27260317</v>
      </c>
      <c r="D5396" s="22" t="s">
        <v>40</v>
      </c>
      <c r="E5396" s="23">
        <v>98280</v>
      </c>
      <c r="F5396" s="22" t="str">
        <f>VLOOKUP(C5396,變換清單!A:C,3,0)</f>
        <v>啤酒</v>
      </c>
      <c r="G5396" s="22" t="str">
        <f>VLOOKUP(B5396,變換清單!E:F,2,0)</f>
        <v>東北</v>
      </c>
      <c r="H5396" s="22" t="str">
        <f t="shared" si="252"/>
        <v>2017</v>
      </c>
      <c r="I5396" s="22">
        <f t="shared" si="253"/>
        <v>5</v>
      </c>
      <c r="J5396" s="22" t="str">
        <f>VLOOKUP(I5396,變換清單!H:I,2,0)</f>
        <v>2Q</v>
      </c>
      <c r="K5396" s="22" t="str">
        <f t="shared" si="254"/>
        <v>啤酒東北20172Q</v>
      </c>
    </row>
    <row r="5397" spans="1:11">
      <c r="A5397" s="23">
        <v>201705</v>
      </c>
      <c r="B5397" s="23" t="s">
        <v>58</v>
      </c>
      <c r="C5397" s="22">
        <v>27260665</v>
      </c>
      <c r="D5397" s="22" t="s">
        <v>105</v>
      </c>
      <c r="E5397" s="23">
        <v>11844</v>
      </c>
      <c r="F5397" s="22" t="str">
        <f>VLOOKUP(C5397,變換清單!A:C,3,0)</f>
        <v>啤酒</v>
      </c>
      <c r="G5397" s="22" t="str">
        <f>VLOOKUP(B5397,變換清單!E:F,2,0)</f>
        <v>東北</v>
      </c>
      <c r="H5397" s="22" t="str">
        <f t="shared" si="252"/>
        <v>2017</v>
      </c>
      <c r="I5397" s="22">
        <f t="shared" si="253"/>
        <v>5</v>
      </c>
      <c r="J5397" s="22" t="str">
        <f>VLOOKUP(I5397,變換清單!H:I,2,0)</f>
        <v>2Q</v>
      </c>
      <c r="K5397" s="22" t="str">
        <f t="shared" si="254"/>
        <v>啤酒東北20172Q</v>
      </c>
    </row>
    <row r="5398" spans="1:11">
      <c r="A5398" s="23">
        <v>201705</v>
      </c>
      <c r="B5398" s="23" t="s">
        <v>58</v>
      </c>
      <c r="C5398" s="22">
        <v>27350171</v>
      </c>
      <c r="D5398" s="22" t="s">
        <v>42</v>
      </c>
      <c r="E5398" s="23">
        <v>3024</v>
      </c>
      <c r="F5398" s="22" t="str">
        <f>VLOOKUP(C5398,變換清單!A:C,3,0)</f>
        <v>啤酒</v>
      </c>
      <c r="G5398" s="22" t="str">
        <f>VLOOKUP(B5398,變換清單!E:F,2,0)</f>
        <v>東北</v>
      </c>
      <c r="H5398" s="22" t="str">
        <f t="shared" si="252"/>
        <v>2017</v>
      </c>
      <c r="I5398" s="22">
        <f t="shared" si="253"/>
        <v>5</v>
      </c>
      <c r="J5398" s="22" t="str">
        <f>VLOOKUP(I5398,變換清單!H:I,2,0)</f>
        <v>2Q</v>
      </c>
      <c r="K5398" s="22" t="str">
        <f t="shared" si="254"/>
        <v>啤酒東北20172Q</v>
      </c>
    </row>
    <row r="5399" spans="1:11">
      <c r="A5399" s="23">
        <v>201705</v>
      </c>
      <c r="B5399" s="23" t="s">
        <v>58</v>
      </c>
      <c r="C5399" s="22">
        <v>27350921</v>
      </c>
      <c r="D5399" s="22" t="s">
        <v>44</v>
      </c>
      <c r="E5399" s="23">
        <v>123480</v>
      </c>
      <c r="F5399" s="22" t="str">
        <f>VLOOKUP(C5399,變換清單!A:C,3,0)</f>
        <v>發泡酒</v>
      </c>
      <c r="G5399" s="22" t="str">
        <f>VLOOKUP(B5399,變換清單!E:F,2,0)</f>
        <v>東北</v>
      </c>
      <c r="H5399" s="22" t="str">
        <f t="shared" si="252"/>
        <v>2017</v>
      </c>
      <c r="I5399" s="22">
        <f t="shared" si="253"/>
        <v>5</v>
      </c>
      <c r="J5399" s="22" t="str">
        <f>VLOOKUP(I5399,變換清單!H:I,2,0)</f>
        <v>2Q</v>
      </c>
      <c r="K5399" s="22" t="str">
        <f t="shared" si="254"/>
        <v>發泡酒東北20172Q</v>
      </c>
    </row>
    <row r="5400" spans="1:11">
      <c r="A5400" s="23">
        <v>201705</v>
      </c>
      <c r="B5400" s="23" t="s">
        <v>67</v>
      </c>
      <c r="C5400" s="22">
        <v>27210786</v>
      </c>
      <c r="D5400" s="22" t="s">
        <v>103</v>
      </c>
      <c r="E5400" s="23">
        <v>629153</v>
      </c>
      <c r="F5400" s="22" t="str">
        <f>VLOOKUP(C5400,變換清單!A:C,3,0)</f>
        <v>發泡酒</v>
      </c>
      <c r="G5400" s="22" t="str">
        <f>VLOOKUP(B5400,變換清單!E:F,2,0)</f>
        <v>關信越</v>
      </c>
      <c r="H5400" s="22" t="str">
        <f t="shared" si="252"/>
        <v>2017</v>
      </c>
      <c r="I5400" s="22">
        <f t="shared" si="253"/>
        <v>5</v>
      </c>
      <c r="J5400" s="22" t="str">
        <f>VLOOKUP(I5400,變換清單!H:I,2,0)</f>
        <v>2Q</v>
      </c>
      <c r="K5400" s="22" t="str">
        <f t="shared" si="254"/>
        <v>發泡酒關信越20172Q</v>
      </c>
    </row>
    <row r="5401" spans="1:11">
      <c r="A5401" s="23">
        <v>201705</v>
      </c>
      <c r="B5401" s="23" t="s">
        <v>67</v>
      </c>
      <c r="C5401" s="22">
        <v>27220883</v>
      </c>
      <c r="D5401" s="22" t="s">
        <v>101</v>
      </c>
      <c r="E5401" s="23">
        <v>173040</v>
      </c>
      <c r="F5401" s="22" t="str">
        <f>VLOOKUP(C5401,變換清單!A:C,3,0)</f>
        <v>新類型</v>
      </c>
      <c r="G5401" s="22" t="str">
        <f>VLOOKUP(B5401,變換清單!E:F,2,0)</f>
        <v>關信越</v>
      </c>
      <c r="H5401" s="22" t="str">
        <f t="shared" si="252"/>
        <v>2017</v>
      </c>
      <c r="I5401" s="22">
        <f t="shared" si="253"/>
        <v>5</v>
      </c>
      <c r="J5401" s="22" t="str">
        <f>VLOOKUP(I5401,變換清單!H:I,2,0)</f>
        <v>2Q</v>
      </c>
      <c r="K5401" s="22" t="str">
        <f t="shared" si="254"/>
        <v>新類型關信越20172Q</v>
      </c>
    </row>
    <row r="5402" spans="1:11">
      <c r="A5402" s="23">
        <v>201705</v>
      </c>
      <c r="B5402" s="23" t="s">
        <v>67</v>
      </c>
      <c r="C5402" s="22">
        <v>27220957</v>
      </c>
      <c r="D5402" s="22" t="s">
        <v>102</v>
      </c>
      <c r="E5402" s="23">
        <v>193200</v>
      </c>
      <c r="F5402" s="22" t="str">
        <f>VLOOKUP(C5402,變換清單!A:C,3,0)</f>
        <v>新類型</v>
      </c>
      <c r="G5402" s="22" t="str">
        <f>VLOOKUP(B5402,變換清單!E:F,2,0)</f>
        <v>關信越</v>
      </c>
      <c r="H5402" s="22" t="str">
        <f t="shared" si="252"/>
        <v>2017</v>
      </c>
      <c r="I5402" s="22">
        <f t="shared" si="253"/>
        <v>5</v>
      </c>
      <c r="J5402" s="22" t="str">
        <f>VLOOKUP(I5402,變換清單!H:I,2,0)</f>
        <v>2Q</v>
      </c>
      <c r="K5402" s="22" t="str">
        <f t="shared" si="254"/>
        <v>新類型關信越20172Q</v>
      </c>
    </row>
    <row r="5403" spans="1:11">
      <c r="A5403" s="23">
        <v>201705</v>
      </c>
      <c r="B5403" s="23" t="s">
        <v>67</v>
      </c>
      <c r="C5403" s="22">
        <v>27220985</v>
      </c>
      <c r="D5403" s="22" t="s">
        <v>46</v>
      </c>
      <c r="E5403" s="23">
        <v>23184</v>
      </c>
      <c r="F5403" s="22" t="str">
        <f>VLOOKUP(C5403,變換清單!A:C,3,0)</f>
        <v>新類型</v>
      </c>
      <c r="G5403" s="22" t="str">
        <f>VLOOKUP(B5403,變換清單!E:F,2,0)</f>
        <v>關信越</v>
      </c>
      <c r="H5403" s="22" t="str">
        <f t="shared" si="252"/>
        <v>2017</v>
      </c>
      <c r="I5403" s="22">
        <f t="shared" si="253"/>
        <v>5</v>
      </c>
      <c r="J5403" s="22" t="str">
        <f>VLOOKUP(I5403,變換清單!H:I,2,0)</f>
        <v>2Q</v>
      </c>
      <c r="K5403" s="22" t="str">
        <f t="shared" si="254"/>
        <v>新類型關信越20172Q</v>
      </c>
    </row>
    <row r="5404" spans="1:11">
      <c r="A5404" s="23">
        <v>201705</v>
      </c>
      <c r="B5404" s="23" t="s">
        <v>67</v>
      </c>
      <c r="C5404" s="22">
        <v>27260317</v>
      </c>
      <c r="D5404" s="22" t="s">
        <v>40</v>
      </c>
      <c r="E5404" s="23">
        <v>4536</v>
      </c>
      <c r="F5404" s="22" t="str">
        <f>VLOOKUP(C5404,變換清單!A:C,3,0)</f>
        <v>啤酒</v>
      </c>
      <c r="G5404" s="22" t="str">
        <f>VLOOKUP(B5404,變換清單!E:F,2,0)</f>
        <v>關信越</v>
      </c>
      <c r="H5404" s="22" t="str">
        <f t="shared" si="252"/>
        <v>2017</v>
      </c>
      <c r="I5404" s="22">
        <f t="shared" si="253"/>
        <v>5</v>
      </c>
      <c r="J5404" s="22" t="str">
        <f>VLOOKUP(I5404,變換清單!H:I,2,0)</f>
        <v>2Q</v>
      </c>
      <c r="K5404" s="22" t="str">
        <f t="shared" si="254"/>
        <v>啤酒關信越20172Q</v>
      </c>
    </row>
    <row r="5405" spans="1:11">
      <c r="A5405" s="23">
        <v>201705</v>
      </c>
      <c r="B5405" s="23" t="s">
        <v>67</v>
      </c>
      <c r="C5405" s="22">
        <v>27260665</v>
      </c>
      <c r="D5405" s="22" t="s">
        <v>105</v>
      </c>
      <c r="E5405" s="23">
        <v>190680</v>
      </c>
      <c r="F5405" s="22" t="str">
        <f>VLOOKUP(C5405,變換清單!A:C,3,0)</f>
        <v>啤酒</v>
      </c>
      <c r="G5405" s="22" t="str">
        <f>VLOOKUP(B5405,變換清單!E:F,2,0)</f>
        <v>關信越</v>
      </c>
      <c r="H5405" s="22" t="str">
        <f t="shared" si="252"/>
        <v>2017</v>
      </c>
      <c r="I5405" s="22">
        <f t="shared" si="253"/>
        <v>5</v>
      </c>
      <c r="J5405" s="22" t="str">
        <f>VLOOKUP(I5405,變換清單!H:I,2,0)</f>
        <v>2Q</v>
      </c>
      <c r="K5405" s="22" t="str">
        <f t="shared" si="254"/>
        <v>啤酒關信越20172Q</v>
      </c>
    </row>
    <row r="5406" spans="1:11">
      <c r="A5406" s="23">
        <v>201705</v>
      </c>
      <c r="B5406" s="23" t="s">
        <v>67</v>
      </c>
      <c r="C5406" s="22">
        <v>27350171</v>
      </c>
      <c r="D5406" s="22" t="s">
        <v>42</v>
      </c>
      <c r="E5406" s="23">
        <v>16008</v>
      </c>
      <c r="F5406" s="22" t="str">
        <f>VLOOKUP(C5406,變換清單!A:C,3,0)</f>
        <v>啤酒</v>
      </c>
      <c r="G5406" s="22" t="str">
        <f>VLOOKUP(B5406,變換清單!E:F,2,0)</f>
        <v>關信越</v>
      </c>
      <c r="H5406" s="22" t="str">
        <f t="shared" si="252"/>
        <v>2017</v>
      </c>
      <c r="I5406" s="22">
        <f t="shared" si="253"/>
        <v>5</v>
      </c>
      <c r="J5406" s="22" t="str">
        <f>VLOOKUP(I5406,變換清單!H:I,2,0)</f>
        <v>2Q</v>
      </c>
      <c r="K5406" s="22" t="str">
        <f t="shared" si="254"/>
        <v>啤酒關信越20172Q</v>
      </c>
    </row>
    <row r="5407" spans="1:11">
      <c r="A5407" s="23">
        <v>201705</v>
      </c>
      <c r="B5407" s="23" t="s">
        <v>67</v>
      </c>
      <c r="C5407" s="22">
        <v>27350921</v>
      </c>
      <c r="D5407" s="22" t="s">
        <v>44</v>
      </c>
      <c r="E5407" s="23">
        <v>16008</v>
      </c>
      <c r="F5407" s="22" t="str">
        <f>VLOOKUP(C5407,變換清單!A:C,3,0)</f>
        <v>發泡酒</v>
      </c>
      <c r="G5407" s="22" t="str">
        <f>VLOOKUP(B5407,變換清單!E:F,2,0)</f>
        <v>關信越</v>
      </c>
      <c r="H5407" s="22" t="str">
        <f t="shared" si="252"/>
        <v>2017</v>
      </c>
      <c r="I5407" s="22">
        <f t="shared" si="253"/>
        <v>5</v>
      </c>
      <c r="J5407" s="22" t="str">
        <f>VLOOKUP(I5407,變換清單!H:I,2,0)</f>
        <v>2Q</v>
      </c>
      <c r="K5407" s="22" t="str">
        <f t="shared" si="254"/>
        <v>發泡酒關信越20172Q</v>
      </c>
    </row>
    <row r="5408" spans="1:11">
      <c r="A5408" s="23">
        <v>201705</v>
      </c>
      <c r="B5408" s="23" t="s">
        <v>66</v>
      </c>
      <c r="C5408" s="22">
        <v>27210786</v>
      </c>
      <c r="D5408" s="22" t="s">
        <v>103</v>
      </c>
      <c r="E5408" s="23">
        <v>9996</v>
      </c>
      <c r="F5408" s="22" t="str">
        <f>VLOOKUP(C5408,變換清單!A:C,3,0)</f>
        <v>發泡酒</v>
      </c>
      <c r="G5408" s="22" t="str">
        <f>VLOOKUP(B5408,變換清單!E:F,2,0)</f>
        <v>首都圏</v>
      </c>
      <c r="H5408" s="22" t="str">
        <f t="shared" si="252"/>
        <v>2017</v>
      </c>
      <c r="I5408" s="22">
        <f t="shared" si="253"/>
        <v>5</v>
      </c>
      <c r="J5408" s="22" t="str">
        <f>VLOOKUP(I5408,變換清單!H:I,2,0)</f>
        <v>2Q</v>
      </c>
      <c r="K5408" s="22" t="str">
        <f t="shared" si="254"/>
        <v>發泡酒首都圏20172Q</v>
      </c>
    </row>
    <row r="5409" spans="1:11">
      <c r="A5409" s="23">
        <v>201705</v>
      </c>
      <c r="B5409" s="23" t="s">
        <v>66</v>
      </c>
      <c r="C5409" s="22">
        <v>27220883</v>
      </c>
      <c r="D5409" s="22" t="s">
        <v>101</v>
      </c>
      <c r="E5409" s="23">
        <v>31080</v>
      </c>
      <c r="F5409" s="22" t="str">
        <f>VLOOKUP(C5409,變換清單!A:C,3,0)</f>
        <v>新類型</v>
      </c>
      <c r="G5409" s="22" t="str">
        <f>VLOOKUP(B5409,變換清單!E:F,2,0)</f>
        <v>首都圏</v>
      </c>
      <c r="H5409" s="22" t="str">
        <f t="shared" si="252"/>
        <v>2017</v>
      </c>
      <c r="I5409" s="22">
        <f t="shared" si="253"/>
        <v>5</v>
      </c>
      <c r="J5409" s="22" t="str">
        <f>VLOOKUP(I5409,變換清單!H:I,2,0)</f>
        <v>2Q</v>
      </c>
      <c r="K5409" s="22" t="str">
        <f t="shared" si="254"/>
        <v>新類型首都圏20172Q</v>
      </c>
    </row>
    <row r="5410" spans="1:11">
      <c r="A5410" s="23">
        <v>201705</v>
      </c>
      <c r="B5410" s="23" t="s">
        <v>66</v>
      </c>
      <c r="C5410" s="22">
        <v>27220957</v>
      </c>
      <c r="D5410" s="22" t="s">
        <v>102</v>
      </c>
      <c r="E5410" s="23">
        <v>12495</v>
      </c>
      <c r="F5410" s="22" t="str">
        <f>VLOOKUP(C5410,變換清單!A:C,3,0)</f>
        <v>新類型</v>
      </c>
      <c r="G5410" s="22" t="str">
        <f>VLOOKUP(B5410,變換清單!E:F,2,0)</f>
        <v>首都圏</v>
      </c>
      <c r="H5410" s="22" t="str">
        <f t="shared" si="252"/>
        <v>2017</v>
      </c>
      <c r="I5410" s="22">
        <f t="shared" si="253"/>
        <v>5</v>
      </c>
      <c r="J5410" s="22" t="str">
        <f>VLOOKUP(I5410,變換清單!H:I,2,0)</f>
        <v>2Q</v>
      </c>
      <c r="K5410" s="22" t="str">
        <f t="shared" si="254"/>
        <v>新類型首都圏20172Q</v>
      </c>
    </row>
    <row r="5411" spans="1:11">
      <c r="A5411" s="23">
        <v>201705</v>
      </c>
      <c r="B5411" s="23" t="s">
        <v>66</v>
      </c>
      <c r="C5411" s="22">
        <v>27220985</v>
      </c>
      <c r="D5411" s="22" t="s">
        <v>46</v>
      </c>
      <c r="E5411" s="23">
        <v>9626995</v>
      </c>
      <c r="F5411" s="22" t="str">
        <f>VLOOKUP(C5411,變換清單!A:C,3,0)</f>
        <v>新類型</v>
      </c>
      <c r="G5411" s="22" t="str">
        <f>VLOOKUP(B5411,變換清單!E:F,2,0)</f>
        <v>首都圏</v>
      </c>
      <c r="H5411" s="22" t="str">
        <f t="shared" si="252"/>
        <v>2017</v>
      </c>
      <c r="I5411" s="22">
        <f t="shared" si="253"/>
        <v>5</v>
      </c>
      <c r="J5411" s="22" t="str">
        <f>VLOOKUP(I5411,變換清單!H:I,2,0)</f>
        <v>2Q</v>
      </c>
      <c r="K5411" s="22" t="str">
        <f t="shared" si="254"/>
        <v>新類型首都圏20172Q</v>
      </c>
    </row>
    <row r="5412" spans="1:11">
      <c r="A5412" s="23">
        <v>201705</v>
      </c>
      <c r="B5412" s="23" t="s">
        <v>66</v>
      </c>
      <c r="C5412" s="22">
        <v>27260317</v>
      </c>
      <c r="D5412" s="22" t="s">
        <v>40</v>
      </c>
      <c r="E5412" s="23">
        <v>2753520</v>
      </c>
      <c r="F5412" s="22" t="str">
        <f>VLOOKUP(C5412,變換清單!A:C,3,0)</f>
        <v>啤酒</v>
      </c>
      <c r="G5412" s="22" t="str">
        <f>VLOOKUP(B5412,變換清單!E:F,2,0)</f>
        <v>首都圏</v>
      </c>
      <c r="H5412" s="22" t="str">
        <f t="shared" si="252"/>
        <v>2017</v>
      </c>
      <c r="I5412" s="22">
        <f t="shared" si="253"/>
        <v>5</v>
      </c>
      <c r="J5412" s="22" t="str">
        <f>VLOOKUP(I5412,變換清單!H:I,2,0)</f>
        <v>2Q</v>
      </c>
      <c r="K5412" s="22" t="str">
        <f t="shared" si="254"/>
        <v>啤酒首都圏20172Q</v>
      </c>
    </row>
    <row r="5413" spans="1:11">
      <c r="A5413" s="23">
        <v>201705</v>
      </c>
      <c r="B5413" s="23" t="s">
        <v>66</v>
      </c>
      <c r="C5413" s="22">
        <v>27260665</v>
      </c>
      <c r="D5413" s="22" t="s">
        <v>105</v>
      </c>
      <c r="E5413" s="23">
        <v>4739119</v>
      </c>
      <c r="F5413" s="22" t="str">
        <f>VLOOKUP(C5413,變換清單!A:C,3,0)</f>
        <v>啤酒</v>
      </c>
      <c r="G5413" s="22" t="str">
        <f>VLOOKUP(B5413,變換清單!E:F,2,0)</f>
        <v>首都圏</v>
      </c>
      <c r="H5413" s="22" t="str">
        <f t="shared" si="252"/>
        <v>2017</v>
      </c>
      <c r="I5413" s="22">
        <f t="shared" si="253"/>
        <v>5</v>
      </c>
      <c r="J5413" s="22" t="str">
        <f>VLOOKUP(I5413,變換清單!H:I,2,0)</f>
        <v>2Q</v>
      </c>
      <c r="K5413" s="22" t="str">
        <f t="shared" si="254"/>
        <v>啤酒首都圏20172Q</v>
      </c>
    </row>
    <row r="5414" spans="1:11">
      <c r="A5414" s="23">
        <v>201705</v>
      </c>
      <c r="B5414" s="23" t="s">
        <v>66</v>
      </c>
      <c r="C5414" s="22">
        <v>27350171</v>
      </c>
      <c r="D5414" s="22" t="s">
        <v>42</v>
      </c>
      <c r="E5414" s="23">
        <v>512568</v>
      </c>
      <c r="F5414" s="22" t="str">
        <f>VLOOKUP(C5414,變換清單!A:C,3,0)</f>
        <v>啤酒</v>
      </c>
      <c r="G5414" s="22" t="str">
        <f>VLOOKUP(B5414,變換清單!E:F,2,0)</f>
        <v>首都圏</v>
      </c>
      <c r="H5414" s="22" t="str">
        <f t="shared" si="252"/>
        <v>2017</v>
      </c>
      <c r="I5414" s="22">
        <f t="shared" si="253"/>
        <v>5</v>
      </c>
      <c r="J5414" s="22" t="str">
        <f>VLOOKUP(I5414,變換清單!H:I,2,0)</f>
        <v>2Q</v>
      </c>
      <c r="K5414" s="22" t="str">
        <f t="shared" si="254"/>
        <v>啤酒首都圏20172Q</v>
      </c>
    </row>
    <row r="5415" spans="1:11">
      <c r="A5415" s="23">
        <v>201705</v>
      </c>
      <c r="B5415" s="23" t="s">
        <v>66</v>
      </c>
      <c r="C5415" s="22">
        <v>27350921</v>
      </c>
      <c r="D5415" s="22" t="s">
        <v>44</v>
      </c>
      <c r="E5415" s="23">
        <v>281484</v>
      </c>
      <c r="F5415" s="22" t="str">
        <f>VLOOKUP(C5415,變換清單!A:C,3,0)</f>
        <v>發泡酒</v>
      </c>
      <c r="G5415" s="22" t="str">
        <f>VLOOKUP(B5415,變換清單!E:F,2,0)</f>
        <v>首都圏</v>
      </c>
      <c r="H5415" s="22" t="str">
        <f t="shared" si="252"/>
        <v>2017</v>
      </c>
      <c r="I5415" s="22">
        <f t="shared" si="253"/>
        <v>5</v>
      </c>
      <c r="J5415" s="22" t="str">
        <f>VLOOKUP(I5415,變換清單!H:I,2,0)</f>
        <v>2Q</v>
      </c>
      <c r="K5415" s="22" t="str">
        <f t="shared" si="254"/>
        <v>發泡酒首都圏20172Q</v>
      </c>
    </row>
    <row r="5416" spans="1:11">
      <c r="A5416" s="23">
        <v>201705</v>
      </c>
      <c r="B5416" s="23" t="s">
        <v>66</v>
      </c>
      <c r="C5416" s="22">
        <v>27210786</v>
      </c>
      <c r="D5416" s="22" t="s">
        <v>103</v>
      </c>
      <c r="E5416" s="23">
        <v>3348240</v>
      </c>
      <c r="F5416" s="22" t="str">
        <f>VLOOKUP(C5416,變換清單!A:C,3,0)</f>
        <v>發泡酒</v>
      </c>
      <c r="G5416" s="22" t="str">
        <f>VLOOKUP(B5416,變換清單!E:F,2,0)</f>
        <v>首都圏</v>
      </c>
      <c r="H5416" s="22" t="str">
        <f t="shared" si="252"/>
        <v>2017</v>
      </c>
      <c r="I5416" s="22">
        <f t="shared" si="253"/>
        <v>5</v>
      </c>
      <c r="J5416" s="22" t="str">
        <f>VLOOKUP(I5416,變換清單!H:I,2,0)</f>
        <v>2Q</v>
      </c>
      <c r="K5416" s="22" t="str">
        <f t="shared" si="254"/>
        <v>發泡酒首都圏20172Q</v>
      </c>
    </row>
    <row r="5417" spans="1:11">
      <c r="A5417" s="23">
        <v>201705</v>
      </c>
      <c r="B5417" s="23" t="s">
        <v>66</v>
      </c>
      <c r="C5417" s="22">
        <v>27220883</v>
      </c>
      <c r="D5417" s="22" t="s">
        <v>101</v>
      </c>
      <c r="E5417" s="23">
        <v>384192</v>
      </c>
      <c r="F5417" s="22" t="str">
        <f>VLOOKUP(C5417,變換清單!A:C,3,0)</f>
        <v>新類型</v>
      </c>
      <c r="G5417" s="22" t="str">
        <f>VLOOKUP(B5417,變換清單!E:F,2,0)</f>
        <v>首都圏</v>
      </c>
      <c r="H5417" s="22" t="str">
        <f t="shared" si="252"/>
        <v>2017</v>
      </c>
      <c r="I5417" s="22">
        <f t="shared" si="253"/>
        <v>5</v>
      </c>
      <c r="J5417" s="22" t="str">
        <f>VLOOKUP(I5417,變換清單!H:I,2,0)</f>
        <v>2Q</v>
      </c>
      <c r="K5417" s="22" t="str">
        <f t="shared" si="254"/>
        <v>新類型首都圏20172Q</v>
      </c>
    </row>
    <row r="5418" spans="1:11">
      <c r="A5418" s="23">
        <v>201705</v>
      </c>
      <c r="B5418" s="23" t="s">
        <v>66</v>
      </c>
      <c r="C5418" s="22">
        <v>27220957</v>
      </c>
      <c r="D5418" s="22" t="s">
        <v>102</v>
      </c>
      <c r="E5418" s="23">
        <v>74704</v>
      </c>
      <c r="F5418" s="22" t="str">
        <f>VLOOKUP(C5418,變換清單!A:C,3,0)</f>
        <v>新類型</v>
      </c>
      <c r="G5418" s="22" t="str">
        <f>VLOOKUP(B5418,變換清單!E:F,2,0)</f>
        <v>首都圏</v>
      </c>
      <c r="H5418" s="22" t="str">
        <f t="shared" si="252"/>
        <v>2017</v>
      </c>
      <c r="I5418" s="22">
        <f t="shared" si="253"/>
        <v>5</v>
      </c>
      <c r="J5418" s="22" t="str">
        <f>VLOOKUP(I5418,變換清單!H:I,2,0)</f>
        <v>2Q</v>
      </c>
      <c r="K5418" s="22" t="str">
        <f t="shared" si="254"/>
        <v>新類型首都圏20172Q</v>
      </c>
    </row>
    <row r="5419" spans="1:11">
      <c r="A5419" s="23">
        <v>201705</v>
      </c>
      <c r="B5419" s="23" t="s">
        <v>55</v>
      </c>
      <c r="C5419" s="22">
        <v>27220985</v>
      </c>
      <c r="D5419" s="22" t="s">
        <v>46</v>
      </c>
      <c r="E5419" s="23">
        <v>569520</v>
      </c>
      <c r="F5419" s="22" t="str">
        <f>VLOOKUP(C5419,變換清單!A:C,3,0)</f>
        <v>新類型</v>
      </c>
      <c r="G5419" s="22" t="str">
        <f>VLOOKUP(B5419,變換清單!E:F,2,0)</f>
        <v>東北</v>
      </c>
      <c r="H5419" s="22" t="str">
        <f t="shared" si="252"/>
        <v>2017</v>
      </c>
      <c r="I5419" s="22">
        <f t="shared" si="253"/>
        <v>5</v>
      </c>
      <c r="J5419" s="22" t="str">
        <f>VLOOKUP(I5419,變換清單!H:I,2,0)</f>
        <v>2Q</v>
      </c>
      <c r="K5419" s="22" t="str">
        <f t="shared" si="254"/>
        <v>新類型東北20172Q</v>
      </c>
    </row>
    <row r="5420" spans="1:11">
      <c r="A5420" s="23">
        <v>201705</v>
      </c>
      <c r="B5420" s="23" t="s">
        <v>55</v>
      </c>
      <c r="C5420" s="22">
        <v>27260317</v>
      </c>
      <c r="D5420" s="22" t="s">
        <v>40</v>
      </c>
      <c r="E5420" s="23">
        <v>235200</v>
      </c>
      <c r="F5420" s="22" t="str">
        <f>VLOOKUP(C5420,變換清單!A:C,3,0)</f>
        <v>啤酒</v>
      </c>
      <c r="G5420" s="22" t="str">
        <f>VLOOKUP(B5420,變換清單!E:F,2,0)</f>
        <v>東北</v>
      </c>
      <c r="H5420" s="22" t="str">
        <f t="shared" si="252"/>
        <v>2017</v>
      </c>
      <c r="I5420" s="22">
        <f t="shared" si="253"/>
        <v>5</v>
      </c>
      <c r="J5420" s="22" t="str">
        <f>VLOOKUP(I5420,變換清單!H:I,2,0)</f>
        <v>2Q</v>
      </c>
      <c r="K5420" s="22" t="str">
        <f t="shared" si="254"/>
        <v>啤酒東北20172Q</v>
      </c>
    </row>
    <row r="5421" spans="1:11">
      <c r="A5421" s="23">
        <v>201705</v>
      </c>
      <c r="B5421" s="23" t="s">
        <v>55</v>
      </c>
      <c r="C5421" s="22">
        <v>27260665</v>
      </c>
      <c r="D5421" s="22" t="s">
        <v>105</v>
      </c>
      <c r="E5421" s="23">
        <v>231840</v>
      </c>
      <c r="F5421" s="22" t="str">
        <f>VLOOKUP(C5421,變換清單!A:C,3,0)</f>
        <v>啤酒</v>
      </c>
      <c r="G5421" s="22" t="str">
        <f>VLOOKUP(B5421,變換清單!E:F,2,0)</f>
        <v>東北</v>
      </c>
      <c r="H5421" s="22" t="str">
        <f t="shared" si="252"/>
        <v>2017</v>
      </c>
      <c r="I5421" s="22">
        <f t="shared" si="253"/>
        <v>5</v>
      </c>
      <c r="J5421" s="22" t="str">
        <f>VLOOKUP(I5421,變換清單!H:I,2,0)</f>
        <v>2Q</v>
      </c>
      <c r="K5421" s="22" t="str">
        <f t="shared" si="254"/>
        <v>啤酒東北20172Q</v>
      </c>
    </row>
    <row r="5422" spans="1:11">
      <c r="A5422" s="23">
        <v>201705</v>
      </c>
      <c r="B5422" s="23" t="s">
        <v>55</v>
      </c>
      <c r="C5422" s="22">
        <v>27350171</v>
      </c>
      <c r="D5422" s="22" t="s">
        <v>42</v>
      </c>
      <c r="E5422" s="23">
        <v>11088</v>
      </c>
      <c r="F5422" s="22" t="str">
        <f>VLOOKUP(C5422,變換清單!A:C,3,0)</f>
        <v>啤酒</v>
      </c>
      <c r="G5422" s="22" t="str">
        <f>VLOOKUP(B5422,變換清單!E:F,2,0)</f>
        <v>東北</v>
      </c>
      <c r="H5422" s="22" t="str">
        <f t="shared" si="252"/>
        <v>2017</v>
      </c>
      <c r="I5422" s="22">
        <f t="shared" si="253"/>
        <v>5</v>
      </c>
      <c r="J5422" s="22" t="str">
        <f>VLOOKUP(I5422,變換清單!H:I,2,0)</f>
        <v>2Q</v>
      </c>
      <c r="K5422" s="22" t="str">
        <f t="shared" si="254"/>
        <v>啤酒東北20172Q</v>
      </c>
    </row>
    <row r="5423" spans="1:11">
      <c r="A5423" s="23">
        <v>201705</v>
      </c>
      <c r="B5423" s="23" t="s">
        <v>55</v>
      </c>
      <c r="C5423" s="22">
        <v>27350921</v>
      </c>
      <c r="D5423" s="22" t="s">
        <v>44</v>
      </c>
      <c r="E5423" s="23">
        <v>4524</v>
      </c>
      <c r="F5423" s="22" t="str">
        <f>VLOOKUP(C5423,變換清單!A:C,3,0)</f>
        <v>發泡酒</v>
      </c>
      <c r="G5423" s="22" t="str">
        <f>VLOOKUP(B5423,變換清單!E:F,2,0)</f>
        <v>東北</v>
      </c>
      <c r="H5423" s="22" t="str">
        <f t="shared" si="252"/>
        <v>2017</v>
      </c>
      <c r="I5423" s="22">
        <f t="shared" si="253"/>
        <v>5</v>
      </c>
      <c r="J5423" s="22" t="str">
        <f>VLOOKUP(I5423,變換清單!H:I,2,0)</f>
        <v>2Q</v>
      </c>
      <c r="K5423" s="22" t="str">
        <f t="shared" si="254"/>
        <v>發泡酒東北20172Q</v>
      </c>
    </row>
    <row r="5424" spans="1:11">
      <c r="A5424" s="23">
        <v>201705</v>
      </c>
      <c r="B5424" s="23" t="s">
        <v>55</v>
      </c>
      <c r="C5424" s="22">
        <v>27210786</v>
      </c>
      <c r="D5424" s="22" t="s">
        <v>103</v>
      </c>
      <c r="E5424" s="23">
        <v>145320</v>
      </c>
      <c r="F5424" s="22" t="str">
        <f>VLOOKUP(C5424,變換清單!A:C,3,0)</f>
        <v>發泡酒</v>
      </c>
      <c r="G5424" s="22" t="str">
        <f>VLOOKUP(B5424,變換清單!E:F,2,0)</f>
        <v>東北</v>
      </c>
      <c r="H5424" s="22" t="str">
        <f t="shared" si="252"/>
        <v>2017</v>
      </c>
      <c r="I5424" s="22">
        <f t="shared" si="253"/>
        <v>5</v>
      </c>
      <c r="J5424" s="22" t="str">
        <f>VLOOKUP(I5424,變換清單!H:I,2,0)</f>
        <v>2Q</v>
      </c>
      <c r="K5424" s="22" t="str">
        <f t="shared" si="254"/>
        <v>發泡酒東北20172Q</v>
      </c>
    </row>
    <row r="5425" spans="1:11">
      <c r="A5425" s="23">
        <v>201705</v>
      </c>
      <c r="B5425" s="23" t="s">
        <v>74</v>
      </c>
      <c r="C5425" s="22">
        <v>27220883</v>
      </c>
      <c r="D5425" s="22" t="s">
        <v>101</v>
      </c>
      <c r="E5425" s="23">
        <v>1734586</v>
      </c>
      <c r="F5425" s="22" t="str">
        <f>VLOOKUP(C5425,變換清單!A:C,3,0)</f>
        <v>新類型</v>
      </c>
      <c r="G5425" s="22" t="str">
        <f>VLOOKUP(B5425,變換清單!E:F,2,0)</f>
        <v>中部</v>
      </c>
      <c r="H5425" s="22" t="str">
        <f t="shared" si="252"/>
        <v>2017</v>
      </c>
      <c r="I5425" s="22">
        <f t="shared" si="253"/>
        <v>5</v>
      </c>
      <c r="J5425" s="22" t="str">
        <f>VLOOKUP(I5425,變換清單!H:I,2,0)</f>
        <v>2Q</v>
      </c>
      <c r="K5425" s="22" t="str">
        <f t="shared" si="254"/>
        <v>新類型中部20172Q</v>
      </c>
    </row>
    <row r="5426" spans="1:11">
      <c r="A5426" s="23">
        <v>201705</v>
      </c>
      <c r="B5426" s="23" t="s">
        <v>74</v>
      </c>
      <c r="C5426" s="22">
        <v>27220957</v>
      </c>
      <c r="D5426" s="22" t="s">
        <v>102</v>
      </c>
      <c r="E5426" s="23">
        <v>385560</v>
      </c>
      <c r="F5426" s="22" t="str">
        <f>VLOOKUP(C5426,變換清單!A:C,3,0)</f>
        <v>新類型</v>
      </c>
      <c r="G5426" s="22" t="str">
        <f>VLOOKUP(B5426,變換清單!E:F,2,0)</f>
        <v>中部</v>
      </c>
      <c r="H5426" s="22" t="str">
        <f t="shared" si="252"/>
        <v>2017</v>
      </c>
      <c r="I5426" s="22">
        <f t="shared" si="253"/>
        <v>5</v>
      </c>
      <c r="J5426" s="22" t="str">
        <f>VLOOKUP(I5426,變換清單!H:I,2,0)</f>
        <v>2Q</v>
      </c>
      <c r="K5426" s="22" t="str">
        <f t="shared" si="254"/>
        <v>新類型中部20172Q</v>
      </c>
    </row>
    <row r="5427" spans="1:11">
      <c r="A5427" s="23">
        <v>201705</v>
      </c>
      <c r="B5427" s="23" t="s">
        <v>74</v>
      </c>
      <c r="C5427" s="22">
        <v>27220985</v>
      </c>
      <c r="D5427" s="22" t="s">
        <v>46</v>
      </c>
      <c r="E5427" s="23">
        <v>526652</v>
      </c>
      <c r="F5427" s="22" t="str">
        <f>VLOOKUP(C5427,變換清單!A:C,3,0)</f>
        <v>新類型</v>
      </c>
      <c r="G5427" s="22" t="str">
        <f>VLOOKUP(B5427,變換清單!E:F,2,0)</f>
        <v>中部</v>
      </c>
      <c r="H5427" s="22" t="str">
        <f t="shared" si="252"/>
        <v>2017</v>
      </c>
      <c r="I5427" s="22">
        <f t="shared" si="253"/>
        <v>5</v>
      </c>
      <c r="J5427" s="22" t="str">
        <f>VLOOKUP(I5427,變換清單!H:I,2,0)</f>
        <v>2Q</v>
      </c>
      <c r="K5427" s="22" t="str">
        <f t="shared" si="254"/>
        <v>新類型中部20172Q</v>
      </c>
    </row>
    <row r="5428" spans="1:11">
      <c r="A5428" s="23">
        <v>201705</v>
      </c>
      <c r="B5428" s="23" t="s">
        <v>74</v>
      </c>
      <c r="C5428" s="22">
        <v>27260317</v>
      </c>
      <c r="D5428" s="22" t="s">
        <v>40</v>
      </c>
      <c r="E5428" s="23">
        <v>50652</v>
      </c>
      <c r="F5428" s="22" t="str">
        <f>VLOOKUP(C5428,變換清單!A:C,3,0)</f>
        <v>啤酒</v>
      </c>
      <c r="G5428" s="22" t="str">
        <f>VLOOKUP(B5428,變換清單!E:F,2,0)</f>
        <v>中部</v>
      </c>
      <c r="H5428" s="22" t="str">
        <f t="shared" si="252"/>
        <v>2017</v>
      </c>
      <c r="I5428" s="22">
        <f t="shared" si="253"/>
        <v>5</v>
      </c>
      <c r="J5428" s="22" t="str">
        <f>VLOOKUP(I5428,變換清單!H:I,2,0)</f>
        <v>2Q</v>
      </c>
      <c r="K5428" s="22" t="str">
        <f t="shared" si="254"/>
        <v>啤酒中部20172Q</v>
      </c>
    </row>
    <row r="5429" spans="1:11">
      <c r="A5429" s="23">
        <v>201705</v>
      </c>
      <c r="B5429" s="23" t="s">
        <v>74</v>
      </c>
      <c r="C5429" s="22">
        <v>27260665</v>
      </c>
      <c r="D5429" s="22" t="s">
        <v>105</v>
      </c>
      <c r="E5429" s="23">
        <v>23688</v>
      </c>
      <c r="F5429" s="22" t="str">
        <f>VLOOKUP(C5429,變換清單!A:C,3,0)</f>
        <v>啤酒</v>
      </c>
      <c r="G5429" s="22" t="str">
        <f>VLOOKUP(B5429,變換清單!E:F,2,0)</f>
        <v>中部</v>
      </c>
      <c r="H5429" s="22" t="str">
        <f t="shared" si="252"/>
        <v>2017</v>
      </c>
      <c r="I5429" s="22">
        <f t="shared" si="253"/>
        <v>5</v>
      </c>
      <c r="J5429" s="22" t="str">
        <f>VLOOKUP(I5429,變換清單!H:I,2,0)</f>
        <v>2Q</v>
      </c>
      <c r="K5429" s="22" t="str">
        <f t="shared" si="254"/>
        <v>啤酒中部20172Q</v>
      </c>
    </row>
    <row r="5430" spans="1:11">
      <c r="A5430" s="23">
        <v>201705</v>
      </c>
      <c r="B5430" s="23" t="s">
        <v>74</v>
      </c>
      <c r="C5430" s="22">
        <v>27350171</v>
      </c>
      <c r="D5430" s="22" t="s">
        <v>42</v>
      </c>
      <c r="E5430" s="23">
        <v>378000</v>
      </c>
      <c r="F5430" s="22" t="str">
        <f>VLOOKUP(C5430,變換清單!A:C,3,0)</f>
        <v>啤酒</v>
      </c>
      <c r="G5430" s="22" t="str">
        <f>VLOOKUP(B5430,變換清單!E:F,2,0)</f>
        <v>中部</v>
      </c>
      <c r="H5430" s="22" t="str">
        <f t="shared" si="252"/>
        <v>2017</v>
      </c>
      <c r="I5430" s="22">
        <f t="shared" si="253"/>
        <v>5</v>
      </c>
      <c r="J5430" s="22" t="str">
        <f>VLOOKUP(I5430,變換清單!H:I,2,0)</f>
        <v>2Q</v>
      </c>
      <c r="K5430" s="22" t="str">
        <f t="shared" si="254"/>
        <v>啤酒中部20172Q</v>
      </c>
    </row>
    <row r="5431" spans="1:11">
      <c r="A5431" s="23">
        <v>201705</v>
      </c>
      <c r="B5431" s="23" t="s">
        <v>69</v>
      </c>
      <c r="C5431" s="22">
        <v>27350921</v>
      </c>
      <c r="D5431" s="22" t="s">
        <v>44</v>
      </c>
      <c r="E5431" s="23">
        <v>331800</v>
      </c>
      <c r="F5431" s="22" t="str">
        <f>VLOOKUP(C5431,變換清單!A:C,3,0)</f>
        <v>發泡酒</v>
      </c>
      <c r="G5431" s="22" t="str">
        <f>VLOOKUP(B5431,變換清單!E:F,2,0)</f>
        <v>中部</v>
      </c>
      <c r="H5431" s="22" t="str">
        <f t="shared" si="252"/>
        <v>2017</v>
      </c>
      <c r="I5431" s="22">
        <f t="shared" si="253"/>
        <v>5</v>
      </c>
      <c r="J5431" s="22" t="str">
        <f>VLOOKUP(I5431,變換清單!H:I,2,0)</f>
        <v>2Q</v>
      </c>
      <c r="K5431" s="22" t="str">
        <f t="shared" si="254"/>
        <v>發泡酒中部20172Q</v>
      </c>
    </row>
    <row r="5432" spans="1:11">
      <c r="A5432" s="23">
        <v>201705</v>
      </c>
      <c r="B5432" s="23" t="s">
        <v>69</v>
      </c>
      <c r="C5432" s="22">
        <v>27210786</v>
      </c>
      <c r="D5432" s="22" t="s">
        <v>103</v>
      </c>
      <c r="E5432" s="23">
        <v>12600</v>
      </c>
      <c r="F5432" s="22" t="str">
        <f>VLOOKUP(C5432,變換清單!A:C,3,0)</f>
        <v>發泡酒</v>
      </c>
      <c r="G5432" s="22" t="str">
        <f>VLOOKUP(B5432,變換清單!E:F,2,0)</f>
        <v>中部</v>
      </c>
      <c r="H5432" s="22" t="str">
        <f t="shared" si="252"/>
        <v>2017</v>
      </c>
      <c r="I5432" s="22">
        <f t="shared" si="253"/>
        <v>5</v>
      </c>
      <c r="J5432" s="22" t="str">
        <f>VLOOKUP(I5432,變換清單!H:I,2,0)</f>
        <v>2Q</v>
      </c>
      <c r="K5432" s="22" t="str">
        <f t="shared" si="254"/>
        <v>發泡酒中部20172Q</v>
      </c>
    </row>
    <row r="5433" spans="1:11">
      <c r="A5433" s="23">
        <v>201705</v>
      </c>
      <c r="B5433" s="23" t="s">
        <v>69</v>
      </c>
      <c r="C5433" s="22">
        <v>27220883</v>
      </c>
      <c r="D5433" s="22" t="s">
        <v>101</v>
      </c>
      <c r="E5433" s="23">
        <v>24360</v>
      </c>
      <c r="F5433" s="22" t="str">
        <f>VLOOKUP(C5433,變換清單!A:C,3,0)</f>
        <v>新類型</v>
      </c>
      <c r="G5433" s="22" t="str">
        <f>VLOOKUP(B5433,變換清單!E:F,2,0)</f>
        <v>中部</v>
      </c>
      <c r="H5433" s="22" t="str">
        <f t="shared" si="252"/>
        <v>2017</v>
      </c>
      <c r="I5433" s="22">
        <f t="shared" si="253"/>
        <v>5</v>
      </c>
      <c r="J5433" s="22" t="str">
        <f>VLOOKUP(I5433,變換清單!H:I,2,0)</f>
        <v>2Q</v>
      </c>
      <c r="K5433" s="22" t="str">
        <f t="shared" si="254"/>
        <v>新類型中部20172Q</v>
      </c>
    </row>
    <row r="5434" spans="1:11">
      <c r="A5434" s="23">
        <v>201705</v>
      </c>
      <c r="B5434" s="23" t="s">
        <v>69</v>
      </c>
      <c r="C5434" s="22">
        <v>27220957</v>
      </c>
      <c r="D5434" s="22" t="s">
        <v>102</v>
      </c>
      <c r="E5434" s="23">
        <v>5040</v>
      </c>
      <c r="F5434" s="22" t="str">
        <f>VLOOKUP(C5434,變換清單!A:C,3,0)</f>
        <v>新類型</v>
      </c>
      <c r="G5434" s="22" t="str">
        <f>VLOOKUP(B5434,變換清單!E:F,2,0)</f>
        <v>中部</v>
      </c>
      <c r="H5434" s="22" t="str">
        <f t="shared" si="252"/>
        <v>2017</v>
      </c>
      <c r="I5434" s="22">
        <f t="shared" si="253"/>
        <v>5</v>
      </c>
      <c r="J5434" s="22" t="str">
        <f>VLOOKUP(I5434,變換清單!H:I,2,0)</f>
        <v>2Q</v>
      </c>
      <c r="K5434" s="22" t="str">
        <f t="shared" si="254"/>
        <v>新類型中部20172Q</v>
      </c>
    </row>
    <row r="5435" spans="1:11">
      <c r="A5435" s="23">
        <v>201705</v>
      </c>
      <c r="B5435" s="23" t="s">
        <v>69</v>
      </c>
      <c r="C5435" s="22">
        <v>27220985</v>
      </c>
      <c r="D5435" s="22" t="s">
        <v>46</v>
      </c>
      <c r="E5435" s="23">
        <v>2268</v>
      </c>
      <c r="F5435" s="22" t="str">
        <f>VLOOKUP(C5435,變換清單!A:C,3,0)</f>
        <v>新類型</v>
      </c>
      <c r="G5435" s="22" t="str">
        <f>VLOOKUP(B5435,變換清單!E:F,2,0)</f>
        <v>中部</v>
      </c>
      <c r="H5435" s="22" t="str">
        <f t="shared" si="252"/>
        <v>2017</v>
      </c>
      <c r="I5435" s="22">
        <f t="shared" si="253"/>
        <v>5</v>
      </c>
      <c r="J5435" s="22" t="str">
        <f>VLOOKUP(I5435,變換清單!H:I,2,0)</f>
        <v>2Q</v>
      </c>
      <c r="K5435" s="22" t="str">
        <f t="shared" si="254"/>
        <v>新類型中部20172Q</v>
      </c>
    </row>
    <row r="5436" spans="1:11">
      <c r="A5436" s="23">
        <v>201705</v>
      </c>
      <c r="B5436" s="23" t="s">
        <v>69</v>
      </c>
      <c r="C5436" s="22">
        <v>27260317</v>
      </c>
      <c r="D5436" s="22" t="s">
        <v>40</v>
      </c>
      <c r="E5436" s="23">
        <v>60480</v>
      </c>
      <c r="F5436" s="22" t="str">
        <f>VLOOKUP(C5436,變換清單!A:C,3,0)</f>
        <v>啤酒</v>
      </c>
      <c r="G5436" s="22" t="str">
        <f>VLOOKUP(B5436,變換清單!E:F,2,0)</f>
        <v>中部</v>
      </c>
      <c r="H5436" s="22" t="str">
        <f t="shared" si="252"/>
        <v>2017</v>
      </c>
      <c r="I5436" s="22">
        <f t="shared" si="253"/>
        <v>5</v>
      </c>
      <c r="J5436" s="22" t="str">
        <f>VLOOKUP(I5436,變換清單!H:I,2,0)</f>
        <v>2Q</v>
      </c>
      <c r="K5436" s="22" t="str">
        <f t="shared" si="254"/>
        <v>啤酒中部20172Q</v>
      </c>
    </row>
    <row r="5437" spans="1:11">
      <c r="A5437" s="23">
        <v>201705</v>
      </c>
      <c r="B5437" s="23" t="s">
        <v>65</v>
      </c>
      <c r="C5437" s="22">
        <v>27260665</v>
      </c>
      <c r="D5437" s="22" t="s">
        <v>105</v>
      </c>
      <c r="E5437" s="23">
        <v>10080</v>
      </c>
      <c r="F5437" s="22" t="str">
        <f>VLOOKUP(C5437,變換清單!A:C,3,0)</f>
        <v>啤酒</v>
      </c>
      <c r="G5437" s="22" t="str">
        <f>VLOOKUP(B5437,變換清單!E:F,2,0)</f>
        <v>首都圏</v>
      </c>
      <c r="H5437" s="22" t="str">
        <f t="shared" si="252"/>
        <v>2017</v>
      </c>
      <c r="I5437" s="22">
        <f t="shared" si="253"/>
        <v>5</v>
      </c>
      <c r="J5437" s="22" t="str">
        <f>VLOOKUP(I5437,變換清單!H:I,2,0)</f>
        <v>2Q</v>
      </c>
      <c r="K5437" s="22" t="str">
        <f t="shared" si="254"/>
        <v>啤酒首都圏20172Q</v>
      </c>
    </row>
    <row r="5438" spans="1:11">
      <c r="A5438" s="23">
        <v>201705</v>
      </c>
      <c r="B5438" s="23" t="s">
        <v>65</v>
      </c>
      <c r="C5438" s="22">
        <v>27350171</v>
      </c>
      <c r="D5438" s="22" t="s">
        <v>42</v>
      </c>
      <c r="E5438" s="23">
        <v>3920945</v>
      </c>
      <c r="F5438" s="22" t="str">
        <f>VLOOKUP(C5438,變換清單!A:C,3,0)</f>
        <v>啤酒</v>
      </c>
      <c r="G5438" s="22" t="str">
        <f>VLOOKUP(B5438,變換清單!E:F,2,0)</f>
        <v>首都圏</v>
      </c>
      <c r="H5438" s="22" t="str">
        <f t="shared" si="252"/>
        <v>2017</v>
      </c>
      <c r="I5438" s="22">
        <f t="shared" si="253"/>
        <v>5</v>
      </c>
      <c r="J5438" s="22" t="str">
        <f>VLOOKUP(I5438,變換清單!H:I,2,0)</f>
        <v>2Q</v>
      </c>
      <c r="K5438" s="22" t="str">
        <f t="shared" si="254"/>
        <v>啤酒首都圏20172Q</v>
      </c>
    </row>
    <row r="5439" spans="1:11">
      <c r="A5439" s="23">
        <v>201705</v>
      </c>
      <c r="B5439" s="23" t="s">
        <v>65</v>
      </c>
      <c r="C5439" s="22">
        <v>27350921</v>
      </c>
      <c r="D5439" s="22" t="s">
        <v>44</v>
      </c>
      <c r="E5439" s="23">
        <v>688800</v>
      </c>
      <c r="F5439" s="22" t="str">
        <f>VLOOKUP(C5439,變換清單!A:C,3,0)</f>
        <v>發泡酒</v>
      </c>
      <c r="G5439" s="22" t="str">
        <f>VLOOKUP(B5439,變換清單!E:F,2,0)</f>
        <v>首都圏</v>
      </c>
      <c r="H5439" s="22" t="str">
        <f t="shared" si="252"/>
        <v>2017</v>
      </c>
      <c r="I5439" s="22">
        <f t="shared" si="253"/>
        <v>5</v>
      </c>
      <c r="J5439" s="22" t="str">
        <f>VLOOKUP(I5439,變換清單!H:I,2,0)</f>
        <v>2Q</v>
      </c>
      <c r="K5439" s="22" t="str">
        <f t="shared" si="254"/>
        <v>發泡酒首都圏20172Q</v>
      </c>
    </row>
    <row r="5440" spans="1:11">
      <c r="A5440" s="23">
        <v>201705</v>
      </c>
      <c r="B5440" s="23" t="s">
        <v>65</v>
      </c>
      <c r="C5440" s="22">
        <v>27210786</v>
      </c>
      <c r="D5440" s="22" t="s">
        <v>103</v>
      </c>
      <c r="E5440" s="23">
        <v>1588356</v>
      </c>
      <c r="F5440" s="22" t="str">
        <f>VLOOKUP(C5440,變換清單!A:C,3,0)</f>
        <v>發泡酒</v>
      </c>
      <c r="G5440" s="22" t="str">
        <f>VLOOKUP(B5440,變換清單!E:F,2,0)</f>
        <v>首都圏</v>
      </c>
      <c r="H5440" s="22" t="str">
        <f t="shared" si="252"/>
        <v>2017</v>
      </c>
      <c r="I5440" s="22">
        <f t="shared" si="253"/>
        <v>5</v>
      </c>
      <c r="J5440" s="22" t="str">
        <f>VLOOKUP(I5440,變換清單!H:I,2,0)</f>
        <v>2Q</v>
      </c>
      <c r="K5440" s="22" t="str">
        <f t="shared" si="254"/>
        <v>發泡酒首都圏20172Q</v>
      </c>
    </row>
    <row r="5441" spans="1:11">
      <c r="A5441" s="23">
        <v>201705</v>
      </c>
      <c r="B5441" s="23" t="s">
        <v>65</v>
      </c>
      <c r="C5441" s="22">
        <v>27220883</v>
      </c>
      <c r="D5441" s="22" t="s">
        <v>101</v>
      </c>
      <c r="E5441" s="23">
        <v>88452</v>
      </c>
      <c r="F5441" s="22" t="str">
        <f>VLOOKUP(C5441,變換清單!A:C,3,0)</f>
        <v>新類型</v>
      </c>
      <c r="G5441" s="22" t="str">
        <f>VLOOKUP(B5441,變換清單!E:F,2,0)</f>
        <v>首都圏</v>
      </c>
      <c r="H5441" s="22" t="str">
        <f t="shared" si="252"/>
        <v>2017</v>
      </c>
      <c r="I5441" s="22">
        <f t="shared" si="253"/>
        <v>5</v>
      </c>
      <c r="J5441" s="22" t="str">
        <f>VLOOKUP(I5441,變換清單!H:I,2,0)</f>
        <v>2Q</v>
      </c>
      <c r="K5441" s="22" t="str">
        <f t="shared" si="254"/>
        <v>新類型首都圏20172Q</v>
      </c>
    </row>
    <row r="5442" spans="1:11">
      <c r="A5442" s="23">
        <v>201705</v>
      </c>
      <c r="B5442" s="23" t="s">
        <v>65</v>
      </c>
      <c r="C5442" s="22">
        <v>27220957</v>
      </c>
      <c r="D5442" s="22" t="s">
        <v>102</v>
      </c>
      <c r="E5442" s="23">
        <v>54180</v>
      </c>
      <c r="F5442" s="22" t="str">
        <f>VLOOKUP(C5442,變換清單!A:C,3,0)</f>
        <v>新類型</v>
      </c>
      <c r="G5442" s="22" t="str">
        <f>VLOOKUP(B5442,變換清單!E:F,2,0)</f>
        <v>首都圏</v>
      </c>
      <c r="H5442" s="22" t="str">
        <f t="shared" si="252"/>
        <v>2017</v>
      </c>
      <c r="I5442" s="22">
        <f t="shared" si="253"/>
        <v>5</v>
      </c>
      <c r="J5442" s="22" t="str">
        <f>VLOOKUP(I5442,變換清單!H:I,2,0)</f>
        <v>2Q</v>
      </c>
      <c r="K5442" s="22" t="str">
        <f t="shared" si="254"/>
        <v>新類型首都圏20172Q</v>
      </c>
    </row>
    <row r="5443" spans="1:11">
      <c r="A5443" s="23">
        <v>201705</v>
      </c>
      <c r="B5443" s="23" t="s">
        <v>65</v>
      </c>
      <c r="C5443" s="22">
        <v>27220985</v>
      </c>
      <c r="D5443" s="22" t="s">
        <v>46</v>
      </c>
      <c r="E5443" s="23">
        <v>1047480</v>
      </c>
      <c r="F5443" s="22" t="str">
        <f>VLOOKUP(C5443,變換清單!A:C,3,0)</f>
        <v>新類型</v>
      </c>
      <c r="G5443" s="22" t="str">
        <f>VLOOKUP(B5443,變換清單!E:F,2,0)</f>
        <v>首都圏</v>
      </c>
      <c r="H5443" s="22" t="str">
        <f t="shared" ref="H5443:H5506" si="255">LEFT(A5443,4)</f>
        <v>2017</v>
      </c>
      <c r="I5443" s="22">
        <f t="shared" ref="I5443:I5506" si="256">VALUE(RIGHT(A5443,2))</f>
        <v>5</v>
      </c>
      <c r="J5443" s="22" t="str">
        <f>VLOOKUP(I5443,變換清單!H:I,2,0)</f>
        <v>2Q</v>
      </c>
      <c r="K5443" s="22" t="str">
        <f t="shared" ref="K5443:K5506" si="257">CONCATENATE(F5443,G5443,H5443,J5443)</f>
        <v>新類型首都圏20172Q</v>
      </c>
    </row>
    <row r="5444" spans="1:11">
      <c r="A5444" s="23">
        <v>201705</v>
      </c>
      <c r="B5444" s="23" t="s">
        <v>65</v>
      </c>
      <c r="C5444" s="22">
        <v>27260317</v>
      </c>
      <c r="D5444" s="22" t="s">
        <v>40</v>
      </c>
      <c r="E5444" s="23">
        <v>18676</v>
      </c>
      <c r="F5444" s="22" t="str">
        <f>VLOOKUP(C5444,變換清單!A:C,3,0)</f>
        <v>啤酒</v>
      </c>
      <c r="G5444" s="22" t="str">
        <f>VLOOKUP(B5444,變換清單!E:F,2,0)</f>
        <v>首都圏</v>
      </c>
      <c r="H5444" s="22" t="str">
        <f t="shared" si="255"/>
        <v>2017</v>
      </c>
      <c r="I5444" s="22">
        <f t="shared" si="256"/>
        <v>5</v>
      </c>
      <c r="J5444" s="22" t="str">
        <f>VLOOKUP(I5444,變換清單!H:I,2,0)</f>
        <v>2Q</v>
      </c>
      <c r="K5444" s="22" t="str">
        <f t="shared" si="257"/>
        <v>啤酒首都圏20172Q</v>
      </c>
    </row>
    <row r="5445" spans="1:11">
      <c r="A5445" s="23">
        <v>201705</v>
      </c>
      <c r="B5445" s="23" t="s">
        <v>65</v>
      </c>
      <c r="C5445" s="22">
        <v>27260665</v>
      </c>
      <c r="D5445" s="22" t="s">
        <v>105</v>
      </c>
      <c r="E5445" s="23">
        <v>24012</v>
      </c>
      <c r="F5445" s="22" t="str">
        <f>VLOOKUP(C5445,變換清單!A:C,3,0)</f>
        <v>啤酒</v>
      </c>
      <c r="G5445" s="22" t="str">
        <f>VLOOKUP(B5445,變換清單!E:F,2,0)</f>
        <v>首都圏</v>
      </c>
      <c r="H5445" s="22" t="str">
        <f t="shared" si="255"/>
        <v>2017</v>
      </c>
      <c r="I5445" s="22">
        <f t="shared" si="256"/>
        <v>5</v>
      </c>
      <c r="J5445" s="22" t="str">
        <f>VLOOKUP(I5445,變換清單!H:I,2,0)</f>
        <v>2Q</v>
      </c>
      <c r="K5445" s="22" t="str">
        <f t="shared" si="257"/>
        <v>啤酒首都圏20172Q</v>
      </c>
    </row>
    <row r="5446" spans="1:11">
      <c r="A5446" s="23">
        <v>201705</v>
      </c>
      <c r="B5446" s="23" t="s">
        <v>3</v>
      </c>
      <c r="C5446" s="22">
        <v>27350171</v>
      </c>
      <c r="D5446" s="22" t="s">
        <v>42</v>
      </c>
      <c r="E5446" s="23">
        <v>3332</v>
      </c>
      <c r="F5446" s="22" t="str">
        <f>VLOOKUP(C5446,變換清單!A:C,3,0)</f>
        <v>啤酒</v>
      </c>
      <c r="G5446" s="22" t="str">
        <f>VLOOKUP(B5446,變換清單!E:F,2,0)</f>
        <v>近畿圏</v>
      </c>
      <c r="H5446" s="22" t="str">
        <f t="shared" si="255"/>
        <v>2017</v>
      </c>
      <c r="I5446" s="22">
        <f t="shared" si="256"/>
        <v>5</v>
      </c>
      <c r="J5446" s="22" t="str">
        <f>VLOOKUP(I5446,變換清單!H:I,2,0)</f>
        <v>2Q</v>
      </c>
      <c r="K5446" s="22" t="str">
        <f t="shared" si="257"/>
        <v>啤酒近畿圏20172Q</v>
      </c>
    </row>
    <row r="5447" spans="1:11">
      <c r="A5447" s="23">
        <v>201705</v>
      </c>
      <c r="B5447" s="23" t="s">
        <v>3</v>
      </c>
      <c r="C5447" s="22">
        <v>27350921</v>
      </c>
      <c r="D5447" s="22" t="s">
        <v>44</v>
      </c>
      <c r="E5447" s="23">
        <v>4105738</v>
      </c>
      <c r="F5447" s="22" t="str">
        <f>VLOOKUP(C5447,變換清單!A:C,3,0)</f>
        <v>發泡酒</v>
      </c>
      <c r="G5447" s="22" t="str">
        <f>VLOOKUP(B5447,變換清單!E:F,2,0)</f>
        <v>近畿圏</v>
      </c>
      <c r="H5447" s="22" t="str">
        <f t="shared" si="255"/>
        <v>2017</v>
      </c>
      <c r="I5447" s="22">
        <f t="shared" si="256"/>
        <v>5</v>
      </c>
      <c r="J5447" s="22" t="str">
        <f>VLOOKUP(I5447,變換清單!H:I,2,0)</f>
        <v>2Q</v>
      </c>
      <c r="K5447" s="22" t="str">
        <f t="shared" si="257"/>
        <v>發泡酒近畿圏20172Q</v>
      </c>
    </row>
    <row r="5448" spans="1:11">
      <c r="A5448" s="23">
        <v>201705</v>
      </c>
      <c r="B5448" s="23" t="s">
        <v>3</v>
      </c>
      <c r="C5448" s="22">
        <v>27210786</v>
      </c>
      <c r="D5448" s="22" t="s">
        <v>103</v>
      </c>
      <c r="E5448" s="23">
        <v>615720</v>
      </c>
      <c r="F5448" s="22" t="str">
        <f>VLOOKUP(C5448,變換清單!A:C,3,0)</f>
        <v>發泡酒</v>
      </c>
      <c r="G5448" s="22" t="str">
        <f>VLOOKUP(B5448,變換清單!E:F,2,0)</f>
        <v>近畿圏</v>
      </c>
      <c r="H5448" s="22" t="str">
        <f t="shared" si="255"/>
        <v>2017</v>
      </c>
      <c r="I5448" s="22">
        <f t="shared" si="256"/>
        <v>5</v>
      </c>
      <c r="J5448" s="22" t="str">
        <f>VLOOKUP(I5448,變換清單!H:I,2,0)</f>
        <v>2Q</v>
      </c>
      <c r="K5448" s="22" t="str">
        <f t="shared" si="257"/>
        <v>發泡酒近畿圏20172Q</v>
      </c>
    </row>
    <row r="5449" spans="1:11">
      <c r="A5449" s="23">
        <v>201705</v>
      </c>
      <c r="B5449" s="23" t="s">
        <v>3</v>
      </c>
      <c r="C5449" s="22">
        <v>27220883</v>
      </c>
      <c r="D5449" s="22" t="s">
        <v>101</v>
      </c>
      <c r="E5449" s="23">
        <v>1185996</v>
      </c>
      <c r="F5449" s="22" t="str">
        <f>VLOOKUP(C5449,變換清單!A:C,3,0)</f>
        <v>新類型</v>
      </c>
      <c r="G5449" s="22" t="str">
        <f>VLOOKUP(B5449,變換清單!E:F,2,0)</f>
        <v>近畿圏</v>
      </c>
      <c r="H5449" s="22" t="str">
        <f t="shared" si="255"/>
        <v>2017</v>
      </c>
      <c r="I5449" s="22">
        <f t="shared" si="256"/>
        <v>5</v>
      </c>
      <c r="J5449" s="22" t="str">
        <f>VLOOKUP(I5449,變換清單!H:I,2,0)</f>
        <v>2Q</v>
      </c>
      <c r="K5449" s="22" t="str">
        <f t="shared" si="257"/>
        <v>新類型近畿圏20172Q</v>
      </c>
    </row>
    <row r="5450" spans="1:11">
      <c r="A5450" s="23">
        <v>201705</v>
      </c>
      <c r="B5450" s="23" t="s">
        <v>3</v>
      </c>
      <c r="C5450" s="22">
        <v>27220957</v>
      </c>
      <c r="D5450" s="22" t="s">
        <v>102</v>
      </c>
      <c r="E5450" s="23">
        <v>185976</v>
      </c>
      <c r="F5450" s="22" t="str">
        <f>VLOOKUP(C5450,變換清單!A:C,3,0)</f>
        <v>新類型</v>
      </c>
      <c r="G5450" s="22" t="str">
        <f>VLOOKUP(B5450,變換清單!E:F,2,0)</f>
        <v>近畿圏</v>
      </c>
      <c r="H5450" s="22" t="str">
        <f t="shared" si="255"/>
        <v>2017</v>
      </c>
      <c r="I5450" s="22">
        <f t="shared" si="256"/>
        <v>5</v>
      </c>
      <c r="J5450" s="22" t="str">
        <f>VLOOKUP(I5450,變換清單!H:I,2,0)</f>
        <v>2Q</v>
      </c>
      <c r="K5450" s="22" t="str">
        <f t="shared" si="257"/>
        <v>新類型近畿圏20172Q</v>
      </c>
    </row>
    <row r="5451" spans="1:11">
      <c r="A5451" s="23">
        <v>201705</v>
      </c>
      <c r="B5451" s="23" t="s">
        <v>3</v>
      </c>
      <c r="C5451" s="22">
        <v>27220985</v>
      </c>
      <c r="D5451" s="22" t="s">
        <v>46</v>
      </c>
      <c r="E5451" s="23">
        <v>118620</v>
      </c>
      <c r="F5451" s="22" t="str">
        <f>VLOOKUP(C5451,變換清單!A:C,3,0)</f>
        <v>新類型</v>
      </c>
      <c r="G5451" s="22" t="str">
        <f>VLOOKUP(B5451,變換清單!E:F,2,0)</f>
        <v>近畿圏</v>
      </c>
      <c r="H5451" s="22" t="str">
        <f t="shared" si="255"/>
        <v>2017</v>
      </c>
      <c r="I5451" s="22">
        <f t="shared" si="256"/>
        <v>5</v>
      </c>
      <c r="J5451" s="22" t="str">
        <f>VLOOKUP(I5451,變換清單!H:I,2,0)</f>
        <v>2Q</v>
      </c>
      <c r="K5451" s="22" t="str">
        <f t="shared" si="257"/>
        <v>新類型近畿圏20172Q</v>
      </c>
    </row>
    <row r="5452" spans="1:11">
      <c r="A5452" s="23">
        <v>201705</v>
      </c>
      <c r="B5452" s="23" t="s">
        <v>3</v>
      </c>
      <c r="C5452" s="22">
        <v>27260317</v>
      </c>
      <c r="D5452" s="22" t="s">
        <v>40</v>
      </c>
      <c r="E5452" s="23">
        <v>736680</v>
      </c>
      <c r="F5452" s="22" t="str">
        <f>VLOOKUP(C5452,變換清單!A:C,3,0)</f>
        <v>啤酒</v>
      </c>
      <c r="G5452" s="22" t="str">
        <f>VLOOKUP(B5452,變換清單!E:F,2,0)</f>
        <v>近畿圏</v>
      </c>
      <c r="H5452" s="22" t="str">
        <f t="shared" si="255"/>
        <v>2017</v>
      </c>
      <c r="I5452" s="22">
        <f t="shared" si="256"/>
        <v>5</v>
      </c>
      <c r="J5452" s="22" t="str">
        <f>VLOOKUP(I5452,變換清單!H:I,2,0)</f>
        <v>2Q</v>
      </c>
      <c r="K5452" s="22" t="str">
        <f t="shared" si="257"/>
        <v>啤酒近畿圏20172Q</v>
      </c>
    </row>
    <row r="5453" spans="1:11">
      <c r="A5453" s="23">
        <v>201705</v>
      </c>
      <c r="B5453" s="23" t="s">
        <v>3</v>
      </c>
      <c r="C5453" s="22">
        <v>27260665</v>
      </c>
      <c r="D5453" s="22" t="s">
        <v>105</v>
      </c>
      <c r="E5453" s="23">
        <v>19343</v>
      </c>
      <c r="F5453" s="22" t="str">
        <f>VLOOKUP(C5453,變換清單!A:C,3,0)</f>
        <v>啤酒</v>
      </c>
      <c r="G5453" s="22" t="str">
        <f>VLOOKUP(B5453,變換清單!E:F,2,0)</f>
        <v>近畿圏</v>
      </c>
      <c r="H5453" s="22" t="str">
        <f t="shared" si="255"/>
        <v>2017</v>
      </c>
      <c r="I5453" s="22">
        <f t="shared" si="256"/>
        <v>5</v>
      </c>
      <c r="J5453" s="22" t="str">
        <f>VLOOKUP(I5453,變換清單!H:I,2,0)</f>
        <v>2Q</v>
      </c>
      <c r="K5453" s="22" t="str">
        <f t="shared" si="257"/>
        <v>啤酒近畿圏20172Q</v>
      </c>
    </row>
    <row r="5454" spans="1:11">
      <c r="A5454" s="23">
        <v>201705</v>
      </c>
      <c r="B5454" s="23" t="s">
        <v>3</v>
      </c>
      <c r="C5454" s="22">
        <v>27350171</v>
      </c>
      <c r="D5454" s="22" t="s">
        <v>42</v>
      </c>
      <c r="E5454" s="23">
        <v>38019</v>
      </c>
      <c r="F5454" s="22" t="str">
        <f>VLOOKUP(C5454,變換清單!A:C,3,0)</f>
        <v>啤酒</v>
      </c>
      <c r="G5454" s="22" t="str">
        <f>VLOOKUP(B5454,變換清單!E:F,2,0)</f>
        <v>近畿圏</v>
      </c>
      <c r="H5454" s="22" t="str">
        <f t="shared" si="255"/>
        <v>2017</v>
      </c>
      <c r="I5454" s="22">
        <f t="shared" si="256"/>
        <v>5</v>
      </c>
      <c r="J5454" s="22" t="str">
        <f>VLOOKUP(I5454,變換清單!H:I,2,0)</f>
        <v>2Q</v>
      </c>
      <c r="K5454" s="22" t="str">
        <f t="shared" si="257"/>
        <v>啤酒近畿圏20172Q</v>
      </c>
    </row>
    <row r="5455" spans="1:11">
      <c r="A5455" s="23">
        <v>201705</v>
      </c>
      <c r="B5455" s="23" t="s">
        <v>92</v>
      </c>
      <c r="C5455" s="22">
        <v>27350921</v>
      </c>
      <c r="D5455" s="22" t="s">
        <v>44</v>
      </c>
      <c r="E5455" s="23">
        <v>534240</v>
      </c>
      <c r="F5455" s="22" t="str">
        <f>VLOOKUP(C5455,變換清單!A:C,3,0)</f>
        <v>發泡酒</v>
      </c>
      <c r="G5455" s="22" t="str">
        <f>VLOOKUP(B5455,變換清單!E:F,2,0)</f>
        <v>九州</v>
      </c>
      <c r="H5455" s="22" t="str">
        <f t="shared" si="255"/>
        <v>2017</v>
      </c>
      <c r="I5455" s="22">
        <f t="shared" si="256"/>
        <v>5</v>
      </c>
      <c r="J5455" s="22" t="str">
        <f>VLOOKUP(I5455,變換清單!H:I,2,0)</f>
        <v>2Q</v>
      </c>
      <c r="K5455" s="22" t="str">
        <f t="shared" si="257"/>
        <v>發泡酒九州20172Q</v>
      </c>
    </row>
    <row r="5456" spans="1:11">
      <c r="A5456" s="23">
        <v>201705</v>
      </c>
      <c r="B5456" s="23" t="s">
        <v>92</v>
      </c>
      <c r="C5456" s="22">
        <v>27210786</v>
      </c>
      <c r="D5456" s="22" t="s">
        <v>103</v>
      </c>
      <c r="E5456" s="23">
        <v>63840</v>
      </c>
      <c r="F5456" s="22" t="str">
        <f>VLOOKUP(C5456,變換清單!A:C,3,0)</f>
        <v>發泡酒</v>
      </c>
      <c r="G5456" s="22" t="str">
        <f>VLOOKUP(B5456,變換清單!E:F,2,0)</f>
        <v>九州</v>
      </c>
      <c r="H5456" s="22" t="str">
        <f t="shared" si="255"/>
        <v>2017</v>
      </c>
      <c r="I5456" s="22">
        <f t="shared" si="256"/>
        <v>5</v>
      </c>
      <c r="J5456" s="22" t="str">
        <f>VLOOKUP(I5456,變換清單!H:I,2,0)</f>
        <v>2Q</v>
      </c>
      <c r="K5456" s="22" t="str">
        <f t="shared" si="257"/>
        <v>發泡酒九州20172Q</v>
      </c>
    </row>
    <row r="5457" spans="1:11">
      <c r="A5457" s="23">
        <v>201705</v>
      </c>
      <c r="B5457" s="23" t="s">
        <v>92</v>
      </c>
      <c r="C5457" s="22">
        <v>27220883</v>
      </c>
      <c r="D5457" s="22" t="s">
        <v>101</v>
      </c>
      <c r="E5457" s="23">
        <v>138600</v>
      </c>
      <c r="F5457" s="22" t="str">
        <f>VLOOKUP(C5457,變換清單!A:C,3,0)</f>
        <v>新類型</v>
      </c>
      <c r="G5457" s="22" t="str">
        <f>VLOOKUP(B5457,變換清單!E:F,2,0)</f>
        <v>九州</v>
      </c>
      <c r="H5457" s="22" t="str">
        <f t="shared" si="255"/>
        <v>2017</v>
      </c>
      <c r="I5457" s="22">
        <f t="shared" si="256"/>
        <v>5</v>
      </c>
      <c r="J5457" s="22" t="str">
        <f>VLOOKUP(I5457,變換清單!H:I,2,0)</f>
        <v>2Q</v>
      </c>
      <c r="K5457" s="22" t="str">
        <f t="shared" si="257"/>
        <v>新類型九州20172Q</v>
      </c>
    </row>
    <row r="5458" spans="1:11">
      <c r="A5458" s="23">
        <v>201705</v>
      </c>
      <c r="B5458" s="23" t="s">
        <v>92</v>
      </c>
      <c r="C5458" s="22">
        <v>27220957</v>
      </c>
      <c r="D5458" s="22" t="s">
        <v>102</v>
      </c>
      <c r="E5458" s="23">
        <v>12096</v>
      </c>
      <c r="F5458" s="22" t="str">
        <f>VLOOKUP(C5458,變換清單!A:C,3,0)</f>
        <v>新類型</v>
      </c>
      <c r="G5458" s="22" t="str">
        <f>VLOOKUP(B5458,變換清單!E:F,2,0)</f>
        <v>九州</v>
      </c>
      <c r="H5458" s="22" t="str">
        <f t="shared" si="255"/>
        <v>2017</v>
      </c>
      <c r="I5458" s="22">
        <f t="shared" si="256"/>
        <v>5</v>
      </c>
      <c r="J5458" s="22" t="str">
        <f>VLOOKUP(I5458,變換清單!H:I,2,0)</f>
        <v>2Q</v>
      </c>
      <c r="K5458" s="22" t="str">
        <f t="shared" si="257"/>
        <v>新類型九州20172Q</v>
      </c>
    </row>
    <row r="5459" spans="1:11">
      <c r="A5459" s="23">
        <v>201705</v>
      </c>
      <c r="B5459" s="23" t="s">
        <v>92</v>
      </c>
      <c r="C5459" s="22">
        <v>27220985</v>
      </c>
      <c r="D5459" s="22" t="s">
        <v>46</v>
      </c>
      <c r="E5459" s="23">
        <v>6252</v>
      </c>
      <c r="F5459" s="22" t="str">
        <f>VLOOKUP(C5459,變換清單!A:C,3,0)</f>
        <v>新類型</v>
      </c>
      <c r="G5459" s="22" t="str">
        <f>VLOOKUP(B5459,變換清單!E:F,2,0)</f>
        <v>九州</v>
      </c>
      <c r="H5459" s="22" t="str">
        <f t="shared" si="255"/>
        <v>2017</v>
      </c>
      <c r="I5459" s="22">
        <f t="shared" si="256"/>
        <v>5</v>
      </c>
      <c r="J5459" s="22" t="str">
        <f>VLOOKUP(I5459,變換清單!H:I,2,0)</f>
        <v>2Q</v>
      </c>
      <c r="K5459" s="22" t="str">
        <f t="shared" si="257"/>
        <v>新類型九州20172Q</v>
      </c>
    </row>
    <row r="5460" spans="1:11">
      <c r="A5460" s="23">
        <v>201705</v>
      </c>
      <c r="B5460" s="23" t="s">
        <v>92</v>
      </c>
      <c r="C5460" s="22">
        <v>27260317</v>
      </c>
      <c r="D5460" s="22" t="s">
        <v>40</v>
      </c>
      <c r="E5460" s="23">
        <v>98280</v>
      </c>
      <c r="F5460" s="22" t="str">
        <f>VLOOKUP(C5460,變換清單!A:C,3,0)</f>
        <v>啤酒</v>
      </c>
      <c r="G5460" s="22" t="str">
        <f>VLOOKUP(B5460,變換清單!E:F,2,0)</f>
        <v>九州</v>
      </c>
      <c r="H5460" s="22" t="str">
        <f t="shared" si="255"/>
        <v>2017</v>
      </c>
      <c r="I5460" s="22">
        <f t="shared" si="256"/>
        <v>5</v>
      </c>
      <c r="J5460" s="22" t="str">
        <f>VLOOKUP(I5460,變換清單!H:I,2,0)</f>
        <v>2Q</v>
      </c>
      <c r="K5460" s="22" t="str">
        <f t="shared" si="257"/>
        <v>啤酒九州20172Q</v>
      </c>
    </row>
    <row r="5461" spans="1:11">
      <c r="A5461" s="23">
        <v>201705</v>
      </c>
      <c r="B5461" s="23" t="s">
        <v>90</v>
      </c>
      <c r="C5461" s="22">
        <v>27260665</v>
      </c>
      <c r="D5461" s="22" t="s">
        <v>105</v>
      </c>
      <c r="E5461" s="23">
        <v>673680</v>
      </c>
      <c r="F5461" s="22" t="str">
        <f>VLOOKUP(C5461,變換清單!A:C,3,0)</f>
        <v>啤酒</v>
      </c>
      <c r="G5461" s="22" t="str">
        <f>VLOOKUP(B5461,變換清單!E:F,2,0)</f>
        <v>九州</v>
      </c>
      <c r="H5461" s="22" t="str">
        <f t="shared" si="255"/>
        <v>2017</v>
      </c>
      <c r="I5461" s="22">
        <f t="shared" si="256"/>
        <v>5</v>
      </c>
      <c r="J5461" s="22" t="str">
        <f>VLOOKUP(I5461,變換清單!H:I,2,0)</f>
        <v>2Q</v>
      </c>
      <c r="K5461" s="22" t="str">
        <f t="shared" si="257"/>
        <v>啤酒九州20172Q</v>
      </c>
    </row>
    <row r="5462" spans="1:11">
      <c r="A5462" s="23">
        <v>201705</v>
      </c>
      <c r="B5462" s="23" t="s">
        <v>90</v>
      </c>
      <c r="C5462" s="22">
        <v>27350171</v>
      </c>
      <c r="D5462" s="22" t="s">
        <v>42</v>
      </c>
      <c r="E5462" s="23">
        <v>193200</v>
      </c>
      <c r="F5462" s="22" t="str">
        <f>VLOOKUP(C5462,變換清單!A:C,3,0)</f>
        <v>啤酒</v>
      </c>
      <c r="G5462" s="22" t="str">
        <f>VLOOKUP(B5462,變換清單!E:F,2,0)</f>
        <v>九州</v>
      </c>
      <c r="H5462" s="22" t="str">
        <f t="shared" si="255"/>
        <v>2017</v>
      </c>
      <c r="I5462" s="22">
        <f t="shared" si="256"/>
        <v>5</v>
      </c>
      <c r="J5462" s="22" t="str">
        <f>VLOOKUP(I5462,變換清單!H:I,2,0)</f>
        <v>2Q</v>
      </c>
      <c r="K5462" s="22" t="str">
        <f t="shared" si="257"/>
        <v>啤酒九州20172Q</v>
      </c>
    </row>
    <row r="5463" spans="1:11">
      <c r="A5463" s="23">
        <v>201705</v>
      </c>
      <c r="B5463" s="23" t="s">
        <v>90</v>
      </c>
      <c r="C5463" s="22">
        <v>27350921</v>
      </c>
      <c r="D5463" s="22" t="s">
        <v>44</v>
      </c>
      <c r="E5463" s="23">
        <v>247800</v>
      </c>
      <c r="F5463" s="22" t="str">
        <f>VLOOKUP(C5463,變換清單!A:C,3,0)</f>
        <v>發泡酒</v>
      </c>
      <c r="G5463" s="22" t="str">
        <f>VLOOKUP(B5463,變換清單!E:F,2,0)</f>
        <v>九州</v>
      </c>
      <c r="H5463" s="22" t="str">
        <f t="shared" si="255"/>
        <v>2017</v>
      </c>
      <c r="I5463" s="22">
        <f t="shared" si="256"/>
        <v>5</v>
      </c>
      <c r="J5463" s="22" t="str">
        <f>VLOOKUP(I5463,變換清單!H:I,2,0)</f>
        <v>2Q</v>
      </c>
      <c r="K5463" s="22" t="str">
        <f t="shared" si="257"/>
        <v>發泡酒九州20172Q</v>
      </c>
    </row>
    <row r="5464" spans="1:11">
      <c r="A5464" s="23">
        <v>201705</v>
      </c>
      <c r="B5464" s="23" t="s">
        <v>90</v>
      </c>
      <c r="C5464" s="22">
        <v>27210786</v>
      </c>
      <c r="D5464" s="22" t="s">
        <v>103</v>
      </c>
      <c r="E5464" s="23">
        <v>23940</v>
      </c>
      <c r="F5464" s="22" t="str">
        <f>VLOOKUP(C5464,變換清單!A:C,3,0)</f>
        <v>發泡酒</v>
      </c>
      <c r="G5464" s="22" t="str">
        <f>VLOOKUP(B5464,變換清單!E:F,2,0)</f>
        <v>九州</v>
      </c>
      <c r="H5464" s="22" t="str">
        <f t="shared" si="255"/>
        <v>2017</v>
      </c>
      <c r="I5464" s="22">
        <f t="shared" si="256"/>
        <v>5</v>
      </c>
      <c r="J5464" s="22" t="str">
        <f>VLOOKUP(I5464,變換清單!H:I,2,0)</f>
        <v>2Q</v>
      </c>
      <c r="K5464" s="22" t="str">
        <f t="shared" si="257"/>
        <v>發泡酒九州20172Q</v>
      </c>
    </row>
    <row r="5465" spans="1:11">
      <c r="A5465" s="23">
        <v>201705</v>
      </c>
      <c r="B5465" s="23" t="s">
        <v>90</v>
      </c>
      <c r="C5465" s="22">
        <v>27220883</v>
      </c>
      <c r="D5465" s="22" t="s">
        <v>101</v>
      </c>
      <c r="E5465" s="23">
        <v>12052</v>
      </c>
      <c r="F5465" s="22" t="str">
        <f>VLOOKUP(C5465,變換清單!A:C,3,0)</f>
        <v>新類型</v>
      </c>
      <c r="G5465" s="22" t="str">
        <f>VLOOKUP(B5465,變換清單!E:F,2,0)</f>
        <v>九州</v>
      </c>
      <c r="H5465" s="22" t="str">
        <f t="shared" si="255"/>
        <v>2017</v>
      </c>
      <c r="I5465" s="22">
        <f t="shared" si="256"/>
        <v>5</v>
      </c>
      <c r="J5465" s="22" t="str">
        <f>VLOOKUP(I5465,變換清單!H:I,2,0)</f>
        <v>2Q</v>
      </c>
      <c r="K5465" s="22" t="str">
        <f t="shared" si="257"/>
        <v>新類型九州20172Q</v>
      </c>
    </row>
    <row r="5466" spans="1:11">
      <c r="A5466" s="23">
        <v>201705</v>
      </c>
      <c r="B5466" s="23" t="s">
        <v>90</v>
      </c>
      <c r="C5466" s="22">
        <v>27220957</v>
      </c>
      <c r="D5466" s="22" t="s">
        <v>102</v>
      </c>
      <c r="E5466" s="23">
        <v>207480</v>
      </c>
      <c r="F5466" s="22" t="str">
        <f>VLOOKUP(C5466,變換清單!A:C,3,0)</f>
        <v>新類型</v>
      </c>
      <c r="G5466" s="22" t="str">
        <f>VLOOKUP(B5466,變換清單!E:F,2,0)</f>
        <v>九州</v>
      </c>
      <c r="H5466" s="22" t="str">
        <f t="shared" si="255"/>
        <v>2017</v>
      </c>
      <c r="I5466" s="22">
        <f t="shared" si="256"/>
        <v>5</v>
      </c>
      <c r="J5466" s="22" t="str">
        <f>VLOOKUP(I5466,變換清單!H:I,2,0)</f>
        <v>2Q</v>
      </c>
      <c r="K5466" s="22" t="str">
        <f t="shared" si="257"/>
        <v>新類型九州20172Q</v>
      </c>
    </row>
    <row r="5467" spans="1:11">
      <c r="A5467" s="23">
        <v>201705</v>
      </c>
      <c r="B5467" s="23" t="s">
        <v>72</v>
      </c>
      <c r="C5467" s="22">
        <v>27220985</v>
      </c>
      <c r="D5467" s="22" t="s">
        <v>46</v>
      </c>
      <c r="E5467" s="23">
        <v>831572</v>
      </c>
      <c r="F5467" s="22" t="str">
        <f>VLOOKUP(C5467,變換清單!A:C,3,0)</f>
        <v>新類型</v>
      </c>
      <c r="G5467" s="22" t="str">
        <f>VLOOKUP(B5467,變換清單!E:F,2,0)</f>
        <v>關信越</v>
      </c>
      <c r="H5467" s="22" t="str">
        <f t="shared" si="255"/>
        <v>2017</v>
      </c>
      <c r="I5467" s="22">
        <f t="shared" si="256"/>
        <v>5</v>
      </c>
      <c r="J5467" s="22" t="str">
        <f>VLOOKUP(I5467,變換清單!H:I,2,0)</f>
        <v>2Q</v>
      </c>
      <c r="K5467" s="22" t="str">
        <f t="shared" si="257"/>
        <v>新類型關信越20172Q</v>
      </c>
    </row>
    <row r="5468" spans="1:11">
      <c r="A5468" s="23">
        <v>201705</v>
      </c>
      <c r="B5468" s="23" t="s">
        <v>72</v>
      </c>
      <c r="C5468" s="22">
        <v>27260317</v>
      </c>
      <c r="D5468" s="22" t="s">
        <v>40</v>
      </c>
      <c r="E5468" s="23">
        <v>194040</v>
      </c>
      <c r="F5468" s="22" t="str">
        <f>VLOOKUP(C5468,變換清單!A:C,3,0)</f>
        <v>啤酒</v>
      </c>
      <c r="G5468" s="22" t="str">
        <f>VLOOKUP(B5468,變換清單!E:F,2,0)</f>
        <v>關信越</v>
      </c>
      <c r="H5468" s="22" t="str">
        <f t="shared" si="255"/>
        <v>2017</v>
      </c>
      <c r="I5468" s="22">
        <f t="shared" si="256"/>
        <v>5</v>
      </c>
      <c r="J5468" s="22" t="str">
        <f>VLOOKUP(I5468,變換清單!H:I,2,0)</f>
        <v>2Q</v>
      </c>
      <c r="K5468" s="22" t="str">
        <f t="shared" si="257"/>
        <v>啤酒關信越20172Q</v>
      </c>
    </row>
    <row r="5469" spans="1:11">
      <c r="A5469" s="23">
        <v>201705</v>
      </c>
      <c r="B5469" s="23" t="s">
        <v>72</v>
      </c>
      <c r="C5469" s="22">
        <v>27260665</v>
      </c>
      <c r="D5469" s="22" t="s">
        <v>105</v>
      </c>
      <c r="E5469" s="23">
        <v>182280</v>
      </c>
      <c r="F5469" s="22" t="str">
        <f>VLOOKUP(C5469,變換清單!A:C,3,0)</f>
        <v>啤酒</v>
      </c>
      <c r="G5469" s="22" t="str">
        <f>VLOOKUP(B5469,變換清單!E:F,2,0)</f>
        <v>關信越</v>
      </c>
      <c r="H5469" s="22" t="str">
        <f t="shared" si="255"/>
        <v>2017</v>
      </c>
      <c r="I5469" s="22">
        <f t="shared" si="256"/>
        <v>5</v>
      </c>
      <c r="J5469" s="22" t="str">
        <f>VLOOKUP(I5469,變換清單!H:I,2,0)</f>
        <v>2Q</v>
      </c>
      <c r="K5469" s="22" t="str">
        <f t="shared" si="257"/>
        <v>啤酒關信越20172Q</v>
      </c>
    </row>
    <row r="5470" spans="1:11">
      <c r="A5470" s="23">
        <v>201705</v>
      </c>
      <c r="B5470" s="23" t="s">
        <v>72</v>
      </c>
      <c r="C5470" s="22">
        <v>27350171</v>
      </c>
      <c r="D5470" s="22" t="s">
        <v>42</v>
      </c>
      <c r="E5470" s="23">
        <v>28728</v>
      </c>
      <c r="F5470" s="22" t="str">
        <f>VLOOKUP(C5470,變換清單!A:C,3,0)</f>
        <v>啤酒</v>
      </c>
      <c r="G5470" s="22" t="str">
        <f>VLOOKUP(B5470,變換清單!E:F,2,0)</f>
        <v>關信越</v>
      </c>
      <c r="H5470" s="22" t="str">
        <f t="shared" si="255"/>
        <v>2017</v>
      </c>
      <c r="I5470" s="22">
        <f t="shared" si="256"/>
        <v>5</v>
      </c>
      <c r="J5470" s="22" t="str">
        <f>VLOOKUP(I5470,變換清單!H:I,2,0)</f>
        <v>2Q</v>
      </c>
      <c r="K5470" s="22" t="str">
        <f t="shared" si="257"/>
        <v>啤酒關信越20172Q</v>
      </c>
    </row>
    <row r="5471" spans="1:11">
      <c r="A5471" s="23">
        <v>201705</v>
      </c>
      <c r="B5471" s="23" t="s">
        <v>72</v>
      </c>
      <c r="C5471" s="22">
        <v>27350921</v>
      </c>
      <c r="D5471" s="22" t="s">
        <v>44</v>
      </c>
      <c r="E5471" s="23">
        <v>17388</v>
      </c>
      <c r="F5471" s="22" t="str">
        <f>VLOOKUP(C5471,變換清單!A:C,3,0)</f>
        <v>發泡酒</v>
      </c>
      <c r="G5471" s="22" t="str">
        <f>VLOOKUP(B5471,變換清單!E:F,2,0)</f>
        <v>關信越</v>
      </c>
      <c r="H5471" s="22" t="str">
        <f t="shared" si="255"/>
        <v>2017</v>
      </c>
      <c r="I5471" s="22">
        <f t="shared" si="256"/>
        <v>5</v>
      </c>
      <c r="J5471" s="22" t="str">
        <f>VLOOKUP(I5471,變換清單!H:I,2,0)</f>
        <v>2Q</v>
      </c>
      <c r="K5471" s="22" t="str">
        <f t="shared" si="257"/>
        <v>發泡酒關信越20172Q</v>
      </c>
    </row>
    <row r="5472" spans="1:11">
      <c r="A5472" s="23">
        <v>201705</v>
      </c>
      <c r="B5472" s="23" t="s">
        <v>72</v>
      </c>
      <c r="C5472" s="22">
        <v>27210786</v>
      </c>
      <c r="D5472" s="22" t="s">
        <v>103</v>
      </c>
      <c r="E5472" s="23">
        <v>230160</v>
      </c>
      <c r="F5472" s="22" t="str">
        <f>VLOOKUP(C5472,變換清單!A:C,3,0)</f>
        <v>發泡酒</v>
      </c>
      <c r="G5472" s="22" t="str">
        <f>VLOOKUP(B5472,變換清單!E:F,2,0)</f>
        <v>關信越</v>
      </c>
      <c r="H5472" s="22" t="str">
        <f t="shared" si="255"/>
        <v>2017</v>
      </c>
      <c r="I5472" s="22">
        <f t="shared" si="256"/>
        <v>5</v>
      </c>
      <c r="J5472" s="22" t="str">
        <f>VLOOKUP(I5472,變換清單!H:I,2,0)</f>
        <v>2Q</v>
      </c>
      <c r="K5472" s="22" t="str">
        <f t="shared" si="257"/>
        <v>發泡酒關信越20172Q</v>
      </c>
    </row>
    <row r="5473" spans="1:11">
      <c r="A5473" s="23">
        <v>201705</v>
      </c>
      <c r="B5473" s="23" t="s">
        <v>81</v>
      </c>
      <c r="C5473" s="22">
        <v>27220883</v>
      </c>
      <c r="D5473" s="22" t="s">
        <v>101</v>
      </c>
      <c r="E5473" s="23">
        <v>173019</v>
      </c>
      <c r="F5473" s="22" t="str">
        <f>VLOOKUP(C5473,變換清單!A:C,3,0)</f>
        <v>新類型</v>
      </c>
      <c r="G5473" s="22" t="str">
        <f>VLOOKUP(B5473,變換清單!E:F,2,0)</f>
        <v>中四國</v>
      </c>
      <c r="H5473" s="22" t="str">
        <f t="shared" si="255"/>
        <v>2017</v>
      </c>
      <c r="I5473" s="22">
        <f t="shared" si="256"/>
        <v>5</v>
      </c>
      <c r="J5473" s="22" t="str">
        <f>VLOOKUP(I5473,變換清單!H:I,2,0)</f>
        <v>2Q</v>
      </c>
      <c r="K5473" s="22" t="str">
        <f t="shared" si="257"/>
        <v>新類型中四國20172Q</v>
      </c>
    </row>
    <row r="5474" spans="1:11">
      <c r="A5474" s="23">
        <v>201705</v>
      </c>
      <c r="B5474" s="23" t="s">
        <v>81</v>
      </c>
      <c r="C5474" s="22">
        <v>27220957</v>
      </c>
      <c r="D5474" s="22" t="s">
        <v>102</v>
      </c>
      <c r="E5474" s="23">
        <v>16800</v>
      </c>
      <c r="F5474" s="22" t="str">
        <f>VLOOKUP(C5474,變換清單!A:C,3,0)</f>
        <v>新類型</v>
      </c>
      <c r="G5474" s="22" t="str">
        <f>VLOOKUP(B5474,變換清單!E:F,2,0)</f>
        <v>中四國</v>
      </c>
      <c r="H5474" s="22" t="str">
        <f t="shared" si="255"/>
        <v>2017</v>
      </c>
      <c r="I5474" s="22">
        <f t="shared" si="256"/>
        <v>5</v>
      </c>
      <c r="J5474" s="22" t="str">
        <f>VLOOKUP(I5474,變換清單!H:I,2,0)</f>
        <v>2Q</v>
      </c>
      <c r="K5474" s="22" t="str">
        <f t="shared" si="257"/>
        <v>新類型中四國20172Q</v>
      </c>
    </row>
    <row r="5475" spans="1:11">
      <c r="A5475" s="23">
        <v>201705</v>
      </c>
      <c r="B5475" s="23" t="s">
        <v>81</v>
      </c>
      <c r="C5475" s="22">
        <v>27220985</v>
      </c>
      <c r="D5475" s="22" t="s">
        <v>46</v>
      </c>
      <c r="E5475" s="23">
        <v>63000</v>
      </c>
      <c r="F5475" s="22" t="str">
        <f>VLOOKUP(C5475,變換清單!A:C,3,0)</f>
        <v>新類型</v>
      </c>
      <c r="G5475" s="22" t="str">
        <f>VLOOKUP(B5475,變換清單!E:F,2,0)</f>
        <v>中四國</v>
      </c>
      <c r="H5475" s="22" t="str">
        <f t="shared" si="255"/>
        <v>2017</v>
      </c>
      <c r="I5475" s="22">
        <f t="shared" si="256"/>
        <v>5</v>
      </c>
      <c r="J5475" s="22" t="str">
        <f>VLOOKUP(I5475,變換清單!H:I,2,0)</f>
        <v>2Q</v>
      </c>
      <c r="K5475" s="22" t="str">
        <f t="shared" si="257"/>
        <v>新類型中四國20172Q</v>
      </c>
    </row>
    <row r="5476" spans="1:11">
      <c r="A5476" s="23">
        <v>201705</v>
      </c>
      <c r="B5476" s="23" t="s">
        <v>81</v>
      </c>
      <c r="C5476" s="22">
        <v>27260317</v>
      </c>
      <c r="D5476" s="22" t="s">
        <v>40</v>
      </c>
      <c r="E5476" s="23">
        <v>12096</v>
      </c>
      <c r="F5476" s="22" t="str">
        <f>VLOOKUP(C5476,變換清單!A:C,3,0)</f>
        <v>啤酒</v>
      </c>
      <c r="G5476" s="22" t="str">
        <f>VLOOKUP(B5476,變換清單!E:F,2,0)</f>
        <v>中四國</v>
      </c>
      <c r="H5476" s="22" t="str">
        <f t="shared" si="255"/>
        <v>2017</v>
      </c>
      <c r="I5476" s="22">
        <f t="shared" si="256"/>
        <v>5</v>
      </c>
      <c r="J5476" s="22" t="str">
        <f>VLOOKUP(I5476,變換清單!H:I,2,0)</f>
        <v>2Q</v>
      </c>
      <c r="K5476" s="22" t="str">
        <f t="shared" si="257"/>
        <v>啤酒中四國20172Q</v>
      </c>
    </row>
    <row r="5477" spans="1:11">
      <c r="A5477" s="23">
        <v>201705</v>
      </c>
      <c r="B5477" s="23" t="s">
        <v>81</v>
      </c>
      <c r="C5477" s="22">
        <v>27260665</v>
      </c>
      <c r="D5477" s="22" t="s">
        <v>105</v>
      </c>
      <c r="E5477" s="23">
        <v>12096</v>
      </c>
      <c r="F5477" s="22" t="str">
        <f>VLOOKUP(C5477,變換清單!A:C,3,0)</f>
        <v>啤酒</v>
      </c>
      <c r="G5477" s="22" t="str">
        <f>VLOOKUP(B5477,變換清單!E:F,2,0)</f>
        <v>中四國</v>
      </c>
      <c r="H5477" s="22" t="str">
        <f t="shared" si="255"/>
        <v>2017</v>
      </c>
      <c r="I5477" s="22">
        <f t="shared" si="256"/>
        <v>5</v>
      </c>
      <c r="J5477" s="22" t="str">
        <f>VLOOKUP(I5477,變換清單!H:I,2,0)</f>
        <v>2Q</v>
      </c>
      <c r="K5477" s="22" t="str">
        <f t="shared" si="257"/>
        <v>啤酒中四國20172Q</v>
      </c>
    </row>
    <row r="5478" spans="1:11">
      <c r="A5478" s="23">
        <v>201705</v>
      </c>
      <c r="B5478" s="23" t="s">
        <v>81</v>
      </c>
      <c r="C5478" s="22">
        <v>27350171</v>
      </c>
      <c r="D5478" s="22" t="s">
        <v>42</v>
      </c>
      <c r="E5478" s="23">
        <v>6720</v>
      </c>
      <c r="F5478" s="22" t="str">
        <f>VLOOKUP(C5478,變換清單!A:C,3,0)</f>
        <v>啤酒</v>
      </c>
      <c r="G5478" s="22" t="str">
        <f>VLOOKUP(B5478,變換清單!E:F,2,0)</f>
        <v>中四國</v>
      </c>
      <c r="H5478" s="22" t="str">
        <f t="shared" si="255"/>
        <v>2017</v>
      </c>
      <c r="I5478" s="22">
        <f t="shared" si="256"/>
        <v>5</v>
      </c>
      <c r="J5478" s="22" t="str">
        <f>VLOOKUP(I5478,變換清單!H:I,2,0)</f>
        <v>2Q</v>
      </c>
      <c r="K5478" s="22" t="str">
        <f t="shared" si="257"/>
        <v>啤酒中四國20172Q</v>
      </c>
    </row>
    <row r="5479" spans="1:11">
      <c r="A5479" s="23">
        <v>201705</v>
      </c>
      <c r="B5479" s="23" t="s">
        <v>82</v>
      </c>
      <c r="C5479" s="22">
        <v>27350921</v>
      </c>
      <c r="D5479" s="22" t="s">
        <v>44</v>
      </c>
      <c r="E5479" s="23">
        <v>152033</v>
      </c>
      <c r="F5479" s="22" t="str">
        <f>VLOOKUP(C5479,變換清單!A:C,3,0)</f>
        <v>發泡酒</v>
      </c>
      <c r="G5479" s="22" t="str">
        <f>VLOOKUP(B5479,變換清單!E:F,2,0)</f>
        <v>中四國</v>
      </c>
      <c r="H5479" s="22" t="str">
        <f t="shared" si="255"/>
        <v>2017</v>
      </c>
      <c r="I5479" s="22">
        <f t="shared" si="256"/>
        <v>5</v>
      </c>
      <c r="J5479" s="22" t="str">
        <f>VLOOKUP(I5479,變換清單!H:I,2,0)</f>
        <v>2Q</v>
      </c>
      <c r="K5479" s="22" t="str">
        <f t="shared" si="257"/>
        <v>發泡酒中四國20172Q</v>
      </c>
    </row>
    <row r="5480" spans="1:11">
      <c r="A5480" s="23">
        <v>201705</v>
      </c>
      <c r="B5480" s="23" t="s">
        <v>82</v>
      </c>
      <c r="C5480" s="22">
        <v>27210786</v>
      </c>
      <c r="D5480" s="22" t="s">
        <v>103</v>
      </c>
      <c r="E5480" s="23">
        <v>88200</v>
      </c>
      <c r="F5480" s="22" t="str">
        <f>VLOOKUP(C5480,變換清單!A:C,3,0)</f>
        <v>發泡酒</v>
      </c>
      <c r="G5480" s="22" t="str">
        <f>VLOOKUP(B5480,變換清單!E:F,2,0)</f>
        <v>中四國</v>
      </c>
      <c r="H5480" s="22" t="str">
        <f t="shared" si="255"/>
        <v>2017</v>
      </c>
      <c r="I5480" s="22">
        <f t="shared" si="256"/>
        <v>5</v>
      </c>
      <c r="J5480" s="22" t="str">
        <f>VLOOKUP(I5480,變換清單!H:I,2,0)</f>
        <v>2Q</v>
      </c>
      <c r="K5480" s="22" t="str">
        <f t="shared" si="257"/>
        <v>發泡酒中四國20172Q</v>
      </c>
    </row>
    <row r="5481" spans="1:11">
      <c r="A5481" s="23">
        <v>201705</v>
      </c>
      <c r="B5481" s="23" t="s">
        <v>82</v>
      </c>
      <c r="C5481" s="22">
        <v>27220883</v>
      </c>
      <c r="D5481" s="22" t="s">
        <v>101</v>
      </c>
      <c r="E5481" s="23">
        <v>46200</v>
      </c>
      <c r="F5481" s="22" t="str">
        <f>VLOOKUP(C5481,變換清單!A:C,3,0)</f>
        <v>新類型</v>
      </c>
      <c r="G5481" s="22" t="str">
        <f>VLOOKUP(B5481,變換清單!E:F,2,0)</f>
        <v>中四國</v>
      </c>
      <c r="H5481" s="22" t="str">
        <f t="shared" si="255"/>
        <v>2017</v>
      </c>
      <c r="I5481" s="22">
        <f t="shared" si="256"/>
        <v>5</v>
      </c>
      <c r="J5481" s="22" t="str">
        <f>VLOOKUP(I5481,變換清單!H:I,2,0)</f>
        <v>2Q</v>
      </c>
      <c r="K5481" s="22" t="str">
        <f t="shared" si="257"/>
        <v>新類型中四國20172Q</v>
      </c>
    </row>
    <row r="5482" spans="1:11">
      <c r="A5482" s="23">
        <v>201705</v>
      </c>
      <c r="B5482" s="23" t="s">
        <v>82</v>
      </c>
      <c r="C5482" s="22">
        <v>27220957</v>
      </c>
      <c r="D5482" s="22" t="s">
        <v>102</v>
      </c>
      <c r="E5482" s="23">
        <v>7560</v>
      </c>
      <c r="F5482" s="22" t="str">
        <f>VLOOKUP(C5482,變換清單!A:C,3,0)</f>
        <v>新類型</v>
      </c>
      <c r="G5482" s="22" t="str">
        <f>VLOOKUP(B5482,變換清單!E:F,2,0)</f>
        <v>中四國</v>
      </c>
      <c r="H5482" s="22" t="str">
        <f t="shared" si="255"/>
        <v>2017</v>
      </c>
      <c r="I5482" s="22">
        <f t="shared" si="256"/>
        <v>5</v>
      </c>
      <c r="J5482" s="22" t="str">
        <f>VLOOKUP(I5482,變換清單!H:I,2,0)</f>
        <v>2Q</v>
      </c>
      <c r="K5482" s="22" t="str">
        <f t="shared" si="257"/>
        <v>新類型中四國20172Q</v>
      </c>
    </row>
    <row r="5483" spans="1:11">
      <c r="A5483" s="23">
        <v>201705</v>
      </c>
      <c r="B5483" s="23" t="s">
        <v>82</v>
      </c>
      <c r="C5483" s="22">
        <v>27220985</v>
      </c>
      <c r="D5483" s="22" t="s">
        <v>46</v>
      </c>
      <c r="E5483" s="23">
        <v>57120</v>
      </c>
      <c r="F5483" s="22" t="str">
        <f>VLOOKUP(C5483,變換清單!A:C,3,0)</f>
        <v>新類型</v>
      </c>
      <c r="G5483" s="22" t="str">
        <f>VLOOKUP(B5483,變換清單!E:F,2,0)</f>
        <v>中四國</v>
      </c>
      <c r="H5483" s="22" t="str">
        <f t="shared" si="255"/>
        <v>2017</v>
      </c>
      <c r="I5483" s="22">
        <f t="shared" si="256"/>
        <v>5</v>
      </c>
      <c r="J5483" s="22" t="str">
        <f>VLOOKUP(I5483,變換清單!H:I,2,0)</f>
        <v>2Q</v>
      </c>
      <c r="K5483" s="22" t="str">
        <f t="shared" si="257"/>
        <v>新類型中四國20172Q</v>
      </c>
    </row>
    <row r="5484" spans="1:11">
      <c r="A5484" s="23">
        <v>201705</v>
      </c>
      <c r="B5484" s="23" t="s">
        <v>1</v>
      </c>
      <c r="C5484" s="22">
        <v>27260317</v>
      </c>
      <c r="D5484" s="22" t="s">
        <v>40</v>
      </c>
      <c r="E5484" s="23">
        <v>18347</v>
      </c>
      <c r="F5484" s="22" t="str">
        <f>VLOOKUP(C5484,變換清單!A:C,3,0)</f>
        <v>啤酒</v>
      </c>
      <c r="G5484" s="22" t="str">
        <f>VLOOKUP(B5484,變換清單!E:F,2,0)</f>
        <v>首都圏</v>
      </c>
      <c r="H5484" s="22" t="str">
        <f t="shared" si="255"/>
        <v>2017</v>
      </c>
      <c r="I5484" s="22">
        <f t="shared" si="256"/>
        <v>5</v>
      </c>
      <c r="J5484" s="22" t="str">
        <f>VLOOKUP(I5484,變換清單!H:I,2,0)</f>
        <v>2Q</v>
      </c>
      <c r="K5484" s="22" t="str">
        <f t="shared" si="257"/>
        <v>啤酒首都圏20172Q</v>
      </c>
    </row>
    <row r="5485" spans="1:11">
      <c r="A5485" s="23">
        <v>201705</v>
      </c>
      <c r="B5485" s="23" t="s">
        <v>1</v>
      </c>
      <c r="C5485" s="22">
        <v>27260665</v>
      </c>
      <c r="D5485" s="22" t="s">
        <v>105</v>
      </c>
      <c r="E5485" s="23">
        <v>68040</v>
      </c>
      <c r="F5485" s="22" t="str">
        <f>VLOOKUP(C5485,變換清單!A:C,3,0)</f>
        <v>啤酒</v>
      </c>
      <c r="G5485" s="22" t="str">
        <f>VLOOKUP(B5485,變換清單!E:F,2,0)</f>
        <v>首都圏</v>
      </c>
      <c r="H5485" s="22" t="str">
        <f t="shared" si="255"/>
        <v>2017</v>
      </c>
      <c r="I5485" s="22">
        <f t="shared" si="256"/>
        <v>5</v>
      </c>
      <c r="J5485" s="22" t="str">
        <f>VLOOKUP(I5485,變換清單!H:I,2,0)</f>
        <v>2Q</v>
      </c>
      <c r="K5485" s="22" t="str">
        <f t="shared" si="257"/>
        <v>啤酒首都圏20172Q</v>
      </c>
    </row>
    <row r="5486" spans="1:11">
      <c r="A5486" s="23">
        <v>201705</v>
      </c>
      <c r="B5486" s="23" t="s">
        <v>1</v>
      </c>
      <c r="C5486" s="22">
        <v>27350171</v>
      </c>
      <c r="D5486" s="22" t="s">
        <v>42</v>
      </c>
      <c r="E5486" s="23">
        <v>45815</v>
      </c>
      <c r="F5486" s="22" t="str">
        <f>VLOOKUP(C5486,變換清單!A:C,3,0)</f>
        <v>啤酒</v>
      </c>
      <c r="G5486" s="22" t="str">
        <f>VLOOKUP(B5486,變換清單!E:F,2,0)</f>
        <v>首都圏</v>
      </c>
      <c r="H5486" s="22" t="str">
        <f t="shared" si="255"/>
        <v>2017</v>
      </c>
      <c r="I5486" s="22">
        <f t="shared" si="256"/>
        <v>5</v>
      </c>
      <c r="J5486" s="22" t="str">
        <f>VLOOKUP(I5486,變換清單!H:I,2,0)</f>
        <v>2Q</v>
      </c>
      <c r="K5486" s="22" t="str">
        <f t="shared" si="257"/>
        <v>啤酒首都圏20172Q</v>
      </c>
    </row>
    <row r="5487" spans="1:11">
      <c r="A5487" s="23">
        <v>201705</v>
      </c>
      <c r="B5487" s="23" t="s">
        <v>1</v>
      </c>
      <c r="C5487" s="22">
        <v>27350921</v>
      </c>
      <c r="D5487" s="22" t="s">
        <v>44</v>
      </c>
      <c r="E5487" s="23">
        <v>1260</v>
      </c>
      <c r="F5487" s="22" t="str">
        <f>VLOOKUP(C5487,變換清單!A:C,3,0)</f>
        <v>發泡酒</v>
      </c>
      <c r="G5487" s="22" t="str">
        <f>VLOOKUP(B5487,變換清單!E:F,2,0)</f>
        <v>首都圏</v>
      </c>
      <c r="H5487" s="22" t="str">
        <f t="shared" si="255"/>
        <v>2017</v>
      </c>
      <c r="I5487" s="22">
        <f t="shared" si="256"/>
        <v>5</v>
      </c>
      <c r="J5487" s="22" t="str">
        <f>VLOOKUP(I5487,變換清單!H:I,2,0)</f>
        <v>2Q</v>
      </c>
      <c r="K5487" s="22" t="str">
        <f t="shared" si="257"/>
        <v>發泡酒首都圏20172Q</v>
      </c>
    </row>
    <row r="5488" spans="1:11">
      <c r="A5488" s="23">
        <v>201705</v>
      </c>
      <c r="B5488" s="23" t="s">
        <v>1</v>
      </c>
      <c r="C5488" s="22">
        <v>27210786</v>
      </c>
      <c r="D5488" s="22" t="s">
        <v>103</v>
      </c>
      <c r="E5488" s="23">
        <v>20372881</v>
      </c>
      <c r="F5488" s="22" t="str">
        <f>VLOOKUP(C5488,變換清單!A:C,3,0)</f>
        <v>發泡酒</v>
      </c>
      <c r="G5488" s="22" t="str">
        <f>VLOOKUP(B5488,變換清單!E:F,2,0)</f>
        <v>首都圏</v>
      </c>
      <c r="H5488" s="22" t="str">
        <f t="shared" si="255"/>
        <v>2017</v>
      </c>
      <c r="I5488" s="22">
        <f t="shared" si="256"/>
        <v>5</v>
      </c>
      <c r="J5488" s="22" t="str">
        <f>VLOOKUP(I5488,變換清單!H:I,2,0)</f>
        <v>2Q</v>
      </c>
      <c r="K5488" s="22" t="str">
        <f t="shared" si="257"/>
        <v>發泡酒首都圏20172Q</v>
      </c>
    </row>
    <row r="5489" spans="1:11">
      <c r="A5489" s="23">
        <v>201705</v>
      </c>
      <c r="B5489" s="23" t="s">
        <v>1</v>
      </c>
      <c r="C5489" s="22">
        <v>27220883</v>
      </c>
      <c r="D5489" s="22" t="s">
        <v>101</v>
      </c>
      <c r="E5489" s="23">
        <v>4562449</v>
      </c>
      <c r="F5489" s="22" t="str">
        <f>VLOOKUP(C5489,變換清單!A:C,3,0)</f>
        <v>新類型</v>
      </c>
      <c r="G5489" s="22" t="str">
        <f>VLOOKUP(B5489,變換清單!E:F,2,0)</f>
        <v>首都圏</v>
      </c>
      <c r="H5489" s="22" t="str">
        <f t="shared" si="255"/>
        <v>2017</v>
      </c>
      <c r="I5489" s="22">
        <f t="shared" si="256"/>
        <v>5</v>
      </c>
      <c r="J5489" s="22" t="str">
        <f>VLOOKUP(I5489,變換清單!H:I,2,0)</f>
        <v>2Q</v>
      </c>
      <c r="K5489" s="22" t="str">
        <f t="shared" si="257"/>
        <v>新類型首都圏20172Q</v>
      </c>
    </row>
    <row r="5490" spans="1:11">
      <c r="A5490" s="23">
        <v>201705</v>
      </c>
      <c r="B5490" s="23" t="s">
        <v>1</v>
      </c>
      <c r="C5490" s="22">
        <v>27220957</v>
      </c>
      <c r="D5490" s="22" t="s">
        <v>102</v>
      </c>
      <c r="E5490" s="23">
        <v>9155542</v>
      </c>
      <c r="F5490" s="22" t="str">
        <f>VLOOKUP(C5490,變換清單!A:C,3,0)</f>
        <v>新類型</v>
      </c>
      <c r="G5490" s="22" t="str">
        <f>VLOOKUP(B5490,變換清單!E:F,2,0)</f>
        <v>首都圏</v>
      </c>
      <c r="H5490" s="22" t="str">
        <f t="shared" si="255"/>
        <v>2017</v>
      </c>
      <c r="I5490" s="22">
        <f t="shared" si="256"/>
        <v>5</v>
      </c>
      <c r="J5490" s="22" t="str">
        <f>VLOOKUP(I5490,變換清單!H:I,2,0)</f>
        <v>2Q</v>
      </c>
      <c r="K5490" s="22" t="str">
        <f t="shared" si="257"/>
        <v>新類型首都圏20172Q</v>
      </c>
    </row>
    <row r="5491" spans="1:11">
      <c r="A5491" s="23">
        <v>201705</v>
      </c>
      <c r="B5491" s="23" t="s">
        <v>1</v>
      </c>
      <c r="C5491" s="22">
        <v>27220985</v>
      </c>
      <c r="D5491" s="22" t="s">
        <v>46</v>
      </c>
      <c r="E5491" s="23">
        <v>1743216</v>
      </c>
      <c r="F5491" s="22" t="str">
        <f>VLOOKUP(C5491,變換清單!A:C,3,0)</f>
        <v>新類型</v>
      </c>
      <c r="G5491" s="22" t="str">
        <f>VLOOKUP(B5491,變換清單!E:F,2,0)</f>
        <v>首都圏</v>
      </c>
      <c r="H5491" s="22" t="str">
        <f t="shared" si="255"/>
        <v>2017</v>
      </c>
      <c r="I5491" s="22">
        <f t="shared" si="256"/>
        <v>5</v>
      </c>
      <c r="J5491" s="22" t="str">
        <f>VLOOKUP(I5491,變換清單!H:I,2,0)</f>
        <v>2Q</v>
      </c>
      <c r="K5491" s="22" t="str">
        <f t="shared" si="257"/>
        <v>新類型首都圏20172Q</v>
      </c>
    </row>
    <row r="5492" spans="1:11">
      <c r="A5492" s="23">
        <v>201705</v>
      </c>
      <c r="B5492" s="23" t="s">
        <v>1</v>
      </c>
      <c r="C5492" s="22">
        <v>27260317</v>
      </c>
      <c r="D5492" s="22" t="s">
        <v>40</v>
      </c>
      <c r="E5492" s="23">
        <v>955464</v>
      </c>
      <c r="F5492" s="22" t="str">
        <f>VLOOKUP(C5492,變換清單!A:C,3,0)</f>
        <v>啤酒</v>
      </c>
      <c r="G5492" s="22" t="str">
        <f>VLOOKUP(B5492,變換清單!E:F,2,0)</f>
        <v>首都圏</v>
      </c>
      <c r="H5492" s="22" t="str">
        <f t="shared" si="255"/>
        <v>2017</v>
      </c>
      <c r="I5492" s="22">
        <f t="shared" si="256"/>
        <v>5</v>
      </c>
      <c r="J5492" s="22" t="str">
        <f>VLOOKUP(I5492,變換清單!H:I,2,0)</f>
        <v>2Q</v>
      </c>
      <c r="K5492" s="22" t="str">
        <f t="shared" si="257"/>
        <v>啤酒首都圏20172Q</v>
      </c>
    </row>
    <row r="5493" spans="1:11">
      <c r="A5493" s="23">
        <v>201705</v>
      </c>
      <c r="B5493" s="23" t="s">
        <v>1</v>
      </c>
      <c r="C5493" s="22">
        <v>27260665</v>
      </c>
      <c r="D5493" s="22" t="s">
        <v>105</v>
      </c>
      <c r="E5493" s="23">
        <v>5187840</v>
      </c>
      <c r="F5493" s="22" t="str">
        <f>VLOOKUP(C5493,變換清單!A:C,3,0)</f>
        <v>啤酒</v>
      </c>
      <c r="G5493" s="22" t="str">
        <f>VLOOKUP(B5493,變換清單!E:F,2,0)</f>
        <v>首都圏</v>
      </c>
      <c r="H5493" s="22" t="str">
        <f t="shared" si="255"/>
        <v>2017</v>
      </c>
      <c r="I5493" s="22">
        <f t="shared" si="256"/>
        <v>5</v>
      </c>
      <c r="J5493" s="22" t="str">
        <f>VLOOKUP(I5493,變換清單!H:I,2,0)</f>
        <v>2Q</v>
      </c>
      <c r="K5493" s="22" t="str">
        <f t="shared" si="257"/>
        <v>啤酒首都圏20172Q</v>
      </c>
    </row>
    <row r="5494" spans="1:11">
      <c r="A5494" s="23">
        <v>201705</v>
      </c>
      <c r="B5494" s="23" t="s">
        <v>1</v>
      </c>
      <c r="C5494" s="22">
        <v>27350171</v>
      </c>
      <c r="D5494" s="22" t="s">
        <v>42</v>
      </c>
      <c r="E5494" s="23">
        <v>-1382.4</v>
      </c>
      <c r="F5494" s="22" t="str">
        <f>VLOOKUP(C5494,變換清單!A:C,3,0)</f>
        <v>啤酒</v>
      </c>
      <c r="G5494" s="22" t="str">
        <f>VLOOKUP(B5494,變換清單!E:F,2,0)</f>
        <v>首都圏</v>
      </c>
      <c r="H5494" s="22" t="str">
        <f t="shared" si="255"/>
        <v>2017</v>
      </c>
      <c r="I5494" s="22">
        <f t="shared" si="256"/>
        <v>5</v>
      </c>
      <c r="J5494" s="22" t="str">
        <f>VLOOKUP(I5494,變換清單!H:I,2,0)</f>
        <v>2Q</v>
      </c>
      <c r="K5494" s="22" t="str">
        <f t="shared" si="257"/>
        <v>啤酒首都圏20172Q</v>
      </c>
    </row>
    <row r="5495" spans="1:11">
      <c r="A5495" s="23">
        <v>201705</v>
      </c>
      <c r="B5495" s="23" t="s">
        <v>1</v>
      </c>
      <c r="C5495" s="22">
        <v>27350921</v>
      </c>
      <c r="D5495" s="22" t="s">
        <v>44</v>
      </c>
      <c r="E5495" s="23">
        <v>-1382.4</v>
      </c>
      <c r="F5495" s="22" t="str">
        <f>VLOOKUP(C5495,變換清單!A:C,3,0)</f>
        <v>發泡酒</v>
      </c>
      <c r="G5495" s="22" t="str">
        <f>VLOOKUP(B5495,變換清單!E:F,2,0)</f>
        <v>首都圏</v>
      </c>
      <c r="H5495" s="22" t="str">
        <f t="shared" si="255"/>
        <v>2017</v>
      </c>
      <c r="I5495" s="22">
        <f t="shared" si="256"/>
        <v>5</v>
      </c>
      <c r="J5495" s="22" t="str">
        <f>VLOOKUP(I5495,變換清單!H:I,2,0)</f>
        <v>2Q</v>
      </c>
      <c r="K5495" s="22" t="str">
        <f t="shared" si="257"/>
        <v>發泡酒首都圏20172Q</v>
      </c>
    </row>
    <row r="5496" spans="1:11">
      <c r="A5496" s="23">
        <v>201705</v>
      </c>
      <c r="B5496" s="23" t="s">
        <v>1</v>
      </c>
      <c r="C5496" s="22">
        <v>27210786</v>
      </c>
      <c r="D5496" s="22" t="s">
        <v>103</v>
      </c>
      <c r="E5496" s="23">
        <v>9240</v>
      </c>
      <c r="F5496" s="22" t="str">
        <f>VLOOKUP(C5496,變換清單!A:C,3,0)</f>
        <v>發泡酒</v>
      </c>
      <c r="G5496" s="22" t="str">
        <f>VLOOKUP(B5496,變換清單!E:F,2,0)</f>
        <v>首都圏</v>
      </c>
      <c r="H5496" s="22" t="str">
        <f t="shared" si="255"/>
        <v>2017</v>
      </c>
      <c r="I5496" s="22">
        <f t="shared" si="256"/>
        <v>5</v>
      </c>
      <c r="J5496" s="22" t="str">
        <f>VLOOKUP(I5496,變換清單!H:I,2,0)</f>
        <v>2Q</v>
      </c>
      <c r="K5496" s="22" t="str">
        <f t="shared" si="257"/>
        <v>發泡酒首都圏20172Q</v>
      </c>
    </row>
    <row r="5497" spans="1:11">
      <c r="A5497" s="23">
        <v>201705</v>
      </c>
      <c r="B5497" s="23" t="s">
        <v>1</v>
      </c>
      <c r="C5497" s="22">
        <v>27220883</v>
      </c>
      <c r="D5497" s="22" t="s">
        <v>101</v>
      </c>
      <c r="E5497" s="23">
        <v>330832</v>
      </c>
      <c r="F5497" s="22" t="str">
        <f>VLOOKUP(C5497,變換清單!A:C,3,0)</f>
        <v>新類型</v>
      </c>
      <c r="G5497" s="22" t="str">
        <f>VLOOKUP(B5497,變換清單!E:F,2,0)</f>
        <v>首都圏</v>
      </c>
      <c r="H5497" s="22" t="str">
        <f t="shared" si="255"/>
        <v>2017</v>
      </c>
      <c r="I5497" s="22">
        <f t="shared" si="256"/>
        <v>5</v>
      </c>
      <c r="J5497" s="22" t="str">
        <f>VLOOKUP(I5497,變換清單!H:I,2,0)</f>
        <v>2Q</v>
      </c>
      <c r="K5497" s="22" t="str">
        <f t="shared" si="257"/>
        <v>新類型首都圏20172Q</v>
      </c>
    </row>
    <row r="5498" spans="1:11">
      <c r="A5498" s="23">
        <v>201705</v>
      </c>
      <c r="B5498" s="23" t="s">
        <v>1</v>
      </c>
      <c r="C5498" s="22">
        <v>27220957</v>
      </c>
      <c r="D5498" s="22" t="s">
        <v>102</v>
      </c>
      <c r="E5498" s="23">
        <v>548274</v>
      </c>
      <c r="F5498" s="22" t="str">
        <f>VLOOKUP(C5498,變換清單!A:C,3,0)</f>
        <v>新類型</v>
      </c>
      <c r="G5498" s="22" t="str">
        <f>VLOOKUP(B5498,變換清單!E:F,2,0)</f>
        <v>首都圏</v>
      </c>
      <c r="H5498" s="22" t="str">
        <f t="shared" si="255"/>
        <v>2017</v>
      </c>
      <c r="I5498" s="22">
        <f t="shared" si="256"/>
        <v>5</v>
      </c>
      <c r="J5498" s="22" t="str">
        <f>VLOOKUP(I5498,變換清單!H:I,2,0)</f>
        <v>2Q</v>
      </c>
      <c r="K5498" s="22" t="str">
        <f t="shared" si="257"/>
        <v>新類型首都圏20172Q</v>
      </c>
    </row>
    <row r="5499" spans="1:11">
      <c r="A5499" s="23">
        <v>201705</v>
      </c>
      <c r="B5499" s="23" t="s">
        <v>96</v>
      </c>
      <c r="C5499" s="22">
        <v>27220985</v>
      </c>
      <c r="D5499" s="22" t="s">
        <v>46</v>
      </c>
      <c r="E5499" s="23">
        <v>138600</v>
      </c>
      <c r="F5499" s="22" t="str">
        <f>VLOOKUP(C5499,變換清單!A:C,3,0)</f>
        <v>新類型</v>
      </c>
      <c r="G5499" s="22" t="str">
        <f>VLOOKUP(B5499,變換清單!E:F,2,0)</f>
        <v>中四國</v>
      </c>
      <c r="H5499" s="22" t="str">
        <f t="shared" si="255"/>
        <v>2017</v>
      </c>
      <c r="I5499" s="22">
        <f t="shared" si="256"/>
        <v>5</v>
      </c>
      <c r="J5499" s="22" t="str">
        <f>VLOOKUP(I5499,變換清單!H:I,2,0)</f>
        <v>2Q</v>
      </c>
      <c r="K5499" s="22" t="str">
        <f t="shared" si="257"/>
        <v>新類型中四國20172Q</v>
      </c>
    </row>
    <row r="5500" spans="1:11">
      <c r="A5500" s="23">
        <v>201705</v>
      </c>
      <c r="B5500" s="23" t="s">
        <v>96</v>
      </c>
      <c r="C5500" s="22">
        <v>27260317</v>
      </c>
      <c r="D5500" s="22" t="s">
        <v>40</v>
      </c>
      <c r="E5500" s="23">
        <v>45360</v>
      </c>
      <c r="F5500" s="22" t="str">
        <f>VLOOKUP(C5500,變換清單!A:C,3,0)</f>
        <v>啤酒</v>
      </c>
      <c r="G5500" s="22" t="str">
        <f>VLOOKUP(B5500,變換清單!E:F,2,0)</f>
        <v>中四國</v>
      </c>
      <c r="H5500" s="22" t="str">
        <f t="shared" si="255"/>
        <v>2017</v>
      </c>
      <c r="I5500" s="22">
        <f t="shared" si="256"/>
        <v>5</v>
      </c>
      <c r="J5500" s="22" t="str">
        <f>VLOOKUP(I5500,變換清單!H:I,2,0)</f>
        <v>2Q</v>
      </c>
      <c r="K5500" s="22" t="str">
        <f t="shared" si="257"/>
        <v>啤酒中四國20172Q</v>
      </c>
    </row>
    <row r="5501" spans="1:11">
      <c r="A5501" s="23">
        <v>201705</v>
      </c>
      <c r="B5501" s="23" t="s">
        <v>96</v>
      </c>
      <c r="C5501" s="22">
        <v>27260665</v>
      </c>
      <c r="D5501" s="22" t="s">
        <v>105</v>
      </c>
      <c r="E5501" s="23">
        <v>23520</v>
      </c>
      <c r="F5501" s="22" t="str">
        <f>VLOOKUP(C5501,變換清單!A:C,3,0)</f>
        <v>啤酒</v>
      </c>
      <c r="G5501" s="22" t="str">
        <f>VLOOKUP(B5501,變換清單!E:F,2,0)</f>
        <v>中四國</v>
      </c>
      <c r="H5501" s="22" t="str">
        <f t="shared" si="255"/>
        <v>2017</v>
      </c>
      <c r="I5501" s="22">
        <f t="shared" si="256"/>
        <v>5</v>
      </c>
      <c r="J5501" s="22" t="str">
        <f>VLOOKUP(I5501,變換清單!H:I,2,0)</f>
        <v>2Q</v>
      </c>
      <c r="K5501" s="22" t="str">
        <f t="shared" si="257"/>
        <v>啤酒中四國20172Q</v>
      </c>
    </row>
    <row r="5502" spans="1:11">
      <c r="A5502" s="23">
        <v>201705</v>
      </c>
      <c r="B5502" s="23" t="s">
        <v>96</v>
      </c>
      <c r="C5502" s="22">
        <v>27350171</v>
      </c>
      <c r="D5502" s="22" t="s">
        <v>42</v>
      </c>
      <c r="E5502" s="23">
        <v>504</v>
      </c>
      <c r="F5502" s="22" t="str">
        <f>VLOOKUP(C5502,變換清單!A:C,3,0)</f>
        <v>啤酒</v>
      </c>
      <c r="G5502" s="22" t="str">
        <f>VLOOKUP(B5502,變換清單!E:F,2,0)</f>
        <v>中四國</v>
      </c>
      <c r="H5502" s="22" t="str">
        <f t="shared" si="255"/>
        <v>2017</v>
      </c>
      <c r="I5502" s="22">
        <f t="shared" si="256"/>
        <v>5</v>
      </c>
      <c r="J5502" s="22" t="str">
        <f>VLOOKUP(I5502,變換清單!H:I,2,0)</f>
        <v>2Q</v>
      </c>
      <c r="K5502" s="22" t="str">
        <f t="shared" si="257"/>
        <v>啤酒中四國20172Q</v>
      </c>
    </row>
    <row r="5503" spans="1:11">
      <c r="A5503" s="23">
        <v>201705</v>
      </c>
      <c r="B5503" s="23" t="s">
        <v>96</v>
      </c>
      <c r="C5503" s="22">
        <v>27350921</v>
      </c>
      <c r="D5503" s="22" t="s">
        <v>44</v>
      </c>
      <c r="E5503" s="23">
        <v>44520</v>
      </c>
      <c r="F5503" s="22" t="str">
        <f>VLOOKUP(C5503,變換清單!A:C,3,0)</f>
        <v>發泡酒</v>
      </c>
      <c r="G5503" s="22" t="str">
        <f>VLOOKUP(B5503,變換清單!E:F,2,0)</f>
        <v>中四國</v>
      </c>
      <c r="H5503" s="22" t="str">
        <f t="shared" si="255"/>
        <v>2017</v>
      </c>
      <c r="I5503" s="22">
        <f t="shared" si="256"/>
        <v>5</v>
      </c>
      <c r="J5503" s="22" t="str">
        <f>VLOOKUP(I5503,變換清單!H:I,2,0)</f>
        <v>2Q</v>
      </c>
      <c r="K5503" s="22" t="str">
        <f t="shared" si="257"/>
        <v>發泡酒中四國20172Q</v>
      </c>
    </row>
    <row r="5504" spans="1:11">
      <c r="A5504" s="23">
        <v>201705</v>
      </c>
      <c r="B5504" s="23" t="s">
        <v>62</v>
      </c>
      <c r="C5504" s="22">
        <v>27210786</v>
      </c>
      <c r="D5504" s="22" t="s">
        <v>103</v>
      </c>
      <c r="E5504" s="23">
        <v>745059</v>
      </c>
      <c r="F5504" s="22" t="str">
        <f>VLOOKUP(C5504,變換清單!A:C,3,0)</f>
        <v>發泡酒</v>
      </c>
      <c r="G5504" s="22" t="str">
        <f>VLOOKUP(B5504,變換清單!E:F,2,0)</f>
        <v>關信越</v>
      </c>
      <c r="H5504" s="22" t="str">
        <f t="shared" si="255"/>
        <v>2017</v>
      </c>
      <c r="I5504" s="22">
        <f t="shared" si="256"/>
        <v>5</v>
      </c>
      <c r="J5504" s="22" t="str">
        <f>VLOOKUP(I5504,變換清單!H:I,2,0)</f>
        <v>2Q</v>
      </c>
      <c r="K5504" s="22" t="str">
        <f t="shared" si="257"/>
        <v>發泡酒關信越20172Q</v>
      </c>
    </row>
    <row r="5505" spans="1:11">
      <c r="A5505" s="23">
        <v>201705</v>
      </c>
      <c r="B5505" s="23" t="s">
        <v>62</v>
      </c>
      <c r="C5505" s="22">
        <v>27220883</v>
      </c>
      <c r="D5505" s="22" t="s">
        <v>101</v>
      </c>
      <c r="E5505" s="23">
        <v>120960</v>
      </c>
      <c r="F5505" s="22" t="str">
        <f>VLOOKUP(C5505,變換清單!A:C,3,0)</f>
        <v>新類型</v>
      </c>
      <c r="G5505" s="22" t="str">
        <f>VLOOKUP(B5505,變換清單!E:F,2,0)</f>
        <v>關信越</v>
      </c>
      <c r="H5505" s="22" t="str">
        <f t="shared" si="255"/>
        <v>2017</v>
      </c>
      <c r="I5505" s="22">
        <f t="shared" si="256"/>
        <v>5</v>
      </c>
      <c r="J5505" s="22" t="str">
        <f>VLOOKUP(I5505,變換清單!H:I,2,0)</f>
        <v>2Q</v>
      </c>
      <c r="K5505" s="22" t="str">
        <f t="shared" si="257"/>
        <v>新類型關信越20172Q</v>
      </c>
    </row>
    <row r="5506" spans="1:11">
      <c r="A5506" s="23">
        <v>201705</v>
      </c>
      <c r="B5506" s="23" t="s">
        <v>62</v>
      </c>
      <c r="C5506" s="22">
        <v>27220957</v>
      </c>
      <c r="D5506" s="22" t="s">
        <v>102</v>
      </c>
      <c r="E5506" s="23">
        <v>183106</v>
      </c>
      <c r="F5506" s="22" t="str">
        <f>VLOOKUP(C5506,變換清單!A:C,3,0)</f>
        <v>新類型</v>
      </c>
      <c r="G5506" s="22" t="str">
        <f>VLOOKUP(B5506,變換清單!E:F,2,0)</f>
        <v>關信越</v>
      </c>
      <c r="H5506" s="22" t="str">
        <f t="shared" si="255"/>
        <v>2017</v>
      </c>
      <c r="I5506" s="22">
        <f t="shared" si="256"/>
        <v>5</v>
      </c>
      <c r="J5506" s="22" t="str">
        <f>VLOOKUP(I5506,變換清單!H:I,2,0)</f>
        <v>2Q</v>
      </c>
      <c r="K5506" s="22" t="str">
        <f t="shared" si="257"/>
        <v>新類型關信越20172Q</v>
      </c>
    </row>
    <row r="5507" spans="1:11">
      <c r="A5507" s="23">
        <v>201705</v>
      </c>
      <c r="B5507" s="23" t="s">
        <v>62</v>
      </c>
      <c r="C5507" s="22">
        <v>27220985</v>
      </c>
      <c r="D5507" s="22" t="s">
        <v>46</v>
      </c>
      <c r="E5507" s="23">
        <v>29232</v>
      </c>
      <c r="F5507" s="22" t="str">
        <f>VLOOKUP(C5507,變換清單!A:C,3,0)</f>
        <v>新類型</v>
      </c>
      <c r="G5507" s="22" t="str">
        <f>VLOOKUP(B5507,變換清單!E:F,2,0)</f>
        <v>關信越</v>
      </c>
      <c r="H5507" s="22" t="str">
        <f t="shared" ref="H5507:H5570" si="258">LEFT(A5507,4)</f>
        <v>2017</v>
      </c>
      <c r="I5507" s="22">
        <f t="shared" ref="I5507:I5570" si="259">VALUE(RIGHT(A5507,2))</f>
        <v>5</v>
      </c>
      <c r="J5507" s="22" t="str">
        <f>VLOOKUP(I5507,變換清單!H:I,2,0)</f>
        <v>2Q</v>
      </c>
      <c r="K5507" s="22" t="str">
        <f t="shared" ref="K5507:K5570" si="260">CONCATENATE(F5507,G5507,H5507,J5507)</f>
        <v>新類型關信越20172Q</v>
      </c>
    </row>
    <row r="5508" spans="1:11">
      <c r="A5508" s="23">
        <v>201705</v>
      </c>
      <c r="B5508" s="23" t="s">
        <v>62</v>
      </c>
      <c r="C5508" s="22">
        <v>27260317</v>
      </c>
      <c r="D5508" s="22" t="s">
        <v>40</v>
      </c>
      <c r="E5508" s="23">
        <v>4536</v>
      </c>
      <c r="F5508" s="22" t="str">
        <f>VLOOKUP(C5508,變換清單!A:C,3,0)</f>
        <v>啤酒</v>
      </c>
      <c r="G5508" s="22" t="str">
        <f>VLOOKUP(B5508,變換清單!E:F,2,0)</f>
        <v>關信越</v>
      </c>
      <c r="H5508" s="22" t="str">
        <f t="shared" si="258"/>
        <v>2017</v>
      </c>
      <c r="I5508" s="22">
        <f t="shared" si="259"/>
        <v>5</v>
      </c>
      <c r="J5508" s="22" t="str">
        <f>VLOOKUP(I5508,變換清單!H:I,2,0)</f>
        <v>2Q</v>
      </c>
      <c r="K5508" s="22" t="str">
        <f t="shared" si="260"/>
        <v>啤酒關信越20172Q</v>
      </c>
    </row>
    <row r="5509" spans="1:11">
      <c r="A5509" s="23">
        <v>201705</v>
      </c>
      <c r="B5509" s="23" t="s">
        <v>62</v>
      </c>
      <c r="C5509" s="22">
        <v>27260665</v>
      </c>
      <c r="D5509" s="22" t="s">
        <v>105</v>
      </c>
      <c r="E5509" s="23">
        <v>143640</v>
      </c>
      <c r="F5509" s="22" t="str">
        <f>VLOOKUP(C5509,變換清單!A:C,3,0)</f>
        <v>啤酒</v>
      </c>
      <c r="G5509" s="22" t="str">
        <f>VLOOKUP(B5509,變換清單!E:F,2,0)</f>
        <v>關信越</v>
      </c>
      <c r="H5509" s="22" t="str">
        <f t="shared" si="258"/>
        <v>2017</v>
      </c>
      <c r="I5509" s="22">
        <f t="shared" si="259"/>
        <v>5</v>
      </c>
      <c r="J5509" s="22" t="str">
        <f>VLOOKUP(I5509,變換清單!H:I,2,0)</f>
        <v>2Q</v>
      </c>
      <c r="K5509" s="22" t="str">
        <f t="shared" si="260"/>
        <v>啤酒關信越20172Q</v>
      </c>
    </row>
    <row r="5510" spans="1:11">
      <c r="A5510" s="23">
        <v>201705</v>
      </c>
      <c r="B5510" s="23" t="s">
        <v>62</v>
      </c>
      <c r="C5510" s="22">
        <v>27350171</v>
      </c>
      <c r="D5510" s="22" t="s">
        <v>42</v>
      </c>
      <c r="E5510" s="23">
        <v>2001</v>
      </c>
      <c r="F5510" s="22" t="str">
        <f>VLOOKUP(C5510,變換清單!A:C,3,0)</f>
        <v>啤酒</v>
      </c>
      <c r="G5510" s="22" t="str">
        <f>VLOOKUP(B5510,變換清單!E:F,2,0)</f>
        <v>關信越</v>
      </c>
      <c r="H5510" s="22" t="str">
        <f t="shared" si="258"/>
        <v>2017</v>
      </c>
      <c r="I5510" s="22">
        <f t="shared" si="259"/>
        <v>5</v>
      </c>
      <c r="J5510" s="22" t="str">
        <f>VLOOKUP(I5510,變換清單!H:I,2,0)</f>
        <v>2Q</v>
      </c>
      <c r="K5510" s="22" t="str">
        <f t="shared" si="260"/>
        <v>啤酒關信越20172Q</v>
      </c>
    </row>
    <row r="5511" spans="1:11">
      <c r="A5511" s="23">
        <v>201705</v>
      </c>
      <c r="B5511" s="23" t="s">
        <v>79</v>
      </c>
      <c r="C5511" s="22">
        <v>27350921</v>
      </c>
      <c r="D5511" s="22" t="s">
        <v>44</v>
      </c>
      <c r="E5511" s="23">
        <v>358680</v>
      </c>
      <c r="F5511" s="22" t="str">
        <f>VLOOKUP(C5511,變換清單!A:C,3,0)</f>
        <v>發泡酒</v>
      </c>
      <c r="G5511" s="22" t="str">
        <f>VLOOKUP(B5511,變換清單!E:F,2,0)</f>
        <v>近畿圏</v>
      </c>
      <c r="H5511" s="22" t="str">
        <f t="shared" si="258"/>
        <v>2017</v>
      </c>
      <c r="I5511" s="22">
        <f t="shared" si="259"/>
        <v>5</v>
      </c>
      <c r="J5511" s="22" t="str">
        <f>VLOOKUP(I5511,變換清單!H:I,2,0)</f>
        <v>2Q</v>
      </c>
      <c r="K5511" s="22" t="str">
        <f t="shared" si="260"/>
        <v>發泡酒近畿圏20172Q</v>
      </c>
    </row>
    <row r="5512" spans="1:11">
      <c r="A5512" s="23">
        <v>201705</v>
      </c>
      <c r="B5512" s="23" t="s">
        <v>79</v>
      </c>
      <c r="C5512" s="22">
        <v>27210786</v>
      </c>
      <c r="D5512" s="22" t="s">
        <v>103</v>
      </c>
      <c r="E5512" s="23">
        <v>36960</v>
      </c>
      <c r="F5512" s="22" t="str">
        <f>VLOOKUP(C5512,變換清單!A:C,3,0)</f>
        <v>發泡酒</v>
      </c>
      <c r="G5512" s="22" t="str">
        <f>VLOOKUP(B5512,變換清單!E:F,2,0)</f>
        <v>近畿圏</v>
      </c>
      <c r="H5512" s="22" t="str">
        <f t="shared" si="258"/>
        <v>2017</v>
      </c>
      <c r="I5512" s="22">
        <f t="shared" si="259"/>
        <v>5</v>
      </c>
      <c r="J5512" s="22" t="str">
        <f>VLOOKUP(I5512,變換清單!H:I,2,0)</f>
        <v>2Q</v>
      </c>
      <c r="K5512" s="22" t="str">
        <f t="shared" si="260"/>
        <v>發泡酒近畿圏20172Q</v>
      </c>
    </row>
    <row r="5513" spans="1:11">
      <c r="A5513" s="23">
        <v>201705</v>
      </c>
      <c r="B5513" s="23" t="s">
        <v>79</v>
      </c>
      <c r="C5513" s="22">
        <v>27220883</v>
      </c>
      <c r="D5513" s="22" t="s">
        <v>101</v>
      </c>
      <c r="E5513" s="23">
        <v>120092</v>
      </c>
      <c r="F5513" s="22" t="str">
        <f>VLOOKUP(C5513,變換清單!A:C,3,0)</f>
        <v>新類型</v>
      </c>
      <c r="G5513" s="22" t="str">
        <f>VLOOKUP(B5513,變換清單!E:F,2,0)</f>
        <v>近畿圏</v>
      </c>
      <c r="H5513" s="22" t="str">
        <f t="shared" si="258"/>
        <v>2017</v>
      </c>
      <c r="I5513" s="22">
        <f t="shared" si="259"/>
        <v>5</v>
      </c>
      <c r="J5513" s="22" t="str">
        <f>VLOOKUP(I5513,變換清單!H:I,2,0)</f>
        <v>2Q</v>
      </c>
      <c r="K5513" s="22" t="str">
        <f t="shared" si="260"/>
        <v>新類型近畿圏20172Q</v>
      </c>
    </row>
    <row r="5514" spans="1:11">
      <c r="A5514" s="23">
        <v>201705</v>
      </c>
      <c r="B5514" s="23" t="s">
        <v>79</v>
      </c>
      <c r="C5514" s="22">
        <v>27220957</v>
      </c>
      <c r="D5514" s="22" t="s">
        <v>102</v>
      </c>
      <c r="E5514" s="23">
        <v>3024</v>
      </c>
      <c r="F5514" s="22" t="str">
        <f>VLOOKUP(C5514,變換清單!A:C,3,0)</f>
        <v>新類型</v>
      </c>
      <c r="G5514" s="22" t="str">
        <f>VLOOKUP(B5514,變換清單!E:F,2,0)</f>
        <v>近畿圏</v>
      </c>
      <c r="H5514" s="22" t="str">
        <f t="shared" si="258"/>
        <v>2017</v>
      </c>
      <c r="I5514" s="22">
        <f t="shared" si="259"/>
        <v>5</v>
      </c>
      <c r="J5514" s="22" t="str">
        <f>VLOOKUP(I5514,變換清單!H:I,2,0)</f>
        <v>2Q</v>
      </c>
      <c r="K5514" s="22" t="str">
        <f t="shared" si="260"/>
        <v>新類型近畿圏20172Q</v>
      </c>
    </row>
    <row r="5515" spans="1:11">
      <c r="A5515" s="23">
        <v>201705</v>
      </c>
      <c r="B5515" s="23" t="s">
        <v>79</v>
      </c>
      <c r="C5515" s="22">
        <v>27220985</v>
      </c>
      <c r="D5515" s="22" t="s">
        <v>46</v>
      </c>
      <c r="E5515" s="23">
        <v>756</v>
      </c>
      <c r="F5515" s="22" t="str">
        <f>VLOOKUP(C5515,變換清單!A:C,3,0)</f>
        <v>新類型</v>
      </c>
      <c r="G5515" s="22" t="str">
        <f>VLOOKUP(B5515,變換清單!E:F,2,0)</f>
        <v>近畿圏</v>
      </c>
      <c r="H5515" s="22" t="str">
        <f t="shared" si="258"/>
        <v>2017</v>
      </c>
      <c r="I5515" s="22">
        <f t="shared" si="259"/>
        <v>5</v>
      </c>
      <c r="J5515" s="22" t="str">
        <f>VLOOKUP(I5515,變換清單!H:I,2,0)</f>
        <v>2Q</v>
      </c>
      <c r="K5515" s="22" t="str">
        <f t="shared" si="260"/>
        <v>新類型近畿圏20172Q</v>
      </c>
    </row>
    <row r="5516" spans="1:11">
      <c r="A5516" s="23">
        <v>201705</v>
      </c>
      <c r="B5516" s="23" t="s">
        <v>79</v>
      </c>
      <c r="C5516" s="22">
        <v>27260317</v>
      </c>
      <c r="D5516" s="22" t="s">
        <v>40</v>
      </c>
      <c r="E5516" s="23">
        <v>56280</v>
      </c>
      <c r="F5516" s="22" t="str">
        <f>VLOOKUP(C5516,變換清單!A:C,3,0)</f>
        <v>啤酒</v>
      </c>
      <c r="G5516" s="22" t="str">
        <f>VLOOKUP(B5516,變換清單!E:F,2,0)</f>
        <v>近畿圏</v>
      </c>
      <c r="H5516" s="22" t="str">
        <f t="shared" si="258"/>
        <v>2017</v>
      </c>
      <c r="I5516" s="22">
        <f t="shared" si="259"/>
        <v>5</v>
      </c>
      <c r="J5516" s="22" t="str">
        <f>VLOOKUP(I5516,變換清單!H:I,2,0)</f>
        <v>2Q</v>
      </c>
      <c r="K5516" s="22" t="str">
        <f t="shared" si="260"/>
        <v>啤酒近畿圏20172Q</v>
      </c>
    </row>
    <row r="5517" spans="1:11">
      <c r="A5517" s="23">
        <v>201705</v>
      </c>
      <c r="B5517" s="23" t="s">
        <v>68</v>
      </c>
      <c r="C5517" s="22">
        <v>27260665</v>
      </c>
      <c r="D5517" s="22" t="s">
        <v>105</v>
      </c>
      <c r="E5517" s="23">
        <v>298200</v>
      </c>
      <c r="F5517" s="22" t="str">
        <f>VLOOKUP(C5517,變換清單!A:C,3,0)</f>
        <v>啤酒</v>
      </c>
      <c r="G5517" s="22" t="str">
        <f>VLOOKUP(B5517,變換清單!E:F,2,0)</f>
        <v>中部</v>
      </c>
      <c r="H5517" s="22" t="str">
        <f t="shared" si="258"/>
        <v>2017</v>
      </c>
      <c r="I5517" s="22">
        <f t="shared" si="259"/>
        <v>5</v>
      </c>
      <c r="J5517" s="22" t="str">
        <f>VLOOKUP(I5517,變換清單!H:I,2,0)</f>
        <v>2Q</v>
      </c>
      <c r="K5517" s="22" t="str">
        <f t="shared" si="260"/>
        <v>啤酒中部20172Q</v>
      </c>
    </row>
    <row r="5518" spans="1:11">
      <c r="A5518" s="23">
        <v>201705</v>
      </c>
      <c r="B5518" s="23" t="s">
        <v>68</v>
      </c>
      <c r="C5518" s="22">
        <v>27350171</v>
      </c>
      <c r="D5518" s="22" t="s">
        <v>42</v>
      </c>
      <c r="E5518" s="23">
        <v>30240</v>
      </c>
      <c r="F5518" s="22" t="str">
        <f>VLOOKUP(C5518,變換清單!A:C,3,0)</f>
        <v>啤酒</v>
      </c>
      <c r="G5518" s="22" t="str">
        <f>VLOOKUP(B5518,變換清單!E:F,2,0)</f>
        <v>中部</v>
      </c>
      <c r="H5518" s="22" t="str">
        <f t="shared" si="258"/>
        <v>2017</v>
      </c>
      <c r="I5518" s="22">
        <f t="shared" si="259"/>
        <v>5</v>
      </c>
      <c r="J5518" s="22" t="str">
        <f>VLOOKUP(I5518,變換清單!H:I,2,0)</f>
        <v>2Q</v>
      </c>
      <c r="K5518" s="22" t="str">
        <f t="shared" si="260"/>
        <v>啤酒中部20172Q</v>
      </c>
    </row>
    <row r="5519" spans="1:11">
      <c r="A5519" s="23">
        <v>201705</v>
      </c>
      <c r="B5519" s="23" t="s">
        <v>68</v>
      </c>
      <c r="C5519" s="22">
        <v>27350921</v>
      </c>
      <c r="D5519" s="22" t="s">
        <v>44</v>
      </c>
      <c r="E5519" s="23">
        <v>52920</v>
      </c>
      <c r="F5519" s="22" t="str">
        <f>VLOOKUP(C5519,變換清單!A:C,3,0)</f>
        <v>發泡酒</v>
      </c>
      <c r="G5519" s="22" t="str">
        <f>VLOOKUP(B5519,變換清單!E:F,2,0)</f>
        <v>中部</v>
      </c>
      <c r="H5519" s="22" t="str">
        <f t="shared" si="258"/>
        <v>2017</v>
      </c>
      <c r="I5519" s="22">
        <f t="shared" si="259"/>
        <v>5</v>
      </c>
      <c r="J5519" s="22" t="str">
        <f>VLOOKUP(I5519,變換清單!H:I,2,0)</f>
        <v>2Q</v>
      </c>
      <c r="K5519" s="22" t="str">
        <f t="shared" si="260"/>
        <v>發泡酒中部20172Q</v>
      </c>
    </row>
    <row r="5520" spans="1:11">
      <c r="A5520" s="23">
        <v>201705</v>
      </c>
      <c r="B5520" s="23" t="s">
        <v>68</v>
      </c>
      <c r="C5520" s="22">
        <v>27210786</v>
      </c>
      <c r="D5520" s="22" t="s">
        <v>103</v>
      </c>
      <c r="E5520" s="23">
        <v>1512</v>
      </c>
      <c r="F5520" s="22" t="str">
        <f>VLOOKUP(C5520,變換清單!A:C,3,0)</f>
        <v>發泡酒</v>
      </c>
      <c r="G5520" s="22" t="str">
        <f>VLOOKUP(B5520,變換清單!E:F,2,0)</f>
        <v>中部</v>
      </c>
      <c r="H5520" s="22" t="str">
        <f t="shared" si="258"/>
        <v>2017</v>
      </c>
      <c r="I5520" s="22">
        <f t="shared" si="259"/>
        <v>5</v>
      </c>
      <c r="J5520" s="22" t="str">
        <f>VLOOKUP(I5520,變換清單!H:I,2,0)</f>
        <v>2Q</v>
      </c>
      <c r="K5520" s="22" t="str">
        <f t="shared" si="260"/>
        <v>發泡酒中部20172Q</v>
      </c>
    </row>
    <row r="5521" spans="1:11">
      <c r="A5521" s="23">
        <v>201705</v>
      </c>
      <c r="B5521" s="23" t="s">
        <v>68</v>
      </c>
      <c r="C5521" s="22">
        <v>27220883</v>
      </c>
      <c r="D5521" s="22" t="s">
        <v>101</v>
      </c>
      <c r="E5521" s="23">
        <v>1512</v>
      </c>
      <c r="F5521" s="22" t="str">
        <f>VLOOKUP(C5521,變換清單!A:C,3,0)</f>
        <v>新類型</v>
      </c>
      <c r="G5521" s="22" t="str">
        <f>VLOOKUP(B5521,變換清單!E:F,2,0)</f>
        <v>中部</v>
      </c>
      <c r="H5521" s="22" t="str">
        <f t="shared" si="258"/>
        <v>2017</v>
      </c>
      <c r="I5521" s="22">
        <f t="shared" si="259"/>
        <v>5</v>
      </c>
      <c r="J5521" s="22" t="str">
        <f>VLOOKUP(I5521,變換清單!H:I,2,0)</f>
        <v>2Q</v>
      </c>
      <c r="K5521" s="22" t="str">
        <f t="shared" si="260"/>
        <v>新類型中部20172Q</v>
      </c>
    </row>
    <row r="5522" spans="1:11">
      <c r="A5522" s="23">
        <v>201705</v>
      </c>
      <c r="B5522" s="23" t="s">
        <v>68</v>
      </c>
      <c r="C5522" s="22">
        <v>27220957</v>
      </c>
      <c r="D5522" s="22" t="s">
        <v>102</v>
      </c>
      <c r="E5522" s="23">
        <v>57120</v>
      </c>
      <c r="F5522" s="22" t="str">
        <f>VLOOKUP(C5522,變換清單!A:C,3,0)</f>
        <v>新類型</v>
      </c>
      <c r="G5522" s="22" t="str">
        <f>VLOOKUP(B5522,變換清單!E:F,2,0)</f>
        <v>中部</v>
      </c>
      <c r="H5522" s="22" t="str">
        <f t="shared" si="258"/>
        <v>2017</v>
      </c>
      <c r="I5522" s="22">
        <f t="shared" si="259"/>
        <v>5</v>
      </c>
      <c r="J5522" s="22" t="str">
        <f>VLOOKUP(I5522,變換清單!H:I,2,0)</f>
        <v>2Q</v>
      </c>
      <c r="K5522" s="22" t="str">
        <f t="shared" si="260"/>
        <v>新類型中部20172Q</v>
      </c>
    </row>
    <row r="5523" spans="1:11">
      <c r="A5523" s="23">
        <v>201705</v>
      </c>
      <c r="B5523" s="23" t="s">
        <v>70</v>
      </c>
      <c r="C5523" s="22">
        <v>27220985</v>
      </c>
      <c r="D5523" s="22" t="s">
        <v>46</v>
      </c>
      <c r="E5523" s="23">
        <v>151200</v>
      </c>
      <c r="F5523" s="22" t="str">
        <f>VLOOKUP(C5523,變換清單!A:C,3,0)</f>
        <v>新類型</v>
      </c>
      <c r="G5523" s="22" t="str">
        <f>VLOOKUP(B5523,變換清單!E:F,2,0)</f>
        <v>中部</v>
      </c>
      <c r="H5523" s="22" t="str">
        <f t="shared" si="258"/>
        <v>2017</v>
      </c>
      <c r="I5523" s="22">
        <f t="shared" si="259"/>
        <v>5</v>
      </c>
      <c r="J5523" s="22" t="str">
        <f>VLOOKUP(I5523,變換清單!H:I,2,0)</f>
        <v>2Q</v>
      </c>
      <c r="K5523" s="22" t="str">
        <f t="shared" si="260"/>
        <v>新類型中部20172Q</v>
      </c>
    </row>
    <row r="5524" spans="1:11">
      <c r="A5524" s="23">
        <v>201705</v>
      </c>
      <c r="B5524" s="23" t="s">
        <v>70</v>
      </c>
      <c r="C5524" s="22">
        <v>27260317</v>
      </c>
      <c r="D5524" s="22" t="s">
        <v>40</v>
      </c>
      <c r="E5524" s="23">
        <v>10920</v>
      </c>
      <c r="F5524" s="22" t="str">
        <f>VLOOKUP(C5524,變換清單!A:C,3,0)</f>
        <v>啤酒</v>
      </c>
      <c r="G5524" s="22" t="str">
        <f>VLOOKUP(B5524,變換清單!E:F,2,0)</f>
        <v>中部</v>
      </c>
      <c r="H5524" s="22" t="str">
        <f t="shared" si="258"/>
        <v>2017</v>
      </c>
      <c r="I5524" s="22">
        <f t="shared" si="259"/>
        <v>5</v>
      </c>
      <c r="J5524" s="22" t="str">
        <f>VLOOKUP(I5524,變換清單!H:I,2,0)</f>
        <v>2Q</v>
      </c>
      <c r="K5524" s="22" t="str">
        <f t="shared" si="260"/>
        <v>啤酒中部20172Q</v>
      </c>
    </row>
    <row r="5525" spans="1:11">
      <c r="A5525" s="23">
        <v>201705</v>
      </c>
      <c r="B5525" s="23" t="s">
        <v>70</v>
      </c>
      <c r="C5525" s="22">
        <v>27260665</v>
      </c>
      <c r="D5525" s="22" t="s">
        <v>105</v>
      </c>
      <c r="E5525" s="23">
        <v>34440</v>
      </c>
      <c r="F5525" s="22" t="str">
        <f>VLOOKUP(C5525,變換清單!A:C,3,0)</f>
        <v>啤酒</v>
      </c>
      <c r="G5525" s="22" t="str">
        <f>VLOOKUP(B5525,變換清單!E:F,2,0)</f>
        <v>中部</v>
      </c>
      <c r="H5525" s="22" t="str">
        <f t="shared" si="258"/>
        <v>2017</v>
      </c>
      <c r="I5525" s="22">
        <f t="shared" si="259"/>
        <v>5</v>
      </c>
      <c r="J5525" s="22" t="str">
        <f>VLOOKUP(I5525,變換清單!H:I,2,0)</f>
        <v>2Q</v>
      </c>
      <c r="K5525" s="22" t="str">
        <f t="shared" si="260"/>
        <v>啤酒中部20172Q</v>
      </c>
    </row>
    <row r="5526" spans="1:11">
      <c r="A5526" s="23">
        <v>201705</v>
      </c>
      <c r="B5526" s="23" t="s">
        <v>70</v>
      </c>
      <c r="C5526" s="22">
        <v>27350171</v>
      </c>
      <c r="D5526" s="22" t="s">
        <v>42</v>
      </c>
      <c r="E5526" s="23">
        <v>2772</v>
      </c>
      <c r="F5526" s="22" t="str">
        <f>VLOOKUP(C5526,變換清單!A:C,3,0)</f>
        <v>啤酒</v>
      </c>
      <c r="G5526" s="22" t="str">
        <f>VLOOKUP(B5526,變換清單!E:F,2,0)</f>
        <v>中部</v>
      </c>
      <c r="H5526" s="22" t="str">
        <f t="shared" si="258"/>
        <v>2017</v>
      </c>
      <c r="I5526" s="22">
        <f t="shared" si="259"/>
        <v>5</v>
      </c>
      <c r="J5526" s="22" t="str">
        <f>VLOOKUP(I5526,變換清單!H:I,2,0)</f>
        <v>2Q</v>
      </c>
      <c r="K5526" s="22" t="str">
        <f t="shared" si="260"/>
        <v>啤酒中部20172Q</v>
      </c>
    </row>
    <row r="5527" spans="1:11">
      <c r="A5527" s="23">
        <v>201705</v>
      </c>
      <c r="B5527" s="23" t="s">
        <v>70</v>
      </c>
      <c r="C5527" s="22">
        <v>27350921</v>
      </c>
      <c r="D5527" s="22" t="s">
        <v>44</v>
      </c>
      <c r="E5527" s="23">
        <v>252</v>
      </c>
      <c r="F5527" s="22" t="str">
        <f>VLOOKUP(C5527,變換清單!A:C,3,0)</f>
        <v>發泡酒</v>
      </c>
      <c r="G5527" s="22" t="str">
        <f>VLOOKUP(B5527,變換清單!E:F,2,0)</f>
        <v>中部</v>
      </c>
      <c r="H5527" s="22" t="str">
        <f t="shared" si="258"/>
        <v>2017</v>
      </c>
      <c r="I5527" s="22">
        <f t="shared" si="259"/>
        <v>5</v>
      </c>
      <c r="J5527" s="22" t="str">
        <f>VLOOKUP(I5527,變換清單!H:I,2,0)</f>
        <v>2Q</v>
      </c>
      <c r="K5527" s="22" t="str">
        <f t="shared" si="260"/>
        <v>發泡酒中部20172Q</v>
      </c>
    </row>
    <row r="5528" spans="1:11">
      <c r="A5528" s="23">
        <v>201705</v>
      </c>
      <c r="B5528" s="23" t="s">
        <v>70</v>
      </c>
      <c r="C5528" s="22">
        <v>27210786</v>
      </c>
      <c r="D5528" s="22" t="s">
        <v>103</v>
      </c>
      <c r="E5528" s="23">
        <v>11760</v>
      </c>
      <c r="F5528" s="22" t="str">
        <f>VLOOKUP(C5528,變換清單!A:C,3,0)</f>
        <v>發泡酒</v>
      </c>
      <c r="G5528" s="22" t="str">
        <f>VLOOKUP(B5528,變換清單!E:F,2,0)</f>
        <v>中部</v>
      </c>
      <c r="H5528" s="22" t="str">
        <f t="shared" si="258"/>
        <v>2017</v>
      </c>
      <c r="I5528" s="22">
        <f t="shared" si="259"/>
        <v>5</v>
      </c>
      <c r="J5528" s="22" t="str">
        <f>VLOOKUP(I5528,變換清單!H:I,2,0)</f>
        <v>2Q</v>
      </c>
      <c r="K5528" s="22" t="str">
        <f t="shared" si="260"/>
        <v>發泡酒中部20172Q</v>
      </c>
    </row>
    <row r="5529" spans="1:11">
      <c r="A5529" s="23">
        <v>201705</v>
      </c>
      <c r="B5529" s="23" t="s">
        <v>70</v>
      </c>
      <c r="C5529" s="22">
        <v>27220883</v>
      </c>
      <c r="D5529" s="22" t="s">
        <v>101</v>
      </c>
      <c r="E5529" s="23">
        <v>4002</v>
      </c>
      <c r="F5529" s="22" t="str">
        <f>VLOOKUP(C5529,變換清單!A:C,3,0)</f>
        <v>新類型</v>
      </c>
      <c r="G5529" s="22" t="str">
        <f>VLOOKUP(B5529,變換清單!E:F,2,0)</f>
        <v>中部</v>
      </c>
      <c r="H5529" s="22" t="str">
        <f t="shared" si="258"/>
        <v>2017</v>
      </c>
      <c r="I5529" s="22">
        <f t="shared" si="259"/>
        <v>5</v>
      </c>
      <c r="J5529" s="22" t="str">
        <f>VLOOKUP(I5529,變換清單!H:I,2,0)</f>
        <v>2Q</v>
      </c>
      <c r="K5529" s="22" t="str">
        <f t="shared" si="260"/>
        <v>新類型中部20172Q</v>
      </c>
    </row>
    <row r="5530" spans="1:11">
      <c r="A5530" s="23">
        <v>201705</v>
      </c>
      <c r="B5530" s="23" t="s">
        <v>88</v>
      </c>
      <c r="C5530" s="22">
        <v>27220957</v>
      </c>
      <c r="D5530" s="22" t="s">
        <v>102</v>
      </c>
      <c r="E5530" s="23">
        <v>2444400</v>
      </c>
      <c r="F5530" s="22" t="str">
        <f>VLOOKUP(C5530,變換清單!A:C,3,0)</f>
        <v>新類型</v>
      </c>
      <c r="G5530" s="22" t="str">
        <f>VLOOKUP(B5530,變換清單!E:F,2,0)</f>
        <v>九州</v>
      </c>
      <c r="H5530" s="22" t="str">
        <f t="shared" si="258"/>
        <v>2017</v>
      </c>
      <c r="I5530" s="22">
        <f t="shared" si="259"/>
        <v>5</v>
      </c>
      <c r="J5530" s="22" t="str">
        <f>VLOOKUP(I5530,變換清單!H:I,2,0)</f>
        <v>2Q</v>
      </c>
      <c r="K5530" s="22" t="str">
        <f t="shared" si="260"/>
        <v>新類型九州20172Q</v>
      </c>
    </row>
    <row r="5531" spans="1:11">
      <c r="A5531" s="23">
        <v>201705</v>
      </c>
      <c r="B5531" s="23" t="s">
        <v>88</v>
      </c>
      <c r="C5531" s="22">
        <v>27220985</v>
      </c>
      <c r="D5531" s="22" t="s">
        <v>46</v>
      </c>
      <c r="E5531" s="23">
        <v>324240</v>
      </c>
      <c r="F5531" s="22" t="str">
        <f>VLOOKUP(C5531,變換清單!A:C,3,0)</f>
        <v>新類型</v>
      </c>
      <c r="G5531" s="22" t="str">
        <f>VLOOKUP(B5531,變換清單!E:F,2,0)</f>
        <v>九州</v>
      </c>
      <c r="H5531" s="22" t="str">
        <f t="shared" si="258"/>
        <v>2017</v>
      </c>
      <c r="I5531" s="22">
        <f t="shared" si="259"/>
        <v>5</v>
      </c>
      <c r="J5531" s="22" t="str">
        <f>VLOOKUP(I5531,變換清單!H:I,2,0)</f>
        <v>2Q</v>
      </c>
      <c r="K5531" s="22" t="str">
        <f t="shared" si="260"/>
        <v>新類型九州20172Q</v>
      </c>
    </row>
    <row r="5532" spans="1:11">
      <c r="A5532" s="23">
        <v>201705</v>
      </c>
      <c r="B5532" s="23" t="s">
        <v>88</v>
      </c>
      <c r="C5532" s="22">
        <v>27260317</v>
      </c>
      <c r="D5532" s="22" t="s">
        <v>40</v>
      </c>
      <c r="E5532" s="23">
        <v>822360</v>
      </c>
      <c r="F5532" s="22" t="str">
        <f>VLOOKUP(C5532,變換清單!A:C,3,0)</f>
        <v>啤酒</v>
      </c>
      <c r="G5532" s="22" t="str">
        <f>VLOOKUP(B5532,變換清單!E:F,2,0)</f>
        <v>九州</v>
      </c>
      <c r="H5532" s="22" t="str">
        <f t="shared" si="258"/>
        <v>2017</v>
      </c>
      <c r="I5532" s="22">
        <f t="shared" si="259"/>
        <v>5</v>
      </c>
      <c r="J5532" s="22" t="str">
        <f>VLOOKUP(I5532,變換清單!H:I,2,0)</f>
        <v>2Q</v>
      </c>
      <c r="K5532" s="22" t="str">
        <f t="shared" si="260"/>
        <v>啤酒九州20172Q</v>
      </c>
    </row>
    <row r="5533" spans="1:11">
      <c r="A5533" s="23">
        <v>201705</v>
      </c>
      <c r="B5533" s="23" t="s">
        <v>88</v>
      </c>
      <c r="C5533" s="22">
        <v>27260665</v>
      </c>
      <c r="D5533" s="22" t="s">
        <v>105</v>
      </c>
      <c r="E5533" s="23">
        <v>89208</v>
      </c>
      <c r="F5533" s="22" t="str">
        <f>VLOOKUP(C5533,變換清單!A:C,3,0)</f>
        <v>啤酒</v>
      </c>
      <c r="G5533" s="22" t="str">
        <f>VLOOKUP(B5533,變換清單!E:F,2,0)</f>
        <v>九州</v>
      </c>
      <c r="H5533" s="22" t="str">
        <f t="shared" si="258"/>
        <v>2017</v>
      </c>
      <c r="I5533" s="22">
        <f t="shared" si="259"/>
        <v>5</v>
      </c>
      <c r="J5533" s="22" t="str">
        <f>VLOOKUP(I5533,變換清單!H:I,2,0)</f>
        <v>2Q</v>
      </c>
      <c r="K5533" s="22" t="str">
        <f t="shared" si="260"/>
        <v>啤酒九州20172Q</v>
      </c>
    </row>
    <row r="5534" spans="1:11">
      <c r="A5534" s="23">
        <v>201705</v>
      </c>
      <c r="B5534" s="23" t="s">
        <v>88</v>
      </c>
      <c r="C5534" s="22">
        <v>27350171</v>
      </c>
      <c r="D5534" s="22" t="s">
        <v>42</v>
      </c>
      <c r="E5534" s="23">
        <v>44092</v>
      </c>
      <c r="F5534" s="22" t="str">
        <f>VLOOKUP(C5534,變換清單!A:C,3,0)</f>
        <v>啤酒</v>
      </c>
      <c r="G5534" s="22" t="str">
        <f>VLOOKUP(B5534,變換清單!E:F,2,0)</f>
        <v>九州</v>
      </c>
      <c r="H5534" s="22" t="str">
        <f t="shared" si="258"/>
        <v>2017</v>
      </c>
      <c r="I5534" s="22">
        <f t="shared" si="259"/>
        <v>5</v>
      </c>
      <c r="J5534" s="22" t="str">
        <f>VLOOKUP(I5534,變換清單!H:I,2,0)</f>
        <v>2Q</v>
      </c>
      <c r="K5534" s="22" t="str">
        <f t="shared" si="260"/>
        <v>啤酒九州20172Q</v>
      </c>
    </row>
    <row r="5535" spans="1:11">
      <c r="A5535" s="23">
        <v>201705</v>
      </c>
      <c r="B5535" s="23" t="s">
        <v>88</v>
      </c>
      <c r="C5535" s="22">
        <v>27350921</v>
      </c>
      <c r="D5535" s="22" t="s">
        <v>44</v>
      </c>
      <c r="E5535" s="23">
        <v>649320</v>
      </c>
      <c r="F5535" s="22" t="str">
        <f>VLOOKUP(C5535,變換清單!A:C,3,0)</f>
        <v>發泡酒</v>
      </c>
      <c r="G5535" s="22" t="str">
        <f>VLOOKUP(B5535,變換清單!E:F,2,0)</f>
        <v>九州</v>
      </c>
      <c r="H5535" s="22" t="str">
        <f t="shared" si="258"/>
        <v>2017</v>
      </c>
      <c r="I5535" s="22">
        <f t="shared" si="259"/>
        <v>5</v>
      </c>
      <c r="J5535" s="22" t="str">
        <f>VLOOKUP(I5535,變換清單!H:I,2,0)</f>
        <v>2Q</v>
      </c>
      <c r="K5535" s="22" t="str">
        <f t="shared" si="260"/>
        <v>發泡酒九州20172Q</v>
      </c>
    </row>
    <row r="5536" spans="1:11">
      <c r="A5536" s="23">
        <v>201705</v>
      </c>
      <c r="B5536" s="23" t="s">
        <v>88</v>
      </c>
      <c r="C5536" s="22">
        <v>27210786</v>
      </c>
      <c r="D5536" s="22" t="s">
        <v>103</v>
      </c>
      <c r="E5536" s="23">
        <v>400867</v>
      </c>
      <c r="F5536" s="22" t="str">
        <f>VLOOKUP(C5536,變換清單!A:C,3,0)</f>
        <v>發泡酒</v>
      </c>
      <c r="G5536" s="22" t="str">
        <f>VLOOKUP(B5536,變換清單!E:F,2,0)</f>
        <v>九州</v>
      </c>
      <c r="H5536" s="22" t="str">
        <f t="shared" si="258"/>
        <v>2017</v>
      </c>
      <c r="I5536" s="22">
        <f t="shared" si="259"/>
        <v>5</v>
      </c>
      <c r="J5536" s="22" t="str">
        <f>VLOOKUP(I5536,變換清單!H:I,2,0)</f>
        <v>2Q</v>
      </c>
      <c r="K5536" s="22" t="str">
        <f t="shared" si="260"/>
        <v>發泡酒九州20172Q</v>
      </c>
    </row>
    <row r="5537" spans="1:11">
      <c r="A5537" s="23">
        <v>201705</v>
      </c>
      <c r="B5537" s="23" t="s">
        <v>88</v>
      </c>
      <c r="C5537" s="22">
        <v>27220883</v>
      </c>
      <c r="D5537" s="22" t="s">
        <v>101</v>
      </c>
      <c r="E5537" s="23">
        <v>285476</v>
      </c>
      <c r="F5537" s="22" t="str">
        <f>VLOOKUP(C5537,變換清單!A:C,3,0)</f>
        <v>新類型</v>
      </c>
      <c r="G5537" s="22" t="str">
        <f>VLOOKUP(B5537,變換清單!E:F,2,0)</f>
        <v>九州</v>
      </c>
      <c r="H5537" s="22" t="str">
        <f t="shared" si="258"/>
        <v>2017</v>
      </c>
      <c r="I5537" s="22">
        <f t="shared" si="259"/>
        <v>5</v>
      </c>
      <c r="J5537" s="22" t="str">
        <f>VLOOKUP(I5537,變換清單!H:I,2,0)</f>
        <v>2Q</v>
      </c>
      <c r="K5537" s="22" t="str">
        <f t="shared" si="260"/>
        <v>新類型九州20172Q</v>
      </c>
    </row>
    <row r="5538" spans="1:11">
      <c r="A5538" s="23">
        <v>201705</v>
      </c>
      <c r="B5538" s="23" t="s">
        <v>60</v>
      </c>
      <c r="C5538" s="22">
        <v>27220957</v>
      </c>
      <c r="D5538" s="22" t="s">
        <v>102</v>
      </c>
      <c r="E5538" s="23">
        <v>542605</v>
      </c>
      <c r="F5538" s="22" t="str">
        <f>VLOOKUP(C5538,變換清單!A:C,3,0)</f>
        <v>新類型</v>
      </c>
      <c r="G5538" s="22" t="str">
        <f>VLOOKUP(B5538,變換清單!E:F,2,0)</f>
        <v>東北</v>
      </c>
      <c r="H5538" s="22" t="str">
        <f t="shared" si="258"/>
        <v>2017</v>
      </c>
      <c r="I5538" s="22">
        <f t="shared" si="259"/>
        <v>5</v>
      </c>
      <c r="J5538" s="22" t="str">
        <f>VLOOKUP(I5538,變換清單!H:I,2,0)</f>
        <v>2Q</v>
      </c>
      <c r="K5538" s="22" t="str">
        <f t="shared" si="260"/>
        <v>新類型東北20172Q</v>
      </c>
    </row>
    <row r="5539" spans="1:11">
      <c r="A5539" s="23">
        <v>201705</v>
      </c>
      <c r="B5539" s="23" t="s">
        <v>60</v>
      </c>
      <c r="C5539" s="22">
        <v>27220985</v>
      </c>
      <c r="D5539" s="22" t="s">
        <v>46</v>
      </c>
      <c r="E5539" s="23">
        <v>89040</v>
      </c>
      <c r="F5539" s="22" t="str">
        <f>VLOOKUP(C5539,變換清單!A:C,3,0)</f>
        <v>新類型</v>
      </c>
      <c r="G5539" s="22" t="str">
        <f>VLOOKUP(B5539,變換清單!E:F,2,0)</f>
        <v>東北</v>
      </c>
      <c r="H5539" s="22" t="str">
        <f t="shared" si="258"/>
        <v>2017</v>
      </c>
      <c r="I5539" s="22">
        <f t="shared" si="259"/>
        <v>5</v>
      </c>
      <c r="J5539" s="22" t="str">
        <f>VLOOKUP(I5539,變換清單!H:I,2,0)</f>
        <v>2Q</v>
      </c>
      <c r="K5539" s="22" t="str">
        <f t="shared" si="260"/>
        <v>新類型東北20172Q</v>
      </c>
    </row>
    <row r="5540" spans="1:11">
      <c r="A5540" s="23">
        <v>201705</v>
      </c>
      <c r="B5540" s="23" t="s">
        <v>60</v>
      </c>
      <c r="C5540" s="22">
        <v>27260317</v>
      </c>
      <c r="D5540" s="22" t="s">
        <v>40</v>
      </c>
      <c r="E5540" s="23">
        <v>199920</v>
      </c>
      <c r="F5540" s="22" t="str">
        <f>VLOOKUP(C5540,變換清單!A:C,3,0)</f>
        <v>啤酒</v>
      </c>
      <c r="G5540" s="22" t="str">
        <f>VLOOKUP(B5540,變換清單!E:F,2,0)</f>
        <v>東北</v>
      </c>
      <c r="H5540" s="22" t="str">
        <f t="shared" si="258"/>
        <v>2017</v>
      </c>
      <c r="I5540" s="22">
        <f t="shared" si="259"/>
        <v>5</v>
      </c>
      <c r="J5540" s="22" t="str">
        <f>VLOOKUP(I5540,變換清單!H:I,2,0)</f>
        <v>2Q</v>
      </c>
      <c r="K5540" s="22" t="str">
        <f t="shared" si="260"/>
        <v>啤酒東北20172Q</v>
      </c>
    </row>
    <row r="5541" spans="1:11">
      <c r="A5541" s="23">
        <v>201705</v>
      </c>
      <c r="B5541" s="23" t="s">
        <v>60</v>
      </c>
      <c r="C5541" s="22">
        <v>27260665</v>
      </c>
      <c r="D5541" s="22" t="s">
        <v>105</v>
      </c>
      <c r="E5541" s="23">
        <v>27468</v>
      </c>
      <c r="F5541" s="22" t="str">
        <f>VLOOKUP(C5541,變換清單!A:C,3,0)</f>
        <v>啤酒</v>
      </c>
      <c r="G5541" s="22" t="str">
        <f>VLOOKUP(B5541,變換清單!E:F,2,0)</f>
        <v>東北</v>
      </c>
      <c r="H5541" s="22" t="str">
        <f t="shared" si="258"/>
        <v>2017</v>
      </c>
      <c r="I5541" s="22">
        <f t="shared" si="259"/>
        <v>5</v>
      </c>
      <c r="J5541" s="22" t="str">
        <f>VLOOKUP(I5541,變換清單!H:I,2,0)</f>
        <v>2Q</v>
      </c>
      <c r="K5541" s="22" t="str">
        <f t="shared" si="260"/>
        <v>啤酒東北20172Q</v>
      </c>
    </row>
    <row r="5542" spans="1:11">
      <c r="A5542" s="23">
        <v>201705</v>
      </c>
      <c r="B5542" s="23" t="s">
        <v>60</v>
      </c>
      <c r="C5542" s="22">
        <v>27350171</v>
      </c>
      <c r="D5542" s="22" t="s">
        <v>42</v>
      </c>
      <c r="E5542" s="23">
        <v>204120</v>
      </c>
      <c r="F5542" s="22" t="str">
        <f>VLOOKUP(C5542,變換清單!A:C,3,0)</f>
        <v>啤酒</v>
      </c>
      <c r="G5542" s="22" t="str">
        <f>VLOOKUP(B5542,變換清單!E:F,2,0)</f>
        <v>東北</v>
      </c>
      <c r="H5542" s="22" t="str">
        <f t="shared" si="258"/>
        <v>2017</v>
      </c>
      <c r="I5542" s="22">
        <f t="shared" si="259"/>
        <v>5</v>
      </c>
      <c r="J5542" s="22" t="str">
        <f>VLOOKUP(I5542,變換清單!H:I,2,0)</f>
        <v>2Q</v>
      </c>
      <c r="K5542" s="22" t="str">
        <f t="shared" si="260"/>
        <v>啤酒東北20172Q</v>
      </c>
    </row>
    <row r="5543" spans="1:11">
      <c r="A5543" s="23">
        <v>201705</v>
      </c>
      <c r="B5543" s="23" t="s">
        <v>78</v>
      </c>
      <c r="C5543" s="22">
        <v>27350921</v>
      </c>
      <c r="D5543" s="22" t="s">
        <v>44</v>
      </c>
      <c r="E5543" s="23">
        <v>2163763</v>
      </c>
      <c r="F5543" s="22" t="str">
        <f>VLOOKUP(C5543,變換清單!A:C,3,0)</f>
        <v>發泡酒</v>
      </c>
      <c r="G5543" s="22" t="str">
        <f>VLOOKUP(B5543,變換清單!E:F,2,0)</f>
        <v>近畿圏</v>
      </c>
      <c r="H5543" s="22" t="str">
        <f t="shared" si="258"/>
        <v>2017</v>
      </c>
      <c r="I5543" s="22">
        <f t="shared" si="259"/>
        <v>5</v>
      </c>
      <c r="J5543" s="22" t="str">
        <f>VLOOKUP(I5543,變換清單!H:I,2,0)</f>
        <v>2Q</v>
      </c>
      <c r="K5543" s="22" t="str">
        <f t="shared" si="260"/>
        <v>發泡酒近畿圏20172Q</v>
      </c>
    </row>
    <row r="5544" spans="1:11">
      <c r="A5544" s="23">
        <v>201705</v>
      </c>
      <c r="B5544" s="23" t="s">
        <v>78</v>
      </c>
      <c r="C5544" s="22">
        <v>27210786</v>
      </c>
      <c r="D5544" s="22" t="s">
        <v>103</v>
      </c>
      <c r="E5544" s="23">
        <v>228480</v>
      </c>
      <c r="F5544" s="22" t="str">
        <f>VLOOKUP(C5544,變換清單!A:C,3,0)</f>
        <v>發泡酒</v>
      </c>
      <c r="G5544" s="22" t="str">
        <f>VLOOKUP(B5544,變換清單!E:F,2,0)</f>
        <v>近畿圏</v>
      </c>
      <c r="H5544" s="22" t="str">
        <f t="shared" si="258"/>
        <v>2017</v>
      </c>
      <c r="I5544" s="22">
        <f t="shared" si="259"/>
        <v>5</v>
      </c>
      <c r="J5544" s="22" t="str">
        <f>VLOOKUP(I5544,變換清單!H:I,2,0)</f>
        <v>2Q</v>
      </c>
      <c r="K5544" s="22" t="str">
        <f t="shared" si="260"/>
        <v>發泡酒近畿圏20172Q</v>
      </c>
    </row>
    <row r="5545" spans="1:11">
      <c r="A5545" s="23">
        <v>201705</v>
      </c>
      <c r="B5545" s="23" t="s">
        <v>78</v>
      </c>
      <c r="C5545" s="22">
        <v>27220883</v>
      </c>
      <c r="D5545" s="22" t="s">
        <v>101</v>
      </c>
      <c r="E5545" s="23">
        <v>755125</v>
      </c>
      <c r="F5545" s="22" t="str">
        <f>VLOOKUP(C5545,變換清單!A:C,3,0)</f>
        <v>新類型</v>
      </c>
      <c r="G5545" s="22" t="str">
        <f>VLOOKUP(B5545,變換清單!E:F,2,0)</f>
        <v>近畿圏</v>
      </c>
      <c r="H5545" s="22" t="str">
        <f t="shared" si="258"/>
        <v>2017</v>
      </c>
      <c r="I5545" s="22">
        <f t="shared" si="259"/>
        <v>5</v>
      </c>
      <c r="J5545" s="22" t="str">
        <f>VLOOKUP(I5545,變換清單!H:I,2,0)</f>
        <v>2Q</v>
      </c>
      <c r="K5545" s="22" t="str">
        <f t="shared" si="260"/>
        <v>新類型近畿圏20172Q</v>
      </c>
    </row>
    <row r="5546" spans="1:11">
      <c r="A5546" s="23">
        <v>201705</v>
      </c>
      <c r="B5546" s="23" t="s">
        <v>78</v>
      </c>
      <c r="C5546" s="22">
        <v>27220957</v>
      </c>
      <c r="D5546" s="22" t="s">
        <v>102</v>
      </c>
      <c r="E5546" s="23">
        <v>171108</v>
      </c>
      <c r="F5546" s="22" t="str">
        <f>VLOOKUP(C5546,變換清單!A:C,3,0)</f>
        <v>新類型</v>
      </c>
      <c r="G5546" s="22" t="str">
        <f>VLOOKUP(B5546,變換清單!E:F,2,0)</f>
        <v>近畿圏</v>
      </c>
      <c r="H5546" s="22" t="str">
        <f t="shared" si="258"/>
        <v>2017</v>
      </c>
      <c r="I5546" s="22">
        <f t="shared" si="259"/>
        <v>5</v>
      </c>
      <c r="J5546" s="22" t="str">
        <f>VLOOKUP(I5546,變換清單!H:I,2,0)</f>
        <v>2Q</v>
      </c>
      <c r="K5546" s="22" t="str">
        <f t="shared" si="260"/>
        <v>新類型近畿圏20172Q</v>
      </c>
    </row>
    <row r="5547" spans="1:11">
      <c r="A5547" s="23">
        <v>201705</v>
      </c>
      <c r="B5547" s="23" t="s">
        <v>78</v>
      </c>
      <c r="C5547" s="22">
        <v>27220985</v>
      </c>
      <c r="D5547" s="22" t="s">
        <v>46</v>
      </c>
      <c r="E5547" s="23">
        <v>86864</v>
      </c>
      <c r="F5547" s="22" t="str">
        <f>VLOOKUP(C5547,變換清單!A:C,3,0)</f>
        <v>新類型</v>
      </c>
      <c r="G5547" s="22" t="str">
        <f>VLOOKUP(B5547,變換清單!E:F,2,0)</f>
        <v>近畿圏</v>
      </c>
      <c r="H5547" s="22" t="str">
        <f t="shared" si="258"/>
        <v>2017</v>
      </c>
      <c r="I5547" s="22">
        <f t="shared" si="259"/>
        <v>5</v>
      </c>
      <c r="J5547" s="22" t="str">
        <f>VLOOKUP(I5547,變換清單!H:I,2,0)</f>
        <v>2Q</v>
      </c>
      <c r="K5547" s="22" t="str">
        <f t="shared" si="260"/>
        <v>新類型近畿圏20172Q</v>
      </c>
    </row>
    <row r="5548" spans="1:11">
      <c r="A5548" s="23">
        <v>201705</v>
      </c>
      <c r="B5548" s="23" t="s">
        <v>78</v>
      </c>
      <c r="C5548" s="22">
        <v>27260317</v>
      </c>
      <c r="D5548" s="22" t="s">
        <v>40</v>
      </c>
      <c r="E5548" s="23">
        <v>412440</v>
      </c>
      <c r="F5548" s="22" t="str">
        <f>VLOOKUP(C5548,變換清單!A:C,3,0)</f>
        <v>啤酒</v>
      </c>
      <c r="G5548" s="22" t="str">
        <f>VLOOKUP(B5548,變換清單!E:F,2,0)</f>
        <v>近畿圏</v>
      </c>
      <c r="H5548" s="22" t="str">
        <f t="shared" si="258"/>
        <v>2017</v>
      </c>
      <c r="I5548" s="22">
        <f t="shared" si="259"/>
        <v>5</v>
      </c>
      <c r="J5548" s="22" t="str">
        <f>VLOOKUP(I5548,變換清單!H:I,2,0)</f>
        <v>2Q</v>
      </c>
      <c r="K5548" s="22" t="str">
        <f t="shared" si="260"/>
        <v>啤酒近畿圏20172Q</v>
      </c>
    </row>
    <row r="5549" spans="1:11">
      <c r="A5549" s="23">
        <v>201705</v>
      </c>
      <c r="B5549" s="23" t="s">
        <v>78</v>
      </c>
      <c r="C5549" s="22">
        <v>27260665</v>
      </c>
      <c r="D5549" s="22" t="s">
        <v>105</v>
      </c>
      <c r="E5549" s="23">
        <v>32016</v>
      </c>
      <c r="F5549" s="22" t="str">
        <f>VLOOKUP(C5549,變換清單!A:C,3,0)</f>
        <v>啤酒</v>
      </c>
      <c r="G5549" s="22" t="str">
        <f>VLOOKUP(B5549,變換清單!E:F,2,0)</f>
        <v>近畿圏</v>
      </c>
      <c r="H5549" s="22" t="str">
        <f t="shared" si="258"/>
        <v>2017</v>
      </c>
      <c r="I5549" s="22">
        <f t="shared" si="259"/>
        <v>5</v>
      </c>
      <c r="J5549" s="22" t="str">
        <f>VLOOKUP(I5549,變換清單!H:I,2,0)</f>
        <v>2Q</v>
      </c>
      <c r="K5549" s="22" t="str">
        <f t="shared" si="260"/>
        <v>啤酒近畿圏20172Q</v>
      </c>
    </row>
    <row r="5550" spans="1:11">
      <c r="A5550" s="23">
        <v>201705</v>
      </c>
      <c r="B5550" s="23" t="s">
        <v>78</v>
      </c>
      <c r="C5550" s="22">
        <v>27350171</v>
      </c>
      <c r="D5550" s="22" t="s">
        <v>42</v>
      </c>
      <c r="E5550" s="23">
        <v>36018</v>
      </c>
      <c r="F5550" s="22" t="str">
        <f>VLOOKUP(C5550,變換清單!A:C,3,0)</f>
        <v>啤酒</v>
      </c>
      <c r="G5550" s="22" t="str">
        <f>VLOOKUP(B5550,變換清單!E:F,2,0)</f>
        <v>近畿圏</v>
      </c>
      <c r="H5550" s="22" t="str">
        <f t="shared" si="258"/>
        <v>2017</v>
      </c>
      <c r="I5550" s="22">
        <f t="shared" si="259"/>
        <v>5</v>
      </c>
      <c r="J5550" s="22" t="str">
        <f>VLOOKUP(I5550,變換清單!H:I,2,0)</f>
        <v>2Q</v>
      </c>
      <c r="K5550" s="22" t="str">
        <f t="shared" si="260"/>
        <v>啤酒近畿圏20172Q</v>
      </c>
    </row>
    <row r="5551" spans="1:11">
      <c r="A5551" s="23">
        <v>201705</v>
      </c>
      <c r="B5551" s="23" t="s">
        <v>0</v>
      </c>
      <c r="C5551" s="22">
        <v>27350921</v>
      </c>
      <c r="D5551" s="22" t="s">
        <v>44</v>
      </c>
      <c r="E5551" s="23">
        <v>1082760</v>
      </c>
      <c r="F5551" s="22" t="str">
        <f>VLOOKUP(C5551,變換清單!A:C,3,0)</f>
        <v>發泡酒</v>
      </c>
      <c r="G5551" s="22" t="str">
        <f>VLOOKUP(B5551,變換清單!E:F,2,0)</f>
        <v>北海道</v>
      </c>
      <c r="H5551" s="22" t="str">
        <f t="shared" si="258"/>
        <v>2017</v>
      </c>
      <c r="I5551" s="22">
        <f t="shared" si="259"/>
        <v>5</v>
      </c>
      <c r="J5551" s="22" t="str">
        <f>VLOOKUP(I5551,變換清單!H:I,2,0)</f>
        <v>2Q</v>
      </c>
      <c r="K5551" s="22" t="str">
        <f t="shared" si="260"/>
        <v>發泡酒北海道20172Q</v>
      </c>
    </row>
    <row r="5552" spans="1:11">
      <c r="A5552" s="23">
        <v>201705</v>
      </c>
      <c r="B5552" s="23" t="s">
        <v>0</v>
      </c>
      <c r="C5552" s="22">
        <v>27210786</v>
      </c>
      <c r="D5552" s="22" t="s">
        <v>103</v>
      </c>
      <c r="E5552" s="23">
        <v>209160</v>
      </c>
      <c r="F5552" s="22" t="str">
        <f>VLOOKUP(C5552,變換清單!A:C,3,0)</f>
        <v>發泡酒</v>
      </c>
      <c r="G5552" s="22" t="str">
        <f>VLOOKUP(B5552,變換清單!E:F,2,0)</f>
        <v>北海道</v>
      </c>
      <c r="H5552" s="22" t="str">
        <f t="shared" si="258"/>
        <v>2017</v>
      </c>
      <c r="I5552" s="22">
        <f t="shared" si="259"/>
        <v>5</v>
      </c>
      <c r="J5552" s="22" t="str">
        <f>VLOOKUP(I5552,變換清單!H:I,2,0)</f>
        <v>2Q</v>
      </c>
      <c r="K5552" s="22" t="str">
        <f t="shared" si="260"/>
        <v>發泡酒北海道20172Q</v>
      </c>
    </row>
    <row r="5553" spans="1:11">
      <c r="A5553" s="23">
        <v>201705</v>
      </c>
      <c r="B5553" s="23" t="s">
        <v>0</v>
      </c>
      <c r="C5553" s="22">
        <v>27220883</v>
      </c>
      <c r="D5553" s="22" t="s">
        <v>101</v>
      </c>
      <c r="E5553" s="23">
        <v>319200</v>
      </c>
      <c r="F5553" s="22" t="str">
        <f>VLOOKUP(C5553,變換清單!A:C,3,0)</f>
        <v>新類型</v>
      </c>
      <c r="G5553" s="22" t="str">
        <f>VLOOKUP(B5553,變換清單!E:F,2,0)</f>
        <v>北海道</v>
      </c>
      <c r="H5553" s="22" t="str">
        <f t="shared" si="258"/>
        <v>2017</v>
      </c>
      <c r="I5553" s="22">
        <f t="shared" si="259"/>
        <v>5</v>
      </c>
      <c r="J5553" s="22" t="str">
        <f>VLOOKUP(I5553,變換清單!H:I,2,0)</f>
        <v>2Q</v>
      </c>
      <c r="K5553" s="22" t="str">
        <f t="shared" si="260"/>
        <v>新類型北海道20172Q</v>
      </c>
    </row>
    <row r="5554" spans="1:11">
      <c r="A5554" s="23">
        <v>201705</v>
      </c>
      <c r="B5554" s="23" t="s">
        <v>0</v>
      </c>
      <c r="C5554" s="22">
        <v>27220957</v>
      </c>
      <c r="D5554" s="22" t="s">
        <v>102</v>
      </c>
      <c r="E5554" s="23">
        <v>55440</v>
      </c>
      <c r="F5554" s="22" t="str">
        <f>VLOOKUP(C5554,變換清單!A:C,3,0)</f>
        <v>新類型</v>
      </c>
      <c r="G5554" s="22" t="str">
        <f>VLOOKUP(B5554,變換清單!E:F,2,0)</f>
        <v>北海道</v>
      </c>
      <c r="H5554" s="22" t="str">
        <f t="shared" si="258"/>
        <v>2017</v>
      </c>
      <c r="I5554" s="22">
        <f t="shared" si="259"/>
        <v>5</v>
      </c>
      <c r="J5554" s="22" t="str">
        <f>VLOOKUP(I5554,變換清單!H:I,2,0)</f>
        <v>2Q</v>
      </c>
      <c r="K5554" s="22" t="str">
        <f t="shared" si="260"/>
        <v>新類型北海道20172Q</v>
      </c>
    </row>
    <row r="5555" spans="1:11">
      <c r="A5555" s="23">
        <v>201705</v>
      </c>
      <c r="B5555" s="23" t="s">
        <v>0</v>
      </c>
      <c r="C5555" s="22">
        <v>27220985</v>
      </c>
      <c r="D5555" s="22" t="s">
        <v>46</v>
      </c>
      <c r="E5555" s="23">
        <v>18090</v>
      </c>
      <c r="F5555" s="22" t="str">
        <f>VLOOKUP(C5555,變換清單!A:C,3,0)</f>
        <v>新類型</v>
      </c>
      <c r="G5555" s="22" t="str">
        <f>VLOOKUP(B5555,變換清單!E:F,2,0)</f>
        <v>北海道</v>
      </c>
      <c r="H5555" s="22" t="str">
        <f t="shared" si="258"/>
        <v>2017</v>
      </c>
      <c r="I5555" s="22">
        <f t="shared" si="259"/>
        <v>5</v>
      </c>
      <c r="J5555" s="22" t="str">
        <f>VLOOKUP(I5555,變換清單!H:I,2,0)</f>
        <v>2Q</v>
      </c>
      <c r="K5555" s="22" t="str">
        <f t="shared" si="260"/>
        <v>新類型北海道20172Q</v>
      </c>
    </row>
    <row r="5556" spans="1:11">
      <c r="A5556" s="23">
        <v>201705</v>
      </c>
      <c r="B5556" s="23" t="s">
        <v>0</v>
      </c>
      <c r="C5556" s="22">
        <v>27260317</v>
      </c>
      <c r="D5556" s="22" t="s">
        <v>40</v>
      </c>
      <c r="E5556" s="23">
        <v>360360</v>
      </c>
      <c r="F5556" s="22" t="str">
        <f>VLOOKUP(C5556,變換清單!A:C,3,0)</f>
        <v>啤酒</v>
      </c>
      <c r="G5556" s="22" t="str">
        <f>VLOOKUP(B5556,變換清單!E:F,2,0)</f>
        <v>北海道</v>
      </c>
      <c r="H5556" s="22" t="str">
        <f t="shared" si="258"/>
        <v>2017</v>
      </c>
      <c r="I5556" s="22">
        <f t="shared" si="259"/>
        <v>5</v>
      </c>
      <c r="J5556" s="22" t="str">
        <f>VLOOKUP(I5556,變換清單!H:I,2,0)</f>
        <v>2Q</v>
      </c>
      <c r="K5556" s="22" t="str">
        <f t="shared" si="260"/>
        <v>啤酒北海道20172Q</v>
      </c>
    </row>
    <row r="5557" spans="1:11">
      <c r="A5557" s="23">
        <v>201705</v>
      </c>
      <c r="B5557" s="23" t="s">
        <v>0</v>
      </c>
      <c r="C5557" s="22">
        <v>27260665</v>
      </c>
      <c r="D5557" s="22" t="s">
        <v>105</v>
      </c>
      <c r="E5557" s="23">
        <v>8004</v>
      </c>
      <c r="F5557" s="22" t="str">
        <f>VLOOKUP(C5557,變換清單!A:C,3,0)</f>
        <v>啤酒</v>
      </c>
      <c r="G5557" s="22" t="str">
        <f>VLOOKUP(B5557,變換清單!E:F,2,0)</f>
        <v>北海道</v>
      </c>
      <c r="H5557" s="22" t="str">
        <f t="shared" si="258"/>
        <v>2017</v>
      </c>
      <c r="I5557" s="22">
        <f t="shared" si="259"/>
        <v>5</v>
      </c>
      <c r="J5557" s="22" t="str">
        <f>VLOOKUP(I5557,變換清單!H:I,2,0)</f>
        <v>2Q</v>
      </c>
      <c r="K5557" s="22" t="str">
        <f t="shared" si="260"/>
        <v>啤酒北海道20172Q</v>
      </c>
    </row>
    <row r="5558" spans="1:11">
      <c r="A5558" s="23">
        <v>201705</v>
      </c>
      <c r="B5558" s="23" t="s">
        <v>80</v>
      </c>
      <c r="C5558" s="22">
        <v>27350171</v>
      </c>
      <c r="D5558" s="22" t="s">
        <v>42</v>
      </c>
      <c r="E5558" s="23">
        <v>267960</v>
      </c>
      <c r="F5558" s="22" t="str">
        <f>VLOOKUP(C5558,變換清單!A:C,3,0)</f>
        <v>啤酒</v>
      </c>
      <c r="G5558" s="22" t="str">
        <f>VLOOKUP(B5558,變換清單!E:F,2,0)</f>
        <v>近畿圏</v>
      </c>
      <c r="H5558" s="22" t="str">
        <f t="shared" si="258"/>
        <v>2017</v>
      </c>
      <c r="I5558" s="22">
        <f t="shared" si="259"/>
        <v>5</v>
      </c>
      <c r="J5558" s="22" t="str">
        <f>VLOOKUP(I5558,變換清單!H:I,2,0)</f>
        <v>2Q</v>
      </c>
      <c r="K5558" s="22" t="str">
        <f t="shared" si="260"/>
        <v>啤酒近畿圏20172Q</v>
      </c>
    </row>
    <row r="5559" spans="1:11">
      <c r="A5559" s="23">
        <v>201705</v>
      </c>
      <c r="B5559" s="23" t="s">
        <v>80</v>
      </c>
      <c r="C5559" s="22">
        <v>27350921</v>
      </c>
      <c r="D5559" s="22" t="s">
        <v>44</v>
      </c>
      <c r="E5559" s="23">
        <v>26040</v>
      </c>
      <c r="F5559" s="22" t="str">
        <f>VLOOKUP(C5559,變換清單!A:C,3,0)</f>
        <v>發泡酒</v>
      </c>
      <c r="G5559" s="22" t="str">
        <f>VLOOKUP(B5559,變換清單!E:F,2,0)</f>
        <v>近畿圏</v>
      </c>
      <c r="H5559" s="22" t="str">
        <f t="shared" si="258"/>
        <v>2017</v>
      </c>
      <c r="I5559" s="22">
        <f t="shared" si="259"/>
        <v>5</v>
      </c>
      <c r="J5559" s="22" t="str">
        <f>VLOOKUP(I5559,變換清單!H:I,2,0)</f>
        <v>2Q</v>
      </c>
      <c r="K5559" s="22" t="str">
        <f t="shared" si="260"/>
        <v>發泡酒近畿圏20172Q</v>
      </c>
    </row>
    <row r="5560" spans="1:11">
      <c r="A5560" s="23">
        <v>201705</v>
      </c>
      <c r="B5560" s="23" t="s">
        <v>80</v>
      </c>
      <c r="C5560" s="22">
        <v>27210786</v>
      </c>
      <c r="D5560" s="22" t="s">
        <v>103</v>
      </c>
      <c r="E5560" s="23">
        <v>47880</v>
      </c>
      <c r="F5560" s="22" t="str">
        <f>VLOOKUP(C5560,變換清單!A:C,3,0)</f>
        <v>發泡酒</v>
      </c>
      <c r="G5560" s="22" t="str">
        <f>VLOOKUP(B5560,變換清單!E:F,2,0)</f>
        <v>近畿圏</v>
      </c>
      <c r="H5560" s="22" t="str">
        <f t="shared" si="258"/>
        <v>2017</v>
      </c>
      <c r="I5560" s="22">
        <f t="shared" si="259"/>
        <v>5</v>
      </c>
      <c r="J5560" s="22" t="str">
        <f>VLOOKUP(I5560,變換清單!H:I,2,0)</f>
        <v>2Q</v>
      </c>
      <c r="K5560" s="22" t="str">
        <f t="shared" si="260"/>
        <v>發泡酒近畿圏20172Q</v>
      </c>
    </row>
    <row r="5561" spans="1:11">
      <c r="A5561" s="23">
        <v>201705</v>
      </c>
      <c r="B5561" s="23" t="s">
        <v>80</v>
      </c>
      <c r="C5561" s="22">
        <v>27220883</v>
      </c>
      <c r="D5561" s="22" t="s">
        <v>101</v>
      </c>
      <c r="E5561" s="23">
        <v>6048</v>
      </c>
      <c r="F5561" s="22" t="str">
        <f>VLOOKUP(C5561,變換清單!A:C,3,0)</f>
        <v>新類型</v>
      </c>
      <c r="G5561" s="22" t="str">
        <f>VLOOKUP(B5561,變換清單!E:F,2,0)</f>
        <v>近畿圏</v>
      </c>
      <c r="H5561" s="22" t="str">
        <f t="shared" si="258"/>
        <v>2017</v>
      </c>
      <c r="I5561" s="22">
        <f t="shared" si="259"/>
        <v>5</v>
      </c>
      <c r="J5561" s="22" t="str">
        <f>VLOOKUP(I5561,變換清單!H:I,2,0)</f>
        <v>2Q</v>
      </c>
      <c r="K5561" s="22" t="str">
        <f t="shared" si="260"/>
        <v>新類型近畿圏20172Q</v>
      </c>
    </row>
    <row r="5562" spans="1:11">
      <c r="A5562" s="23">
        <v>201705</v>
      </c>
      <c r="B5562" s="23" t="s">
        <v>80</v>
      </c>
      <c r="C5562" s="22">
        <v>27220957</v>
      </c>
      <c r="D5562" s="22" t="s">
        <v>102</v>
      </c>
      <c r="E5562" s="23">
        <v>13440</v>
      </c>
      <c r="F5562" s="22" t="str">
        <f>VLOOKUP(C5562,變換清單!A:C,3,0)</f>
        <v>新類型</v>
      </c>
      <c r="G5562" s="22" t="str">
        <f>VLOOKUP(B5562,變換清單!E:F,2,0)</f>
        <v>近畿圏</v>
      </c>
      <c r="H5562" s="22" t="str">
        <f t="shared" si="258"/>
        <v>2017</v>
      </c>
      <c r="I5562" s="22">
        <f t="shared" si="259"/>
        <v>5</v>
      </c>
      <c r="J5562" s="22" t="str">
        <f>VLOOKUP(I5562,變換清單!H:I,2,0)</f>
        <v>2Q</v>
      </c>
      <c r="K5562" s="22" t="str">
        <f t="shared" si="260"/>
        <v>新類型近畿圏20172Q</v>
      </c>
    </row>
    <row r="5563" spans="1:11">
      <c r="A5563" s="23">
        <v>201706</v>
      </c>
      <c r="B5563" s="23" t="s">
        <v>75</v>
      </c>
      <c r="C5563" s="22">
        <v>27220985</v>
      </c>
      <c r="D5563" s="22" t="s">
        <v>46</v>
      </c>
      <c r="E5563" s="23">
        <v>2815680</v>
      </c>
      <c r="F5563" s="22" t="str">
        <f>VLOOKUP(C5563,變換清單!A:C,3,0)</f>
        <v>新類型</v>
      </c>
      <c r="G5563" s="22" t="str">
        <f>VLOOKUP(B5563,變換清單!E:F,2,0)</f>
        <v>中部</v>
      </c>
      <c r="H5563" s="22" t="str">
        <f t="shared" si="258"/>
        <v>2017</v>
      </c>
      <c r="I5563" s="22">
        <f t="shared" si="259"/>
        <v>6</v>
      </c>
      <c r="J5563" s="22" t="str">
        <f>VLOOKUP(I5563,變換清單!H:I,2,0)</f>
        <v>2Q</v>
      </c>
      <c r="K5563" s="22" t="str">
        <f t="shared" si="260"/>
        <v>新類型中部20172Q</v>
      </c>
    </row>
    <row r="5564" spans="1:11">
      <c r="A5564" s="23">
        <v>201706</v>
      </c>
      <c r="B5564" s="23" t="s">
        <v>75</v>
      </c>
      <c r="C5564" s="22">
        <v>27260317</v>
      </c>
      <c r="D5564" s="22" t="s">
        <v>40</v>
      </c>
      <c r="E5564" s="23">
        <v>113400</v>
      </c>
      <c r="F5564" s="22" t="str">
        <f>VLOOKUP(C5564,變換清單!A:C,3,0)</f>
        <v>啤酒</v>
      </c>
      <c r="G5564" s="22" t="str">
        <f>VLOOKUP(B5564,變換清單!E:F,2,0)</f>
        <v>中部</v>
      </c>
      <c r="H5564" s="22" t="str">
        <f t="shared" si="258"/>
        <v>2017</v>
      </c>
      <c r="I5564" s="22">
        <f t="shared" si="259"/>
        <v>6</v>
      </c>
      <c r="J5564" s="22" t="str">
        <f>VLOOKUP(I5564,變換清單!H:I,2,0)</f>
        <v>2Q</v>
      </c>
      <c r="K5564" s="22" t="str">
        <f t="shared" si="260"/>
        <v>啤酒中部20172Q</v>
      </c>
    </row>
    <row r="5565" spans="1:11">
      <c r="A5565" s="23">
        <v>201706</v>
      </c>
      <c r="B5565" s="23" t="s">
        <v>75</v>
      </c>
      <c r="C5565" s="22">
        <v>27260665</v>
      </c>
      <c r="D5565" s="22" t="s">
        <v>105</v>
      </c>
      <c r="E5565" s="23">
        <v>1026480</v>
      </c>
      <c r="F5565" s="22" t="str">
        <f>VLOOKUP(C5565,變換清單!A:C,3,0)</f>
        <v>啤酒</v>
      </c>
      <c r="G5565" s="22" t="str">
        <f>VLOOKUP(B5565,變換清單!E:F,2,0)</f>
        <v>中部</v>
      </c>
      <c r="H5565" s="22" t="str">
        <f t="shared" si="258"/>
        <v>2017</v>
      </c>
      <c r="I5565" s="22">
        <f t="shared" si="259"/>
        <v>6</v>
      </c>
      <c r="J5565" s="22" t="str">
        <f>VLOOKUP(I5565,變換清單!H:I,2,0)</f>
        <v>2Q</v>
      </c>
      <c r="K5565" s="22" t="str">
        <f t="shared" si="260"/>
        <v>啤酒中部20172Q</v>
      </c>
    </row>
    <row r="5566" spans="1:11">
      <c r="A5566" s="23">
        <v>201706</v>
      </c>
      <c r="B5566" s="23" t="s">
        <v>75</v>
      </c>
      <c r="C5566" s="22">
        <v>27350171</v>
      </c>
      <c r="D5566" s="22" t="s">
        <v>42</v>
      </c>
      <c r="E5566" s="23">
        <v>59976</v>
      </c>
      <c r="F5566" s="22" t="str">
        <f>VLOOKUP(C5566,變換清單!A:C,3,0)</f>
        <v>啤酒</v>
      </c>
      <c r="G5566" s="22" t="str">
        <f>VLOOKUP(B5566,變換清單!E:F,2,0)</f>
        <v>中部</v>
      </c>
      <c r="H5566" s="22" t="str">
        <f t="shared" si="258"/>
        <v>2017</v>
      </c>
      <c r="I5566" s="22">
        <f t="shared" si="259"/>
        <v>6</v>
      </c>
      <c r="J5566" s="22" t="str">
        <f>VLOOKUP(I5566,變換清單!H:I,2,0)</f>
        <v>2Q</v>
      </c>
      <c r="K5566" s="22" t="str">
        <f t="shared" si="260"/>
        <v>啤酒中部20172Q</v>
      </c>
    </row>
    <row r="5567" spans="1:11">
      <c r="A5567" s="23">
        <v>201706</v>
      </c>
      <c r="B5567" s="23" t="s">
        <v>75</v>
      </c>
      <c r="C5567" s="22">
        <v>27350921</v>
      </c>
      <c r="D5567" s="22" t="s">
        <v>44</v>
      </c>
      <c r="E5567" s="23">
        <v>23940</v>
      </c>
      <c r="F5567" s="22" t="str">
        <f>VLOOKUP(C5567,變換清單!A:C,3,0)</f>
        <v>發泡酒</v>
      </c>
      <c r="G5567" s="22" t="str">
        <f>VLOOKUP(B5567,變換清單!E:F,2,0)</f>
        <v>中部</v>
      </c>
      <c r="H5567" s="22" t="str">
        <f t="shared" si="258"/>
        <v>2017</v>
      </c>
      <c r="I5567" s="22">
        <f t="shared" si="259"/>
        <v>6</v>
      </c>
      <c r="J5567" s="22" t="str">
        <f>VLOOKUP(I5567,變換清單!H:I,2,0)</f>
        <v>2Q</v>
      </c>
      <c r="K5567" s="22" t="str">
        <f t="shared" si="260"/>
        <v>發泡酒中部20172Q</v>
      </c>
    </row>
    <row r="5568" spans="1:11">
      <c r="A5568" s="23">
        <v>201706</v>
      </c>
      <c r="B5568" s="23" t="s">
        <v>75</v>
      </c>
      <c r="C5568" s="22">
        <v>27210786</v>
      </c>
      <c r="D5568" s="22" t="s">
        <v>103</v>
      </c>
      <c r="E5568" s="23">
        <v>572880</v>
      </c>
      <c r="F5568" s="22" t="str">
        <f>VLOOKUP(C5568,變換清單!A:C,3,0)</f>
        <v>發泡酒</v>
      </c>
      <c r="G5568" s="22" t="str">
        <f>VLOOKUP(B5568,變換清單!E:F,2,0)</f>
        <v>中部</v>
      </c>
      <c r="H5568" s="22" t="str">
        <f t="shared" si="258"/>
        <v>2017</v>
      </c>
      <c r="I5568" s="22">
        <f t="shared" si="259"/>
        <v>6</v>
      </c>
      <c r="J5568" s="22" t="str">
        <f>VLOOKUP(I5568,變換清單!H:I,2,0)</f>
        <v>2Q</v>
      </c>
      <c r="K5568" s="22" t="str">
        <f t="shared" si="260"/>
        <v>發泡酒中部20172Q</v>
      </c>
    </row>
    <row r="5569" spans="1:11">
      <c r="A5569" s="23">
        <v>201706</v>
      </c>
      <c r="B5569" s="23" t="s">
        <v>75</v>
      </c>
      <c r="C5569" s="22">
        <v>27220883</v>
      </c>
      <c r="D5569" s="22" t="s">
        <v>101</v>
      </c>
      <c r="E5569" s="23">
        <v>2668</v>
      </c>
      <c r="F5569" s="22" t="str">
        <f>VLOOKUP(C5569,變換清單!A:C,3,0)</f>
        <v>新類型</v>
      </c>
      <c r="G5569" s="22" t="str">
        <f>VLOOKUP(B5569,變換清單!E:F,2,0)</f>
        <v>中部</v>
      </c>
      <c r="H5569" s="22" t="str">
        <f t="shared" si="258"/>
        <v>2017</v>
      </c>
      <c r="I5569" s="22">
        <f t="shared" si="259"/>
        <v>6</v>
      </c>
      <c r="J5569" s="22" t="str">
        <f>VLOOKUP(I5569,變換清單!H:I,2,0)</f>
        <v>2Q</v>
      </c>
      <c r="K5569" s="22" t="str">
        <f t="shared" si="260"/>
        <v>新類型中部20172Q</v>
      </c>
    </row>
    <row r="5570" spans="1:11">
      <c r="A5570" s="23">
        <v>201706</v>
      </c>
      <c r="B5570" s="23" t="s">
        <v>75</v>
      </c>
      <c r="C5570" s="22">
        <v>27220957</v>
      </c>
      <c r="D5570" s="22" t="s">
        <v>102</v>
      </c>
      <c r="E5570" s="23">
        <v>19343</v>
      </c>
      <c r="F5570" s="22" t="str">
        <f>VLOOKUP(C5570,變換清單!A:C,3,0)</f>
        <v>新類型</v>
      </c>
      <c r="G5570" s="22" t="str">
        <f>VLOOKUP(B5570,變換清單!E:F,2,0)</f>
        <v>中部</v>
      </c>
      <c r="H5570" s="22" t="str">
        <f t="shared" si="258"/>
        <v>2017</v>
      </c>
      <c r="I5570" s="22">
        <f t="shared" si="259"/>
        <v>6</v>
      </c>
      <c r="J5570" s="22" t="str">
        <f>VLOOKUP(I5570,變換清單!H:I,2,0)</f>
        <v>2Q</v>
      </c>
      <c r="K5570" s="22" t="str">
        <f t="shared" si="260"/>
        <v>新類型中部20172Q</v>
      </c>
    </row>
    <row r="5571" spans="1:11">
      <c r="A5571" s="23">
        <v>201706</v>
      </c>
      <c r="B5571" s="23" t="s">
        <v>86</v>
      </c>
      <c r="C5571" s="22">
        <v>27220985</v>
      </c>
      <c r="D5571" s="22" t="s">
        <v>46</v>
      </c>
      <c r="E5571" s="23">
        <v>266280</v>
      </c>
      <c r="F5571" s="22" t="str">
        <f>VLOOKUP(C5571,變換清單!A:C,3,0)</f>
        <v>新類型</v>
      </c>
      <c r="G5571" s="22" t="str">
        <f>VLOOKUP(B5571,變換清單!E:F,2,0)</f>
        <v>中四國</v>
      </c>
      <c r="H5571" s="22" t="str">
        <f t="shared" ref="H5571:H5634" si="261">LEFT(A5571,4)</f>
        <v>2017</v>
      </c>
      <c r="I5571" s="22">
        <f t="shared" ref="I5571:I5634" si="262">VALUE(RIGHT(A5571,2))</f>
        <v>6</v>
      </c>
      <c r="J5571" s="22" t="str">
        <f>VLOOKUP(I5571,變換清單!H:I,2,0)</f>
        <v>2Q</v>
      </c>
      <c r="K5571" s="22" t="str">
        <f t="shared" ref="K5571:K5634" si="263">CONCATENATE(F5571,G5571,H5571,J5571)</f>
        <v>新類型中四國20172Q</v>
      </c>
    </row>
    <row r="5572" spans="1:11">
      <c r="A5572" s="23">
        <v>201706</v>
      </c>
      <c r="B5572" s="23" t="s">
        <v>86</v>
      </c>
      <c r="C5572" s="22">
        <v>27260317</v>
      </c>
      <c r="D5572" s="22" t="s">
        <v>40</v>
      </c>
      <c r="E5572" s="23">
        <v>52080</v>
      </c>
      <c r="F5572" s="22" t="str">
        <f>VLOOKUP(C5572,變換清單!A:C,3,0)</f>
        <v>啤酒</v>
      </c>
      <c r="G5572" s="22" t="str">
        <f>VLOOKUP(B5572,變換清單!E:F,2,0)</f>
        <v>中四國</v>
      </c>
      <c r="H5572" s="22" t="str">
        <f t="shared" si="261"/>
        <v>2017</v>
      </c>
      <c r="I5572" s="22">
        <f t="shared" si="262"/>
        <v>6</v>
      </c>
      <c r="J5572" s="22" t="str">
        <f>VLOOKUP(I5572,變換清單!H:I,2,0)</f>
        <v>2Q</v>
      </c>
      <c r="K5572" s="22" t="str">
        <f t="shared" si="263"/>
        <v>啤酒中四國20172Q</v>
      </c>
    </row>
    <row r="5573" spans="1:11">
      <c r="A5573" s="23">
        <v>201706</v>
      </c>
      <c r="B5573" s="23" t="s">
        <v>86</v>
      </c>
      <c r="C5573" s="22">
        <v>27260665</v>
      </c>
      <c r="D5573" s="22" t="s">
        <v>105</v>
      </c>
      <c r="E5573" s="23">
        <v>84840</v>
      </c>
      <c r="F5573" s="22" t="str">
        <f>VLOOKUP(C5573,變換清單!A:C,3,0)</f>
        <v>啤酒</v>
      </c>
      <c r="G5573" s="22" t="str">
        <f>VLOOKUP(B5573,變換清單!E:F,2,0)</f>
        <v>中四國</v>
      </c>
      <c r="H5573" s="22" t="str">
        <f t="shared" si="261"/>
        <v>2017</v>
      </c>
      <c r="I5573" s="22">
        <f t="shared" si="262"/>
        <v>6</v>
      </c>
      <c r="J5573" s="22" t="str">
        <f>VLOOKUP(I5573,變換清單!H:I,2,0)</f>
        <v>2Q</v>
      </c>
      <c r="K5573" s="22" t="str">
        <f t="shared" si="263"/>
        <v>啤酒中四國20172Q</v>
      </c>
    </row>
    <row r="5574" spans="1:11">
      <c r="A5574" s="23">
        <v>201706</v>
      </c>
      <c r="B5574" s="23" t="s">
        <v>86</v>
      </c>
      <c r="C5574" s="22">
        <v>27350171</v>
      </c>
      <c r="D5574" s="22" t="s">
        <v>42</v>
      </c>
      <c r="E5574" s="23">
        <v>26880</v>
      </c>
      <c r="F5574" s="22" t="str">
        <f>VLOOKUP(C5574,變換清單!A:C,3,0)</f>
        <v>啤酒</v>
      </c>
      <c r="G5574" s="22" t="str">
        <f>VLOOKUP(B5574,變換清單!E:F,2,0)</f>
        <v>中四國</v>
      </c>
      <c r="H5574" s="22" t="str">
        <f t="shared" si="261"/>
        <v>2017</v>
      </c>
      <c r="I5574" s="22">
        <f t="shared" si="262"/>
        <v>6</v>
      </c>
      <c r="J5574" s="22" t="str">
        <f>VLOOKUP(I5574,變換清單!H:I,2,0)</f>
        <v>2Q</v>
      </c>
      <c r="K5574" s="22" t="str">
        <f t="shared" si="263"/>
        <v>啤酒中四國20172Q</v>
      </c>
    </row>
    <row r="5575" spans="1:11">
      <c r="A5575" s="23">
        <v>201706</v>
      </c>
      <c r="B5575" s="23" t="s">
        <v>61</v>
      </c>
      <c r="C5575" s="22">
        <v>27350921</v>
      </c>
      <c r="D5575" s="22" t="s">
        <v>44</v>
      </c>
      <c r="E5575" s="23">
        <v>897960</v>
      </c>
      <c r="F5575" s="22" t="str">
        <f>VLOOKUP(C5575,變換清單!A:C,3,0)</f>
        <v>發泡酒</v>
      </c>
      <c r="G5575" s="22" t="str">
        <f>VLOOKUP(B5575,變換清單!E:F,2,0)</f>
        <v>關信越</v>
      </c>
      <c r="H5575" s="22" t="str">
        <f t="shared" si="261"/>
        <v>2017</v>
      </c>
      <c r="I5575" s="22">
        <f t="shared" si="262"/>
        <v>6</v>
      </c>
      <c r="J5575" s="22" t="str">
        <f>VLOOKUP(I5575,變換清單!H:I,2,0)</f>
        <v>2Q</v>
      </c>
      <c r="K5575" s="22" t="str">
        <f t="shared" si="263"/>
        <v>發泡酒關信越20172Q</v>
      </c>
    </row>
    <row r="5576" spans="1:11">
      <c r="A5576" s="23">
        <v>201706</v>
      </c>
      <c r="B5576" s="23" t="s">
        <v>61</v>
      </c>
      <c r="C5576" s="22">
        <v>27210786</v>
      </c>
      <c r="D5576" s="22" t="s">
        <v>103</v>
      </c>
      <c r="E5576" s="23">
        <v>137760</v>
      </c>
      <c r="F5576" s="22" t="str">
        <f>VLOOKUP(C5576,變換清單!A:C,3,0)</f>
        <v>發泡酒</v>
      </c>
      <c r="G5576" s="22" t="str">
        <f>VLOOKUP(B5576,變換清單!E:F,2,0)</f>
        <v>關信越</v>
      </c>
      <c r="H5576" s="22" t="str">
        <f t="shared" si="261"/>
        <v>2017</v>
      </c>
      <c r="I5576" s="22">
        <f t="shared" si="262"/>
        <v>6</v>
      </c>
      <c r="J5576" s="22" t="str">
        <f>VLOOKUP(I5576,變換清單!H:I,2,0)</f>
        <v>2Q</v>
      </c>
      <c r="K5576" s="22" t="str">
        <f t="shared" si="263"/>
        <v>發泡酒關信越20172Q</v>
      </c>
    </row>
    <row r="5577" spans="1:11">
      <c r="A5577" s="23">
        <v>201706</v>
      </c>
      <c r="B5577" s="23" t="s">
        <v>61</v>
      </c>
      <c r="C5577" s="22">
        <v>27220883</v>
      </c>
      <c r="D5577" s="22" t="s">
        <v>101</v>
      </c>
      <c r="E5577" s="23">
        <v>373800</v>
      </c>
      <c r="F5577" s="22" t="str">
        <f>VLOOKUP(C5577,變換清單!A:C,3,0)</f>
        <v>新類型</v>
      </c>
      <c r="G5577" s="22" t="str">
        <f>VLOOKUP(B5577,變換清單!E:F,2,0)</f>
        <v>關信越</v>
      </c>
      <c r="H5577" s="22" t="str">
        <f t="shared" si="261"/>
        <v>2017</v>
      </c>
      <c r="I5577" s="22">
        <f t="shared" si="262"/>
        <v>6</v>
      </c>
      <c r="J5577" s="22" t="str">
        <f>VLOOKUP(I5577,變換清單!H:I,2,0)</f>
        <v>2Q</v>
      </c>
      <c r="K5577" s="22" t="str">
        <f t="shared" si="263"/>
        <v>新類型關信越20172Q</v>
      </c>
    </row>
    <row r="5578" spans="1:11">
      <c r="A5578" s="23">
        <v>201706</v>
      </c>
      <c r="B5578" s="23" t="s">
        <v>61</v>
      </c>
      <c r="C5578" s="22">
        <v>27220957</v>
      </c>
      <c r="D5578" s="22" t="s">
        <v>102</v>
      </c>
      <c r="E5578" s="23">
        <v>15624</v>
      </c>
      <c r="F5578" s="22" t="str">
        <f>VLOOKUP(C5578,變換清單!A:C,3,0)</f>
        <v>新類型</v>
      </c>
      <c r="G5578" s="22" t="str">
        <f>VLOOKUP(B5578,變換清單!E:F,2,0)</f>
        <v>關信越</v>
      </c>
      <c r="H5578" s="22" t="str">
        <f t="shared" si="261"/>
        <v>2017</v>
      </c>
      <c r="I5578" s="22">
        <f t="shared" si="262"/>
        <v>6</v>
      </c>
      <c r="J5578" s="22" t="str">
        <f>VLOOKUP(I5578,變換清單!H:I,2,0)</f>
        <v>2Q</v>
      </c>
      <c r="K5578" s="22" t="str">
        <f t="shared" si="263"/>
        <v>新類型關信越20172Q</v>
      </c>
    </row>
    <row r="5579" spans="1:11">
      <c r="A5579" s="23">
        <v>201706</v>
      </c>
      <c r="B5579" s="23" t="s">
        <v>61</v>
      </c>
      <c r="C5579" s="22">
        <v>27220985</v>
      </c>
      <c r="D5579" s="22" t="s">
        <v>46</v>
      </c>
      <c r="E5579" s="23">
        <v>7308</v>
      </c>
      <c r="F5579" s="22" t="str">
        <f>VLOOKUP(C5579,變換清單!A:C,3,0)</f>
        <v>新類型</v>
      </c>
      <c r="G5579" s="22" t="str">
        <f>VLOOKUP(B5579,變換清單!E:F,2,0)</f>
        <v>關信越</v>
      </c>
      <c r="H5579" s="22" t="str">
        <f t="shared" si="261"/>
        <v>2017</v>
      </c>
      <c r="I5579" s="22">
        <f t="shared" si="262"/>
        <v>6</v>
      </c>
      <c r="J5579" s="22" t="str">
        <f>VLOOKUP(I5579,變換清單!H:I,2,0)</f>
        <v>2Q</v>
      </c>
      <c r="K5579" s="22" t="str">
        <f t="shared" si="263"/>
        <v>新類型關信越20172Q</v>
      </c>
    </row>
    <row r="5580" spans="1:11">
      <c r="A5580" s="23">
        <v>201706</v>
      </c>
      <c r="B5580" s="23" t="s">
        <v>61</v>
      </c>
      <c r="C5580" s="22">
        <v>27260317</v>
      </c>
      <c r="D5580" s="22" t="s">
        <v>40</v>
      </c>
      <c r="E5580" s="23">
        <v>173880</v>
      </c>
      <c r="F5580" s="22" t="str">
        <f>VLOOKUP(C5580,變換清單!A:C,3,0)</f>
        <v>啤酒</v>
      </c>
      <c r="G5580" s="22" t="str">
        <f>VLOOKUP(B5580,變換清單!E:F,2,0)</f>
        <v>關信越</v>
      </c>
      <c r="H5580" s="22" t="str">
        <f t="shared" si="261"/>
        <v>2017</v>
      </c>
      <c r="I5580" s="22">
        <f t="shared" si="262"/>
        <v>6</v>
      </c>
      <c r="J5580" s="22" t="str">
        <f>VLOOKUP(I5580,變換清單!H:I,2,0)</f>
        <v>2Q</v>
      </c>
      <c r="K5580" s="22" t="str">
        <f t="shared" si="263"/>
        <v>啤酒關信越20172Q</v>
      </c>
    </row>
    <row r="5581" spans="1:11">
      <c r="A5581" s="23">
        <v>201706</v>
      </c>
      <c r="B5581" s="23" t="s">
        <v>61</v>
      </c>
      <c r="C5581" s="22">
        <v>27260665</v>
      </c>
      <c r="D5581" s="22" t="s">
        <v>105</v>
      </c>
      <c r="E5581" s="23">
        <v>2001</v>
      </c>
      <c r="F5581" s="22" t="str">
        <f>VLOOKUP(C5581,變換清單!A:C,3,0)</f>
        <v>啤酒</v>
      </c>
      <c r="G5581" s="22" t="str">
        <f>VLOOKUP(B5581,變換清單!E:F,2,0)</f>
        <v>關信越</v>
      </c>
      <c r="H5581" s="22" t="str">
        <f t="shared" si="261"/>
        <v>2017</v>
      </c>
      <c r="I5581" s="22">
        <f t="shared" si="262"/>
        <v>6</v>
      </c>
      <c r="J5581" s="22" t="str">
        <f>VLOOKUP(I5581,變換清單!H:I,2,0)</f>
        <v>2Q</v>
      </c>
      <c r="K5581" s="22" t="str">
        <f t="shared" si="263"/>
        <v>啤酒關信越20172Q</v>
      </c>
    </row>
    <row r="5582" spans="1:11">
      <c r="A5582" s="23">
        <v>201706</v>
      </c>
      <c r="B5582" s="23" t="s">
        <v>61</v>
      </c>
      <c r="C5582" s="22">
        <v>27350171</v>
      </c>
      <c r="D5582" s="22" t="s">
        <v>42</v>
      </c>
      <c r="E5582" s="23">
        <v>8004</v>
      </c>
      <c r="F5582" s="22" t="str">
        <f>VLOOKUP(C5582,變換清單!A:C,3,0)</f>
        <v>啤酒</v>
      </c>
      <c r="G5582" s="22" t="str">
        <f>VLOOKUP(B5582,變換清單!E:F,2,0)</f>
        <v>關信越</v>
      </c>
      <c r="H5582" s="22" t="str">
        <f t="shared" si="261"/>
        <v>2017</v>
      </c>
      <c r="I5582" s="22">
        <f t="shared" si="262"/>
        <v>6</v>
      </c>
      <c r="J5582" s="22" t="str">
        <f>VLOOKUP(I5582,變換清單!H:I,2,0)</f>
        <v>2Q</v>
      </c>
      <c r="K5582" s="22" t="str">
        <f t="shared" si="263"/>
        <v>啤酒關信越20172Q</v>
      </c>
    </row>
    <row r="5583" spans="1:11">
      <c r="A5583" s="23">
        <v>201706</v>
      </c>
      <c r="B5583" s="23" t="s">
        <v>83</v>
      </c>
      <c r="C5583" s="22">
        <v>27350921</v>
      </c>
      <c r="D5583" s="22" t="s">
        <v>44</v>
      </c>
      <c r="E5583" s="23">
        <v>232680</v>
      </c>
      <c r="F5583" s="22" t="str">
        <f>VLOOKUP(C5583,變換清單!A:C,3,0)</f>
        <v>發泡酒</v>
      </c>
      <c r="G5583" s="22" t="str">
        <f>VLOOKUP(B5583,變換清單!E:F,2,0)</f>
        <v>中四國</v>
      </c>
      <c r="H5583" s="22" t="str">
        <f t="shared" si="261"/>
        <v>2017</v>
      </c>
      <c r="I5583" s="22">
        <f t="shared" si="262"/>
        <v>6</v>
      </c>
      <c r="J5583" s="22" t="str">
        <f>VLOOKUP(I5583,變換清單!H:I,2,0)</f>
        <v>2Q</v>
      </c>
      <c r="K5583" s="22" t="str">
        <f t="shared" si="263"/>
        <v>發泡酒中四國20172Q</v>
      </c>
    </row>
    <row r="5584" spans="1:11">
      <c r="A5584" s="23">
        <v>201706</v>
      </c>
      <c r="B5584" s="23" t="s">
        <v>83</v>
      </c>
      <c r="C5584" s="22">
        <v>27210786</v>
      </c>
      <c r="D5584" s="22" t="s">
        <v>103</v>
      </c>
      <c r="E5584" s="23">
        <v>34440</v>
      </c>
      <c r="F5584" s="22" t="str">
        <f>VLOOKUP(C5584,變換清單!A:C,3,0)</f>
        <v>發泡酒</v>
      </c>
      <c r="G5584" s="22" t="str">
        <f>VLOOKUP(B5584,變換清單!E:F,2,0)</f>
        <v>中四國</v>
      </c>
      <c r="H5584" s="22" t="str">
        <f t="shared" si="261"/>
        <v>2017</v>
      </c>
      <c r="I5584" s="22">
        <f t="shared" si="262"/>
        <v>6</v>
      </c>
      <c r="J5584" s="22" t="str">
        <f>VLOOKUP(I5584,變換清單!H:I,2,0)</f>
        <v>2Q</v>
      </c>
      <c r="K5584" s="22" t="str">
        <f t="shared" si="263"/>
        <v>發泡酒中四國20172Q</v>
      </c>
    </row>
    <row r="5585" spans="1:11">
      <c r="A5585" s="23">
        <v>201706</v>
      </c>
      <c r="B5585" s="23" t="s">
        <v>83</v>
      </c>
      <c r="C5585" s="22">
        <v>27220883</v>
      </c>
      <c r="D5585" s="22" t="s">
        <v>101</v>
      </c>
      <c r="E5585" s="23">
        <v>78960</v>
      </c>
      <c r="F5585" s="22" t="str">
        <f>VLOOKUP(C5585,變換清單!A:C,3,0)</f>
        <v>新類型</v>
      </c>
      <c r="G5585" s="22" t="str">
        <f>VLOOKUP(B5585,變換清單!E:F,2,0)</f>
        <v>中四國</v>
      </c>
      <c r="H5585" s="22" t="str">
        <f t="shared" si="261"/>
        <v>2017</v>
      </c>
      <c r="I5585" s="22">
        <f t="shared" si="262"/>
        <v>6</v>
      </c>
      <c r="J5585" s="22" t="str">
        <f>VLOOKUP(I5585,變換清單!H:I,2,0)</f>
        <v>2Q</v>
      </c>
      <c r="K5585" s="22" t="str">
        <f t="shared" si="263"/>
        <v>新類型中四國20172Q</v>
      </c>
    </row>
    <row r="5586" spans="1:11">
      <c r="A5586" s="23">
        <v>201706</v>
      </c>
      <c r="B5586" s="23" t="s">
        <v>83</v>
      </c>
      <c r="C5586" s="22">
        <v>27220957</v>
      </c>
      <c r="D5586" s="22" t="s">
        <v>102</v>
      </c>
      <c r="E5586" s="23">
        <v>13104</v>
      </c>
      <c r="F5586" s="22" t="str">
        <f>VLOOKUP(C5586,變換清單!A:C,3,0)</f>
        <v>新類型</v>
      </c>
      <c r="G5586" s="22" t="str">
        <f>VLOOKUP(B5586,變換清單!E:F,2,0)</f>
        <v>中四國</v>
      </c>
      <c r="H5586" s="22" t="str">
        <f t="shared" si="261"/>
        <v>2017</v>
      </c>
      <c r="I5586" s="22">
        <f t="shared" si="262"/>
        <v>6</v>
      </c>
      <c r="J5586" s="22" t="str">
        <f>VLOOKUP(I5586,變換清單!H:I,2,0)</f>
        <v>2Q</v>
      </c>
      <c r="K5586" s="22" t="str">
        <f t="shared" si="263"/>
        <v>新類型中四國20172Q</v>
      </c>
    </row>
    <row r="5587" spans="1:11">
      <c r="A5587" s="23">
        <v>201706</v>
      </c>
      <c r="B5587" s="23" t="s">
        <v>83</v>
      </c>
      <c r="C5587" s="22">
        <v>27220985</v>
      </c>
      <c r="D5587" s="22" t="s">
        <v>46</v>
      </c>
      <c r="E5587" s="23">
        <v>7040</v>
      </c>
      <c r="F5587" s="22" t="str">
        <f>VLOOKUP(C5587,變換清單!A:C,3,0)</f>
        <v>新類型</v>
      </c>
      <c r="G5587" s="22" t="str">
        <f>VLOOKUP(B5587,變換清單!E:F,2,0)</f>
        <v>中四國</v>
      </c>
      <c r="H5587" s="22" t="str">
        <f t="shared" si="261"/>
        <v>2017</v>
      </c>
      <c r="I5587" s="22">
        <f t="shared" si="262"/>
        <v>6</v>
      </c>
      <c r="J5587" s="22" t="str">
        <f>VLOOKUP(I5587,變換清單!H:I,2,0)</f>
        <v>2Q</v>
      </c>
      <c r="K5587" s="22" t="str">
        <f t="shared" si="263"/>
        <v>新類型中四國20172Q</v>
      </c>
    </row>
    <row r="5588" spans="1:11">
      <c r="A5588" s="23">
        <v>201706</v>
      </c>
      <c r="B5588" s="23" t="s">
        <v>83</v>
      </c>
      <c r="C5588" s="22">
        <v>27260317</v>
      </c>
      <c r="D5588" s="22" t="s">
        <v>40</v>
      </c>
      <c r="E5588" s="23">
        <v>47880</v>
      </c>
      <c r="F5588" s="22" t="str">
        <f>VLOOKUP(C5588,變換清單!A:C,3,0)</f>
        <v>啤酒</v>
      </c>
      <c r="G5588" s="22" t="str">
        <f>VLOOKUP(B5588,變換清單!E:F,2,0)</f>
        <v>中四國</v>
      </c>
      <c r="H5588" s="22" t="str">
        <f t="shared" si="261"/>
        <v>2017</v>
      </c>
      <c r="I5588" s="22">
        <f t="shared" si="262"/>
        <v>6</v>
      </c>
      <c r="J5588" s="22" t="str">
        <f>VLOOKUP(I5588,變換清單!H:I,2,0)</f>
        <v>2Q</v>
      </c>
      <c r="K5588" s="22" t="str">
        <f t="shared" si="263"/>
        <v>啤酒中四國20172Q</v>
      </c>
    </row>
    <row r="5589" spans="1:11">
      <c r="A5589" s="23">
        <v>201706</v>
      </c>
      <c r="B5589" s="23" t="s">
        <v>98</v>
      </c>
      <c r="C5589" s="22">
        <v>27260665</v>
      </c>
      <c r="D5589" s="22" t="s">
        <v>105</v>
      </c>
      <c r="E5589" s="23">
        <v>4200</v>
      </c>
      <c r="F5589" s="22" t="str">
        <f>VLOOKUP(C5589,變換清單!A:C,3,0)</f>
        <v>啤酒</v>
      </c>
      <c r="G5589" s="22" t="str">
        <f>VLOOKUP(B5589,變換清單!E:F,2,0)</f>
        <v>沖繩</v>
      </c>
      <c r="H5589" s="22" t="str">
        <f t="shared" si="261"/>
        <v>2017</v>
      </c>
      <c r="I5589" s="22">
        <f t="shared" si="262"/>
        <v>6</v>
      </c>
      <c r="J5589" s="22" t="str">
        <f>VLOOKUP(I5589,變換清單!H:I,2,0)</f>
        <v>2Q</v>
      </c>
      <c r="K5589" s="22" t="str">
        <f t="shared" si="263"/>
        <v>啤酒沖繩20172Q</v>
      </c>
    </row>
    <row r="5590" spans="1:11">
      <c r="A5590" s="23">
        <v>201706</v>
      </c>
      <c r="B5590" s="23" t="s">
        <v>98</v>
      </c>
      <c r="C5590" s="22">
        <v>27350171</v>
      </c>
      <c r="D5590" s="22" t="s">
        <v>42</v>
      </c>
      <c r="E5590" s="23">
        <v>12600</v>
      </c>
      <c r="F5590" s="22" t="str">
        <f>VLOOKUP(C5590,變換清單!A:C,3,0)</f>
        <v>啤酒</v>
      </c>
      <c r="G5590" s="22" t="str">
        <f>VLOOKUP(B5590,變換清單!E:F,2,0)</f>
        <v>沖繩</v>
      </c>
      <c r="H5590" s="22" t="str">
        <f t="shared" si="261"/>
        <v>2017</v>
      </c>
      <c r="I5590" s="22">
        <f t="shared" si="262"/>
        <v>6</v>
      </c>
      <c r="J5590" s="22" t="str">
        <f>VLOOKUP(I5590,變換清單!H:I,2,0)</f>
        <v>2Q</v>
      </c>
      <c r="K5590" s="22" t="str">
        <f t="shared" si="263"/>
        <v>啤酒沖繩20172Q</v>
      </c>
    </row>
    <row r="5591" spans="1:11">
      <c r="A5591" s="23">
        <v>201706</v>
      </c>
      <c r="B5591" s="23" t="s">
        <v>98</v>
      </c>
      <c r="C5591" s="22">
        <v>27350921</v>
      </c>
      <c r="D5591" s="22" t="s">
        <v>44</v>
      </c>
      <c r="E5591" s="23">
        <v>654115</v>
      </c>
      <c r="F5591" s="22" t="str">
        <f>VLOOKUP(C5591,變換清單!A:C,3,0)</f>
        <v>發泡酒</v>
      </c>
      <c r="G5591" s="22" t="str">
        <f>VLOOKUP(B5591,變換清單!E:F,2,0)</f>
        <v>沖繩</v>
      </c>
      <c r="H5591" s="22" t="str">
        <f t="shared" si="261"/>
        <v>2017</v>
      </c>
      <c r="I5591" s="22">
        <f t="shared" si="262"/>
        <v>6</v>
      </c>
      <c r="J5591" s="22" t="str">
        <f>VLOOKUP(I5591,變換清單!H:I,2,0)</f>
        <v>2Q</v>
      </c>
      <c r="K5591" s="22" t="str">
        <f t="shared" si="263"/>
        <v>發泡酒沖繩20172Q</v>
      </c>
    </row>
    <row r="5592" spans="1:11">
      <c r="A5592" s="23">
        <v>201706</v>
      </c>
      <c r="B5592" s="23" t="s">
        <v>98</v>
      </c>
      <c r="C5592" s="22">
        <v>27210786</v>
      </c>
      <c r="D5592" s="22" t="s">
        <v>103</v>
      </c>
      <c r="E5592" s="23">
        <v>54453</v>
      </c>
      <c r="F5592" s="22" t="str">
        <f>VLOOKUP(C5592,變換清單!A:C,3,0)</f>
        <v>發泡酒</v>
      </c>
      <c r="G5592" s="22" t="str">
        <f>VLOOKUP(B5592,變換清單!E:F,2,0)</f>
        <v>沖繩</v>
      </c>
      <c r="H5592" s="22" t="str">
        <f t="shared" si="261"/>
        <v>2017</v>
      </c>
      <c r="I5592" s="22">
        <f t="shared" si="262"/>
        <v>6</v>
      </c>
      <c r="J5592" s="22" t="str">
        <f>VLOOKUP(I5592,變換清單!H:I,2,0)</f>
        <v>2Q</v>
      </c>
      <c r="K5592" s="22" t="str">
        <f t="shared" si="263"/>
        <v>發泡酒沖繩20172Q</v>
      </c>
    </row>
    <row r="5593" spans="1:11">
      <c r="A5593" s="23">
        <v>201706</v>
      </c>
      <c r="B5593" s="23" t="s">
        <v>98</v>
      </c>
      <c r="C5593" s="22">
        <v>27220883</v>
      </c>
      <c r="D5593" s="22" t="s">
        <v>101</v>
      </c>
      <c r="E5593" s="23">
        <v>126119</v>
      </c>
      <c r="F5593" s="22" t="str">
        <f>VLOOKUP(C5593,變換清單!A:C,3,0)</f>
        <v>新類型</v>
      </c>
      <c r="G5593" s="22" t="str">
        <f>VLOOKUP(B5593,變換清單!E:F,2,0)</f>
        <v>沖繩</v>
      </c>
      <c r="H5593" s="22" t="str">
        <f t="shared" si="261"/>
        <v>2017</v>
      </c>
      <c r="I5593" s="22">
        <f t="shared" si="262"/>
        <v>6</v>
      </c>
      <c r="J5593" s="22" t="str">
        <f>VLOOKUP(I5593,變換清單!H:I,2,0)</f>
        <v>2Q</v>
      </c>
      <c r="K5593" s="22" t="str">
        <f t="shared" si="263"/>
        <v>新類型沖繩20172Q</v>
      </c>
    </row>
    <row r="5594" spans="1:11">
      <c r="A5594" s="23">
        <v>201706</v>
      </c>
      <c r="B5594" s="23" t="s">
        <v>98</v>
      </c>
      <c r="C5594" s="22">
        <v>27220957</v>
      </c>
      <c r="D5594" s="22" t="s">
        <v>102</v>
      </c>
      <c r="E5594" s="23">
        <v>-2520</v>
      </c>
      <c r="F5594" s="22" t="str">
        <f>VLOOKUP(C5594,變換清單!A:C,3,0)</f>
        <v>新類型</v>
      </c>
      <c r="G5594" s="22" t="str">
        <f>VLOOKUP(B5594,變換清單!E:F,2,0)</f>
        <v>沖繩</v>
      </c>
      <c r="H5594" s="22" t="str">
        <f t="shared" si="261"/>
        <v>2017</v>
      </c>
      <c r="I5594" s="22">
        <f t="shared" si="262"/>
        <v>6</v>
      </c>
      <c r="J5594" s="22" t="str">
        <f>VLOOKUP(I5594,變換清單!H:I,2,0)</f>
        <v>2Q</v>
      </c>
      <c r="K5594" s="22" t="str">
        <f t="shared" si="263"/>
        <v>新類型沖繩20172Q</v>
      </c>
    </row>
    <row r="5595" spans="1:11">
      <c r="A5595" s="23">
        <v>201706</v>
      </c>
      <c r="B5595" s="23" t="s">
        <v>98</v>
      </c>
      <c r="C5595" s="22">
        <v>27220985</v>
      </c>
      <c r="D5595" s="22" t="s">
        <v>46</v>
      </c>
      <c r="E5595" s="23">
        <v>114226</v>
      </c>
      <c r="F5595" s="22" t="str">
        <f>VLOOKUP(C5595,變換清單!A:C,3,0)</f>
        <v>新類型</v>
      </c>
      <c r="G5595" s="22" t="str">
        <f>VLOOKUP(B5595,變換清單!E:F,2,0)</f>
        <v>沖繩</v>
      </c>
      <c r="H5595" s="22" t="str">
        <f t="shared" si="261"/>
        <v>2017</v>
      </c>
      <c r="I5595" s="22">
        <f t="shared" si="262"/>
        <v>6</v>
      </c>
      <c r="J5595" s="22" t="str">
        <f>VLOOKUP(I5595,變換清單!H:I,2,0)</f>
        <v>2Q</v>
      </c>
      <c r="K5595" s="22" t="str">
        <f t="shared" si="263"/>
        <v>新類型沖繩20172Q</v>
      </c>
    </row>
    <row r="5596" spans="1:11">
      <c r="A5596" s="23">
        <v>201706</v>
      </c>
      <c r="B5596" s="23" t="s">
        <v>56</v>
      </c>
      <c r="C5596" s="22">
        <v>27260317</v>
      </c>
      <c r="D5596" s="22" t="s">
        <v>40</v>
      </c>
      <c r="E5596" s="23">
        <v>253680</v>
      </c>
      <c r="F5596" s="22" t="str">
        <f>VLOOKUP(C5596,變換清單!A:C,3,0)</f>
        <v>啤酒</v>
      </c>
      <c r="G5596" s="22" t="str">
        <f>VLOOKUP(B5596,變換清單!E:F,2,0)</f>
        <v>東北</v>
      </c>
      <c r="H5596" s="22" t="str">
        <f t="shared" si="261"/>
        <v>2017</v>
      </c>
      <c r="I5596" s="22">
        <f t="shared" si="262"/>
        <v>6</v>
      </c>
      <c r="J5596" s="22" t="str">
        <f>VLOOKUP(I5596,變換清單!H:I,2,0)</f>
        <v>2Q</v>
      </c>
      <c r="K5596" s="22" t="str">
        <f t="shared" si="263"/>
        <v>啤酒東北20172Q</v>
      </c>
    </row>
    <row r="5597" spans="1:11">
      <c r="A5597" s="23">
        <v>201706</v>
      </c>
      <c r="B5597" s="23" t="s">
        <v>56</v>
      </c>
      <c r="C5597" s="22">
        <v>27260665</v>
      </c>
      <c r="D5597" s="22" t="s">
        <v>105</v>
      </c>
      <c r="E5597" s="23">
        <v>72240</v>
      </c>
      <c r="F5597" s="22" t="str">
        <f>VLOOKUP(C5597,變換清單!A:C,3,0)</f>
        <v>啤酒</v>
      </c>
      <c r="G5597" s="22" t="str">
        <f>VLOOKUP(B5597,變換清單!E:F,2,0)</f>
        <v>東北</v>
      </c>
      <c r="H5597" s="22" t="str">
        <f t="shared" si="261"/>
        <v>2017</v>
      </c>
      <c r="I5597" s="22">
        <f t="shared" si="262"/>
        <v>6</v>
      </c>
      <c r="J5597" s="22" t="str">
        <f>VLOOKUP(I5597,變換清單!H:I,2,0)</f>
        <v>2Q</v>
      </c>
      <c r="K5597" s="22" t="str">
        <f t="shared" si="263"/>
        <v>啤酒東北20172Q</v>
      </c>
    </row>
    <row r="5598" spans="1:11">
      <c r="A5598" s="23">
        <v>201706</v>
      </c>
      <c r="B5598" s="23" t="s">
        <v>56</v>
      </c>
      <c r="C5598" s="22">
        <v>27350171</v>
      </c>
      <c r="D5598" s="22" t="s">
        <v>42</v>
      </c>
      <c r="E5598" s="23">
        <v>110040</v>
      </c>
      <c r="F5598" s="22" t="str">
        <f>VLOOKUP(C5598,變換清單!A:C,3,0)</f>
        <v>啤酒</v>
      </c>
      <c r="G5598" s="22" t="str">
        <f>VLOOKUP(B5598,變換清單!E:F,2,0)</f>
        <v>東北</v>
      </c>
      <c r="H5598" s="22" t="str">
        <f t="shared" si="261"/>
        <v>2017</v>
      </c>
      <c r="I5598" s="22">
        <f t="shared" si="262"/>
        <v>6</v>
      </c>
      <c r="J5598" s="22" t="str">
        <f>VLOOKUP(I5598,變換清單!H:I,2,0)</f>
        <v>2Q</v>
      </c>
      <c r="K5598" s="22" t="str">
        <f t="shared" si="263"/>
        <v>啤酒東北20172Q</v>
      </c>
    </row>
    <row r="5599" spans="1:11">
      <c r="A5599" s="23">
        <v>201706</v>
      </c>
      <c r="B5599" s="23" t="s">
        <v>56</v>
      </c>
      <c r="C5599" s="22">
        <v>27350921</v>
      </c>
      <c r="D5599" s="22" t="s">
        <v>44</v>
      </c>
      <c r="E5599" s="23">
        <v>17136</v>
      </c>
      <c r="F5599" s="22" t="str">
        <f>VLOOKUP(C5599,變換清單!A:C,3,0)</f>
        <v>發泡酒</v>
      </c>
      <c r="G5599" s="22" t="str">
        <f>VLOOKUP(B5599,變換清單!E:F,2,0)</f>
        <v>東北</v>
      </c>
      <c r="H5599" s="22" t="str">
        <f t="shared" si="261"/>
        <v>2017</v>
      </c>
      <c r="I5599" s="22">
        <f t="shared" si="262"/>
        <v>6</v>
      </c>
      <c r="J5599" s="22" t="str">
        <f>VLOOKUP(I5599,變換清單!H:I,2,0)</f>
        <v>2Q</v>
      </c>
      <c r="K5599" s="22" t="str">
        <f t="shared" si="263"/>
        <v>發泡酒東北20172Q</v>
      </c>
    </row>
    <row r="5600" spans="1:11">
      <c r="A5600" s="23">
        <v>201706</v>
      </c>
      <c r="B5600" s="23" t="s">
        <v>56</v>
      </c>
      <c r="C5600" s="22">
        <v>27210786</v>
      </c>
      <c r="D5600" s="22" t="s">
        <v>103</v>
      </c>
      <c r="E5600" s="23">
        <v>8820</v>
      </c>
      <c r="F5600" s="22" t="str">
        <f>VLOOKUP(C5600,變換清單!A:C,3,0)</f>
        <v>發泡酒</v>
      </c>
      <c r="G5600" s="22" t="str">
        <f>VLOOKUP(B5600,變換清單!E:F,2,0)</f>
        <v>東北</v>
      </c>
      <c r="H5600" s="22" t="str">
        <f t="shared" si="261"/>
        <v>2017</v>
      </c>
      <c r="I5600" s="22">
        <f t="shared" si="262"/>
        <v>6</v>
      </c>
      <c r="J5600" s="22" t="str">
        <f>VLOOKUP(I5600,變換清單!H:I,2,0)</f>
        <v>2Q</v>
      </c>
      <c r="K5600" s="22" t="str">
        <f t="shared" si="263"/>
        <v>發泡酒東北20172Q</v>
      </c>
    </row>
    <row r="5601" spans="1:11">
      <c r="A5601" s="23">
        <v>201706</v>
      </c>
      <c r="B5601" s="23" t="s">
        <v>56</v>
      </c>
      <c r="C5601" s="22">
        <v>27220883</v>
      </c>
      <c r="D5601" s="22" t="s">
        <v>101</v>
      </c>
      <c r="E5601" s="23">
        <v>61320</v>
      </c>
      <c r="F5601" s="22" t="str">
        <f>VLOOKUP(C5601,變換清單!A:C,3,0)</f>
        <v>新類型</v>
      </c>
      <c r="G5601" s="22" t="str">
        <f>VLOOKUP(B5601,變換清單!E:F,2,0)</f>
        <v>東北</v>
      </c>
      <c r="H5601" s="22" t="str">
        <f t="shared" si="261"/>
        <v>2017</v>
      </c>
      <c r="I5601" s="22">
        <f t="shared" si="262"/>
        <v>6</v>
      </c>
      <c r="J5601" s="22" t="str">
        <f>VLOOKUP(I5601,變換清單!H:I,2,0)</f>
        <v>2Q</v>
      </c>
      <c r="K5601" s="22" t="str">
        <f t="shared" si="263"/>
        <v>新類型東北20172Q</v>
      </c>
    </row>
    <row r="5602" spans="1:11">
      <c r="A5602" s="23">
        <v>201706</v>
      </c>
      <c r="B5602" s="23" t="s">
        <v>73</v>
      </c>
      <c r="C5602" s="22">
        <v>27220957</v>
      </c>
      <c r="D5602" s="22" t="s">
        <v>102</v>
      </c>
      <c r="E5602" s="23">
        <v>366240</v>
      </c>
      <c r="F5602" s="22" t="str">
        <f>VLOOKUP(C5602,變換清單!A:C,3,0)</f>
        <v>新類型</v>
      </c>
      <c r="G5602" s="22" t="str">
        <f>VLOOKUP(B5602,變換清單!E:F,2,0)</f>
        <v>中部</v>
      </c>
      <c r="H5602" s="22" t="str">
        <f t="shared" si="261"/>
        <v>2017</v>
      </c>
      <c r="I5602" s="22">
        <f t="shared" si="262"/>
        <v>6</v>
      </c>
      <c r="J5602" s="22" t="str">
        <f>VLOOKUP(I5602,變換清單!H:I,2,0)</f>
        <v>2Q</v>
      </c>
      <c r="K5602" s="22" t="str">
        <f t="shared" si="263"/>
        <v>新類型中部20172Q</v>
      </c>
    </row>
    <row r="5603" spans="1:11">
      <c r="A5603" s="23">
        <v>201706</v>
      </c>
      <c r="B5603" s="23" t="s">
        <v>73</v>
      </c>
      <c r="C5603" s="22">
        <v>27220985</v>
      </c>
      <c r="D5603" s="22" t="s">
        <v>46</v>
      </c>
      <c r="E5603" s="23">
        <v>22680</v>
      </c>
      <c r="F5603" s="22" t="str">
        <f>VLOOKUP(C5603,變換清單!A:C,3,0)</f>
        <v>新類型</v>
      </c>
      <c r="G5603" s="22" t="str">
        <f>VLOOKUP(B5603,變換清單!E:F,2,0)</f>
        <v>中部</v>
      </c>
      <c r="H5603" s="22" t="str">
        <f t="shared" si="261"/>
        <v>2017</v>
      </c>
      <c r="I5603" s="22">
        <f t="shared" si="262"/>
        <v>6</v>
      </c>
      <c r="J5603" s="22" t="str">
        <f>VLOOKUP(I5603,變換清單!H:I,2,0)</f>
        <v>2Q</v>
      </c>
      <c r="K5603" s="22" t="str">
        <f t="shared" si="263"/>
        <v>新類型中部20172Q</v>
      </c>
    </row>
    <row r="5604" spans="1:11">
      <c r="A5604" s="23">
        <v>201706</v>
      </c>
      <c r="B5604" s="23" t="s">
        <v>73</v>
      </c>
      <c r="C5604" s="22">
        <v>27260317</v>
      </c>
      <c r="D5604" s="22" t="s">
        <v>40</v>
      </c>
      <c r="E5604" s="23">
        <v>147840</v>
      </c>
      <c r="F5604" s="22" t="str">
        <f>VLOOKUP(C5604,變換清單!A:C,3,0)</f>
        <v>啤酒</v>
      </c>
      <c r="G5604" s="22" t="str">
        <f>VLOOKUP(B5604,變換清單!E:F,2,0)</f>
        <v>中部</v>
      </c>
      <c r="H5604" s="22" t="str">
        <f t="shared" si="261"/>
        <v>2017</v>
      </c>
      <c r="I5604" s="22">
        <f t="shared" si="262"/>
        <v>6</v>
      </c>
      <c r="J5604" s="22" t="str">
        <f>VLOOKUP(I5604,變換清單!H:I,2,0)</f>
        <v>2Q</v>
      </c>
      <c r="K5604" s="22" t="str">
        <f t="shared" si="263"/>
        <v>啤酒中部20172Q</v>
      </c>
    </row>
    <row r="5605" spans="1:11">
      <c r="A5605" s="23">
        <v>201706</v>
      </c>
      <c r="B5605" s="23" t="s">
        <v>73</v>
      </c>
      <c r="C5605" s="22">
        <v>27260665</v>
      </c>
      <c r="D5605" s="22" t="s">
        <v>105</v>
      </c>
      <c r="E5605" s="23">
        <v>2772</v>
      </c>
      <c r="F5605" s="22" t="str">
        <f>VLOOKUP(C5605,變換清單!A:C,3,0)</f>
        <v>啤酒</v>
      </c>
      <c r="G5605" s="22" t="str">
        <f>VLOOKUP(B5605,變換清單!E:F,2,0)</f>
        <v>中部</v>
      </c>
      <c r="H5605" s="22" t="str">
        <f t="shared" si="261"/>
        <v>2017</v>
      </c>
      <c r="I5605" s="22">
        <f t="shared" si="262"/>
        <v>6</v>
      </c>
      <c r="J5605" s="22" t="str">
        <f>VLOOKUP(I5605,變換清單!H:I,2,0)</f>
        <v>2Q</v>
      </c>
      <c r="K5605" s="22" t="str">
        <f t="shared" si="263"/>
        <v>啤酒中部20172Q</v>
      </c>
    </row>
    <row r="5606" spans="1:11">
      <c r="A5606" s="23">
        <v>201706</v>
      </c>
      <c r="B5606" s="23" t="s">
        <v>73</v>
      </c>
      <c r="C5606" s="22">
        <v>27350171</v>
      </c>
      <c r="D5606" s="22" t="s">
        <v>42</v>
      </c>
      <c r="E5606" s="23">
        <v>2268</v>
      </c>
      <c r="F5606" s="22" t="str">
        <f>VLOOKUP(C5606,變換清單!A:C,3,0)</f>
        <v>啤酒</v>
      </c>
      <c r="G5606" s="22" t="str">
        <f>VLOOKUP(B5606,變換清單!E:F,2,0)</f>
        <v>中部</v>
      </c>
      <c r="H5606" s="22" t="str">
        <f t="shared" si="261"/>
        <v>2017</v>
      </c>
      <c r="I5606" s="22">
        <f t="shared" si="262"/>
        <v>6</v>
      </c>
      <c r="J5606" s="22" t="str">
        <f>VLOOKUP(I5606,變換清單!H:I,2,0)</f>
        <v>2Q</v>
      </c>
      <c r="K5606" s="22" t="str">
        <f t="shared" si="263"/>
        <v>啤酒中部20172Q</v>
      </c>
    </row>
    <row r="5607" spans="1:11">
      <c r="A5607" s="23">
        <v>201706</v>
      </c>
      <c r="B5607" s="23" t="s">
        <v>73</v>
      </c>
      <c r="C5607" s="22">
        <v>27350921</v>
      </c>
      <c r="D5607" s="22" t="s">
        <v>44</v>
      </c>
      <c r="E5607" s="23">
        <v>48720</v>
      </c>
      <c r="F5607" s="22" t="str">
        <f>VLOOKUP(C5607,變換清單!A:C,3,0)</f>
        <v>發泡酒</v>
      </c>
      <c r="G5607" s="22" t="str">
        <f>VLOOKUP(B5607,變換清單!E:F,2,0)</f>
        <v>中部</v>
      </c>
      <c r="H5607" s="22" t="str">
        <f t="shared" si="261"/>
        <v>2017</v>
      </c>
      <c r="I5607" s="22">
        <f t="shared" si="262"/>
        <v>6</v>
      </c>
      <c r="J5607" s="22" t="str">
        <f>VLOOKUP(I5607,變換清單!H:I,2,0)</f>
        <v>2Q</v>
      </c>
      <c r="K5607" s="22" t="str">
        <f t="shared" si="263"/>
        <v>發泡酒中部20172Q</v>
      </c>
    </row>
    <row r="5608" spans="1:11">
      <c r="A5608" s="23">
        <v>201706</v>
      </c>
      <c r="B5608" s="23" t="s">
        <v>93</v>
      </c>
      <c r="C5608" s="22">
        <v>27210786</v>
      </c>
      <c r="D5608" s="22" t="s">
        <v>103</v>
      </c>
      <c r="E5608" s="23">
        <v>209160</v>
      </c>
      <c r="F5608" s="22" t="str">
        <f>VLOOKUP(C5608,變換清單!A:C,3,0)</f>
        <v>發泡酒</v>
      </c>
      <c r="G5608" s="22" t="str">
        <f>VLOOKUP(B5608,變換清單!E:F,2,0)</f>
        <v>九州</v>
      </c>
      <c r="H5608" s="22" t="str">
        <f t="shared" si="261"/>
        <v>2017</v>
      </c>
      <c r="I5608" s="22">
        <f t="shared" si="262"/>
        <v>6</v>
      </c>
      <c r="J5608" s="22" t="str">
        <f>VLOOKUP(I5608,變換清單!H:I,2,0)</f>
        <v>2Q</v>
      </c>
      <c r="K5608" s="22" t="str">
        <f t="shared" si="263"/>
        <v>發泡酒九州20172Q</v>
      </c>
    </row>
    <row r="5609" spans="1:11">
      <c r="A5609" s="23">
        <v>201706</v>
      </c>
      <c r="B5609" s="23" t="s">
        <v>93</v>
      </c>
      <c r="C5609" s="22">
        <v>27220883</v>
      </c>
      <c r="D5609" s="22" t="s">
        <v>101</v>
      </c>
      <c r="E5609" s="23">
        <v>24360</v>
      </c>
      <c r="F5609" s="22" t="str">
        <f>VLOOKUP(C5609,變換清單!A:C,3,0)</f>
        <v>新類型</v>
      </c>
      <c r="G5609" s="22" t="str">
        <f>VLOOKUP(B5609,變換清單!E:F,2,0)</f>
        <v>九州</v>
      </c>
      <c r="H5609" s="22" t="str">
        <f t="shared" si="261"/>
        <v>2017</v>
      </c>
      <c r="I5609" s="22">
        <f t="shared" si="262"/>
        <v>6</v>
      </c>
      <c r="J5609" s="22" t="str">
        <f>VLOOKUP(I5609,變換清單!H:I,2,0)</f>
        <v>2Q</v>
      </c>
      <c r="K5609" s="22" t="str">
        <f t="shared" si="263"/>
        <v>新類型九州20172Q</v>
      </c>
    </row>
    <row r="5610" spans="1:11">
      <c r="A5610" s="23">
        <v>201706</v>
      </c>
      <c r="B5610" s="23" t="s">
        <v>93</v>
      </c>
      <c r="C5610" s="22">
        <v>27220957</v>
      </c>
      <c r="D5610" s="22" t="s">
        <v>102</v>
      </c>
      <c r="E5610" s="23">
        <v>68880</v>
      </c>
      <c r="F5610" s="22" t="str">
        <f>VLOOKUP(C5610,變換清單!A:C,3,0)</f>
        <v>新類型</v>
      </c>
      <c r="G5610" s="22" t="str">
        <f>VLOOKUP(B5610,變換清單!E:F,2,0)</f>
        <v>九州</v>
      </c>
      <c r="H5610" s="22" t="str">
        <f t="shared" si="261"/>
        <v>2017</v>
      </c>
      <c r="I5610" s="22">
        <f t="shared" si="262"/>
        <v>6</v>
      </c>
      <c r="J5610" s="22" t="str">
        <f>VLOOKUP(I5610,變換清單!H:I,2,0)</f>
        <v>2Q</v>
      </c>
      <c r="K5610" s="22" t="str">
        <f t="shared" si="263"/>
        <v>新類型九州20172Q</v>
      </c>
    </row>
    <row r="5611" spans="1:11">
      <c r="A5611" s="23">
        <v>201706</v>
      </c>
      <c r="B5611" s="23" t="s">
        <v>93</v>
      </c>
      <c r="C5611" s="22">
        <v>27220985</v>
      </c>
      <c r="D5611" s="22" t="s">
        <v>46</v>
      </c>
      <c r="E5611" s="23">
        <v>6552</v>
      </c>
      <c r="F5611" s="22" t="str">
        <f>VLOOKUP(C5611,變換清單!A:C,3,0)</f>
        <v>新類型</v>
      </c>
      <c r="G5611" s="22" t="str">
        <f>VLOOKUP(B5611,變換清單!E:F,2,0)</f>
        <v>九州</v>
      </c>
      <c r="H5611" s="22" t="str">
        <f t="shared" si="261"/>
        <v>2017</v>
      </c>
      <c r="I5611" s="22">
        <f t="shared" si="262"/>
        <v>6</v>
      </c>
      <c r="J5611" s="22" t="str">
        <f>VLOOKUP(I5611,變換清單!H:I,2,0)</f>
        <v>2Q</v>
      </c>
      <c r="K5611" s="22" t="str">
        <f t="shared" si="263"/>
        <v>新類型九州20172Q</v>
      </c>
    </row>
    <row r="5612" spans="1:11">
      <c r="A5612" s="23">
        <v>201706</v>
      </c>
      <c r="B5612" s="23" t="s">
        <v>93</v>
      </c>
      <c r="C5612" s="22">
        <v>27260317</v>
      </c>
      <c r="D5612" s="22" t="s">
        <v>40</v>
      </c>
      <c r="E5612" s="23">
        <v>6804</v>
      </c>
      <c r="F5612" s="22" t="str">
        <f>VLOOKUP(C5612,變換清單!A:C,3,0)</f>
        <v>啤酒</v>
      </c>
      <c r="G5612" s="22" t="str">
        <f>VLOOKUP(B5612,變換清單!E:F,2,0)</f>
        <v>九州</v>
      </c>
      <c r="H5612" s="22" t="str">
        <f t="shared" si="261"/>
        <v>2017</v>
      </c>
      <c r="I5612" s="22">
        <f t="shared" si="262"/>
        <v>6</v>
      </c>
      <c r="J5612" s="22" t="str">
        <f>VLOOKUP(I5612,變換清單!H:I,2,0)</f>
        <v>2Q</v>
      </c>
      <c r="K5612" s="22" t="str">
        <f t="shared" si="263"/>
        <v>啤酒九州20172Q</v>
      </c>
    </row>
    <row r="5613" spans="1:11">
      <c r="A5613" s="23">
        <v>201706</v>
      </c>
      <c r="B5613" s="23" t="s">
        <v>93</v>
      </c>
      <c r="C5613" s="22">
        <v>27260665</v>
      </c>
      <c r="D5613" s="22" t="s">
        <v>105</v>
      </c>
      <c r="E5613" s="23">
        <v>29400</v>
      </c>
      <c r="F5613" s="22" t="str">
        <f>VLOOKUP(C5613,變換清單!A:C,3,0)</f>
        <v>啤酒</v>
      </c>
      <c r="G5613" s="22" t="str">
        <f>VLOOKUP(B5613,變換清單!E:F,2,0)</f>
        <v>九州</v>
      </c>
      <c r="H5613" s="22" t="str">
        <f t="shared" si="261"/>
        <v>2017</v>
      </c>
      <c r="I5613" s="22">
        <f t="shared" si="262"/>
        <v>6</v>
      </c>
      <c r="J5613" s="22" t="str">
        <f>VLOOKUP(I5613,變換清單!H:I,2,0)</f>
        <v>2Q</v>
      </c>
      <c r="K5613" s="22" t="str">
        <f t="shared" si="263"/>
        <v>啤酒九州20172Q</v>
      </c>
    </row>
    <row r="5614" spans="1:11">
      <c r="A5614" s="23">
        <v>201706</v>
      </c>
      <c r="B5614" s="23" t="s">
        <v>57</v>
      </c>
      <c r="C5614" s="22">
        <v>27350171</v>
      </c>
      <c r="D5614" s="22" t="s">
        <v>42</v>
      </c>
      <c r="E5614" s="23">
        <v>710640</v>
      </c>
      <c r="F5614" s="22" t="str">
        <f>VLOOKUP(C5614,變換清單!A:C,3,0)</f>
        <v>啤酒</v>
      </c>
      <c r="G5614" s="22" t="str">
        <f>VLOOKUP(B5614,變換清單!E:F,2,0)</f>
        <v>東北</v>
      </c>
      <c r="H5614" s="22" t="str">
        <f t="shared" si="261"/>
        <v>2017</v>
      </c>
      <c r="I5614" s="22">
        <f t="shared" si="262"/>
        <v>6</v>
      </c>
      <c r="J5614" s="22" t="str">
        <f>VLOOKUP(I5614,變換清單!H:I,2,0)</f>
        <v>2Q</v>
      </c>
      <c r="K5614" s="22" t="str">
        <f t="shared" si="263"/>
        <v>啤酒東北20172Q</v>
      </c>
    </row>
    <row r="5615" spans="1:11">
      <c r="A5615" s="23">
        <v>201706</v>
      </c>
      <c r="B5615" s="23" t="s">
        <v>57</v>
      </c>
      <c r="C5615" s="22">
        <v>27350921</v>
      </c>
      <c r="D5615" s="22" t="s">
        <v>44</v>
      </c>
      <c r="E5615" s="23">
        <v>136920</v>
      </c>
      <c r="F5615" s="22" t="str">
        <f>VLOOKUP(C5615,變換清單!A:C,3,0)</f>
        <v>發泡酒</v>
      </c>
      <c r="G5615" s="22" t="str">
        <f>VLOOKUP(B5615,變換清單!E:F,2,0)</f>
        <v>東北</v>
      </c>
      <c r="H5615" s="22" t="str">
        <f t="shared" si="261"/>
        <v>2017</v>
      </c>
      <c r="I5615" s="22">
        <f t="shared" si="262"/>
        <v>6</v>
      </c>
      <c r="J5615" s="22" t="str">
        <f>VLOOKUP(I5615,變換清單!H:I,2,0)</f>
        <v>2Q</v>
      </c>
      <c r="K5615" s="22" t="str">
        <f t="shared" si="263"/>
        <v>發泡酒東北20172Q</v>
      </c>
    </row>
    <row r="5616" spans="1:11">
      <c r="A5616" s="23">
        <v>201706</v>
      </c>
      <c r="B5616" s="23" t="s">
        <v>57</v>
      </c>
      <c r="C5616" s="22">
        <v>27210786</v>
      </c>
      <c r="D5616" s="22" t="s">
        <v>103</v>
      </c>
      <c r="E5616" s="23">
        <v>288960</v>
      </c>
      <c r="F5616" s="22" t="str">
        <f>VLOOKUP(C5616,變換清單!A:C,3,0)</f>
        <v>發泡酒</v>
      </c>
      <c r="G5616" s="22" t="str">
        <f>VLOOKUP(B5616,變換清單!E:F,2,0)</f>
        <v>東北</v>
      </c>
      <c r="H5616" s="22" t="str">
        <f t="shared" si="261"/>
        <v>2017</v>
      </c>
      <c r="I5616" s="22">
        <f t="shared" si="262"/>
        <v>6</v>
      </c>
      <c r="J5616" s="22" t="str">
        <f>VLOOKUP(I5616,變換清單!H:I,2,0)</f>
        <v>2Q</v>
      </c>
      <c r="K5616" s="22" t="str">
        <f t="shared" si="263"/>
        <v>發泡酒東北20172Q</v>
      </c>
    </row>
    <row r="5617" spans="1:11">
      <c r="A5617" s="23">
        <v>201706</v>
      </c>
      <c r="B5617" s="23" t="s">
        <v>57</v>
      </c>
      <c r="C5617" s="22">
        <v>27220883</v>
      </c>
      <c r="D5617" s="22" t="s">
        <v>101</v>
      </c>
      <c r="E5617" s="23">
        <v>31752</v>
      </c>
      <c r="F5617" s="22" t="str">
        <f>VLOOKUP(C5617,變換清單!A:C,3,0)</f>
        <v>新類型</v>
      </c>
      <c r="G5617" s="22" t="str">
        <f>VLOOKUP(B5617,變換清單!E:F,2,0)</f>
        <v>東北</v>
      </c>
      <c r="H5617" s="22" t="str">
        <f t="shared" si="261"/>
        <v>2017</v>
      </c>
      <c r="I5617" s="22">
        <f t="shared" si="262"/>
        <v>6</v>
      </c>
      <c r="J5617" s="22" t="str">
        <f>VLOOKUP(I5617,變換清單!H:I,2,0)</f>
        <v>2Q</v>
      </c>
      <c r="K5617" s="22" t="str">
        <f t="shared" si="263"/>
        <v>新類型東北20172Q</v>
      </c>
    </row>
    <row r="5618" spans="1:11">
      <c r="A5618" s="23">
        <v>201706</v>
      </c>
      <c r="B5618" s="23" t="s">
        <v>57</v>
      </c>
      <c r="C5618" s="22">
        <v>27220957</v>
      </c>
      <c r="D5618" s="22" t="s">
        <v>102</v>
      </c>
      <c r="E5618" s="23">
        <v>3024</v>
      </c>
      <c r="F5618" s="22" t="str">
        <f>VLOOKUP(C5618,變換清單!A:C,3,0)</f>
        <v>新類型</v>
      </c>
      <c r="G5618" s="22" t="str">
        <f>VLOOKUP(B5618,變換清單!E:F,2,0)</f>
        <v>東北</v>
      </c>
      <c r="H5618" s="22" t="str">
        <f t="shared" si="261"/>
        <v>2017</v>
      </c>
      <c r="I5618" s="22">
        <f t="shared" si="262"/>
        <v>6</v>
      </c>
      <c r="J5618" s="22" t="str">
        <f>VLOOKUP(I5618,變換清單!H:I,2,0)</f>
        <v>2Q</v>
      </c>
      <c r="K5618" s="22" t="str">
        <f t="shared" si="263"/>
        <v>新類型東北20172Q</v>
      </c>
    </row>
    <row r="5619" spans="1:11">
      <c r="A5619" s="23">
        <v>201706</v>
      </c>
      <c r="B5619" s="23" t="s">
        <v>57</v>
      </c>
      <c r="C5619" s="22">
        <v>27220985</v>
      </c>
      <c r="D5619" s="22" t="s">
        <v>46</v>
      </c>
      <c r="E5619" s="23">
        <v>153720</v>
      </c>
      <c r="F5619" s="22" t="str">
        <f>VLOOKUP(C5619,變換清單!A:C,3,0)</f>
        <v>新類型</v>
      </c>
      <c r="G5619" s="22" t="str">
        <f>VLOOKUP(B5619,變換清單!E:F,2,0)</f>
        <v>東北</v>
      </c>
      <c r="H5619" s="22" t="str">
        <f t="shared" si="261"/>
        <v>2017</v>
      </c>
      <c r="I5619" s="22">
        <f t="shared" si="262"/>
        <v>6</v>
      </c>
      <c r="J5619" s="22" t="str">
        <f>VLOOKUP(I5619,變換清單!H:I,2,0)</f>
        <v>2Q</v>
      </c>
      <c r="K5619" s="22" t="str">
        <f t="shared" si="263"/>
        <v>新類型東北20172Q</v>
      </c>
    </row>
    <row r="5620" spans="1:11">
      <c r="A5620" s="23">
        <v>201706</v>
      </c>
      <c r="B5620" s="23" t="s">
        <v>2</v>
      </c>
      <c r="C5620" s="22">
        <v>27260317</v>
      </c>
      <c r="D5620" s="22" t="s">
        <v>40</v>
      </c>
      <c r="E5620" s="23">
        <v>853440</v>
      </c>
      <c r="F5620" s="22" t="str">
        <f>VLOOKUP(C5620,變換清單!A:C,3,0)</f>
        <v>啤酒</v>
      </c>
      <c r="G5620" s="22" t="str">
        <f>VLOOKUP(B5620,變換清單!E:F,2,0)</f>
        <v>近畿圏</v>
      </c>
      <c r="H5620" s="22" t="str">
        <f t="shared" si="261"/>
        <v>2017</v>
      </c>
      <c r="I5620" s="22">
        <f t="shared" si="262"/>
        <v>6</v>
      </c>
      <c r="J5620" s="22" t="str">
        <f>VLOOKUP(I5620,變換清單!H:I,2,0)</f>
        <v>2Q</v>
      </c>
      <c r="K5620" s="22" t="str">
        <f t="shared" si="263"/>
        <v>啤酒近畿圏20172Q</v>
      </c>
    </row>
    <row r="5621" spans="1:11">
      <c r="A5621" s="23">
        <v>201706</v>
      </c>
      <c r="B5621" s="23" t="s">
        <v>2</v>
      </c>
      <c r="C5621" s="22">
        <v>27260665</v>
      </c>
      <c r="D5621" s="22" t="s">
        <v>105</v>
      </c>
      <c r="E5621" s="23">
        <v>66360</v>
      </c>
      <c r="F5621" s="22" t="str">
        <f>VLOOKUP(C5621,變換清單!A:C,3,0)</f>
        <v>啤酒</v>
      </c>
      <c r="G5621" s="22" t="str">
        <f>VLOOKUP(B5621,變換清單!E:F,2,0)</f>
        <v>近畿圏</v>
      </c>
      <c r="H5621" s="22" t="str">
        <f t="shared" si="261"/>
        <v>2017</v>
      </c>
      <c r="I5621" s="22">
        <f t="shared" si="262"/>
        <v>6</v>
      </c>
      <c r="J5621" s="22" t="str">
        <f>VLOOKUP(I5621,變換清單!H:I,2,0)</f>
        <v>2Q</v>
      </c>
      <c r="K5621" s="22" t="str">
        <f t="shared" si="263"/>
        <v>啤酒近畿圏20172Q</v>
      </c>
    </row>
    <row r="5622" spans="1:11">
      <c r="A5622" s="23">
        <v>201706</v>
      </c>
      <c r="B5622" s="23" t="s">
        <v>2</v>
      </c>
      <c r="C5622" s="22">
        <v>27350171</v>
      </c>
      <c r="D5622" s="22" t="s">
        <v>42</v>
      </c>
      <c r="E5622" s="23">
        <v>252000</v>
      </c>
      <c r="F5622" s="22" t="str">
        <f>VLOOKUP(C5622,變換清單!A:C,3,0)</f>
        <v>啤酒</v>
      </c>
      <c r="G5622" s="22" t="str">
        <f>VLOOKUP(B5622,變換清單!E:F,2,0)</f>
        <v>近畿圏</v>
      </c>
      <c r="H5622" s="22" t="str">
        <f t="shared" si="261"/>
        <v>2017</v>
      </c>
      <c r="I5622" s="22">
        <f t="shared" si="262"/>
        <v>6</v>
      </c>
      <c r="J5622" s="22" t="str">
        <f>VLOOKUP(I5622,變換清單!H:I,2,0)</f>
        <v>2Q</v>
      </c>
      <c r="K5622" s="22" t="str">
        <f t="shared" si="263"/>
        <v>啤酒近畿圏20172Q</v>
      </c>
    </row>
    <row r="5623" spans="1:11">
      <c r="A5623" s="23">
        <v>201706</v>
      </c>
      <c r="B5623" s="23" t="s">
        <v>2</v>
      </c>
      <c r="C5623" s="22">
        <v>27350921</v>
      </c>
      <c r="D5623" s="22" t="s">
        <v>44</v>
      </c>
      <c r="E5623" s="23">
        <v>19656</v>
      </c>
      <c r="F5623" s="22" t="str">
        <f>VLOOKUP(C5623,變換清單!A:C,3,0)</f>
        <v>發泡酒</v>
      </c>
      <c r="G5623" s="22" t="str">
        <f>VLOOKUP(B5623,變換清單!E:F,2,0)</f>
        <v>近畿圏</v>
      </c>
      <c r="H5623" s="22" t="str">
        <f t="shared" si="261"/>
        <v>2017</v>
      </c>
      <c r="I5623" s="22">
        <f t="shared" si="262"/>
        <v>6</v>
      </c>
      <c r="J5623" s="22" t="str">
        <f>VLOOKUP(I5623,變換清單!H:I,2,0)</f>
        <v>2Q</v>
      </c>
      <c r="K5623" s="22" t="str">
        <f t="shared" si="263"/>
        <v>發泡酒近畿圏20172Q</v>
      </c>
    </row>
    <row r="5624" spans="1:11">
      <c r="A5624" s="23">
        <v>201706</v>
      </c>
      <c r="B5624" s="23" t="s">
        <v>2</v>
      </c>
      <c r="C5624" s="22">
        <v>27210786</v>
      </c>
      <c r="D5624" s="22" t="s">
        <v>103</v>
      </c>
      <c r="E5624" s="23">
        <v>5544</v>
      </c>
      <c r="F5624" s="22" t="str">
        <f>VLOOKUP(C5624,變換清單!A:C,3,0)</f>
        <v>發泡酒</v>
      </c>
      <c r="G5624" s="22" t="str">
        <f>VLOOKUP(B5624,變換清單!E:F,2,0)</f>
        <v>近畿圏</v>
      </c>
      <c r="H5624" s="22" t="str">
        <f t="shared" si="261"/>
        <v>2017</v>
      </c>
      <c r="I5624" s="22">
        <f t="shared" si="262"/>
        <v>6</v>
      </c>
      <c r="J5624" s="22" t="str">
        <f>VLOOKUP(I5624,變換清單!H:I,2,0)</f>
        <v>2Q</v>
      </c>
      <c r="K5624" s="22" t="str">
        <f t="shared" si="263"/>
        <v>發泡酒近畿圏20172Q</v>
      </c>
    </row>
    <row r="5625" spans="1:11">
      <c r="A5625" s="23">
        <v>201706</v>
      </c>
      <c r="B5625" s="23" t="s">
        <v>2</v>
      </c>
      <c r="C5625" s="22">
        <v>27220883</v>
      </c>
      <c r="D5625" s="22" t="s">
        <v>101</v>
      </c>
      <c r="E5625" s="23">
        <v>135240</v>
      </c>
      <c r="F5625" s="22" t="str">
        <f>VLOOKUP(C5625,變換清單!A:C,3,0)</f>
        <v>新類型</v>
      </c>
      <c r="G5625" s="22" t="str">
        <f>VLOOKUP(B5625,變換清單!E:F,2,0)</f>
        <v>近畿圏</v>
      </c>
      <c r="H5625" s="22" t="str">
        <f t="shared" si="261"/>
        <v>2017</v>
      </c>
      <c r="I5625" s="22">
        <f t="shared" si="262"/>
        <v>6</v>
      </c>
      <c r="J5625" s="22" t="str">
        <f>VLOOKUP(I5625,變換清單!H:I,2,0)</f>
        <v>2Q</v>
      </c>
      <c r="K5625" s="22" t="str">
        <f t="shared" si="263"/>
        <v>新類型近畿圏20172Q</v>
      </c>
    </row>
    <row r="5626" spans="1:11">
      <c r="A5626" s="23">
        <v>201706</v>
      </c>
      <c r="B5626" s="23" t="s">
        <v>2</v>
      </c>
      <c r="C5626" s="22">
        <v>27220957</v>
      </c>
      <c r="D5626" s="22" t="s">
        <v>102</v>
      </c>
      <c r="E5626" s="23">
        <v>8004</v>
      </c>
      <c r="F5626" s="22" t="str">
        <f>VLOOKUP(C5626,變換清單!A:C,3,0)</f>
        <v>新類型</v>
      </c>
      <c r="G5626" s="22" t="str">
        <f>VLOOKUP(B5626,變換清單!E:F,2,0)</f>
        <v>近畿圏</v>
      </c>
      <c r="H5626" s="22" t="str">
        <f t="shared" si="261"/>
        <v>2017</v>
      </c>
      <c r="I5626" s="22">
        <f t="shared" si="262"/>
        <v>6</v>
      </c>
      <c r="J5626" s="22" t="str">
        <f>VLOOKUP(I5626,變換清單!H:I,2,0)</f>
        <v>2Q</v>
      </c>
      <c r="K5626" s="22" t="str">
        <f t="shared" si="263"/>
        <v>新類型近畿圏20172Q</v>
      </c>
    </row>
    <row r="5627" spans="1:11">
      <c r="A5627" s="23">
        <v>201706</v>
      </c>
      <c r="B5627" s="23" t="s">
        <v>2</v>
      </c>
      <c r="C5627" s="22">
        <v>27220985</v>
      </c>
      <c r="D5627" s="22" t="s">
        <v>46</v>
      </c>
      <c r="E5627" s="23">
        <v>24012</v>
      </c>
      <c r="F5627" s="22" t="str">
        <f>VLOOKUP(C5627,變換清單!A:C,3,0)</f>
        <v>新類型</v>
      </c>
      <c r="G5627" s="22" t="str">
        <f>VLOOKUP(B5627,變換清單!E:F,2,0)</f>
        <v>近畿圏</v>
      </c>
      <c r="H5627" s="22" t="str">
        <f t="shared" si="261"/>
        <v>2017</v>
      </c>
      <c r="I5627" s="22">
        <f t="shared" si="262"/>
        <v>6</v>
      </c>
      <c r="J5627" s="22" t="str">
        <f>VLOOKUP(I5627,變換清單!H:I,2,0)</f>
        <v>2Q</v>
      </c>
      <c r="K5627" s="22" t="str">
        <f t="shared" si="263"/>
        <v>新類型近畿圏20172Q</v>
      </c>
    </row>
    <row r="5628" spans="1:11">
      <c r="A5628" s="23">
        <v>201706</v>
      </c>
      <c r="B5628" s="23" t="s">
        <v>91</v>
      </c>
      <c r="C5628" s="22">
        <v>27260317</v>
      </c>
      <c r="D5628" s="22" t="s">
        <v>40</v>
      </c>
      <c r="E5628" s="23">
        <v>1680</v>
      </c>
      <c r="F5628" s="22" t="str">
        <f>VLOOKUP(C5628,變換清單!A:C,3,0)</f>
        <v>啤酒</v>
      </c>
      <c r="G5628" s="22" t="str">
        <f>VLOOKUP(B5628,變換清單!E:F,2,0)</f>
        <v>九州</v>
      </c>
      <c r="H5628" s="22" t="str">
        <f t="shared" si="261"/>
        <v>2017</v>
      </c>
      <c r="I5628" s="22">
        <f t="shared" si="262"/>
        <v>6</v>
      </c>
      <c r="J5628" s="22" t="str">
        <f>VLOOKUP(I5628,變換清單!H:I,2,0)</f>
        <v>2Q</v>
      </c>
      <c r="K5628" s="22" t="str">
        <f t="shared" si="263"/>
        <v>啤酒九州20172Q</v>
      </c>
    </row>
    <row r="5629" spans="1:11">
      <c r="A5629" s="23">
        <v>201706</v>
      </c>
      <c r="B5629" s="23" t="s">
        <v>91</v>
      </c>
      <c r="C5629" s="22">
        <v>27260665</v>
      </c>
      <c r="D5629" s="22" t="s">
        <v>105</v>
      </c>
      <c r="E5629" s="23">
        <v>347760</v>
      </c>
      <c r="F5629" s="22" t="str">
        <f>VLOOKUP(C5629,變換清單!A:C,3,0)</f>
        <v>啤酒</v>
      </c>
      <c r="G5629" s="22" t="str">
        <f>VLOOKUP(B5629,變換清單!E:F,2,0)</f>
        <v>九州</v>
      </c>
      <c r="H5629" s="22" t="str">
        <f t="shared" si="261"/>
        <v>2017</v>
      </c>
      <c r="I5629" s="22">
        <f t="shared" si="262"/>
        <v>6</v>
      </c>
      <c r="J5629" s="22" t="str">
        <f>VLOOKUP(I5629,變換清單!H:I,2,0)</f>
        <v>2Q</v>
      </c>
      <c r="K5629" s="22" t="str">
        <f t="shared" si="263"/>
        <v>啤酒九州20172Q</v>
      </c>
    </row>
    <row r="5630" spans="1:11">
      <c r="A5630" s="23">
        <v>201706</v>
      </c>
      <c r="B5630" s="23" t="s">
        <v>91</v>
      </c>
      <c r="C5630" s="22">
        <v>27350171</v>
      </c>
      <c r="D5630" s="22" t="s">
        <v>42</v>
      </c>
      <c r="E5630" s="23">
        <v>54600</v>
      </c>
      <c r="F5630" s="22" t="str">
        <f>VLOOKUP(C5630,變換清單!A:C,3,0)</f>
        <v>啤酒</v>
      </c>
      <c r="G5630" s="22" t="str">
        <f>VLOOKUP(B5630,變換清單!E:F,2,0)</f>
        <v>九州</v>
      </c>
      <c r="H5630" s="22" t="str">
        <f t="shared" si="261"/>
        <v>2017</v>
      </c>
      <c r="I5630" s="22">
        <f t="shared" si="262"/>
        <v>6</v>
      </c>
      <c r="J5630" s="22" t="str">
        <f>VLOOKUP(I5630,變換清單!H:I,2,0)</f>
        <v>2Q</v>
      </c>
      <c r="K5630" s="22" t="str">
        <f t="shared" si="263"/>
        <v>啤酒九州20172Q</v>
      </c>
    </row>
    <row r="5631" spans="1:11">
      <c r="A5631" s="23">
        <v>201706</v>
      </c>
      <c r="B5631" s="23" t="s">
        <v>91</v>
      </c>
      <c r="C5631" s="22">
        <v>27350921</v>
      </c>
      <c r="D5631" s="22" t="s">
        <v>44</v>
      </c>
      <c r="E5631" s="23">
        <v>105840</v>
      </c>
      <c r="F5631" s="22" t="str">
        <f>VLOOKUP(C5631,變換清單!A:C,3,0)</f>
        <v>發泡酒</v>
      </c>
      <c r="G5631" s="22" t="str">
        <f>VLOOKUP(B5631,變換清單!E:F,2,0)</f>
        <v>九州</v>
      </c>
      <c r="H5631" s="22" t="str">
        <f t="shared" si="261"/>
        <v>2017</v>
      </c>
      <c r="I5631" s="22">
        <f t="shared" si="262"/>
        <v>6</v>
      </c>
      <c r="J5631" s="22" t="str">
        <f>VLOOKUP(I5631,變換清單!H:I,2,0)</f>
        <v>2Q</v>
      </c>
      <c r="K5631" s="22" t="str">
        <f t="shared" si="263"/>
        <v>發泡酒九州20172Q</v>
      </c>
    </row>
    <row r="5632" spans="1:11">
      <c r="A5632" s="23">
        <v>201706</v>
      </c>
      <c r="B5632" s="23" t="s">
        <v>91</v>
      </c>
      <c r="C5632" s="22">
        <v>27210786</v>
      </c>
      <c r="D5632" s="22" t="s">
        <v>103</v>
      </c>
      <c r="E5632" s="23">
        <v>12348</v>
      </c>
      <c r="F5632" s="22" t="str">
        <f>VLOOKUP(C5632,變換清單!A:C,3,0)</f>
        <v>發泡酒</v>
      </c>
      <c r="G5632" s="22" t="str">
        <f>VLOOKUP(B5632,變換清單!E:F,2,0)</f>
        <v>九州</v>
      </c>
      <c r="H5632" s="22" t="str">
        <f t="shared" si="261"/>
        <v>2017</v>
      </c>
      <c r="I5632" s="22">
        <f t="shared" si="262"/>
        <v>6</v>
      </c>
      <c r="J5632" s="22" t="str">
        <f>VLOOKUP(I5632,變換清單!H:I,2,0)</f>
        <v>2Q</v>
      </c>
      <c r="K5632" s="22" t="str">
        <f t="shared" si="263"/>
        <v>發泡酒九州20172Q</v>
      </c>
    </row>
    <row r="5633" spans="1:11">
      <c r="A5633" s="23">
        <v>201706</v>
      </c>
      <c r="B5633" s="23" t="s">
        <v>91</v>
      </c>
      <c r="C5633" s="22">
        <v>27220883</v>
      </c>
      <c r="D5633" s="22" t="s">
        <v>101</v>
      </c>
      <c r="E5633" s="23">
        <v>7056</v>
      </c>
      <c r="F5633" s="22" t="str">
        <f>VLOOKUP(C5633,變換清單!A:C,3,0)</f>
        <v>新類型</v>
      </c>
      <c r="G5633" s="22" t="str">
        <f>VLOOKUP(B5633,變換清單!E:F,2,0)</f>
        <v>九州</v>
      </c>
      <c r="H5633" s="22" t="str">
        <f t="shared" si="261"/>
        <v>2017</v>
      </c>
      <c r="I5633" s="22">
        <f t="shared" si="262"/>
        <v>6</v>
      </c>
      <c r="J5633" s="22" t="str">
        <f>VLOOKUP(I5633,變換清單!H:I,2,0)</f>
        <v>2Q</v>
      </c>
      <c r="K5633" s="22" t="str">
        <f t="shared" si="263"/>
        <v>新類型九州20172Q</v>
      </c>
    </row>
    <row r="5634" spans="1:11">
      <c r="A5634" s="23">
        <v>201706</v>
      </c>
      <c r="B5634" s="23" t="s">
        <v>91</v>
      </c>
      <c r="C5634" s="22">
        <v>27220957</v>
      </c>
      <c r="D5634" s="22" t="s">
        <v>102</v>
      </c>
      <c r="E5634" s="23">
        <v>71400</v>
      </c>
      <c r="F5634" s="22" t="str">
        <f>VLOOKUP(C5634,變換清單!A:C,3,0)</f>
        <v>新類型</v>
      </c>
      <c r="G5634" s="22" t="str">
        <f>VLOOKUP(B5634,變換清單!E:F,2,0)</f>
        <v>九州</v>
      </c>
      <c r="H5634" s="22" t="str">
        <f t="shared" si="261"/>
        <v>2017</v>
      </c>
      <c r="I5634" s="22">
        <f t="shared" si="262"/>
        <v>6</v>
      </c>
      <c r="J5634" s="22" t="str">
        <f>VLOOKUP(I5634,變換清單!H:I,2,0)</f>
        <v>2Q</v>
      </c>
      <c r="K5634" s="22" t="str">
        <f t="shared" si="263"/>
        <v>新類型九州20172Q</v>
      </c>
    </row>
    <row r="5635" spans="1:11">
      <c r="A5635" s="23">
        <v>201706</v>
      </c>
      <c r="B5635" s="23" t="s">
        <v>91</v>
      </c>
      <c r="C5635" s="22">
        <v>27220985</v>
      </c>
      <c r="D5635" s="22" t="s">
        <v>46</v>
      </c>
      <c r="E5635" s="23">
        <v>6003</v>
      </c>
      <c r="F5635" s="22" t="str">
        <f>VLOOKUP(C5635,變換清單!A:C,3,0)</f>
        <v>新類型</v>
      </c>
      <c r="G5635" s="22" t="str">
        <f>VLOOKUP(B5635,變換清單!E:F,2,0)</f>
        <v>九州</v>
      </c>
      <c r="H5635" s="22" t="str">
        <f t="shared" ref="H5635:H5698" si="264">LEFT(A5635,4)</f>
        <v>2017</v>
      </c>
      <c r="I5635" s="22">
        <f t="shared" ref="I5635:I5698" si="265">VALUE(RIGHT(A5635,2))</f>
        <v>6</v>
      </c>
      <c r="J5635" s="22" t="str">
        <f>VLOOKUP(I5635,變換清單!H:I,2,0)</f>
        <v>2Q</v>
      </c>
      <c r="K5635" s="22" t="str">
        <f t="shared" ref="K5635:K5698" si="266">CONCATENATE(F5635,G5635,H5635,J5635)</f>
        <v>新類型九州20172Q</v>
      </c>
    </row>
    <row r="5636" spans="1:11">
      <c r="A5636" s="23">
        <v>201706</v>
      </c>
      <c r="B5636" s="23" t="s">
        <v>63</v>
      </c>
      <c r="C5636" s="22">
        <v>27260317</v>
      </c>
      <c r="D5636" s="22" t="s">
        <v>40</v>
      </c>
      <c r="E5636" s="23">
        <v>465360</v>
      </c>
      <c r="F5636" s="22" t="str">
        <f>VLOOKUP(C5636,變換清單!A:C,3,0)</f>
        <v>啤酒</v>
      </c>
      <c r="G5636" s="22" t="str">
        <f>VLOOKUP(B5636,變換清單!E:F,2,0)</f>
        <v>關信越</v>
      </c>
      <c r="H5636" s="22" t="str">
        <f t="shared" si="264"/>
        <v>2017</v>
      </c>
      <c r="I5636" s="22">
        <f t="shared" si="265"/>
        <v>6</v>
      </c>
      <c r="J5636" s="22" t="str">
        <f>VLOOKUP(I5636,變換清單!H:I,2,0)</f>
        <v>2Q</v>
      </c>
      <c r="K5636" s="22" t="str">
        <f t="shared" si="266"/>
        <v>啤酒關信越20172Q</v>
      </c>
    </row>
    <row r="5637" spans="1:11">
      <c r="A5637" s="23">
        <v>201706</v>
      </c>
      <c r="B5637" s="23" t="s">
        <v>63</v>
      </c>
      <c r="C5637" s="22">
        <v>27260665</v>
      </c>
      <c r="D5637" s="22" t="s">
        <v>105</v>
      </c>
      <c r="E5637" s="23">
        <v>126000</v>
      </c>
      <c r="F5637" s="22" t="str">
        <f>VLOOKUP(C5637,變換清單!A:C,3,0)</f>
        <v>啤酒</v>
      </c>
      <c r="G5637" s="22" t="str">
        <f>VLOOKUP(B5637,變換清單!E:F,2,0)</f>
        <v>關信越</v>
      </c>
      <c r="H5637" s="22" t="str">
        <f t="shared" si="264"/>
        <v>2017</v>
      </c>
      <c r="I5637" s="22">
        <f t="shared" si="265"/>
        <v>6</v>
      </c>
      <c r="J5637" s="22" t="str">
        <f>VLOOKUP(I5637,變換清單!H:I,2,0)</f>
        <v>2Q</v>
      </c>
      <c r="K5637" s="22" t="str">
        <f t="shared" si="266"/>
        <v>啤酒關信越20172Q</v>
      </c>
    </row>
    <row r="5638" spans="1:11">
      <c r="A5638" s="23">
        <v>201706</v>
      </c>
      <c r="B5638" s="23" t="s">
        <v>63</v>
      </c>
      <c r="C5638" s="22">
        <v>27350171</v>
      </c>
      <c r="D5638" s="22" t="s">
        <v>42</v>
      </c>
      <c r="E5638" s="23">
        <v>97440</v>
      </c>
      <c r="F5638" s="22" t="str">
        <f>VLOOKUP(C5638,變換清單!A:C,3,0)</f>
        <v>啤酒</v>
      </c>
      <c r="G5638" s="22" t="str">
        <f>VLOOKUP(B5638,變換清單!E:F,2,0)</f>
        <v>關信越</v>
      </c>
      <c r="H5638" s="22" t="str">
        <f t="shared" si="264"/>
        <v>2017</v>
      </c>
      <c r="I5638" s="22">
        <f t="shared" si="265"/>
        <v>6</v>
      </c>
      <c r="J5638" s="22" t="str">
        <f>VLOOKUP(I5638,變換清單!H:I,2,0)</f>
        <v>2Q</v>
      </c>
      <c r="K5638" s="22" t="str">
        <f t="shared" si="266"/>
        <v>啤酒關信越20172Q</v>
      </c>
    </row>
    <row r="5639" spans="1:11">
      <c r="A5639" s="23">
        <v>201706</v>
      </c>
      <c r="B5639" s="23" t="s">
        <v>63</v>
      </c>
      <c r="C5639" s="22">
        <v>27350921</v>
      </c>
      <c r="D5639" s="22" t="s">
        <v>44</v>
      </c>
      <c r="E5639" s="23">
        <v>1260</v>
      </c>
      <c r="F5639" s="22" t="str">
        <f>VLOOKUP(C5639,變換清單!A:C,3,0)</f>
        <v>發泡酒</v>
      </c>
      <c r="G5639" s="22" t="str">
        <f>VLOOKUP(B5639,變換清單!E:F,2,0)</f>
        <v>關信越</v>
      </c>
      <c r="H5639" s="22" t="str">
        <f t="shared" si="264"/>
        <v>2017</v>
      </c>
      <c r="I5639" s="22">
        <f t="shared" si="265"/>
        <v>6</v>
      </c>
      <c r="J5639" s="22" t="str">
        <f>VLOOKUP(I5639,變換清單!H:I,2,0)</f>
        <v>2Q</v>
      </c>
      <c r="K5639" s="22" t="str">
        <f t="shared" si="266"/>
        <v>發泡酒關信越20172Q</v>
      </c>
    </row>
    <row r="5640" spans="1:11">
      <c r="A5640" s="23">
        <v>201706</v>
      </c>
      <c r="B5640" s="23" t="s">
        <v>63</v>
      </c>
      <c r="C5640" s="22">
        <v>27210786</v>
      </c>
      <c r="D5640" s="22" t="s">
        <v>103</v>
      </c>
      <c r="E5640" s="23">
        <v>1008</v>
      </c>
      <c r="F5640" s="22" t="str">
        <f>VLOOKUP(C5640,變換清單!A:C,3,0)</f>
        <v>發泡酒</v>
      </c>
      <c r="G5640" s="22" t="str">
        <f>VLOOKUP(B5640,變換清單!E:F,2,0)</f>
        <v>關信越</v>
      </c>
      <c r="H5640" s="22" t="str">
        <f t="shared" si="264"/>
        <v>2017</v>
      </c>
      <c r="I5640" s="22">
        <f t="shared" si="265"/>
        <v>6</v>
      </c>
      <c r="J5640" s="22" t="str">
        <f>VLOOKUP(I5640,變換清單!H:I,2,0)</f>
        <v>2Q</v>
      </c>
      <c r="K5640" s="22" t="str">
        <f t="shared" si="266"/>
        <v>發泡酒關信越20172Q</v>
      </c>
    </row>
    <row r="5641" spans="1:11">
      <c r="A5641" s="23">
        <v>201706</v>
      </c>
      <c r="B5641" s="23" t="s">
        <v>63</v>
      </c>
      <c r="C5641" s="22">
        <v>27220883</v>
      </c>
      <c r="D5641" s="22" t="s">
        <v>101</v>
      </c>
      <c r="E5641" s="23">
        <v>63840</v>
      </c>
      <c r="F5641" s="22" t="str">
        <f>VLOOKUP(C5641,變換清單!A:C,3,0)</f>
        <v>新類型</v>
      </c>
      <c r="G5641" s="22" t="str">
        <f>VLOOKUP(B5641,變換清單!E:F,2,0)</f>
        <v>關信越</v>
      </c>
      <c r="H5641" s="22" t="str">
        <f t="shared" si="264"/>
        <v>2017</v>
      </c>
      <c r="I5641" s="22">
        <f t="shared" si="265"/>
        <v>6</v>
      </c>
      <c r="J5641" s="22" t="str">
        <f>VLOOKUP(I5641,變換清單!H:I,2,0)</f>
        <v>2Q</v>
      </c>
      <c r="K5641" s="22" t="str">
        <f t="shared" si="266"/>
        <v>新類型關信越20172Q</v>
      </c>
    </row>
    <row r="5642" spans="1:11">
      <c r="A5642" s="23">
        <v>201706</v>
      </c>
      <c r="B5642" s="23" t="s">
        <v>63</v>
      </c>
      <c r="C5642" s="22">
        <v>27220957</v>
      </c>
      <c r="D5642" s="22" t="s">
        <v>102</v>
      </c>
      <c r="E5642" s="23">
        <v>1122508.8</v>
      </c>
      <c r="F5642" s="22" t="str">
        <f>VLOOKUP(C5642,變換清單!A:C,3,0)</f>
        <v>新類型</v>
      </c>
      <c r="G5642" s="22" t="str">
        <f>VLOOKUP(B5642,變換清單!E:F,2,0)</f>
        <v>關信越</v>
      </c>
      <c r="H5642" s="22" t="str">
        <f t="shared" si="264"/>
        <v>2017</v>
      </c>
      <c r="I5642" s="22">
        <f t="shared" si="265"/>
        <v>6</v>
      </c>
      <c r="J5642" s="22" t="str">
        <f>VLOOKUP(I5642,變換清單!H:I,2,0)</f>
        <v>2Q</v>
      </c>
      <c r="K5642" s="22" t="str">
        <f t="shared" si="266"/>
        <v>新類型關信越20172Q</v>
      </c>
    </row>
    <row r="5643" spans="1:11">
      <c r="A5643" s="23">
        <v>201706</v>
      </c>
      <c r="B5643" s="23" t="s">
        <v>63</v>
      </c>
      <c r="C5643" s="22">
        <v>27220985</v>
      </c>
      <c r="D5643" s="22" t="s">
        <v>46</v>
      </c>
      <c r="E5643" s="23">
        <v>6321715.2000000002</v>
      </c>
      <c r="F5643" s="22" t="str">
        <f>VLOOKUP(C5643,變換清單!A:C,3,0)</f>
        <v>新類型</v>
      </c>
      <c r="G5643" s="22" t="str">
        <f>VLOOKUP(B5643,變換清單!E:F,2,0)</f>
        <v>關信越</v>
      </c>
      <c r="H5643" s="22" t="str">
        <f t="shared" si="264"/>
        <v>2017</v>
      </c>
      <c r="I5643" s="22">
        <f t="shared" si="265"/>
        <v>6</v>
      </c>
      <c r="J5643" s="22" t="str">
        <f>VLOOKUP(I5643,變換清單!H:I,2,0)</f>
        <v>2Q</v>
      </c>
      <c r="K5643" s="22" t="str">
        <f t="shared" si="266"/>
        <v>新類型關信越20172Q</v>
      </c>
    </row>
    <row r="5644" spans="1:11">
      <c r="A5644" s="23">
        <v>201706</v>
      </c>
      <c r="B5644" s="23" t="s">
        <v>95</v>
      </c>
      <c r="C5644" s="22">
        <v>27260317</v>
      </c>
      <c r="D5644" s="22" t="s">
        <v>40</v>
      </c>
      <c r="E5644" s="23">
        <v>-1680</v>
      </c>
      <c r="F5644" s="22" t="str">
        <f>VLOOKUP(C5644,變換清單!A:C,3,0)</f>
        <v>啤酒</v>
      </c>
      <c r="G5644" s="22" t="str">
        <f>VLOOKUP(B5644,變換清單!E:F,2,0)</f>
        <v>中四國</v>
      </c>
      <c r="H5644" s="22" t="str">
        <f t="shared" si="264"/>
        <v>2017</v>
      </c>
      <c r="I5644" s="22">
        <f t="shared" si="265"/>
        <v>6</v>
      </c>
      <c r="J5644" s="22" t="str">
        <f>VLOOKUP(I5644,變換清單!H:I,2,0)</f>
        <v>2Q</v>
      </c>
      <c r="K5644" s="22" t="str">
        <f t="shared" si="266"/>
        <v>啤酒中四國20172Q</v>
      </c>
    </row>
    <row r="5645" spans="1:11">
      <c r="A5645" s="23">
        <v>201706</v>
      </c>
      <c r="B5645" s="23" t="s">
        <v>95</v>
      </c>
      <c r="C5645" s="22">
        <v>27260665</v>
      </c>
      <c r="D5645" s="22" t="s">
        <v>105</v>
      </c>
      <c r="E5645" s="23">
        <v>656040</v>
      </c>
      <c r="F5645" s="22" t="str">
        <f>VLOOKUP(C5645,變換清單!A:C,3,0)</f>
        <v>啤酒</v>
      </c>
      <c r="G5645" s="22" t="str">
        <f>VLOOKUP(B5645,變換清單!E:F,2,0)</f>
        <v>中四國</v>
      </c>
      <c r="H5645" s="22" t="str">
        <f t="shared" si="264"/>
        <v>2017</v>
      </c>
      <c r="I5645" s="22">
        <f t="shared" si="265"/>
        <v>6</v>
      </c>
      <c r="J5645" s="22" t="str">
        <f>VLOOKUP(I5645,變換清單!H:I,2,0)</f>
        <v>2Q</v>
      </c>
      <c r="K5645" s="22" t="str">
        <f t="shared" si="266"/>
        <v>啤酒中四國20172Q</v>
      </c>
    </row>
    <row r="5646" spans="1:11">
      <c r="A5646" s="23">
        <v>201706</v>
      </c>
      <c r="B5646" s="23" t="s">
        <v>95</v>
      </c>
      <c r="C5646" s="22">
        <v>27350171</v>
      </c>
      <c r="D5646" s="22" t="s">
        <v>42</v>
      </c>
      <c r="E5646" s="23">
        <v>175560</v>
      </c>
      <c r="F5646" s="22" t="str">
        <f>VLOOKUP(C5646,變換清單!A:C,3,0)</f>
        <v>啤酒</v>
      </c>
      <c r="G5646" s="22" t="str">
        <f>VLOOKUP(B5646,變換清單!E:F,2,0)</f>
        <v>中四國</v>
      </c>
      <c r="H5646" s="22" t="str">
        <f t="shared" si="264"/>
        <v>2017</v>
      </c>
      <c r="I5646" s="22">
        <f t="shared" si="265"/>
        <v>6</v>
      </c>
      <c r="J5646" s="22" t="str">
        <f>VLOOKUP(I5646,變換清單!H:I,2,0)</f>
        <v>2Q</v>
      </c>
      <c r="K5646" s="22" t="str">
        <f t="shared" si="266"/>
        <v>啤酒中四國20172Q</v>
      </c>
    </row>
    <row r="5647" spans="1:11">
      <c r="A5647" s="23">
        <v>201706</v>
      </c>
      <c r="B5647" s="23" t="s">
        <v>95</v>
      </c>
      <c r="C5647" s="22">
        <v>27350921</v>
      </c>
      <c r="D5647" s="22" t="s">
        <v>44</v>
      </c>
      <c r="E5647" s="23">
        <v>265440</v>
      </c>
      <c r="F5647" s="22" t="str">
        <f>VLOOKUP(C5647,變換清單!A:C,3,0)</f>
        <v>發泡酒</v>
      </c>
      <c r="G5647" s="22" t="str">
        <f>VLOOKUP(B5647,變換清單!E:F,2,0)</f>
        <v>中四國</v>
      </c>
      <c r="H5647" s="22" t="str">
        <f t="shared" si="264"/>
        <v>2017</v>
      </c>
      <c r="I5647" s="22">
        <f t="shared" si="265"/>
        <v>6</v>
      </c>
      <c r="J5647" s="22" t="str">
        <f>VLOOKUP(I5647,變換清單!H:I,2,0)</f>
        <v>2Q</v>
      </c>
      <c r="K5647" s="22" t="str">
        <f t="shared" si="266"/>
        <v>發泡酒中四國20172Q</v>
      </c>
    </row>
    <row r="5648" spans="1:11">
      <c r="A5648" s="23">
        <v>201706</v>
      </c>
      <c r="B5648" s="23" t="s">
        <v>95</v>
      </c>
      <c r="C5648" s="22">
        <v>27210786</v>
      </c>
      <c r="D5648" s="22" t="s">
        <v>103</v>
      </c>
      <c r="E5648" s="23">
        <v>53676</v>
      </c>
      <c r="F5648" s="22" t="str">
        <f>VLOOKUP(C5648,變換清單!A:C,3,0)</f>
        <v>發泡酒</v>
      </c>
      <c r="G5648" s="22" t="str">
        <f>VLOOKUP(B5648,變換清單!E:F,2,0)</f>
        <v>中四國</v>
      </c>
      <c r="H5648" s="22" t="str">
        <f t="shared" si="264"/>
        <v>2017</v>
      </c>
      <c r="I5648" s="22">
        <f t="shared" si="265"/>
        <v>6</v>
      </c>
      <c r="J5648" s="22" t="str">
        <f>VLOOKUP(I5648,變換清單!H:I,2,0)</f>
        <v>2Q</v>
      </c>
      <c r="K5648" s="22" t="str">
        <f t="shared" si="266"/>
        <v>發泡酒中四國20172Q</v>
      </c>
    </row>
    <row r="5649" spans="1:11">
      <c r="A5649" s="23">
        <v>201706</v>
      </c>
      <c r="B5649" s="23" t="s">
        <v>95</v>
      </c>
      <c r="C5649" s="22">
        <v>27220883</v>
      </c>
      <c r="D5649" s="22" t="s">
        <v>101</v>
      </c>
      <c r="E5649" s="23">
        <v>15088</v>
      </c>
      <c r="F5649" s="22" t="str">
        <f>VLOOKUP(C5649,變換清單!A:C,3,0)</f>
        <v>新類型</v>
      </c>
      <c r="G5649" s="22" t="str">
        <f>VLOOKUP(B5649,變換清單!E:F,2,0)</f>
        <v>中四國</v>
      </c>
      <c r="H5649" s="22" t="str">
        <f t="shared" si="264"/>
        <v>2017</v>
      </c>
      <c r="I5649" s="22">
        <f t="shared" si="265"/>
        <v>6</v>
      </c>
      <c r="J5649" s="22" t="str">
        <f>VLOOKUP(I5649,變換清單!H:I,2,0)</f>
        <v>2Q</v>
      </c>
      <c r="K5649" s="22" t="str">
        <f t="shared" si="266"/>
        <v>新類型中四國20172Q</v>
      </c>
    </row>
    <row r="5650" spans="1:11">
      <c r="A5650" s="23">
        <v>201706</v>
      </c>
      <c r="B5650" s="23" t="s">
        <v>95</v>
      </c>
      <c r="C5650" s="22">
        <v>27220957</v>
      </c>
      <c r="D5650" s="22" t="s">
        <v>102</v>
      </c>
      <c r="E5650" s="23">
        <v>68880</v>
      </c>
      <c r="F5650" s="22" t="str">
        <f>VLOOKUP(C5650,變換清單!A:C,3,0)</f>
        <v>新類型</v>
      </c>
      <c r="G5650" s="22" t="str">
        <f>VLOOKUP(B5650,變換清單!E:F,2,0)</f>
        <v>中四國</v>
      </c>
      <c r="H5650" s="22" t="str">
        <f t="shared" si="264"/>
        <v>2017</v>
      </c>
      <c r="I5650" s="22">
        <f t="shared" si="265"/>
        <v>6</v>
      </c>
      <c r="J5650" s="22" t="str">
        <f>VLOOKUP(I5650,變換清單!H:I,2,0)</f>
        <v>2Q</v>
      </c>
      <c r="K5650" s="22" t="str">
        <f t="shared" si="266"/>
        <v>新類型中四國20172Q</v>
      </c>
    </row>
    <row r="5651" spans="1:11">
      <c r="A5651" s="23">
        <v>201706</v>
      </c>
      <c r="B5651" s="23" t="s">
        <v>85</v>
      </c>
      <c r="C5651" s="22">
        <v>27220985</v>
      </c>
      <c r="D5651" s="22" t="s">
        <v>46</v>
      </c>
      <c r="E5651" s="23">
        <v>148680</v>
      </c>
      <c r="F5651" s="22" t="str">
        <f>VLOOKUP(C5651,變換清單!A:C,3,0)</f>
        <v>新類型</v>
      </c>
      <c r="G5651" s="22" t="str">
        <f>VLOOKUP(B5651,變換清單!E:F,2,0)</f>
        <v>中四國</v>
      </c>
      <c r="H5651" s="22" t="str">
        <f t="shared" si="264"/>
        <v>2017</v>
      </c>
      <c r="I5651" s="22">
        <f t="shared" si="265"/>
        <v>6</v>
      </c>
      <c r="J5651" s="22" t="str">
        <f>VLOOKUP(I5651,變換清單!H:I,2,0)</f>
        <v>2Q</v>
      </c>
      <c r="K5651" s="22" t="str">
        <f t="shared" si="266"/>
        <v>新類型中四國20172Q</v>
      </c>
    </row>
    <row r="5652" spans="1:11">
      <c r="A5652" s="23">
        <v>201706</v>
      </c>
      <c r="B5652" s="23" t="s">
        <v>85</v>
      </c>
      <c r="C5652" s="22">
        <v>27260317</v>
      </c>
      <c r="D5652" s="22" t="s">
        <v>40</v>
      </c>
      <c r="E5652" s="23">
        <v>36120</v>
      </c>
      <c r="F5652" s="22" t="str">
        <f>VLOOKUP(C5652,變換清單!A:C,3,0)</f>
        <v>啤酒</v>
      </c>
      <c r="G5652" s="22" t="str">
        <f>VLOOKUP(B5652,變換清單!E:F,2,0)</f>
        <v>中四國</v>
      </c>
      <c r="H5652" s="22" t="str">
        <f t="shared" si="264"/>
        <v>2017</v>
      </c>
      <c r="I5652" s="22">
        <f t="shared" si="265"/>
        <v>6</v>
      </c>
      <c r="J5652" s="22" t="str">
        <f>VLOOKUP(I5652,變換清單!H:I,2,0)</f>
        <v>2Q</v>
      </c>
      <c r="K5652" s="22" t="str">
        <f t="shared" si="266"/>
        <v>啤酒中四國20172Q</v>
      </c>
    </row>
    <row r="5653" spans="1:11">
      <c r="A5653" s="23">
        <v>201706</v>
      </c>
      <c r="B5653" s="23" t="s">
        <v>85</v>
      </c>
      <c r="C5653" s="22">
        <v>27260665</v>
      </c>
      <c r="D5653" s="22" t="s">
        <v>105</v>
      </c>
      <c r="E5653" s="23">
        <v>29400</v>
      </c>
      <c r="F5653" s="22" t="str">
        <f>VLOOKUP(C5653,變換清單!A:C,3,0)</f>
        <v>啤酒</v>
      </c>
      <c r="G5653" s="22" t="str">
        <f>VLOOKUP(B5653,變換清單!E:F,2,0)</f>
        <v>中四國</v>
      </c>
      <c r="H5653" s="22" t="str">
        <f t="shared" si="264"/>
        <v>2017</v>
      </c>
      <c r="I5653" s="22">
        <f t="shared" si="265"/>
        <v>6</v>
      </c>
      <c r="J5653" s="22" t="str">
        <f>VLOOKUP(I5653,變換清單!H:I,2,0)</f>
        <v>2Q</v>
      </c>
      <c r="K5653" s="22" t="str">
        <f t="shared" si="266"/>
        <v>啤酒中四國20172Q</v>
      </c>
    </row>
    <row r="5654" spans="1:11">
      <c r="A5654" s="23">
        <v>201706</v>
      </c>
      <c r="B5654" s="23" t="s">
        <v>85</v>
      </c>
      <c r="C5654" s="22">
        <v>27350171</v>
      </c>
      <c r="D5654" s="22" t="s">
        <v>42</v>
      </c>
      <c r="E5654" s="23">
        <v>756</v>
      </c>
      <c r="F5654" s="22" t="str">
        <f>VLOOKUP(C5654,變換清單!A:C,3,0)</f>
        <v>啤酒</v>
      </c>
      <c r="G5654" s="22" t="str">
        <f>VLOOKUP(B5654,變換清單!E:F,2,0)</f>
        <v>中四國</v>
      </c>
      <c r="H5654" s="22" t="str">
        <f t="shared" si="264"/>
        <v>2017</v>
      </c>
      <c r="I5654" s="22">
        <f t="shared" si="265"/>
        <v>6</v>
      </c>
      <c r="J5654" s="22" t="str">
        <f>VLOOKUP(I5654,變換清單!H:I,2,0)</f>
        <v>2Q</v>
      </c>
      <c r="K5654" s="22" t="str">
        <f t="shared" si="266"/>
        <v>啤酒中四國20172Q</v>
      </c>
    </row>
    <row r="5655" spans="1:11">
      <c r="A5655" s="23">
        <v>201706</v>
      </c>
      <c r="B5655" s="23" t="s">
        <v>85</v>
      </c>
      <c r="C5655" s="22">
        <v>27350921</v>
      </c>
      <c r="D5655" s="22" t="s">
        <v>44</v>
      </c>
      <c r="E5655" s="23">
        <v>-8568</v>
      </c>
      <c r="F5655" s="22" t="str">
        <f>VLOOKUP(C5655,變換清單!A:C,3,0)</f>
        <v>發泡酒</v>
      </c>
      <c r="G5655" s="22" t="str">
        <f>VLOOKUP(B5655,變換清單!E:F,2,0)</f>
        <v>中四國</v>
      </c>
      <c r="H5655" s="22" t="str">
        <f t="shared" si="264"/>
        <v>2017</v>
      </c>
      <c r="I5655" s="22">
        <f t="shared" si="265"/>
        <v>6</v>
      </c>
      <c r="J5655" s="22" t="str">
        <f>VLOOKUP(I5655,變換清單!H:I,2,0)</f>
        <v>2Q</v>
      </c>
      <c r="K5655" s="22" t="str">
        <f t="shared" si="266"/>
        <v>發泡酒中四國20172Q</v>
      </c>
    </row>
    <row r="5656" spans="1:11">
      <c r="A5656" s="23">
        <v>201706</v>
      </c>
      <c r="B5656" s="23" t="s">
        <v>85</v>
      </c>
      <c r="C5656" s="22">
        <v>27210786</v>
      </c>
      <c r="D5656" s="22" t="s">
        <v>103</v>
      </c>
      <c r="E5656" s="23">
        <v>30240</v>
      </c>
      <c r="F5656" s="22" t="str">
        <f>VLOOKUP(C5656,變換清單!A:C,3,0)</f>
        <v>發泡酒</v>
      </c>
      <c r="G5656" s="22" t="str">
        <f>VLOOKUP(B5656,變換清單!E:F,2,0)</f>
        <v>中四國</v>
      </c>
      <c r="H5656" s="22" t="str">
        <f t="shared" si="264"/>
        <v>2017</v>
      </c>
      <c r="I5656" s="22">
        <f t="shared" si="265"/>
        <v>6</v>
      </c>
      <c r="J5656" s="22" t="str">
        <f>VLOOKUP(I5656,變換清單!H:I,2,0)</f>
        <v>2Q</v>
      </c>
      <c r="K5656" s="22" t="str">
        <f t="shared" si="266"/>
        <v>發泡酒中四國20172Q</v>
      </c>
    </row>
    <row r="5657" spans="1:11">
      <c r="A5657" s="23">
        <v>201706</v>
      </c>
      <c r="B5657" s="23" t="s">
        <v>87</v>
      </c>
      <c r="C5657" s="22">
        <v>27220883</v>
      </c>
      <c r="D5657" s="22" t="s">
        <v>101</v>
      </c>
      <c r="E5657" s="23">
        <v>175560</v>
      </c>
      <c r="F5657" s="22" t="str">
        <f>VLOOKUP(C5657,變換清單!A:C,3,0)</f>
        <v>新類型</v>
      </c>
      <c r="G5657" s="22" t="str">
        <f>VLOOKUP(B5657,變換清單!E:F,2,0)</f>
        <v>中四國</v>
      </c>
      <c r="H5657" s="22" t="str">
        <f t="shared" si="264"/>
        <v>2017</v>
      </c>
      <c r="I5657" s="22">
        <f t="shared" si="265"/>
        <v>6</v>
      </c>
      <c r="J5657" s="22" t="str">
        <f>VLOOKUP(I5657,變換清單!H:I,2,0)</f>
        <v>2Q</v>
      </c>
      <c r="K5657" s="22" t="str">
        <f t="shared" si="266"/>
        <v>新類型中四國20172Q</v>
      </c>
    </row>
    <row r="5658" spans="1:11">
      <c r="A5658" s="23">
        <v>201706</v>
      </c>
      <c r="B5658" s="23" t="s">
        <v>87</v>
      </c>
      <c r="C5658" s="22">
        <v>27220957</v>
      </c>
      <c r="D5658" s="22" t="s">
        <v>102</v>
      </c>
      <c r="E5658" s="23">
        <v>45360</v>
      </c>
      <c r="F5658" s="22" t="str">
        <f>VLOOKUP(C5658,變換清單!A:C,3,0)</f>
        <v>新類型</v>
      </c>
      <c r="G5658" s="22" t="str">
        <f>VLOOKUP(B5658,變換清單!E:F,2,0)</f>
        <v>中四國</v>
      </c>
      <c r="H5658" s="22" t="str">
        <f t="shared" si="264"/>
        <v>2017</v>
      </c>
      <c r="I5658" s="22">
        <f t="shared" si="265"/>
        <v>6</v>
      </c>
      <c r="J5658" s="22" t="str">
        <f>VLOOKUP(I5658,變換清單!H:I,2,0)</f>
        <v>2Q</v>
      </c>
      <c r="K5658" s="22" t="str">
        <f t="shared" si="266"/>
        <v>新類型中四國20172Q</v>
      </c>
    </row>
    <row r="5659" spans="1:11">
      <c r="A5659" s="23">
        <v>201706</v>
      </c>
      <c r="B5659" s="23" t="s">
        <v>87</v>
      </c>
      <c r="C5659" s="22">
        <v>27220985</v>
      </c>
      <c r="D5659" s="22" t="s">
        <v>46</v>
      </c>
      <c r="E5659" s="23">
        <v>61320</v>
      </c>
      <c r="F5659" s="22" t="str">
        <f>VLOOKUP(C5659,變換清單!A:C,3,0)</f>
        <v>新類型</v>
      </c>
      <c r="G5659" s="22" t="str">
        <f>VLOOKUP(B5659,變換清單!E:F,2,0)</f>
        <v>中四國</v>
      </c>
      <c r="H5659" s="22" t="str">
        <f t="shared" si="264"/>
        <v>2017</v>
      </c>
      <c r="I5659" s="22">
        <f t="shared" si="265"/>
        <v>6</v>
      </c>
      <c r="J5659" s="22" t="str">
        <f>VLOOKUP(I5659,變換清單!H:I,2,0)</f>
        <v>2Q</v>
      </c>
      <c r="K5659" s="22" t="str">
        <f t="shared" si="266"/>
        <v>新類型中四國20172Q</v>
      </c>
    </row>
    <row r="5660" spans="1:11">
      <c r="A5660" s="23">
        <v>201706</v>
      </c>
      <c r="B5660" s="23" t="s">
        <v>87</v>
      </c>
      <c r="C5660" s="22">
        <v>27260317</v>
      </c>
      <c r="D5660" s="22" t="s">
        <v>40</v>
      </c>
      <c r="E5660" s="23">
        <v>1008</v>
      </c>
      <c r="F5660" s="22" t="str">
        <f>VLOOKUP(C5660,變換清單!A:C,3,0)</f>
        <v>啤酒</v>
      </c>
      <c r="G5660" s="22" t="str">
        <f>VLOOKUP(B5660,變換清單!E:F,2,0)</f>
        <v>中四國</v>
      </c>
      <c r="H5660" s="22" t="str">
        <f t="shared" si="264"/>
        <v>2017</v>
      </c>
      <c r="I5660" s="22">
        <f t="shared" si="265"/>
        <v>6</v>
      </c>
      <c r="J5660" s="22" t="str">
        <f>VLOOKUP(I5660,變換清單!H:I,2,0)</f>
        <v>2Q</v>
      </c>
      <c r="K5660" s="22" t="str">
        <f t="shared" si="266"/>
        <v>啤酒中四國20172Q</v>
      </c>
    </row>
    <row r="5661" spans="1:11">
      <c r="A5661" s="23">
        <v>201706</v>
      </c>
      <c r="B5661" s="23" t="s">
        <v>87</v>
      </c>
      <c r="C5661" s="22">
        <v>27260665</v>
      </c>
      <c r="D5661" s="22" t="s">
        <v>105</v>
      </c>
      <c r="E5661" s="23">
        <v>19320</v>
      </c>
      <c r="F5661" s="22" t="str">
        <f>VLOOKUP(C5661,變換清單!A:C,3,0)</f>
        <v>啤酒</v>
      </c>
      <c r="G5661" s="22" t="str">
        <f>VLOOKUP(B5661,變換清單!E:F,2,0)</f>
        <v>中四國</v>
      </c>
      <c r="H5661" s="22" t="str">
        <f t="shared" si="264"/>
        <v>2017</v>
      </c>
      <c r="I5661" s="22">
        <f t="shared" si="265"/>
        <v>6</v>
      </c>
      <c r="J5661" s="22" t="str">
        <f>VLOOKUP(I5661,變換清單!H:I,2,0)</f>
        <v>2Q</v>
      </c>
      <c r="K5661" s="22" t="str">
        <f t="shared" si="266"/>
        <v>啤酒中四國20172Q</v>
      </c>
    </row>
    <row r="5662" spans="1:11">
      <c r="A5662" s="23">
        <v>201706</v>
      </c>
      <c r="B5662" s="23" t="s">
        <v>89</v>
      </c>
      <c r="C5662" s="22">
        <v>27350171</v>
      </c>
      <c r="D5662" s="22" t="s">
        <v>42</v>
      </c>
      <c r="E5662" s="23">
        <v>173040</v>
      </c>
      <c r="F5662" s="22" t="str">
        <f>VLOOKUP(C5662,變換清單!A:C,3,0)</f>
        <v>啤酒</v>
      </c>
      <c r="G5662" s="22" t="str">
        <f>VLOOKUP(B5662,變換清單!E:F,2,0)</f>
        <v>九州</v>
      </c>
      <c r="H5662" s="22" t="str">
        <f t="shared" si="264"/>
        <v>2017</v>
      </c>
      <c r="I5662" s="22">
        <f t="shared" si="265"/>
        <v>6</v>
      </c>
      <c r="J5662" s="22" t="str">
        <f>VLOOKUP(I5662,變換清單!H:I,2,0)</f>
        <v>2Q</v>
      </c>
      <c r="K5662" s="22" t="str">
        <f t="shared" si="266"/>
        <v>啤酒九州20172Q</v>
      </c>
    </row>
    <row r="5663" spans="1:11">
      <c r="A5663" s="23">
        <v>201706</v>
      </c>
      <c r="B5663" s="23" t="s">
        <v>89</v>
      </c>
      <c r="C5663" s="22">
        <v>27350921</v>
      </c>
      <c r="D5663" s="22" t="s">
        <v>44</v>
      </c>
      <c r="E5663" s="23">
        <v>89880</v>
      </c>
      <c r="F5663" s="22" t="str">
        <f>VLOOKUP(C5663,變換清單!A:C,3,0)</f>
        <v>發泡酒</v>
      </c>
      <c r="G5663" s="22" t="str">
        <f>VLOOKUP(B5663,變換清單!E:F,2,0)</f>
        <v>九州</v>
      </c>
      <c r="H5663" s="22" t="str">
        <f t="shared" si="264"/>
        <v>2017</v>
      </c>
      <c r="I5663" s="22">
        <f t="shared" si="265"/>
        <v>6</v>
      </c>
      <c r="J5663" s="22" t="str">
        <f>VLOOKUP(I5663,變換清單!H:I,2,0)</f>
        <v>2Q</v>
      </c>
      <c r="K5663" s="22" t="str">
        <f t="shared" si="266"/>
        <v>發泡酒九州20172Q</v>
      </c>
    </row>
    <row r="5664" spans="1:11">
      <c r="A5664" s="23">
        <v>201706</v>
      </c>
      <c r="B5664" s="23" t="s">
        <v>89</v>
      </c>
      <c r="C5664" s="22">
        <v>27210786</v>
      </c>
      <c r="D5664" s="22" t="s">
        <v>103</v>
      </c>
      <c r="E5664" s="23">
        <v>63840</v>
      </c>
      <c r="F5664" s="22" t="str">
        <f>VLOOKUP(C5664,變換清單!A:C,3,0)</f>
        <v>發泡酒</v>
      </c>
      <c r="G5664" s="22" t="str">
        <f>VLOOKUP(B5664,變換清單!E:F,2,0)</f>
        <v>九州</v>
      </c>
      <c r="H5664" s="22" t="str">
        <f t="shared" si="264"/>
        <v>2017</v>
      </c>
      <c r="I5664" s="22">
        <f t="shared" si="265"/>
        <v>6</v>
      </c>
      <c r="J5664" s="22" t="str">
        <f>VLOOKUP(I5664,變換清單!H:I,2,0)</f>
        <v>2Q</v>
      </c>
      <c r="K5664" s="22" t="str">
        <f t="shared" si="266"/>
        <v>發泡酒九州20172Q</v>
      </c>
    </row>
    <row r="5665" spans="1:11">
      <c r="A5665" s="23">
        <v>201706</v>
      </c>
      <c r="B5665" s="23" t="s">
        <v>89</v>
      </c>
      <c r="C5665" s="22">
        <v>27220883</v>
      </c>
      <c r="D5665" s="22" t="s">
        <v>101</v>
      </c>
      <c r="E5665" s="23">
        <v>12852</v>
      </c>
      <c r="F5665" s="22" t="str">
        <f>VLOOKUP(C5665,變換清單!A:C,3,0)</f>
        <v>新類型</v>
      </c>
      <c r="G5665" s="22" t="str">
        <f>VLOOKUP(B5665,變換清單!E:F,2,0)</f>
        <v>九州</v>
      </c>
      <c r="H5665" s="22" t="str">
        <f t="shared" si="264"/>
        <v>2017</v>
      </c>
      <c r="I5665" s="22">
        <f t="shared" si="265"/>
        <v>6</v>
      </c>
      <c r="J5665" s="22" t="str">
        <f>VLOOKUP(I5665,變換清單!H:I,2,0)</f>
        <v>2Q</v>
      </c>
      <c r="K5665" s="22" t="str">
        <f t="shared" si="266"/>
        <v>新類型九州20172Q</v>
      </c>
    </row>
    <row r="5666" spans="1:11">
      <c r="A5666" s="23">
        <v>201706</v>
      </c>
      <c r="B5666" s="23" t="s">
        <v>89</v>
      </c>
      <c r="C5666" s="22">
        <v>27220957</v>
      </c>
      <c r="D5666" s="22" t="s">
        <v>102</v>
      </c>
      <c r="E5666" s="23">
        <v>8300</v>
      </c>
      <c r="F5666" s="22" t="str">
        <f>VLOOKUP(C5666,變換清單!A:C,3,0)</f>
        <v>新類型</v>
      </c>
      <c r="G5666" s="22" t="str">
        <f>VLOOKUP(B5666,變換清單!E:F,2,0)</f>
        <v>九州</v>
      </c>
      <c r="H5666" s="22" t="str">
        <f t="shared" si="264"/>
        <v>2017</v>
      </c>
      <c r="I5666" s="22">
        <f t="shared" si="265"/>
        <v>6</v>
      </c>
      <c r="J5666" s="22" t="str">
        <f>VLOOKUP(I5666,變換清單!H:I,2,0)</f>
        <v>2Q</v>
      </c>
      <c r="K5666" s="22" t="str">
        <f t="shared" si="266"/>
        <v>新類型九州20172Q</v>
      </c>
    </row>
    <row r="5667" spans="1:11">
      <c r="A5667" s="23">
        <v>201706</v>
      </c>
      <c r="B5667" s="23" t="s">
        <v>89</v>
      </c>
      <c r="C5667" s="22">
        <v>27220985</v>
      </c>
      <c r="D5667" s="22" t="s">
        <v>46</v>
      </c>
      <c r="E5667" s="23">
        <v>56280</v>
      </c>
      <c r="F5667" s="22" t="str">
        <f>VLOOKUP(C5667,變換清單!A:C,3,0)</f>
        <v>新類型</v>
      </c>
      <c r="G5667" s="22" t="str">
        <f>VLOOKUP(B5667,變換清單!E:F,2,0)</f>
        <v>九州</v>
      </c>
      <c r="H5667" s="22" t="str">
        <f t="shared" si="264"/>
        <v>2017</v>
      </c>
      <c r="I5667" s="22">
        <f t="shared" si="265"/>
        <v>6</v>
      </c>
      <c r="J5667" s="22" t="str">
        <f>VLOOKUP(I5667,變換清單!H:I,2,0)</f>
        <v>2Q</v>
      </c>
      <c r="K5667" s="22" t="str">
        <f t="shared" si="266"/>
        <v>新類型九州20172Q</v>
      </c>
    </row>
    <row r="5668" spans="1:11">
      <c r="A5668" s="23">
        <v>201706</v>
      </c>
      <c r="B5668" s="23" t="s">
        <v>64</v>
      </c>
      <c r="C5668" s="22">
        <v>27260317</v>
      </c>
      <c r="D5668" s="22" t="s">
        <v>40</v>
      </c>
      <c r="E5668" s="23">
        <v>2765280</v>
      </c>
      <c r="F5668" s="22" t="str">
        <f>VLOOKUP(C5668,變換清單!A:C,3,0)</f>
        <v>啤酒</v>
      </c>
      <c r="G5668" s="22" t="str">
        <f>VLOOKUP(B5668,變換清單!E:F,2,0)</f>
        <v>首都圏</v>
      </c>
      <c r="H5668" s="22" t="str">
        <f t="shared" si="264"/>
        <v>2017</v>
      </c>
      <c r="I5668" s="22">
        <f t="shared" si="265"/>
        <v>6</v>
      </c>
      <c r="J5668" s="22" t="str">
        <f>VLOOKUP(I5668,變換清單!H:I,2,0)</f>
        <v>2Q</v>
      </c>
      <c r="K5668" s="22" t="str">
        <f t="shared" si="266"/>
        <v>啤酒首都圏20172Q</v>
      </c>
    </row>
    <row r="5669" spans="1:11">
      <c r="A5669" s="23">
        <v>201706</v>
      </c>
      <c r="B5669" s="23" t="s">
        <v>64</v>
      </c>
      <c r="C5669" s="22">
        <v>27260665</v>
      </c>
      <c r="D5669" s="22" t="s">
        <v>105</v>
      </c>
      <c r="E5669" s="23">
        <v>393960</v>
      </c>
      <c r="F5669" s="22" t="str">
        <f>VLOOKUP(C5669,變換清單!A:C,3,0)</f>
        <v>啤酒</v>
      </c>
      <c r="G5669" s="22" t="str">
        <f>VLOOKUP(B5669,變換清單!E:F,2,0)</f>
        <v>首都圏</v>
      </c>
      <c r="H5669" s="22" t="str">
        <f t="shared" si="264"/>
        <v>2017</v>
      </c>
      <c r="I5669" s="22">
        <f t="shared" si="265"/>
        <v>6</v>
      </c>
      <c r="J5669" s="22" t="str">
        <f>VLOOKUP(I5669,變換清單!H:I,2,0)</f>
        <v>2Q</v>
      </c>
      <c r="K5669" s="22" t="str">
        <f t="shared" si="266"/>
        <v>啤酒首都圏20172Q</v>
      </c>
    </row>
    <row r="5670" spans="1:11">
      <c r="A5670" s="23">
        <v>201706</v>
      </c>
      <c r="B5670" s="23" t="s">
        <v>64</v>
      </c>
      <c r="C5670" s="22">
        <v>27350171</v>
      </c>
      <c r="D5670" s="22" t="s">
        <v>42</v>
      </c>
      <c r="E5670" s="23">
        <v>1186920</v>
      </c>
      <c r="F5670" s="22" t="str">
        <f>VLOOKUP(C5670,變換清單!A:C,3,0)</f>
        <v>啤酒</v>
      </c>
      <c r="G5670" s="22" t="str">
        <f>VLOOKUP(B5670,變換清單!E:F,2,0)</f>
        <v>首都圏</v>
      </c>
      <c r="H5670" s="22" t="str">
        <f t="shared" si="264"/>
        <v>2017</v>
      </c>
      <c r="I5670" s="22">
        <f t="shared" si="265"/>
        <v>6</v>
      </c>
      <c r="J5670" s="22" t="str">
        <f>VLOOKUP(I5670,變換清單!H:I,2,0)</f>
        <v>2Q</v>
      </c>
      <c r="K5670" s="22" t="str">
        <f t="shared" si="266"/>
        <v>啤酒首都圏20172Q</v>
      </c>
    </row>
    <row r="5671" spans="1:11">
      <c r="A5671" s="23">
        <v>201706</v>
      </c>
      <c r="B5671" s="23" t="s">
        <v>64</v>
      </c>
      <c r="C5671" s="22">
        <v>27350921</v>
      </c>
      <c r="D5671" s="22" t="s">
        <v>44</v>
      </c>
      <c r="E5671" s="23">
        <v>132300</v>
      </c>
      <c r="F5671" s="22" t="str">
        <f>VLOOKUP(C5671,變換清單!A:C,3,0)</f>
        <v>發泡酒</v>
      </c>
      <c r="G5671" s="22" t="str">
        <f>VLOOKUP(B5671,變換清單!E:F,2,0)</f>
        <v>首都圏</v>
      </c>
      <c r="H5671" s="22" t="str">
        <f t="shared" si="264"/>
        <v>2017</v>
      </c>
      <c r="I5671" s="22">
        <f t="shared" si="265"/>
        <v>6</v>
      </c>
      <c r="J5671" s="22" t="str">
        <f>VLOOKUP(I5671,變換清單!H:I,2,0)</f>
        <v>2Q</v>
      </c>
      <c r="K5671" s="22" t="str">
        <f t="shared" si="266"/>
        <v>發泡酒首都圏20172Q</v>
      </c>
    </row>
    <row r="5672" spans="1:11">
      <c r="A5672" s="23">
        <v>201706</v>
      </c>
      <c r="B5672" s="23" t="s">
        <v>64</v>
      </c>
      <c r="C5672" s="22">
        <v>27210786</v>
      </c>
      <c r="D5672" s="22" t="s">
        <v>103</v>
      </c>
      <c r="E5672" s="23">
        <v>89460</v>
      </c>
      <c r="F5672" s="22" t="str">
        <f>VLOOKUP(C5672,變換清單!A:C,3,0)</f>
        <v>發泡酒</v>
      </c>
      <c r="G5672" s="22" t="str">
        <f>VLOOKUP(B5672,變換清單!E:F,2,0)</f>
        <v>首都圏</v>
      </c>
      <c r="H5672" s="22" t="str">
        <f t="shared" si="264"/>
        <v>2017</v>
      </c>
      <c r="I5672" s="22">
        <f t="shared" si="265"/>
        <v>6</v>
      </c>
      <c r="J5672" s="22" t="str">
        <f>VLOOKUP(I5672,變換清單!H:I,2,0)</f>
        <v>2Q</v>
      </c>
      <c r="K5672" s="22" t="str">
        <f t="shared" si="266"/>
        <v>發泡酒首都圏20172Q</v>
      </c>
    </row>
    <row r="5673" spans="1:11">
      <c r="A5673" s="23">
        <v>201706</v>
      </c>
      <c r="B5673" s="23" t="s">
        <v>64</v>
      </c>
      <c r="C5673" s="22">
        <v>27220883</v>
      </c>
      <c r="D5673" s="22" t="s">
        <v>101</v>
      </c>
      <c r="E5673" s="23">
        <v>688800</v>
      </c>
      <c r="F5673" s="22" t="str">
        <f>VLOOKUP(C5673,變換清單!A:C,3,0)</f>
        <v>新類型</v>
      </c>
      <c r="G5673" s="22" t="str">
        <f>VLOOKUP(B5673,變換清單!E:F,2,0)</f>
        <v>首都圏</v>
      </c>
      <c r="H5673" s="22" t="str">
        <f t="shared" si="264"/>
        <v>2017</v>
      </c>
      <c r="I5673" s="22">
        <f t="shared" si="265"/>
        <v>6</v>
      </c>
      <c r="J5673" s="22" t="str">
        <f>VLOOKUP(I5673,變換清單!H:I,2,0)</f>
        <v>2Q</v>
      </c>
      <c r="K5673" s="22" t="str">
        <f t="shared" si="266"/>
        <v>新類型首都圏20172Q</v>
      </c>
    </row>
    <row r="5674" spans="1:11">
      <c r="A5674" s="23">
        <v>201706</v>
      </c>
      <c r="B5674" s="23" t="s">
        <v>64</v>
      </c>
      <c r="C5674" s="22">
        <v>27220957</v>
      </c>
      <c r="D5674" s="22" t="s">
        <v>102</v>
      </c>
      <c r="E5674" s="23">
        <v>24679</v>
      </c>
      <c r="F5674" s="22" t="str">
        <f>VLOOKUP(C5674,變換清單!A:C,3,0)</f>
        <v>新類型</v>
      </c>
      <c r="G5674" s="22" t="str">
        <f>VLOOKUP(B5674,變換清單!E:F,2,0)</f>
        <v>首都圏</v>
      </c>
      <c r="H5674" s="22" t="str">
        <f t="shared" si="264"/>
        <v>2017</v>
      </c>
      <c r="I5674" s="22">
        <f t="shared" si="265"/>
        <v>6</v>
      </c>
      <c r="J5674" s="22" t="str">
        <f>VLOOKUP(I5674,變換清單!H:I,2,0)</f>
        <v>2Q</v>
      </c>
      <c r="K5674" s="22" t="str">
        <f t="shared" si="266"/>
        <v>新類型首都圏20172Q</v>
      </c>
    </row>
    <row r="5675" spans="1:11">
      <c r="A5675" s="23">
        <v>201706</v>
      </c>
      <c r="B5675" s="23" t="s">
        <v>64</v>
      </c>
      <c r="C5675" s="22">
        <v>27220985</v>
      </c>
      <c r="D5675" s="22" t="s">
        <v>46</v>
      </c>
      <c r="E5675" s="23">
        <v>21344</v>
      </c>
      <c r="F5675" s="22" t="str">
        <f>VLOOKUP(C5675,變換清單!A:C,3,0)</f>
        <v>新類型</v>
      </c>
      <c r="G5675" s="22" t="str">
        <f>VLOOKUP(B5675,變換清單!E:F,2,0)</f>
        <v>首都圏</v>
      </c>
      <c r="H5675" s="22" t="str">
        <f t="shared" si="264"/>
        <v>2017</v>
      </c>
      <c r="I5675" s="22">
        <f t="shared" si="265"/>
        <v>6</v>
      </c>
      <c r="J5675" s="22" t="str">
        <f>VLOOKUP(I5675,變換清單!H:I,2,0)</f>
        <v>2Q</v>
      </c>
      <c r="K5675" s="22" t="str">
        <f t="shared" si="266"/>
        <v>新類型首都圏20172Q</v>
      </c>
    </row>
    <row r="5676" spans="1:11">
      <c r="A5676" s="23">
        <v>201706</v>
      </c>
      <c r="B5676" s="23" t="s">
        <v>76</v>
      </c>
      <c r="C5676" s="22">
        <v>27260317</v>
      </c>
      <c r="D5676" s="22" t="s">
        <v>40</v>
      </c>
      <c r="E5676" s="23">
        <v>372120</v>
      </c>
      <c r="F5676" s="22" t="str">
        <f>VLOOKUP(C5676,變換清單!A:C,3,0)</f>
        <v>啤酒</v>
      </c>
      <c r="G5676" s="22" t="str">
        <f>VLOOKUP(B5676,變換清單!E:F,2,0)</f>
        <v>中部</v>
      </c>
      <c r="H5676" s="22" t="str">
        <f t="shared" si="264"/>
        <v>2017</v>
      </c>
      <c r="I5676" s="22">
        <f t="shared" si="265"/>
        <v>6</v>
      </c>
      <c r="J5676" s="22" t="str">
        <f>VLOOKUP(I5676,變換清單!H:I,2,0)</f>
        <v>2Q</v>
      </c>
      <c r="K5676" s="22" t="str">
        <f t="shared" si="266"/>
        <v>啤酒中部20172Q</v>
      </c>
    </row>
    <row r="5677" spans="1:11">
      <c r="A5677" s="23">
        <v>201706</v>
      </c>
      <c r="B5677" s="23" t="s">
        <v>76</v>
      </c>
      <c r="C5677" s="22">
        <v>27260665</v>
      </c>
      <c r="D5677" s="22" t="s">
        <v>105</v>
      </c>
      <c r="E5677" s="23">
        <v>3360</v>
      </c>
      <c r="F5677" s="22" t="str">
        <f>VLOOKUP(C5677,變換清單!A:C,3,0)</f>
        <v>啤酒</v>
      </c>
      <c r="G5677" s="22" t="str">
        <f>VLOOKUP(B5677,變換清單!E:F,2,0)</f>
        <v>中部</v>
      </c>
      <c r="H5677" s="22" t="str">
        <f t="shared" si="264"/>
        <v>2017</v>
      </c>
      <c r="I5677" s="22">
        <f t="shared" si="265"/>
        <v>6</v>
      </c>
      <c r="J5677" s="22" t="str">
        <f>VLOOKUP(I5677,變換清單!H:I,2,0)</f>
        <v>2Q</v>
      </c>
      <c r="K5677" s="22" t="str">
        <f t="shared" si="266"/>
        <v>啤酒中部20172Q</v>
      </c>
    </row>
    <row r="5678" spans="1:11">
      <c r="A5678" s="23">
        <v>201706</v>
      </c>
      <c r="B5678" s="23" t="s">
        <v>76</v>
      </c>
      <c r="C5678" s="22">
        <v>27350171</v>
      </c>
      <c r="D5678" s="22" t="s">
        <v>42</v>
      </c>
      <c r="E5678" s="23">
        <v>203280</v>
      </c>
      <c r="F5678" s="22" t="str">
        <f>VLOOKUP(C5678,變換清單!A:C,3,0)</f>
        <v>啤酒</v>
      </c>
      <c r="G5678" s="22" t="str">
        <f>VLOOKUP(B5678,變換清單!E:F,2,0)</f>
        <v>中部</v>
      </c>
      <c r="H5678" s="22" t="str">
        <f t="shared" si="264"/>
        <v>2017</v>
      </c>
      <c r="I5678" s="22">
        <f t="shared" si="265"/>
        <v>6</v>
      </c>
      <c r="J5678" s="22" t="str">
        <f>VLOOKUP(I5678,變換清單!H:I,2,0)</f>
        <v>2Q</v>
      </c>
      <c r="K5678" s="22" t="str">
        <f t="shared" si="266"/>
        <v>啤酒中部20172Q</v>
      </c>
    </row>
    <row r="5679" spans="1:11">
      <c r="A5679" s="23">
        <v>201706</v>
      </c>
      <c r="B5679" s="23" t="s">
        <v>76</v>
      </c>
      <c r="C5679" s="22">
        <v>27350921</v>
      </c>
      <c r="D5679" s="22" t="s">
        <v>44</v>
      </c>
      <c r="E5679" s="23">
        <v>12096</v>
      </c>
      <c r="F5679" s="22" t="str">
        <f>VLOOKUP(C5679,變換清單!A:C,3,0)</f>
        <v>發泡酒</v>
      </c>
      <c r="G5679" s="22" t="str">
        <f>VLOOKUP(B5679,變換清單!E:F,2,0)</f>
        <v>中部</v>
      </c>
      <c r="H5679" s="22" t="str">
        <f t="shared" si="264"/>
        <v>2017</v>
      </c>
      <c r="I5679" s="22">
        <f t="shared" si="265"/>
        <v>6</v>
      </c>
      <c r="J5679" s="22" t="str">
        <f>VLOOKUP(I5679,變換清單!H:I,2,0)</f>
        <v>2Q</v>
      </c>
      <c r="K5679" s="22" t="str">
        <f t="shared" si="266"/>
        <v>發泡酒中部20172Q</v>
      </c>
    </row>
    <row r="5680" spans="1:11">
      <c r="A5680" s="23">
        <v>201706</v>
      </c>
      <c r="B5680" s="23" t="s">
        <v>76</v>
      </c>
      <c r="C5680" s="22">
        <v>27210786</v>
      </c>
      <c r="D5680" s="22" t="s">
        <v>103</v>
      </c>
      <c r="E5680" s="23">
        <v>2016</v>
      </c>
      <c r="F5680" s="22" t="str">
        <f>VLOOKUP(C5680,變換清單!A:C,3,0)</f>
        <v>發泡酒</v>
      </c>
      <c r="G5680" s="22" t="str">
        <f>VLOOKUP(B5680,變換清單!E:F,2,0)</f>
        <v>中部</v>
      </c>
      <c r="H5680" s="22" t="str">
        <f t="shared" si="264"/>
        <v>2017</v>
      </c>
      <c r="I5680" s="22">
        <f t="shared" si="265"/>
        <v>6</v>
      </c>
      <c r="J5680" s="22" t="str">
        <f>VLOOKUP(I5680,變換清單!H:I,2,0)</f>
        <v>2Q</v>
      </c>
      <c r="K5680" s="22" t="str">
        <f t="shared" si="266"/>
        <v>發泡酒中部20172Q</v>
      </c>
    </row>
    <row r="5681" spans="1:11">
      <c r="A5681" s="23">
        <v>201706</v>
      </c>
      <c r="B5681" s="23" t="s">
        <v>76</v>
      </c>
      <c r="C5681" s="22">
        <v>27220883</v>
      </c>
      <c r="D5681" s="22" t="s">
        <v>101</v>
      </c>
      <c r="E5681" s="23">
        <v>68880</v>
      </c>
      <c r="F5681" s="22" t="str">
        <f>VLOOKUP(C5681,變換清單!A:C,3,0)</f>
        <v>新類型</v>
      </c>
      <c r="G5681" s="22" t="str">
        <f>VLOOKUP(B5681,變換清單!E:F,2,0)</f>
        <v>中部</v>
      </c>
      <c r="H5681" s="22" t="str">
        <f t="shared" si="264"/>
        <v>2017</v>
      </c>
      <c r="I5681" s="22">
        <f t="shared" si="265"/>
        <v>6</v>
      </c>
      <c r="J5681" s="22" t="str">
        <f>VLOOKUP(I5681,變換清單!H:I,2,0)</f>
        <v>2Q</v>
      </c>
      <c r="K5681" s="22" t="str">
        <f t="shared" si="266"/>
        <v>新類型中部20172Q</v>
      </c>
    </row>
    <row r="5682" spans="1:11">
      <c r="A5682" s="23">
        <v>201706</v>
      </c>
      <c r="B5682" s="23" t="s">
        <v>59</v>
      </c>
      <c r="C5682" s="22">
        <v>27220957</v>
      </c>
      <c r="D5682" s="22" t="s">
        <v>102</v>
      </c>
      <c r="E5682" s="23">
        <v>132720</v>
      </c>
      <c r="F5682" s="22" t="str">
        <f>VLOOKUP(C5682,變換清單!A:C,3,0)</f>
        <v>新類型</v>
      </c>
      <c r="G5682" s="22" t="str">
        <f>VLOOKUP(B5682,變換清單!E:F,2,0)</f>
        <v>東北</v>
      </c>
      <c r="H5682" s="22" t="str">
        <f t="shared" si="264"/>
        <v>2017</v>
      </c>
      <c r="I5682" s="22">
        <f t="shared" si="265"/>
        <v>6</v>
      </c>
      <c r="J5682" s="22" t="str">
        <f>VLOOKUP(I5682,變換清單!H:I,2,0)</f>
        <v>2Q</v>
      </c>
      <c r="K5682" s="22" t="str">
        <f t="shared" si="266"/>
        <v>新類型東北20172Q</v>
      </c>
    </row>
    <row r="5683" spans="1:11">
      <c r="A5683" s="23">
        <v>201706</v>
      </c>
      <c r="B5683" s="23" t="s">
        <v>59</v>
      </c>
      <c r="C5683" s="22">
        <v>27220985</v>
      </c>
      <c r="D5683" s="22" t="s">
        <v>46</v>
      </c>
      <c r="E5683" s="23">
        <v>42000</v>
      </c>
      <c r="F5683" s="22" t="str">
        <f>VLOOKUP(C5683,變換清單!A:C,3,0)</f>
        <v>新類型</v>
      </c>
      <c r="G5683" s="22" t="str">
        <f>VLOOKUP(B5683,變換清單!E:F,2,0)</f>
        <v>東北</v>
      </c>
      <c r="H5683" s="22" t="str">
        <f t="shared" si="264"/>
        <v>2017</v>
      </c>
      <c r="I5683" s="22">
        <f t="shared" si="265"/>
        <v>6</v>
      </c>
      <c r="J5683" s="22" t="str">
        <f>VLOOKUP(I5683,變換清單!H:I,2,0)</f>
        <v>2Q</v>
      </c>
      <c r="K5683" s="22" t="str">
        <f t="shared" si="266"/>
        <v>新類型東北20172Q</v>
      </c>
    </row>
    <row r="5684" spans="1:11">
      <c r="A5684" s="23">
        <v>201706</v>
      </c>
      <c r="B5684" s="23" t="s">
        <v>59</v>
      </c>
      <c r="C5684" s="22">
        <v>27260317</v>
      </c>
      <c r="D5684" s="22" t="s">
        <v>40</v>
      </c>
      <c r="E5684" s="23">
        <v>72240</v>
      </c>
      <c r="F5684" s="22" t="str">
        <f>VLOOKUP(C5684,變換清單!A:C,3,0)</f>
        <v>啤酒</v>
      </c>
      <c r="G5684" s="22" t="str">
        <f>VLOOKUP(B5684,變換清單!E:F,2,0)</f>
        <v>東北</v>
      </c>
      <c r="H5684" s="22" t="str">
        <f t="shared" si="264"/>
        <v>2017</v>
      </c>
      <c r="I5684" s="22">
        <f t="shared" si="265"/>
        <v>6</v>
      </c>
      <c r="J5684" s="22" t="str">
        <f>VLOOKUP(I5684,變換清單!H:I,2,0)</f>
        <v>2Q</v>
      </c>
      <c r="K5684" s="22" t="str">
        <f t="shared" si="266"/>
        <v>啤酒東北20172Q</v>
      </c>
    </row>
    <row r="5685" spans="1:11">
      <c r="A5685" s="23">
        <v>201706</v>
      </c>
      <c r="B5685" s="23" t="s">
        <v>59</v>
      </c>
      <c r="C5685" s="22">
        <v>27260665</v>
      </c>
      <c r="D5685" s="22" t="s">
        <v>105</v>
      </c>
      <c r="E5685" s="23">
        <v>6048</v>
      </c>
      <c r="F5685" s="22" t="str">
        <f>VLOOKUP(C5685,變換清單!A:C,3,0)</f>
        <v>啤酒</v>
      </c>
      <c r="G5685" s="22" t="str">
        <f>VLOOKUP(B5685,變換清單!E:F,2,0)</f>
        <v>東北</v>
      </c>
      <c r="H5685" s="22" t="str">
        <f t="shared" si="264"/>
        <v>2017</v>
      </c>
      <c r="I5685" s="22">
        <f t="shared" si="265"/>
        <v>6</v>
      </c>
      <c r="J5685" s="22" t="str">
        <f>VLOOKUP(I5685,變換清單!H:I,2,0)</f>
        <v>2Q</v>
      </c>
      <c r="K5685" s="22" t="str">
        <f t="shared" si="266"/>
        <v>啤酒東北20172Q</v>
      </c>
    </row>
    <row r="5686" spans="1:11">
      <c r="A5686" s="23">
        <v>201706</v>
      </c>
      <c r="B5686" s="23" t="s">
        <v>59</v>
      </c>
      <c r="C5686" s="22">
        <v>27350171</v>
      </c>
      <c r="D5686" s="22" t="s">
        <v>42</v>
      </c>
      <c r="E5686" s="23">
        <v>86520</v>
      </c>
      <c r="F5686" s="22" t="str">
        <f>VLOOKUP(C5686,變換清單!A:C,3,0)</f>
        <v>啤酒</v>
      </c>
      <c r="G5686" s="22" t="str">
        <f>VLOOKUP(B5686,變換清單!E:F,2,0)</f>
        <v>東北</v>
      </c>
      <c r="H5686" s="22" t="str">
        <f t="shared" si="264"/>
        <v>2017</v>
      </c>
      <c r="I5686" s="22">
        <f t="shared" si="265"/>
        <v>6</v>
      </c>
      <c r="J5686" s="22" t="str">
        <f>VLOOKUP(I5686,變換清單!H:I,2,0)</f>
        <v>2Q</v>
      </c>
      <c r="K5686" s="22" t="str">
        <f t="shared" si="266"/>
        <v>啤酒東北20172Q</v>
      </c>
    </row>
    <row r="5687" spans="1:11">
      <c r="A5687" s="23">
        <v>201706</v>
      </c>
      <c r="B5687" s="23" t="s">
        <v>84</v>
      </c>
      <c r="C5687" s="22">
        <v>27350921</v>
      </c>
      <c r="D5687" s="22" t="s">
        <v>44</v>
      </c>
      <c r="E5687" s="23">
        <v>313320</v>
      </c>
      <c r="F5687" s="22" t="str">
        <f>VLOOKUP(C5687,變換清單!A:C,3,0)</f>
        <v>發泡酒</v>
      </c>
      <c r="G5687" s="22" t="str">
        <f>VLOOKUP(B5687,變換清單!E:F,2,0)</f>
        <v>中四國</v>
      </c>
      <c r="H5687" s="22" t="str">
        <f t="shared" si="264"/>
        <v>2017</v>
      </c>
      <c r="I5687" s="22">
        <f t="shared" si="265"/>
        <v>6</v>
      </c>
      <c r="J5687" s="22" t="str">
        <f>VLOOKUP(I5687,變換清單!H:I,2,0)</f>
        <v>2Q</v>
      </c>
      <c r="K5687" s="22" t="str">
        <f t="shared" si="266"/>
        <v>發泡酒中四國20172Q</v>
      </c>
    </row>
    <row r="5688" spans="1:11">
      <c r="A5688" s="23">
        <v>201706</v>
      </c>
      <c r="B5688" s="23" t="s">
        <v>84</v>
      </c>
      <c r="C5688" s="22">
        <v>27210786</v>
      </c>
      <c r="D5688" s="22" t="s">
        <v>103</v>
      </c>
      <c r="E5688" s="23">
        <v>84000</v>
      </c>
      <c r="F5688" s="22" t="str">
        <f>VLOOKUP(C5688,變換清單!A:C,3,0)</f>
        <v>發泡酒</v>
      </c>
      <c r="G5688" s="22" t="str">
        <f>VLOOKUP(B5688,變換清單!E:F,2,0)</f>
        <v>中四國</v>
      </c>
      <c r="H5688" s="22" t="str">
        <f t="shared" si="264"/>
        <v>2017</v>
      </c>
      <c r="I5688" s="22">
        <f t="shared" si="265"/>
        <v>6</v>
      </c>
      <c r="J5688" s="22" t="str">
        <f>VLOOKUP(I5688,變換清單!H:I,2,0)</f>
        <v>2Q</v>
      </c>
      <c r="K5688" s="22" t="str">
        <f t="shared" si="266"/>
        <v>發泡酒中四國20172Q</v>
      </c>
    </row>
    <row r="5689" spans="1:11">
      <c r="A5689" s="23">
        <v>201706</v>
      </c>
      <c r="B5689" s="23" t="s">
        <v>84</v>
      </c>
      <c r="C5689" s="22">
        <v>27220883</v>
      </c>
      <c r="D5689" s="22" t="s">
        <v>101</v>
      </c>
      <c r="E5689" s="23">
        <v>154560</v>
      </c>
      <c r="F5689" s="22" t="str">
        <f>VLOOKUP(C5689,變換清單!A:C,3,0)</f>
        <v>新類型</v>
      </c>
      <c r="G5689" s="22" t="str">
        <f>VLOOKUP(B5689,變換清單!E:F,2,0)</f>
        <v>中四國</v>
      </c>
      <c r="H5689" s="22" t="str">
        <f t="shared" si="264"/>
        <v>2017</v>
      </c>
      <c r="I5689" s="22">
        <f t="shared" si="265"/>
        <v>6</v>
      </c>
      <c r="J5689" s="22" t="str">
        <f>VLOOKUP(I5689,變換清單!H:I,2,0)</f>
        <v>2Q</v>
      </c>
      <c r="K5689" s="22" t="str">
        <f t="shared" si="266"/>
        <v>新類型中四國20172Q</v>
      </c>
    </row>
    <row r="5690" spans="1:11">
      <c r="A5690" s="23">
        <v>201706</v>
      </c>
      <c r="B5690" s="23" t="s">
        <v>84</v>
      </c>
      <c r="C5690" s="22">
        <v>27220957</v>
      </c>
      <c r="D5690" s="22" t="s">
        <v>102</v>
      </c>
      <c r="E5690" s="23">
        <v>39312</v>
      </c>
      <c r="F5690" s="22" t="str">
        <f>VLOOKUP(C5690,變換清單!A:C,3,0)</f>
        <v>新類型</v>
      </c>
      <c r="G5690" s="22" t="str">
        <f>VLOOKUP(B5690,變換清單!E:F,2,0)</f>
        <v>中四國</v>
      </c>
      <c r="H5690" s="22" t="str">
        <f t="shared" si="264"/>
        <v>2017</v>
      </c>
      <c r="I5690" s="22">
        <f t="shared" si="265"/>
        <v>6</v>
      </c>
      <c r="J5690" s="22" t="str">
        <f>VLOOKUP(I5690,變換清單!H:I,2,0)</f>
        <v>2Q</v>
      </c>
      <c r="K5690" s="22" t="str">
        <f t="shared" si="266"/>
        <v>新類型中四國20172Q</v>
      </c>
    </row>
    <row r="5691" spans="1:11">
      <c r="A5691" s="23">
        <v>201706</v>
      </c>
      <c r="B5691" s="23" t="s">
        <v>84</v>
      </c>
      <c r="C5691" s="22">
        <v>27220985</v>
      </c>
      <c r="D5691" s="22" t="s">
        <v>46</v>
      </c>
      <c r="E5691" s="23">
        <v>5758</v>
      </c>
      <c r="F5691" s="22" t="str">
        <f>VLOOKUP(C5691,變換清單!A:C,3,0)</f>
        <v>新類型</v>
      </c>
      <c r="G5691" s="22" t="str">
        <f>VLOOKUP(B5691,變換清單!E:F,2,0)</f>
        <v>中四國</v>
      </c>
      <c r="H5691" s="22" t="str">
        <f t="shared" si="264"/>
        <v>2017</v>
      </c>
      <c r="I5691" s="22">
        <f t="shared" si="265"/>
        <v>6</v>
      </c>
      <c r="J5691" s="22" t="str">
        <f>VLOOKUP(I5691,變換清單!H:I,2,0)</f>
        <v>2Q</v>
      </c>
      <c r="K5691" s="22" t="str">
        <f t="shared" si="266"/>
        <v>新類型中四國20172Q</v>
      </c>
    </row>
    <row r="5692" spans="1:11">
      <c r="A5692" s="23">
        <v>201706</v>
      </c>
      <c r="B5692" s="23" t="s">
        <v>84</v>
      </c>
      <c r="C5692" s="22">
        <v>27260317</v>
      </c>
      <c r="D5692" s="22" t="s">
        <v>40</v>
      </c>
      <c r="E5692" s="23">
        <v>86520</v>
      </c>
      <c r="F5692" s="22" t="str">
        <f>VLOOKUP(C5692,變換清單!A:C,3,0)</f>
        <v>啤酒</v>
      </c>
      <c r="G5692" s="22" t="str">
        <f>VLOOKUP(B5692,變換清單!E:F,2,0)</f>
        <v>中四國</v>
      </c>
      <c r="H5692" s="22" t="str">
        <f t="shared" si="264"/>
        <v>2017</v>
      </c>
      <c r="I5692" s="22">
        <f t="shared" si="265"/>
        <v>6</v>
      </c>
      <c r="J5692" s="22" t="str">
        <f>VLOOKUP(I5692,變換清單!H:I,2,0)</f>
        <v>2Q</v>
      </c>
      <c r="K5692" s="22" t="str">
        <f t="shared" si="266"/>
        <v>啤酒中四國20172Q</v>
      </c>
    </row>
    <row r="5693" spans="1:11">
      <c r="A5693" s="23">
        <v>201706</v>
      </c>
      <c r="B5693" s="23" t="s">
        <v>71</v>
      </c>
      <c r="C5693" s="22">
        <v>27260665</v>
      </c>
      <c r="D5693" s="22" t="s">
        <v>105</v>
      </c>
      <c r="E5693" s="23">
        <v>166320</v>
      </c>
      <c r="F5693" s="22" t="str">
        <f>VLOOKUP(C5693,變換清單!A:C,3,0)</f>
        <v>啤酒</v>
      </c>
      <c r="G5693" s="22" t="str">
        <f>VLOOKUP(B5693,變換清單!E:F,2,0)</f>
        <v>關信越</v>
      </c>
      <c r="H5693" s="22" t="str">
        <f t="shared" si="264"/>
        <v>2017</v>
      </c>
      <c r="I5693" s="22">
        <f t="shared" si="265"/>
        <v>6</v>
      </c>
      <c r="J5693" s="22" t="str">
        <f>VLOOKUP(I5693,變換清單!H:I,2,0)</f>
        <v>2Q</v>
      </c>
      <c r="K5693" s="22" t="str">
        <f t="shared" si="266"/>
        <v>啤酒關信越20172Q</v>
      </c>
    </row>
    <row r="5694" spans="1:11">
      <c r="A5694" s="23">
        <v>201706</v>
      </c>
      <c r="B5694" s="23" t="s">
        <v>71</v>
      </c>
      <c r="C5694" s="22">
        <v>27350171</v>
      </c>
      <c r="D5694" s="22" t="s">
        <v>42</v>
      </c>
      <c r="E5694" s="23">
        <v>24360</v>
      </c>
      <c r="F5694" s="22" t="str">
        <f>VLOOKUP(C5694,變換清單!A:C,3,0)</f>
        <v>啤酒</v>
      </c>
      <c r="G5694" s="22" t="str">
        <f>VLOOKUP(B5694,變換清單!E:F,2,0)</f>
        <v>關信越</v>
      </c>
      <c r="H5694" s="22" t="str">
        <f t="shared" si="264"/>
        <v>2017</v>
      </c>
      <c r="I5694" s="22">
        <f t="shared" si="265"/>
        <v>6</v>
      </c>
      <c r="J5694" s="22" t="str">
        <f>VLOOKUP(I5694,變換清單!H:I,2,0)</f>
        <v>2Q</v>
      </c>
      <c r="K5694" s="22" t="str">
        <f t="shared" si="266"/>
        <v>啤酒關信越20172Q</v>
      </c>
    </row>
    <row r="5695" spans="1:11">
      <c r="A5695" s="23">
        <v>201706</v>
      </c>
      <c r="B5695" s="23" t="s">
        <v>71</v>
      </c>
      <c r="C5695" s="22">
        <v>27350921</v>
      </c>
      <c r="D5695" s="22" t="s">
        <v>44</v>
      </c>
      <c r="E5695" s="23">
        <v>65520</v>
      </c>
      <c r="F5695" s="22" t="str">
        <f>VLOOKUP(C5695,變換清單!A:C,3,0)</f>
        <v>發泡酒</v>
      </c>
      <c r="G5695" s="22" t="str">
        <f>VLOOKUP(B5695,變換清單!E:F,2,0)</f>
        <v>關信越</v>
      </c>
      <c r="H5695" s="22" t="str">
        <f t="shared" si="264"/>
        <v>2017</v>
      </c>
      <c r="I5695" s="22">
        <f t="shared" si="265"/>
        <v>6</v>
      </c>
      <c r="J5695" s="22" t="str">
        <f>VLOOKUP(I5695,變換清單!H:I,2,0)</f>
        <v>2Q</v>
      </c>
      <c r="K5695" s="22" t="str">
        <f t="shared" si="266"/>
        <v>發泡酒關信越20172Q</v>
      </c>
    </row>
    <row r="5696" spans="1:11">
      <c r="A5696" s="23">
        <v>201706</v>
      </c>
      <c r="B5696" s="23" t="s">
        <v>71</v>
      </c>
      <c r="C5696" s="22">
        <v>27210786</v>
      </c>
      <c r="D5696" s="22" t="s">
        <v>103</v>
      </c>
      <c r="E5696" s="23">
        <v>504</v>
      </c>
      <c r="F5696" s="22" t="str">
        <f>VLOOKUP(C5696,變換清單!A:C,3,0)</f>
        <v>發泡酒</v>
      </c>
      <c r="G5696" s="22" t="str">
        <f>VLOOKUP(B5696,變換清單!E:F,2,0)</f>
        <v>關信越</v>
      </c>
      <c r="H5696" s="22" t="str">
        <f t="shared" si="264"/>
        <v>2017</v>
      </c>
      <c r="I5696" s="22">
        <f t="shared" si="265"/>
        <v>6</v>
      </c>
      <c r="J5696" s="22" t="str">
        <f>VLOOKUP(I5696,變換清單!H:I,2,0)</f>
        <v>2Q</v>
      </c>
      <c r="K5696" s="22" t="str">
        <f t="shared" si="266"/>
        <v>發泡酒關信越20172Q</v>
      </c>
    </row>
    <row r="5697" spans="1:11">
      <c r="A5697" s="23">
        <v>201706</v>
      </c>
      <c r="B5697" s="23" t="s">
        <v>71</v>
      </c>
      <c r="C5697" s="22">
        <v>27220883</v>
      </c>
      <c r="D5697" s="22" t="s">
        <v>101</v>
      </c>
      <c r="E5697" s="23">
        <v>2012</v>
      </c>
      <c r="F5697" s="22" t="str">
        <f>VLOOKUP(C5697,變換清單!A:C,3,0)</f>
        <v>新類型</v>
      </c>
      <c r="G5697" s="22" t="str">
        <f>VLOOKUP(B5697,變換清單!E:F,2,0)</f>
        <v>關信越</v>
      </c>
      <c r="H5697" s="22" t="str">
        <f t="shared" si="264"/>
        <v>2017</v>
      </c>
      <c r="I5697" s="22">
        <f t="shared" si="265"/>
        <v>6</v>
      </c>
      <c r="J5697" s="22" t="str">
        <f>VLOOKUP(I5697,變換清單!H:I,2,0)</f>
        <v>2Q</v>
      </c>
      <c r="K5697" s="22" t="str">
        <f t="shared" si="266"/>
        <v>新類型關信越20172Q</v>
      </c>
    </row>
    <row r="5698" spans="1:11">
      <c r="A5698" s="23">
        <v>201706</v>
      </c>
      <c r="B5698" s="23" t="s">
        <v>71</v>
      </c>
      <c r="C5698" s="22">
        <v>27220957</v>
      </c>
      <c r="D5698" s="22" t="s">
        <v>102</v>
      </c>
      <c r="E5698" s="23">
        <v>30240</v>
      </c>
      <c r="F5698" s="22" t="str">
        <f>VLOOKUP(C5698,變換清單!A:C,3,0)</f>
        <v>新類型</v>
      </c>
      <c r="G5698" s="22" t="str">
        <f>VLOOKUP(B5698,變換清單!E:F,2,0)</f>
        <v>關信越</v>
      </c>
      <c r="H5698" s="22" t="str">
        <f t="shared" si="264"/>
        <v>2017</v>
      </c>
      <c r="I5698" s="22">
        <f t="shared" si="265"/>
        <v>6</v>
      </c>
      <c r="J5698" s="22" t="str">
        <f>VLOOKUP(I5698,變換清單!H:I,2,0)</f>
        <v>2Q</v>
      </c>
      <c r="K5698" s="22" t="str">
        <f t="shared" si="266"/>
        <v>新類型關信越20172Q</v>
      </c>
    </row>
    <row r="5699" spans="1:11">
      <c r="A5699" s="23">
        <v>201706</v>
      </c>
      <c r="B5699" s="23" t="s">
        <v>77</v>
      </c>
      <c r="C5699" s="22">
        <v>27220985</v>
      </c>
      <c r="D5699" s="22" t="s">
        <v>46</v>
      </c>
      <c r="E5699" s="23">
        <v>253680</v>
      </c>
      <c r="F5699" s="22" t="str">
        <f>VLOOKUP(C5699,變換清單!A:C,3,0)</f>
        <v>新類型</v>
      </c>
      <c r="G5699" s="22" t="str">
        <f>VLOOKUP(B5699,變換清單!E:F,2,0)</f>
        <v>近畿圏</v>
      </c>
      <c r="H5699" s="22" t="str">
        <f t="shared" ref="H5699:H5762" si="267">LEFT(A5699,4)</f>
        <v>2017</v>
      </c>
      <c r="I5699" s="22">
        <f t="shared" ref="I5699:I5762" si="268">VALUE(RIGHT(A5699,2))</f>
        <v>6</v>
      </c>
      <c r="J5699" s="22" t="str">
        <f>VLOOKUP(I5699,變換清單!H:I,2,0)</f>
        <v>2Q</v>
      </c>
      <c r="K5699" s="22" t="str">
        <f t="shared" ref="K5699:K5762" si="269">CONCATENATE(F5699,G5699,H5699,J5699)</f>
        <v>新類型近畿圏20172Q</v>
      </c>
    </row>
    <row r="5700" spans="1:11">
      <c r="A5700" s="23">
        <v>201706</v>
      </c>
      <c r="B5700" s="23" t="s">
        <v>77</v>
      </c>
      <c r="C5700" s="22">
        <v>27260317</v>
      </c>
      <c r="D5700" s="22" t="s">
        <v>40</v>
      </c>
      <c r="E5700" s="23">
        <v>26040</v>
      </c>
      <c r="F5700" s="22" t="str">
        <f>VLOOKUP(C5700,變換清單!A:C,3,0)</f>
        <v>啤酒</v>
      </c>
      <c r="G5700" s="22" t="str">
        <f>VLOOKUP(B5700,變換清單!E:F,2,0)</f>
        <v>近畿圏</v>
      </c>
      <c r="H5700" s="22" t="str">
        <f t="shared" si="267"/>
        <v>2017</v>
      </c>
      <c r="I5700" s="22">
        <f t="shared" si="268"/>
        <v>6</v>
      </c>
      <c r="J5700" s="22" t="str">
        <f>VLOOKUP(I5700,變換清單!H:I,2,0)</f>
        <v>2Q</v>
      </c>
      <c r="K5700" s="22" t="str">
        <f t="shared" si="269"/>
        <v>啤酒近畿圏20172Q</v>
      </c>
    </row>
    <row r="5701" spans="1:11">
      <c r="A5701" s="23">
        <v>201706</v>
      </c>
      <c r="B5701" s="23" t="s">
        <v>77</v>
      </c>
      <c r="C5701" s="22">
        <v>27260665</v>
      </c>
      <c r="D5701" s="22" t="s">
        <v>105</v>
      </c>
      <c r="E5701" s="23">
        <v>100800</v>
      </c>
      <c r="F5701" s="22" t="str">
        <f>VLOOKUP(C5701,變換清單!A:C,3,0)</f>
        <v>啤酒</v>
      </c>
      <c r="G5701" s="22" t="str">
        <f>VLOOKUP(B5701,變換清單!E:F,2,0)</f>
        <v>近畿圏</v>
      </c>
      <c r="H5701" s="22" t="str">
        <f t="shared" si="267"/>
        <v>2017</v>
      </c>
      <c r="I5701" s="22">
        <f t="shared" si="268"/>
        <v>6</v>
      </c>
      <c r="J5701" s="22" t="str">
        <f>VLOOKUP(I5701,變換清單!H:I,2,0)</f>
        <v>2Q</v>
      </c>
      <c r="K5701" s="22" t="str">
        <f t="shared" si="269"/>
        <v>啤酒近畿圏20172Q</v>
      </c>
    </row>
    <row r="5702" spans="1:11">
      <c r="A5702" s="23">
        <v>201706</v>
      </c>
      <c r="B5702" s="23" t="s">
        <v>77</v>
      </c>
      <c r="C5702" s="22">
        <v>27350171</v>
      </c>
      <c r="D5702" s="22" t="s">
        <v>42</v>
      </c>
      <c r="E5702" s="23">
        <v>2520</v>
      </c>
      <c r="F5702" s="22" t="str">
        <f>VLOOKUP(C5702,變換清單!A:C,3,0)</f>
        <v>啤酒</v>
      </c>
      <c r="G5702" s="22" t="str">
        <f>VLOOKUP(B5702,變換清單!E:F,2,0)</f>
        <v>近畿圏</v>
      </c>
      <c r="H5702" s="22" t="str">
        <f t="shared" si="267"/>
        <v>2017</v>
      </c>
      <c r="I5702" s="22">
        <f t="shared" si="268"/>
        <v>6</v>
      </c>
      <c r="J5702" s="22" t="str">
        <f>VLOOKUP(I5702,變換清單!H:I,2,0)</f>
        <v>2Q</v>
      </c>
      <c r="K5702" s="22" t="str">
        <f t="shared" si="269"/>
        <v>啤酒近畿圏20172Q</v>
      </c>
    </row>
    <row r="5703" spans="1:11">
      <c r="A5703" s="23">
        <v>201706</v>
      </c>
      <c r="B5703" s="23" t="s">
        <v>77</v>
      </c>
      <c r="C5703" s="22">
        <v>27350921</v>
      </c>
      <c r="D5703" s="22" t="s">
        <v>44</v>
      </c>
      <c r="E5703" s="23">
        <v>1512</v>
      </c>
      <c r="F5703" s="22" t="str">
        <f>VLOOKUP(C5703,變換清單!A:C,3,0)</f>
        <v>發泡酒</v>
      </c>
      <c r="G5703" s="22" t="str">
        <f>VLOOKUP(B5703,變換清單!E:F,2,0)</f>
        <v>近畿圏</v>
      </c>
      <c r="H5703" s="22" t="str">
        <f t="shared" si="267"/>
        <v>2017</v>
      </c>
      <c r="I5703" s="22">
        <f t="shared" si="268"/>
        <v>6</v>
      </c>
      <c r="J5703" s="22" t="str">
        <f>VLOOKUP(I5703,變換清單!H:I,2,0)</f>
        <v>2Q</v>
      </c>
      <c r="K5703" s="22" t="str">
        <f t="shared" si="269"/>
        <v>發泡酒近畿圏20172Q</v>
      </c>
    </row>
    <row r="5704" spans="1:11">
      <c r="A5704" s="23">
        <v>201706</v>
      </c>
      <c r="B5704" s="23" t="s">
        <v>77</v>
      </c>
      <c r="C5704" s="22">
        <v>27210786</v>
      </c>
      <c r="D5704" s="22" t="s">
        <v>103</v>
      </c>
      <c r="E5704" s="23">
        <v>47880</v>
      </c>
      <c r="F5704" s="22" t="str">
        <f>VLOOKUP(C5704,變換清單!A:C,3,0)</f>
        <v>發泡酒</v>
      </c>
      <c r="G5704" s="22" t="str">
        <f>VLOOKUP(B5704,變換清單!E:F,2,0)</f>
        <v>近畿圏</v>
      </c>
      <c r="H5704" s="22" t="str">
        <f t="shared" si="267"/>
        <v>2017</v>
      </c>
      <c r="I5704" s="22">
        <f t="shared" si="268"/>
        <v>6</v>
      </c>
      <c r="J5704" s="22" t="str">
        <f>VLOOKUP(I5704,變換清單!H:I,2,0)</f>
        <v>2Q</v>
      </c>
      <c r="K5704" s="22" t="str">
        <f t="shared" si="269"/>
        <v>發泡酒近畿圏20172Q</v>
      </c>
    </row>
    <row r="5705" spans="1:11">
      <c r="A5705" s="23">
        <v>201706</v>
      </c>
      <c r="B5705" s="23" t="s">
        <v>97</v>
      </c>
      <c r="C5705" s="22">
        <v>27220883</v>
      </c>
      <c r="D5705" s="22" t="s">
        <v>101</v>
      </c>
      <c r="E5705" s="23">
        <v>186480</v>
      </c>
      <c r="F5705" s="22" t="str">
        <f>VLOOKUP(C5705,變換清單!A:C,3,0)</f>
        <v>新類型</v>
      </c>
      <c r="G5705" s="22" t="str">
        <f>VLOOKUP(B5705,變換清單!E:F,2,0)</f>
        <v>九州</v>
      </c>
      <c r="H5705" s="22" t="str">
        <f t="shared" si="267"/>
        <v>2017</v>
      </c>
      <c r="I5705" s="22">
        <f t="shared" si="268"/>
        <v>6</v>
      </c>
      <c r="J5705" s="22" t="str">
        <f>VLOOKUP(I5705,變換清單!H:I,2,0)</f>
        <v>2Q</v>
      </c>
      <c r="K5705" s="22" t="str">
        <f t="shared" si="269"/>
        <v>新類型九州20172Q</v>
      </c>
    </row>
    <row r="5706" spans="1:11">
      <c r="A5706" s="23">
        <v>201706</v>
      </c>
      <c r="B5706" s="23" t="s">
        <v>97</v>
      </c>
      <c r="C5706" s="22">
        <v>27220957</v>
      </c>
      <c r="D5706" s="22" t="s">
        <v>102</v>
      </c>
      <c r="E5706" s="23">
        <v>62160</v>
      </c>
      <c r="F5706" s="22" t="str">
        <f>VLOOKUP(C5706,變換清單!A:C,3,0)</f>
        <v>新類型</v>
      </c>
      <c r="G5706" s="22" t="str">
        <f>VLOOKUP(B5706,變換清單!E:F,2,0)</f>
        <v>九州</v>
      </c>
      <c r="H5706" s="22" t="str">
        <f t="shared" si="267"/>
        <v>2017</v>
      </c>
      <c r="I5706" s="22">
        <f t="shared" si="268"/>
        <v>6</v>
      </c>
      <c r="J5706" s="22" t="str">
        <f>VLOOKUP(I5706,變換清單!H:I,2,0)</f>
        <v>2Q</v>
      </c>
      <c r="K5706" s="22" t="str">
        <f t="shared" si="269"/>
        <v>新類型九州20172Q</v>
      </c>
    </row>
    <row r="5707" spans="1:11">
      <c r="A5707" s="23">
        <v>201706</v>
      </c>
      <c r="B5707" s="23" t="s">
        <v>97</v>
      </c>
      <c r="C5707" s="22">
        <v>27220985</v>
      </c>
      <c r="D5707" s="22" t="s">
        <v>46</v>
      </c>
      <c r="E5707" s="23">
        <v>60480</v>
      </c>
      <c r="F5707" s="22" t="str">
        <f>VLOOKUP(C5707,變換清單!A:C,3,0)</f>
        <v>新類型</v>
      </c>
      <c r="G5707" s="22" t="str">
        <f>VLOOKUP(B5707,變換清單!E:F,2,0)</f>
        <v>九州</v>
      </c>
      <c r="H5707" s="22" t="str">
        <f t="shared" si="267"/>
        <v>2017</v>
      </c>
      <c r="I5707" s="22">
        <f t="shared" si="268"/>
        <v>6</v>
      </c>
      <c r="J5707" s="22" t="str">
        <f>VLOOKUP(I5707,變換清單!H:I,2,0)</f>
        <v>2Q</v>
      </c>
      <c r="K5707" s="22" t="str">
        <f t="shared" si="269"/>
        <v>新類型九州20172Q</v>
      </c>
    </row>
    <row r="5708" spans="1:11">
      <c r="A5708" s="23">
        <v>201706</v>
      </c>
      <c r="B5708" s="23" t="s">
        <v>97</v>
      </c>
      <c r="C5708" s="22">
        <v>27260317</v>
      </c>
      <c r="D5708" s="22" t="s">
        <v>40</v>
      </c>
      <c r="E5708" s="23">
        <v>4536</v>
      </c>
      <c r="F5708" s="22" t="str">
        <f>VLOOKUP(C5708,變換清單!A:C,3,0)</f>
        <v>啤酒</v>
      </c>
      <c r="G5708" s="22" t="str">
        <f>VLOOKUP(B5708,變換清單!E:F,2,0)</f>
        <v>九州</v>
      </c>
      <c r="H5708" s="22" t="str">
        <f t="shared" si="267"/>
        <v>2017</v>
      </c>
      <c r="I5708" s="22">
        <f t="shared" si="268"/>
        <v>6</v>
      </c>
      <c r="J5708" s="22" t="str">
        <f>VLOOKUP(I5708,變換清單!H:I,2,0)</f>
        <v>2Q</v>
      </c>
      <c r="K5708" s="22" t="str">
        <f t="shared" si="269"/>
        <v>啤酒九州20172Q</v>
      </c>
    </row>
    <row r="5709" spans="1:11">
      <c r="A5709" s="23">
        <v>201706</v>
      </c>
      <c r="B5709" s="23" t="s">
        <v>97</v>
      </c>
      <c r="C5709" s="22">
        <v>27260665</v>
      </c>
      <c r="D5709" s="22" t="s">
        <v>105</v>
      </c>
      <c r="E5709" s="23">
        <v>3024</v>
      </c>
      <c r="F5709" s="22" t="str">
        <f>VLOOKUP(C5709,變換清單!A:C,3,0)</f>
        <v>啤酒</v>
      </c>
      <c r="G5709" s="22" t="str">
        <f>VLOOKUP(B5709,變換清單!E:F,2,0)</f>
        <v>九州</v>
      </c>
      <c r="H5709" s="22" t="str">
        <f t="shared" si="267"/>
        <v>2017</v>
      </c>
      <c r="I5709" s="22">
        <f t="shared" si="268"/>
        <v>6</v>
      </c>
      <c r="J5709" s="22" t="str">
        <f>VLOOKUP(I5709,變換清單!H:I,2,0)</f>
        <v>2Q</v>
      </c>
      <c r="K5709" s="22" t="str">
        <f t="shared" si="269"/>
        <v>啤酒九州20172Q</v>
      </c>
    </row>
    <row r="5710" spans="1:11">
      <c r="A5710" s="23">
        <v>201706</v>
      </c>
      <c r="B5710" s="23" t="s">
        <v>97</v>
      </c>
      <c r="C5710" s="22">
        <v>27350171</v>
      </c>
      <c r="D5710" s="22" t="s">
        <v>42</v>
      </c>
      <c r="E5710" s="23">
        <v>38640</v>
      </c>
      <c r="F5710" s="22" t="str">
        <f>VLOOKUP(C5710,變換清單!A:C,3,0)</f>
        <v>啤酒</v>
      </c>
      <c r="G5710" s="22" t="str">
        <f>VLOOKUP(B5710,變換清單!E:F,2,0)</f>
        <v>九州</v>
      </c>
      <c r="H5710" s="22" t="str">
        <f t="shared" si="267"/>
        <v>2017</v>
      </c>
      <c r="I5710" s="22">
        <f t="shared" si="268"/>
        <v>6</v>
      </c>
      <c r="J5710" s="22" t="str">
        <f>VLOOKUP(I5710,變換清單!H:I,2,0)</f>
        <v>2Q</v>
      </c>
      <c r="K5710" s="22" t="str">
        <f t="shared" si="269"/>
        <v>啤酒九州20172Q</v>
      </c>
    </row>
    <row r="5711" spans="1:11">
      <c r="A5711" s="23">
        <v>201706</v>
      </c>
      <c r="B5711" s="23" t="s">
        <v>58</v>
      </c>
      <c r="C5711" s="22">
        <v>27350921</v>
      </c>
      <c r="D5711" s="22" t="s">
        <v>44</v>
      </c>
      <c r="E5711" s="23">
        <v>2520</v>
      </c>
      <c r="F5711" s="22" t="str">
        <f>VLOOKUP(C5711,變換清單!A:C,3,0)</f>
        <v>發泡酒</v>
      </c>
      <c r="G5711" s="22" t="str">
        <f>VLOOKUP(B5711,變換清單!E:F,2,0)</f>
        <v>東北</v>
      </c>
      <c r="H5711" s="22" t="str">
        <f t="shared" si="267"/>
        <v>2017</v>
      </c>
      <c r="I5711" s="22">
        <f t="shared" si="268"/>
        <v>6</v>
      </c>
      <c r="J5711" s="22" t="str">
        <f>VLOOKUP(I5711,變換清單!H:I,2,0)</f>
        <v>2Q</v>
      </c>
      <c r="K5711" s="22" t="str">
        <f t="shared" si="269"/>
        <v>發泡酒東北20172Q</v>
      </c>
    </row>
    <row r="5712" spans="1:11">
      <c r="A5712" s="23">
        <v>201706</v>
      </c>
      <c r="B5712" s="23" t="s">
        <v>58</v>
      </c>
      <c r="C5712" s="22">
        <v>27210786</v>
      </c>
      <c r="D5712" s="22" t="s">
        <v>103</v>
      </c>
      <c r="E5712" s="23">
        <v>2520</v>
      </c>
      <c r="F5712" s="22" t="str">
        <f>VLOOKUP(C5712,變換清單!A:C,3,0)</f>
        <v>發泡酒</v>
      </c>
      <c r="G5712" s="22" t="str">
        <f>VLOOKUP(B5712,變換清單!E:F,2,0)</f>
        <v>東北</v>
      </c>
      <c r="H5712" s="22" t="str">
        <f t="shared" si="267"/>
        <v>2017</v>
      </c>
      <c r="I5712" s="22">
        <f t="shared" si="268"/>
        <v>6</v>
      </c>
      <c r="J5712" s="22" t="str">
        <f>VLOOKUP(I5712,變換清單!H:I,2,0)</f>
        <v>2Q</v>
      </c>
      <c r="K5712" s="22" t="str">
        <f t="shared" si="269"/>
        <v>發泡酒東北20172Q</v>
      </c>
    </row>
    <row r="5713" spans="1:11">
      <c r="A5713" s="23">
        <v>201706</v>
      </c>
      <c r="B5713" s="23" t="s">
        <v>58</v>
      </c>
      <c r="C5713" s="22">
        <v>27220883</v>
      </c>
      <c r="D5713" s="22" t="s">
        <v>101</v>
      </c>
      <c r="E5713" s="23">
        <v>319200</v>
      </c>
      <c r="F5713" s="22" t="str">
        <f>VLOOKUP(C5713,變換清單!A:C,3,0)</f>
        <v>新類型</v>
      </c>
      <c r="G5713" s="22" t="str">
        <f>VLOOKUP(B5713,變換清單!E:F,2,0)</f>
        <v>東北</v>
      </c>
      <c r="H5713" s="22" t="str">
        <f t="shared" si="267"/>
        <v>2017</v>
      </c>
      <c r="I5713" s="22">
        <f t="shared" si="268"/>
        <v>6</v>
      </c>
      <c r="J5713" s="22" t="str">
        <f>VLOOKUP(I5713,變換清單!H:I,2,0)</f>
        <v>2Q</v>
      </c>
      <c r="K5713" s="22" t="str">
        <f t="shared" si="269"/>
        <v>新類型東北20172Q</v>
      </c>
    </row>
    <row r="5714" spans="1:11">
      <c r="A5714" s="23">
        <v>201706</v>
      </c>
      <c r="B5714" s="23" t="s">
        <v>58</v>
      </c>
      <c r="C5714" s="22">
        <v>27220957</v>
      </c>
      <c r="D5714" s="22" t="s">
        <v>102</v>
      </c>
      <c r="E5714" s="23">
        <v>147840</v>
      </c>
      <c r="F5714" s="22" t="str">
        <f>VLOOKUP(C5714,變換清單!A:C,3,0)</f>
        <v>新類型</v>
      </c>
      <c r="G5714" s="22" t="str">
        <f>VLOOKUP(B5714,變換清單!E:F,2,0)</f>
        <v>東北</v>
      </c>
      <c r="H5714" s="22" t="str">
        <f t="shared" si="267"/>
        <v>2017</v>
      </c>
      <c r="I5714" s="22">
        <f t="shared" si="268"/>
        <v>6</v>
      </c>
      <c r="J5714" s="22" t="str">
        <f>VLOOKUP(I5714,變換清單!H:I,2,0)</f>
        <v>2Q</v>
      </c>
      <c r="K5714" s="22" t="str">
        <f t="shared" si="269"/>
        <v>新類型東北20172Q</v>
      </c>
    </row>
    <row r="5715" spans="1:11">
      <c r="A5715" s="23">
        <v>201706</v>
      </c>
      <c r="B5715" s="23" t="s">
        <v>58</v>
      </c>
      <c r="C5715" s="22">
        <v>27220985</v>
      </c>
      <c r="D5715" s="22" t="s">
        <v>46</v>
      </c>
      <c r="E5715" s="23">
        <v>180600</v>
      </c>
      <c r="F5715" s="22" t="str">
        <f>VLOOKUP(C5715,變換清單!A:C,3,0)</f>
        <v>新類型</v>
      </c>
      <c r="G5715" s="22" t="str">
        <f>VLOOKUP(B5715,變換清單!E:F,2,0)</f>
        <v>東北</v>
      </c>
      <c r="H5715" s="22" t="str">
        <f t="shared" si="267"/>
        <v>2017</v>
      </c>
      <c r="I5715" s="22">
        <f t="shared" si="268"/>
        <v>6</v>
      </c>
      <c r="J5715" s="22" t="str">
        <f>VLOOKUP(I5715,變換清單!H:I,2,0)</f>
        <v>2Q</v>
      </c>
      <c r="K5715" s="22" t="str">
        <f t="shared" si="269"/>
        <v>新類型東北20172Q</v>
      </c>
    </row>
    <row r="5716" spans="1:11">
      <c r="A5716" s="23">
        <v>201706</v>
      </c>
      <c r="B5716" s="23" t="s">
        <v>58</v>
      </c>
      <c r="C5716" s="22">
        <v>27260317</v>
      </c>
      <c r="D5716" s="22" t="s">
        <v>40</v>
      </c>
      <c r="E5716" s="23">
        <v>7056</v>
      </c>
      <c r="F5716" s="22" t="str">
        <f>VLOOKUP(C5716,變換清單!A:C,3,0)</f>
        <v>啤酒</v>
      </c>
      <c r="G5716" s="22" t="str">
        <f>VLOOKUP(B5716,變換清單!E:F,2,0)</f>
        <v>東北</v>
      </c>
      <c r="H5716" s="22" t="str">
        <f t="shared" si="267"/>
        <v>2017</v>
      </c>
      <c r="I5716" s="22">
        <f t="shared" si="268"/>
        <v>6</v>
      </c>
      <c r="J5716" s="22" t="str">
        <f>VLOOKUP(I5716,變換清單!H:I,2,0)</f>
        <v>2Q</v>
      </c>
      <c r="K5716" s="22" t="str">
        <f t="shared" si="269"/>
        <v>啤酒東北20172Q</v>
      </c>
    </row>
    <row r="5717" spans="1:11">
      <c r="A5717" s="23">
        <v>201706</v>
      </c>
      <c r="B5717" s="23" t="s">
        <v>58</v>
      </c>
      <c r="C5717" s="22">
        <v>27260665</v>
      </c>
      <c r="D5717" s="22" t="s">
        <v>105</v>
      </c>
      <c r="E5717" s="23">
        <v>4032</v>
      </c>
      <c r="F5717" s="22" t="str">
        <f>VLOOKUP(C5717,變換清單!A:C,3,0)</f>
        <v>啤酒</v>
      </c>
      <c r="G5717" s="22" t="str">
        <f>VLOOKUP(B5717,變換清單!E:F,2,0)</f>
        <v>東北</v>
      </c>
      <c r="H5717" s="22" t="str">
        <f t="shared" si="267"/>
        <v>2017</v>
      </c>
      <c r="I5717" s="22">
        <f t="shared" si="268"/>
        <v>6</v>
      </c>
      <c r="J5717" s="22" t="str">
        <f>VLOOKUP(I5717,變換清單!H:I,2,0)</f>
        <v>2Q</v>
      </c>
      <c r="K5717" s="22" t="str">
        <f t="shared" si="269"/>
        <v>啤酒東北20172Q</v>
      </c>
    </row>
    <row r="5718" spans="1:11">
      <c r="A5718" s="23">
        <v>201706</v>
      </c>
      <c r="B5718" s="23" t="s">
        <v>58</v>
      </c>
      <c r="C5718" s="22">
        <v>27350171</v>
      </c>
      <c r="D5718" s="22" t="s">
        <v>42</v>
      </c>
      <c r="E5718" s="23">
        <v>134400</v>
      </c>
      <c r="F5718" s="22" t="str">
        <f>VLOOKUP(C5718,變換清單!A:C,3,0)</f>
        <v>啤酒</v>
      </c>
      <c r="G5718" s="22" t="str">
        <f>VLOOKUP(B5718,變換清單!E:F,2,0)</f>
        <v>東北</v>
      </c>
      <c r="H5718" s="22" t="str">
        <f t="shared" si="267"/>
        <v>2017</v>
      </c>
      <c r="I5718" s="22">
        <f t="shared" si="268"/>
        <v>6</v>
      </c>
      <c r="J5718" s="22" t="str">
        <f>VLOOKUP(I5718,變換清單!H:I,2,0)</f>
        <v>2Q</v>
      </c>
      <c r="K5718" s="22" t="str">
        <f t="shared" si="269"/>
        <v>啤酒東北20172Q</v>
      </c>
    </row>
    <row r="5719" spans="1:11">
      <c r="A5719" s="23">
        <v>201706</v>
      </c>
      <c r="B5719" s="23" t="s">
        <v>67</v>
      </c>
      <c r="C5719" s="22">
        <v>27350921</v>
      </c>
      <c r="D5719" s="22" t="s">
        <v>44</v>
      </c>
      <c r="E5719" s="23">
        <v>576240</v>
      </c>
      <c r="F5719" s="22" t="str">
        <f>VLOOKUP(C5719,變換清單!A:C,3,0)</f>
        <v>發泡酒</v>
      </c>
      <c r="G5719" s="22" t="str">
        <f>VLOOKUP(B5719,變換清單!E:F,2,0)</f>
        <v>關信越</v>
      </c>
      <c r="H5719" s="22" t="str">
        <f t="shared" si="267"/>
        <v>2017</v>
      </c>
      <c r="I5719" s="22">
        <f t="shared" si="268"/>
        <v>6</v>
      </c>
      <c r="J5719" s="22" t="str">
        <f>VLOOKUP(I5719,變換清單!H:I,2,0)</f>
        <v>2Q</v>
      </c>
      <c r="K5719" s="22" t="str">
        <f t="shared" si="269"/>
        <v>發泡酒關信越20172Q</v>
      </c>
    </row>
    <row r="5720" spans="1:11">
      <c r="A5720" s="23">
        <v>201706</v>
      </c>
      <c r="B5720" s="23" t="s">
        <v>67</v>
      </c>
      <c r="C5720" s="22">
        <v>27210786</v>
      </c>
      <c r="D5720" s="22" t="s">
        <v>103</v>
      </c>
      <c r="E5720" s="23">
        <v>176400</v>
      </c>
      <c r="F5720" s="22" t="str">
        <f>VLOOKUP(C5720,變換清單!A:C,3,0)</f>
        <v>發泡酒</v>
      </c>
      <c r="G5720" s="22" t="str">
        <f>VLOOKUP(B5720,變換清單!E:F,2,0)</f>
        <v>關信越</v>
      </c>
      <c r="H5720" s="22" t="str">
        <f t="shared" si="267"/>
        <v>2017</v>
      </c>
      <c r="I5720" s="22">
        <f t="shared" si="268"/>
        <v>6</v>
      </c>
      <c r="J5720" s="22" t="str">
        <f>VLOOKUP(I5720,變換清單!H:I,2,0)</f>
        <v>2Q</v>
      </c>
      <c r="K5720" s="22" t="str">
        <f t="shared" si="269"/>
        <v>發泡酒關信越20172Q</v>
      </c>
    </row>
    <row r="5721" spans="1:11">
      <c r="A5721" s="23">
        <v>201706</v>
      </c>
      <c r="B5721" s="23" t="s">
        <v>67</v>
      </c>
      <c r="C5721" s="22">
        <v>27220883</v>
      </c>
      <c r="D5721" s="22" t="s">
        <v>101</v>
      </c>
      <c r="E5721" s="23">
        <v>226800</v>
      </c>
      <c r="F5721" s="22" t="str">
        <f>VLOOKUP(C5721,變換清單!A:C,3,0)</f>
        <v>新類型</v>
      </c>
      <c r="G5721" s="22" t="str">
        <f>VLOOKUP(B5721,變換清單!E:F,2,0)</f>
        <v>關信越</v>
      </c>
      <c r="H5721" s="22" t="str">
        <f t="shared" si="267"/>
        <v>2017</v>
      </c>
      <c r="I5721" s="22">
        <f t="shared" si="268"/>
        <v>6</v>
      </c>
      <c r="J5721" s="22" t="str">
        <f>VLOOKUP(I5721,變換清單!H:I,2,0)</f>
        <v>2Q</v>
      </c>
      <c r="K5721" s="22" t="str">
        <f t="shared" si="269"/>
        <v>新類型關信越20172Q</v>
      </c>
    </row>
    <row r="5722" spans="1:11">
      <c r="A5722" s="23">
        <v>201706</v>
      </c>
      <c r="B5722" s="23" t="s">
        <v>67</v>
      </c>
      <c r="C5722" s="22">
        <v>27220957</v>
      </c>
      <c r="D5722" s="22" t="s">
        <v>102</v>
      </c>
      <c r="E5722" s="23">
        <v>16884</v>
      </c>
      <c r="F5722" s="22" t="str">
        <f>VLOOKUP(C5722,變換清單!A:C,3,0)</f>
        <v>新類型</v>
      </c>
      <c r="G5722" s="22" t="str">
        <f>VLOOKUP(B5722,變換清單!E:F,2,0)</f>
        <v>關信越</v>
      </c>
      <c r="H5722" s="22" t="str">
        <f t="shared" si="267"/>
        <v>2017</v>
      </c>
      <c r="I5722" s="22">
        <f t="shared" si="268"/>
        <v>6</v>
      </c>
      <c r="J5722" s="22" t="str">
        <f>VLOOKUP(I5722,變換清單!H:I,2,0)</f>
        <v>2Q</v>
      </c>
      <c r="K5722" s="22" t="str">
        <f t="shared" si="269"/>
        <v>新類型關信越20172Q</v>
      </c>
    </row>
    <row r="5723" spans="1:11">
      <c r="A5723" s="23">
        <v>201706</v>
      </c>
      <c r="B5723" s="23" t="s">
        <v>67</v>
      </c>
      <c r="C5723" s="22">
        <v>27220985</v>
      </c>
      <c r="D5723" s="22" t="s">
        <v>46</v>
      </c>
      <c r="E5723" s="23">
        <v>9828</v>
      </c>
      <c r="F5723" s="22" t="str">
        <f>VLOOKUP(C5723,變換清單!A:C,3,0)</f>
        <v>新類型</v>
      </c>
      <c r="G5723" s="22" t="str">
        <f>VLOOKUP(B5723,變換清單!E:F,2,0)</f>
        <v>關信越</v>
      </c>
      <c r="H5723" s="22" t="str">
        <f t="shared" si="267"/>
        <v>2017</v>
      </c>
      <c r="I5723" s="22">
        <f t="shared" si="268"/>
        <v>6</v>
      </c>
      <c r="J5723" s="22" t="str">
        <f>VLOOKUP(I5723,變換清單!H:I,2,0)</f>
        <v>2Q</v>
      </c>
      <c r="K5723" s="22" t="str">
        <f t="shared" si="269"/>
        <v>新類型關信越20172Q</v>
      </c>
    </row>
    <row r="5724" spans="1:11">
      <c r="A5724" s="23">
        <v>201706</v>
      </c>
      <c r="B5724" s="23" t="s">
        <v>67</v>
      </c>
      <c r="C5724" s="22">
        <v>27260317</v>
      </c>
      <c r="D5724" s="22" t="s">
        <v>40</v>
      </c>
      <c r="E5724" s="23">
        <v>126000</v>
      </c>
      <c r="F5724" s="22" t="str">
        <f>VLOOKUP(C5724,變換清單!A:C,3,0)</f>
        <v>啤酒</v>
      </c>
      <c r="G5724" s="22" t="str">
        <f>VLOOKUP(B5724,變換清單!E:F,2,0)</f>
        <v>關信越</v>
      </c>
      <c r="H5724" s="22" t="str">
        <f t="shared" si="267"/>
        <v>2017</v>
      </c>
      <c r="I5724" s="22">
        <f t="shared" si="268"/>
        <v>6</v>
      </c>
      <c r="J5724" s="22" t="str">
        <f>VLOOKUP(I5724,變換清單!H:I,2,0)</f>
        <v>2Q</v>
      </c>
      <c r="K5724" s="22" t="str">
        <f t="shared" si="269"/>
        <v>啤酒關信越20172Q</v>
      </c>
    </row>
    <row r="5725" spans="1:11">
      <c r="A5725" s="23">
        <v>201706</v>
      </c>
      <c r="B5725" s="23" t="s">
        <v>67</v>
      </c>
      <c r="C5725" s="22">
        <v>27260665</v>
      </c>
      <c r="D5725" s="22" t="s">
        <v>105</v>
      </c>
      <c r="E5725" s="23">
        <v>40020</v>
      </c>
      <c r="F5725" s="22" t="str">
        <f>VLOOKUP(C5725,變換清單!A:C,3,0)</f>
        <v>啤酒</v>
      </c>
      <c r="G5725" s="22" t="str">
        <f>VLOOKUP(B5725,變換清單!E:F,2,0)</f>
        <v>關信越</v>
      </c>
      <c r="H5725" s="22" t="str">
        <f t="shared" si="267"/>
        <v>2017</v>
      </c>
      <c r="I5725" s="22">
        <f t="shared" si="268"/>
        <v>6</v>
      </c>
      <c r="J5725" s="22" t="str">
        <f>VLOOKUP(I5725,變換清單!H:I,2,0)</f>
        <v>2Q</v>
      </c>
      <c r="K5725" s="22" t="str">
        <f t="shared" si="269"/>
        <v>啤酒關信越20172Q</v>
      </c>
    </row>
    <row r="5726" spans="1:11">
      <c r="A5726" s="23">
        <v>201706</v>
      </c>
      <c r="B5726" s="23" t="s">
        <v>67</v>
      </c>
      <c r="C5726" s="22">
        <v>27350171</v>
      </c>
      <c r="D5726" s="22" t="s">
        <v>42</v>
      </c>
      <c r="E5726" s="23">
        <v>24012</v>
      </c>
      <c r="F5726" s="22" t="str">
        <f>VLOOKUP(C5726,變換清單!A:C,3,0)</f>
        <v>啤酒</v>
      </c>
      <c r="G5726" s="22" t="str">
        <f>VLOOKUP(B5726,變換清單!E:F,2,0)</f>
        <v>關信越</v>
      </c>
      <c r="H5726" s="22" t="str">
        <f t="shared" si="267"/>
        <v>2017</v>
      </c>
      <c r="I5726" s="22">
        <f t="shared" si="268"/>
        <v>6</v>
      </c>
      <c r="J5726" s="22" t="str">
        <f>VLOOKUP(I5726,變換清單!H:I,2,0)</f>
        <v>2Q</v>
      </c>
      <c r="K5726" s="22" t="str">
        <f t="shared" si="269"/>
        <v>啤酒關信越20172Q</v>
      </c>
    </row>
    <row r="5727" spans="1:11">
      <c r="A5727" s="23">
        <v>201706</v>
      </c>
      <c r="B5727" s="23" t="s">
        <v>66</v>
      </c>
      <c r="C5727" s="22">
        <v>27350921</v>
      </c>
      <c r="D5727" s="22" t="s">
        <v>44</v>
      </c>
      <c r="E5727" s="23">
        <v>2499</v>
      </c>
      <c r="F5727" s="22" t="str">
        <f>VLOOKUP(C5727,變換清單!A:C,3,0)</f>
        <v>發泡酒</v>
      </c>
      <c r="G5727" s="22" t="str">
        <f>VLOOKUP(B5727,變換清單!E:F,2,0)</f>
        <v>首都圏</v>
      </c>
      <c r="H5727" s="22" t="str">
        <f t="shared" si="267"/>
        <v>2017</v>
      </c>
      <c r="I5727" s="22">
        <f t="shared" si="268"/>
        <v>6</v>
      </c>
      <c r="J5727" s="22" t="str">
        <f>VLOOKUP(I5727,變換清單!H:I,2,0)</f>
        <v>2Q</v>
      </c>
      <c r="K5727" s="22" t="str">
        <f t="shared" si="269"/>
        <v>發泡酒首都圏20172Q</v>
      </c>
    </row>
    <row r="5728" spans="1:11">
      <c r="A5728" s="23">
        <v>201706</v>
      </c>
      <c r="B5728" s="23" t="s">
        <v>66</v>
      </c>
      <c r="C5728" s="22">
        <v>27210786</v>
      </c>
      <c r="D5728" s="22" t="s">
        <v>103</v>
      </c>
      <c r="E5728" s="23">
        <v>28560</v>
      </c>
      <c r="F5728" s="22" t="str">
        <f>VLOOKUP(C5728,變換清單!A:C,3,0)</f>
        <v>發泡酒</v>
      </c>
      <c r="G5728" s="22" t="str">
        <f>VLOOKUP(B5728,變換清單!E:F,2,0)</f>
        <v>首都圏</v>
      </c>
      <c r="H5728" s="22" t="str">
        <f t="shared" si="267"/>
        <v>2017</v>
      </c>
      <c r="I5728" s="22">
        <f t="shared" si="268"/>
        <v>6</v>
      </c>
      <c r="J5728" s="22" t="str">
        <f>VLOOKUP(I5728,變換清單!H:I,2,0)</f>
        <v>2Q</v>
      </c>
      <c r="K5728" s="22" t="str">
        <f t="shared" si="269"/>
        <v>發泡酒首都圏20172Q</v>
      </c>
    </row>
    <row r="5729" spans="1:11">
      <c r="A5729" s="23">
        <v>201706</v>
      </c>
      <c r="B5729" s="23" t="s">
        <v>66</v>
      </c>
      <c r="C5729" s="22">
        <v>27220883</v>
      </c>
      <c r="D5729" s="22" t="s">
        <v>101</v>
      </c>
      <c r="E5729" s="23">
        <v>1666</v>
      </c>
      <c r="F5729" s="22" t="str">
        <f>VLOOKUP(C5729,變換清單!A:C,3,0)</f>
        <v>新類型</v>
      </c>
      <c r="G5729" s="22" t="str">
        <f>VLOOKUP(B5729,變換清單!E:F,2,0)</f>
        <v>首都圏</v>
      </c>
      <c r="H5729" s="22" t="str">
        <f t="shared" si="267"/>
        <v>2017</v>
      </c>
      <c r="I5729" s="22">
        <f t="shared" si="268"/>
        <v>6</v>
      </c>
      <c r="J5729" s="22" t="str">
        <f>VLOOKUP(I5729,變換清單!H:I,2,0)</f>
        <v>2Q</v>
      </c>
      <c r="K5729" s="22" t="str">
        <f t="shared" si="269"/>
        <v>新類型首都圏20172Q</v>
      </c>
    </row>
    <row r="5730" spans="1:11">
      <c r="A5730" s="23">
        <v>201706</v>
      </c>
      <c r="B5730" s="23" t="s">
        <v>66</v>
      </c>
      <c r="C5730" s="22">
        <v>27220957</v>
      </c>
      <c r="D5730" s="22" t="s">
        <v>102</v>
      </c>
      <c r="E5730" s="23">
        <v>7705320</v>
      </c>
      <c r="F5730" s="22" t="str">
        <f>VLOOKUP(C5730,變換清單!A:C,3,0)</f>
        <v>新類型</v>
      </c>
      <c r="G5730" s="22" t="str">
        <f>VLOOKUP(B5730,變換清單!E:F,2,0)</f>
        <v>首都圏</v>
      </c>
      <c r="H5730" s="22" t="str">
        <f t="shared" si="267"/>
        <v>2017</v>
      </c>
      <c r="I5730" s="22">
        <f t="shared" si="268"/>
        <v>6</v>
      </c>
      <c r="J5730" s="22" t="str">
        <f>VLOOKUP(I5730,變換清單!H:I,2,0)</f>
        <v>2Q</v>
      </c>
      <c r="K5730" s="22" t="str">
        <f t="shared" si="269"/>
        <v>新類型首都圏20172Q</v>
      </c>
    </row>
    <row r="5731" spans="1:11">
      <c r="A5731" s="23">
        <v>201706</v>
      </c>
      <c r="B5731" s="23" t="s">
        <v>66</v>
      </c>
      <c r="C5731" s="22">
        <v>27220985</v>
      </c>
      <c r="D5731" s="22" t="s">
        <v>46</v>
      </c>
      <c r="E5731" s="23">
        <v>1526280</v>
      </c>
      <c r="F5731" s="22" t="str">
        <f>VLOOKUP(C5731,變換清單!A:C,3,0)</f>
        <v>新類型</v>
      </c>
      <c r="G5731" s="22" t="str">
        <f>VLOOKUP(B5731,變換清單!E:F,2,0)</f>
        <v>首都圏</v>
      </c>
      <c r="H5731" s="22" t="str">
        <f t="shared" si="267"/>
        <v>2017</v>
      </c>
      <c r="I5731" s="22">
        <f t="shared" si="268"/>
        <v>6</v>
      </c>
      <c r="J5731" s="22" t="str">
        <f>VLOOKUP(I5731,變換清單!H:I,2,0)</f>
        <v>2Q</v>
      </c>
      <c r="K5731" s="22" t="str">
        <f t="shared" si="269"/>
        <v>新類型首都圏20172Q</v>
      </c>
    </row>
    <row r="5732" spans="1:11">
      <c r="A5732" s="23">
        <v>201706</v>
      </c>
      <c r="B5732" s="23" t="s">
        <v>66</v>
      </c>
      <c r="C5732" s="22">
        <v>27260317</v>
      </c>
      <c r="D5732" s="22" t="s">
        <v>40</v>
      </c>
      <c r="E5732" s="23">
        <v>3938760</v>
      </c>
      <c r="F5732" s="22" t="str">
        <f>VLOOKUP(C5732,變換清單!A:C,3,0)</f>
        <v>啤酒</v>
      </c>
      <c r="G5732" s="22" t="str">
        <f>VLOOKUP(B5732,變換清單!E:F,2,0)</f>
        <v>首都圏</v>
      </c>
      <c r="H5732" s="22" t="str">
        <f t="shared" si="267"/>
        <v>2017</v>
      </c>
      <c r="I5732" s="22">
        <f t="shared" si="268"/>
        <v>6</v>
      </c>
      <c r="J5732" s="22" t="str">
        <f>VLOOKUP(I5732,變換清單!H:I,2,0)</f>
        <v>2Q</v>
      </c>
      <c r="K5732" s="22" t="str">
        <f t="shared" si="269"/>
        <v>啤酒首都圏20172Q</v>
      </c>
    </row>
    <row r="5733" spans="1:11">
      <c r="A5733" s="23">
        <v>201706</v>
      </c>
      <c r="B5733" s="23" t="s">
        <v>66</v>
      </c>
      <c r="C5733" s="22">
        <v>27260665</v>
      </c>
      <c r="D5733" s="22" t="s">
        <v>105</v>
      </c>
      <c r="E5733" s="23">
        <v>500724</v>
      </c>
      <c r="F5733" s="22" t="str">
        <f>VLOOKUP(C5733,變換清單!A:C,3,0)</f>
        <v>啤酒</v>
      </c>
      <c r="G5733" s="22" t="str">
        <f>VLOOKUP(B5733,變換清單!E:F,2,0)</f>
        <v>首都圏</v>
      </c>
      <c r="H5733" s="22" t="str">
        <f t="shared" si="267"/>
        <v>2017</v>
      </c>
      <c r="I5733" s="22">
        <f t="shared" si="268"/>
        <v>6</v>
      </c>
      <c r="J5733" s="22" t="str">
        <f>VLOOKUP(I5733,變換清單!H:I,2,0)</f>
        <v>2Q</v>
      </c>
      <c r="K5733" s="22" t="str">
        <f t="shared" si="269"/>
        <v>啤酒首都圏20172Q</v>
      </c>
    </row>
    <row r="5734" spans="1:11">
      <c r="A5734" s="23">
        <v>201706</v>
      </c>
      <c r="B5734" s="23" t="s">
        <v>66</v>
      </c>
      <c r="C5734" s="22">
        <v>27350171</v>
      </c>
      <c r="D5734" s="22" t="s">
        <v>42</v>
      </c>
      <c r="E5734" s="23">
        <v>276192</v>
      </c>
      <c r="F5734" s="22" t="str">
        <f>VLOOKUP(C5734,變換清單!A:C,3,0)</f>
        <v>啤酒</v>
      </c>
      <c r="G5734" s="22" t="str">
        <f>VLOOKUP(B5734,變換清單!E:F,2,0)</f>
        <v>首都圏</v>
      </c>
      <c r="H5734" s="22" t="str">
        <f t="shared" si="267"/>
        <v>2017</v>
      </c>
      <c r="I5734" s="22">
        <f t="shared" si="268"/>
        <v>6</v>
      </c>
      <c r="J5734" s="22" t="str">
        <f>VLOOKUP(I5734,變換清單!H:I,2,0)</f>
        <v>2Q</v>
      </c>
      <c r="K5734" s="22" t="str">
        <f t="shared" si="269"/>
        <v>啤酒首都圏20172Q</v>
      </c>
    </row>
    <row r="5735" spans="1:11">
      <c r="A5735" s="23">
        <v>201706</v>
      </c>
      <c r="B5735" s="23" t="s">
        <v>66</v>
      </c>
      <c r="C5735" s="22">
        <v>27350921</v>
      </c>
      <c r="D5735" s="22" t="s">
        <v>44</v>
      </c>
      <c r="E5735" s="23">
        <v>2209200</v>
      </c>
      <c r="F5735" s="22" t="str">
        <f>VLOOKUP(C5735,變換清單!A:C,3,0)</f>
        <v>發泡酒</v>
      </c>
      <c r="G5735" s="22" t="str">
        <f>VLOOKUP(B5735,變換清單!E:F,2,0)</f>
        <v>首都圏</v>
      </c>
      <c r="H5735" s="22" t="str">
        <f t="shared" si="267"/>
        <v>2017</v>
      </c>
      <c r="I5735" s="22">
        <f t="shared" si="268"/>
        <v>6</v>
      </c>
      <c r="J5735" s="22" t="str">
        <f>VLOOKUP(I5735,變換清單!H:I,2,0)</f>
        <v>2Q</v>
      </c>
      <c r="K5735" s="22" t="str">
        <f t="shared" si="269"/>
        <v>發泡酒首都圏20172Q</v>
      </c>
    </row>
    <row r="5736" spans="1:11">
      <c r="A5736" s="23">
        <v>201706</v>
      </c>
      <c r="B5736" s="23" t="s">
        <v>66</v>
      </c>
      <c r="C5736" s="22">
        <v>27210786</v>
      </c>
      <c r="D5736" s="22" t="s">
        <v>103</v>
      </c>
      <c r="E5736" s="23">
        <v>564282</v>
      </c>
      <c r="F5736" s="22" t="str">
        <f>VLOOKUP(C5736,變換清單!A:C,3,0)</f>
        <v>發泡酒</v>
      </c>
      <c r="G5736" s="22" t="str">
        <f>VLOOKUP(B5736,變換清單!E:F,2,0)</f>
        <v>首都圏</v>
      </c>
      <c r="H5736" s="22" t="str">
        <f t="shared" si="267"/>
        <v>2017</v>
      </c>
      <c r="I5736" s="22">
        <f t="shared" si="268"/>
        <v>6</v>
      </c>
      <c r="J5736" s="22" t="str">
        <f>VLOOKUP(I5736,變換清單!H:I,2,0)</f>
        <v>2Q</v>
      </c>
      <c r="K5736" s="22" t="str">
        <f t="shared" si="269"/>
        <v>發泡酒首都圏20172Q</v>
      </c>
    </row>
    <row r="5737" spans="1:11">
      <c r="A5737" s="23">
        <v>201706</v>
      </c>
      <c r="B5737" s="23" t="s">
        <v>66</v>
      </c>
      <c r="C5737" s="22">
        <v>27220883</v>
      </c>
      <c r="D5737" s="22" t="s">
        <v>101</v>
      </c>
      <c r="E5737" s="23">
        <v>86710</v>
      </c>
      <c r="F5737" s="22" t="str">
        <f>VLOOKUP(C5737,變換清單!A:C,3,0)</f>
        <v>新類型</v>
      </c>
      <c r="G5737" s="22" t="str">
        <f>VLOOKUP(B5737,變換清單!E:F,2,0)</f>
        <v>首都圏</v>
      </c>
      <c r="H5737" s="22" t="str">
        <f t="shared" si="267"/>
        <v>2017</v>
      </c>
      <c r="I5737" s="22">
        <f t="shared" si="268"/>
        <v>6</v>
      </c>
      <c r="J5737" s="22" t="str">
        <f>VLOOKUP(I5737,變換清單!H:I,2,0)</f>
        <v>2Q</v>
      </c>
      <c r="K5737" s="22" t="str">
        <f t="shared" si="269"/>
        <v>新類型首都圏20172Q</v>
      </c>
    </row>
    <row r="5738" spans="1:11">
      <c r="A5738" s="23">
        <v>201706</v>
      </c>
      <c r="B5738" s="23" t="s">
        <v>55</v>
      </c>
      <c r="C5738" s="22">
        <v>27220957</v>
      </c>
      <c r="D5738" s="22" t="s">
        <v>102</v>
      </c>
      <c r="E5738" s="23">
        <v>400680</v>
      </c>
      <c r="F5738" s="22" t="str">
        <f>VLOOKUP(C5738,變換清單!A:C,3,0)</f>
        <v>新類型</v>
      </c>
      <c r="G5738" s="22" t="str">
        <f>VLOOKUP(B5738,變換清單!E:F,2,0)</f>
        <v>東北</v>
      </c>
      <c r="H5738" s="22" t="str">
        <f t="shared" si="267"/>
        <v>2017</v>
      </c>
      <c r="I5738" s="22">
        <f t="shared" si="268"/>
        <v>6</v>
      </c>
      <c r="J5738" s="22" t="str">
        <f>VLOOKUP(I5738,變換清單!H:I,2,0)</f>
        <v>2Q</v>
      </c>
      <c r="K5738" s="22" t="str">
        <f t="shared" si="269"/>
        <v>新類型東北20172Q</v>
      </c>
    </row>
    <row r="5739" spans="1:11">
      <c r="A5739" s="23">
        <v>201706</v>
      </c>
      <c r="B5739" s="23" t="s">
        <v>55</v>
      </c>
      <c r="C5739" s="22">
        <v>27220985</v>
      </c>
      <c r="D5739" s="22" t="s">
        <v>46</v>
      </c>
      <c r="E5739" s="23">
        <v>158760</v>
      </c>
      <c r="F5739" s="22" t="str">
        <f>VLOOKUP(C5739,變換清單!A:C,3,0)</f>
        <v>新類型</v>
      </c>
      <c r="G5739" s="22" t="str">
        <f>VLOOKUP(B5739,變換清單!E:F,2,0)</f>
        <v>東北</v>
      </c>
      <c r="H5739" s="22" t="str">
        <f t="shared" si="267"/>
        <v>2017</v>
      </c>
      <c r="I5739" s="22">
        <f t="shared" si="268"/>
        <v>6</v>
      </c>
      <c r="J5739" s="22" t="str">
        <f>VLOOKUP(I5739,變換清單!H:I,2,0)</f>
        <v>2Q</v>
      </c>
      <c r="K5739" s="22" t="str">
        <f t="shared" si="269"/>
        <v>新類型東北20172Q</v>
      </c>
    </row>
    <row r="5740" spans="1:11">
      <c r="A5740" s="23">
        <v>201706</v>
      </c>
      <c r="B5740" s="23" t="s">
        <v>55</v>
      </c>
      <c r="C5740" s="22">
        <v>27260317</v>
      </c>
      <c r="D5740" s="22" t="s">
        <v>40</v>
      </c>
      <c r="E5740" s="23">
        <v>157080</v>
      </c>
      <c r="F5740" s="22" t="str">
        <f>VLOOKUP(C5740,變換清單!A:C,3,0)</f>
        <v>啤酒</v>
      </c>
      <c r="G5740" s="22" t="str">
        <f>VLOOKUP(B5740,變換清單!E:F,2,0)</f>
        <v>東北</v>
      </c>
      <c r="H5740" s="22" t="str">
        <f t="shared" si="267"/>
        <v>2017</v>
      </c>
      <c r="I5740" s="22">
        <f t="shared" si="268"/>
        <v>6</v>
      </c>
      <c r="J5740" s="22" t="str">
        <f>VLOOKUP(I5740,變換清單!H:I,2,0)</f>
        <v>2Q</v>
      </c>
      <c r="K5740" s="22" t="str">
        <f t="shared" si="269"/>
        <v>啤酒東北20172Q</v>
      </c>
    </row>
    <row r="5741" spans="1:11">
      <c r="A5741" s="23">
        <v>201706</v>
      </c>
      <c r="B5741" s="23" t="s">
        <v>55</v>
      </c>
      <c r="C5741" s="22">
        <v>27260665</v>
      </c>
      <c r="D5741" s="22" t="s">
        <v>105</v>
      </c>
      <c r="E5741" s="23">
        <v>2520</v>
      </c>
      <c r="F5741" s="22" t="str">
        <f>VLOOKUP(C5741,變換清單!A:C,3,0)</f>
        <v>啤酒</v>
      </c>
      <c r="G5741" s="22" t="str">
        <f>VLOOKUP(B5741,變換清單!E:F,2,0)</f>
        <v>東北</v>
      </c>
      <c r="H5741" s="22" t="str">
        <f t="shared" si="267"/>
        <v>2017</v>
      </c>
      <c r="I5741" s="22">
        <f t="shared" si="268"/>
        <v>6</v>
      </c>
      <c r="J5741" s="22" t="str">
        <f>VLOOKUP(I5741,變換清單!H:I,2,0)</f>
        <v>2Q</v>
      </c>
      <c r="K5741" s="22" t="str">
        <f t="shared" si="269"/>
        <v>啤酒東北20172Q</v>
      </c>
    </row>
    <row r="5742" spans="1:11">
      <c r="A5742" s="23">
        <v>201706</v>
      </c>
      <c r="B5742" s="23" t="s">
        <v>55</v>
      </c>
      <c r="C5742" s="22">
        <v>27350171</v>
      </c>
      <c r="D5742" s="22" t="s">
        <v>42</v>
      </c>
      <c r="E5742" s="23">
        <v>3774</v>
      </c>
      <c r="F5742" s="22" t="str">
        <f>VLOOKUP(C5742,變換清單!A:C,3,0)</f>
        <v>啤酒</v>
      </c>
      <c r="G5742" s="22" t="str">
        <f>VLOOKUP(B5742,變換清單!E:F,2,0)</f>
        <v>東北</v>
      </c>
      <c r="H5742" s="22" t="str">
        <f t="shared" si="267"/>
        <v>2017</v>
      </c>
      <c r="I5742" s="22">
        <f t="shared" si="268"/>
        <v>6</v>
      </c>
      <c r="J5742" s="22" t="str">
        <f>VLOOKUP(I5742,變換清單!H:I,2,0)</f>
        <v>2Q</v>
      </c>
      <c r="K5742" s="22" t="str">
        <f t="shared" si="269"/>
        <v>啤酒東北20172Q</v>
      </c>
    </row>
    <row r="5743" spans="1:11">
      <c r="A5743" s="23">
        <v>201706</v>
      </c>
      <c r="B5743" s="23" t="s">
        <v>55</v>
      </c>
      <c r="C5743" s="22">
        <v>27350921</v>
      </c>
      <c r="D5743" s="22" t="s">
        <v>44</v>
      </c>
      <c r="E5743" s="23">
        <v>110880</v>
      </c>
      <c r="F5743" s="22" t="str">
        <f>VLOOKUP(C5743,變換清單!A:C,3,0)</f>
        <v>發泡酒</v>
      </c>
      <c r="G5743" s="22" t="str">
        <f>VLOOKUP(B5743,變換清單!E:F,2,0)</f>
        <v>東北</v>
      </c>
      <c r="H5743" s="22" t="str">
        <f t="shared" si="267"/>
        <v>2017</v>
      </c>
      <c r="I5743" s="22">
        <f t="shared" si="268"/>
        <v>6</v>
      </c>
      <c r="J5743" s="22" t="str">
        <f>VLOOKUP(I5743,變換清單!H:I,2,0)</f>
        <v>2Q</v>
      </c>
      <c r="K5743" s="22" t="str">
        <f t="shared" si="269"/>
        <v>發泡酒東北20172Q</v>
      </c>
    </row>
    <row r="5744" spans="1:11">
      <c r="A5744" s="23">
        <v>201706</v>
      </c>
      <c r="B5744" s="23" t="s">
        <v>74</v>
      </c>
      <c r="C5744" s="22">
        <v>27210786</v>
      </c>
      <c r="D5744" s="22" t="s">
        <v>103</v>
      </c>
      <c r="E5744" s="23">
        <v>1370040</v>
      </c>
      <c r="F5744" s="22" t="str">
        <f>VLOOKUP(C5744,變換清單!A:C,3,0)</f>
        <v>發泡酒</v>
      </c>
      <c r="G5744" s="22" t="str">
        <f>VLOOKUP(B5744,變換清單!E:F,2,0)</f>
        <v>中部</v>
      </c>
      <c r="H5744" s="22" t="str">
        <f t="shared" si="267"/>
        <v>2017</v>
      </c>
      <c r="I5744" s="22">
        <f t="shared" si="268"/>
        <v>6</v>
      </c>
      <c r="J5744" s="22" t="str">
        <f>VLOOKUP(I5744,變換清單!H:I,2,0)</f>
        <v>2Q</v>
      </c>
      <c r="K5744" s="22" t="str">
        <f t="shared" si="269"/>
        <v>發泡酒中部20172Q</v>
      </c>
    </row>
    <row r="5745" spans="1:11">
      <c r="A5745" s="23">
        <v>201706</v>
      </c>
      <c r="B5745" s="23" t="s">
        <v>74</v>
      </c>
      <c r="C5745" s="22">
        <v>27220883</v>
      </c>
      <c r="D5745" s="22" t="s">
        <v>101</v>
      </c>
      <c r="E5745" s="23">
        <v>231000</v>
      </c>
      <c r="F5745" s="22" t="str">
        <f>VLOOKUP(C5745,變換清單!A:C,3,0)</f>
        <v>新類型</v>
      </c>
      <c r="G5745" s="22" t="str">
        <f>VLOOKUP(B5745,變換清單!E:F,2,0)</f>
        <v>中部</v>
      </c>
      <c r="H5745" s="22" t="str">
        <f t="shared" si="267"/>
        <v>2017</v>
      </c>
      <c r="I5745" s="22">
        <f t="shared" si="268"/>
        <v>6</v>
      </c>
      <c r="J5745" s="22" t="str">
        <f>VLOOKUP(I5745,變換清單!H:I,2,0)</f>
        <v>2Q</v>
      </c>
      <c r="K5745" s="22" t="str">
        <f t="shared" si="269"/>
        <v>新類型中部20172Q</v>
      </c>
    </row>
    <row r="5746" spans="1:11">
      <c r="A5746" s="23">
        <v>201706</v>
      </c>
      <c r="B5746" s="23" t="s">
        <v>74</v>
      </c>
      <c r="C5746" s="22">
        <v>27220957</v>
      </c>
      <c r="D5746" s="22" t="s">
        <v>102</v>
      </c>
      <c r="E5746" s="23">
        <v>477120</v>
      </c>
      <c r="F5746" s="22" t="str">
        <f>VLOOKUP(C5746,變換清單!A:C,3,0)</f>
        <v>新類型</v>
      </c>
      <c r="G5746" s="22" t="str">
        <f>VLOOKUP(B5746,變換清單!E:F,2,0)</f>
        <v>中部</v>
      </c>
      <c r="H5746" s="22" t="str">
        <f t="shared" si="267"/>
        <v>2017</v>
      </c>
      <c r="I5746" s="22">
        <f t="shared" si="268"/>
        <v>6</v>
      </c>
      <c r="J5746" s="22" t="str">
        <f>VLOOKUP(I5746,變換清單!H:I,2,0)</f>
        <v>2Q</v>
      </c>
      <c r="K5746" s="22" t="str">
        <f t="shared" si="269"/>
        <v>新類型中部20172Q</v>
      </c>
    </row>
    <row r="5747" spans="1:11">
      <c r="A5747" s="23">
        <v>201706</v>
      </c>
      <c r="B5747" s="23" t="s">
        <v>74</v>
      </c>
      <c r="C5747" s="22">
        <v>27220985</v>
      </c>
      <c r="D5747" s="22" t="s">
        <v>46</v>
      </c>
      <c r="E5747" s="23">
        <v>49896</v>
      </c>
      <c r="F5747" s="22" t="str">
        <f>VLOOKUP(C5747,變換清單!A:C,3,0)</f>
        <v>新類型</v>
      </c>
      <c r="G5747" s="22" t="str">
        <f>VLOOKUP(B5747,變換清單!E:F,2,0)</f>
        <v>中部</v>
      </c>
      <c r="H5747" s="22" t="str">
        <f t="shared" si="267"/>
        <v>2017</v>
      </c>
      <c r="I5747" s="22">
        <f t="shared" si="268"/>
        <v>6</v>
      </c>
      <c r="J5747" s="22" t="str">
        <f>VLOOKUP(I5747,變換清單!H:I,2,0)</f>
        <v>2Q</v>
      </c>
      <c r="K5747" s="22" t="str">
        <f t="shared" si="269"/>
        <v>新類型中部20172Q</v>
      </c>
    </row>
    <row r="5748" spans="1:11">
      <c r="A5748" s="23">
        <v>201706</v>
      </c>
      <c r="B5748" s="23" t="s">
        <v>74</v>
      </c>
      <c r="C5748" s="22">
        <v>27260317</v>
      </c>
      <c r="D5748" s="22" t="s">
        <v>40</v>
      </c>
      <c r="E5748" s="23">
        <v>31248</v>
      </c>
      <c r="F5748" s="22" t="str">
        <f>VLOOKUP(C5748,變換清單!A:C,3,0)</f>
        <v>啤酒</v>
      </c>
      <c r="G5748" s="22" t="str">
        <f>VLOOKUP(B5748,變換清單!E:F,2,0)</f>
        <v>中部</v>
      </c>
      <c r="H5748" s="22" t="str">
        <f t="shared" si="267"/>
        <v>2017</v>
      </c>
      <c r="I5748" s="22">
        <f t="shared" si="268"/>
        <v>6</v>
      </c>
      <c r="J5748" s="22" t="str">
        <f>VLOOKUP(I5748,變換清單!H:I,2,0)</f>
        <v>2Q</v>
      </c>
      <c r="K5748" s="22" t="str">
        <f t="shared" si="269"/>
        <v>啤酒中部20172Q</v>
      </c>
    </row>
    <row r="5749" spans="1:11">
      <c r="A5749" s="23">
        <v>201706</v>
      </c>
      <c r="B5749" s="23" t="s">
        <v>74</v>
      </c>
      <c r="C5749" s="22">
        <v>27260665</v>
      </c>
      <c r="D5749" s="22" t="s">
        <v>105</v>
      </c>
      <c r="E5749" s="23">
        <v>167160</v>
      </c>
      <c r="F5749" s="22" t="str">
        <f>VLOOKUP(C5749,變換清單!A:C,3,0)</f>
        <v>啤酒</v>
      </c>
      <c r="G5749" s="22" t="str">
        <f>VLOOKUP(B5749,變換清單!E:F,2,0)</f>
        <v>中部</v>
      </c>
      <c r="H5749" s="22" t="str">
        <f t="shared" si="267"/>
        <v>2017</v>
      </c>
      <c r="I5749" s="22">
        <f t="shared" si="268"/>
        <v>6</v>
      </c>
      <c r="J5749" s="22" t="str">
        <f>VLOOKUP(I5749,變換清單!H:I,2,0)</f>
        <v>2Q</v>
      </c>
      <c r="K5749" s="22" t="str">
        <f t="shared" si="269"/>
        <v>啤酒中部20172Q</v>
      </c>
    </row>
    <row r="5750" spans="1:11">
      <c r="A5750" s="23">
        <v>201706</v>
      </c>
      <c r="B5750" s="23" t="s">
        <v>69</v>
      </c>
      <c r="C5750" s="22">
        <v>27350171</v>
      </c>
      <c r="D5750" s="22" t="s">
        <v>42</v>
      </c>
      <c r="E5750" s="23">
        <v>283080</v>
      </c>
      <c r="F5750" s="22" t="str">
        <f>VLOOKUP(C5750,變換清單!A:C,3,0)</f>
        <v>啤酒</v>
      </c>
      <c r="G5750" s="22" t="str">
        <f>VLOOKUP(B5750,變換清單!E:F,2,0)</f>
        <v>中部</v>
      </c>
      <c r="H5750" s="22" t="str">
        <f t="shared" si="267"/>
        <v>2017</v>
      </c>
      <c r="I5750" s="22">
        <f t="shared" si="268"/>
        <v>6</v>
      </c>
      <c r="J5750" s="22" t="str">
        <f>VLOOKUP(I5750,變換清單!H:I,2,0)</f>
        <v>2Q</v>
      </c>
      <c r="K5750" s="22" t="str">
        <f t="shared" si="269"/>
        <v>啤酒中部20172Q</v>
      </c>
    </row>
    <row r="5751" spans="1:11">
      <c r="A5751" s="23">
        <v>201706</v>
      </c>
      <c r="B5751" s="23" t="s">
        <v>69</v>
      </c>
      <c r="C5751" s="22">
        <v>27350921</v>
      </c>
      <c r="D5751" s="22" t="s">
        <v>44</v>
      </c>
      <c r="E5751" s="23">
        <v>7560</v>
      </c>
      <c r="F5751" s="22" t="str">
        <f>VLOOKUP(C5751,變換清單!A:C,3,0)</f>
        <v>發泡酒</v>
      </c>
      <c r="G5751" s="22" t="str">
        <f>VLOOKUP(B5751,變換清單!E:F,2,0)</f>
        <v>中部</v>
      </c>
      <c r="H5751" s="22" t="str">
        <f t="shared" si="267"/>
        <v>2017</v>
      </c>
      <c r="I5751" s="22">
        <f t="shared" si="268"/>
        <v>6</v>
      </c>
      <c r="J5751" s="22" t="str">
        <f>VLOOKUP(I5751,變換清單!H:I,2,0)</f>
        <v>2Q</v>
      </c>
      <c r="K5751" s="22" t="str">
        <f t="shared" si="269"/>
        <v>發泡酒中部20172Q</v>
      </c>
    </row>
    <row r="5752" spans="1:11">
      <c r="A5752" s="23">
        <v>201706</v>
      </c>
      <c r="B5752" s="23" t="s">
        <v>69</v>
      </c>
      <c r="C5752" s="22">
        <v>27210786</v>
      </c>
      <c r="D5752" s="22" t="s">
        <v>103</v>
      </c>
      <c r="E5752" s="23">
        <v>58800</v>
      </c>
      <c r="F5752" s="22" t="str">
        <f>VLOOKUP(C5752,變換清單!A:C,3,0)</f>
        <v>發泡酒</v>
      </c>
      <c r="G5752" s="22" t="str">
        <f>VLOOKUP(B5752,變換清單!E:F,2,0)</f>
        <v>中部</v>
      </c>
      <c r="H5752" s="22" t="str">
        <f t="shared" si="267"/>
        <v>2017</v>
      </c>
      <c r="I5752" s="22">
        <f t="shared" si="268"/>
        <v>6</v>
      </c>
      <c r="J5752" s="22" t="str">
        <f>VLOOKUP(I5752,變換清單!H:I,2,0)</f>
        <v>2Q</v>
      </c>
      <c r="K5752" s="22" t="str">
        <f t="shared" si="269"/>
        <v>發泡酒中部20172Q</v>
      </c>
    </row>
    <row r="5753" spans="1:11">
      <c r="A5753" s="23">
        <v>201706</v>
      </c>
      <c r="B5753" s="23" t="s">
        <v>69</v>
      </c>
      <c r="C5753" s="22">
        <v>27220883</v>
      </c>
      <c r="D5753" s="22" t="s">
        <v>101</v>
      </c>
      <c r="E5753" s="23">
        <v>5544</v>
      </c>
      <c r="F5753" s="22" t="str">
        <f>VLOOKUP(C5753,變換清單!A:C,3,0)</f>
        <v>新類型</v>
      </c>
      <c r="G5753" s="22" t="str">
        <f>VLOOKUP(B5753,變換清單!E:F,2,0)</f>
        <v>中部</v>
      </c>
      <c r="H5753" s="22" t="str">
        <f t="shared" si="267"/>
        <v>2017</v>
      </c>
      <c r="I5753" s="22">
        <f t="shared" si="268"/>
        <v>6</v>
      </c>
      <c r="J5753" s="22" t="str">
        <f>VLOOKUP(I5753,變換清單!H:I,2,0)</f>
        <v>2Q</v>
      </c>
      <c r="K5753" s="22" t="str">
        <f t="shared" si="269"/>
        <v>新類型中部20172Q</v>
      </c>
    </row>
    <row r="5754" spans="1:11">
      <c r="A5754" s="23">
        <v>201706</v>
      </c>
      <c r="B5754" s="23" t="s">
        <v>69</v>
      </c>
      <c r="C5754" s="22">
        <v>27220957</v>
      </c>
      <c r="D5754" s="22" t="s">
        <v>102</v>
      </c>
      <c r="E5754" s="23">
        <v>2016</v>
      </c>
      <c r="F5754" s="22" t="str">
        <f>VLOOKUP(C5754,變換清單!A:C,3,0)</f>
        <v>新類型</v>
      </c>
      <c r="G5754" s="22" t="str">
        <f>VLOOKUP(B5754,變換清單!E:F,2,0)</f>
        <v>中部</v>
      </c>
      <c r="H5754" s="22" t="str">
        <f t="shared" si="267"/>
        <v>2017</v>
      </c>
      <c r="I5754" s="22">
        <f t="shared" si="268"/>
        <v>6</v>
      </c>
      <c r="J5754" s="22" t="str">
        <f>VLOOKUP(I5754,變換清單!H:I,2,0)</f>
        <v>2Q</v>
      </c>
      <c r="K5754" s="22" t="str">
        <f t="shared" si="269"/>
        <v>新類型中部20172Q</v>
      </c>
    </row>
    <row r="5755" spans="1:11">
      <c r="A5755" s="23">
        <v>201706</v>
      </c>
      <c r="B5755" s="23" t="s">
        <v>69</v>
      </c>
      <c r="C5755" s="22">
        <v>27220985</v>
      </c>
      <c r="D5755" s="22" t="s">
        <v>46</v>
      </c>
      <c r="E5755" s="23">
        <v>54600</v>
      </c>
      <c r="F5755" s="22" t="str">
        <f>VLOOKUP(C5755,變換清單!A:C,3,0)</f>
        <v>新類型</v>
      </c>
      <c r="G5755" s="22" t="str">
        <f>VLOOKUP(B5755,變換清單!E:F,2,0)</f>
        <v>中部</v>
      </c>
      <c r="H5755" s="22" t="str">
        <f t="shared" si="267"/>
        <v>2017</v>
      </c>
      <c r="I5755" s="22">
        <f t="shared" si="268"/>
        <v>6</v>
      </c>
      <c r="J5755" s="22" t="str">
        <f>VLOOKUP(I5755,變換清單!H:I,2,0)</f>
        <v>2Q</v>
      </c>
      <c r="K5755" s="22" t="str">
        <f t="shared" si="269"/>
        <v>新類型中部20172Q</v>
      </c>
    </row>
    <row r="5756" spans="1:11">
      <c r="A5756" s="23">
        <v>201706</v>
      </c>
      <c r="B5756" s="23" t="s">
        <v>65</v>
      </c>
      <c r="C5756" s="22">
        <v>27260317</v>
      </c>
      <c r="D5756" s="22" t="s">
        <v>40</v>
      </c>
      <c r="E5756" s="23">
        <v>3044160</v>
      </c>
      <c r="F5756" s="22" t="str">
        <f>VLOOKUP(C5756,變換清單!A:C,3,0)</f>
        <v>啤酒</v>
      </c>
      <c r="G5756" s="22" t="str">
        <f>VLOOKUP(B5756,變換清單!E:F,2,0)</f>
        <v>首都圏</v>
      </c>
      <c r="H5756" s="22" t="str">
        <f t="shared" si="267"/>
        <v>2017</v>
      </c>
      <c r="I5756" s="22">
        <f t="shared" si="268"/>
        <v>6</v>
      </c>
      <c r="J5756" s="22" t="str">
        <f>VLOOKUP(I5756,變換清單!H:I,2,0)</f>
        <v>2Q</v>
      </c>
      <c r="K5756" s="22" t="str">
        <f t="shared" si="269"/>
        <v>啤酒首都圏20172Q</v>
      </c>
    </row>
    <row r="5757" spans="1:11">
      <c r="A5757" s="23">
        <v>201706</v>
      </c>
      <c r="B5757" s="23" t="s">
        <v>65</v>
      </c>
      <c r="C5757" s="22">
        <v>27260665</v>
      </c>
      <c r="D5757" s="22" t="s">
        <v>105</v>
      </c>
      <c r="E5757" s="23">
        <v>519120</v>
      </c>
      <c r="F5757" s="22" t="str">
        <f>VLOOKUP(C5757,變換清單!A:C,3,0)</f>
        <v>啤酒</v>
      </c>
      <c r="G5757" s="22" t="str">
        <f>VLOOKUP(B5757,變換清單!E:F,2,0)</f>
        <v>首都圏</v>
      </c>
      <c r="H5757" s="22" t="str">
        <f t="shared" si="267"/>
        <v>2017</v>
      </c>
      <c r="I5757" s="22">
        <f t="shared" si="268"/>
        <v>6</v>
      </c>
      <c r="J5757" s="22" t="str">
        <f>VLOOKUP(I5757,變換清單!H:I,2,0)</f>
        <v>2Q</v>
      </c>
      <c r="K5757" s="22" t="str">
        <f t="shared" si="269"/>
        <v>啤酒首都圏20172Q</v>
      </c>
    </row>
    <row r="5758" spans="1:11">
      <c r="A5758" s="23">
        <v>201706</v>
      </c>
      <c r="B5758" s="23" t="s">
        <v>65</v>
      </c>
      <c r="C5758" s="22">
        <v>27350171</v>
      </c>
      <c r="D5758" s="22" t="s">
        <v>42</v>
      </c>
      <c r="E5758" s="23">
        <v>1386000</v>
      </c>
      <c r="F5758" s="22" t="str">
        <f>VLOOKUP(C5758,變換清單!A:C,3,0)</f>
        <v>啤酒</v>
      </c>
      <c r="G5758" s="22" t="str">
        <f>VLOOKUP(B5758,變換清單!E:F,2,0)</f>
        <v>首都圏</v>
      </c>
      <c r="H5758" s="22" t="str">
        <f t="shared" si="267"/>
        <v>2017</v>
      </c>
      <c r="I5758" s="22">
        <f t="shared" si="268"/>
        <v>6</v>
      </c>
      <c r="J5758" s="22" t="str">
        <f>VLOOKUP(I5758,變換清單!H:I,2,0)</f>
        <v>2Q</v>
      </c>
      <c r="K5758" s="22" t="str">
        <f t="shared" si="269"/>
        <v>啤酒首都圏20172Q</v>
      </c>
    </row>
    <row r="5759" spans="1:11">
      <c r="A5759" s="23">
        <v>201706</v>
      </c>
      <c r="B5759" s="23" t="s">
        <v>65</v>
      </c>
      <c r="C5759" s="22">
        <v>27350921</v>
      </c>
      <c r="D5759" s="22" t="s">
        <v>44</v>
      </c>
      <c r="E5759" s="23">
        <v>77364</v>
      </c>
      <c r="F5759" s="22" t="str">
        <f>VLOOKUP(C5759,變換清單!A:C,3,0)</f>
        <v>發泡酒</v>
      </c>
      <c r="G5759" s="22" t="str">
        <f>VLOOKUP(B5759,變換清單!E:F,2,0)</f>
        <v>首都圏</v>
      </c>
      <c r="H5759" s="22" t="str">
        <f t="shared" si="267"/>
        <v>2017</v>
      </c>
      <c r="I5759" s="22">
        <f t="shared" si="268"/>
        <v>6</v>
      </c>
      <c r="J5759" s="22" t="str">
        <f>VLOOKUP(I5759,變換清單!H:I,2,0)</f>
        <v>2Q</v>
      </c>
      <c r="K5759" s="22" t="str">
        <f t="shared" si="269"/>
        <v>發泡酒首都圏20172Q</v>
      </c>
    </row>
    <row r="5760" spans="1:11">
      <c r="A5760" s="23">
        <v>201706</v>
      </c>
      <c r="B5760" s="23" t="s">
        <v>65</v>
      </c>
      <c r="C5760" s="22">
        <v>27210786</v>
      </c>
      <c r="D5760" s="22" t="s">
        <v>103</v>
      </c>
      <c r="E5760" s="23">
        <v>40824</v>
      </c>
      <c r="F5760" s="22" t="str">
        <f>VLOOKUP(C5760,變換清單!A:C,3,0)</f>
        <v>發泡酒</v>
      </c>
      <c r="G5760" s="22" t="str">
        <f>VLOOKUP(B5760,變換清單!E:F,2,0)</f>
        <v>首都圏</v>
      </c>
      <c r="H5760" s="22" t="str">
        <f t="shared" si="267"/>
        <v>2017</v>
      </c>
      <c r="I5760" s="22">
        <f t="shared" si="268"/>
        <v>6</v>
      </c>
      <c r="J5760" s="22" t="str">
        <f>VLOOKUP(I5760,變換清單!H:I,2,0)</f>
        <v>2Q</v>
      </c>
      <c r="K5760" s="22" t="str">
        <f t="shared" si="269"/>
        <v>發泡酒首都圏20172Q</v>
      </c>
    </row>
    <row r="5761" spans="1:11">
      <c r="A5761" s="23">
        <v>201706</v>
      </c>
      <c r="B5761" s="23" t="s">
        <v>65</v>
      </c>
      <c r="C5761" s="22">
        <v>27220883</v>
      </c>
      <c r="D5761" s="22" t="s">
        <v>101</v>
      </c>
      <c r="E5761" s="23">
        <v>855960</v>
      </c>
      <c r="F5761" s="22" t="str">
        <f>VLOOKUP(C5761,變換清單!A:C,3,0)</f>
        <v>新類型</v>
      </c>
      <c r="G5761" s="22" t="str">
        <f>VLOOKUP(B5761,變換清單!E:F,2,0)</f>
        <v>首都圏</v>
      </c>
      <c r="H5761" s="22" t="str">
        <f t="shared" si="267"/>
        <v>2017</v>
      </c>
      <c r="I5761" s="22">
        <f t="shared" si="268"/>
        <v>6</v>
      </c>
      <c r="J5761" s="22" t="str">
        <f>VLOOKUP(I5761,變換清單!H:I,2,0)</f>
        <v>2Q</v>
      </c>
      <c r="K5761" s="22" t="str">
        <f t="shared" si="269"/>
        <v>新類型首都圏20172Q</v>
      </c>
    </row>
    <row r="5762" spans="1:11">
      <c r="A5762" s="23">
        <v>201706</v>
      </c>
      <c r="B5762" s="23" t="s">
        <v>65</v>
      </c>
      <c r="C5762" s="22">
        <v>27220957</v>
      </c>
      <c r="D5762" s="22" t="s">
        <v>102</v>
      </c>
      <c r="E5762" s="23">
        <v>9338</v>
      </c>
      <c r="F5762" s="22" t="str">
        <f>VLOOKUP(C5762,變換清單!A:C,3,0)</f>
        <v>新類型</v>
      </c>
      <c r="G5762" s="22" t="str">
        <f>VLOOKUP(B5762,變換清單!E:F,2,0)</f>
        <v>首都圏</v>
      </c>
      <c r="H5762" s="22" t="str">
        <f t="shared" si="267"/>
        <v>2017</v>
      </c>
      <c r="I5762" s="22">
        <f t="shared" si="268"/>
        <v>6</v>
      </c>
      <c r="J5762" s="22" t="str">
        <f>VLOOKUP(I5762,變換清單!H:I,2,0)</f>
        <v>2Q</v>
      </c>
      <c r="K5762" s="22" t="str">
        <f t="shared" si="269"/>
        <v>新類型首都圏20172Q</v>
      </c>
    </row>
    <row r="5763" spans="1:11">
      <c r="A5763" s="23">
        <v>201706</v>
      </c>
      <c r="B5763" s="23" t="s">
        <v>65</v>
      </c>
      <c r="C5763" s="22">
        <v>27220985</v>
      </c>
      <c r="D5763" s="22" t="s">
        <v>46</v>
      </c>
      <c r="E5763" s="23">
        <v>8004</v>
      </c>
      <c r="F5763" s="22" t="str">
        <f>VLOOKUP(C5763,變換清單!A:C,3,0)</f>
        <v>新類型</v>
      </c>
      <c r="G5763" s="22" t="str">
        <f>VLOOKUP(B5763,變換清單!E:F,2,0)</f>
        <v>首都圏</v>
      </c>
      <c r="H5763" s="22" t="str">
        <f t="shared" ref="H5763:H5826" si="270">LEFT(A5763,4)</f>
        <v>2017</v>
      </c>
      <c r="I5763" s="22">
        <f t="shared" ref="I5763:I5826" si="271">VALUE(RIGHT(A5763,2))</f>
        <v>6</v>
      </c>
      <c r="J5763" s="22" t="str">
        <f>VLOOKUP(I5763,變換清單!H:I,2,0)</f>
        <v>2Q</v>
      </c>
      <c r="K5763" s="22" t="str">
        <f t="shared" ref="K5763:K5826" si="272">CONCATENATE(F5763,G5763,H5763,J5763)</f>
        <v>新類型首都圏20172Q</v>
      </c>
    </row>
    <row r="5764" spans="1:11">
      <c r="A5764" s="23">
        <v>201706</v>
      </c>
      <c r="B5764" s="23" t="s">
        <v>3</v>
      </c>
      <c r="C5764" s="22">
        <v>27260317</v>
      </c>
      <c r="D5764" s="22" t="s">
        <v>40</v>
      </c>
      <c r="E5764" s="23">
        <v>1666</v>
      </c>
      <c r="F5764" s="22" t="str">
        <f>VLOOKUP(C5764,變換清單!A:C,3,0)</f>
        <v>啤酒</v>
      </c>
      <c r="G5764" s="22" t="str">
        <f>VLOOKUP(B5764,變換清單!E:F,2,0)</f>
        <v>近畿圏</v>
      </c>
      <c r="H5764" s="22" t="str">
        <f t="shared" si="270"/>
        <v>2017</v>
      </c>
      <c r="I5764" s="22">
        <f t="shared" si="271"/>
        <v>6</v>
      </c>
      <c r="J5764" s="22" t="str">
        <f>VLOOKUP(I5764,變換清單!H:I,2,0)</f>
        <v>2Q</v>
      </c>
      <c r="K5764" s="22" t="str">
        <f t="shared" si="272"/>
        <v>啤酒近畿圏20172Q</v>
      </c>
    </row>
    <row r="5765" spans="1:11">
      <c r="A5765" s="23">
        <v>201706</v>
      </c>
      <c r="B5765" s="23" t="s">
        <v>3</v>
      </c>
      <c r="C5765" s="22">
        <v>27260665</v>
      </c>
      <c r="D5765" s="22" t="s">
        <v>105</v>
      </c>
      <c r="E5765" s="23">
        <v>3512040</v>
      </c>
      <c r="F5765" s="22" t="str">
        <f>VLOOKUP(C5765,變換清單!A:C,3,0)</f>
        <v>啤酒</v>
      </c>
      <c r="G5765" s="22" t="str">
        <f>VLOOKUP(B5765,變換清單!E:F,2,0)</f>
        <v>近畿圏</v>
      </c>
      <c r="H5765" s="22" t="str">
        <f t="shared" si="270"/>
        <v>2017</v>
      </c>
      <c r="I5765" s="22">
        <f t="shared" si="271"/>
        <v>6</v>
      </c>
      <c r="J5765" s="22" t="str">
        <f>VLOOKUP(I5765,變換清單!H:I,2,0)</f>
        <v>2Q</v>
      </c>
      <c r="K5765" s="22" t="str">
        <f t="shared" si="272"/>
        <v>啤酒近畿圏20172Q</v>
      </c>
    </row>
    <row r="5766" spans="1:11">
      <c r="A5766" s="23">
        <v>201706</v>
      </c>
      <c r="B5766" s="23" t="s">
        <v>3</v>
      </c>
      <c r="C5766" s="22">
        <v>27350171</v>
      </c>
      <c r="D5766" s="22" t="s">
        <v>42</v>
      </c>
      <c r="E5766" s="23">
        <v>681240</v>
      </c>
      <c r="F5766" s="22" t="str">
        <f>VLOOKUP(C5766,變換清單!A:C,3,0)</f>
        <v>啤酒</v>
      </c>
      <c r="G5766" s="22" t="str">
        <f>VLOOKUP(B5766,變換清單!E:F,2,0)</f>
        <v>近畿圏</v>
      </c>
      <c r="H5766" s="22" t="str">
        <f t="shared" si="270"/>
        <v>2017</v>
      </c>
      <c r="I5766" s="22">
        <f t="shared" si="271"/>
        <v>6</v>
      </c>
      <c r="J5766" s="22" t="str">
        <f>VLOOKUP(I5766,變換清單!H:I,2,0)</f>
        <v>2Q</v>
      </c>
      <c r="K5766" s="22" t="str">
        <f t="shared" si="272"/>
        <v>啤酒近畿圏20172Q</v>
      </c>
    </row>
    <row r="5767" spans="1:11">
      <c r="A5767" s="23">
        <v>201706</v>
      </c>
      <c r="B5767" s="23" t="s">
        <v>3</v>
      </c>
      <c r="C5767" s="22">
        <v>27350921</v>
      </c>
      <c r="D5767" s="22" t="s">
        <v>44</v>
      </c>
      <c r="E5767" s="23">
        <v>1111320</v>
      </c>
      <c r="F5767" s="22" t="str">
        <f>VLOOKUP(C5767,變換清單!A:C,3,0)</f>
        <v>發泡酒</v>
      </c>
      <c r="G5767" s="22" t="str">
        <f>VLOOKUP(B5767,變換清單!E:F,2,0)</f>
        <v>近畿圏</v>
      </c>
      <c r="H5767" s="22" t="str">
        <f t="shared" si="270"/>
        <v>2017</v>
      </c>
      <c r="I5767" s="22">
        <f t="shared" si="271"/>
        <v>6</v>
      </c>
      <c r="J5767" s="22" t="str">
        <f>VLOOKUP(I5767,變換清單!H:I,2,0)</f>
        <v>2Q</v>
      </c>
      <c r="K5767" s="22" t="str">
        <f t="shared" si="272"/>
        <v>發泡酒近畿圏20172Q</v>
      </c>
    </row>
    <row r="5768" spans="1:11">
      <c r="A5768" s="23">
        <v>201706</v>
      </c>
      <c r="B5768" s="23" t="s">
        <v>3</v>
      </c>
      <c r="C5768" s="22">
        <v>27210786</v>
      </c>
      <c r="D5768" s="22" t="s">
        <v>103</v>
      </c>
      <c r="E5768" s="23">
        <v>198828</v>
      </c>
      <c r="F5768" s="22" t="str">
        <f>VLOOKUP(C5768,變換清單!A:C,3,0)</f>
        <v>發泡酒</v>
      </c>
      <c r="G5768" s="22" t="str">
        <f>VLOOKUP(B5768,變換清單!E:F,2,0)</f>
        <v>近畿圏</v>
      </c>
      <c r="H5768" s="22" t="str">
        <f t="shared" si="270"/>
        <v>2017</v>
      </c>
      <c r="I5768" s="22">
        <f t="shared" si="271"/>
        <v>6</v>
      </c>
      <c r="J5768" s="22" t="str">
        <f>VLOOKUP(I5768,變換清單!H:I,2,0)</f>
        <v>2Q</v>
      </c>
      <c r="K5768" s="22" t="str">
        <f t="shared" si="272"/>
        <v>發泡酒近畿圏20172Q</v>
      </c>
    </row>
    <row r="5769" spans="1:11">
      <c r="A5769" s="23">
        <v>201706</v>
      </c>
      <c r="B5769" s="23" t="s">
        <v>3</v>
      </c>
      <c r="C5769" s="22">
        <v>27220883</v>
      </c>
      <c r="D5769" s="22" t="s">
        <v>101</v>
      </c>
      <c r="E5769" s="23">
        <v>89926</v>
      </c>
      <c r="F5769" s="22" t="str">
        <f>VLOOKUP(C5769,變換清單!A:C,3,0)</f>
        <v>新類型</v>
      </c>
      <c r="G5769" s="22" t="str">
        <f>VLOOKUP(B5769,變換清單!E:F,2,0)</f>
        <v>近畿圏</v>
      </c>
      <c r="H5769" s="22" t="str">
        <f t="shared" si="270"/>
        <v>2017</v>
      </c>
      <c r="I5769" s="22">
        <f t="shared" si="271"/>
        <v>6</v>
      </c>
      <c r="J5769" s="22" t="str">
        <f>VLOOKUP(I5769,變換清單!H:I,2,0)</f>
        <v>2Q</v>
      </c>
      <c r="K5769" s="22" t="str">
        <f t="shared" si="272"/>
        <v>新類型近畿圏20172Q</v>
      </c>
    </row>
    <row r="5770" spans="1:11">
      <c r="A5770" s="23">
        <v>201706</v>
      </c>
      <c r="B5770" s="23" t="s">
        <v>3</v>
      </c>
      <c r="C5770" s="22">
        <v>27220957</v>
      </c>
      <c r="D5770" s="22" t="s">
        <v>102</v>
      </c>
      <c r="E5770" s="23">
        <v>793800</v>
      </c>
      <c r="F5770" s="22" t="str">
        <f>VLOOKUP(C5770,變換清單!A:C,3,0)</f>
        <v>新類型</v>
      </c>
      <c r="G5770" s="22" t="str">
        <f>VLOOKUP(B5770,變換清單!E:F,2,0)</f>
        <v>近畿圏</v>
      </c>
      <c r="H5770" s="22" t="str">
        <f t="shared" si="270"/>
        <v>2017</v>
      </c>
      <c r="I5770" s="22">
        <f t="shared" si="271"/>
        <v>6</v>
      </c>
      <c r="J5770" s="22" t="str">
        <f>VLOOKUP(I5770,變換清單!H:I,2,0)</f>
        <v>2Q</v>
      </c>
      <c r="K5770" s="22" t="str">
        <f t="shared" si="272"/>
        <v>新類型近畿圏20172Q</v>
      </c>
    </row>
    <row r="5771" spans="1:11">
      <c r="A5771" s="23">
        <v>201706</v>
      </c>
      <c r="B5771" s="23" t="s">
        <v>3</v>
      </c>
      <c r="C5771" s="22">
        <v>27220985</v>
      </c>
      <c r="D5771" s="22" t="s">
        <v>46</v>
      </c>
      <c r="E5771" s="23">
        <v>663552</v>
      </c>
      <c r="F5771" s="22" t="str">
        <f>VLOOKUP(C5771,變換清單!A:C,3,0)</f>
        <v>新類型</v>
      </c>
      <c r="G5771" s="22" t="str">
        <f>VLOOKUP(B5771,變換清單!E:F,2,0)</f>
        <v>近畿圏</v>
      </c>
      <c r="H5771" s="22" t="str">
        <f t="shared" si="270"/>
        <v>2017</v>
      </c>
      <c r="I5771" s="22">
        <f t="shared" si="271"/>
        <v>6</v>
      </c>
      <c r="J5771" s="22" t="str">
        <f>VLOOKUP(I5771,變換清單!H:I,2,0)</f>
        <v>2Q</v>
      </c>
      <c r="K5771" s="22" t="str">
        <f t="shared" si="272"/>
        <v>新類型近畿圏20172Q</v>
      </c>
    </row>
    <row r="5772" spans="1:11">
      <c r="A5772" s="23">
        <v>201706</v>
      </c>
      <c r="B5772" s="23" t="s">
        <v>3</v>
      </c>
      <c r="C5772" s="22">
        <v>27260317</v>
      </c>
      <c r="D5772" s="22" t="s">
        <v>40</v>
      </c>
      <c r="E5772" s="23">
        <v>6670</v>
      </c>
      <c r="F5772" s="22" t="str">
        <f>VLOOKUP(C5772,變換清單!A:C,3,0)</f>
        <v>啤酒</v>
      </c>
      <c r="G5772" s="22" t="str">
        <f>VLOOKUP(B5772,變換清單!E:F,2,0)</f>
        <v>近畿圏</v>
      </c>
      <c r="H5772" s="22" t="str">
        <f t="shared" si="270"/>
        <v>2017</v>
      </c>
      <c r="I5772" s="22">
        <f t="shared" si="271"/>
        <v>6</v>
      </c>
      <c r="J5772" s="22" t="str">
        <f>VLOOKUP(I5772,變換清單!H:I,2,0)</f>
        <v>2Q</v>
      </c>
      <c r="K5772" s="22" t="str">
        <f t="shared" si="272"/>
        <v>啤酒近畿圏20172Q</v>
      </c>
    </row>
    <row r="5773" spans="1:11">
      <c r="A5773" s="23">
        <v>201706</v>
      </c>
      <c r="B5773" s="23" t="s">
        <v>3</v>
      </c>
      <c r="C5773" s="22">
        <v>27260665</v>
      </c>
      <c r="D5773" s="22" t="s">
        <v>105</v>
      </c>
      <c r="E5773" s="23">
        <v>44689</v>
      </c>
      <c r="F5773" s="22" t="str">
        <f>VLOOKUP(C5773,變換清單!A:C,3,0)</f>
        <v>啤酒</v>
      </c>
      <c r="G5773" s="22" t="str">
        <f>VLOOKUP(B5773,變換清單!E:F,2,0)</f>
        <v>近畿圏</v>
      </c>
      <c r="H5773" s="22" t="str">
        <f t="shared" si="270"/>
        <v>2017</v>
      </c>
      <c r="I5773" s="22">
        <f t="shared" si="271"/>
        <v>6</v>
      </c>
      <c r="J5773" s="22" t="str">
        <f>VLOOKUP(I5773,變換清單!H:I,2,0)</f>
        <v>2Q</v>
      </c>
      <c r="K5773" s="22" t="str">
        <f t="shared" si="272"/>
        <v>啤酒近畿圏20172Q</v>
      </c>
    </row>
    <row r="5774" spans="1:11">
      <c r="A5774" s="23">
        <v>201706</v>
      </c>
      <c r="B5774" s="23" t="s">
        <v>92</v>
      </c>
      <c r="C5774" s="22">
        <v>27350171</v>
      </c>
      <c r="D5774" s="22" t="s">
        <v>42</v>
      </c>
      <c r="E5774" s="23">
        <v>386400</v>
      </c>
      <c r="F5774" s="22" t="str">
        <f>VLOOKUP(C5774,變換清單!A:C,3,0)</f>
        <v>啤酒</v>
      </c>
      <c r="G5774" s="22" t="str">
        <f>VLOOKUP(B5774,變換清單!E:F,2,0)</f>
        <v>九州</v>
      </c>
      <c r="H5774" s="22" t="str">
        <f t="shared" si="270"/>
        <v>2017</v>
      </c>
      <c r="I5774" s="22">
        <f t="shared" si="271"/>
        <v>6</v>
      </c>
      <c r="J5774" s="22" t="str">
        <f>VLOOKUP(I5774,變換清單!H:I,2,0)</f>
        <v>2Q</v>
      </c>
      <c r="K5774" s="22" t="str">
        <f t="shared" si="272"/>
        <v>啤酒九州20172Q</v>
      </c>
    </row>
    <row r="5775" spans="1:11">
      <c r="A5775" s="23">
        <v>201706</v>
      </c>
      <c r="B5775" s="23" t="s">
        <v>92</v>
      </c>
      <c r="C5775" s="22">
        <v>27350921</v>
      </c>
      <c r="D5775" s="22" t="s">
        <v>44</v>
      </c>
      <c r="E5775" s="23">
        <v>103320</v>
      </c>
      <c r="F5775" s="22" t="str">
        <f>VLOOKUP(C5775,變換清單!A:C,3,0)</f>
        <v>發泡酒</v>
      </c>
      <c r="G5775" s="22" t="str">
        <f>VLOOKUP(B5775,變換清單!E:F,2,0)</f>
        <v>九州</v>
      </c>
      <c r="H5775" s="22" t="str">
        <f t="shared" si="270"/>
        <v>2017</v>
      </c>
      <c r="I5775" s="22">
        <f t="shared" si="271"/>
        <v>6</v>
      </c>
      <c r="J5775" s="22" t="str">
        <f>VLOOKUP(I5775,變換清單!H:I,2,0)</f>
        <v>2Q</v>
      </c>
      <c r="K5775" s="22" t="str">
        <f t="shared" si="272"/>
        <v>發泡酒九州20172Q</v>
      </c>
    </row>
    <row r="5776" spans="1:11">
      <c r="A5776" s="23">
        <v>201706</v>
      </c>
      <c r="B5776" s="23" t="s">
        <v>92</v>
      </c>
      <c r="C5776" s="22">
        <v>27210786</v>
      </c>
      <c r="D5776" s="22" t="s">
        <v>103</v>
      </c>
      <c r="E5776" s="23">
        <v>62160</v>
      </c>
      <c r="F5776" s="22" t="str">
        <f>VLOOKUP(C5776,變換清單!A:C,3,0)</f>
        <v>發泡酒</v>
      </c>
      <c r="G5776" s="22" t="str">
        <f>VLOOKUP(B5776,變換清單!E:F,2,0)</f>
        <v>九州</v>
      </c>
      <c r="H5776" s="22" t="str">
        <f t="shared" si="270"/>
        <v>2017</v>
      </c>
      <c r="I5776" s="22">
        <f t="shared" si="271"/>
        <v>6</v>
      </c>
      <c r="J5776" s="22" t="str">
        <f>VLOOKUP(I5776,變換清單!H:I,2,0)</f>
        <v>2Q</v>
      </c>
      <c r="K5776" s="22" t="str">
        <f t="shared" si="272"/>
        <v>發泡酒九州20172Q</v>
      </c>
    </row>
    <row r="5777" spans="1:11">
      <c r="A5777" s="23">
        <v>201706</v>
      </c>
      <c r="B5777" s="23" t="s">
        <v>92</v>
      </c>
      <c r="C5777" s="22">
        <v>27220883</v>
      </c>
      <c r="D5777" s="22" t="s">
        <v>101</v>
      </c>
      <c r="E5777" s="23">
        <v>21168</v>
      </c>
      <c r="F5777" s="22" t="str">
        <f>VLOOKUP(C5777,變換清單!A:C,3,0)</f>
        <v>新類型</v>
      </c>
      <c r="G5777" s="22" t="str">
        <f>VLOOKUP(B5777,變換清單!E:F,2,0)</f>
        <v>九州</v>
      </c>
      <c r="H5777" s="22" t="str">
        <f t="shared" si="270"/>
        <v>2017</v>
      </c>
      <c r="I5777" s="22">
        <f t="shared" si="271"/>
        <v>6</v>
      </c>
      <c r="J5777" s="22" t="str">
        <f>VLOOKUP(I5777,變換清單!H:I,2,0)</f>
        <v>2Q</v>
      </c>
      <c r="K5777" s="22" t="str">
        <f t="shared" si="272"/>
        <v>新類型九州20172Q</v>
      </c>
    </row>
    <row r="5778" spans="1:11">
      <c r="A5778" s="23">
        <v>201706</v>
      </c>
      <c r="B5778" s="23" t="s">
        <v>92</v>
      </c>
      <c r="C5778" s="22">
        <v>27220957</v>
      </c>
      <c r="D5778" s="22" t="s">
        <v>102</v>
      </c>
      <c r="E5778" s="23">
        <v>55440</v>
      </c>
      <c r="F5778" s="22" t="str">
        <f>VLOOKUP(C5778,變換清單!A:C,3,0)</f>
        <v>新類型</v>
      </c>
      <c r="G5778" s="22" t="str">
        <f>VLOOKUP(B5778,變換清單!E:F,2,0)</f>
        <v>九州</v>
      </c>
      <c r="H5778" s="22" t="str">
        <f t="shared" si="270"/>
        <v>2017</v>
      </c>
      <c r="I5778" s="22">
        <f t="shared" si="271"/>
        <v>6</v>
      </c>
      <c r="J5778" s="22" t="str">
        <f>VLOOKUP(I5778,變換清單!H:I,2,0)</f>
        <v>2Q</v>
      </c>
      <c r="K5778" s="22" t="str">
        <f t="shared" si="272"/>
        <v>新類型九州20172Q</v>
      </c>
    </row>
    <row r="5779" spans="1:11">
      <c r="A5779" s="23">
        <v>201706</v>
      </c>
      <c r="B5779" s="23" t="s">
        <v>92</v>
      </c>
      <c r="C5779" s="22">
        <v>27220985</v>
      </c>
      <c r="D5779" s="22" t="s">
        <v>46</v>
      </c>
      <c r="E5779" s="23">
        <v>8004</v>
      </c>
      <c r="F5779" s="22" t="str">
        <f>VLOOKUP(C5779,變換清單!A:C,3,0)</f>
        <v>新類型</v>
      </c>
      <c r="G5779" s="22" t="str">
        <f>VLOOKUP(B5779,變換清單!E:F,2,0)</f>
        <v>九州</v>
      </c>
      <c r="H5779" s="22" t="str">
        <f t="shared" si="270"/>
        <v>2017</v>
      </c>
      <c r="I5779" s="22">
        <f t="shared" si="271"/>
        <v>6</v>
      </c>
      <c r="J5779" s="22" t="str">
        <f>VLOOKUP(I5779,變換清單!H:I,2,0)</f>
        <v>2Q</v>
      </c>
      <c r="K5779" s="22" t="str">
        <f t="shared" si="272"/>
        <v>新類型九州20172Q</v>
      </c>
    </row>
    <row r="5780" spans="1:11">
      <c r="A5780" s="23">
        <v>201706</v>
      </c>
      <c r="B5780" s="23" t="s">
        <v>92</v>
      </c>
      <c r="C5780" s="22">
        <v>27260317</v>
      </c>
      <c r="D5780" s="22" t="s">
        <v>40</v>
      </c>
      <c r="E5780" s="23">
        <v>8004</v>
      </c>
      <c r="F5780" s="22" t="str">
        <f>VLOOKUP(C5780,變換清單!A:C,3,0)</f>
        <v>啤酒</v>
      </c>
      <c r="G5780" s="22" t="str">
        <f>VLOOKUP(B5780,變換清單!E:F,2,0)</f>
        <v>九州</v>
      </c>
      <c r="H5780" s="22" t="str">
        <f t="shared" si="270"/>
        <v>2017</v>
      </c>
      <c r="I5780" s="22">
        <f t="shared" si="271"/>
        <v>6</v>
      </c>
      <c r="J5780" s="22" t="str">
        <f>VLOOKUP(I5780,變換清單!H:I,2,0)</f>
        <v>2Q</v>
      </c>
      <c r="K5780" s="22" t="str">
        <f t="shared" si="272"/>
        <v>啤酒九州20172Q</v>
      </c>
    </row>
    <row r="5781" spans="1:11">
      <c r="A5781" s="23">
        <v>201706</v>
      </c>
      <c r="B5781" s="23" t="s">
        <v>90</v>
      </c>
      <c r="C5781" s="22">
        <v>27260665</v>
      </c>
      <c r="D5781" s="22" t="s">
        <v>105</v>
      </c>
      <c r="E5781" s="23">
        <v>530880</v>
      </c>
      <c r="F5781" s="22" t="str">
        <f>VLOOKUP(C5781,變換清單!A:C,3,0)</f>
        <v>啤酒</v>
      </c>
      <c r="G5781" s="22" t="str">
        <f>VLOOKUP(B5781,變換清單!E:F,2,0)</f>
        <v>九州</v>
      </c>
      <c r="H5781" s="22" t="str">
        <f t="shared" si="270"/>
        <v>2017</v>
      </c>
      <c r="I5781" s="22">
        <f t="shared" si="271"/>
        <v>6</v>
      </c>
      <c r="J5781" s="22" t="str">
        <f>VLOOKUP(I5781,變換清單!H:I,2,0)</f>
        <v>2Q</v>
      </c>
      <c r="K5781" s="22" t="str">
        <f t="shared" si="272"/>
        <v>啤酒九州20172Q</v>
      </c>
    </row>
    <row r="5782" spans="1:11">
      <c r="A5782" s="23">
        <v>201706</v>
      </c>
      <c r="B5782" s="23" t="s">
        <v>90</v>
      </c>
      <c r="C5782" s="22">
        <v>27350171</v>
      </c>
      <c r="D5782" s="22" t="s">
        <v>42</v>
      </c>
      <c r="E5782" s="23">
        <v>100800</v>
      </c>
      <c r="F5782" s="22" t="str">
        <f>VLOOKUP(C5782,變換清單!A:C,3,0)</f>
        <v>啤酒</v>
      </c>
      <c r="G5782" s="22" t="str">
        <f>VLOOKUP(B5782,變換清單!E:F,2,0)</f>
        <v>九州</v>
      </c>
      <c r="H5782" s="22" t="str">
        <f t="shared" si="270"/>
        <v>2017</v>
      </c>
      <c r="I5782" s="22">
        <f t="shared" si="271"/>
        <v>6</v>
      </c>
      <c r="J5782" s="22" t="str">
        <f>VLOOKUP(I5782,變換清單!H:I,2,0)</f>
        <v>2Q</v>
      </c>
      <c r="K5782" s="22" t="str">
        <f t="shared" si="272"/>
        <v>啤酒九州20172Q</v>
      </c>
    </row>
    <row r="5783" spans="1:11">
      <c r="A5783" s="23">
        <v>201706</v>
      </c>
      <c r="B5783" s="23" t="s">
        <v>90</v>
      </c>
      <c r="C5783" s="22">
        <v>27350921</v>
      </c>
      <c r="D5783" s="22" t="s">
        <v>44</v>
      </c>
      <c r="E5783" s="23">
        <v>194880</v>
      </c>
      <c r="F5783" s="22" t="str">
        <f>VLOOKUP(C5783,變換清單!A:C,3,0)</f>
        <v>發泡酒</v>
      </c>
      <c r="G5783" s="22" t="str">
        <f>VLOOKUP(B5783,變換清單!E:F,2,0)</f>
        <v>九州</v>
      </c>
      <c r="H5783" s="22" t="str">
        <f t="shared" si="270"/>
        <v>2017</v>
      </c>
      <c r="I5783" s="22">
        <f t="shared" si="271"/>
        <v>6</v>
      </c>
      <c r="J5783" s="22" t="str">
        <f>VLOOKUP(I5783,變換清單!H:I,2,0)</f>
        <v>2Q</v>
      </c>
      <c r="K5783" s="22" t="str">
        <f t="shared" si="272"/>
        <v>發泡酒九州20172Q</v>
      </c>
    </row>
    <row r="5784" spans="1:11">
      <c r="A5784" s="23">
        <v>201706</v>
      </c>
      <c r="B5784" s="23" t="s">
        <v>90</v>
      </c>
      <c r="C5784" s="22">
        <v>27210786</v>
      </c>
      <c r="D5784" s="22" t="s">
        <v>103</v>
      </c>
      <c r="E5784" s="23">
        <v>23436</v>
      </c>
      <c r="F5784" s="22" t="str">
        <f>VLOOKUP(C5784,變換清單!A:C,3,0)</f>
        <v>發泡酒</v>
      </c>
      <c r="G5784" s="22" t="str">
        <f>VLOOKUP(B5784,變換清單!E:F,2,0)</f>
        <v>九州</v>
      </c>
      <c r="H5784" s="22" t="str">
        <f t="shared" si="270"/>
        <v>2017</v>
      </c>
      <c r="I5784" s="22">
        <f t="shared" si="271"/>
        <v>6</v>
      </c>
      <c r="J5784" s="22" t="str">
        <f>VLOOKUP(I5784,變換清單!H:I,2,0)</f>
        <v>2Q</v>
      </c>
      <c r="K5784" s="22" t="str">
        <f t="shared" si="272"/>
        <v>發泡酒九州20172Q</v>
      </c>
    </row>
    <row r="5785" spans="1:11">
      <c r="A5785" s="23">
        <v>201706</v>
      </c>
      <c r="B5785" s="23" t="s">
        <v>90</v>
      </c>
      <c r="C5785" s="22">
        <v>27220883</v>
      </c>
      <c r="D5785" s="22" t="s">
        <v>101</v>
      </c>
      <c r="E5785" s="23">
        <v>6026</v>
      </c>
      <c r="F5785" s="22" t="str">
        <f>VLOOKUP(C5785,變換清單!A:C,3,0)</f>
        <v>新類型</v>
      </c>
      <c r="G5785" s="22" t="str">
        <f>VLOOKUP(B5785,變換清單!E:F,2,0)</f>
        <v>九州</v>
      </c>
      <c r="H5785" s="22" t="str">
        <f t="shared" si="270"/>
        <v>2017</v>
      </c>
      <c r="I5785" s="22">
        <f t="shared" si="271"/>
        <v>6</v>
      </c>
      <c r="J5785" s="22" t="str">
        <f>VLOOKUP(I5785,變換清單!H:I,2,0)</f>
        <v>2Q</v>
      </c>
      <c r="K5785" s="22" t="str">
        <f t="shared" si="272"/>
        <v>新類型九州20172Q</v>
      </c>
    </row>
    <row r="5786" spans="1:11">
      <c r="A5786" s="23">
        <v>201706</v>
      </c>
      <c r="B5786" s="23" t="s">
        <v>90</v>
      </c>
      <c r="C5786" s="22">
        <v>27220957</v>
      </c>
      <c r="D5786" s="22" t="s">
        <v>102</v>
      </c>
      <c r="E5786" s="23">
        <v>66360</v>
      </c>
      <c r="F5786" s="22" t="str">
        <f>VLOOKUP(C5786,變換清單!A:C,3,0)</f>
        <v>新類型</v>
      </c>
      <c r="G5786" s="22" t="str">
        <f>VLOOKUP(B5786,變換清單!E:F,2,0)</f>
        <v>九州</v>
      </c>
      <c r="H5786" s="22" t="str">
        <f t="shared" si="270"/>
        <v>2017</v>
      </c>
      <c r="I5786" s="22">
        <f t="shared" si="271"/>
        <v>6</v>
      </c>
      <c r="J5786" s="22" t="str">
        <f>VLOOKUP(I5786,變換清單!H:I,2,0)</f>
        <v>2Q</v>
      </c>
      <c r="K5786" s="22" t="str">
        <f t="shared" si="272"/>
        <v>新類型九州20172Q</v>
      </c>
    </row>
    <row r="5787" spans="1:11">
      <c r="A5787" s="23">
        <v>201706</v>
      </c>
      <c r="B5787" s="23" t="s">
        <v>72</v>
      </c>
      <c r="C5787" s="22">
        <v>27220985</v>
      </c>
      <c r="D5787" s="22" t="s">
        <v>46</v>
      </c>
      <c r="E5787" s="23">
        <v>686280</v>
      </c>
      <c r="F5787" s="22" t="str">
        <f>VLOOKUP(C5787,變換清單!A:C,3,0)</f>
        <v>新類型</v>
      </c>
      <c r="G5787" s="22" t="str">
        <f>VLOOKUP(B5787,變換清單!E:F,2,0)</f>
        <v>關信越</v>
      </c>
      <c r="H5787" s="22" t="str">
        <f t="shared" si="270"/>
        <v>2017</v>
      </c>
      <c r="I5787" s="22">
        <f t="shared" si="271"/>
        <v>6</v>
      </c>
      <c r="J5787" s="22" t="str">
        <f>VLOOKUP(I5787,變換清單!H:I,2,0)</f>
        <v>2Q</v>
      </c>
      <c r="K5787" s="22" t="str">
        <f t="shared" si="272"/>
        <v>新類型關信越20172Q</v>
      </c>
    </row>
    <row r="5788" spans="1:11">
      <c r="A5788" s="23">
        <v>201706</v>
      </c>
      <c r="B5788" s="23" t="s">
        <v>72</v>
      </c>
      <c r="C5788" s="22">
        <v>27260317</v>
      </c>
      <c r="D5788" s="22" t="s">
        <v>40</v>
      </c>
      <c r="E5788" s="23">
        <v>154560</v>
      </c>
      <c r="F5788" s="22" t="str">
        <f>VLOOKUP(C5788,變換清單!A:C,3,0)</f>
        <v>啤酒</v>
      </c>
      <c r="G5788" s="22" t="str">
        <f>VLOOKUP(B5788,變換清單!E:F,2,0)</f>
        <v>關信越</v>
      </c>
      <c r="H5788" s="22" t="str">
        <f t="shared" si="270"/>
        <v>2017</v>
      </c>
      <c r="I5788" s="22">
        <f t="shared" si="271"/>
        <v>6</v>
      </c>
      <c r="J5788" s="22" t="str">
        <f>VLOOKUP(I5788,變換清單!H:I,2,0)</f>
        <v>2Q</v>
      </c>
      <c r="K5788" s="22" t="str">
        <f t="shared" si="272"/>
        <v>啤酒關信越20172Q</v>
      </c>
    </row>
    <row r="5789" spans="1:11">
      <c r="A5789" s="23">
        <v>201706</v>
      </c>
      <c r="B5789" s="23" t="s">
        <v>72</v>
      </c>
      <c r="C5789" s="22">
        <v>27260665</v>
      </c>
      <c r="D5789" s="22" t="s">
        <v>105</v>
      </c>
      <c r="E5789" s="23">
        <v>219240</v>
      </c>
      <c r="F5789" s="22" t="str">
        <f>VLOOKUP(C5789,變換清單!A:C,3,0)</f>
        <v>啤酒</v>
      </c>
      <c r="G5789" s="22" t="str">
        <f>VLOOKUP(B5789,變換清單!E:F,2,0)</f>
        <v>關信越</v>
      </c>
      <c r="H5789" s="22" t="str">
        <f t="shared" si="270"/>
        <v>2017</v>
      </c>
      <c r="I5789" s="22">
        <f t="shared" si="271"/>
        <v>6</v>
      </c>
      <c r="J5789" s="22" t="str">
        <f>VLOOKUP(I5789,變換清單!H:I,2,0)</f>
        <v>2Q</v>
      </c>
      <c r="K5789" s="22" t="str">
        <f t="shared" si="272"/>
        <v>啤酒關信越20172Q</v>
      </c>
    </row>
    <row r="5790" spans="1:11">
      <c r="A5790" s="23">
        <v>201706</v>
      </c>
      <c r="B5790" s="23" t="s">
        <v>72</v>
      </c>
      <c r="C5790" s="22">
        <v>27350171</v>
      </c>
      <c r="D5790" s="22" t="s">
        <v>42</v>
      </c>
      <c r="E5790" s="23">
        <v>31248</v>
      </c>
      <c r="F5790" s="22" t="str">
        <f>VLOOKUP(C5790,變換清單!A:C,3,0)</f>
        <v>啤酒</v>
      </c>
      <c r="G5790" s="22" t="str">
        <f>VLOOKUP(B5790,變換清單!E:F,2,0)</f>
        <v>關信越</v>
      </c>
      <c r="H5790" s="22" t="str">
        <f t="shared" si="270"/>
        <v>2017</v>
      </c>
      <c r="I5790" s="22">
        <f t="shared" si="271"/>
        <v>6</v>
      </c>
      <c r="J5790" s="22" t="str">
        <f>VLOOKUP(I5790,變換清單!H:I,2,0)</f>
        <v>2Q</v>
      </c>
      <c r="K5790" s="22" t="str">
        <f t="shared" si="272"/>
        <v>啤酒關信越20172Q</v>
      </c>
    </row>
    <row r="5791" spans="1:11">
      <c r="A5791" s="23">
        <v>201706</v>
      </c>
      <c r="B5791" s="23" t="s">
        <v>72</v>
      </c>
      <c r="C5791" s="22">
        <v>27350921</v>
      </c>
      <c r="D5791" s="22" t="s">
        <v>44</v>
      </c>
      <c r="E5791" s="23">
        <v>10836</v>
      </c>
      <c r="F5791" s="22" t="str">
        <f>VLOOKUP(C5791,變換清單!A:C,3,0)</f>
        <v>發泡酒</v>
      </c>
      <c r="G5791" s="22" t="str">
        <f>VLOOKUP(B5791,變換清單!E:F,2,0)</f>
        <v>關信越</v>
      </c>
      <c r="H5791" s="22" t="str">
        <f t="shared" si="270"/>
        <v>2017</v>
      </c>
      <c r="I5791" s="22">
        <f t="shared" si="271"/>
        <v>6</v>
      </c>
      <c r="J5791" s="22" t="str">
        <f>VLOOKUP(I5791,變換清單!H:I,2,0)</f>
        <v>2Q</v>
      </c>
      <c r="K5791" s="22" t="str">
        <f t="shared" si="272"/>
        <v>發泡酒關信越20172Q</v>
      </c>
    </row>
    <row r="5792" spans="1:11">
      <c r="A5792" s="23">
        <v>201706</v>
      </c>
      <c r="B5792" s="23" t="s">
        <v>72</v>
      </c>
      <c r="C5792" s="22">
        <v>27210786</v>
      </c>
      <c r="D5792" s="22" t="s">
        <v>103</v>
      </c>
      <c r="E5792" s="23">
        <v>237720</v>
      </c>
      <c r="F5792" s="22" t="str">
        <f>VLOOKUP(C5792,變換清單!A:C,3,0)</f>
        <v>發泡酒</v>
      </c>
      <c r="G5792" s="22" t="str">
        <f>VLOOKUP(B5792,變換清單!E:F,2,0)</f>
        <v>關信越</v>
      </c>
      <c r="H5792" s="22" t="str">
        <f t="shared" si="270"/>
        <v>2017</v>
      </c>
      <c r="I5792" s="22">
        <f t="shared" si="271"/>
        <v>6</v>
      </c>
      <c r="J5792" s="22" t="str">
        <f>VLOOKUP(I5792,變換清單!H:I,2,0)</f>
        <v>2Q</v>
      </c>
      <c r="K5792" s="22" t="str">
        <f t="shared" si="272"/>
        <v>發泡酒關信越20172Q</v>
      </c>
    </row>
    <row r="5793" spans="1:11">
      <c r="A5793" s="23">
        <v>201706</v>
      </c>
      <c r="B5793" s="23" t="s">
        <v>81</v>
      </c>
      <c r="C5793" s="22">
        <v>27220883</v>
      </c>
      <c r="D5793" s="22" t="s">
        <v>101</v>
      </c>
      <c r="E5793" s="23">
        <v>71400</v>
      </c>
      <c r="F5793" s="22" t="str">
        <f>VLOOKUP(C5793,變換清單!A:C,3,0)</f>
        <v>新類型</v>
      </c>
      <c r="G5793" s="22" t="str">
        <f>VLOOKUP(B5793,變換清單!E:F,2,0)</f>
        <v>中四國</v>
      </c>
      <c r="H5793" s="22" t="str">
        <f t="shared" si="270"/>
        <v>2017</v>
      </c>
      <c r="I5793" s="22">
        <f t="shared" si="271"/>
        <v>6</v>
      </c>
      <c r="J5793" s="22" t="str">
        <f>VLOOKUP(I5793,變換清單!H:I,2,0)</f>
        <v>2Q</v>
      </c>
      <c r="K5793" s="22" t="str">
        <f t="shared" si="272"/>
        <v>新類型中四國20172Q</v>
      </c>
    </row>
    <row r="5794" spans="1:11">
      <c r="A5794" s="23">
        <v>201706</v>
      </c>
      <c r="B5794" s="23" t="s">
        <v>81</v>
      </c>
      <c r="C5794" s="22">
        <v>27220957</v>
      </c>
      <c r="D5794" s="22" t="s">
        <v>102</v>
      </c>
      <c r="E5794" s="23">
        <v>25200</v>
      </c>
      <c r="F5794" s="22" t="str">
        <f>VLOOKUP(C5794,變換清單!A:C,3,0)</f>
        <v>新類型</v>
      </c>
      <c r="G5794" s="22" t="str">
        <f>VLOOKUP(B5794,變換清單!E:F,2,0)</f>
        <v>中四國</v>
      </c>
      <c r="H5794" s="22" t="str">
        <f t="shared" si="270"/>
        <v>2017</v>
      </c>
      <c r="I5794" s="22">
        <f t="shared" si="271"/>
        <v>6</v>
      </c>
      <c r="J5794" s="22" t="str">
        <f>VLOOKUP(I5794,變換清單!H:I,2,0)</f>
        <v>2Q</v>
      </c>
      <c r="K5794" s="22" t="str">
        <f t="shared" si="272"/>
        <v>新類型中四國20172Q</v>
      </c>
    </row>
    <row r="5795" spans="1:11">
      <c r="A5795" s="23">
        <v>201706</v>
      </c>
      <c r="B5795" s="23" t="s">
        <v>81</v>
      </c>
      <c r="C5795" s="22">
        <v>27220985</v>
      </c>
      <c r="D5795" s="22" t="s">
        <v>46</v>
      </c>
      <c r="E5795" s="23">
        <v>27720</v>
      </c>
      <c r="F5795" s="22" t="str">
        <f>VLOOKUP(C5795,變換清單!A:C,3,0)</f>
        <v>新類型</v>
      </c>
      <c r="G5795" s="22" t="str">
        <f>VLOOKUP(B5795,變換清單!E:F,2,0)</f>
        <v>中四國</v>
      </c>
      <c r="H5795" s="22" t="str">
        <f t="shared" si="270"/>
        <v>2017</v>
      </c>
      <c r="I5795" s="22">
        <f t="shared" si="271"/>
        <v>6</v>
      </c>
      <c r="J5795" s="22" t="str">
        <f>VLOOKUP(I5795,變換清單!H:I,2,0)</f>
        <v>2Q</v>
      </c>
      <c r="K5795" s="22" t="str">
        <f t="shared" si="272"/>
        <v>新類型中四國20172Q</v>
      </c>
    </row>
    <row r="5796" spans="1:11">
      <c r="A5796" s="23">
        <v>201706</v>
      </c>
      <c r="B5796" s="23" t="s">
        <v>81</v>
      </c>
      <c r="C5796" s="22">
        <v>27260317</v>
      </c>
      <c r="D5796" s="22" t="s">
        <v>40</v>
      </c>
      <c r="E5796" s="23">
        <v>19320</v>
      </c>
      <c r="F5796" s="22" t="str">
        <f>VLOOKUP(C5796,變換清單!A:C,3,0)</f>
        <v>啤酒</v>
      </c>
      <c r="G5796" s="22" t="str">
        <f>VLOOKUP(B5796,變換清單!E:F,2,0)</f>
        <v>中四國</v>
      </c>
      <c r="H5796" s="22" t="str">
        <f t="shared" si="270"/>
        <v>2017</v>
      </c>
      <c r="I5796" s="22">
        <f t="shared" si="271"/>
        <v>6</v>
      </c>
      <c r="J5796" s="22" t="str">
        <f>VLOOKUP(I5796,變換清單!H:I,2,0)</f>
        <v>2Q</v>
      </c>
      <c r="K5796" s="22" t="str">
        <f t="shared" si="272"/>
        <v>啤酒中四國20172Q</v>
      </c>
    </row>
    <row r="5797" spans="1:11">
      <c r="A5797" s="23">
        <v>201706</v>
      </c>
      <c r="B5797" s="23" t="s">
        <v>82</v>
      </c>
      <c r="C5797" s="22">
        <v>27260665</v>
      </c>
      <c r="D5797" s="22" t="s">
        <v>105</v>
      </c>
      <c r="E5797" s="23">
        <v>117600</v>
      </c>
      <c r="F5797" s="22" t="str">
        <f>VLOOKUP(C5797,變換清單!A:C,3,0)</f>
        <v>啤酒</v>
      </c>
      <c r="G5797" s="22" t="str">
        <f>VLOOKUP(B5797,變換清單!E:F,2,0)</f>
        <v>中四國</v>
      </c>
      <c r="H5797" s="22" t="str">
        <f t="shared" si="270"/>
        <v>2017</v>
      </c>
      <c r="I5797" s="22">
        <f t="shared" si="271"/>
        <v>6</v>
      </c>
      <c r="J5797" s="22" t="str">
        <f>VLOOKUP(I5797,變換清單!H:I,2,0)</f>
        <v>2Q</v>
      </c>
      <c r="K5797" s="22" t="str">
        <f t="shared" si="272"/>
        <v>啤酒中四國20172Q</v>
      </c>
    </row>
    <row r="5798" spans="1:11">
      <c r="A5798" s="23">
        <v>201706</v>
      </c>
      <c r="B5798" s="23" t="s">
        <v>82</v>
      </c>
      <c r="C5798" s="22">
        <v>27350171</v>
      </c>
      <c r="D5798" s="22" t="s">
        <v>42</v>
      </c>
      <c r="E5798" s="23">
        <v>100800</v>
      </c>
      <c r="F5798" s="22" t="str">
        <f>VLOOKUP(C5798,變換清單!A:C,3,0)</f>
        <v>啤酒</v>
      </c>
      <c r="G5798" s="22" t="str">
        <f>VLOOKUP(B5798,變換清單!E:F,2,0)</f>
        <v>中四國</v>
      </c>
      <c r="H5798" s="22" t="str">
        <f t="shared" si="270"/>
        <v>2017</v>
      </c>
      <c r="I5798" s="22">
        <f t="shared" si="271"/>
        <v>6</v>
      </c>
      <c r="J5798" s="22" t="str">
        <f>VLOOKUP(I5798,變換清單!H:I,2,0)</f>
        <v>2Q</v>
      </c>
      <c r="K5798" s="22" t="str">
        <f t="shared" si="272"/>
        <v>啤酒中四國20172Q</v>
      </c>
    </row>
    <row r="5799" spans="1:11">
      <c r="A5799" s="23">
        <v>201706</v>
      </c>
      <c r="B5799" s="23" t="s">
        <v>82</v>
      </c>
      <c r="C5799" s="22">
        <v>27350921</v>
      </c>
      <c r="D5799" s="22" t="s">
        <v>44</v>
      </c>
      <c r="E5799" s="23">
        <v>63840</v>
      </c>
      <c r="F5799" s="22" t="str">
        <f>VLOOKUP(C5799,變換清單!A:C,3,0)</f>
        <v>發泡酒</v>
      </c>
      <c r="G5799" s="22" t="str">
        <f>VLOOKUP(B5799,變換清單!E:F,2,0)</f>
        <v>中四國</v>
      </c>
      <c r="H5799" s="22" t="str">
        <f t="shared" si="270"/>
        <v>2017</v>
      </c>
      <c r="I5799" s="22">
        <f t="shared" si="271"/>
        <v>6</v>
      </c>
      <c r="J5799" s="22" t="str">
        <f>VLOOKUP(I5799,變換清單!H:I,2,0)</f>
        <v>2Q</v>
      </c>
      <c r="K5799" s="22" t="str">
        <f t="shared" si="272"/>
        <v>發泡酒中四國20172Q</v>
      </c>
    </row>
    <row r="5800" spans="1:11">
      <c r="A5800" s="23">
        <v>201706</v>
      </c>
      <c r="B5800" s="23" t="s">
        <v>82</v>
      </c>
      <c r="C5800" s="22">
        <v>27210786</v>
      </c>
      <c r="D5800" s="22" t="s">
        <v>103</v>
      </c>
      <c r="E5800" s="23">
        <v>2520</v>
      </c>
      <c r="F5800" s="22" t="str">
        <f>VLOOKUP(C5800,變換清單!A:C,3,0)</f>
        <v>發泡酒</v>
      </c>
      <c r="G5800" s="22" t="str">
        <f>VLOOKUP(B5800,變換清單!E:F,2,0)</f>
        <v>中四國</v>
      </c>
      <c r="H5800" s="22" t="str">
        <f t="shared" si="270"/>
        <v>2017</v>
      </c>
      <c r="I5800" s="22">
        <f t="shared" si="271"/>
        <v>6</v>
      </c>
      <c r="J5800" s="22" t="str">
        <f>VLOOKUP(I5800,變換清單!H:I,2,0)</f>
        <v>2Q</v>
      </c>
      <c r="K5800" s="22" t="str">
        <f t="shared" si="272"/>
        <v>發泡酒中四國20172Q</v>
      </c>
    </row>
    <row r="5801" spans="1:11">
      <c r="A5801" s="23">
        <v>201706</v>
      </c>
      <c r="B5801" s="23" t="s">
        <v>82</v>
      </c>
      <c r="C5801" s="22">
        <v>27220883</v>
      </c>
      <c r="D5801" s="22" t="s">
        <v>101</v>
      </c>
      <c r="E5801" s="23">
        <v>1764</v>
      </c>
      <c r="F5801" s="22" t="str">
        <f>VLOOKUP(C5801,變換清單!A:C,3,0)</f>
        <v>新類型</v>
      </c>
      <c r="G5801" s="22" t="str">
        <f>VLOOKUP(B5801,變換清單!E:F,2,0)</f>
        <v>中四國</v>
      </c>
      <c r="H5801" s="22" t="str">
        <f t="shared" si="270"/>
        <v>2017</v>
      </c>
      <c r="I5801" s="22">
        <f t="shared" si="271"/>
        <v>6</v>
      </c>
      <c r="J5801" s="22" t="str">
        <f>VLOOKUP(I5801,變換清單!H:I,2,0)</f>
        <v>2Q</v>
      </c>
      <c r="K5801" s="22" t="str">
        <f t="shared" si="272"/>
        <v>新類型中四國20172Q</v>
      </c>
    </row>
    <row r="5802" spans="1:11">
      <c r="A5802" s="23">
        <v>201706</v>
      </c>
      <c r="B5802" s="23" t="s">
        <v>82</v>
      </c>
      <c r="C5802" s="22">
        <v>27220957</v>
      </c>
      <c r="D5802" s="22" t="s">
        <v>102</v>
      </c>
      <c r="E5802" s="23">
        <v>31080</v>
      </c>
      <c r="F5802" s="22" t="str">
        <f>VLOOKUP(C5802,變換清單!A:C,3,0)</f>
        <v>新類型</v>
      </c>
      <c r="G5802" s="22" t="str">
        <f>VLOOKUP(B5802,變換清單!E:F,2,0)</f>
        <v>中四國</v>
      </c>
      <c r="H5802" s="22" t="str">
        <f t="shared" si="270"/>
        <v>2017</v>
      </c>
      <c r="I5802" s="22">
        <f t="shared" si="271"/>
        <v>6</v>
      </c>
      <c r="J5802" s="22" t="str">
        <f>VLOOKUP(I5802,變換清單!H:I,2,0)</f>
        <v>2Q</v>
      </c>
      <c r="K5802" s="22" t="str">
        <f t="shared" si="272"/>
        <v>新類型中四國20172Q</v>
      </c>
    </row>
    <row r="5803" spans="1:11">
      <c r="A5803" s="23">
        <v>201706</v>
      </c>
      <c r="B5803" s="23" t="s">
        <v>1</v>
      </c>
      <c r="C5803" s="22">
        <v>27220985</v>
      </c>
      <c r="D5803" s="22" t="s">
        <v>46</v>
      </c>
      <c r="E5803" s="23">
        <v>16660</v>
      </c>
      <c r="F5803" s="22" t="str">
        <f>VLOOKUP(C5803,變換清單!A:C,3,0)</f>
        <v>新類型</v>
      </c>
      <c r="G5803" s="22" t="str">
        <f>VLOOKUP(B5803,變換清單!E:F,2,0)</f>
        <v>首都圏</v>
      </c>
      <c r="H5803" s="22" t="str">
        <f t="shared" si="270"/>
        <v>2017</v>
      </c>
      <c r="I5803" s="22">
        <f t="shared" si="271"/>
        <v>6</v>
      </c>
      <c r="J5803" s="22" t="str">
        <f>VLOOKUP(I5803,變換清單!H:I,2,0)</f>
        <v>2Q</v>
      </c>
      <c r="K5803" s="22" t="str">
        <f t="shared" si="272"/>
        <v>新類型首都圏20172Q</v>
      </c>
    </row>
    <row r="5804" spans="1:11">
      <c r="A5804" s="23">
        <v>201706</v>
      </c>
      <c r="B5804" s="23" t="s">
        <v>1</v>
      </c>
      <c r="C5804" s="22">
        <v>27260317</v>
      </c>
      <c r="D5804" s="22" t="s">
        <v>40</v>
      </c>
      <c r="E5804" s="23">
        <v>61320</v>
      </c>
      <c r="F5804" s="22" t="str">
        <f>VLOOKUP(C5804,變換清單!A:C,3,0)</f>
        <v>啤酒</v>
      </c>
      <c r="G5804" s="22" t="str">
        <f>VLOOKUP(B5804,變換清單!E:F,2,0)</f>
        <v>首都圏</v>
      </c>
      <c r="H5804" s="22" t="str">
        <f t="shared" si="270"/>
        <v>2017</v>
      </c>
      <c r="I5804" s="22">
        <f t="shared" si="271"/>
        <v>6</v>
      </c>
      <c r="J5804" s="22" t="str">
        <f>VLOOKUP(I5804,變換清單!H:I,2,0)</f>
        <v>2Q</v>
      </c>
      <c r="K5804" s="22" t="str">
        <f t="shared" si="272"/>
        <v>啤酒首都圏20172Q</v>
      </c>
    </row>
    <row r="5805" spans="1:11">
      <c r="A5805" s="23">
        <v>201706</v>
      </c>
      <c r="B5805" s="23" t="s">
        <v>1</v>
      </c>
      <c r="C5805" s="22">
        <v>27260665</v>
      </c>
      <c r="D5805" s="22" t="s">
        <v>105</v>
      </c>
      <c r="E5805" s="23">
        <v>19159</v>
      </c>
      <c r="F5805" s="22" t="str">
        <f>VLOOKUP(C5805,變換清單!A:C,3,0)</f>
        <v>啤酒</v>
      </c>
      <c r="G5805" s="22" t="str">
        <f>VLOOKUP(B5805,變換清單!E:F,2,0)</f>
        <v>首都圏</v>
      </c>
      <c r="H5805" s="22" t="str">
        <f t="shared" si="270"/>
        <v>2017</v>
      </c>
      <c r="I5805" s="22">
        <f t="shared" si="271"/>
        <v>6</v>
      </c>
      <c r="J5805" s="22" t="str">
        <f>VLOOKUP(I5805,變換清單!H:I,2,0)</f>
        <v>2Q</v>
      </c>
      <c r="K5805" s="22" t="str">
        <f t="shared" si="272"/>
        <v>啤酒首都圏20172Q</v>
      </c>
    </row>
    <row r="5806" spans="1:11">
      <c r="A5806" s="23">
        <v>201706</v>
      </c>
      <c r="B5806" s="23" t="s">
        <v>1</v>
      </c>
      <c r="C5806" s="22">
        <v>27350171</v>
      </c>
      <c r="D5806" s="22" t="s">
        <v>42</v>
      </c>
      <c r="E5806" s="23">
        <v>17186868</v>
      </c>
      <c r="F5806" s="22" t="str">
        <f>VLOOKUP(C5806,變換清單!A:C,3,0)</f>
        <v>啤酒</v>
      </c>
      <c r="G5806" s="22" t="str">
        <f>VLOOKUP(B5806,變換清單!E:F,2,0)</f>
        <v>首都圏</v>
      </c>
      <c r="H5806" s="22" t="str">
        <f t="shared" si="270"/>
        <v>2017</v>
      </c>
      <c r="I5806" s="22">
        <f t="shared" si="271"/>
        <v>6</v>
      </c>
      <c r="J5806" s="22" t="str">
        <f>VLOOKUP(I5806,變換清單!H:I,2,0)</f>
        <v>2Q</v>
      </c>
      <c r="K5806" s="22" t="str">
        <f t="shared" si="272"/>
        <v>啤酒首都圏20172Q</v>
      </c>
    </row>
    <row r="5807" spans="1:11">
      <c r="A5807" s="23">
        <v>201706</v>
      </c>
      <c r="B5807" s="23" t="s">
        <v>1</v>
      </c>
      <c r="C5807" s="22">
        <v>27350921</v>
      </c>
      <c r="D5807" s="22" t="s">
        <v>44</v>
      </c>
      <c r="E5807" s="23">
        <v>3108946</v>
      </c>
      <c r="F5807" s="22" t="str">
        <f>VLOOKUP(C5807,變換清單!A:C,3,0)</f>
        <v>發泡酒</v>
      </c>
      <c r="G5807" s="22" t="str">
        <f>VLOOKUP(B5807,變換清單!E:F,2,0)</f>
        <v>首都圏</v>
      </c>
      <c r="H5807" s="22" t="str">
        <f t="shared" si="270"/>
        <v>2017</v>
      </c>
      <c r="I5807" s="22">
        <f t="shared" si="271"/>
        <v>6</v>
      </c>
      <c r="J5807" s="22" t="str">
        <f>VLOOKUP(I5807,變換清單!H:I,2,0)</f>
        <v>2Q</v>
      </c>
      <c r="K5807" s="22" t="str">
        <f t="shared" si="272"/>
        <v>發泡酒首都圏20172Q</v>
      </c>
    </row>
    <row r="5808" spans="1:11">
      <c r="A5808" s="23">
        <v>201706</v>
      </c>
      <c r="B5808" s="23" t="s">
        <v>1</v>
      </c>
      <c r="C5808" s="22">
        <v>27210786</v>
      </c>
      <c r="D5808" s="22" t="s">
        <v>103</v>
      </c>
      <c r="E5808" s="23">
        <v>7930272</v>
      </c>
      <c r="F5808" s="22" t="str">
        <f>VLOOKUP(C5808,變換清單!A:C,3,0)</f>
        <v>發泡酒</v>
      </c>
      <c r="G5808" s="22" t="str">
        <f>VLOOKUP(B5808,變換清單!E:F,2,0)</f>
        <v>首都圏</v>
      </c>
      <c r="H5808" s="22" t="str">
        <f t="shared" si="270"/>
        <v>2017</v>
      </c>
      <c r="I5808" s="22">
        <f t="shared" si="271"/>
        <v>6</v>
      </c>
      <c r="J5808" s="22" t="str">
        <f>VLOOKUP(I5808,變換清單!H:I,2,0)</f>
        <v>2Q</v>
      </c>
      <c r="K5808" s="22" t="str">
        <f t="shared" si="272"/>
        <v>發泡酒首都圏20172Q</v>
      </c>
    </row>
    <row r="5809" spans="1:11">
      <c r="A5809" s="23">
        <v>201706</v>
      </c>
      <c r="B5809" s="23" t="s">
        <v>1</v>
      </c>
      <c r="C5809" s="22">
        <v>27220883</v>
      </c>
      <c r="D5809" s="22" t="s">
        <v>101</v>
      </c>
      <c r="E5809" s="23">
        <v>1628676</v>
      </c>
      <c r="F5809" s="22" t="str">
        <f>VLOOKUP(C5809,變換清單!A:C,3,0)</f>
        <v>新類型</v>
      </c>
      <c r="G5809" s="22" t="str">
        <f>VLOOKUP(B5809,變換清單!E:F,2,0)</f>
        <v>首都圏</v>
      </c>
      <c r="H5809" s="22" t="str">
        <f t="shared" si="270"/>
        <v>2017</v>
      </c>
      <c r="I5809" s="22">
        <f t="shared" si="271"/>
        <v>6</v>
      </c>
      <c r="J5809" s="22" t="str">
        <f>VLOOKUP(I5809,變換清單!H:I,2,0)</f>
        <v>2Q</v>
      </c>
      <c r="K5809" s="22" t="str">
        <f t="shared" si="272"/>
        <v>新類型首都圏20172Q</v>
      </c>
    </row>
    <row r="5810" spans="1:11">
      <c r="A5810" s="23">
        <v>201706</v>
      </c>
      <c r="B5810" s="23" t="s">
        <v>1</v>
      </c>
      <c r="C5810" s="22">
        <v>27220957</v>
      </c>
      <c r="D5810" s="22" t="s">
        <v>102</v>
      </c>
      <c r="E5810" s="23">
        <v>897876</v>
      </c>
      <c r="F5810" s="22" t="str">
        <f>VLOOKUP(C5810,變換清單!A:C,3,0)</f>
        <v>新類型</v>
      </c>
      <c r="G5810" s="22" t="str">
        <f>VLOOKUP(B5810,變換清單!E:F,2,0)</f>
        <v>首都圏</v>
      </c>
      <c r="H5810" s="22" t="str">
        <f t="shared" si="270"/>
        <v>2017</v>
      </c>
      <c r="I5810" s="22">
        <f t="shared" si="271"/>
        <v>6</v>
      </c>
      <c r="J5810" s="22" t="str">
        <f>VLOOKUP(I5810,變換清單!H:I,2,0)</f>
        <v>2Q</v>
      </c>
      <c r="K5810" s="22" t="str">
        <f t="shared" si="272"/>
        <v>新類型首都圏20172Q</v>
      </c>
    </row>
    <row r="5811" spans="1:11">
      <c r="A5811" s="23">
        <v>201706</v>
      </c>
      <c r="B5811" s="23" t="s">
        <v>1</v>
      </c>
      <c r="C5811" s="22">
        <v>27220985</v>
      </c>
      <c r="D5811" s="22" t="s">
        <v>46</v>
      </c>
      <c r="E5811" s="23">
        <v>3714516</v>
      </c>
      <c r="F5811" s="22" t="str">
        <f>VLOOKUP(C5811,變換清單!A:C,3,0)</f>
        <v>新類型</v>
      </c>
      <c r="G5811" s="22" t="str">
        <f>VLOOKUP(B5811,變換清單!E:F,2,0)</f>
        <v>首都圏</v>
      </c>
      <c r="H5811" s="22" t="str">
        <f t="shared" si="270"/>
        <v>2017</v>
      </c>
      <c r="I5811" s="22">
        <f t="shared" si="271"/>
        <v>6</v>
      </c>
      <c r="J5811" s="22" t="str">
        <f>VLOOKUP(I5811,變換清單!H:I,2,0)</f>
        <v>2Q</v>
      </c>
      <c r="K5811" s="22" t="str">
        <f t="shared" si="272"/>
        <v>新類型首都圏20172Q</v>
      </c>
    </row>
    <row r="5812" spans="1:11">
      <c r="A5812" s="23">
        <v>201706</v>
      </c>
      <c r="B5812" s="23" t="s">
        <v>1</v>
      </c>
      <c r="C5812" s="22">
        <v>27260317</v>
      </c>
      <c r="D5812" s="22" t="s">
        <v>40</v>
      </c>
      <c r="E5812" s="23">
        <v>3360</v>
      </c>
      <c r="F5812" s="22" t="str">
        <f>VLOOKUP(C5812,變換清單!A:C,3,0)</f>
        <v>啤酒</v>
      </c>
      <c r="G5812" s="22" t="str">
        <f>VLOOKUP(B5812,變換清單!E:F,2,0)</f>
        <v>首都圏</v>
      </c>
      <c r="H5812" s="22" t="str">
        <f t="shared" si="270"/>
        <v>2017</v>
      </c>
      <c r="I5812" s="22">
        <f t="shared" si="271"/>
        <v>6</v>
      </c>
      <c r="J5812" s="22" t="str">
        <f>VLOOKUP(I5812,變換清單!H:I,2,0)</f>
        <v>2Q</v>
      </c>
      <c r="K5812" s="22" t="str">
        <f t="shared" si="272"/>
        <v>啤酒首都圏20172Q</v>
      </c>
    </row>
    <row r="5813" spans="1:11">
      <c r="A5813" s="23">
        <v>201706</v>
      </c>
      <c r="B5813" s="23" t="s">
        <v>1</v>
      </c>
      <c r="C5813" s="22">
        <v>27260665</v>
      </c>
      <c r="D5813" s="22" t="s">
        <v>105</v>
      </c>
      <c r="E5813" s="23">
        <v>721027</v>
      </c>
      <c r="F5813" s="22" t="str">
        <f>VLOOKUP(C5813,變換清單!A:C,3,0)</f>
        <v>啤酒</v>
      </c>
      <c r="G5813" s="22" t="str">
        <f>VLOOKUP(B5813,變換清單!E:F,2,0)</f>
        <v>首都圏</v>
      </c>
      <c r="H5813" s="22" t="str">
        <f t="shared" si="270"/>
        <v>2017</v>
      </c>
      <c r="I5813" s="22">
        <f t="shared" si="271"/>
        <v>6</v>
      </c>
      <c r="J5813" s="22" t="str">
        <f>VLOOKUP(I5813,變換清單!H:I,2,0)</f>
        <v>2Q</v>
      </c>
      <c r="K5813" s="22" t="str">
        <f t="shared" si="272"/>
        <v>啤酒首都圏20172Q</v>
      </c>
    </row>
    <row r="5814" spans="1:11">
      <c r="A5814" s="23">
        <v>201706</v>
      </c>
      <c r="B5814" s="23" t="s">
        <v>1</v>
      </c>
      <c r="C5814" s="22">
        <v>27350171</v>
      </c>
      <c r="D5814" s="22" t="s">
        <v>42</v>
      </c>
      <c r="E5814" s="23">
        <v>791062</v>
      </c>
      <c r="F5814" s="22" t="str">
        <f>VLOOKUP(C5814,變換清單!A:C,3,0)</f>
        <v>啤酒</v>
      </c>
      <c r="G5814" s="22" t="str">
        <f>VLOOKUP(B5814,變換清單!E:F,2,0)</f>
        <v>首都圏</v>
      </c>
      <c r="H5814" s="22" t="str">
        <f t="shared" si="270"/>
        <v>2017</v>
      </c>
      <c r="I5814" s="22">
        <f t="shared" si="271"/>
        <v>6</v>
      </c>
      <c r="J5814" s="22" t="str">
        <f>VLOOKUP(I5814,變換清單!H:I,2,0)</f>
        <v>2Q</v>
      </c>
      <c r="K5814" s="22" t="str">
        <f t="shared" si="272"/>
        <v>啤酒首都圏20172Q</v>
      </c>
    </row>
    <row r="5815" spans="1:11">
      <c r="A5815" s="23">
        <v>201706</v>
      </c>
      <c r="B5815" s="23" t="s">
        <v>96</v>
      </c>
      <c r="C5815" s="22">
        <v>27350921</v>
      </c>
      <c r="D5815" s="22" t="s">
        <v>44</v>
      </c>
      <c r="E5815" s="23">
        <v>150360</v>
      </c>
      <c r="F5815" s="22" t="str">
        <f>VLOOKUP(C5815,變換清單!A:C,3,0)</f>
        <v>發泡酒</v>
      </c>
      <c r="G5815" s="22" t="str">
        <f>VLOOKUP(B5815,變換清單!E:F,2,0)</f>
        <v>中四國</v>
      </c>
      <c r="H5815" s="22" t="str">
        <f t="shared" si="270"/>
        <v>2017</v>
      </c>
      <c r="I5815" s="22">
        <f t="shared" si="271"/>
        <v>6</v>
      </c>
      <c r="J5815" s="22" t="str">
        <f>VLOOKUP(I5815,變換清單!H:I,2,0)</f>
        <v>2Q</v>
      </c>
      <c r="K5815" s="22" t="str">
        <f t="shared" si="272"/>
        <v>發泡酒中四國20172Q</v>
      </c>
    </row>
    <row r="5816" spans="1:11">
      <c r="A5816" s="23">
        <v>201706</v>
      </c>
      <c r="B5816" s="23" t="s">
        <v>96</v>
      </c>
      <c r="C5816" s="22">
        <v>27210786</v>
      </c>
      <c r="D5816" s="22" t="s">
        <v>103</v>
      </c>
      <c r="E5816" s="23">
        <v>24360</v>
      </c>
      <c r="F5816" s="22" t="str">
        <f>VLOOKUP(C5816,變換清單!A:C,3,0)</f>
        <v>發泡酒</v>
      </c>
      <c r="G5816" s="22" t="str">
        <f>VLOOKUP(B5816,變換清單!E:F,2,0)</f>
        <v>中四國</v>
      </c>
      <c r="H5816" s="22" t="str">
        <f t="shared" si="270"/>
        <v>2017</v>
      </c>
      <c r="I5816" s="22">
        <f t="shared" si="271"/>
        <v>6</v>
      </c>
      <c r="J5816" s="22" t="str">
        <f>VLOOKUP(I5816,變換清單!H:I,2,0)</f>
        <v>2Q</v>
      </c>
      <c r="K5816" s="22" t="str">
        <f t="shared" si="272"/>
        <v>發泡酒中四國20172Q</v>
      </c>
    </row>
    <row r="5817" spans="1:11">
      <c r="A5817" s="23">
        <v>201706</v>
      </c>
      <c r="B5817" s="23" t="s">
        <v>96</v>
      </c>
      <c r="C5817" s="22">
        <v>27220883</v>
      </c>
      <c r="D5817" s="22" t="s">
        <v>101</v>
      </c>
      <c r="E5817" s="23">
        <v>15120</v>
      </c>
      <c r="F5817" s="22" t="str">
        <f>VLOOKUP(C5817,變換清單!A:C,3,0)</f>
        <v>新類型</v>
      </c>
      <c r="G5817" s="22" t="str">
        <f>VLOOKUP(B5817,變換清單!E:F,2,0)</f>
        <v>中四國</v>
      </c>
      <c r="H5817" s="22" t="str">
        <f t="shared" si="270"/>
        <v>2017</v>
      </c>
      <c r="I5817" s="22">
        <f t="shared" si="271"/>
        <v>6</v>
      </c>
      <c r="J5817" s="22" t="str">
        <f>VLOOKUP(I5817,變換清單!H:I,2,0)</f>
        <v>2Q</v>
      </c>
      <c r="K5817" s="22" t="str">
        <f t="shared" si="272"/>
        <v>新類型中四國20172Q</v>
      </c>
    </row>
    <row r="5818" spans="1:11">
      <c r="A5818" s="23">
        <v>201706</v>
      </c>
      <c r="B5818" s="23" t="s">
        <v>96</v>
      </c>
      <c r="C5818" s="22">
        <v>27220957</v>
      </c>
      <c r="D5818" s="22" t="s">
        <v>102</v>
      </c>
      <c r="E5818" s="23">
        <v>36960</v>
      </c>
      <c r="F5818" s="22" t="str">
        <f>VLOOKUP(C5818,變換清單!A:C,3,0)</f>
        <v>新類型</v>
      </c>
      <c r="G5818" s="22" t="str">
        <f>VLOOKUP(B5818,變換清單!E:F,2,0)</f>
        <v>中四國</v>
      </c>
      <c r="H5818" s="22" t="str">
        <f t="shared" si="270"/>
        <v>2017</v>
      </c>
      <c r="I5818" s="22">
        <f t="shared" si="271"/>
        <v>6</v>
      </c>
      <c r="J5818" s="22" t="str">
        <f>VLOOKUP(I5818,變換清單!H:I,2,0)</f>
        <v>2Q</v>
      </c>
      <c r="K5818" s="22" t="str">
        <f t="shared" si="272"/>
        <v>新類型中四國20172Q</v>
      </c>
    </row>
    <row r="5819" spans="1:11">
      <c r="A5819" s="23">
        <v>201706</v>
      </c>
      <c r="B5819" s="23" t="s">
        <v>62</v>
      </c>
      <c r="C5819" s="22">
        <v>27220985</v>
      </c>
      <c r="D5819" s="22" t="s">
        <v>46</v>
      </c>
      <c r="E5819" s="23">
        <v>640080</v>
      </c>
      <c r="F5819" s="22" t="str">
        <f>VLOOKUP(C5819,變換清單!A:C,3,0)</f>
        <v>新類型</v>
      </c>
      <c r="G5819" s="22" t="str">
        <f>VLOOKUP(B5819,變換清單!E:F,2,0)</f>
        <v>關信越</v>
      </c>
      <c r="H5819" s="22" t="str">
        <f t="shared" si="270"/>
        <v>2017</v>
      </c>
      <c r="I5819" s="22">
        <f t="shared" si="271"/>
        <v>6</v>
      </c>
      <c r="J5819" s="22" t="str">
        <f>VLOOKUP(I5819,變換清單!H:I,2,0)</f>
        <v>2Q</v>
      </c>
      <c r="K5819" s="22" t="str">
        <f t="shared" si="272"/>
        <v>新類型關信越20172Q</v>
      </c>
    </row>
    <row r="5820" spans="1:11">
      <c r="A5820" s="23">
        <v>201706</v>
      </c>
      <c r="B5820" s="23" t="s">
        <v>62</v>
      </c>
      <c r="C5820" s="22">
        <v>27260317</v>
      </c>
      <c r="D5820" s="22" t="s">
        <v>40</v>
      </c>
      <c r="E5820" s="23">
        <v>103320</v>
      </c>
      <c r="F5820" s="22" t="str">
        <f>VLOOKUP(C5820,變換清單!A:C,3,0)</f>
        <v>啤酒</v>
      </c>
      <c r="G5820" s="22" t="str">
        <f>VLOOKUP(B5820,變換清單!E:F,2,0)</f>
        <v>關信越</v>
      </c>
      <c r="H5820" s="22" t="str">
        <f t="shared" si="270"/>
        <v>2017</v>
      </c>
      <c r="I5820" s="22">
        <f t="shared" si="271"/>
        <v>6</v>
      </c>
      <c r="J5820" s="22" t="str">
        <f>VLOOKUP(I5820,變換清單!H:I,2,0)</f>
        <v>2Q</v>
      </c>
      <c r="K5820" s="22" t="str">
        <f t="shared" si="272"/>
        <v>啤酒關信越20172Q</v>
      </c>
    </row>
    <row r="5821" spans="1:11">
      <c r="A5821" s="23">
        <v>201706</v>
      </c>
      <c r="B5821" s="23" t="s">
        <v>62</v>
      </c>
      <c r="C5821" s="22">
        <v>27260665</v>
      </c>
      <c r="D5821" s="22" t="s">
        <v>105</v>
      </c>
      <c r="E5821" s="23">
        <v>162960</v>
      </c>
      <c r="F5821" s="22" t="str">
        <f>VLOOKUP(C5821,變換清單!A:C,3,0)</f>
        <v>啤酒</v>
      </c>
      <c r="G5821" s="22" t="str">
        <f>VLOOKUP(B5821,變換清單!E:F,2,0)</f>
        <v>關信越</v>
      </c>
      <c r="H5821" s="22" t="str">
        <f t="shared" si="270"/>
        <v>2017</v>
      </c>
      <c r="I5821" s="22">
        <f t="shared" si="271"/>
        <v>6</v>
      </c>
      <c r="J5821" s="22" t="str">
        <f>VLOOKUP(I5821,變換清單!H:I,2,0)</f>
        <v>2Q</v>
      </c>
      <c r="K5821" s="22" t="str">
        <f t="shared" si="272"/>
        <v>啤酒關信越20172Q</v>
      </c>
    </row>
    <row r="5822" spans="1:11">
      <c r="A5822" s="23">
        <v>201706</v>
      </c>
      <c r="B5822" s="23" t="s">
        <v>62</v>
      </c>
      <c r="C5822" s="22">
        <v>27350171</v>
      </c>
      <c r="D5822" s="22" t="s">
        <v>42</v>
      </c>
      <c r="E5822" s="23">
        <v>24948</v>
      </c>
      <c r="F5822" s="22" t="str">
        <f>VLOOKUP(C5822,變換清單!A:C,3,0)</f>
        <v>啤酒</v>
      </c>
      <c r="G5822" s="22" t="str">
        <f>VLOOKUP(B5822,變換清單!E:F,2,0)</f>
        <v>關信越</v>
      </c>
      <c r="H5822" s="22" t="str">
        <f t="shared" si="270"/>
        <v>2017</v>
      </c>
      <c r="I5822" s="22">
        <f t="shared" si="271"/>
        <v>6</v>
      </c>
      <c r="J5822" s="22" t="str">
        <f>VLOOKUP(I5822,變換清單!H:I,2,0)</f>
        <v>2Q</v>
      </c>
      <c r="K5822" s="22" t="str">
        <f t="shared" si="272"/>
        <v>啤酒關信越20172Q</v>
      </c>
    </row>
    <row r="5823" spans="1:11">
      <c r="A5823" s="23">
        <v>201706</v>
      </c>
      <c r="B5823" s="23" t="s">
        <v>62</v>
      </c>
      <c r="C5823" s="22">
        <v>27350921</v>
      </c>
      <c r="D5823" s="22" t="s">
        <v>44</v>
      </c>
      <c r="E5823" s="23">
        <v>3780</v>
      </c>
      <c r="F5823" s="22" t="str">
        <f>VLOOKUP(C5823,變換清單!A:C,3,0)</f>
        <v>發泡酒</v>
      </c>
      <c r="G5823" s="22" t="str">
        <f>VLOOKUP(B5823,變換清單!E:F,2,0)</f>
        <v>關信越</v>
      </c>
      <c r="H5823" s="22" t="str">
        <f t="shared" si="270"/>
        <v>2017</v>
      </c>
      <c r="I5823" s="22">
        <f t="shared" si="271"/>
        <v>6</v>
      </c>
      <c r="J5823" s="22" t="str">
        <f>VLOOKUP(I5823,變換清單!H:I,2,0)</f>
        <v>2Q</v>
      </c>
      <c r="K5823" s="22" t="str">
        <f t="shared" si="272"/>
        <v>發泡酒關信越20172Q</v>
      </c>
    </row>
    <row r="5824" spans="1:11">
      <c r="A5824" s="23">
        <v>201706</v>
      </c>
      <c r="B5824" s="23" t="s">
        <v>62</v>
      </c>
      <c r="C5824" s="22">
        <v>27210786</v>
      </c>
      <c r="D5824" s="22" t="s">
        <v>103</v>
      </c>
      <c r="E5824" s="23">
        <v>116760</v>
      </c>
      <c r="F5824" s="22" t="str">
        <f>VLOOKUP(C5824,變換清單!A:C,3,0)</f>
        <v>發泡酒</v>
      </c>
      <c r="G5824" s="22" t="str">
        <f>VLOOKUP(B5824,變換清單!E:F,2,0)</f>
        <v>關信越</v>
      </c>
      <c r="H5824" s="22" t="str">
        <f t="shared" si="270"/>
        <v>2017</v>
      </c>
      <c r="I5824" s="22">
        <f t="shared" si="271"/>
        <v>6</v>
      </c>
      <c r="J5824" s="22" t="str">
        <f>VLOOKUP(I5824,變換清單!H:I,2,0)</f>
        <v>2Q</v>
      </c>
      <c r="K5824" s="22" t="str">
        <f t="shared" si="272"/>
        <v>發泡酒關信越20172Q</v>
      </c>
    </row>
    <row r="5825" spans="1:11">
      <c r="A5825" s="23">
        <v>201706</v>
      </c>
      <c r="B5825" s="23" t="s">
        <v>62</v>
      </c>
      <c r="C5825" s="22">
        <v>27220883</v>
      </c>
      <c r="D5825" s="22" t="s">
        <v>101</v>
      </c>
      <c r="E5825" s="23">
        <v>10672</v>
      </c>
      <c r="F5825" s="22" t="str">
        <f>VLOOKUP(C5825,變換清單!A:C,3,0)</f>
        <v>新類型</v>
      </c>
      <c r="G5825" s="22" t="str">
        <f>VLOOKUP(B5825,變換清單!E:F,2,0)</f>
        <v>關信越</v>
      </c>
      <c r="H5825" s="22" t="str">
        <f t="shared" si="270"/>
        <v>2017</v>
      </c>
      <c r="I5825" s="22">
        <f t="shared" si="271"/>
        <v>6</v>
      </c>
      <c r="J5825" s="22" t="str">
        <f>VLOOKUP(I5825,變換清單!H:I,2,0)</f>
        <v>2Q</v>
      </c>
      <c r="K5825" s="22" t="str">
        <f t="shared" si="272"/>
        <v>新類型關信越20172Q</v>
      </c>
    </row>
    <row r="5826" spans="1:11">
      <c r="A5826" s="23">
        <v>201706</v>
      </c>
      <c r="B5826" s="23" t="s">
        <v>62</v>
      </c>
      <c r="C5826" s="22">
        <v>27220957</v>
      </c>
      <c r="D5826" s="22" t="s">
        <v>102</v>
      </c>
      <c r="E5826" s="23">
        <v>24012</v>
      </c>
      <c r="F5826" s="22" t="str">
        <f>VLOOKUP(C5826,變換清單!A:C,3,0)</f>
        <v>新類型</v>
      </c>
      <c r="G5826" s="22" t="str">
        <f>VLOOKUP(B5826,變換清單!E:F,2,0)</f>
        <v>關信越</v>
      </c>
      <c r="H5826" s="22" t="str">
        <f t="shared" si="270"/>
        <v>2017</v>
      </c>
      <c r="I5826" s="22">
        <f t="shared" si="271"/>
        <v>6</v>
      </c>
      <c r="J5826" s="22" t="str">
        <f>VLOOKUP(I5826,變換清單!H:I,2,0)</f>
        <v>2Q</v>
      </c>
      <c r="K5826" s="22" t="str">
        <f t="shared" si="272"/>
        <v>新類型關信越20172Q</v>
      </c>
    </row>
    <row r="5827" spans="1:11">
      <c r="A5827" s="23">
        <v>201706</v>
      </c>
      <c r="B5827" s="23" t="s">
        <v>79</v>
      </c>
      <c r="C5827" s="22">
        <v>27220985</v>
      </c>
      <c r="D5827" s="22" t="s">
        <v>46</v>
      </c>
      <c r="E5827" s="23">
        <v>293160</v>
      </c>
      <c r="F5827" s="22" t="str">
        <f>VLOOKUP(C5827,變換清單!A:C,3,0)</f>
        <v>新類型</v>
      </c>
      <c r="G5827" s="22" t="str">
        <f>VLOOKUP(B5827,變換清單!E:F,2,0)</f>
        <v>近畿圏</v>
      </c>
      <c r="H5827" s="22" t="str">
        <f t="shared" ref="H5827:H5890" si="273">LEFT(A5827,4)</f>
        <v>2017</v>
      </c>
      <c r="I5827" s="22">
        <f t="shared" ref="I5827:I5890" si="274">VALUE(RIGHT(A5827,2))</f>
        <v>6</v>
      </c>
      <c r="J5827" s="22" t="str">
        <f>VLOOKUP(I5827,變換清單!H:I,2,0)</f>
        <v>2Q</v>
      </c>
      <c r="K5827" s="22" t="str">
        <f t="shared" ref="K5827:K5890" si="275">CONCATENATE(F5827,G5827,H5827,J5827)</f>
        <v>新類型近畿圏20172Q</v>
      </c>
    </row>
    <row r="5828" spans="1:11">
      <c r="A5828" s="23">
        <v>201706</v>
      </c>
      <c r="B5828" s="23" t="s">
        <v>79</v>
      </c>
      <c r="C5828" s="22">
        <v>27260317</v>
      </c>
      <c r="D5828" s="22" t="s">
        <v>40</v>
      </c>
      <c r="E5828" s="23">
        <v>32760</v>
      </c>
      <c r="F5828" s="22" t="str">
        <f>VLOOKUP(C5828,變換清單!A:C,3,0)</f>
        <v>啤酒</v>
      </c>
      <c r="G5828" s="22" t="str">
        <f>VLOOKUP(B5828,變換清單!E:F,2,0)</f>
        <v>近畿圏</v>
      </c>
      <c r="H5828" s="22" t="str">
        <f t="shared" si="273"/>
        <v>2017</v>
      </c>
      <c r="I5828" s="22">
        <f t="shared" si="274"/>
        <v>6</v>
      </c>
      <c r="J5828" s="22" t="str">
        <f>VLOOKUP(I5828,變換清單!H:I,2,0)</f>
        <v>2Q</v>
      </c>
      <c r="K5828" s="22" t="str">
        <f t="shared" si="275"/>
        <v>啤酒近畿圏20172Q</v>
      </c>
    </row>
    <row r="5829" spans="1:11">
      <c r="A5829" s="23">
        <v>201706</v>
      </c>
      <c r="B5829" s="23" t="s">
        <v>79</v>
      </c>
      <c r="C5829" s="22">
        <v>27260665</v>
      </c>
      <c r="D5829" s="22" t="s">
        <v>105</v>
      </c>
      <c r="E5829" s="23">
        <v>149520</v>
      </c>
      <c r="F5829" s="22" t="str">
        <f>VLOOKUP(C5829,變換清單!A:C,3,0)</f>
        <v>啤酒</v>
      </c>
      <c r="G5829" s="22" t="str">
        <f>VLOOKUP(B5829,變換清單!E:F,2,0)</f>
        <v>近畿圏</v>
      </c>
      <c r="H5829" s="22" t="str">
        <f t="shared" si="273"/>
        <v>2017</v>
      </c>
      <c r="I5829" s="22">
        <f t="shared" si="274"/>
        <v>6</v>
      </c>
      <c r="J5829" s="22" t="str">
        <f>VLOOKUP(I5829,變換清單!H:I,2,0)</f>
        <v>2Q</v>
      </c>
      <c r="K5829" s="22" t="str">
        <f t="shared" si="275"/>
        <v>啤酒近畿圏20172Q</v>
      </c>
    </row>
    <row r="5830" spans="1:11">
      <c r="A5830" s="23">
        <v>201706</v>
      </c>
      <c r="B5830" s="23" t="s">
        <v>79</v>
      </c>
      <c r="C5830" s="22">
        <v>27350171</v>
      </c>
      <c r="D5830" s="22" t="s">
        <v>42</v>
      </c>
      <c r="E5830" s="23">
        <v>5544</v>
      </c>
      <c r="F5830" s="22" t="str">
        <f>VLOOKUP(C5830,變換清單!A:C,3,0)</f>
        <v>啤酒</v>
      </c>
      <c r="G5830" s="22" t="str">
        <f>VLOOKUP(B5830,變換清單!E:F,2,0)</f>
        <v>近畿圏</v>
      </c>
      <c r="H5830" s="22" t="str">
        <f t="shared" si="273"/>
        <v>2017</v>
      </c>
      <c r="I5830" s="22">
        <f t="shared" si="274"/>
        <v>6</v>
      </c>
      <c r="J5830" s="22" t="str">
        <f>VLOOKUP(I5830,變換清單!H:I,2,0)</f>
        <v>2Q</v>
      </c>
      <c r="K5830" s="22" t="str">
        <f t="shared" si="275"/>
        <v>啤酒近畿圏20172Q</v>
      </c>
    </row>
    <row r="5831" spans="1:11">
      <c r="A5831" s="23">
        <v>201706</v>
      </c>
      <c r="B5831" s="23" t="s">
        <v>79</v>
      </c>
      <c r="C5831" s="22">
        <v>27350921</v>
      </c>
      <c r="D5831" s="22" t="s">
        <v>44</v>
      </c>
      <c r="E5831" s="23">
        <v>2016</v>
      </c>
      <c r="F5831" s="22" t="str">
        <f>VLOOKUP(C5831,變換清單!A:C,3,0)</f>
        <v>發泡酒</v>
      </c>
      <c r="G5831" s="22" t="str">
        <f>VLOOKUP(B5831,變換清單!E:F,2,0)</f>
        <v>近畿圏</v>
      </c>
      <c r="H5831" s="22" t="str">
        <f t="shared" si="273"/>
        <v>2017</v>
      </c>
      <c r="I5831" s="22">
        <f t="shared" si="274"/>
        <v>6</v>
      </c>
      <c r="J5831" s="22" t="str">
        <f>VLOOKUP(I5831,變換清單!H:I,2,0)</f>
        <v>2Q</v>
      </c>
      <c r="K5831" s="22" t="str">
        <f t="shared" si="275"/>
        <v>發泡酒近畿圏20172Q</v>
      </c>
    </row>
    <row r="5832" spans="1:11">
      <c r="A5832" s="23">
        <v>201706</v>
      </c>
      <c r="B5832" s="23" t="s">
        <v>79</v>
      </c>
      <c r="C5832" s="22">
        <v>27210786</v>
      </c>
      <c r="D5832" s="22" t="s">
        <v>103</v>
      </c>
      <c r="E5832" s="23">
        <v>36960</v>
      </c>
      <c r="F5832" s="22" t="str">
        <f>VLOOKUP(C5832,變換清單!A:C,3,0)</f>
        <v>發泡酒</v>
      </c>
      <c r="G5832" s="22" t="str">
        <f>VLOOKUP(B5832,變換清單!E:F,2,0)</f>
        <v>近畿圏</v>
      </c>
      <c r="H5832" s="22" t="str">
        <f t="shared" si="273"/>
        <v>2017</v>
      </c>
      <c r="I5832" s="22">
        <f t="shared" si="274"/>
        <v>6</v>
      </c>
      <c r="J5832" s="22" t="str">
        <f>VLOOKUP(I5832,變換清單!H:I,2,0)</f>
        <v>2Q</v>
      </c>
      <c r="K5832" s="22" t="str">
        <f t="shared" si="275"/>
        <v>發泡酒近畿圏20172Q</v>
      </c>
    </row>
    <row r="5833" spans="1:11">
      <c r="A5833" s="23">
        <v>201706</v>
      </c>
      <c r="B5833" s="23" t="s">
        <v>68</v>
      </c>
      <c r="C5833" s="22">
        <v>27220883</v>
      </c>
      <c r="D5833" s="22" t="s">
        <v>101</v>
      </c>
      <c r="E5833" s="23">
        <v>280560</v>
      </c>
      <c r="F5833" s="22" t="str">
        <f>VLOOKUP(C5833,變換清單!A:C,3,0)</f>
        <v>新類型</v>
      </c>
      <c r="G5833" s="22" t="str">
        <f>VLOOKUP(B5833,變換清單!E:F,2,0)</f>
        <v>中部</v>
      </c>
      <c r="H5833" s="22" t="str">
        <f t="shared" si="273"/>
        <v>2017</v>
      </c>
      <c r="I5833" s="22">
        <f t="shared" si="274"/>
        <v>6</v>
      </c>
      <c r="J5833" s="22" t="str">
        <f>VLOOKUP(I5833,變換清單!H:I,2,0)</f>
        <v>2Q</v>
      </c>
      <c r="K5833" s="22" t="str">
        <f t="shared" si="275"/>
        <v>新類型中部20172Q</v>
      </c>
    </row>
    <row r="5834" spans="1:11">
      <c r="A5834" s="23">
        <v>201706</v>
      </c>
      <c r="B5834" s="23" t="s">
        <v>68</v>
      </c>
      <c r="C5834" s="22">
        <v>27220957</v>
      </c>
      <c r="D5834" s="22" t="s">
        <v>102</v>
      </c>
      <c r="E5834" s="23">
        <v>10920</v>
      </c>
      <c r="F5834" s="22" t="str">
        <f>VLOOKUP(C5834,變換清單!A:C,3,0)</f>
        <v>新類型</v>
      </c>
      <c r="G5834" s="22" t="str">
        <f>VLOOKUP(B5834,變換清單!E:F,2,0)</f>
        <v>中部</v>
      </c>
      <c r="H5834" s="22" t="str">
        <f t="shared" si="273"/>
        <v>2017</v>
      </c>
      <c r="I5834" s="22">
        <f t="shared" si="274"/>
        <v>6</v>
      </c>
      <c r="J5834" s="22" t="str">
        <f>VLOOKUP(I5834,變換清單!H:I,2,0)</f>
        <v>2Q</v>
      </c>
      <c r="K5834" s="22" t="str">
        <f t="shared" si="275"/>
        <v>新類型中部20172Q</v>
      </c>
    </row>
    <row r="5835" spans="1:11">
      <c r="A5835" s="23">
        <v>201706</v>
      </c>
      <c r="B5835" s="23" t="s">
        <v>68</v>
      </c>
      <c r="C5835" s="22">
        <v>27220985</v>
      </c>
      <c r="D5835" s="22" t="s">
        <v>46</v>
      </c>
      <c r="E5835" s="23">
        <v>65520</v>
      </c>
      <c r="F5835" s="22" t="str">
        <f>VLOOKUP(C5835,變換清單!A:C,3,0)</f>
        <v>新類型</v>
      </c>
      <c r="G5835" s="22" t="str">
        <f>VLOOKUP(B5835,變換清單!E:F,2,0)</f>
        <v>中部</v>
      </c>
      <c r="H5835" s="22" t="str">
        <f t="shared" si="273"/>
        <v>2017</v>
      </c>
      <c r="I5835" s="22">
        <f t="shared" si="274"/>
        <v>6</v>
      </c>
      <c r="J5835" s="22" t="str">
        <f>VLOOKUP(I5835,變換清單!H:I,2,0)</f>
        <v>2Q</v>
      </c>
      <c r="K5835" s="22" t="str">
        <f t="shared" si="275"/>
        <v>新類型中部20172Q</v>
      </c>
    </row>
    <row r="5836" spans="1:11">
      <c r="A5836" s="23">
        <v>201706</v>
      </c>
      <c r="B5836" s="23" t="s">
        <v>68</v>
      </c>
      <c r="C5836" s="22">
        <v>27260317</v>
      </c>
      <c r="D5836" s="22" t="s">
        <v>40</v>
      </c>
      <c r="E5836" s="23">
        <v>756</v>
      </c>
      <c r="F5836" s="22" t="str">
        <f>VLOOKUP(C5836,變換清單!A:C,3,0)</f>
        <v>啤酒</v>
      </c>
      <c r="G5836" s="22" t="str">
        <f>VLOOKUP(B5836,變換清單!E:F,2,0)</f>
        <v>中部</v>
      </c>
      <c r="H5836" s="22" t="str">
        <f t="shared" si="273"/>
        <v>2017</v>
      </c>
      <c r="I5836" s="22">
        <f t="shared" si="274"/>
        <v>6</v>
      </c>
      <c r="J5836" s="22" t="str">
        <f>VLOOKUP(I5836,變換清單!H:I,2,0)</f>
        <v>2Q</v>
      </c>
      <c r="K5836" s="22" t="str">
        <f t="shared" si="275"/>
        <v>啤酒中部20172Q</v>
      </c>
    </row>
    <row r="5837" spans="1:11">
      <c r="A5837" s="23">
        <v>201706</v>
      </c>
      <c r="B5837" s="23" t="s">
        <v>68</v>
      </c>
      <c r="C5837" s="22">
        <v>27260665</v>
      </c>
      <c r="D5837" s="22" t="s">
        <v>105</v>
      </c>
      <c r="E5837" s="23">
        <v>756</v>
      </c>
      <c r="F5837" s="22" t="str">
        <f>VLOOKUP(C5837,變換清單!A:C,3,0)</f>
        <v>啤酒</v>
      </c>
      <c r="G5837" s="22" t="str">
        <f>VLOOKUP(B5837,變換清單!E:F,2,0)</f>
        <v>中部</v>
      </c>
      <c r="H5837" s="22" t="str">
        <f t="shared" si="273"/>
        <v>2017</v>
      </c>
      <c r="I5837" s="22">
        <f t="shared" si="274"/>
        <v>6</v>
      </c>
      <c r="J5837" s="22" t="str">
        <f>VLOOKUP(I5837,變換清單!H:I,2,0)</f>
        <v>2Q</v>
      </c>
      <c r="K5837" s="22" t="str">
        <f t="shared" si="275"/>
        <v>啤酒中部20172Q</v>
      </c>
    </row>
    <row r="5838" spans="1:11">
      <c r="A5838" s="23">
        <v>201706</v>
      </c>
      <c r="B5838" s="23" t="s">
        <v>68</v>
      </c>
      <c r="C5838" s="22">
        <v>27350171</v>
      </c>
      <c r="D5838" s="22" t="s">
        <v>42</v>
      </c>
      <c r="E5838" s="23">
        <v>52080</v>
      </c>
      <c r="F5838" s="22" t="str">
        <f>VLOOKUP(C5838,變換清單!A:C,3,0)</f>
        <v>啤酒</v>
      </c>
      <c r="G5838" s="22" t="str">
        <f>VLOOKUP(B5838,變換清單!E:F,2,0)</f>
        <v>中部</v>
      </c>
      <c r="H5838" s="22" t="str">
        <f t="shared" si="273"/>
        <v>2017</v>
      </c>
      <c r="I5838" s="22">
        <f t="shared" si="274"/>
        <v>6</v>
      </c>
      <c r="J5838" s="22" t="str">
        <f>VLOOKUP(I5838,變換清單!H:I,2,0)</f>
        <v>2Q</v>
      </c>
      <c r="K5838" s="22" t="str">
        <f t="shared" si="275"/>
        <v>啤酒中部20172Q</v>
      </c>
    </row>
    <row r="5839" spans="1:11">
      <c r="A5839" s="23">
        <v>201706</v>
      </c>
      <c r="B5839" s="23" t="s">
        <v>70</v>
      </c>
      <c r="C5839" s="22">
        <v>27350921</v>
      </c>
      <c r="D5839" s="22" t="s">
        <v>44</v>
      </c>
      <c r="E5839" s="23">
        <v>-504</v>
      </c>
      <c r="F5839" s="22" t="str">
        <f>VLOOKUP(C5839,變換清單!A:C,3,0)</f>
        <v>發泡酒</v>
      </c>
      <c r="G5839" s="22" t="str">
        <f>VLOOKUP(B5839,變換清單!E:F,2,0)</f>
        <v>中部</v>
      </c>
      <c r="H5839" s="22" t="str">
        <f t="shared" si="273"/>
        <v>2017</v>
      </c>
      <c r="I5839" s="22">
        <f t="shared" si="274"/>
        <v>6</v>
      </c>
      <c r="J5839" s="22" t="str">
        <f>VLOOKUP(I5839,變換清單!H:I,2,0)</f>
        <v>2Q</v>
      </c>
      <c r="K5839" s="22" t="str">
        <f t="shared" si="275"/>
        <v>發泡酒中部20172Q</v>
      </c>
    </row>
    <row r="5840" spans="1:11">
      <c r="A5840" s="23">
        <v>201706</v>
      </c>
      <c r="B5840" s="23" t="s">
        <v>70</v>
      </c>
      <c r="C5840" s="22">
        <v>27210786</v>
      </c>
      <c r="D5840" s="22" t="s">
        <v>103</v>
      </c>
      <c r="E5840" s="23">
        <v>102480</v>
      </c>
      <c r="F5840" s="22" t="str">
        <f>VLOOKUP(C5840,變換清單!A:C,3,0)</f>
        <v>發泡酒</v>
      </c>
      <c r="G5840" s="22" t="str">
        <f>VLOOKUP(B5840,變換清單!E:F,2,0)</f>
        <v>中部</v>
      </c>
      <c r="H5840" s="22" t="str">
        <f t="shared" si="273"/>
        <v>2017</v>
      </c>
      <c r="I5840" s="22">
        <f t="shared" si="274"/>
        <v>6</v>
      </c>
      <c r="J5840" s="22" t="str">
        <f>VLOOKUP(I5840,變換清單!H:I,2,0)</f>
        <v>2Q</v>
      </c>
      <c r="K5840" s="22" t="str">
        <f t="shared" si="275"/>
        <v>發泡酒中部20172Q</v>
      </c>
    </row>
    <row r="5841" spans="1:11">
      <c r="A5841" s="23">
        <v>201706</v>
      </c>
      <c r="B5841" s="23" t="s">
        <v>70</v>
      </c>
      <c r="C5841" s="22">
        <v>27220883</v>
      </c>
      <c r="D5841" s="22" t="s">
        <v>101</v>
      </c>
      <c r="E5841" s="23">
        <v>10080</v>
      </c>
      <c r="F5841" s="22" t="str">
        <f>VLOOKUP(C5841,變換清單!A:C,3,0)</f>
        <v>新類型</v>
      </c>
      <c r="G5841" s="22" t="str">
        <f>VLOOKUP(B5841,變換清單!E:F,2,0)</f>
        <v>中部</v>
      </c>
      <c r="H5841" s="22" t="str">
        <f t="shared" si="273"/>
        <v>2017</v>
      </c>
      <c r="I5841" s="22">
        <f t="shared" si="274"/>
        <v>6</v>
      </c>
      <c r="J5841" s="22" t="str">
        <f>VLOOKUP(I5841,變換清單!H:I,2,0)</f>
        <v>2Q</v>
      </c>
      <c r="K5841" s="22" t="str">
        <f t="shared" si="275"/>
        <v>新類型中部20172Q</v>
      </c>
    </row>
    <row r="5842" spans="1:11">
      <c r="A5842" s="23">
        <v>201706</v>
      </c>
      <c r="B5842" s="23" t="s">
        <v>70</v>
      </c>
      <c r="C5842" s="22">
        <v>27220957</v>
      </c>
      <c r="D5842" s="22" t="s">
        <v>102</v>
      </c>
      <c r="E5842" s="23">
        <v>53760</v>
      </c>
      <c r="F5842" s="22" t="str">
        <f>VLOOKUP(C5842,變換清單!A:C,3,0)</f>
        <v>新類型</v>
      </c>
      <c r="G5842" s="22" t="str">
        <f>VLOOKUP(B5842,變換清單!E:F,2,0)</f>
        <v>中部</v>
      </c>
      <c r="H5842" s="22" t="str">
        <f t="shared" si="273"/>
        <v>2017</v>
      </c>
      <c r="I5842" s="22">
        <f t="shared" si="274"/>
        <v>6</v>
      </c>
      <c r="J5842" s="22" t="str">
        <f>VLOOKUP(I5842,變換清單!H:I,2,0)</f>
        <v>2Q</v>
      </c>
      <c r="K5842" s="22" t="str">
        <f t="shared" si="275"/>
        <v>新類型中部20172Q</v>
      </c>
    </row>
    <row r="5843" spans="1:11">
      <c r="A5843" s="23">
        <v>201706</v>
      </c>
      <c r="B5843" s="23" t="s">
        <v>70</v>
      </c>
      <c r="C5843" s="22">
        <v>27220985</v>
      </c>
      <c r="D5843" s="22" t="s">
        <v>46</v>
      </c>
      <c r="E5843" s="23">
        <v>13104</v>
      </c>
      <c r="F5843" s="22" t="str">
        <f>VLOOKUP(C5843,變換清單!A:C,3,0)</f>
        <v>新類型</v>
      </c>
      <c r="G5843" s="22" t="str">
        <f>VLOOKUP(B5843,變換清單!E:F,2,0)</f>
        <v>中部</v>
      </c>
      <c r="H5843" s="22" t="str">
        <f t="shared" si="273"/>
        <v>2017</v>
      </c>
      <c r="I5843" s="22">
        <f t="shared" si="274"/>
        <v>6</v>
      </c>
      <c r="J5843" s="22" t="str">
        <f>VLOOKUP(I5843,變換清單!H:I,2,0)</f>
        <v>2Q</v>
      </c>
      <c r="K5843" s="22" t="str">
        <f t="shared" si="275"/>
        <v>新類型中部20172Q</v>
      </c>
    </row>
    <row r="5844" spans="1:11">
      <c r="A5844" s="23">
        <v>201706</v>
      </c>
      <c r="B5844" s="23" t="s">
        <v>70</v>
      </c>
      <c r="C5844" s="22">
        <v>27260317</v>
      </c>
      <c r="D5844" s="22" t="s">
        <v>40</v>
      </c>
      <c r="E5844" s="23">
        <v>3276</v>
      </c>
      <c r="F5844" s="22" t="str">
        <f>VLOOKUP(C5844,變換清單!A:C,3,0)</f>
        <v>啤酒</v>
      </c>
      <c r="G5844" s="22" t="str">
        <f>VLOOKUP(B5844,變換清單!E:F,2,0)</f>
        <v>中部</v>
      </c>
      <c r="H5844" s="22" t="str">
        <f t="shared" si="273"/>
        <v>2017</v>
      </c>
      <c r="I5844" s="22">
        <f t="shared" si="274"/>
        <v>6</v>
      </c>
      <c r="J5844" s="22" t="str">
        <f>VLOOKUP(I5844,變換清單!H:I,2,0)</f>
        <v>2Q</v>
      </c>
      <c r="K5844" s="22" t="str">
        <f t="shared" si="275"/>
        <v>啤酒中部20172Q</v>
      </c>
    </row>
    <row r="5845" spans="1:11">
      <c r="A5845" s="23">
        <v>201706</v>
      </c>
      <c r="B5845" s="23" t="s">
        <v>70</v>
      </c>
      <c r="C5845" s="22">
        <v>27260665</v>
      </c>
      <c r="D5845" s="22" t="s">
        <v>105</v>
      </c>
      <c r="E5845" s="23">
        <v>5040</v>
      </c>
      <c r="F5845" s="22" t="str">
        <f>VLOOKUP(C5845,變換清單!A:C,3,0)</f>
        <v>啤酒</v>
      </c>
      <c r="G5845" s="22" t="str">
        <f>VLOOKUP(B5845,變換清單!E:F,2,0)</f>
        <v>中部</v>
      </c>
      <c r="H5845" s="22" t="str">
        <f t="shared" si="273"/>
        <v>2017</v>
      </c>
      <c r="I5845" s="22">
        <f t="shared" si="274"/>
        <v>6</v>
      </c>
      <c r="J5845" s="22" t="str">
        <f>VLOOKUP(I5845,變換清單!H:I,2,0)</f>
        <v>2Q</v>
      </c>
      <c r="K5845" s="22" t="str">
        <f t="shared" si="275"/>
        <v>啤酒中部20172Q</v>
      </c>
    </row>
    <row r="5846" spans="1:11">
      <c r="A5846" s="23">
        <v>201706</v>
      </c>
      <c r="B5846" s="23" t="s">
        <v>88</v>
      </c>
      <c r="C5846" s="22">
        <v>27350171</v>
      </c>
      <c r="D5846" s="22" t="s">
        <v>42</v>
      </c>
      <c r="E5846" s="23">
        <v>2058840</v>
      </c>
      <c r="F5846" s="22" t="str">
        <f>VLOOKUP(C5846,變換清單!A:C,3,0)</f>
        <v>啤酒</v>
      </c>
      <c r="G5846" s="22" t="str">
        <f>VLOOKUP(B5846,變換清單!E:F,2,0)</f>
        <v>九州</v>
      </c>
      <c r="H5846" s="22" t="str">
        <f t="shared" si="273"/>
        <v>2017</v>
      </c>
      <c r="I5846" s="22">
        <f t="shared" si="274"/>
        <v>6</v>
      </c>
      <c r="J5846" s="22" t="str">
        <f>VLOOKUP(I5846,變換清單!H:I,2,0)</f>
        <v>2Q</v>
      </c>
      <c r="K5846" s="22" t="str">
        <f t="shared" si="275"/>
        <v>啤酒九州20172Q</v>
      </c>
    </row>
    <row r="5847" spans="1:11">
      <c r="A5847" s="23">
        <v>201706</v>
      </c>
      <c r="B5847" s="23" t="s">
        <v>88</v>
      </c>
      <c r="C5847" s="22">
        <v>27350921</v>
      </c>
      <c r="D5847" s="22" t="s">
        <v>44</v>
      </c>
      <c r="E5847" s="23">
        <v>303240</v>
      </c>
      <c r="F5847" s="22" t="str">
        <f>VLOOKUP(C5847,變換清單!A:C,3,0)</f>
        <v>發泡酒</v>
      </c>
      <c r="G5847" s="22" t="str">
        <f>VLOOKUP(B5847,變換清單!E:F,2,0)</f>
        <v>九州</v>
      </c>
      <c r="H5847" s="22" t="str">
        <f t="shared" si="273"/>
        <v>2017</v>
      </c>
      <c r="I5847" s="22">
        <f t="shared" si="274"/>
        <v>6</v>
      </c>
      <c r="J5847" s="22" t="str">
        <f>VLOOKUP(I5847,變換清單!H:I,2,0)</f>
        <v>2Q</v>
      </c>
      <c r="K5847" s="22" t="str">
        <f t="shared" si="275"/>
        <v>發泡酒九州20172Q</v>
      </c>
    </row>
    <row r="5848" spans="1:11">
      <c r="A5848" s="23">
        <v>201706</v>
      </c>
      <c r="B5848" s="23" t="s">
        <v>88</v>
      </c>
      <c r="C5848" s="22">
        <v>27210786</v>
      </c>
      <c r="D5848" s="22" t="s">
        <v>103</v>
      </c>
      <c r="E5848" s="23">
        <v>761880</v>
      </c>
      <c r="F5848" s="22" t="str">
        <f>VLOOKUP(C5848,變換清單!A:C,3,0)</f>
        <v>發泡酒</v>
      </c>
      <c r="G5848" s="22" t="str">
        <f>VLOOKUP(B5848,變換清單!E:F,2,0)</f>
        <v>九州</v>
      </c>
      <c r="H5848" s="22" t="str">
        <f t="shared" si="273"/>
        <v>2017</v>
      </c>
      <c r="I5848" s="22">
        <f t="shared" si="274"/>
        <v>6</v>
      </c>
      <c r="J5848" s="22" t="str">
        <f>VLOOKUP(I5848,變換清單!H:I,2,0)</f>
        <v>2Q</v>
      </c>
      <c r="K5848" s="22" t="str">
        <f t="shared" si="275"/>
        <v>發泡酒九州20172Q</v>
      </c>
    </row>
    <row r="5849" spans="1:11">
      <c r="A5849" s="23">
        <v>201706</v>
      </c>
      <c r="B5849" s="23" t="s">
        <v>88</v>
      </c>
      <c r="C5849" s="22">
        <v>27220883</v>
      </c>
      <c r="D5849" s="22" t="s">
        <v>101</v>
      </c>
      <c r="E5849" s="23">
        <v>131292</v>
      </c>
      <c r="F5849" s="22" t="str">
        <f>VLOOKUP(C5849,變換清單!A:C,3,0)</f>
        <v>新類型</v>
      </c>
      <c r="G5849" s="22" t="str">
        <f>VLOOKUP(B5849,變換清單!E:F,2,0)</f>
        <v>九州</v>
      </c>
      <c r="H5849" s="22" t="str">
        <f t="shared" si="273"/>
        <v>2017</v>
      </c>
      <c r="I5849" s="22">
        <f t="shared" si="274"/>
        <v>6</v>
      </c>
      <c r="J5849" s="22" t="str">
        <f>VLOOKUP(I5849,變換清單!H:I,2,0)</f>
        <v>2Q</v>
      </c>
      <c r="K5849" s="22" t="str">
        <f t="shared" si="275"/>
        <v>新類型九州20172Q</v>
      </c>
    </row>
    <row r="5850" spans="1:11">
      <c r="A5850" s="23">
        <v>201706</v>
      </c>
      <c r="B5850" s="23" t="s">
        <v>88</v>
      </c>
      <c r="C5850" s="22">
        <v>27220957</v>
      </c>
      <c r="D5850" s="22" t="s">
        <v>102</v>
      </c>
      <c r="E5850" s="23">
        <v>60950</v>
      </c>
      <c r="F5850" s="22" t="str">
        <f>VLOOKUP(C5850,變換清單!A:C,3,0)</f>
        <v>新類型</v>
      </c>
      <c r="G5850" s="22" t="str">
        <f>VLOOKUP(B5850,變換清單!E:F,2,0)</f>
        <v>九州</v>
      </c>
      <c r="H5850" s="22" t="str">
        <f t="shared" si="273"/>
        <v>2017</v>
      </c>
      <c r="I5850" s="22">
        <f t="shared" si="274"/>
        <v>6</v>
      </c>
      <c r="J5850" s="22" t="str">
        <f>VLOOKUP(I5850,變換清單!H:I,2,0)</f>
        <v>2Q</v>
      </c>
      <c r="K5850" s="22" t="str">
        <f t="shared" si="275"/>
        <v>新類型九州20172Q</v>
      </c>
    </row>
    <row r="5851" spans="1:11">
      <c r="A5851" s="23">
        <v>201706</v>
      </c>
      <c r="B5851" s="23" t="s">
        <v>88</v>
      </c>
      <c r="C5851" s="22">
        <v>27220985</v>
      </c>
      <c r="D5851" s="22" t="s">
        <v>46</v>
      </c>
      <c r="E5851" s="23">
        <v>561960</v>
      </c>
      <c r="F5851" s="22" t="str">
        <f>VLOOKUP(C5851,變換清單!A:C,3,0)</f>
        <v>新類型</v>
      </c>
      <c r="G5851" s="22" t="str">
        <f>VLOOKUP(B5851,變換清單!E:F,2,0)</f>
        <v>九州</v>
      </c>
      <c r="H5851" s="22" t="str">
        <f t="shared" si="273"/>
        <v>2017</v>
      </c>
      <c r="I5851" s="22">
        <f t="shared" si="274"/>
        <v>6</v>
      </c>
      <c r="J5851" s="22" t="str">
        <f>VLOOKUP(I5851,變換清單!H:I,2,0)</f>
        <v>2Q</v>
      </c>
      <c r="K5851" s="22" t="str">
        <f t="shared" si="275"/>
        <v>新類型九州20172Q</v>
      </c>
    </row>
    <row r="5852" spans="1:11">
      <c r="A5852" s="23">
        <v>201706</v>
      </c>
      <c r="B5852" s="23" t="s">
        <v>88</v>
      </c>
      <c r="C5852" s="22">
        <v>27260317</v>
      </c>
      <c r="D5852" s="22" t="s">
        <v>40</v>
      </c>
      <c r="E5852" s="23">
        <v>248832</v>
      </c>
      <c r="F5852" s="22" t="str">
        <f>VLOOKUP(C5852,變換清單!A:C,3,0)</f>
        <v>啤酒</v>
      </c>
      <c r="G5852" s="22" t="str">
        <f>VLOOKUP(B5852,變換清單!E:F,2,0)</f>
        <v>九州</v>
      </c>
      <c r="H5852" s="22" t="str">
        <f t="shared" si="273"/>
        <v>2017</v>
      </c>
      <c r="I5852" s="22">
        <f t="shared" si="274"/>
        <v>6</v>
      </c>
      <c r="J5852" s="22" t="str">
        <f>VLOOKUP(I5852,變換清單!H:I,2,0)</f>
        <v>2Q</v>
      </c>
      <c r="K5852" s="22" t="str">
        <f t="shared" si="275"/>
        <v>啤酒九州20172Q</v>
      </c>
    </row>
    <row r="5853" spans="1:11">
      <c r="A5853" s="23">
        <v>201706</v>
      </c>
      <c r="B5853" s="23" t="s">
        <v>88</v>
      </c>
      <c r="C5853" s="22">
        <v>27260665</v>
      </c>
      <c r="D5853" s="22" t="s">
        <v>105</v>
      </c>
      <c r="E5853" s="23">
        <v>338169</v>
      </c>
      <c r="F5853" s="22" t="str">
        <f>VLOOKUP(C5853,變換清單!A:C,3,0)</f>
        <v>啤酒</v>
      </c>
      <c r="G5853" s="22" t="str">
        <f>VLOOKUP(B5853,變換清單!E:F,2,0)</f>
        <v>九州</v>
      </c>
      <c r="H5853" s="22" t="str">
        <f t="shared" si="273"/>
        <v>2017</v>
      </c>
      <c r="I5853" s="22">
        <f t="shared" si="274"/>
        <v>6</v>
      </c>
      <c r="J5853" s="22" t="str">
        <f>VLOOKUP(I5853,變換清單!H:I,2,0)</f>
        <v>2Q</v>
      </c>
      <c r="K5853" s="22" t="str">
        <f t="shared" si="275"/>
        <v>啤酒九州20172Q</v>
      </c>
    </row>
    <row r="5854" spans="1:11">
      <c r="A5854" s="23">
        <v>201706</v>
      </c>
      <c r="B5854" s="23" t="s">
        <v>88</v>
      </c>
      <c r="C5854" s="22">
        <v>27350171</v>
      </c>
      <c r="D5854" s="22" t="s">
        <v>42</v>
      </c>
      <c r="E5854" s="23">
        <v>224779</v>
      </c>
      <c r="F5854" s="22" t="str">
        <f>VLOOKUP(C5854,變換清單!A:C,3,0)</f>
        <v>啤酒</v>
      </c>
      <c r="G5854" s="22" t="str">
        <f>VLOOKUP(B5854,變換清單!E:F,2,0)</f>
        <v>九州</v>
      </c>
      <c r="H5854" s="22" t="str">
        <f t="shared" si="273"/>
        <v>2017</v>
      </c>
      <c r="I5854" s="22">
        <f t="shared" si="274"/>
        <v>6</v>
      </c>
      <c r="J5854" s="22" t="str">
        <f>VLOOKUP(I5854,變換清單!H:I,2,0)</f>
        <v>2Q</v>
      </c>
      <c r="K5854" s="22" t="str">
        <f t="shared" si="275"/>
        <v>啤酒九州20172Q</v>
      </c>
    </row>
    <row r="5855" spans="1:11">
      <c r="A5855" s="23">
        <v>201706</v>
      </c>
      <c r="B5855" s="23" t="s">
        <v>60</v>
      </c>
      <c r="C5855" s="22">
        <v>27350921</v>
      </c>
      <c r="D5855" s="22" t="s">
        <v>44</v>
      </c>
      <c r="E5855" s="23">
        <v>413280</v>
      </c>
      <c r="F5855" s="22" t="str">
        <f>VLOOKUP(C5855,變換清單!A:C,3,0)</f>
        <v>發泡酒</v>
      </c>
      <c r="G5855" s="22" t="str">
        <f>VLOOKUP(B5855,變換清單!E:F,2,0)</f>
        <v>東北</v>
      </c>
      <c r="H5855" s="22" t="str">
        <f t="shared" si="273"/>
        <v>2017</v>
      </c>
      <c r="I5855" s="22">
        <f t="shared" si="274"/>
        <v>6</v>
      </c>
      <c r="J5855" s="22" t="str">
        <f>VLOOKUP(I5855,變換清單!H:I,2,0)</f>
        <v>2Q</v>
      </c>
      <c r="K5855" s="22" t="str">
        <f t="shared" si="275"/>
        <v>發泡酒東北20172Q</v>
      </c>
    </row>
    <row r="5856" spans="1:11">
      <c r="A5856" s="23">
        <v>201706</v>
      </c>
      <c r="B5856" s="23" t="s">
        <v>60</v>
      </c>
      <c r="C5856" s="22">
        <v>27210786</v>
      </c>
      <c r="D5856" s="22" t="s">
        <v>103</v>
      </c>
      <c r="E5856" s="23">
        <v>110880</v>
      </c>
      <c r="F5856" s="22" t="str">
        <f>VLOOKUP(C5856,變換清單!A:C,3,0)</f>
        <v>發泡酒</v>
      </c>
      <c r="G5856" s="22" t="str">
        <f>VLOOKUP(B5856,變換清單!E:F,2,0)</f>
        <v>東北</v>
      </c>
      <c r="H5856" s="22" t="str">
        <f t="shared" si="273"/>
        <v>2017</v>
      </c>
      <c r="I5856" s="22">
        <f t="shared" si="274"/>
        <v>6</v>
      </c>
      <c r="J5856" s="22" t="str">
        <f>VLOOKUP(I5856,變換清單!H:I,2,0)</f>
        <v>2Q</v>
      </c>
      <c r="K5856" s="22" t="str">
        <f t="shared" si="275"/>
        <v>發泡酒東北20172Q</v>
      </c>
    </row>
    <row r="5857" spans="1:11">
      <c r="A5857" s="23">
        <v>201706</v>
      </c>
      <c r="B5857" s="23" t="s">
        <v>60</v>
      </c>
      <c r="C5857" s="22">
        <v>27220883</v>
      </c>
      <c r="D5857" s="22" t="s">
        <v>101</v>
      </c>
      <c r="E5857" s="23">
        <v>189000</v>
      </c>
      <c r="F5857" s="22" t="str">
        <f>VLOOKUP(C5857,變換清單!A:C,3,0)</f>
        <v>新類型</v>
      </c>
      <c r="G5857" s="22" t="str">
        <f>VLOOKUP(B5857,變換清單!E:F,2,0)</f>
        <v>東北</v>
      </c>
      <c r="H5857" s="22" t="str">
        <f t="shared" si="273"/>
        <v>2017</v>
      </c>
      <c r="I5857" s="22">
        <f t="shared" si="274"/>
        <v>6</v>
      </c>
      <c r="J5857" s="22" t="str">
        <f>VLOOKUP(I5857,變換清單!H:I,2,0)</f>
        <v>2Q</v>
      </c>
      <c r="K5857" s="22" t="str">
        <f t="shared" si="275"/>
        <v>新類型東北20172Q</v>
      </c>
    </row>
    <row r="5858" spans="1:11">
      <c r="A5858" s="23">
        <v>201706</v>
      </c>
      <c r="B5858" s="23" t="s">
        <v>60</v>
      </c>
      <c r="C5858" s="22">
        <v>27220957</v>
      </c>
      <c r="D5858" s="22" t="s">
        <v>102</v>
      </c>
      <c r="E5858" s="23">
        <v>19656</v>
      </c>
      <c r="F5858" s="22" t="str">
        <f>VLOOKUP(C5858,變換清單!A:C,3,0)</f>
        <v>新類型</v>
      </c>
      <c r="G5858" s="22" t="str">
        <f>VLOOKUP(B5858,變換清單!E:F,2,0)</f>
        <v>東北</v>
      </c>
      <c r="H5858" s="22" t="str">
        <f t="shared" si="273"/>
        <v>2017</v>
      </c>
      <c r="I5858" s="22">
        <f t="shared" si="274"/>
        <v>6</v>
      </c>
      <c r="J5858" s="22" t="str">
        <f>VLOOKUP(I5858,變換清單!H:I,2,0)</f>
        <v>2Q</v>
      </c>
      <c r="K5858" s="22" t="str">
        <f t="shared" si="275"/>
        <v>新類型東北20172Q</v>
      </c>
    </row>
    <row r="5859" spans="1:11">
      <c r="A5859" s="23">
        <v>201706</v>
      </c>
      <c r="B5859" s="23" t="s">
        <v>60</v>
      </c>
      <c r="C5859" s="22">
        <v>27220985</v>
      </c>
      <c r="D5859" s="22" t="s">
        <v>46</v>
      </c>
      <c r="E5859" s="23">
        <v>134400</v>
      </c>
      <c r="F5859" s="22" t="str">
        <f>VLOOKUP(C5859,變換清單!A:C,3,0)</f>
        <v>新類型</v>
      </c>
      <c r="G5859" s="22" t="str">
        <f>VLOOKUP(B5859,變換清單!E:F,2,0)</f>
        <v>東北</v>
      </c>
      <c r="H5859" s="22" t="str">
        <f t="shared" si="273"/>
        <v>2017</v>
      </c>
      <c r="I5859" s="22">
        <f t="shared" si="274"/>
        <v>6</v>
      </c>
      <c r="J5859" s="22" t="str">
        <f>VLOOKUP(I5859,變換清單!H:I,2,0)</f>
        <v>2Q</v>
      </c>
      <c r="K5859" s="22" t="str">
        <f t="shared" si="275"/>
        <v>新類型東北20172Q</v>
      </c>
    </row>
    <row r="5860" spans="1:11">
      <c r="A5860" s="23">
        <v>201706</v>
      </c>
      <c r="B5860" s="23" t="s">
        <v>60</v>
      </c>
      <c r="C5860" s="22">
        <v>27260317</v>
      </c>
      <c r="D5860" s="22" t="s">
        <v>40</v>
      </c>
      <c r="E5860" s="23">
        <v>165888</v>
      </c>
      <c r="F5860" s="22" t="str">
        <f>VLOOKUP(C5860,變換清單!A:C,3,0)</f>
        <v>啤酒</v>
      </c>
      <c r="G5860" s="22" t="str">
        <f>VLOOKUP(B5860,變換清單!E:F,2,0)</f>
        <v>東北</v>
      </c>
      <c r="H5860" s="22" t="str">
        <f t="shared" si="273"/>
        <v>2017</v>
      </c>
      <c r="I5860" s="22">
        <f t="shared" si="274"/>
        <v>6</v>
      </c>
      <c r="J5860" s="22" t="str">
        <f>VLOOKUP(I5860,變換清單!H:I,2,0)</f>
        <v>2Q</v>
      </c>
      <c r="K5860" s="22" t="str">
        <f t="shared" si="275"/>
        <v>啤酒東北20172Q</v>
      </c>
    </row>
    <row r="5861" spans="1:11">
      <c r="A5861" s="23">
        <v>201706</v>
      </c>
      <c r="B5861" s="23" t="s">
        <v>78</v>
      </c>
      <c r="C5861" s="22">
        <v>27260665</v>
      </c>
      <c r="D5861" s="22" t="s">
        <v>105</v>
      </c>
      <c r="E5861" s="23">
        <v>2058000</v>
      </c>
      <c r="F5861" s="22" t="str">
        <f>VLOOKUP(C5861,變換清單!A:C,3,0)</f>
        <v>啤酒</v>
      </c>
      <c r="G5861" s="22" t="str">
        <f>VLOOKUP(B5861,變換清單!E:F,2,0)</f>
        <v>近畿圏</v>
      </c>
      <c r="H5861" s="22" t="str">
        <f t="shared" si="273"/>
        <v>2017</v>
      </c>
      <c r="I5861" s="22">
        <f t="shared" si="274"/>
        <v>6</v>
      </c>
      <c r="J5861" s="22" t="str">
        <f>VLOOKUP(I5861,變換清單!H:I,2,0)</f>
        <v>2Q</v>
      </c>
      <c r="K5861" s="22" t="str">
        <f t="shared" si="275"/>
        <v>啤酒近畿圏20172Q</v>
      </c>
    </row>
    <row r="5862" spans="1:11">
      <c r="A5862" s="23">
        <v>201706</v>
      </c>
      <c r="B5862" s="23" t="s">
        <v>78</v>
      </c>
      <c r="C5862" s="22">
        <v>27350171</v>
      </c>
      <c r="D5862" s="22" t="s">
        <v>42</v>
      </c>
      <c r="E5862" s="23">
        <v>235200</v>
      </c>
      <c r="F5862" s="22" t="str">
        <f>VLOOKUP(C5862,變換清單!A:C,3,0)</f>
        <v>啤酒</v>
      </c>
      <c r="G5862" s="22" t="str">
        <f>VLOOKUP(B5862,變換清單!E:F,2,0)</f>
        <v>近畿圏</v>
      </c>
      <c r="H5862" s="22" t="str">
        <f t="shared" si="273"/>
        <v>2017</v>
      </c>
      <c r="I5862" s="22">
        <f t="shared" si="274"/>
        <v>6</v>
      </c>
      <c r="J5862" s="22" t="str">
        <f>VLOOKUP(I5862,變換清單!H:I,2,0)</f>
        <v>2Q</v>
      </c>
      <c r="K5862" s="22" t="str">
        <f t="shared" si="275"/>
        <v>啤酒近畿圏20172Q</v>
      </c>
    </row>
    <row r="5863" spans="1:11">
      <c r="A5863" s="23">
        <v>201706</v>
      </c>
      <c r="B5863" s="23" t="s">
        <v>78</v>
      </c>
      <c r="C5863" s="22">
        <v>27350921</v>
      </c>
      <c r="D5863" s="22" t="s">
        <v>44</v>
      </c>
      <c r="E5863" s="23">
        <v>861840</v>
      </c>
      <c r="F5863" s="22" t="str">
        <f>VLOOKUP(C5863,變換清單!A:C,3,0)</f>
        <v>發泡酒</v>
      </c>
      <c r="G5863" s="22" t="str">
        <f>VLOOKUP(B5863,變換清單!E:F,2,0)</f>
        <v>近畿圏</v>
      </c>
      <c r="H5863" s="22" t="str">
        <f t="shared" si="273"/>
        <v>2017</v>
      </c>
      <c r="I5863" s="22">
        <f t="shared" si="274"/>
        <v>6</v>
      </c>
      <c r="J5863" s="22" t="str">
        <f>VLOOKUP(I5863,變換清單!H:I,2,0)</f>
        <v>2Q</v>
      </c>
      <c r="K5863" s="22" t="str">
        <f t="shared" si="275"/>
        <v>發泡酒近畿圏20172Q</v>
      </c>
    </row>
    <row r="5864" spans="1:11">
      <c r="A5864" s="23">
        <v>201706</v>
      </c>
      <c r="B5864" s="23" t="s">
        <v>78</v>
      </c>
      <c r="C5864" s="22">
        <v>27210786</v>
      </c>
      <c r="D5864" s="22" t="s">
        <v>103</v>
      </c>
      <c r="E5864" s="23">
        <v>149184</v>
      </c>
      <c r="F5864" s="22" t="str">
        <f>VLOOKUP(C5864,變換清單!A:C,3,0)</f>
        <v>發泡酒</v>
      </c>
      <c r="G5864" s="22" t="str">
        <f>VLOOKUP(B5864,變換清單!E:F,2,0)</f>
        <v>近畿圏</v>
      </c>
      <c r="H5864" s="22" t="str">
        <f t="shared" si="273"/>
        <v>2017</v>
      </c>
      <c r="I5864" s="22">
        <f t="shared" si="274"/>
        <v>6</v>
      </c>
      <c r="J5864" s="22" t="str">
        <f>VLOOKUP(I5864,變換清單!H:I,2,0)</f>
        <v>2Q</v>
      </c>
      <c r="K5864" s="22" t="str">
        <f t="shared" si="275"/>
        <v>發泡酒近畿圏20172Q</v>
      </c>
    </row>
    <row r="5865" spans="1:11">
      <c r="A5865" s="23">
        <v>201706</v>
      </c>
      <c r="B5865" s="23" t="s">
        <v>78</v>
      </c>
      <c r="C5865" s="22">
        <v>27220883</v>
      </c>
      <c r="D5865" s="22" t="s">
        <v>101</v>
      </c>
      <c r="E5865" s="23">
        <v>80844</v>
      </c>
      <c r="F5865" s="22" t="str">
        <f>VLOOKUP(C5865,變換清單!A:C,3,0)</f>
        <v>新類型</v>
      </c>
      <c r="G5865" s="22" t="str">
        <f>VLOOKUP(B5865,變換清單!E:F,2,0)</f>
        <v>近畿圏</v>
      </c>
      <c r="H5865" s="22" t="str">
        <f t="shared" si="273"/>
        <v>2017</v>
      </c>
      <c r="I5865" s="22">
        <f t="shared" si="274"/>
        <v>6</v>
      </c>
      <c r="J5865" s="22" t="str">
        <f>VLOOKUP(I5865,變換清單!H:I,2,0)</f>
        <v>2Q</v>
      </c>
      <c r="K5865" s="22" t="str">
        <f t="shared" si="275"/>
        <v>新類型近畿圏20172Q</v>
      </c>
    </row>
    <row r="5866" spans="1:11">
      <c r="A5866" s="23">
        <v>201706</v>
      </c>
      <c r="B5866" s="23" t="s">
        <v>78</v>
      </c>
      <c r="C5866" s="22">
        <v>27220957</v>
      </c>
      <c r="D5866" s="22" t="s">
        <v>102</v>
      </c>
      <c r="E5866" s="23">
        <v>411600</v>
      </c>
      <c r="F5866" s="22" t="str">
        <f>VLOOKUP(C5866,變換清單!A:C,3,0)</f>
        <v>新類型</v>
      </c>
      <c r="G5866" s="22" t="str">
        <f>VLOOKUP(B5866,變換清單!E:F,2,0)</f>
        <v>近畿圏</v>
      </c>
      <c r="H5866" s="22" t="str">
        <f t="shared" si="273"/>
        <v>2017</v>
      </c>
      <c r="I5866" s="22">
        <f t="shared" si="274"/>
        <v>6</v>
      </c>
      <c r="J5866" s="22" t="str">
        <f>VLOOKUP(I5866,變換清單!H:I,2,0)</f>
        <v>2Q</v>
      </c>
      <c r="K5866" s="22" t="str">
        <f t="shared" si="275"/>
        <v>新類型近畿圏20172Q</v>
      </c>
    </row>
    <row r="5867" spans="1:11">
      <c r="A5867" s="23">
        <v>201706</v>
      </c>
      <c r="B5867" s="23" t="s">
        <v>78</v>
      </c>
      <c r="C5867" s="22">
        <v>27220985</v>
      </c>
      <c r="D5867" s="22" t="s">
        <v>46</v>
      </c>
      <c r="E5867" s="23">
        <v>10005</v>
      </c>
      <c r="F5867" s="22" t="str">
        <f>VLOOKUP(C5867,變換清單!A:C,3,0)</f>
        <v>新類型</v>
      </c>
      <c r="G5867" s="22" t="str">
        <f>VLOOKUP(B5867,變換清單!E:F,2,0)</f>
        <v>近畿圏</v>
      </c>
      <c r="H5867" s="22" t="str">
        <f t="shared" si="273"/>
        <v>2017</v>
      </c>
      <c r="I5867" s="22">
        <f t="shared" si="274"/>
        <v>6</v>
      </c>
      <c r="J5867" s="22" t="str">
        <f>VLOOKUP(I5867,變換清單!H:I,2,0)</f>
        <v>2Q</v>
      </c>
      <c r="K5867" s="22" t="str">
        <f t="shared" si="275"/>
        <v>新類型近畿圏20172Q</v>
      </c>
    </row>
    <row r="5868" spans="1:11">
      <c r="A5868" s="23">
        <v>201706</v>
      </c>
      <c r="B5868" s="23" t="s">
        <v>78</v>
      </c>
      <c r="C5868" s="22">
        <v>27260317</v>
      </c>
      <c r="D5868" s="22" t="s">
        <v>40</v>
      </c>
      <c r="E5868" s="23">
        <v>28014</v>
      </c>
      <c r="F5868" s="22" t="str">
        <f>VLOOKUP(C5868,變換清單!A:C,3,0)</f>
        <v>啤酒</v>
      </c>
      <c r="G5868" s="22" t="str">
        <f>VLOOKUP(B5868,變換清單!E:F,2,0)</f>
        <v>近畿圏</v>
      </c>
      <c r="H5868" s="22" t="str">
        <f t="shared" si="273"/>
        <v>2017</v>
      </c>
      <c r="I5868" s="22">
        <f t="shared" si="274"/>
        <v>6</v>
      </c>
      <c r="J5868" s="22" t="str">
        <f>VLOOKUP(I5868,變換清單!H:I,2,0)</f>
        <v>2Q</v>
      </c>
      <c r="K5868" s="22" t="str">
        <f t="shared" si="275"/>
        <v>啤酒近畿圏20172Q</v>
      </c>
    </row>
    <row r="5869" spans="1:11">
      <c r="A5869" s="23">
        <v>201706</v>
      </c>
      <c r="B5869" s="23" t="s">
        <v>0</v>
      </c>
      <c r="C5869" s="22">
        <v>27260665</v>
      </c>
      <c r="D5869" s="22" t="s">
        <v>105</v>
      </c>
      <c r="E5869" s="23">
        <v>858480</v>
      </c>
      <c r="F5869" s="22" t="str">
        <f>VLOOKUP(C5869,變換清單!A:C,3,0)</f>
        <v>啤酒</v>
      </c>
      <c r="G5869" s="22" t="str">
        <f>VLOOKUP(B5869,變換清單!E:F,2,0)</f>
        <v>北海道</v>
      </c>
      <c r="H5869" s="22" t="str">
        <f t="shared" si="273"/>
        <v>2017</v>
      </c>
      <c r="I5869" s="22">
        <f t="shared" si="274"/>
        <v>6</v>
      </c>
      <c r="J5869" s="22" t="str">
        <f>VLOOKUP(I5869,變換清單!H:I,2,0)</f>
        <v>2Q</v>
      </c>
      <c r="K5869" s="22" t="str">
        <f t="shared" si="275"/>
        <v>啤酒北海道20172Q</v>
      </c>
    </row>
    <row r="5870" spans="1:11">
      <c r="A5870" s="23">
        <v>201706</v>
      </c>
      <c r="B5870" s="23" t="s">
        <v>0</v>
      </c>
      <c r="C5870" s="22">
        <v>27350171</v>
      </c>
      <c r="D5870" s="22" t="s">
        <v>42</v>
      </c>
      <c r="E5870" s="23">
        <v>199080</v>
      </c>
      <c r="F5870" s="22" t="str">
        <f>VLOOKUP(C5870,變換清單!A:C,3,0)</f>
        <v>啤酒</v>
      </c>
      <c r="G5870" s="22" t="str">
        <f>VLOOKUP(B5870,變換清單!E:F,2,0)</f>
        <v>北海道</v>
      </c>
      <c r="H5870" s="22" t="str">
        <f t="shared" si="273"/>
        <v>2017</v>
      </c>
      <c r="I5870" s="22">
        <f t="shared" si="274"/>
        <v>6</v>
      </c>
      <c r="J5870" s="22" t="str">
        <f>VLOOKUP(I5870,變換清單!H:I,2,0)</f>
        <v>2Q</v>
      </c>
      <c r="K5870" s="22" t="str">
        <f t="shared" si="275"/>
        <v>啤酒北海道20172Q</v>
      </c>
    </row>
    <row r="5871" spans="1:11">
      <c r="A5871" s="23">
        <v>201706</v>
      </c>
      <c r="B5871" s="23" t="s">
        <v>0</v>
      </c>
      <c r="C5871" s="22">
        <v>27350921</v>
      </c>
      <c r="D5871" s="22" t="s">
        <v>44</v>
      </c>
      <c r="E5871" s="23">
        <v>303240</v>
      </c>
      <c r="F5871" s="22" t="str">
        <f>VLOOKUP(C5871,變換清單!A:C,3,0)</f>
        <v>發泡酒</v>
      </c>
      <c r="G5871" s="22" t="str">
        <f>VLOOKUP(B5871,變換清單!E:F,2,0)</f>
        <v>北海道</v>
      </c>
      <c r="H5871" s="22" t="str">
        <f t="shared" si="273"/>
        <v>2017</v>
      </c>
      <c r="I5871" s="22">
        <f t="shared" si="274"/>
        <v>6</v>
      </c>
      <c r="J5871" s="22" t="str">
        <f>VLOOKUP(I5871,變換清單!H:I,2,0)</f>
        <v>2Q</v>
      </c>
      <c r="K5871" s="22" t="str">
        <f t="shared" si="275"/>
        <v>發泡酒北海道20172Q</v>
      </c>
    </row>
    <row r="5872" spans="1:11">
      <c r="A5872" s="23">
        <v>201706</v>
      </c>
      <c r="B5872" s="23" t="s">
        <v>0</v>
      </c>
      <c r="C5872" s="22">
        <v>27210786</v>
      </c>
      <c r="D5872" s="22" t="s">
        <v>103</v>
      </c>
      <c r="E5872" s="23">
        <v>61992</v>
      </c>
      <c r="F5872" s="22" t="str">
        <f>VLOOKUP(C5872,變換清單!A:C,3,0)</f>
        <v>發泡酒</v>
      </c>
      <c r="G5872" s="22" t="str">
        <f>VLOOKUP(B5872,變換清單!E:F,2,0)</f>
        <v>北海道</v>
      </c>
      <c r="H5872" s="22" t="str">
        <f t="shared" si="273"/>
        <v>2017</v>
      </c>
      <c r="I5872" s="22">
        <f t="shared" si="274"/>
        <v>6</v>
      </c>
      <c r="J5872" s="22" t="str">
        <f>VLOOKUP(I5872,變換清單!H:I,2,0)</f>
        <v>2Q</v>
      </c>
      <c r="K5872" s="22" t="str">
        <f t="shared" si="275"/>
        <v>發泡酒北海道20172Q</v>
      </c>
    </row>
    <row r="5873" spans="1:11">
      <c r="A5873" s="23">
        <v>201706</v>
      </c>
      <c r="B5873" s="23" t="s">
        <v>0</v>
      </c>
      <c r="C5873" s="22">
        <v>27220883</v>
      </c>
      <c r="D5873" s="22" t="s">
        <v>101</v>
      </c>
      <c r="E5873" s="23">
        <v>15072</v>
      </c>
      <c r="F5873" s="22" t="str">
        <f>VLOOKUP(C5873,變換清單!A:C,3,0)</f>
        <v>新類型</v>
      </c>
      <c r="G5873" s="22" t="str">
        <f>VLOOKUP(B5873,變換清單!E:F,2,0)</f>
        <v>北海道</v>
      </c>
      <c r="H5873" s="22" t="str">
        <f t="shared" si="273"/>
        <v>2017</v>
      </c>
      <c r="I5873" s="22">
        <f t="shared" si="274"/>
        <v>6</v>
      </c>
      <c r="J5873" s="22" t="str">
        <f>VLOOKUP(I5873,變換清單!H:I,2,0)</f>
        <v>2Q</v>
      </c>
      <c r="K5873" s="22" t="str">
        <f t="shared" si="275"/>
        <v>新類型北海道20172Q</v>
      </c>
    </row>
    <row r="5874" spans="1:11">
      <c r="A5874" s="23">
        <v>201706</v>
      </c>
      <c r="B5874" s="23" t="s">
        <v>0</v>
      </c>
      <c r="C5874" s="22">
        <v>27220957</v>
      </c>
      <c r="D5874" s="22" t="s">
        <v>102</v>
      </c>
      <c r="E5874" s="23">
        <v>204120</v>
      </c>
      <c r="F5874" s="22" t="str">
        <f>VLOOKUP(C5874,變換清單!A:C,3,0)</f>
        <v>新類型</v>
      </c>
      <c r="G5874" s="22" t="str">
        <f>VLOOKUP(B5874,變換清單!E:F,2,0)</f>
        <v>北海道</v>
      </c>
      <c r="H5874" s="22" t="str">
        <f t="shared" si="273"/>
        <v>2017</v>
      </c>
      <c r="I5874" s="22">
        <f t="shared" si="274"/>
        <v>6</v>
      </c>
      <c r="J5874" s="22" t="str">
        <f>VLOOKUP(I5874,變換清單!H:I,2,0)</f>
        <v>2Q</v>
      </c>
      <c r="K5874" s="22" t="str">
        <f t="shared" si="275"/>
        <v>新類型北海道20172Q</v>
      </c>
    </row>
    <row r="5875" spans="1:11">
      <c r="A5875" s="23">
        <v>201706</v>
      </c>
      <c r="B5875" s="23" t="s">
        <v>0</v>
      </c>
      <c r="C5875" s="22">
        <v>27220985</v>
      </c>
      <c r="D5875" s="22" t="s">
        <v>46</v>
      </c>
      <c r="E5875" s="23">
        <v>8004</v>
      </c>
      <c r="F5875" s="22" t="str">
        <f>VLOOKUP(C5875,變換清單!A:C,3,0)</f>
        <v>新類型</v>
      </c>
      <c r="G5875" s="22" t="str">
        <f>VLOOKUP(B5875,變換清單!E:F,2,0)</f>
        <v>北海道</v>
      </c>
      <c r="H5875" s="22" t="str">
        <f t="shared" si="273"/>
        <v>2017</v>
      </c>
      <c r="I5875" s="22">
        <f t="shared" si="274"/>
        <v>6</v>
      </c>
      <c r="J5875" s="22" t="str">
        <f>VLOOKUP(I5875,變換清單!H:I,2,0)</f>
        <v>2Q</v>
      </c>
      <c r="K5875" s="22" t="str">
        <f t="shared" si="275"/>
        <v>新類型北海道20172Q</v>
      </c>
    </row>
    <row r="5876" spans="1:11">
      <c r="A5876" s="23">
        <v>201706</v>
      </c>
      <c r="B5876" s="23" t="s">
        <v>80</v>
      </c>
      <c r="C5876" s="22">
        <v>27260317</v>
      </c>
      <c r="D5876" s="22" t="s">
        <v>40</v>
      </c>
      <c r="E5876" s="23">
        <v>184800</v>
      </c>
      <c r="F5876" s="22" t="str">
        <f>VLOOKUP(C5876,變換清單!A:C,3,0)</f>
        <v>啤酒</v>
      </c>
      <c r="G5876" s="22" t="str">
        <f>VLOOKUP(B5876,變換清單!E:F,2,0)</f>
        <v>近畿圏</v>
      </c>
      <c r="H5876" s="22" t="str">
        <f t="shared" si="273"/>
        <v>2017</v>
      </c>
      <c r="I5876" s="22">
        <f t="shared" si="274"/>
        <v>6</v>
      </c>
      <c r="J5876" s="22" t="str">
        <f>VLOOKUP(I5876,變換清單!H:I,2,0)</f>
        <v>2Q</v>
      </c>
      <c r="K5876" s="22" t="str">
        <f t="shared" si="275"/>
        <v>啤酒近畿圏20172Q</v>
      </c>
    </row>
    <row r="5877" spans="1:11">
      <c r="A5877" s="23">
        <v>201706</v>
      </c>
      <c r="B5877" s="23" t="s">
        <v>80</v>
      </c>
      <c r="C5877" s="22">
        <v>27260665</v>
      </c>
      <c r="D5877" s="22" t="s">
        <v>105</v>
      </c>
      <c r="E5877" s="23">
        <v>28560</v>
      </c>
      <c r="F5877" s="22" t="str">
        <f>VLOOKUP(C5877,變換清單!A:C,3,0)</f>
        <v>啤酒</v>
      </c>
      <c r="G5877" s="22" t="str">
        <f>VLOOKUP(B5877,變換清單!E:F,2,0)</f>
        <v>近畿圏</v>
      </c>
      <c r="H5877" s="22" t="str">
        <f t="shared" si="273"/>
        <v>2017</v>
      </c>
      <c r="I5877" s="22">
        <f t="shared" si="274"/>
        <v>6</v>
      </c>
      <c r="J5877" s="22" t="str">
        <f>VLOOKUP(I5877,變換清單!H:I,2,0)</f>
        <v>2Q</v>
      </c>
      <c r="K5877" s="22" t="str">
        <f t="shared" si="275"/>
        <v>啤酒近畿圏20172Q</v>
      </c>
    </row>
    <row r="5878" spans="1:11">
      <c r="A5878" s="23">
        <v>201706</v>
      </c>
      <c r="B5878" s="23" t="s">
        <v>80</v>
      </c>
      <c r="C5878" s="22">
        <v>27350171</v>
      </c>
      <c r="D5878" s="22" t="s">
        <v>42</v>
      </c>
      <c r="E5878" s="23">
        <v>42000</v>
      </c>
      <c r="F5878" s="22" t="str">
        <f>VLOOKUP(C5878,變換清單!A:C,3,0)</f>
        <v>啤酒</v>
      </c>
      <c r="G5878" s="22" t="str">
        <f>VLOOKUP(B5878,變換清單!E:F,2,0)</f>
        <v>近畿圏</v>
      </c>
      <c r="H5878" s="22" t="str">
        <f t="shared" si="273"/>
        <v>2017</v>
      </c>
      <c r="I5878" s="22">
        <f t="shared" si="274"/>
        <v>6</v>
      </c>
      <c r="J5878" s="22" t="str">
        <f>VLOOKUP(I5878,變換清單!H:I,2,0)</f>
        <v>2Q</v>
      </c>
      <c r="K5878" s="22" t="str">
        <f t="shared" si="275"/>
        <v>啤酒近畿圏20172Q</v>
      </c>
    </row>
    <row r="5879" spans="1:11">
      <c r="A5879" s="23">
        <v>201706</v>
      </c>
      <c r="B5879" s="23" t="s">
        <v>80</v>
      </c>
      <c r="C5879" s="22">
        <v>27350921</v>
      </c>
      <c r="D5879" s="22" t="s">
        <v>44</v>
      </c>
      <c r="E5879" s="23">
        <v>756</v>
      </c>
      <c r="F5879" s="22" t="str">
        <f>VLOOKUP(C5879,變換清單!A:C,3,0)</f>
        <v>發泡酒</v>
      </c>
      <c r="G5879" s="22" t="str">
        <f>VLOOKUP(B5879,變換清單!E:F,2,0)</f>
        <v>近畿圏</v>
      </c>
      <c r="H5879" s="22" t="str">
        <f t="shared" si="273"/>
        <v>2017</v>
      </c>
      <c r="I5879" s="22">
        <f t="shared" si="274"/>
        <v>6</v>
      </c>
      <c r="J5879" s="22" t="str">
        <f>VLOOKUP(I5879,變換清單!H:I,2,0)</f>
        <v>2Q</v>
      </c>
      <c r="K5879" s="22" t="str">
        <f t="shared" si="275"/>
        <v>發泡酒近畿圏20172Q</v>
      </c>
    </row>
    <row r="5880" spans="1:11">
      <c r="A5880" s="23">
        <v>201706</v>
      </c>
      <c r="B5880" s="23" t="s">
        <v>80</v>
      </c>
      <c r="C5880" s="22">
        <v>27210786</v>
      </c>
      <c r="D5880" s="22" t="s">
        <v>103</v>
      </c>
      <c r="E5880" s="23">
        <v>2268</v>
      </c>
      <c r="F5880" s="22" t="str">
        <f>VLOOKUP(C5880,變換清單!A:C,3,0)</f>
        <v>發泡酒</v>
      </c>
      <c r="G5880" s="22" t="str">
        <f>VLOOKUP(B5880,變換清單!E:F,2,0)</f>
        <v>近畿圏</v>
      </c>
      <c r="H5880" s="22" t="str">
        <f t="shared" si="273"/>
        <v>2017</v>
      </c>
      <c r="I5880" s="22">
        <f t="shared" si="274"/>
        <v>6</v>
      </c>
      <c r="J5880" s="22" t="str">
        <f>VLOOKUP(I5880,變換清單!H:I,2,0)</f>
        <v>2Q</v>
      </c>
      <c r="K5880" s="22" t="str">
        <f t="shared" si="275"/>
        <v>發泡酒近畿圏20172Q</v>
      </c>
    </row>
    <row r="5881" spans="1:11">
      <c r="A5881" s="23">
        <v>201706</v>
      </c>
      <c r="B5881" s="23" t="s">
        <v>80</v>
      </c>
      <c r="C5881" s="22">
        <v>27220883</v>
      </c>
      <c r="D5881" s="22" t="s">
        <v>101</v>
      </c>
      <c r="E5881" s="23">
        <v>18480</v>
      </c>
      <c r="F5881" s="22" t="str">
        <f>VLOOKUP(C5881,變換清單!A:C,3,0)</f>
        <v>新類型</v>
      </c>
      <c r="G5881" s="22" t="str">
        <f>VLOOKUP(B5881,變換清單!E:F,2,0)</f>
        <v>近畿圏</v>
      </c>
      <c r="H5881" s="22" t="str">
        <f t="shared" si="273"/>
        <v>2017</v>
      </c>
      <c r="I5881" s="22">
        <f t="shared" si="274"/>
        <v>6</v>
      </c>
      <c r="J5881" s="22" t="str">
        <f>VLOOKUP(I5881,變換清單!H:I,2,0)</f>
        <v>2Q</v>
      </c>
      <c r="K5881" s="22" t="str">
        <f t="shared" si="275"/>
        <v>新類型近畿圏20172Q</v>
      </c>
    </row>
    <row r="5882" spans="1:11">
      <c r="A5882" s="23">
        <v>201707</v>
      </c>
      <c r="B5882" s="23" t="s">
        <v>75</v>
      </c>
      <c r="C5882" s="22">
        <v>27220957</v>
      </c>
      <c r="D5882" s="22" t="s">
        <v>102</v>
      </c>
      <c r="E5882" s="23">
        <v>1723680</v>
      </c>
      <c r="F5882" s="22" t="str">
        <f>VLOOKUP(C5882,變換清單!A:C,3,0)</f>
        <v>新類型</v>
      </c>
      <c r="G5882" s="22" t="str">
        <f>VLOOKUP(B5882,變換清單!E:F,2,0)</f>
        <v>中部</v>
      </c>
      <c r="H5882" s="22" t="str">
        <f t="shared" si="273"/>
        <v>2017</v>
      </c>
      <c r="I5882" s="22">
        <f t="shared" si="274"/>
        <v>7</v>
      </c>
      <c r="J5882" s="22" t="str">
        <f>VLOOKUP(I5882,變換清單!H:I,2,0)</f>
        <v>3Q</v>
      </c>
      <c r="K5882" s="22" t="str">
        <f t="shared" si="275"/>
        <v>新類型中部20173Q</v>
      </c>
    </row>
    <row r="5883" spans="1:11">
      <c r="A5883" s="23">
        <v>201707</v>
      </c>
      <c r="B5883" s="23" t="s">
        <v>75</v>
      </c>
      <c r="C5883" s="22">
        <v>27220985</v>
      </c>
      <c r="D5883" s="22" t="s">
        <v>46</v>
      </c>
      <c r="E5883" s="23">
        <v>129360</v>
      </c>
      <c r="F5883" s="22" t="str">
        <f>VLOOKUP(C5883,變換清單!A:C,3,0)</f>
        <v>新類型</v>
      </c>
      <c r="G5883" s="22" t="str">
        <f>VLOOKUP(B5883,變換清單!E:F,2,0)</f>
        <v>中部</v>
      </c>
      <c r="H5883" s="22" t="str">
        <f t="shared" si="273"/>
        <v>2017</v>
      </c>
      <c r="I5883" s="22">
        <f t="shared" si="274"/>
        <v>7</v>
      </c>
      <c r="J5883" s="22" t="str">
        <f>VLOOKUP(I5883,變換清單!H:I,2,0)</f>
        <v>3Q</v>
      </c>
      <c r="K5883" s="22" t="str">
        <f t="shared" si="275"/>
        <v>新類型中部20173Q</v>
      </c>
    </row>
    <row r="5884" spans="1:11">
      <c r="A5884" s="23">
        <v>201707</v>
      </c>
      <c r="B5884" s="23" t="s">
        <v>75</v>
      </c>
      <c r="C5884" s="22">
        <v>27260317</v>
      </c>
      <c r="D5884" s="22" t="s">
        <v>40</v>
      </c>
      <c r="E5884" s="23">
        <v>543480</v>
      </c>
      <c r="F5884" s="22" t="str">
        <f>VLOOKUP(C5884,變換清單!A:C,3,0)</f>
        <v>啤酒</v>
      </c>
      <c r="G5884" s="22" t="str">
        <f>VLOOKUP(B5884,變換清單!E:F,2,0)</f>
        <v>中部</v>
      </c>
      <c r="H5884" s="22" t="str">
        <f t="shared" si="273"/>
        <v>2017</v>
      </c>
      <c r="I5884" s="22">
        <f t="shared" si="274"/>
        <v>7</v>
      </c>
      <c r="J5884" s="22" t="str">
        <f>VLOOKUP(I5884,變換清單!H:I,2,0)</f>
        <v>3Q</v>
      </c>
      <c r="K5884" s="22" t="str">
        <f t="shared" si="275"/>
        <v>啤酒中部20173Q</v>
      </c>
    </row>
    <row r="5885" spans="1:11">
      <c r="A5885" s="23">
        <v>201707</v>
      </c>
      <c r="B5885" s="23" t="s">
        <v>75</v>
      </c>
      <c r="C5885" s="22">
        <v>27260665</v>
      </c>
      <c r="D5885" s="22" t="s">
        <v>105</v>
      </c>
      <c r="E5885" s="23">
        <v>47376</v>
      </c>
      <c r="F5885" s="22" t="str">
        <f>VLOOKUP(C5885,變換清單!A:C,3,0)</f>
        <v>啤酒</v>
      </c>
      <c r="G5885" s="22" t="str">
        <f>VLOOKUP(B5885,變換清單!E:F,2,0)</f>
        <v>中部</v>
      </c>
      <c r="H5885" s="22" t="str">
        <f t="shared" si="273"/>
        <v>2017</v>
      </c>
      <c r="I5885" s="22">
        <f t="shared" si="274"/>
        <v>7</v>
      </c>
      <c r="J5885" s="22" t="str">
        <f>VLOOKUP(I5885,變換清單!H:I,2,0)</f>
        <v>3Q</v>
      </c>
      <c r="K5885" s="22" t="str">
        <f t="shared" si="275"/>
        <v>啤酒中部20173Q</v>
      </c>
    </row>
    <row r="5886" spans="1:11">
      <c r="A5886" s="23">
        <v>201707</v>
      </c>
      <c r="B5886" s="23" t="s">
        <v>75</v>
      </c>
      <c r="C5886" s="22">
        <v>27350171</v>
      </c>
      <c r="D5886" s="22" t="s">
        <v>42</v>
      </c>
      <c r="E5886" s="23">
        <v>41328</v>
      </c>
      <c r="F5886" s="22" t="str">
        <f>VLOOKUP(C5886,變換清單!A:C,3,0)</f>
        <v>啤酒</v>
      </c>
      <c r="G5886" s="22" t="str">
        <f>VLOOKUP(B5886,變換清單!E:F,2,0)</f>
        <v>中部</v>
      </c>
      <c r="H5886" s="22" t="str">
        <f t="shared" si="273"/>
        <v>2017</v>
      </c>
      <c r="I5886" s="22">
        <f t="shared" si="274"/>
        <v>7</v>
      </c>
      <c r="J5886" s="22" t="str">
        <f>VLOOKUP(I5886,變換清單!H:I,2,0)</f>
        <v>3Q</v>
      </c>
      <c r="K5886" s="22" t="str">
        <f t="shared" si="275"/>
        <v>啤酒中部20173Q</v>
      </c>
    </row>
    <row r="5887" spans="1:11">
      <c r="A5887" s="23">
        <v>201707</v>
      </c>
      <c r="B5887" s="23" t="s">
        <v>75</v>
      </c>
      <c r="C5887" s="22">
        <v>27350921</v>
      </c>
      <c r="D5887" s="22" t="s">
        <v>44</v>
      </c>
      <c r="E5887" s="23">
        <v>430080</v>
      </c>
      <c r="F5887" s="22" t="str">
        <f>VLOOKUP(C5887,變換清單!A:C,3,0)</f>
        <v>發泡酒</v>
      </c>
      <c r="G5887" s="22" t="str">
        <f>VLOOKUP(B5887,變換清單!E:F,2,0)</f>
        <v>中部</v>
      </c>
      <c r="H5887" s="22" t="str">
        <f t="shared" si="273"/>
        <v>2017</v>
      </c>
      <c r="I5887" s="22">
        <f t="shared" si="274"/>
        <v>7</v>
      </c>
      <c r="J5887" s="22" t="str">
        <f>VLOOKUP(I5887,變換清單!H:I,2,0)</f>
        <v>3Q</v>
      </c>
      <c r="K5887" s="22" t="str">
        <f t="shared" si="275"/>
        <v>發泡酒中部20173Q</v>
      </c>
    </row>
    <row r="5888" spans="1:11">
      <c r="A5888" s="23">
        <v>201707</v>
      </c>
      <c r="B5888" s="23" t="s">
        <v>75</v>
      </c>
      <c r="C5888" s="22">
        <v>27210786</v>
      </c>
      <c r="D5888" s="22" t="s">
        <v>103</v>
      </c>
      <c r="E5888" s="23">
        <v>2668</v>
      </c>
      <c r="F5888" s="22" t="str">
        <f>VLOOKUP(C5888,變換清單!A:C,3,0)</f>
        <v>發泡酒</v>
      </c>
      <c r="G5888" s="22" t="str">
        <f>VLOOKUP(B5888,變換清單!E:F,2,0)</f>
        <v>中部</v>
      </c>
      <c r="H5888" s="22" t="str">
        <f t="shared" si="273"/>
        <v>2017</v>
      </c>
      <c r="I5888" s="22">
        <f t="shared" si="274"/>
        <v>7</v>
      </c>
      <c r="J5888" s="22" t="str">
        <f>VLOOKUP(I5888,變換清單!H:I,2,0)</f>
        <v>3Q</v>
      </c>
      <c r="K5888" s="22" t="str">
        <f t="shared" si="275"/>
        <v>發泡酒中部20173Q</v>
      </c>
    </row>
    <row r="5889" spans="1:11">
      <c r="A5889" s="23">
        <v>201707</v>
      </c>
      <c r="B5889" s="23" t="s">
        <v>75</v>
      </c>
      <c r="C5889" s="22">
        <v>27220883</v>
      </c>
      <c r="D5889" s="22" t="s">
        <v>101</v>
      </c>
      <c r="E5889" s="23">
        <v>16675</v>
      </c>
      <c r="F5889" s="22" t="str">
        <f>VLOOKUP(C5889,變換清單!A:C,3,0)</f>
        <v>新類型</v>
      </c>
      <c r="G5889" s="22" t="str">
        <f>VLOOKUP(B5889,變換清單!E:F,2,0)</f>
        <v>中部</v>
      </c>
      <c r="H5889" s="22" t="str">
        <f t="shared" si="273"/>
        <v>2017</v>
      </c>
      <c r="I5889" s="22">
        <f t="shared" si="274"/>
        <v>7</v>
      </c>
      <c r="J5889" s="22" t="str">
        <f>VLOOKUP(I5889,變換清單!H:I,2,0)</f>
        <v>3Q</v>
      </c>
      <c r="K5889" s="22" t="str">
        <f t="shared" si="275"/>
        <v>新類型中部20173Q</v>
      </c>
    </row>
    <row r="5890" spans="1:11">
      <c r="A5890" s="23">
        <v>201707</v>
      </c>
      <c r="B5890" s="23" t="s">
        <v>86</v>
      </c>
      <c r="C5890" s="22">
        <v>27220957</v>
      </c>
      <c r="D5890" s="22" t="s">
        <v>102</v>
      </c>
      <c r="E5890" s="23">
        <v>176400</v>
      </c>
      <c r="F5890" s="22" t="str">
        <f>VLOOKUP(C5890,變換清單!A:C,3,0)</f>
        <v>新類型</v>
      </c>
      <c r="G5890" s="22" t="str">
        <f>VLOOKUP(B5890,變換清單!E:F,2,0)</f>
        <v>中四國</v>
      </c>
      <c r="H5890" s="22" t="str">
        <f t="shared" si="273"/>
        <v>2017</v>
      </c>
      <c r="I5890" s="22">
        <f t="shared" si="274"/>
        <v>7</v>
      </c>
      <c r="J5890" s="22" t="str">
        <f>VLOOKUP(I5890,變換清單!H:I,2,0)</f>
        <v>3Q</v>
      </c>
      <c r="K5890" s="22" t="str">
        <f t="shared" si="275"/>
        <v>新類型中四國20173Q</v>
      </c>
    </row>
    <row r="5891" spans="1:11">
      <c r="A5891" s="23">
        <v>201707</v>
      </c>
      <c r="B5891" s="23" t="s">
        <v>86</v>
      </c>
      <c r="C5891" s="22">
        <v>27220985</v>
      </c>
      <c r="D5891" s="22" t="s">
        <v>46</v>
      </c>
      <c r="E5891" s="23">
        <v>36960</v>
      </c>
      <c r="F5891" s="22" t="str">
        <f>VLOOKUP(C5891,變換清單!A:C,3,0)</f>
        <v>新類型</v>
      </c>
      <c r="G5891" s="22" t="str">
        <f>VLOOKUP(B5891,變換清單!E:F,2,0)</f>
        <v>中四國</v>
      </c>
      <c r="H5891" s="22" t="str">
        <f t="shared" ref="H5891:H5954" si="276">LEFT(A5891,4)</f>
        <v>2017</v>
      </c>
      <c r="I5891" s="22">
        <f t="shared" ref="I5891:I5954" si="277">VALUE(RIGHT(A5891,2))</f>
        <v>7</v>
      </c>
      <c r="J5891" s="22" t="str">
        <f>VLOOKUP(I5891,變換清單!H:I,2,0)</f>
        <v>3Q</v>
      </c>
      <c r="K5891" s="22" t="str">
        <f t="shared" ref="K5891:K5954" si="278">CONCATENATE(F5891,G5891,H5891,J5891)</f>
        <v>新類型中四國20173Q</v>
      </c>
    </row>
    <row r="5892" spans="1:11">
      <c r="A5892" s="23">
        <v>201707</v>
      </c>
      <c r="B5892" s="23" t="s">
        <v>86</v>
      </c>
      <c r="C5892" s="22">
        <v>27260317</v>
      </c>
      <c r="D5892" s="22" t="s">
        <v>40</v>
      </c>
      <c r="E5892" s="23">
        <v>55440</v>
      </c>
      <c r="F5892" s="22" t="str">
        <f>VLOOKUP(C5892,變換清單!A:C,3,0)</f>
        <v>啤酒</v>
      </c>
      <c r="G5892" s="22" t="str">
        <f>VLOOKUP(B5892,變換清單!E:F,2,0)</f>
        <v>中四國</v>
      </c>
      <c r="H5892" s="22" t="str">
        <f t="shared" si="276"/>
        <v>2017</v>
      </c>
      <c r="I5892" s="22">
        <f t="shared" si="277"/>
        <v>7</v>
      </c>
      <c r="J5892" s="22" t="str">
        <f>VLOOKUP(I5892,變換清單!H:I,2,0)</f>
        <v>3Q</v>
      </c>
      <c r="K5892" s="22" t="str">
        <f t="shared" si="278"/>
        <v>啤酒中四國20173Q</v>
      </c>
    </row>
    <row r="5893" spans="1:11">
      <c r="A5893" s="23">
        <v>201707</v>
      </c>
      <c r="B5893" s="23" t="s">
        <v>86</v>
      </c>
      <c r="C5893" s="22">
        <v>27260665</v>
      </c>
      <c r="D5893" s="22" t="s">
        <v>105</v>
      </c>
      <c r="E5893" s="23">
        <v>7812</v>
      </c>
      <c r="F5893" s="22" t="str">
        <f>VLOOKUP(C5893,變換清單!A:C,3,0)</f>
        <v>啤酒</v>
      </c>
      <c r="G5893" s="22" t="str">
        <f>VLOOKUP(B5893,變換清單!E:F,2,0)</f>
        <v>中四國</v>
      </c>
      <c r="H5893" s="22" t="str">
        <f t="shared" si="276"/>
        <v>2017</v>
      </c>
      <c r="I5893" s="22">
        <f t="shared" si="277"/>
        <v>7</v>
      </c>
      <c r="J5893" s="22" t="str">
        <f>VLOOKUP(I5893,變換清單!H:I,2,0)</f>
        <v>3Q</v>
      </c>
      <c r="K5893" s="22" t="str">
        <f t="shared" si="278"/>
        <v>啤酒中四國20173Q</v>
      </c>
    </row>
    <row r="5894" spans="1:11">
      <c r="A5894" s="23">
        <v>201707</v>
      </c>
      <c r="B5894" s="23" t="s">
        <v>86</v>
      </c>
      <c r="C5894" s="22">
        <v>27350171</v>
      </c>
      <c r="D5894" s="22" t="s">
        <v>42</v>
      </c>
      <c r="E5894" s="23">
        <v>756</v>
      </c>
      <c r="F5894" s="22" t="str">
        <f>VLOOKUP(C5894,變換清單!A:C,3,0)</f>
        <v>啤酒</v>
      </c>
      <c r="G5894" s="22" t="str">
        <f>VLOOKUP(B5894,變換清單!E:F,2,0)</f>
        <v>中四國</v>
      </c>
      <c r="H5894" s="22" t="str">
        <f t="shared" si="276"/>
        <v>2017</v>
      </c>
      <c r="I5894" s="22">
        <f t="shared" si="277"/>
        <v>7</v>
      </c>
      <c r="J5894" s="22" t="str">
        <f>VLOOKUP(I5894,變換清單!H:I,2,0)</f>
        <v>3Q</v>
      </c>
      <c r="K5894" s="22" t="str">
        <f t="shared" si="278"/>
        <v>啤酒中四國20173Q</v>
      </c>
    </row>
    <row r="5895" spans="1:11">
      <c r="A5895" s="23">
        <v>201707</v>
      </c>
      <c r="B5895" s="23" t="s">
        <v>86</v>
      </c>
      <c r="C5895" s="22">
        <v>27350921</v>
      </c>
      <c r="D5895" s="22" t="s">
        <v>44</v>
      </c>
      <c r="E5895" s="23">
        <v>42840</v>
      </c>
      <c r="F5895" s="22" t="str">
        <f>VLOOKUP(C5895,變換清單!A:C,3,0)</f>
        <v>發泡酒</v>
      </c>
      <c r="G5895" s="22" t="str">
        <f>VLOOKUP(B5895,變換清單!E:F,2,0)</f>
        <v>中四國</v>
      </c>
      <c r="H5895" s="22" t="str">
        <f t="shared" si="276"/>
        <v>2017</v>
      </c>
      <c r="I5895" s="22">
        <f t="shared" si="277"/>
        <v>7</v>
      </c>
      <c r="J5895" s="22" t="str">
        <f>VLOOKUP(I5895,變換清單!H:I,2,0)</f>
        <v>3Q</v>
      </c>
      <c r="K5895" s="22" t="str">
        <f t="shared" si="278"/>
        <v>發泡酒中四國20173Q</v>
      </c>
    </row>
    <row r="5896" spans="1:11">
      <c r="A5896" s="23">
        <v>201707</v>
      </c>
      <c r="B5896" s="23" t="s">
        <v>61</v>
      </c>
      <c r="C5896" s="22">
        <v>27210786</v>
      </c>
      <c r="D5896" s="22" t="s">
        <v>103</v>
      </c>
      <c r="E5896" s="23">
        <v>708960</v>
      </c>
      <c r="F5896" s="22" t="str">
        <f>VLOOKUP(C5896,變換清單!A:C,3,0)</f>
        <v>發泡酒</v>
      </c>
      <c r="G5896" s="22" t="str">
        <f>VLOOKUP(B5896,變換清單!E:F,2,0)</f>
        <v>關信越</v>
      </c>
      <c r="H5896" s="22" t="str">
        <f t="shared" si="276"/>
        <v>2017</v>
      </c>
      <c r="I5896" s="22">
        <f t="shared" si="277"/>
        <v>7</v>
      </c>
      <c r="J5896" s="22" t="str">
        <f>VLOOKUP(I5896,變換清單!H:I,2,0)</f>
        <v>3Q</v>
      </c>
      <c r="K5896" s="22" t="str">
        <f t="shared" si="278"/>
        <v>發泡酒關信越20173Q</v>
      </c>
    </row>
    <row r="5897" spans="1:11">
      <c r="A5897" s="23">
        <v>201707</v>
      </c>
      <c r="B5897" s="23" t="s">
        <v>61</v>
      </c>
      <c r="C5897" s="22">
        <v>27220883</v>
      </c>
      <c r="D5897" s="22" t="s">
        <v>101</v>
      </c>
      <c r="E5897" s="23">
        <v>112560</v>
      </c>
      <c r="F5897" s="22" t="str">
        <f>VLOOKUP(C5897,變換清單!A:C,3,0)</f>
        <v>新類型</v>
      </c>
      <c r="G5897" s="22" t="str">
        <f>VLOOKUP(B5897,變換清單!E:F,2,0)</f>
        <v>關信越</v>
      </c>
      <c r="H5897" s="22" t="str">
        <f t="shared" si="276"/>
        <v>2017</v>
      </c>
      <c r="I5897" s="22">
        <f t="shared" si="277"/>
        <v>7</v>
      </c>
      <c r="J5897" s="22" t="str">
        <f>VLOOKUP(I5897,變換清單!H:I,2,0)</f>
        <v>3Q</v>
      </c>
      <c r="K5897" s="22" t="str">
        <f t="shared" si="278"/>
        <v>新類型關信越20173Q</v>
      </c>
    </row>
    <row r="5898" spans="1:11">
      <c r="A5898" s="23">
        <v>201707</v>
      </c>
      <c r="B5898" s="23" t="s">
        <v>61</v>
      </c>
      <c r="C5898" s="22">
        <v>27220957</v>
      </c>
      <c r="D5898" s="22" t="s">
        <v>102</v>
      </c>
      <c r="E5898" s="23">
        <v>234360</v>
      </c>
      <c r="F5898" s="22" t="str">
        <f>VLOOKUP(C5898,變換清單!A:C,3,0)</f>
        <v>新類型</v>
      </c>
      <c r="G5898" s="22" t="str">
        <f>VLOOKUP(B5898,變換清單!E:F,2,0)</f>
        <v>關信越</v>
      </c>
      <c r="H5898" s="22" t="str">
        <f t="shared" si="276"/>
        <v>2017</v>
      </c>
      <c r="I5898" s="22">
        <f t="shared" si="277"/>
        <v>7</v>
      </c>
      <c r="J5898" s="22" t="str">
        <f>VLOOKUP(I5898,變換清單!H:I,2,0)</f>
        <v>3Q</v>
      </c>
      <c r="K5898" s="22" t="str">
        <f t="shared" si="278"/>
        <v>新類型關信越20173Q</v>
      </c>
    </row>
    <row r="5899" spans="1:11">
      <c r="A5899" s="23">
        <v>201707</v>
      </c>
      <c r="B5899" s="23" t="s">
        <v>61</v>
      </c>
      <c r="C5899" s="22">
        <v>27220985</v>
      </c>
      <c r="D5899" s="22" t="s">
        <v>46</v>
      </c>
      <c r="E5899" s="23">
        <v>14616</v>
      </c>
      <c r="F5899" s="22" t="str">
        <f>VLOOKUP(C5899,變換清單!A:C,3,0)</f>
        <v>新類型</v>
      </c>
      <c r="G5899" s="22" t="str">
        <f>VLOOKUP(B5899,變換清單!E:F,2,0)</f>
        <v>關信越</v>
      </c>
      <c r="H5899" s="22" t="str">
        <f t="shared" si="276"/>
        <v>2017</v>
      </c>
      <c r="I5899" s="22">
        <f t="shared" si="277"/>
        <v>7</v>
      </c>
      <c r="J5899" s="22" t="str">
        <f>VLOOKUP(I5899,變換清單!H:I,2,0)</f>
        <v>3Q</v>
      </c>
      <c r="K5899" s="22" t="str">
        <f t="shared" si="278"/>
        <v>新類型關信越20173Q</v>
      </c>
    </row>
    <row r="5900" spans="1:11">
      <c r="A5900" s="23">
        <v>201707</v>
      </c>
      <c r="B5900" s="23" t="s">
        <v>61</v>
      </c>
      <c r="C5900" s="22">
        <v>27260317</v>
      </c>
      <c r="D5900" s="22" t="s">
        <v>40</v>
      </c>
      <c r="E5900" s="23">
        <v>4536</v>
      </c>
      <c r="F5900" s="22" t="str">
        <f>VLOOKUP(C5900,變換清單!A:C,3,0)</f>
        <v>啤酒</v>
      </c>
      <c r="G5900" s="22" t="str">
        <f>VLOOKUP(B5900,變換清單!E:F,2,0)</f>
        <v>關信越</v>
      </c>
      <c r="H5900" s="22" t="str">
        <f t="shared" si="276"/>
        <v>2017</v>
      </c>
      <c r="I5900" s="22">
        <f t="shared" si="277"/>
        <v>7</v>
      </c>
      <c r="J5900" s="22" t="str">
        <f>VLOOKUP(I5900,變換清單!H:I,2,0)</f>
        <v>3Q</v>
      </c>
      <c r="K5900" s="22" t="str">
        <f t="shared" si="278"/>
        <v>啤酒關信越20173Q</v>
      </c>
    </row>
    <row r="5901" spans="1:11">
      <c r="A5901" s="23">
        <v>201707</v>
      </c>
      <c r="B5901" s="23" t="s">
        <v>61</v>
      </c>
      <c r="C5901" s="22">
        <v>27260665</v>
      </c>
      <c r="D5901" s="22" t="s">
        <v>105</v>
      </c>
      <c r="E5901" s="23">
        <v>192360</v>
      </c>
      <c r="F5901" s="22" t="str">
        <f>VLOOKUP(C5901,變換清單!A:C,3,0)</f>
        <v>啤酒</v>
      </c>
      <c r="G5901" s="22" t="str">
        <f>VLOOKUP(B5901,變換清單!E:F,2,0)</f>
        <v>關信越</v>
      </c>
      <c r="H5901" s="22" t="str">
        <f t="shared" si="276"/>
        <v>2017</v>
      </c>
      <c r="I5901" s="22">
        <f t="shared" si="277"/>
        <v>7</v>
      </c>
      <c r="J5901" s="22" t="str">
        <f>VLOOKUP(I5901,變換清單!H:I,2,0)</f>
        <v>3Q</v>
      </c>
      <c r="K5901" s="22" t="str">
        <f t="shared" si="278"/>
        <v>啤酒關信越20173Q</v>
      </c>
    </row>
    <row r="5902" spans="1:11">
      <c r="A5902" s="23">
        <v>201707</v>
      </c>
      <c r="B5902" s="23" t="s">
        <v>61</v>
      </c>
      <c r="C5902" s="22">
        <v>27350171</v>
      </c>
      <c r="D5902" s="22" t="s">
        <v>42</v>
      </c>
      <c r="E5902" s="23">
        <v>160747</v>
      </c>
      <c r="F5902" s="22" t="str">
        <f>VLOOKUP(C5902,變換清單!A:C,3,0)</f>
        <v>啤酒</v>
      </c>
      <c r="G5902" s="22" t="str">
        <f>VLOOKUP(B5902,變換清單!E:F,2,0)</f>
        <v>關信越</v>
      </c>
      <c r="H5902" s="22" t="str">
        <f t="shared" si="276"/>
        <v>2017</v>
      </c>
      <c r="I5902" s="22">
        <f t="shared" si="277"/>
        <v>7</v>
      </c>
      <c r="J5902" s="22" t="str">
        <f>VLOOKUP(I5902,變換清單!H:I,2,0)</f>
        <v>3Q</v>
      </c>
      <c r="K5902" s="22" t="str">
        <f t="shared" si="278"/>
        <v>啤酒關信越20173Q</v>
      </c>
    </row>
    <row r="5903" spans="1:11">
      <c r="A5903" s="23">
        <v>201707</v>
      </c>
      <c r="B5903" s="23" t="s">
        <v>61</v>
      </c>
      <c r="C5903" s="22">
        <v>27350921</v>
      </c>
      <c r="D5903" s="22" t="s">
        <v>44</v>
      </c>
      <c r="E5903" s="23">
        <v>4002</v>
      </c>
      <c r="F5903" s="22" t="str">
        <f>VLOOKUP(C5903,變換清單!A:C,3,0)</f>
        <v>發泡酒</v>
      </c>
      <c r="G5903" s="22" t="str">
        <f>VLOOKUP(B5903,變換清單!E:F,2,0)</f>
        <v>關信越</v>
      </c>
      <c r="H5903" s="22" t="str">
        <f t="shared" si="276"/>
        <v>2017</v>
      </c>
      <c r="I5903" s="22">
        <f t="shared" si="277"/>
        <v>7</v>
      </c>
      <c r="J5903" s="22" t="str">
        <f>VLOOKUP(I5903,變換清單!H:I,2,0)</f>
        <v>3Q</v>
      </c>
      <c r="K5903" s="22" t="str">
        <f t="shared" si="278"/>
        <v>發泡酒關信越20173Q</v>
      </c>
    </row>
    <row r="5904" spans="1:11">
      <c r="A5904" s="23">
        <v>201707</v>
      </c>
      <c r="B5904" s="23" t="s">
        <v>83</v>
      </c>
      <c r="C5904" s="22">
        <v>27210786</v>
      </c>
      <c r="D5904" s="22" t="s">
        <v>103</v>
      </c>
      <c r="E5904" s="23">
        <v>236040</v>
      </c>
      <c r="F5904" s="22" t="str">
        <f>VLOOKUP(C5904,變換清單!A:C,3,0)</f>
        <v>發泡酒</v>
      </c>
      <c r="G5904" s="22" t="str">
        <f>VLOOKUP(B5904,變換清單!E:F,2,0)</f>
        <v>中四國</v>
      </c>
      <c r="H5904" s="22" t="str">
        <f t="shared" si="276"/>
        <v>2017</v>
      </c>
      <c r="I5904" s="22">
        <f t="shared" si="277"/>
        <v>7</v>
      </c>
      <c r="J5904" s="22" t="str">
        <f>VLOOKUP(I5904,變換清單!H:I,2,0)</f>
        <v>3Q</v>
      </c>
      <c r="K5904" s="22" t="str">
        <f t="shared" si="278"/>
        <v>發泡酒中四國20173Q</v>
      </c>
    </row>
    <row r="5905" spans="1:11">
      <c r="A5905" s="23">
        <v>201707</v>
      </c>
      <c r="B5905" s="23" t="s">
        <v>83</v>
      </c>
      <c r="C5905" s="22">
        <v>27220883</v>
      </c>
      <c r="D5905" s="22" t="s">
        <v>101</v>
      </c>
      <c r="E5905" s="23">
        <v>44520</v>
      </c>
      <c r="F5905" s="22" t="str">
        <f>VLOOKUP(C5905,變換清單!A:C,3,0)</f>
        <v>新類型</v>
      </c>
      <c r="G5905" s="22" t="str">
        <f>VLOOKUP(B5905,變換清單!E:F,2,0)</f>
        <v>中四國</v>
      </c>
      <c r="H5905" s="22" t="str">
        <f t="shared" si="276"/>
        <v>2017</v>
      </c>
      <c r="I5905" s="22">
        <f t="shared" si="277"/>
        <v>7</v>
      </c>
      <c r="J5905" s="22" t="str">
        <f>VLOOKUP(I5905,變換清單!H:I,2,0)</f>
        <v>3Q</v>
      </c>
      <c r="K5905" s="22" t="str">
        <f t="shared" si="278"/>
        <v>新類型中四國20173Q</v>
      </c>
    </row>
    <row r="5906" spans="1:11">
      <c r="A5906" s="23">
        <v>201707</v>
      </c>
      <c r="B5906" s="23" t="s">
        <v>83</v>
      </c>
      <c r="C5906" s="22">
        <v>27220957</v>
      </c>
      <c r="D5906" s="22" t="s">
        <v>102</v>
      </c>
      <c r="E5906" s="23">
        <v>87360</v>
      </c>
      <c r="F5906" s="22" t="str">
        <f>VLOOKUP(C5906,變換清單!A:C,3,0)</f>
        <v>新類型</v>
      </c>
      <c r="G5906" s="22" t="str">
        <f>VLOOKUP(B5906,變換清單!E:F,2,0)</f>
        <v>中四國</v>
      </c>
      <c r="H5906" s="22" t="str">
        <f t="shared" si="276"/>
        <v>2017</v>
      </c>
      <c r="I5906" s="22">
        <f t="shared" si="277"/>
        <v>7</v>
      </c>
      <c r="J5906" s="22" t="str">
        <f>VLOOKUP(I5906,變換清單!H:I,2,0)</f>
        <v>3Q</v>
      </c>
      <c r="K5906" s="22" t="str">
        <f t="shared" si="278"/>
        <v>新類型中四國20173Q</v>
      </c>
    </row>
    <row r="5907" spans="1:11">
      <c r="A5907" s="23">
        <v>201707</v>
      </c>
      <c r="B5907" s="23" t="s">
        <v>83</v>
      </c>
      <c r="C5907" s="22">
        <v>27220985</v>
      </c>
      <c r="D5907" s="22" t="s">
        <v>46</v>
      </c>
      <c r="E5907" s="23">
        <v>20916</v>
      </c>
      <c r="F5907" s="22" t="str">
        <f>VLOOKUP(C5907,變換清單!A:C,3,0)</f>
        <v>新類型</v>
      </c>
      <c r="G5907" s="22" t="str">
        <f>VLOOKUP(B5907,變換清單!E:F,2,0)</f>
        <v>中四國</v>
      </c>
      <c r="H5907" s="22" t="str">
        <f t="shared" si="276"/>
        <v>2017</v>
      </c>
      <c r="I5907" s="22">
        <f t="shared" si="277"/>
        <v>7</v>
      </c>
      <c r="J5907" s="22" t="str">
        <f>VLOOKUP(I5907,變換清單!H:I,2,0)</f>
        <v>3Q</v>
      </c>
      <c r="K5907" s="22" t="str">
        <f t="shared" si="278"/>
        <v>新類型中四國20173Q</v>
      </c>
    </row>
    <row r="5908" spans="1:11">
      <c r="A5908" s="23">
        <v>201707</v>
      </c>
      <c r="B5908" s="23" t="s">
        <v>83</v>
      </c>
      <c r="C5908" s="22">
        <v>27260317</v>
      </c>
      <c r="D5908" s="22" t="s">
        <v>40</v>
      </c>
      <c r="E5908" s="23">
        <v>9312</v>
      </c>
      <c r="F5908" s="22" t="str">
        <f>VLOOKUP(C5908,變換清單!A:C,3,0)</f>
        <v>啤酒</v>
      </c>
      <c r="G5908" s="22" t="str">
        <f>VLOOKUP(B5908,變換清單!E:F,2,0)</f>
        <v>中四國</v>
      </c>
      <c r="H5908" s="22" t="str">
        <f t="shared" si="276"/>
        <v>2017</v>
      </c>
      <c r="I5908" s="22">
        <f t="shared" si="277"/>
        <v>7</v>
      </c>
      <c r="J5908" s="22" t="str">
        <f>VLOOKUP(I5908,變換清單!H:I,2,0)</f>
        <v>3Q</v>
      </c>
      <c r="K5908" s="22" t="str">
        <f t="shared" si="278"/>
        <v>啤酒中四國20173Q</v>
      </c>
    </row>
    <row r="5909" spans="1:11">
      <c r="A5909" s="23">
        <v>201707</v>
      </c>
      <c r="B5909" s="23" t="s">
        <v>83</v>
      </c>
      <c r="C5909" s="22">
        <v>27260665</v>
      </c>
      <c r="D5909" s="22" t="s">
        <v>105</v>
      </c>
      <c r="E5909" s="23">
        <v>64680</v>
      </c>
      <c r="F5909" s="22" t="str">
        <f>VLOOKUP(C5909,變換清單!A:C,3,0)</f>
        <v>啤酒</v>
      </c>
      <c r="G5909" s="22" t="str">
        <f>VLOOKUP(B5909,變換清單!E:F,2,0)</f>
        <v>中四國</v>
      </c>
      <c r="H5909" s="22" t="str">
        <f t="shared" si="276"/>
        <v>2017</v>
      </c>
      <c r="I5909" s="22">
        <f t="shared" si="277"/>
        <v>7</v>
      </c>
      <c r="J5909" s="22" t="str">
        <f>VLOOKUP(I5909,變換清單!H:I,2,0)</f>
        <v>3Q</v>
      </c>
      <c r="K5909" s="22" t="str">
        <f t="shared" si="278"/>
        <v>啤酒中四國20173Q</v>
      </c>
    </row>
    <row r="5910" spans="1:11">
      <c r="A5910" s="23">
        <v>201707</v>
      </c>
      <c r="B5910" s="23" t="s">
        <v>98</v>
      </c>
      <c r="C5910" s="22">
        <v>27350171</v>
      </c>
      <c r="D5910" s="22" t="s">
        <v>42</v>
      </c>
      <c r="E5910" s="23">
        <v>13440</v>
      </c>
      <c r="F5910" s="22" t="str">
        <f>VLOOKUP(C5910,變換清單!A:C,3,0)</f>
        <v>啤酒</v>
      </c>
      <c r="G5910" s="22" t="str">
        <f>VLOOKUP(B5910,變換清單!E:F,2,0)</f>
        <v>沖繩</v>
      </c>
      <c r="H5910" s="22" t="str">
        <f t="shared" si="276"/>
        <v>2017</v>
      </c>
      <c r="I5910" s="22">
        <f t="shared" si="277"/>
        <v>7</v>
      </c>
      <c r="J5910" s="22" t="str">
        <f>VLOOKUP(I5910,變換清單!H:I,2,0)</f>
        <v>3Q</v>
      </c>
      <c r="K5910" s="22" t="str">
        <f t="shared" si="278"/>
        <v>啤酒沖繩20173Q</v>
      </c>
    </row>
    <row r="5911" spans="1:11">
      <c r="A5911" s="23">
        <v>201707</v>
      </c>
      <c r="B5911" s="23" t="s">
        <v>98</v>
      </c>
      <c r="C5911" s="22">
        <v>27350921</v>
      </c>
      <c r="D5911" s="22" t="s">
        <v>44</v>
      </c>
      <c r="E5911" s="23">
        <v>20160</v>
      </c>
      <c r="F5911" s="22" t="str">
        <f>VLOOKUP(C5911,變換清單!A:C,3,0)</f>
        <v>發泡酒</v>
      </c>
      <c r="G5911" s="22" t="str">
        <f>VLOOKUP(B5911,變換清單!E:F,2,0)</f>
        <v>沖繩</v>
      </c>
      <c r="H5911" s="22" t="str">
        <f t="shared" si="276"/>
        <v>2017</v>
      </c>
      <c r="I5911" s="22">
        <f t="shared" si="277"/>
        <v>7</v>
      </c>
      <c r="J5911" s="22" t="str">
        <f>VLOOKUP(I5911,變換清單!H:I,2,0)</f>
        <v>3Q</v>
      </c>
      <c r="K5911" s="22" t="str">
        <f t="shared" si="278"/>
        <v>發泡酒沖繩20173Q</v>
      </c>
    </row>
    <row r="5912" spans="1:11">
      <c r="A5912" s="23">
        <v>201707</v>
      </c>
      <c r="B5912" s="23" t="s">
        <v>98</v>
      </c>
      <c r="C5912" s="22">
        <v>27210786</v>
      </c>
      <c r="D5912" s="22" t="s">
        <v>103</v>
      </c>
      <c r="E5912" s="23">
        <v>486360</v>
      </c>
      <c r="F5912" s="22" t="str">
        <f>VLOOKUP(C5912,變換清單!A:C,3,0)</f>
        <v>發泡酒</v>
      </c>
      <c r="G5912" s="22" t="str">
        <f>VLOOKUP(B5912,變換清單!E:F,2,0)</f>
        <v>沖繩</v>
      </c>
      <c r="H5912" s="22" t="str">
        <f t="shared" si="276"/>
        <v>2017</v>
      </c>
      <c r="I5912" s="22">
        <f t="shared" si="277"/>
        <v>7</v>
      </c>
      <c r="J5912" s="22" t="str">
        <f>VLOOKUP(I5912,變換清單!H:I,2,0)</f>
        <v>3Q</v>
      </c>
      <c r="K5912" s="22" t="str">
        <f t="shared" si="278"/>
        <v>發泡酒沖繩20173Q</v>
      </c>
    </row>
    <row r="5913" spans="1:11">
      <c r="A5913" s="23">
        <v>201707</v>
      </c>
      <c r="B5913" s="23" t="s">
        <v>98</v>
      </c>
      <c r="C5913" s="22">
        <v>27220883</v>
      </c>
      <c r="D5913" s="22" t="s">
        <v>101</v>
      </c>
      <c r="E5913" s="23">
        <v>70560</v>
      </c>
      <c r="F5913" s="22" t="str">
        <f>VLOOKUP(C5913,變換清單!A:C,3,0)</f>
        <v>新類型</v>
      </c>
      <c r="G5913" s="22" t="str">
        <f>VLOOKUP(B5913,變換清單!E:F,2,0)</f>
        <v>沖繩</v>
      </c>
      <c r="H5913" s="22" t="str">
        <f t="shared" si="276"/>
        <v>2017</v>
      </c>
      <c r="I5913" s="22">
        <f t="shared" si="277"/>
        <v>7</v>
      </c>
      <c r="J5913" s="22" t="str">
        <f>VLOOKUP(I5913,變換清單!H:I,2,0)</f>
        <v>3Q</v>
      </c>
      <c r="K5913" s="22" t="str">
        <f t="shared" si="278"/>
        <v>新類型沖繩20173Q</v>
      </c>
    </row>
    <row r="5914" spans="1:11">
      <c r="A5914" s="23">
        <v>201707</v>
      </c>
      <c r="B5914" s="23" t="s">
        <v>98</v>
      </c>
      <c r="C5914" s="22">
        <v>27220957</v>
      </c>
      <c r="D5914" s="22" t="s">
        <v>102</v>
      </c>
      <c r="E5914" s="23">
        <v>110880</v>
      </c>
      <c r="F5914" s="22" t="str">
        <f>VLOOKUP(C5914,變換清單!A:C,3,0)</f>
        <v>新類型</v>
      </c>
      <c r="G5914" s="22" t="str">
        <f>VLOOKUP(B5914,變換清單!E:F,2,0)</f>
        <v>沖繩</v>
      </c>
      <c r="H5914" s="22" t="str">
        <f t="shared" si="276"/>
        <v>2017</v>
      </c>
      <c r="I5914" s="22">
        <f t="shared" si="277"/>
        <v>7</v>
      </c>
      <c r="J5914" s="22" t="str">
        <f>VLOOKUP(I5914,變換清單!H:I,2,0)</f>
        <v>3Q</v>
      </c>
      <c r="K5914" s="22" t="str">
        <f t="shared" si="278"/>
        <v>新類型沖繩20173Q</v>
      </c>
    </row>
    <row r="5915" spans="1:11">
      <c r="A5915" s="23">
        <v>201707</v>
      </c>
      <c r="B5915" s="23" t="s">
        <v>98</v>
      </c>
      <c r="C5915" s="22">
        <v>27220985</v>
      </c>
      <c r="D5915" s="22" t="s">
        <v>46</v>
      </c>
      <c r="E5915" s="23">
        <v>12096</v>
      </c>
      <c r="F5915" s="22" t="str">
        <f>VLOOKUP(C5915,變換清單!A:C,3,0)</f>
        <v>新類型</v>
      </c>
      <c r="G5915" s="22" t="str">
        <f>VLOOKUP(B5915,變換清單!E:F,2,0)</f>
        <v>沖繩</v>
      </c>
      <c r="H5915" s="22" t="str">
        <f t="shared" si="276"/>
        <v>2017</v>
      </c>
      <c r="I5915" s="22">
        <f t="shared" si="277"/>
        <v>7</v>
      </c>
      <c r="J5915" s="22" t="str">
        <f>VLOOKUP(I5915,變換清單!H:I,2,0)</f>
        <v>3Q</v>
      </c>
      <c r="K5915" s="22" t="str">
        <f t="shared" si="278"/>
        <v>新類型沖繩20173Q</v>
      </c>
    </row>
    <row r="5916" spans="1:11">
      <c r="A5916" s="23">
        <v>201707</v>
      </c>
      <c r="B5916" s="23" t="s">
        <v>98</v>
      </c>
      <c r="C5916" s="22">
        <v>27260317</v>
      </c>
      <c r="D5916" s="22" t="s">
        <v>40</v>
      </c>
      <c r="E5916" s="23">
        <v>12096</v>
      </c>
      <c r="F5916" s="22" t="str">
        <f>VLOOKUP(C5916,變換清單!A:C,3,0)</f>
        <v>啤酒</v>
      </c>
      <c r="G5916" s="22" t="str">
        <f>VLOOKUP(B5916,變換清單!E:F,2,0)</f>
        <v>沖繩</v>
      </c>
      <c r="H5916" s="22" t="str">
        <f t="shared" si="276"/>
        <v>2017</v>
      </c>
      <c r="I5916" s="22">
        <f t="shared" si="277"/>
        <v>7</v>
      </c>
      <c r="J5916" s="22" t="str">
        <f>VLOOKUP(I5916,變換清單!H:I,2,0)</f>
        <v>3Q</v>
      </c>
      <c r="K5916" s="22" t="str">
        <f t="shared" si="278"/>
        <v>啤酒沖繩20173Q</v>
      </c>
    </row>
    <row r="5917" spans="1:11">
      <c r="A5917" s="23">
        <v>201707</v>
      </c>
      <c r="B5917" s="23" t="s">
        <v>98</v>
      </c>
      <c r="C5917" s="22">
        <v>27260665</v>
      </c>
      <c r="D5917" s="22" t="s">
        <v>105</v>
      </c>
      <c r="E5917" s="23">
        <v>123480</v>
      </c>
      <c r="F5917" s="22" t="str">
        <f>VLOOKUP(C5917,變換清單!A:C,3,0)</f>
        <v>啤酒</v>
      </c>
      <c r="G5917" s="22" t="str">
        <f>VLOOKUP(B5917,變換清單!E:F,2,0)</f>
        <v>沖繩</v>
      </c>
      <c r="H5917" s="22" t="str">
        <f t="shared" si="276"/>
        <v>2017</v>
      </c>
      <c r="I5917" s="22">
        <f t="shared" si="277"/>
        <v>7</v>
      </c>
      <c r="J5917" s="22" t="str">
        <f>VLOOKUP(I5917,變換清單!H:I,2,0)</f>
        <v>3Q</v>
      </c>
      <c r="K5917" s="22" t="str">
        <f t="shared" si="278"/>
        <v>啤酒沖繩20173Q</v>
      </c>
    </row>
    <row r="5918" spans="1:11">
      <c r="A5918" s="23">
        <v>201707</v>
      </c>
      <c r="B5918" s="23" t="s">
        <v>56</v>
      </c>
      <c r="C5918" s="22">
        <v>27350171</v>
      </c>
      <c r="D5918" s="22" t="s">
        <v>42</v>
      </c>
      <c r="E5918" s="23">
        <v>4536</v>
      </c>
      <c r="F5918" s="22" t="str">
        <f>VLOOKUP(C5918,變換清單!A:C,3,0)</f>
        <v>啤酒</v>
      </c>
      <c r="G5918" s="22" t="str">
        <f>VLOOKUP(B5918,變換清單!E:F,2,0)</f>
        <v>東北</v>
      </c>
      <c r="H5918" s="22" t="str">
        <f t="shared" si="276"/>
        <v>2017</v>
      </c>
      <c r="I5918" s="22">
        <f t="shared" si="277"/>
        <v>7</v>
      </c>
      <c r="J5918" s="22" t="str">
        <f>VLOOKUP(I5918,變換清單!H:I,2,0)</f>
        <v>3Q</v>
      </c>
      <c r="K5918" s="22" t="str">
        <f t="shared" si="278"/>
        <v>啤酒東北20173Q</v>
      </c>
    </row>
    <row r="5919" spans="1:11">
      <c r="A5919" s="23">
        <v>201707</v>
      </c>
      <c r="B5919" s="23" t="s">
        <v>56</v>
      </c>
      <c r="C5919" s="22">
        <v>27350921</v>
      </c>
      <c r="D5919" s="22" t="s">
        <v>44</v>
      </c>
      <c r="E5919" s="23">
        <v>215040</v>
      </c>
      <c r="F5919" s="22" t="str">
        <f>VLOOKUP(C5919,變換清單!A:C,3,0)</f>
        <v>發泡酒</v>
      </c>
      <c r="G5919" s="22" t="str">
        <f>VLOOKUP(B5919,變換清單!E:F,2,0)</f>
        <v>東北</v>
      </c>
      <c r="H5919" s="22" t="str">
        <f t="shared" si="276"/>
        <v>2017</v>
      </c>
      <c r="I5919" s="22">
        <f t="shared" si="277"/>
        <v>7</v>
      </c>
      <c r="J5919" s="22" t="str">
        <f>VLOOKUP(I5919,變換清單!H:I,2,0)</f>
        <v>3Q</v>
      </c>
      <c r="K5919" s="22" t="str">
        <f t="shared" si="278"/>
        <v>發泡酒東北20173Q</v>
      </c>
    </row>
    <row r="5920" spans="1:11">
      <c r="A5920" s="23">
        <v>201707</v>
      </c>
      <c r="B5920" s="23" t="s">
        <v>56</v>
      </c>
      <c r="C5920" s="22">
        <v>27210786</v>
      </c>
      <c r="D5920" s="22" t="s">
        <v>103</v>
      </c>
      <c r="E5920" s="23">
        <v>57960</v>
      </c>
      <c r="F5920" s="22" t="str">
        <f>VLOOKUP(C5920,變換清單!A:C,3,0)</f>
        <v>發泡酒</v>
      </c>
      <c r="G5920" s="22" t="str">
        <f>VLOOKUP(B5920,變換清單!E:F,2,0)</f>
        <v>東北</v>
      </c>
      <c r="H5920" s="22" t="str">
        <f t="shared" si="276"/>
        <v>2017</v>
      </c>
      <c r="I5920" s="22">
        <f t="shared" si="277"/>
        <v>7</v>
      </c>
      <c r="J5920" s="22" t="str">
        <f>VLOOKUP(I5920,變換清單!H:I,2,0)</f>
        <v>3Q</v>
      </c>
      <c r="K5920" s="22" t="str">
        <f t="shared" si="278"/>
        <v>發泡酒東北20173Q</v>
      </c>
    </row>
    <row r="5921" spans="1:11">
      <c r="A5921" s="23">
        <v>201707</v>
      </c>
      <c r="B5921" s="23" t="s">
        <v>56</v>
      </c>
      <c r="C5921" s="22">
        <v>27220883</v>
      </c>
      <c r="D5921" s="22" t="s">
        <v>101</v>
      </c>
      <c r="E5921" s="23">
        <v>76440</v>
      </c>
      <c r="F5921" s="22" t="str">
        <f>VLOOKUP(C5921,變換清單!A:C,3,0)</f>
        <v>新類型</v>
      </c>
      <c r="G5921" s="22" t="str">
        <f>VLOOKUP(B5921,變換清單!E:F,2,0)</f>
        <v>東北</v>
      </c>
      <c r="H5921" s="22" t="str">
        <f t="shared" si="276"/>
        <v>2017</v>
      </c>
      <c r="I5921" s="22">
        <f t="shared" si="277"/>
        <v>7</v>
      </c>
      <c r="J5921" s="22" t="str">
        <f>VLOOKUP(I5921,變換清單!H:I,2,0)</f>
        <v>3Q</v>
      </c>
      <c r="K5921" s="22" t="str">
        <f t="shared" si="278"/>
        <v>新類型東北20173Q</v>
      </c>
    </row>
    <row r="5922" spans="1:11">
      <c r="A5922" s="23">
        <v>201707</v>
      </c>
      <c r="B5922" s="23" t="s">
        <v>56</v>
      </c>
      <c r="C5922" s="22">
        <v>27220957</v>
      </c>
      <c r="D5922" s="22" t="s">
        <v>102</v>
      </c>
      <c r="E5922" s="23">
        <v>18144</v>
      </c>
      <c r="F5922" s="22" t="str">
        <f>VLOOKUP(C5922,變換清單!A:C,3,0)</f>
        <v>新類型</v>
      </c>
      <c r="G5922" s="22" t="str">
        <f>VLOOKUP(B5922,變換清單!E:F,2,0)</f>
        <v>東北</v>
      </c>
      <c r="H5922" s="22" t="str">
        <f t="shared" si="276"/>
        <v>2017</v>
      </c>
      <c r="I5922" s="22">
        <f t="shared" si="277"/>
        <v>7</v>
      </c>
      <c r="J5922" s="22" t="str">
        <f>VLOOKUP(I5922,變換清單!H:I,2,0)</f>
        <v>3Q</v>
      </c>
      <c r="K5922" s="22" t="str">
        <f t="shared" si="278"/>
        <v>新類型東北20173Q</v>
      </c>
    </row>
    <row r="5923" spans="1:11">
      <c r="A5923" s="23">
        <v>201707</v>
      </c>
      <c r="B5923" s="23" t="s">
        <v>56</v>
      </c>
      <c r="C5923" s="22">
        <v>27220985</v>
      </c>
      <c r="D5923" s="22" t="s">
        <v>46</v>
      </c>
      <c r="E5923" s="23">
        <v>6552</v>
      </c>
      <c r="F5923" s="22" t="str">
        <f>VLOOKUP(C5923,變換清單!A:C,3,0)</f>
        <v>新類型</v>
      </c>
      <c r="G5923" s="22" t="str">
        <f>VLOOKUP(B5923,變換清單!E:F,2,0)</f>
        <v>東北</v>
      </c>
      <c r="H5923" s="22" t="str">
        <f t="shared" si="276"/>
        <v>2017</v>
      </c>
      <c r="I5923" s="22">
        <f t="shared" si="277"/>
        <v>7</v>
      </c>
      <c r="J5923" s="22" t="str">
        <f>VLOOKUP(I5923,變換清單!H:I,2,0)</f>
        <v>3Q</v>
      </c>
      <c r="K5923" s="22" t="str">
        <f t="shared" si="278"/>
        <v>新類型東北20173Q</v>
      </c>
    </row>
    <row r="5924" spans="1:11">
      <c r="A5924" s="23">
        <v>201707</v>
      </c>
      <c r="B5924" s="23" t="s">
        <v>56</v>
      </c>
      <c r="C5924" s="22">
        <v>27260317</v>
      </c>
      <c r="D5924" s="22" t="s">
        <v>40</v>
      </c>
      <c r="E5924" s="23">
        <v>84840</v>
      </c>
      <c r="F5924" s="22" t="str">
        <f>VLOOKUP(C5924,變換清單!A:C,3,0)</f>
        <v>啤酒</v>
      </c>
      <c r="G5924" s="22" t="str">
        <f>VLOOKUP(B5924,變換清單!E:F,2,0)</f>
        <v>東北</v>
      </c>
      <c r="H5924" s="22" t="str">
        <f t="shared" si="276"/>
        <v>2017</v>
      </c>
      <c r="I5924" s="22">
        <f t="shared" si="277"/>
        <v>7</v>
      </c>
      <c r="J5924" s="22" t="str">
        <f>VLOOKUP(I5924,變換清單!H:I,2,0)</f>
        <v>3Q</v>
      </c>
      <c r="K5924" s="22" t="str">
        <f t="shared" si="278"/>
        <v>啤酒東北20173Q</v>
      </c>
    </row>
    <row r="5925" spans="1:11">
      <c r="A5925" s="23">
        <v>201707</v>
      </c>
      <c r="B5925" s="23" t="s">
        <v>73</v>
      </c>
      <c r="C5925" s="22">
        <v>27260665</v>
      </c>
      <c r="D5925" s="22" t="s">
        <v>105</v>
      </c>
      <c r="E5925" s="23">
        <v>270480</v>
      </c>
      <c r="F5925" s="22" t="str">
        <f>VLOOKUP(C5925,變換清單!A:C,3,0)</f>
        <v>啤酒</v>
      </c>
      <c r="G5925" s="22" t="str">
        <f>VLOOKUP(B5925,變換清單!E:F,2,0)</f>
        <v>中部</v>
      </c>
      <c r="H5925" s="22" t="str">
        <f t="shared" si="276"/>
        <v>2017</v>
      </c>
      <c r="I5925" s="22">
        <f t="shared" si="277"/>
        <v>7</v>
      </c>
      <c r="J5925" s="22" t="str">
        <f>VLOOKUP(I5925,變換清單!H:I,2,0)</f>
        <v>3Q</v>
      </c>
      <c r="K5925" s="22" t="str">
        <f t="shared" si="278"/>
        <v>啤酒中部20173Q</v>
      </c>
    </row>
    <row r="5926" spans="1:11">
      <c r="A5926" s="23">
        <v>201707</v>
      </c>
      <c r="B5926" s="23" t="s">
        <v>73</v>
      </c>
      <c r="C5926" s="22">
        <v>27350171</v>
      </c>
      <c r="D5926" s="22" t="s">
        <v>42</v>
      </c>
      <c r="E5926" s="23">
        <v>14280</v>
      </c>
      <c r="F5926" s="22" t="str">
        <f>VLOOKUP(C5926,變換清單!A:C,3,0)</f>
        <v>啤酒</v>
      </c>
      <c r="G5926" s="22" t="str">
        <f>VLOOKUP(B5926,變換清單!E:F,2,0)</f>
        <v>中部</v>
      </c>
      <c r="H5926" s="22" t="str">
        <f t="shared" si="276"/>
        <v>2017</v>
      </c>
      <c r="I5926" s="22">
        <f t="shared" si="277"/>
        <v>7</v>
      </c>
      <c r="J5926" s="22" t="str">
        <f>VLOOKUP(I5926,變換清單!H:I,2,0)</f>
        <v>3Q</v>
      </c>
      <c r="K5926" s="22" t="str">
        <f t="shared" si="278"/>
        <v>啤酒中部20173Q</v>
      </c>
    </row>
    <row r="5927" spans="1:11">
      <c r="A5927" s="23">
        <v>201707</v>
      </c>
      <c r="B5927" s="23" t="s">
        <v>73</v>
      </c>
      <c r="C5927" s="22">
        <v>27350921</v>
      </c>
      <c r="D5927" s="22" t="s">
        <v>44</v>
      </c>
      <c r="E5927" s="23">
        <v>70560</v>
      </c>
      <c r="F5927" s="22" t="str">
        <f>VLOOKUP(C5927,變換清單!A:C,3,0)</f>
        <v>發泡酒</v>
      </c>
      <c r="G5927" s="22" t="str">
        <f>VLOOKUP(B5927,變換清單!E:F,2,0)</f>
        <v>中部</v>
      </c>
      <c r="H5927" s="22" t="str">
        <f t="shared" si="276"/>
        <v>2017</v>
      </c>
      <c r="I5927" s="22">
        <f t="shared" si="277"/>
        <v>7</v>
      </c>
      <c r="J5927" s="22" t="str">
        <f>VLOOKUP(I5927,變換清單!H:I,2,0)</f>
        <v>3Q</v>
      </c>
      <c r="K5927" s="22" t="str">
        <f t="shared" si="278"/>
        <v>發泡酒中部20173Q</v>
      </c>
    </row>
    <row r="5928" spans="1:11">
      <c r="A5928" s="23">
        <v>201707</v>
      </c>
      <c r="B5928" s="23" t="s">
        <v>73</v>
      </c>
      <c r="C5928" s="22">
        <v>27210786</v>
      </c>
      <c r="D5928" s="22" t="s">
        <v>103</v>
      </c>
      <c r="E5928" s="23">
        <v>2772</v>
      </c>
      <c r="F5928" s="22" t="str">
        <f>VLOOKUP(C5928,變換清單!A:C,3,0)</f>
        <v>發泡酒</v>
      </c>
      <c r="G5928" s="22" t="str">
        <f>VLOOKUP(B5928,變換清單!E:F,2,0)</f>
        <v>中部</v>
      </c>
      <c r="H5928" s="22" t="str">
        <f t="shared" si="276"/>
        <v>2017</v>
      </c>
      <c r="I5928" s="22">
        <f t="shared" si="277"/>
        <v>7</v>
      </c>
      <c r="J5928" s="22" t="str">
        <f>VLOOKUP(I5928,變換清單!H:I,2,0)</f>
        <v>3Q</v>
      </c>
      <c r="K5928" s="22" t="str">
        <f t="shared" si="278"/>
        <v>發泡酒中部20173Q</v>
      </c>
    </row>
    <row r="5929" spans="1:11">
      <c r="A5929" s="23">
        <v>201707</v>
      </c>
      <c r="B5929" s="23" t="s">
        <v>73</v>
      </c>
      <c r="C5929" s="22">
        <v>27220883</v>
      </c>
      <c r="D5929" s="22" t="s">
        <v>101</v>
      </c>
      <c r="E5929" s="23">
        <v>2772</v>
      </c>
      <c r="F5929" s="22" t="str">
        <f>VLOOKUP(C5929,變換清單!A:C,3,0)</f>
        <v>新類型</v>
      </c>
      <c r="G5929" s="22" t="str">
        <f>VLOOKUP(B5929,變換清單!E:F,2,0)</f>
        <v>中部</v>
      </c>
      <c r="H5929" s="22" t="str">
        <f t="shared" si="276"/>
        <v>2017</v>
      </c>
      <c r="I5929" s="22">
        <f t="shared" si="277"/>
        <v>7</v>
      </c>
      <c r="J5929" s="22" t="str">
        <f>VLOOKUP(I5929,變換清單!H:I,2,0)</f>
        <v>3Q</v>
      </c>
      <c r="K5929" s="22" t="str">
        <f t="shared" si="278"/>
        <v>新類型中部20173Q</v>
      </c>
    </row>
    <row r="5930" spans="1:11">
      <c r="A5930" s="23">
        <v>201707</v>
      </c>
      <c r="B5930" s="23" t="s">
        <v>73</v>
      </c>
      <c r="C5930" s="22">
        <v>27220957</v>
      </c>
      <c r="D5930" s="22" t="s">
        <v>102</v>
      </c>
      <c r="E5930" s="23">
        <v>62160</v>
      </c>
      <c r="F5930" s="22" t="str">
        <f>VLOOKUP(C5930,變換清單!A:C,3,0)</f>
        <v>新類型</v>
      </c>
      <c r="G5930" s="22" t="str">
        <f>VLOOKUP(B5930,變換清單!E:F,2,0)</f>
        <v>中部</v>
      </c>
      <c r="H5930" s="22" t="str">
        <f t="shared" si="276"/>
        <v>2017</v>
      </c>
      <c r="I5930" s="22">
        <f t="shared" si="277"/>
        <v>7</v>
      </c>
      <c r="J5930" s="22" t="str">
        <f>VLOOKUP(I5930,變換清單!H:I,2,0)</f>
        <v>3Q</v>
      </c>
      <c r="K5930" s="22" t="str">
        <f t="shared" si="278"/>
        <v>新類型中部20173Q</v>
      </c>
    </row>
    <row r="5931" spans="1:11">
      <c r="A5931" s="23">
        <v>201707</v>
      </c>
      <c r="B5931" s="23" t="s">
        <v>93</v>
      </c>
      <c r="C5931" s="22">
        <v>27220985</v>
      </c>
      <c r="D5931" s="22" t="s">
        <v>46</v>
      </c>
      <c r="E5931" s="23">
        <v>266280</v>
      </c>
      <c r="F5931" s="22" t="str">
        <f>VLOOKUP(C5931,變換清單!A:C,3,0)</f>
        <v>新類型</v>
      </c>
      <c r="G5931" s="22" t="str">
        <f>VLOOKUP(B5931,變換清單!E:F,2,0)</f>
        <v>九州</v>
      </c>
      <c r="H5931" s="22" t="str">
        <f t="shared" si="276"/>
        <v>2017</v>
      </c>
      <c r="I5931" s="22">
        <f t="shared" si="277"/>
        <v>7</v>
      </c>
      <c r="J5931" s="22" t="str">
        <f>VLOOKUP(I5931,變換清單!H:I,2,0)</f>
        <v>3Q</v>
      </c>
      <c r="K5931" s="22" t="str">
        <f t="shared" si="278"/>
        <v>新類型九州20173Q</v>
      </c>
    </row>
    <row r="5932" spans="1:11">
      <c r="A5932" s="23">
        <v>201707</v>
      </c>
      <c r="B5932" s="23" t="s">
        <v>93</v>
      </c>
      <c r="C5932" s="22">
        <v>27260317</v>
      </c>
      <c r="D5932" s="22" t="s">
        <v>40</v>
      </c>
      <c r="E5932" s="23">
        <v>57120</v>
      </c>
      <c r="F5932" s="22" t="str">
        <f>VLOOKUP(C5932,變換清單!A:C,3,0)</f>
        <v>啤酒</v>
      </c>
      <c r="G5932" s="22" t="str">
        <f>VLOOKUP(B5932,變換清單!E:F,2,0)</f>
        <v>九州</v>
      </c>
      <c r="H5932" s="22" t="str">
        <f t="shared" si="276"/>
        <v>2017</v>
      </c>
      <c r="I5932" s="22">
        <f t="shared" si="277"/>
        <v>7</v>
      </c>
      <c r="J5932" s="22" t="str">
        <f>VLOOKUP(I5932,變換清單!H:I,2,0)</f>
        <v>3Q</v>
      </c>
      <c r="K5932" s="22" t="str">
        <f t="shared" si="278"/>
        <v>啤酒九州20173Q</v>
      </c>
    </row>
    <row r="5933" spans="1:11">
      <c r="A5933" s="23">
        <v>201707</v>
      </c>
      <c r="B5933" s="23" t="s">
        <v>93</v>
      </c>
      <c r="C5933" s="22">
        <v>27260665</v>
      </c>
      <c r="D5933" s="22" t="s">
        <v>105</v>
      </c>
      <c r="E5933" s="23">
        <v>71400</v>
      </c>
      <c r="F5933" s="22" t="str">
        <f>VLOOKUP(C5933,變換清單!A:C,3,0)</f>
        <v>啤酒</v>
      </c>
      <c r="G5933" s="22" t="str">
        <f>VLOOKUP(B5933,變換清單!E:F,2,0)</f>
        <v>九州</v>
      </c>
      <c r="H5933" s="22" t="str">
        <f t="shared" si="276"/>
        <v>2017</v>
      </c>
      <c r="I5933" s="22">
        <f t="shared" si="277"/>
        <v>7</v>
      </c>
      <c r="J5933" s="22" t="str">
        <f>VLOOKUP(I5933,變換清單!H:I,2,0)</f>
        <v>3Q</v>
      </c>
      <c r="K5933" s="22" t="str">
        <f t="shared" si="278"/>
        <v>啤酒九州20173Q</v>
      </c>
    </row>
    <row r="5934" spans="1:11">
      <c r="A5934" s="23">
        <v>201707</v>
      </c>
      <c r="B5934" s="23" t="s">
        <v>93</v>
      </c>
      <c r="C5934" s="22">
        <v>27350171</v>
      </c>
      <c r="D5934" s="22" t="s">
        <v>42</v>
      </c>
      <c r="E5934" s="23">
        <v>756</v>
      </c>
      <c r="F5934" s="22" t="str">
        <f>VLOOKUP(C5934,變換清單!A:C,3,0)</f>
        <v>啤酒</v>
      </c>
      <c r="G5934" s="22" t="str">
        <f>VLOOKUP(B5934,變換清單!E:F,2,0)</f>
        <v>九州</v>
      </c>
      <c r="H5934" s="22" t="str">
        <f t="shared" si="276"/>
        <v>2017</v>
      </c>
      <c r="I5934" s="22">
        <f t="shared" si="277"/>
        <v>7</v>
      </c>
      <c r="J5934" s="22" t="str">
        <f>VLOOKUP(I5934,變換清單!H:I,2,0)</f>
        <v>3Q</v>
      </c>
      <c r="K5934" s="22" t="str">
        <f t="shared" si="278"/>
        <v>啤酒九州20173Q</v>
      </c>
    </row>
    <row r="5935" spans="1:11">
      <c r="A5935" s="23">
        <v>201707</v>
      </c>
      <c r="B5935" s="23" t="s">
        <v>93</v>
      </c>
      <c r="C5935" s="22">
        <v>27350921</v>
      </c>
      <c r="D5935" s="22" t="s">
        <v>44</v>
      </c>
      <c r="E5935" s="23">
        <v>504</v>
      </c>
      <c r="F5935" s="22" t="str">
        <f>VLOOKUP(C5935,變換清單!A:C,3,0)</f>
        <v>發泡酒</v>
      </c>
      <c r="G5935" s="22" t="str">
        <f>VLOOKUP(B5935,變換清單!E:F,2,0)</f>
        <v>九州</v>
      </c>
      <c r="H5935" s="22" t="str">
        <f t="shared" si="276"/>
        <v>2017</v>
      </c>
      <c r="I5935" s="22">
        <f t="shared" si="277"/>
        <v>7</v>
      </c>
      <c r="J5935" s="22" t="str">
        <f>VLOOKUP(I5935,變換清單!H:I,2,0)</f>
        <v>3Q</v>
      </c>
      <c r="K5935" s="22" t="str">
        <f t="shared" si="278"/>
        <v>發泡酒九州20173Q</v>
      </c>
    </row>
    <row r="5936" spans="1:11">
      <c r="A5936" s="23">
        <v>201707</v>
      </c>
      <c r="B5936" s="23" t="s">
        <v>93</v>
      </c>
      <c r="C5936" s="22">
        <v>27210786</v>
      </c>
      <c r="D5936" s="22" t="s">
        <v>103</v>
      </c>
      <c r="E5936" s="23">
        <v>68040</v>
      </c>
      <c r="F5936" s="22" t="str">
        <f>VLOOKUP(C5936,變換清單!A:C,3,0)</f>
        <v>發泡酒</v>
      </c>
      <c r="G5936" s="22" t="str">
        <f>VLOOKUP(B5936,變換清單!E:F,2,0)</f>
        <v>九州</v>
      </c>
      <c r="H5936" s="22" t="str">
        <f t="shared" si="276"/>
        <v>2017</v>
      </c>
      <c r="I5936" s="22">
        <f t="shared" si="277"/>
        <v>7</v>
      </c>
      <c r="J5936" s="22" t="str">
        <f>VLOOKUP(I5936,變換清單!H:I,2,0)</f>
        <v>3Q</v>
      </c>
      <c r="K5936" s="22" t="str">
        <f t="shared" si="278"/>
        <v>發泡酒九州20173Q</v>
      </c>
    </row>
    <row r="5937" spans="1:11">
      <c r="A5937" s="23">
        <v>201707</v>
      </c>
      <c r="B5937" s="23" t="s">
        <v>57</v>
      </c>
      <c r="C5937" s="22">
        <v>27220883</v>
      </c>
      <c r="D5937" s="22" t="s">
        <v>101</v>
      </c>
      <c r="E5937" s="23">
        <v>637560</v>
      </c>
      <c r="F5937" s="22" t="str">
        <f>VLOOKUP(C5937,變換清單!A:C,3,0)</f>
        <v>新類型</v>
      </c>
      <c r="G5937" s="22" t="str">
        <f>VLOOKUP(B5937,變換清單!E:F,2,0)</f>
        <v>東北</v>
      </c>
      <c r="H5937" s="22" t="str">
        <f t="shared" si="276"/>
        <v>2017</v>
      </c>
      <c r="I5937" s="22">
        <f t="shared" si="277"/>
        <v>7</v>
      </c>
      <c r="J5937" s="22" t="str">
        <f>VLOOKUP(I5937,變換清單!H:I,2,0)</f>
        <v>3Q</v>
      </c>
      <c r="K5937" s="22" t="str">
        <f t="shared" si="278"/>
        <v>新類型東北20173Q</v>
      </c>
    </row>
    <row r="5938" spans="1:11">
      <c r="A5938" s="23">
        <v>201707</v>
      </c>
      <c r="B5938" s="23" t="s">
        <v>57</v>
      </c>
      <c r="C5938" s="22">
        <v>27220957</v>
      </c>
      <c r="D5938" s="22" t="s">
        <v>102</v>
      </c>
      <c r="E5938" s="23">
        <v>112560</v>
      </c>
      <c r="F5938" s="22" t="str">
        <f>VLOOKUP(C5938,變換清單!A:C,3,0)</f>
        <v>新類型</v>
      </c>
      <c r="G5938" s="22" t="str">
        <f>VLOOKUP(B5938,變換清單!E:F,2,0)</f>
        <v>東北</v>
      </c>
      <c r="H5938" s="22" t="str">
        <f t="shared" si="276"/>
        <v>2017</v>
      </c>
      <c r="I5938" s="22">
        <f t="shared" si="277"/>
        <v>7</v>
      </c>
      <c r="J5938" s="22" t="str">
        <f>VLOOKUP(I5938,變換清單!H:I,2,0)</f>
        <v>3Q</v>
      </c>
      <c r="K5938" s="22" t="str">
        <f t="shared" si="278"/>
        <v>新類型東北20173Q</v>
      </c>
    </row>
    <row r="5939" spans="1:11">
      <c r="A5939" s="23">
        <v>201707</v>
      </c>
      <c r="B5939" s="23" t="s">
        <v>57</v>
      </c>
      <c r="C5939" s="22">
        <v>27220985</v>
      </c>
      <c r="D5939" s="22" t="s">
        <v>46</v>
      </c>
      <c r="E5939" s="23">
        <v>216720</v>
      </c>
      <c r="F5939" s="22" t="str">
        <f>VLOOKUP(C5939,變換清單!A:C,3,0)</f>
        <v>新類型</v>
      </c>
      <c r="G5939" s="22" t="str">
        <f>VLOOKUP(B5939,變換清單!E:F,2,0)</f>
        <v>東北</v>
      </c>
      <c r="H5939" s="22" t="str">
        <f t="shared" si="276"/>
        <v>2017</v>
      </c>
      <c r="I5939" s="22">
        <f t="shared" si="277"/>
        <v>7</v>
      </c>
      <c r="J5939" s="22" t="str">
        <f>VLOOKUP(I5939,變換清單!H:I,2,0)</f>
        <v>3Q</v>
      </c>
      <c r="K5939" s="22" t="str">
        <f t="shared" si="278"/>
        <v>新類型東北20173Q</v>
      </c>
    </row>
    <row r="5940" spans="1:11">
      <c r="A5940" s="23">
        <v>201707</v>
      </c>
      <c r="B5940" s="23" t="s">
        <v>57</v>
      </c>
      <c r="C5940" s="22">
        <v>27260317</v>
      </c>
      <c r="D5940" s="22" t="s">
        <v>40</v>
      </c>
      <c r="E5940" s="23">
        <v>30996</v>
      </c>
      <c r="F5940" s="22" t="str">
        <f>VLOOKUP(C5940,變換清單!A:C,3,0)</f>
        <v>啤酒</v>
      </c>
      <c r="G5940" s="22" t="str">
        <f>VLOOKUP(B5940,變換清單!E:F,2,0)</f>
        <v>東北</v>
      </c>
      <c r="H5940" s="22" t="str">
        <f t="shared" si="276"/>
        <v>2017</v>
      </c>
      <c r="I5940" s="22">
        <f t="shared" si="277"/>
        <v>7</v>
      </c>
      <c r="J5940" s="22" t="str">
        <f>VLOOKUP(I5940,變換清單!H:I,2,0)</f>
        <v>3Q</v>
      </c>
      <c r="K5940" s="22" t="str">
        <f t="shared" si="278"/>
        <v>啤酒東北20173Q</v>
      </c>
    </row>
    <row r="5941" spans="1:11">
      <c r="A5941" s="23">
        <v>201707</v>
      </c>
      <c r="B5941" s="23" t="s">
        <v>57</v>
      </c>
      <c r="C5941" s="22">
        <v>27260665</v>
      </c>
      <c r="D5941" s="22" t="s">
        <v>105</v>
      </c>
      <c r="E5941" s="23">
        <v>4788</v>
      </c>
      <c r="F5941" s="22" t="str">
        <f>VLOOKUP(C5941,變換清單!A:C,3,0)</f>
        <v>啤酒</v>
      </c>
      <c r="G5941" s="22" t="str">
        <f>VLOOKUP(B5941,變換清單!E:F,2,0)</f>
        <v>東北</v>
      </c>
      <c r="H5941" s="22" t="str">
        <f t="shared" si="276"/>
        <v>2017</v>
      </c>
      <c r="I5941" s="22">
        <f t="shared" si="277"/>
        <v>7</v>
      </c>
      <c r="J5941" s="22" t="str">
        <f>VLOOKUP(I5941,變換清單!H:I,2,0)</f>
        <v>3Q</v>
      </c>
      <c r="K5941" s="22" t="str">
        <f t="shared" si="278"/>
        <v>啤酒東北20173Q</v>
      </c>
    </row>
    <row r="5942" spans="1:11">
      <c r="A5942" s="23">
        <v>201707</v>
      </c>
      <c r="B5942" s="23" t="s">
        <v>57</v>
      </c>
      <c r="C5942" s="22">
        <v>27350171</v>
      </c>
      <c r="D5942" s="22" t="s">
        <v>42</v>
      </c>
      <c r="E5942" s="23">
        <v>130200</v>
      </c>
      <c r="F5942" s="22" t="str">
        <f>VLOOKUP(C5942,變換清單!A:C,3,0)</f>
        <v>啤酒</v>
      </c>
      <c r="G5942" s="22" t="str">
        <f>VLOOKUP(B5942,變換清單!E:F,2,0)</f>
        <v>東北</v>
      </c>
      <c r="H5942" s="22" t="str">
        <f t="shared" si="276"/>
        <v>2017</v>
      </c>
      <c r="I5942" s="22">
        <f t="shared" si="277"/>
        <v>7</v>
      </c>
      <c r="J5942" s="22" t="str">
        <f>VLOOKUP(I5942,變換清單!H:I,2,0)</f>
        <v>3Q</v>
      </c>
      <c r="K5942" s="22" t="str">
        <f t="shared" si="278"/>
        <v>啤酒東北20173Q</v>
      </c>
    </row>
    <row r="5943" spans="1:11">
      <c r="A5943" s="23">
        <v>201707</v>
      </c>
      <c r="B5943" s="23" t="s">
        <v>2</v>
      </c>
      <c r="C5943" s="22">
        <v>27350921</v>
      </c>
      <c r="D5943" s="22" t="s">
        <v>44</v>
      </c>
      <c r="E5943" s="23">
        <v>788760</v>
      </c>
      <c r="F5943" s="22" t="str">
        <f>VLOOKUP(C5943,變換清單!A:C,3,0)</f>
        <v>發泡酒</v>
      </c>
      <c r="G5943" s="22" t="str">
        <f>VLOOKUP(B5943,變換清單!E:F,2,0)</f>
        <v>近畿圏</v>
      </c>
      <c r="H5943" s="22" t="str">
        <f t="shared" si="276"/>
        <v>2017</v>
      </c>
      <c r="I5943" s="22">
        <f t="shared" si="277"/>
        <v>7</v>
      </c>
      <c r="J5943" s="22" t="str">
        <f>VLOOKUP(I5943,變換清單!H:I,2,0)</f>
        <v>3Q</v>
      </c>
      <c r="K5943" s="22" t="str">
        <f t="shared" si="278"/>
        <v>發泡酒近畿圏20173Q</v>
      </c>
    </row>
    <row r="5944" spans="1:11">
      <c r="A5944" s="23">
        <v>201707</v>
      </c>
      <c r="B5944" s="23" t="s">
        <v>2</v>
      </c>
      <c r="C5944" s="22">
        <v>27210786</v>
      </c>
      <c r="D5944" s="22" t="s">
        <v>103</v>
      </c>
      <c r="E5944" s="23">
        <v>32760</v>
      </c>
      <c r="F5944" s="22" t="str">
        <f>VLOOKUP(C5944,變換清單!A:C,3,0)</f>
        <v>發泡酒</v>
      </c>
      <c r="G5944" s="22" t="str">
        <f>VLOOKUP(B5944,變換清單!E:F,2,0)</f>
        <v>近畿圏</v>
      </c>
      <c r="H5944" s="22" t="str">
        <f t="shared" si="276"/>
        <v>2017</v>
      </c>
      <c r="I5944" s="22">
        <f t="shared" si="277"/>
        <v>7</v>
      </c>
      <c r="J5944" s="22" t="str">
        <f>VLOOKUP(I5944,變換清單!H:I,2,0)</f>
        <v>3Q</v>
      </c>
      <c r="K5944" s="22" t="str">
        <f t="shared" si="278"/>
        <v>發泡酒近畿圏20173Q</v>
      </c>
    </row>
    <row r="5945" spans="1:11">
      <c r="A5945" s="23">
        <v>201707</v>
      </c>
      <c r="B5945" s="23" t="s">
        <v>2</v>
      </c>
      <c r="C5945" s="22">
        <v>27220883</v>
      </c>
      <c r="D5945" s="22" t="s">
        <v>101</v>
      </c>
      <c r="E5945" s="23">
        <v>217560</v>
      </c>
      <c r="F5945" s="22" t="str">
        <f>VLOOKUP(C5945,變換清單!A:C,3,0)</f>
        <v>新類型</v>
      </c>
      <c r="G5945" s="22" t="str">
        <f>VLOOKUP(B5945,變換清單!E:F,2,0)</f>
        <v>近畿圏</v>
      </c>
      <c r="H5945" s="22" t="str">
        <f t="shared" si="276"/>
        <v>2017</v>
      </c>
      <c r="I5945" s="22">
        <f t="shared" si="277"/>
        <v>7</v>
      </c>
      <c r="J5945" s="22" t="str">
        <f>VLOOKUP(I5945,變換清單!H:I,2,0)</f>
        <v>3Q</v>
      </c>
      <c r="K5945" s="22" t="str">
        <f t="shared" si="278"/>
        <v>新類型近畿圏20173Q</v>
      </c>
    </row>
    <row r="5946" spans="1:11">
      <c r="A5946" s="23">
        <v>201707</v>
      </c>
      <c r="B5946" s="23" t="s">
        <v>2</v>
      </c>
      <c r="C5946" s="22">
        <v>27220957</v>
      </c>
      <c r="D5946" s="22" t="s">
        <v>102</v>
      </c>
      <c r="E5946" s="23">
        <v>19656</v>
      </c>
      <c r="F5946" s="22" t="str">
        <f>VLOOKUP(C5946,變換清單!A:C,3,0)</f>
        <v>新類型</v>
      </c>
      <c r="G5946" s="22" t="str">
        <f>VLOOKUP(B5946,變換清單!E:F,2,0)</f>
        <v>近畿圏</v>
      </c>
      <c r="H5946" s="22" t="str">
        <f t="shared" si="276"/>
        <v>2017</v>
      </c>
      <c r="I5946" s="22">
        <f t="shared" si="277"/>
        <v>7</v>
      </c>
      <c r="J5946" s="22" t="str">
        <f>VLOOKUP(I5946,變換清單!H:I,2,0)</f>
        <v>3Q</v>
      </c>
      <c r="K5946" s="22" t="str">
        <f t="shared" si="278"/>
        <v>新類型近畿圏20173Q</v>
      </c>
    </row>
    <row r="5947" spans="1:11">
      <c r="A5947" s="23">
        <v>201707</v>
      </c>
      <c r="B5947" s="23" t="s">
        <v>2</v>
      </c>
      <c r="C5947" s="22">
        <v>27220985</v>
      </c>
      <c r="D5947" s="22" t="s">
        <v>46</v>
      </c>
      <c r="E5947" s="23">
        <v>9324</v>
      </c>
      <c r="F5947" s="22" t="str">
        <f>VLOOKUP(C5947,變換清單!A:C,3,0)</f>
        <v>新類型</v>
      </c>
      <c r="G5947" s="22" t="str">
        <f>VLOOKUP(B5947,變換清單!E:F,2,0)</f>
        <v>近畿圏</v>
      </c>
      <c r="H5947" s="22" t="str">
        <f t="shared" si="276"/>
        <v>2017</v>
      </c>
      <c r="I5947" s="22">
        <f t="shared" si="277"/>
        <v>7</v>
      </c>
      <c r="J5947" s="22" t="str">
        <f>VLOOKUP(I5947,變換清單!H:I,2,0)</f>
        <v>3Q</v>
      </c>
      <c r="K5947" s="22" t="str">
        <f t="shared" si="278"/>
        <v>新類型近畿圏20173Q</v>
      </c>
    </row>
    <row r="5948" spans="1:11">
      <c r="A5948" s="23">
        <v>201707</v>
      </c>
      <c r="B5948" s="23" t="s">
        <v>2</v>
      </c>
      <c r="C5948" s="22">
        <v>27260317</v>
      </c>
      <c r="D5948" s="22" t="s">
        <v>40</v>
      </c>
      <c r="E5948" s="23">
        <v>169680</v>
      </c>
      <c r="F5948" s="22" t="str">
        <f>VLOOKUP(C5948,變換清單!A:C,3,0)</f>
        <v>啤酒</v>
      </c>
      <c r="G5948" s="22" t="str">
        <f>VLOOKUP(B5948,變換清單!E:F,2,0)</f>
        <v>近畿圏</v>
      </c>
      <c r="H5948" s="22" t="str">
        <f t="shared" si="276"/>
        <v>2017</v>
      </c>
      <c r="I5948" s="22">
        <f t="shared" si="277"/>
        <v>7</v>
      </c>
      <c r="J5948" s="22" t="str">
        <f>VLOOKUP(I5948,變換清單!H:I,2,0)</f>
        <v>3Q</v>
      </c>
      <c r="K5948" s="22" t="str">
        <f t="shared" si="278"/>
        <v>啤酒近畿圏20173Q</v>
      </c>
    </row>
    <row r="5949" spans="1:11">
      <c r="A5949" s="23">
        <v>201707</v>
      </c>
      <c r="B5949" s="23" t="s">
        <v>91</v>
      </c>
      <c r="C5949" s="22">
        <v>27260665</v>
      </c>
      <c r="D5949" s="22" t="s">
        <v>105</v>
      </c>
      <c r="E5949" s="23">
        <v>-3332</v>
      </c>
      <c r="F5949" s="22" t="str">
        <f>VLOOKUP(C5949,變換清單!A:C,3,0)</f>
        <v>啤酒</v>
      </c>
      <c r="G5949" s="22" t="str">
        <f>VLOOKUP(B5949,變換清單!E:F,2,0)</f>
        <v>九州</v>
      </c>
      <c r="H5949" s="22" t="str">
        <f t="shared" si="276"/>
        <v>2017</v>
      </c>
      <c r="I5949" s="22">
        <f t="shared" si="277"/>
        <v>7</v>
      </c>
      <c r="J5949" s="22" t="str">
        <f>VLOOKUP(I5949,變換清單!H:I,2,0)</f>
        <v>3Q</v>
      </c>
      <c r="K5949" s="22" t="str">
        <f t="shared" si="278"/>
        <v>啤酒九州20173Q</v>
      </c>
    </row>
    <row r="5950" spans="1:11">
      <c r="A5950" s="23">
        <v>201707</v>
      </c>
      <c r="B5950" s="23" t="s">
        <v>91</v>
      </c>
      <c r="C5950" s="22">
        <v>27350171</v>
      </c>
      <c r="D5950" s="22" t="s">
        <v>42</v>
      </c>
      <c r="E5950" s="23">
        <v>-840</v>
      </c>
      <c r="F5950" s="22" t="str">
        <f>VLOOKUP(C5950,變換清單!A:C,3,0)</f>
        <v>啤酒</v>
      </c>
      <c r="G5950" s="22" t="str">
        <f>VLOOKUP(B5950,變換清單!E:F,2,0)</f>
        <v>九州</v>
      </c>
      <c r="H5950" s="22" t="str">
        <f t="shared" si="276"/>
        <v>2017</v>
      </c>
      <c r="I5950" s="22">
        <f t="shared" si="277"/>
        <v>7</v>
      </c>
      <c r="J5950" s="22" t="str">
        <f>VLOOKUP(I5950,變換清單!H:I,2,0)</f>
        <v>3Q</v>
      </c>
      <c r="K5950" s="22" t="str">
        <f t="shared" si="278"/>
        <v>啤酒九州20173Q</v>
      </c>
    </row>
    <row r="5951" spans="1:11">
      <c r="A5951" s="23">
        <v>201707</v>
      </c>
      <c r="B5951" s="23" t="s">
        <v>91</v>
      </c>
      <c r="C5951" s="22">
        <v>27350921</v>
      </c>
      <c r="D5951" s="22" t="s">
        <v>44</v>
      </c>
      <c r="E5951" s="23">
        <v>-4165</v>
      </c>
      <c r="F5951" s="22" t="str">
        <f>VLOOKUP(C5951,變換清單!A:C,3,0)</f>
        <v>發泡酒</v>
      </c>
      <c r="G5951" s="22" t="str">
        <f>VLOOKUP(B5951,變換清單!E:F,2,0)</f>
        <v>九州</v>
      </c>
      <c r="H5951" s="22" t="str">
        <f t="shared" si="276"/>
        <v>2017</v>
      </c>
      <c r="I5951" s="22">
        <f t="shared" si="277"/>
        <v>7</v>
      </c>
      <c r="J5951" s="22" t="str">
        <f>VLOOKUP(I5951,變換清單!H:I,2,0)</f>
        <v>3Q</v>
      </c>
      <c r="K5951" s="22" t="str">
        <f t="shared" si="278"/>
        <v>發泡酒九州20173Q</v>
      </c>
    </row>
    <row r="5952" spans="1:11">
      <c r="A5952" s="23">
        <v>201707</v>
      </c>
      <c r="B5952" s="23" t="s">
        <v>91</v>
      </c>
      <c r="C5952" s="22">
        <v>27210786</v>
      </c>
      <c r="D5952" s="22" t="s">
        <v>103</v>
      </c>
      <c r="E5952" s="23">
        <v>355320</v>
      </c>
      <c r="F5952" s="22" t="str">
        <f>VLOOKUP(C5952,變換清單!A:C,3,0)</f>
        <v>發泡酒</v>
      </c>
      <c r="G5952" s="22" t="str">
        <f>VLOOKUP(B5952,變換清單!E:F,2,0)</f>
        <v>九州</v>
      </c>
      <c r="H5952" s="22" t="str">
        <f t="shared" si="276"/>
        <v>2017</v>
      </c>
      <c r="I5952" s="22">
        <f t="shared" si="277"/>
        <v>7</v>
      </c>
      <c r="J5952" s="22" t="str">
        <f>VLOOKUP(I5952,變換清單!H:I,2,0)</f>
        <v>3Q</v>
      </c>
      <c r="K5952" s="22" t="str">
        <f t="shared" si="278"/>
        <v>發泡酒九州20173Q</v>
      </c>
    </row>
    <row r="5953" spans="1:11">
      <c r="A5953" s="23">
        <v>201707</v>
      </c>
      <c r="B5953" s="23" t="s">
        <v>91</v>
      </c>
      <c r="C5953" s="22">
        <v>27220883</v>
      </c>
      <c r="D5953" s="22" t="s">
        <v>101</v>
      </c>
      <c r="E5953" s="23">
        <v>68040</v>
      </c>
      <c r="F5953" s="22" t="str">
        <f>VLOOKUP(C5953,變換清單!A:C,3,0)</f>
        <v>新類型</v>
      </c>
      <c r="G5953" s="22" t="str">
        <f>VLOOKUP(B5953,變換清單!E:F,2,0)</f>
        <v>九州</v>
      </c>
      <c r="H5953" s="22" t="str">
        <f t="shared" si="276"/>
        <v>2017</v>
      </c>
      <c r="I5953" s="22">
        <f t="shared" si="277"/>
        <v>7</v>
      </c>
      <c r="J5953" s="22" t="str">
        <f>VLOOKUP(I5953,變換清單!H:I,2,0)</f>
        <v>3Q</v>
      </c>
      <c r="K5953" s="22" t="str">
        <f t="shared" si="278"/>
        <v>新類型九州20173Q</v>
      </c>
    </row>
    <row r="5954" spans="1:11">
      <c r="A5954" s="23">
        <v>201707</v>
      </c>
      <c r="B5954" s="23" t="s">
        <v>91</v>
      </c>
      <c r="C5954" s="22">
        <v>27220957</v>
      </c>
      <c r="D5954" s="22" t="s">
        <v>102</v>
      </c>
      <c r="E5954" s="23">
        <v>125160</v>
      </c>
      <c r="F5954" s="22" t="str">
        <f>VLOOKUP(C5954,變換清單!A:C,3,0)</f>
        <v>新類型</v>
      </c>
      <c r="G5954" s="22" t="str">
        <f>VLOOKUP(B5954,變換清單!E:F,2,0)</f>
        <v>九州</v>
      </c>
      <c r="H5954" s="22" t="str">
        <f t="shared" si="276"/>
        <v>2017</v>
      </c>
      <c r="I5954" s="22">
        <f t="shared" si="277"/>
        <v>7</v>
      </c>
      <c r="J5954" s="22" t="str">
        <f>VLOOKUP(I5954,變換清單!H:I,2,0)</f>
        <v>3Q</v>
      </c>
      <c r="K5954" s="22" t="str">
        <f t="shared" si="278"/>
        <v>新類型九州20173Q</v>
      </c>
    </row>
    <row r="5955" spans="1:11">
      <c r="A5955" s="23">
        <v>201707</v>
      </c>
      <c r="B5955" s="23" t="s">
        <v>91</v>
      </c>
      <c r="C5955" s="22">
        <v>27220985</v>
      </c>
      <c r="D5955" s="22" t="s">
        <v>46</v>
      </c>
      <c r="E5955" s="23">
        <v>7308</v>
      </c>
      <c r="F5955" s="22" t="str">
        <f>VLOOKUP(C5955,變換清單!A:C,3,0)</f>
        <v>新類型</v>
      </c>
      <c r="G5955" s="22" t="str">
        <f>VLOOKUP(B5955,變換清單!E:F,2,0)</f>
        <v>九州</v>
      </c>
      <c r="H5955" s="22" t="str">
        <f t="shared" ref="H5955:H6018" si="279">LEFT(A5955,4)</f>
        <v>2017</v>
      </c>
      <c r="I5955" s="22">
        <f t="shared" ref="I5955:I6018" si="280">VALUE(RIGHT(A5955,2))</f>
        <v>7</v>
      </c>
      <c r="J5955" s="22" t="str">
        <f>VLOOKUP(I5955,變換清單!H:I,2,0)</f>
        <v>3Q</v>
      </c>
      <c r="K5955" s="22" t="str">
        <f t="shared" ref="K5955:K6018" si="281">CONCATENATE(F5955,G5955,H5955,J5955)</f>
        <v>新類型九州20173Q</v>
      </c>
    </row>
    <row r="5956" spans="1:11">
      <c r="A5956" s="23">
        <v>201707</v>
      </c>
      <c r="B5956" s="23" t="s">
        <v>91</v>
      </c>
      <c r="C5956" s="22">
        <v>27260317</v>
      </c>
      <c r="D5956" s="22" t="s">
        <v>40</v>
      </c>
      <c r="E5956" s="23">
        <v>5292</v>
      </c>
      <c r="F5956" s="22" t="str">
        <f>VLOOKUP(C5956,變換清單!A:C,3,0)</f>
        <v>啤酒</v>
      </c>
      <c r="G5956" s="22" t="str">
        <f>VLOOKUP(B5956,變換清單!E:F,2,0)</f>
        <v>九州</v>
      </c>
      <c r="H5956" s="22" t="str">
        <f t="shared" si="279"/>
        <v>2017</v>
      </c>
      <c r="I5956" s="22">
        <f t="shared" si="280"/>
        <v>7</v>
      </c>
      <c r="J5956" s="22" t="str">
        <f>VLOOKUP(I5956,變換清單!H:I,2,0)</f>
        <v>3Q</v>
      </c>
      <c r="K5956" s="22" t="str">
        <f t="shared" si="281"/>
        <v>啤酒九州20173Q</v>
      </c>
    </row>
    <row r="5957" spans="1:11">
      <c r="A5957" s="23">
        <v>201707</v>
      </c>
      <c r="B5957" s="23" t="s">
        <v>91</v>
      </c>
      <c r="C5957" s="22">
        <v>27260665</v>
      </c>
      <c r="D5957" s="22" t="s">
        <v>105</v>
      </c>
      <c r="E5957" s="23">
        <v>83160</v>
      </c>
      <c r="F5957" s="22" t="str">
        <f>VLOOKUP(C5957,變換清單!A:C,3,0)</f>
        <v>啤酒</v>
      </c>
      <c r="G5957" s="22" t="str">
        <f>VLOOKUP(B5957,變換清單!E:F,2,0)</f>
        <v>九州</v>
      </c>
      <c r="H5957" s="22" t="str">
        <f t="shared" si="279"/>
        <v>2017</v>
      </c>
      <c r="I5957" s="22">
        <f t="shared" si="280"/>
        <v>7</v>
      </c>
      <c r="J5957" s="22" t="str">
        <f>VLOOKUP(I5957,變換清單!H:I,2,0)</f>
        <v>3Q</v>
      </c>
      <c r="K5957" s="22" t="str">
        <f t="shared" si="281"/>
        <v>啤酒九州20173Q</v>
      </c>
    </row>
    <row r="5958" spans="1:11">
      <c r="A5958" s="23">
        <v>201707</v>
      </c>
      <c r="B5958" s="23" t="s">
        <v>91</v>
      </c>
      <c r="C5958" s="22">
        <v>27350171</v>
      </c>
      <c r="D5958" s="22" t="s">
        <v>42</v>
      </c>
      <c r="E5958" s="23">
        <v>8004</v>
      </c>
      <c r="F5958" s="22" t="str">
        <f>VLOOKUP(C5958,變換清單!A:C,3,0)</f>
        <v>啤酒</v>
      </c>
      <c r="G5958" s="22" t="str">
        <f>VLOOKUP(B5958,變換清單!E:F,2,0)</f>
        <v>九州</v>
      </c>
      <c r="H5958" s="22" t="str">
        <f t="shared" si="279"/>
        <v>2017</v>
      </c>
      <c r="I5958" s="22">
        <f t="shared" si="280"/>
        <v>7</v>
      </c>
      <c r="J5958" s="22" t="str">
        <f>VLOOKUP(I5958,變換清單!H:I,2,0)</f>
        <v>3Q</v>
      </c>
      <c r="K5958" s="22" t="str">
        <f t="shared" si="281"/>
        <v>啤酒九州20173Q</v>
      </c>
    </row>
    <row r="5959" spans="1:11">
      <c r="A5959" s="23">
        <v>201707</v>
      </c>
      <c r="B5959" s="23" t="s">
        <v>63</v>
      </c>
      <c r="C5959" s="22">
        <v>27350921</v>
      </c>
      <c r="D5959" s="22" t="s">
        <v>44</v>
      </c>
      <c r="E5959" s="23">
        <v>346920</v>
      </c>
      <c r="F5959" s="22" t="str">
        <f>VLOOKUP(C5959,變換清單!A:C,3,0)</f>
        <v>發泡酒</v>
      </c>
      <c r="G5959" s="22" t="str">
        <f>VLOOKUP(B5959,變換清單!E:F,2,0)</f>
        <v>關信越</v>
      </c>
      <c r="H5959" s="22" t="str">
        <f t="shared" si="279"/>
        <v>2017</v>
      </c>
      <c r="I5959" s="22">
        <f t="shared" si="280"/>
        <v>7</v>
      </c>
      <c r="J5959" s="22" t="str">
        <f>VLOOKUP(I5959,變換清單!H:I,2,0)</f>
        <v>3Q</v>
      </c>
      <c r="K5959" s="22" t="str">
        <f t="shared" si="281"/>
        <v>發泡酒關信越20173Q</v>
      </c>
    </row>
    <row r="5960" spans="1:11">
      <c r="A5960" s="23">
        <v>201707</v>
      </c>
      <c r="B5960" s="23" t="s">
        <v>63</v>
      </c>
      <c r="C5960" s="22">
        <v>27210786</v>
      </c>
      <c r="D5960" s="22" t="s">
        <v>103</v>
      </c>
      <c r="E5960" s="23">
        <v>115080</v>
      </c>
      <c r="F5960" s="22" t="str">
        <f>VLOOKUP(C5960,變換清單!A:C,3,0)</f>
        <v>發泡酒</v>
      </c>
      <c r="G5960" s="22" t="str">
        <f>VLOOKUP(B5960,變換清單!E:F,2,0)</f>
        <v>關信越</v>
      </c>
      <c r="H5960" s="22" t="str">
        <f t="shared" si="279"/>
        <v>2017</v>
      </c>
      <c r="I5960" s="22">
        <f t="shared" si="280"/>
        <v>7</v>
      </c>
      <c r="J5960" s="22" t="str">
        <f>VLOOKUP(I5960,變換清單!H:I,2,0)</f>
        <v>3Q</v>
      </c>
      <c r="K5960" s="22" t="str">
        <f t="shared" si="281"/>
        <v>發泡酒關信越20173Q</v>
      </c>
    </row>
    <row r="5961" spans="1:11">
      <c r="A5961" s="23">
        <v>201707</v>
      </c>
      <c r="B5961" s="23" t="s">
        <v>63</v>
      </c>
      <c r="C5961" s="22">
        <v>27220883</v>
      </c>
      <c r="D5961" s="22" t="s">
        <v>101</v>
      </c>
      <c r="E5961" s="23">
        <v>110040</v>
      </c>
      <c r="F5961" s="22" t="str">
        <f>VLOOKUP(C5961,變換清單!A:C,3,0)</f>
        <v>新類型</v>
      </c>
      <c r="G5961" s="22" t="str">
        <f>VLOOKUP(B5961,變換清單!E:F,2,0)</f>
        <v>關信越</v>
      </c>
      <c r="H5961" s="22" t="str">
        <f t="shared" si="279"/>
        <v>2017</v>
      </c>
      <c r="I5961" s="22">
        <f t="shared" si="280"/>
        <v>7</v>
      </c>
      <c r="J5961" s="22" t="str">
        <f>VLOOKUP(I5961,變換清單!H:I,2,0)</f>
        <v>3Q</v>
      </c>
      <c r="K5961" s="22" t="str">
        <f t="shared" si="281"/>
        <v>新類型關信越20173Q</v>
      </c>
    </row>
    <row r="5962" spans="1:11">
      <c r="A5962" s="23">
        <v>201707</v>
      </c>
      <c r="B5962" s="23" t="s">
        <v>63</v>
      </c>
      <c r="C5962" s="22">
        <v>27220957</v>
      </c>
      <c r="D5962" s="22" t="s">
        <v>102</v>
      </c>
      <c r="E5962" s="23">
        <v>1260</v>
      </c>
      <c r="F5962" s="22" t="str">
        <f>VLOOKUP(C5962,變換清單!A:C,3,0)</f>
        <v>新類型</v>
      </c>
      <c r="G5962" s="22" t="str">
        <f>VLOOKUP(B5962,變換清單!E:F,2,0)</f>
        <v>關信越</v>
      </c>
      <c r="H5962" s="22" t="str">
        <f t="shared" si="279"/>
        <v>2017</v>
      </c>
      <c r="I5962" s="22">
        <f t="shared" si="280"/>
        <v>7</v>
      </c>
      <c r="J5962" s="22" t="str">
        <f>VLOOKUP(I5962,變換清單!H:I,2,0)</f>
        <v>3Q</v>
      </c>
      <c r="K5962" s="22" t="str">
        <f t="shared" si="281"/>
        <v>新類型關信越20173Q</v>
      </c>
    </row>
    <row r="5963" spans="1:11">
      <c r="A5963" s="23">
        <v>201707</v>
      </c>
      <c r="B5963" s="23" t="s">
        <v>63</v>
      </c>
      <c r="C5963" s="22">
        <v>27220985</v>
      </c>
      <c r="D5963" s="22" t="s">
        <v>46</v>
      </c>
      <c r="E5963" s="23">
        <v>44520</v>
      </c>
      <c r="F5963" s="22" t="str">
        <f>VLOOKUP(C5963,變換清單!A:C,3,0)</f>
        <v>新類型</v>
      </c>
      <c r="G5963" s="22" t="str">
        <f>VLOOKUP(B5963,變換清單!E:F,2,0)</f>
        <v>關信越</v>
      </c>
      <c r="H5963" s="22" t="str">
        <f t="shared" si="279"/>
        <v>2017</v>
      </c>
      <c r="I5963" s="22">
        <f t="shared" si="280"/>
        <v>7</v>
      </c>
      <c r="J5963" s="22" t="str">
        <f>VLOOKUP(I5963,變換清單!H:I,2,0)</f>
        <v>3Q</v>
      </c>
      <c r="K5963" s="22" t="str">
        <f t="shared" si="281"/>
        <v>新類型關信越20173Q</v>
      </c>
    </row>
    <row r="5964" spans="1:11">
      <c r="A5964" s="23">
        <v>201707</v>
      </c>
      <c r="B5964" s="23" t="s">
        <v>63</v>
      </c>
      <c r="C5964" s="22">
        <v>27260317</v>
      </c>
      <c r="D5964" s="22" t="s">
        <v>40</v>
      </c>
      <c r="E5964" s="23">
        <v>-13132.8</v>
      </c>
      <c r="F5964" s="22" t="str">
        <f>VLOOKUP(C5964,變換清單!A:C,3,0)</f>
        <v>啤酒</v>
      </c>
      <c r="G5964" s="22" t="str">
        <f>VLOOKUP(B5964,變換清單!E:F,2,0)</f>
        <v>關信越</v>
      </c>
      <c r="H5964" s="22" t="str">
        <f t="shared" si="279"/>
        <v>2017</v>
      </c>
      <c r="I5964" s="22">
        <f t="shared" si="280"/>
        <v>7</v>
      </c>
      <c r="J5964" s="22" t="str">
        <f>VLOOKUP(I5964,變換清單!H:I,2,0)</f>
        <v>3Q</v>
      </c>
      <c r="K5964" s="22" t="str">
        <f t="shared" si="281"/>
        <v>啤酒關信越20173Q</v>
      </c>
    </row>
    <row r="5965" spans="1:11">
      <c r="A5965" s="23">
        <v>201707</v>
      </c>
      <c r="B5965" s="23" t="s">
        <v>63</v>
      </c>
      <c r="C5965" s="22">
        <v>27260665</v>
      </c>
      <c r="D5965" s="22" t="s">
        <v>105</v>
      </c>
      <c r="E5965" s="23">
        <v>-31795.200000000001</v>
      </c>
      <c r="F5965" s="22" t="str">
        <f>VLOOKUP(C5965,變換清單!A:C,3,0)</f>
        <v>啤酒</v>
      </c>
      <c r="G5965" s="22" t="str">
        <f>VLOOKUP(B5965,變換清單!E:F,2,0)</f>
        <v>關信越</v>
      </c>
      <c r="H5965" s="22" t="str">
        <f t="shared" si="279"/>
        <v>2017</v>
      </c>
      <c r="I5965" s="22">
        <f t="shared" si="280"/>
        <v>7</v>
      </c>
      <c r="J5965" s="22" t="str">
        <f>VLOOKUP(I5965,變換清單!H:I,2,0)</f>
        <v>3Q</v>
      </c>
      <c r="K5965" s="22" t="str">
        <f t="shared" si="281"/>
        <v>啤酒關信越20173Q</v>
      </c>
    </row>
    <row r="5966" spans="1:11">
      <c r="A5966" s="23">
        <v>201707</v>
      </c>
      <c r="B5966" s="23" t="s">
        <v>95</v>
      </c>
      <c r="C5966" s="22">
        <v>27350171</v>
      </c>
      <c r="D5966" s="22" t="s">
        <v>42</v>
      </c>
      <c r="E5966" s="23">
        <v>1680</v>
      </c>
      <c r="F5966" s="22" t="str">
        <f>VLOOKUP(C5966,變換清單!A:C,3,0)</f>
        <v>啤酒</v>
      </c>
      <c r="G5966" s="22" t="str">
        <f>VLOOKUP(B5966,變換清單!E:F,2,0)</f>
        <v>中四國</v>
      </c>
      <c r="H5966" s="22" t="str">
        <f t="shared" si="279"/>
        <v>2017</v>
      </c>
      <c r="I5966" s="22">
        <f t="shared" si="280"/>
        <v>7</v>
      </c>
      <c r="J5966" s="22" t="str">
        <f>VLOOKUP(I5966,變換清單!H:I,2,0)</f>
        <v>3Q</v>
      </c>
      <c r="K5966" s="22" t="str">
        <f t="shared" si="281"/>
        <v>啤酒中四國20173Q</v>
      </c>
    </row>
    <row r="5967" spans="1:11">
      <c r="A5967" s="23">
        <v>201707</v>
      </c>
      <c r="B5967" s="23" t="s">
        <v>95</v>
      </c>
      <c r="C5967" s="22">
        <v>27350921</v>
      </c>
      <c r="D5967" s="22" t="s">
        <v>44</v>
      </c>
      <c r="E5967" s="23">
        <v>-504</v>
      </c>
      <c r="F5967" s="22" t="str">
        <f>VLOOKUP(C5967,變換清單!A:C,3,0)</f>
        <v>發泡酒</v>
      </c>
      <c r="G5967" s="22" t="str">
        <f>VLOOKUP(B5967,變換清單!E:F,2,0)</f>
        <v>中四國</v>
      </c>
      <c r="H5967" s="22" t="str">
        <f t="shared" si="279"/>
        <v>2017</v>
      </c>
      <c r="I5967" s="22">
        <f t="shared" si="280"/>
        <v>7</v>
      </c>
      <c r="J5967" s="22" t="str">
        <f>VLOOKUP(I5967,變換清單!H:I,2,0)</f>
        <v>3Q</v>
      </c>
      <c r="K5967" s="22" t="str">
        <f t="shared" si="281"/>
        <v>發泡酒中四國20173Q</v>
      </c>
    </row>
    <row r="5968" spans="1:11">
      <c r="A5968" s="23">
        <v>201707</v>
      </c>
      <c r="B5968" s="23" t="s">
        <v>95</v>
      </c>
      <c r="C5968" s="22">
        <v>27210786</v>
      </c>
      <c r="D5968" s="22" t="s">
        <v>103</v>
      </c>
      <c r="E5968" s="23">
        <v>643440</v>
      </c>
      <c r="F5968" s="22" t="str">
        <f>VLOOKUP(C5968,變換清單!A:C,3,0)</f>
        <v>發泡酒</v>
      </c>
      <c r="G5968" s="22" t="str">
        <f>VLOOKUP(B5968,變換清單!E:F,2,0)</f>
        <v>中四國</v>
      </c>
      <c r="H5968" s="22" t="str">
        <f t="shared" si="279"/>
        <v>2017</v>
      </c>
      <c r="I5968" s="22">
        <f t="shared" si="280"/>
        <v>7</v>
      </c>
      <c r="J5968" s="22" t="str">
        <f>VLOOKUP(I5968,變換清單!H:I,2,0)</f>
        <v>3Q</v>
      </c>
      <c r="K5968" s="22" t="str">
        <f t="shared" si="281"/>
        <v>發泡酒中四國20173Q</v>
      </c>
    </row>
    <row r="5969" spans="1:11">
      <c r="A5969" s="23">
        <v>201707</v>
      </c>
      <c r="B5969" s="23" t="s">
        <v>95</v>
      </c>
      <c r="C5969" s="22">
        <v>27220883</v>
      </c>
      <c r="D5969" s="22" t="s">
        <v>101</v>
      </c>
      <c r="E5969" s="23">
        <v>157080</v>
      </c>
      <c r="F5969" s="22" t="str">
        <f>VLOOKUP(C5969,變換清單!A:C,3,0)</f>
        <v>新類型</v>
      </c>
      <c r="G5969" s="22" t="str">
        <f>VLOOKUP(B5969,變換清單!E:F,2,0)</f>
        <v>中四國</v>
      </c>
      <c r="H5969" s="22" t="str">
        <f t="shared" si="279"/>
        <v>2017</v>
      </c>
      <c r="I5969" s="22">
        <f t="shared" si="280"/>
        <v>7</v>
      </c>
      <c r="J5969" s="22" t="str">
        <f>VLOOKUP(I5969,變換清單!H:I,2,0)</f>
        <v>3Q</v>
      </c>
      <c r="K5969" s="22" t="str">
        <f t="shared" si="281"/>
        <v>新類型中四國20173Q</v>
      </c>
    </row>
    <row r="5970" spans="1:11">
      <c r="A5970" s="23">
        <v>201707</v>
      </c>
      <c r="B5970" s="23" t="s">
        <v>95</v>
      </c>
      <c r="C5970" s="22">
        <v>27220957</v>
      </c>
      <c r="D5970" s="22" t="s">
        <v>102</v>
      </c>
      <c r="E5970" s="23">
        <v>252840</v>
      </c>
      <c r="F5970" s="22" t="str">
        <f>VLOOKUP(C5970,變換清單!A:C,3,0)</f>
        <v>新類型</v>
      </c>
      <c r="G5970" s="22" t="str">
        <f>VLOOKUP(B5970,變換清單!E:F,2,0)</f>
        <v>中四國</v>
      </c>
      <c r="H5970" s="22" t="str">
        <f t="shared" si="279"/>
        <v>2017</v>
      </c>
      <c r="I5970" s="22">
        <f t="shared" si="280"/>
        <v>7</v>
      </c>
      <c r="J5970" s="22" t="str">
        <f>VLOOKUP(I5970,變換清單!H:I,2,0)</f>
        <v>3Q</v>
      </c>
      <c r="K5970" s="22" t="str">
        <f t="shared" si="281"/>
        <v>新類型中四國20173Q</v>
      </c>
    </row>
    <row r="5971" spans="1:11">
      <c r="A5971" s="23">
        <v>201707</v>
      </c>
      <c r="B5971" s="23" t="s">
        <v>95</v>
      </c>
      <c r="C5971" s="22">
        <v>27220985</v>
      </c>
      <c r="D5971" s="22" t="s">
        <v>46</v>
      </c>
      <c r="E5971" s="23">
        <v>68292</v>
      </c>
      <c r="F5971" s="22" t="str">
        <f>VLOOKUP(C5971,變換清單!A:C,3,0)</f>
        <v>新類型</v>
      </c>
      <c r="G5971" s="22" t="str">
        <f>VLOOKUP(B5971,變換清單!E:F,2,0)</f>
        <v>中四國</v>
      </c>
      <c r="H5971" s="22" t="str">
        <f t="shared" si="279"/>
        <v>2017</v>
      </c>
      <c r="I5971" s="22">
        <f t="shared" si="280"/>
        <v>7</v>
      </c>
      <c r="J5971" s="22" t="str">
        <f>VLOOKUP(I5971,變換清單!H:I,2,0)</f>
        <v>3Q</v>
      </c>
      <c r="K5971" s="22" t="str">
        <f t="shared" si="281"/>
        <v>新類型中四國20173Q</v>
      </c>
    </row>
    <row r="5972" spans="1:11">
      <c r="A5972" s="23">
        <v>201707</v>
      </c>
      <c r="B5972" s="23" t="s">
        <v>95</v>
      </c>
      <c r="C5972" s="22">
        <v>27260317</v>
      </c>
      <c r="D5972" s="22" t="s">
        <v>40</v>
      </c>
      <c r="E5972" s="23">
        <v>7298</v>
      </c>
      <c r="F5972" s="22" t="str">
        <f>VLOOKUP(C5972,變換清單!A:C,3,0)</f>
        <v>啤酒</v>
      </c>
      <c r="G5972" s="22" t="str">
        <f>VLOOKUP(B5972,變換清單!E:F,2,0)</f>
        <v>中四國</v>
      </c>
      <c r="H5972" s="22" t="str">
        <f t="shared" si="279"/>
        <v>2017</v>
      </c>
      <c r="I5972" s="22">
        <f t="shared" si="280"/>
        <v>7</v>
      </c>
      <c r="J5972" s="22" t="str">
        <f>VLOOKUP(I5972,變換清單!H:I,2,0)</f>
        <v>3Q</v>
      </c>
      <c r="K5972" s="22" t="str">
        <f t="shared" si="281"/>
        <v>啤酒中四國20173Q</v>
      </c>
    </row>
    <row r="5973" spans="1:11">
      <c r="A5973" s="23">
        <v>201707</v>
      </c>
      <c r="B5973" s="23" t="s">
        <v>95</v>
      </c>
      <c r="C5973" s="22">
        <v>27260665</v>
      </c>
      <c r="D5973" s="22" t="s">
        <v>105</v>
      </c>
      <c r="E5973" s="23">
        <v>83160</v>
      </c>
      <c r="F5973" s="22" t="str">
        <f>VLOOKUP(C5973,變換清單!A:C,3,0)</f>
        <v>啤酒</v>
      </c>
      <c r="G5973" s="22" t="str">
        <f>VLOOKUP(B5973,變換清單!E:F,2,0)</f>
        <v>中四國</v>
      </c>
      <c r="H5973" s="22" t="str">
        <f t="shared" si="279"/>
        <v>2017</v>
      </c>
      <c r="I5973" s="22">
        <f t="shared" si="280"/>
        <v>7</v>
      </c>
      <c r="J5973" s="22" t="str">
        <f>VLOOKUP(I5973,變換清單!H:I,2,0)</f>
        <v>3Q</v>
      </c>
      <c r="K5973" s="22" t="str">
        <f t="shared" si="281"/>
        <v>啤酒中四國20173Q</v>
      </c>
    </row>
    <row r="5974" spans="1:11">
      <c r="A5974" s="23">
        <v>201707</v>
      </c>
      <c r="B5974" s="23" t="s">
        <v>85</v>
      </c>
      <c r="C5974" s="22">
        <v>27350171</v>
      </c>
      <c r="D5974" s="22" t="s">
        <v>42</v>
      </c>
      <c r="E5974" s="23">
        <v>150360</v>
      </c>
      <c r="F5974" s="22" t="str">
        <f>VLOOKUP(C5974,變換清單!A:C,3,0)</f>
        <v>啤酒</v>
      </c>
      <c r="G5974" s="22" t="str">
        <f>VLOOKUP(B5974,變換清單!E:F,2,0)</f>
        <v>中四國</v>
      </c>
      <c r="H5974" s="22" t="str">
        <f t="shared" si="279"/>
        <v>2017</v>
      </c>
      <c r="I5974" s="22">
        <f t="shared" si="280"/>
        <v>7</v>
      </c>
      <c r="J5974" s="22" t="str">
        <f>VLOOKUP(I5974,變換清單!H:I,2,0)</f>
        <v>3Q</v>
      </c>
      <c r="K5974" s="22" t="str">
        <f t="shared" si="281"/>
        <v>啤酒中四國20173Q</v>
      </c>
    </row>
    <row r="5975" spans="1:11">
      <c r="A5975" s="23">
        <v>201707</v>
      </c>
      <c r="B5975" s="23" t="s">
        <v>85</v>
      </c>
      <c r="C5975" s="22">
        <v>27350921</v>
      </c>
      <c r="D5975" s="22" t="s">
        <v>44</v>
      </c>
      <c r="E5975" s="23">
        <v>47880</v>
      </c>
      <c r="F5975" s="22" t="str">
        <f>VLOOKUP(C5975,變換清單!A:C,3,0)</f>
        <v>發泡酒</v>
      </c>
      <c r="G5975" s="22" t="str">
        <f>VLOOKUP(B5975,變換清單!E:F,2,0)</f>
        <v>中四國</v>
      </c>
      <c r="H5975" s="22" t="str">
        <f t="shared" si="279"/>
        <v>2017</v>
      </c>
      <c r="I5975" s="22">
        <f t="shared" si="280"/>
        <v>7</v>
      </c>
      <c r="J5975" s="22" t="str">
        <f>VLOOKUP(I5975,變換清單!H:I,2,0)</f>
        <v>3Q</v>
      </c>
      <c r="K5975" s="22" t="str">
        <f t="shared" si="281"/>
        <v>發泡酒中四國20173Q</v>
      </c>
    </row>
    <row r="5976" spans="1:11">
      <c r="A5976" s="23">
        <v>201707</v>
      </c>
      <c r="B5976" s="23" t="s">
        <v>85</v>
      </c>
      <c r="C5976" s="22">
        <v>27210786</v>
      </c>
      <c r="D5976" s="22" t="s">
        <v>103</v>
      </c>
      <c r="E5976" s="23">
        <v>49560</v>
      </c>
      <c r="F5976" s="22" t="str">
        <f>VLOOKUP(C5976,變換清單!A:C,3,0)</f>
        <v>發泡酒</v>
      </c>
      <c r="G5976" s="22" t="str">
        <f>VLOOKUP(B5976,變換清單!E:F,2,0)</f>
        <v>中四國</v>
      </c>
      <c r="H5976" s="22" t="str">
        <f t="shared" si="279"/>
        <v>2017</v>
      </c>
      <c r="I5976" s="22">
        <f t="shared" si="280"/>
        <v>7</v>
      </c>
      <c r="J5976" s="22" t="str">
        <f>VLOOKUP(I5976,變換清單!H:I,2,0)</f>
        <v>3Q</v>
      </c>
      <c r="K5976" s="22" t="str">
        <f t="shared" si="281"/>
        <v>發泡酒中四國20173Q</v>
      </c>
    </row>
    <row r="5977" spans="1:11">
      <c r="A5977" s="23">
        <v>201707</v>
      </c>
      <c r="B5977" s="23" t="s">
        <v>85</v>
      </c>
      <c r="C5977" s="22">
        <v>27220883</v>
      </c>
      <c r="D5977" s="22" t="s">
        <v>101</v>
      </c>
      <c r="E5977" s="23">
        <v>504</v>
      </c>
      <c r="F5977" s="22" t="str">
        <f>VLOOKUP(C5977,變換清單!A:C,3,0)</f>
        <v>新類型</v>
      </c>
      <c r="G5977" s="22" t="str">
        <f>VLOOKUP(B5977,變換清單!E:F,2,0)</f>
        <v>中四國</v>
      </c>
      <c r="H5977" s="22" t="str">
        <f t="shared" si="279"/>
        <v>2017</v>
      </c>
      <c r="I5977" s="22">
        <f t="shared" si="280"/>
        <v>7</v>
      </c>
      <c r="J5977" s="22" t="str">
        <f>VLOOKUP(I5977,變換清單!H:I,2,0)</f>
        <v>3Q</v>
      </c>
      <c r="K5977" s="22" t="str">
        <f t="shared" si="281"/>
        <v>新類型中四國20173Q</v>
      </c>
    </row>
    <row r="5978" spans="1:11">
      <c r="A5978" s="23">
        <v>201707</v>
      </c>
      <c r="B5978" s="23" t="s">
        <v>85</v>
      </c>
      <c r="C5978" s="22">
        <v>27220957</v>
      </c>
      <c r="D5978" s="22" t="s">
        <v>102</v>
      </c>
      <c r="E5978" s="23">
        <v>1260</v>
      </c>
      <c r="F5978" s="22" t="str">
        <f>VLOOKUP(C5978,變換清單!A:C,3,0)</f>
        <v>新類型</v>
      </c>
      <c r="G5978" s="22" t="str">
        <f>VLOOKUP(B5978,變換清單!E:F,2,0)</f>
        <v>中四國</v>
      </c>
      <c r="H5978" s="22" t="str">
        <f t="shared" si="279"/>
        <v>2017</v>
      </c>
      <c r="I5978" s="22">
        <f t="shared" si="280"/>
        <v>7</v>
      </c>
      <c r="J5978" s="22" t="str">
        <f>VLOOKUP(I5978,變換清單!H:I,2,0)</f>
        <v>3Q</v>
      </c>
      <c r="K5978" s="22" t="str">
        <f t="shared" si="281"/>
        <v>新類型中四國20173Q</v>
      </c>
    </row>
    <row r="5979" spans="1:11">
      <c r="A5979" s="23">
        <v>201707</v>
      </c>
      <c r="B5979" s="23" t="s">
        <v>85</v>
      </c>
      <c r="C5979" s="22">
        <v>27220985</v>
      </c>
      <c r="D5979" s="22" t="s">
        <v>46</v>
      </c>
      <c r="E5979" s="23">
        <v>37800</v>
      </c>
      <c r="F5979" s="22" t="str">
        <f>VLOOKUP(C5979,變換清單!A:C,3,0)</f>
        <v>新類型</v>
      </c>
      <c r="G5979" s="22" t="str">
        <f>VLOOKUP(B5979,變換清單!E:F,2,0)</f>
        <v>中四國</v>
      </c>
      <c r="H5979" s="22" t="str">
        <f t="shared" si="279"/>
        <v>2017</v>
      </c>
      <c r="I5979" s="22">
        <f t="shared" si="280"/>
        <v>7</v>
      </c>
      <c r="J5979" s="22" t="str">
        <f>VLOOKUP(I5979,變換清單!H:I,2,0)</f>
        <v>3Q</v>
      </c>
      <c r="K5979" s="22" t="str">
        <f t="shared" si="281"/>
        <v>新類型中四國20173Q</v>
      </c>
    </row>
    <row r="5980" spans="1:11">
      <c r="A5980" s="23">
        <v>201707</v>
      </c>
      <c r="B5980" s="23" t="s">
        <v>87</v>
      </c>
      <c r="C5980" s="22">
        <v>27260317</v>
      </c>
      <c r="D5980" s="22" t="s">
        <v>40</v>
      </c>
      <c r="E5980" s="23">
        <v>186480</v>
      </c>
      <c r="F5980" s="22" t="str">
        <f>VLOOKUP(C5980,變換清單!A:C,3,0)</f>
        <v>啤酒</v>
      </c>
      <c r="G5980" s="22" t="str">
        <f>VLOOKUP(B5980,變換清單!E:F,2,0)</f>
        <v>中四國</v>
      </c>
      <c r="H5980" s="22" t="str">
        <f t="shared" si="279"/>
        <v>2017</v>
      </c>
      <c r="I5980" s="22">
        <f t="shared" si="280"/>
        <v>7</v>
      </c>
      <c r="J5980" s="22" t="str">
        <f>VLOOKUP(I5980,變換清單!H:I,2,0)</f>
        <v>3Q</v>
      </c>
      <c r="K5980" s="22" t="str">
        <f t="shared" si="281"/>
        <v>啤酒中四國20173Q</v>
      </c>
    </row>
    <row r="5981" spans="1:11">
      <c r="A5981" s="23">
        <v>201707</v>
      </c>
      <c r="B5981" s="23" t="s">
        <v>87</v>
      </c>
      <c r="C5981" s="22">
        <v>27260665</v>
      </c>
      <c r="D5981" s="22" t="s">
        <v>105</v>
      </c>
      <c r="E5981" s="23">
        <v>36120</v>
      </c>
      <c r="F5981" s="22" t="str">
        <f>VLOOKUP(C5981,變換清單!A:C,3,0)</f>
        <v>啤酒</v>
      </c>
      <c r="G5981" s="22" t="str">
        <f>VLOOKUP(B5981,變換清單!E:F,2,0)</f>
        <v>中四國</v>
      </c>
      <c r="H5981" s="22" t="str">
        <f t="shared" si="279"/>
        <v>2017</v>
      </c>
      <c r="I5981" s="22">
        <f t="shared" si="280"/>
        <v>7</v>
      </c>
      <c r="J5981" s="22" t="str">
        <f>VLOOKUP(I5981,變換清單!H:I,2,0)</f>
        <v>3Q</v>
      </c>
      <c r="K5981" s="22" t="str">
        <f t="shared" si="281"/>
        <v>啤酒中四國20173Q</v>
      </c>
    </row>
    <row r="5982" spans="1:11">
      <c r="A5982" s="23">
        <v>201707</v>
      </c>
      <c r="B5982" s="23" t="s">
        <v>87</v>
      </c>
      <c r="C5982" s="22">
        <v>27350171</v>
      </c>
      <c r="D5982" s="22" t="s">
        <v>42</v>
      </c>
      <c r="E5982" s="23">
        <v>56280</v>
      </c>
      <c r="F5982" s="22" t="str">
        <f>VLOOKUP(C5982,變換清單!A:C,3,0)</f>
        <v>啤酒</v>
      </c>
      <c r="G5982" s="22" t="str">
        <f>VLOOKUP(B5982,變換清單!E:F,2,0)</f>
        <v>中四國</v>
      </c>
      <c r="H5982" s="22" t="str">
        <f t="shared" si="279"/>
        <v>2017</v>
      </c>
      <c r="I5982" s="22">
        <f t="shared" si="280"/>
        <v>7</v>
      </c>
      <c r="J5982" s="22" t="str">
        <f>VLOOKUP(I5982,變換清單!H:I,2,0)</f>
        <v>3Q</v>
      </c>
      <c r="K5982" s="22" t="str">
        <f t="shared" si="281"/>
        <v>啤酒中四國20173Q</v>
      </c>
    </row>
    <row r="5983" spans="1:11">
      <c r="A5983" s="23">
        <v>201707</v>
      </c>
      <c r="B5983" s="23" t="s">
        <v>87</v>
      </c>
      <c r="C5983" s="22">
        <v>27350921</v>
      </c>
      <c r="D5983" s="22" t="s">
        <v>44</v>
      </c>
      <c r="E5983" s="23">
        <v>252</v>
      </c>
      <c r="F5983" s="22" t="str">
        <f>VLOOKUP(C5983,變換清單!A:C,3,0)</f>
        <v>發泡酒</v>
      </c>
      <c r="G5983" s="22" t="str">
        <f>VLOOKUP(B5983,變換清單!E:F,2,0)</f>
        <v>中四國</v>
      </c>
      <c r="H5983" s="22" t="str">
        <f t="shared" si="279"/>
        <v>2017</v>
      </c>
      <c r="I5983" s="22">
        <f t="shared" si="280"/>
        <v>7</v>
      </c>
      <c r="J5983" s="22" t="str">
        <f>VLOOKUP(I5983,變換清單!H:I,2,0)</f>
        <v>3Q</v>
      </c>
      <c r="K5983" s="22" t="str">
        <f t="shared" si="281"/>
        <v>發泡酒中四國20173Q</v>
      </c>
    </row>
    <row r="5984" spans="1:11">
      <c r="A5984" s="23">
        <v>201707</v>
      </c>
      <c r="B5984" s="23" t="s">
        <v>87</v>
      </c>
      <c r="C5984" s="22">
        <v>27210786</v>
      </c>
      <c r="D5984" s="22" t="s">
        <v>103</v>
      </c>
      <c r="E5984" s="23">
        <v>11760</v>
      </c>
      <c r="F5984" s="22" t="str">
        <f>VLOOKUP(C5984,變換清單!A:C,3,0)</f>
        <v>發泡酒</v>
      </c>
      <c r="G5984" s="22" t="str">
        <f>VLOOKUP(B5984,變換清單!E:F,2,0)</f>
        <v>中四國</v>
      </c>
      <c r="H5984" s="22" t="str">
        <f t="shared" si="279"/>
        <v>2017</v>
      </c>
      <c r="I5984" s="22">
        <f t="shared" si="280"/>
        <v>7</v>
      </c>
      <c r="J5984" s="22" t="str">
        <f>VLOOKUP(I5984,變換清單!H:I,2,0)</f>
        <v>3Q</v>
      </c>
      <c r="K5984" s="22" t="str">
        <f t="shared" si="281"/>
        <v>發泡酒中四國20173Q</v>
      </c>
    </row>
    <row r="5985" spans="1:11">
      <c r="A5985" s="23">
        <v>201707</v>
      </c>
      <c r="B5985" s="23" t="s">
        <v>89</v>
      </c>
      <c r="C5985" s="22">
        <v>27220883</v>
      </c>
      <c r="D5985" s="22" t="s">
        <v>101</v>
      </c>
      <c r="E5985" s="23">
        <v>197400</v>
      </c>
      <c r="F5985" s="22" t="str">
        <f>VLOOKUP(C5985,變換清單!A:C,3,0)</f>
        <v>新類型</v>
      </c>
      <c r="G5985" s="22" t="str">
        <f>VLOOKUP(B5985,變換清單!E:F,2,0)</f>
        <v>九州</v>
      </c>
      <c r="H5985" s="22" t="str">
        <f t="shared" si="279"/>
        <v>2017</v>
      </c>
      <c r="I5985" s="22">
        <f t="shared" si="280"/>
        <v>7</v>
      </c>
      <c r="J5985" s="22" t="str">
        <f>VLOOKUP(I5985,變換清單!H:I,2,0)</f>
        <v>3Q</v>
      </c>
      <c r="K5985" s="22" t="str">
        <f t="shared" si="281"/>
        <v>新類型九州20173Q</v>
      </c>
    </row>
    <row r="5986" spans="1:11">
      <c r="A5986" s="23">
        <v>201707</v>
      </c>
      <c r="B5986" s="23" t="s">
        <v>89</v>
      </c>
      <c r="C5986" s="22">
        <v>27220957</v>
      </c>
      <c r="D5986" s="22" t="s">
        <v>102</v>
      </c>
      <c r="E5986" s="23">
        <v>49560</v>
      </c>
      <c r="F5986" s="22" t="str">
        <f>VLOOKUP(C5986,變換清單!A:C,3,0)</f>
        <v>新類型</v>
      </c>
      <c r="G5986" s="22" t="str">
        <f>VLOOKUP(B5986,變換清單!E:F,2,0)</f>
        <v>九州</v>
      </c>
      <c r="H5986" s="22" t="str">
        <f t="shared" si="279"/>
        <v>2017</v>
      </c>
      <c r="I5986" s="22">
        <f t="shared" si="280"/>
        <v>7</v>
      </c>
      <c r="J5986" s="22" t="str">
        <f>VLOOKUP(I5986,變換清單!H:I,2,0)</f>
        <v>3Q</v>
      </c>
      <c r="K5986" s="22" t="str">
        <f t="shared" si="281"/>
        <v>新類型九州20173Q</v>
      </c>
    </row>
    <row r="5987" spans="1:11">
      <c r="A5987" s="23">
        <v>201707</v>
      </c>
      <c r="B5987" s="23" t="s">
        <v>89</v>
      </c>
      <c r="C5987" s="22">
        <v>27220985</v>
      </c>
      <c r="D5987" s="22" t="s">
        <v>46</v>
      </c>
      <c r="E5987" s="23">
        <v>47880</v>
      </c>
      <c r="F5987" s="22" t="str">
        <f>VLOOKUP(C5987,變換清單!A:C,3,0)</f>
        <v>新類型</v>
      </c>
      <c r="G5987" s="22" t="str">
        <f>VLOOKUP(B5987,變換清單!E:F,2,0)</f>
        <v>九州</v>
      </c>
      <c r="H5987" s="22" t="str">
        <f t="shared" si="279"/>
        <v>2017</v>
      </c>
      <c r="I5987" s="22">
        <f t="shared" si="280"/>
        <v>7</v>
      </c>
      <c r="J5987" s="22" t="str">
        <f>VLOOKUP(I5987,變換清單!H:I,2,0)</f>
        <v>3Q</v>
      </c>
      <c r="K5987" s="22" t="str">
        <f t="shared" si="281"/>
        <v>新類型九州20173Q</v>
      </c>
    </row>
    <row r="5988" spans="1:11">
      <c r="A5988" s="23">
        <v>201707</v>
      </c>
      <c r="B5988" s="23" t="s">
        <v>89</v>
      </c>
      <c r="C5988" s="22">
        <v>27260317</v>
      </c>
      <c r="D5988" s="22" t="s">
        <v>40</v>
      </c>
      <c r="E5988" s="23">
        <v>9324</v>
      </c>
      <c r="F5988" s="22" t="str">
        <f>VLOOKUP(C5988,變換清單!A:C,3,0)</f>
        <v>啤酒</v>
      </c>
      <c r="G5988" s="22" t="str">
        <f>VLOOKUP(B5988,變換清單!E:F,2,0)</f>
        <v>九州</v>
      </c>
      <c r="H5988" s="22" t="str">
        <f t="shared" si="279"/>
        <v>2017</v>
      </c>
      <c r="I5988" s="22">
        <f t="shared" si="280"/>
        <v>7</v>
      </c>
      <c r="J5988" s="22" t="str">
        <f>VLOOKUP(I5988,變換清單!H:I,2,0)</f>
        <v>3Q</v>
      </c>
      <c r="K5988" s="22" t="str">
        <f t="shared" si="281"/>
        <v>啤酒九州20173Q</v>
      </c>
    </row>
    <row r="5989" spans="1:11">
      <c r="A5989" s="23">
        <v>201707</v>
      </c>
      <c r="B5989" s="23" t="s">
        <v>89</v>
      </c>
      <c r="C5989" s="22">
        <v>27260665</v>
      </c>
      <c r="D5989" s="22" t="s">
        <v>105</v>
      </c>
      <c r="E5989" s="23">
        <v>5292</v>
      </c>
      <c r="F5989" s="22" t="str">
        <f>VLOOKUP(C5989,變換清單!A:C,3,0)</f>
        <v>啤酒</v>
      </c>
      <c r="G5989" s="22" t="str">
        <f>VLOOKUP(B5989,變換清單!E:F,2,0)</f>
        <v>九州</v>
      </c>
      <c r="H5989" s="22" t="str">
        <f t="shared" si="279"/>
        <v>2017</v>
      </c>
      <c r="I5989" s="22">
        <f t="shared" si="280"/>
        <v>7</v>
      </c>
      <c r="J5989" s="22" t="str">
        <f>VLOOKUP(I5989,變換清單!H:I,2,0)</f>
        <v>3Q</v>
      </c>
      <c r="K5989" s="22" t="str">
        <f t="shared" si="281"/>
        <v>啤酒九州20173Q</v>
      </c>
    </row>
    <row r="5990" spans="1:11">
      <c r="A5990" s="23">
        <v>201707</v>
      </c>
      <c r="B5990" s="23" t="s">
        <v>89</v>
      </c>
      <c r="C5990" s="22">
        <v>27350171</v>
      </c>
      <c r="D5990" s="22" t="s">
        <v>42</v>
      </c>
      <c r="E5990" s="23">
        <v>17640</v>
      </c>
      <c r="F5990" s="22" t="str">
        <f>VLOOKUP(C5990,變換清單!A:C,3,0)</f>
        <v>啤酒</v>
      </c>
      <c r="G5990" s="22" t="str">
        <f>VLOOKUP(B5990,變換清單!E:F,2,0)</f>
        <v>九州</v>
      </c>
      <c r="H5990" s="22" t="str">
        <f t="shared" si="279"/>
        <v>2017</v>
      </c>
      <c r="I5990" s="22">
        <f t="shared" si="280"/>
        <v>7</v>
      </c>
      <c r="J5990" s="22" t="str">
        <f>VLOOKUP(I5990,變換清單!H:I,2,0)</f>
        <v>3Q</v>
      </c>
      <c r="K5990" s="22" t="str">
        <f t="shared" si="281"/>
        <v>啤酒九州20173Q</v>
      </c>
    </row>
    <row r="5991" spans="1:11">
      <c r="A5991" s="23">
        <v>201707</v>
      </c>
      <c r="B5991" s="23" t="s">
        <v>64</v>
      </c>
      <c r="C5991" s="22">
        <v>27350921</v>
      </c>
      <c r="D5991" s="22" t="s">
        <v>44</v>
      </c>
      <c r="E5991" s="23">
        <v>2504040</v>
      </c>
      <c r="F5991" s="22" t="str">
        <f>VLOOKUP(C5991,變換清單!A:C,3,0)</f>
        <v>發泡酒</v>
      </c>
      <c r="G5991" s="22" t="str">
        <f>VLOOKUP(B5991,變換清單!E:F,2,0)</f>
        <v>首都圏</v>
      </c>
      <c r="H5991" s="22" t="str">
        <f t="shared" si="279"/>
        <v>2017</v>
      </c>
      <c r="I5991" s="22">
        <f t="shared" si="280"/>
        <v>7</v>
      </c>
      <c r="J5991" s="22" t="str">
        <f>VLOOKUP(I5991,變換清單!H:I,2,0)</f>
        <v>3Q</v>
      </c>
      <c r="K5991" s="22" t="str">
        <f t="shared" si="281"/>
        <v>發泡酒首都圏20173Q</v>
      </c>
    </row>
    <row r="5992" spans="1:11">
      <c r="A5992" s="23">
        <v>201707</v>
      </c>
      <c r="B5992" s="23" t="s">
        <v>64</v>
      </c>
      <c r="C5992" s="22">
        <v>27210786</v>
      </c>
      <c r="D5992" s="22" t="s">
        <v>103</v>
      </c>
      <c r="E5992" s="23">
        <v>393120</v>
      </c>
      <c r="F5992" s="22" t="str">
        <f>VLOOKUP(C5992,變換清單!A:C,3,0)</f>
        <v>發泡酒</v>
      </c>
      <c r="G5992" s="22" t="str">
        <f>VLOOKUP(B5992,變換清單!E:F,2,0)</f>
        <v>首都圏</v>
      </c>
      <c r="H5992" s="22" t="str">
        <f t="shared" si="279"/>
        <v>2017</v>
      </c>
      <c r="I5992" s="22">
        <f t="shared" si="280"/>
        <v>7</v>
      </c>
      <c r="J5992" s="22" t="str">
        <f>VLOOKUP(I5992,變換清單!H:I,2,0)</f>
        <v>3Q</v>
      </c>
      <c r="K5992" s="22" t="str">
        <f t="shared" si="281"/>
        <v>發泡酒首都圏20173Q</v>
      </c>
    </row>
    <row r="5993" spans="1:11">
      <c r="A5993" s="23">
        <v>201707</v>
      </c>
      <c r="B5993" s="23" t="s">
        <v>64</v>
      </c>
      <c r="C5993" s="22">
        <v>27220883</v>
      </c>
      <c r="D5993" s="22" t="s">
        <v>101</v>
      </c>
      <c r="E5993" s="23">
        <v>1008840</v>
      </c>
      <c r="F5993" s="22" t="str">
        <f>VLOOKUP(C5993,變換清單!A:C,3,0)</f>
        <v>新類型</v>
      </c>
      <c r="G5993" s="22" t="str">
        <f>VLOOKUP(B5993,變換清單!E:F,2,0)</f>
        <v>首都圏</v>
      </c>
      <c r="H5993" s="22" t="str">
        <f t="shared" si="279"/>
        <v>2017</v>
      </c>
      <c r="I5993" s="22">
        <f t="shared" si="280"/>
        <v>7</v>
      </c>
      <c r="J5993" s="22" t="str">
        <f>VLOOKUP(I5993,變換清單!H:I,2,0)</f>
        <v>3Q</v>
      </c>
      <c r="K5993" s="22" t="str">
        <f t="shared" si="281"/>
        <v>新類型首都圏20173Q</v>
      </c>
    </row>
    <row r="5994" spans="1:11">
      <c r="A5994" s="23">
        <v>201707</v>
      </c>
      <c r="B5994" s="23" t="s">
        <v>64</v>
      </c>
      <c r="C5994" s="22">
        <v>27220957</v>
      </c>
      <c r="D5994" s="22" t="s">
        <v>102</v>
      </c>
      <c r="E5994" s="23">
        <v>123732</v>
      </c>
      <c r="F5994" s="22" t="str">
        <f>VLOOKUP(C5994,變換清單!A:C,3,0)</f>
        <v>新類型</v>
      </c>
      <c r="G5994" s="22" t="str">
        <f>VLOOKUP(B5994,變換清單!E:F,2,0)</f>
        <v>首都圏</v>
      </c>
      <c r="H5994" s="22" t="str">
        <f t="shared" si="279"/>
        <v>2017</v>
      </c>
      <c r="I5994" s="22">
        <f t="shared" si="280"/>
        <v>7</v>
      </c>
      <c r="J5994" s="22" t="str">
        <f>VLOOKUP(I5994,變換清單!H:I,2,0)</f>
        <v>3Q</v>
      </c>
      <c r="K5994" s="22" t="str">
        <f t="shared" si="281"/>
        <v>新類型首都圏20173Q</v>
      </c>
    </row>
    <row r="5995" spans="1:11">
      <c r="A5995" s="23">
        <v>201707</v>
      </c>
      <c r="B5995" s="23" t="s">
        <v>64</v>
      </c>
      <c r="C5995" s="22">
        <v>27220985</v>
      </c>
      <c r="D5995" s="22" t="s">
        <v>46</v>
      </c>
      <c r="E5995" s="23">
        <v>100296</v>
      </c>
      <c r="F5995" s="22" t="str">
        <f>VLOOKUP(C5995,變換清單!A:C,3,0)</f>
        <v>新類型</v>
      </c>
      <c r="G5995" s="22" t="str">
        <f>VLOOKUP(B5995,變換清單!E:F,2,0)</f>
        <v>首都圏</v>
      </c>
      <c r="H5995" s="22" t="str">
        <f t="shared" si="279"/>
        <v>2017</v>
      </c>
      <c r="I5995" s="22">
        <f t="shared" si="280"/>
        <v>7</v>
      </c>
      <c r="J5995" s="22" t="str">
        <f>VLOOKUP(I5995,變換清單!H:I,2,0)</f>
        <v>3Q</v>
      </c>
      <c r="K5995" s="22" t="str">
        <f t="shared" si="281"/>
        <v>新類型首都圏20173Q</v>
      </c>
    </row>
    <row r="5996" spans="1:11">
      <c r="A5996" s="23">
        <v>201707</v>
      </c>
      <c r="B5996" s="23" t="s">
        <v>64</v>
      </c>
      <c r="C5996" s="22">
        <v>27260317</v>
      </c>
      <c r="D5996" s="22" t="s">
        <v>40</v>
      </c>
      <c r="E5996" s="23">
        <v>588000</v>
      </c>
      <c r="F5996" s="22" t="str">
        <f>VLOOKUP(C5996,變換清單!A:C,3,0)</f>
        <v>啤酒</v>
      </c>
      <c r="G5996" s="22" t="str">
        <f>VLOOKUP(B5996,變換清單!E:F,2,0)</f>
        <v>首都圏</v>
      </c>
      <c r="H5996" s="22" t="str">
        <f t="shared" si="279"/>
        <v>2017</v>
      </c>
      <c r="I5996" s="22">
        <f t="shared" si="280"/>
        <v>7</v>
      </c>
      <c r="J5996" s="22" t="str">
        <f>VLOOKUP(I5996,變換清單!H:I,2,0)</f>
        <v>3Q</v>
      </c>
      <c r="K5996" s="22" t="str">
        <f t="shared" si="281"/>
        <v>啤酒首都圏20173Q</v>
      </c>
    </row>
    <row r="5997" spans="1:11">
      <c r="A5997" s="23">
        <v>201707</v>
      </c>
      <c r="B5997" s="23" t="s">
        <v>64</v>
      </c>
      <c r="C5997" s="22">
        <v>27260665</v>
      </c>
      <c r="D5997" s="22" t="s">
        <v>105</v>
      </c>
      <c r="E5997" s="23">
        <v>9338</v>
      </c>
      <c r="F5997" s="22" t="str">
        <f>VLOOKUP(C5997,變換清單!A:C,3,0)</f>
        <v>啤酒</v>
      </c>
      <c r="G5997" s="22" t="str">
        <f>VLOOKUP(B5997,變換清單!E:F,2,0)</f>
        <v>首都圏</v>
      </c>
      <c r="H5997" s="22" t="str">
        <f t="shared" si="279"/>
        <v>2017</v>
      </c>
      <c r="I5997" s="22">
        <f t="shared" si="280"/>
        <v>7</v>
      </c>
      <c r="J5997" s="22" t="str">
        <f>VLOOKUP(I5997,變換清單!H:I,2,0)</f>
        <v>3Q</v>
      </c>
      <c r="K5997" s="22" t="str">
        <f t="shared" si="281"/>
        <v>啤酒首都圏20173Q</v>
      </c>
    </row>
    <row r="5998" spans="1:11">
      <c r="A5998" s="23">
        <v>201707</v>
      </c>
      <c r="B5998" s="23" t="s">
        <v>64</v>
      </c>
      <c r="C5998" s="22">
        <v>27350171</v>
      </c>
      <c r="D5998" s="22" t="s">
        <v>42</v>
      </c>
      <c r="E5998" s="23">
        <v>13340</v>
      </c>
      <c r="F5998" s="22" t="str">
        <f>VLOOKUP(C5998,變換清單!A:C,3,0)</f>
        <v>啤酒</v>
      </c>
      <c r="G5998" s="22" t="str">
        <f>VLOOKUP(B5998,變換清單!E:F,2,0)</f>
        <v>首都圏</v>
      </c>
      <c r="H5998" s="22" t="str">
        <f t="shared" si="279"/>
        <v>2017</v>
      </c>
      <c r="I5998" s="22">
        <f t="shared" si="280"/>
        <v>7</v>
      </c>
      <c r="J5998" s="22" t="str">
        <f>VLOOKUP(I5998,變換清單!H:I,2,0)</f>
        <v>3Q</v>
      </c>
      <c r="K5998" s="22" t="str">
        <f t="shared" si="281"/>
        <v>啤酒首都圏20173Q</v>
      </c>
    </row>
    <row r="5999" spans="1:11">
      <c r="A5999" s="23">
        <v>201707</v>
      </c>
      <c r="B5999" s="23" t="s">
        <v>76</v>
      </c>
      <c r="C5999" s="22">
        <v>27350921</v>
      </c>
      <c r="D5999" s="22" t="s">
        <v>44</v>
      </c>
      <c r="E5999" s="23">
        <v>226800</v>
      </c>
      <c r="F5999" s="22" t="str">
        <f>VLOOKUP(C5999,變換清單!A:C,3,0)</f>
        <v>發泡酒</v>
      </c>
      <c r="G5999" s="22" t="str">
        <f>VLOOKUP(B5999,變換清單!E:F,2,0)</f>
        <v>中部</v>
      </c>
      <c r="H5999" s="22" t="str">
        <f t="shared" si="279"/>
        <v>2017</v>
      </c>
      <c r="I5999" s="22">
        <f t="shared" si="280"/>
        <v>7</v>
      </c>
      <c r="J5999" s="22" t="str">
        <f>VLOOKUP(I5999,變換清單!H:I,2,0)</f>
        <v>3Q</v>
      </c>
      <c r="K5999" s="22" t="str">
        <f t="shared" si="281"/>
        <v>發泡酒中部20173Q</v>
      </c>
    </row>
    <row r="6000" spans="1:11">
      <c r="A6000" s="23">
        <v>201707</v>
      </c>
      <c r="B6000" s="23" t="s">
        <v>76</v>
      </c>
      <c r="C6000" s="22">
        <v>27210786</v>
      </c>
      <c r="D6000" s="22" t="s">
        <v>103</v>
      </c>
      <c r="E6000" s="23">
        <v>10920</v>
      </c>
      <c r="F6000" s="22" t="str">
        <f>VLOOKUP(C6000,變換清單!A:C,3,0)</f>
        <v>發泡酒</v>
      </c>
      <c r="G6000" s="22" t="str">
        <f>VLOOKUP(B6000,變換清單!E:F,2,0)</f>
        <v>中部</v>
      </c>
      <c r="H6000" s="22" t="str">
        <f t="shared" si="279"/>
        <v>2017</v>
      </c>
      <c r="I6000" s="22">
        <f t="shared" si="280"/>
        <v>7</v>
      </c>
      <c r="J6000" s="22" t="str">
        <f>VLOOKUP(I6000,變換清單!H:I,2,0)</f>
        <v>3Q</v>
      </c>
      <c r="K6000" s="22" t="str">
        <f t="shared" si="281"/>
        <v>發泡酒中部20173Q</v>
      </c>
    </row>
    <row r="6001" spans="1:11">
      <c r="A6001" s="23">
        <v>201707</v>
      </c>
      <c r="B6001" s="23" t="s">
        <v>76</v>
      </c>
      <c r="C6001" s="22">
        <v>27220883</v>
      </c>
      <c r="D6001" s="22" t="s">
        <v>101</v>
      </c>
      <c r="E6001" s="23">
        <v>68040</v>
      </c>
      <c r="F6001" s="22" t="str">
        <f>VLOOKUP(C6001,變換清單!A:C,3,0)</f>
        <v>新類型</v>
      </c>
      <c r="G6001" s="22" t="str">
        <f>VLOOKUP(B6001,變換清單!E:F,2,0)</f>
        <v>中部</v>
      </c>
      <c r="H6001" s="22" t="str">
        <f t="shared" si="279"/>
        <v>2017</v>
      </c>
      <c r="I6001" s="22">
        <f t="shared" si="280"/>
        <v>7</v>
      </c>
      <c r="J6001" s="22" t="str">
        <f>VLOOKUP(I6001,變換清單!H:I,2,0)</f>
        <v>3Q</v>
      </c>
      <c r="K6001" s="22" t="str">
        <f t="shared" si="281"/>
        <v>新類型中部20173Q</v>
      </c>
    </row>
    <row r="6002" spans="1:11">
      <c r="A6002" s="23">
        <v>201707</v>
      </c>
      <c r="B6002" s="23" t="s">
        <v>76</v>
      </c>
      <c r="C6002" s="22">
        <v>27220957</v>
      </c>
      <c r="D6002" s="22" t="s">
        <v>102</v>
      </c>
      <c r="E6002" s="23">
        <v>7056</v>
      </c>
      <c r="F6002" s="22" t="str">
        <f>VLOOKUP(C6002,變換清單!A:C,3,0)</f>
        <v>新類型</v>
      </c>
      <c r="G6002" s="22" t="str">
        <f>VLOOKUP(B6002,變換清單!E:F,2,0)</f>
        <v>中部</v>
      </c>
      <c r="H6002" s="22" t="str">
        <f t="shared" si="279"/>
        <v>2017</v>
      </c>
      <c r="I6002" s="22">
        <f t="shared" si="280"/>
        <v>7</v>
      </c>
      <c r="J6002" s="22" t="str">
        <f>VLOOKUP(I6002,變換清單!H:I,2,0)</f>
        <v>3Q</v>
      </c>
      <c r="K6002" s="22" t="str">
        <f t="shared" si="281"/>
        <v>新類型中部20173Q</v>
      </c>
    </row>
    <row r="6003" spans="1:11">
      <c r="A6003" s="23">
        <v>201707</v>
      </c>
      <c r="B6003" s="23" t="s">
        <v>76</v>
      </c>
      <c r="C6003" s="22">
        <v>27220985</v>
      </c>
      <c r="D6003" s="22" t="s">
        <v>46</v>
      </c>
      <c r="E6003" s="23">
        <v>2772</v>
      </c>
      <c r="F6003" s="22" t="str">
        <f>VLOOKUP(C6003,變換清單!A:C,3,0)</f>
        <v>新類型</v>
      </c>
      <c r="G6003" s="22" t="str">
        <f>VLOOKUP(B6003,變換清單!E:F,2,0)</f>
        <v>中部</v>
      </c>
      <c r="H6003" s="22" t="str">
        <f t="shared" si="279"/>
        <v>2017</v>
      </c>
      <c r="I6003" s="22">
        <f t="shared" si="280"/>
        <v>7</v>
      </c>
      <c r="J6003" s="22" t="str">
        <f>VLOOKUP(I6003,變換清單!H:I,2,0)</f>
        <v>3Q</v>
      </c>
      <c r="K6003" s="22" t="str">
        <f t="shared" si="281"/>
        <v>新類型中部20173Q</v>
      </c>
    </row>
    <row r="6004" spans="1:11">
      <c r="A6004" s="23">
        <v>201707</v>
      </c>
      <c r="B6004" s="23" t="s">
        <v>76</v>
      </c>
      <c r="C6004" s="22">
        <v>27260317</v>
      </c>
      <c r="D6004" s="22" t="s">
        <v>40</v>
      </c>
      <c r="E6004" s="23">
        <v>57960</v>
      </c>
      <c r="F6004" s="22" t="str">
        <f>VLOOKUP(C6004,變換清單!A:C,3,0)</f>
        <v>啤酒</v>
      </c>
      <c r="G6004" s="22" t="str">
        <f>VLOOKUP(B6004,變換清單!E:F,2,0)</f>
        <v>中部</v>
      </c>
      <c r="H6004" s="22" t="str">
        <f t="shared" si="279"/>
        <v>2017</v>
      </c>
      <c r="I6004" s="22">
        <f t="shared" si="280"/>
        <v>7</v>
      </c>
      <c r="J6004" s="22" t="str">
        <f>VLOOKUP(I6004,變換清單!H:I,2,0)</f>
        <v>3Q</v>
      </c>
      <c r="K6004" s="22" t="str">
        <f t="shared" si="281"/>
        <v>啤酒中部20173Q</v>
      </c>
    </row>
    <row r="6005" spans="1:11">
      <c r="A6005" s="23">
        <v>201707</v>
      </c>
      <c r="B6005" s="23" t="s">
        <v>59</v>
      </c>
      <c r="C6005" s="22">
        <v>27260665</v>
      </c>
      <c r="D6005" s="22" t="s">
        <v>105</v>
      </c>
      <c r="E6005" s="23">
        <v>87360</v>
      </c>
      <c r="F6005" s="22" t="str">
        <f>VLOOKUP(C6005,變換清單!A:C,3,0)</f>
        <v>啤酒</v>
      </c>
      <c r="G6005" s="22" t="str">
        <f>VLOOKUP(B6005,變換清單!E:F,2,0)</f>
        <v>東北</v>
      </c>
      <c r="H6005" s="22" t="str">
        <f t="shared" si="279"/>
        <v>2017</v>
      </c>
      <c r="I6005" s="22">
        <f t="shared" si="280"/>
        <v>7</v>
      </c>
      <c r="J6005" s="22" t="str">
        <f>VLOOKUP(I6005,變換清單!H:I,2,0)</f>
        <v>3Q</v>
      </c>
      <c r="K6005" s="22" t="str">
        <f t="shared" si="281"/>
        <v>啤酒東北20173Q</v>
      </c>
    </row>
    <row r="6006" spans="1:11">
      <c r="A6006" s="23">
        <v>201707</v>
      </c>
      <c r="B6006" s="23" t="s">
        <v>59</v>
      </c>
      <c r="C6006" s="22">
        <v>27350171</v>
      </c>
      <c r="D6006" s="22" t="s">
        <v>42</v>
      </c>
      <c r="E6006" s="23">
        <v>22680</v>
      </c>
      <c r="F6006" s="22" t="str">
        <f>VLOOKUP(C6006,變換清單!A:C,3,0)</f>
        <v>啤酒</v>
      </c>
      <c r="G6006" s="22" t="str">
        <f>VLOOKUP(B6006,變換清單!E:F,2,0)</f>
        <v>東北</v>
      </c>
      <c r="H6006" s="22" t="str">
        <f t="shared" si="279"/>
        <v>2017</v>
      </c>
      <c r="I6006" s="22">
        <f t="shared" si="280"/>
        <v>7</v>
      </c>
      <c r="J6006" s="22" t="str">
        <f>VLOOKUP(I6006,變換清單!H:I,2,0)</f>
        <v>3Q</v>
      </c>
      <c r="K6006" s="22" t="str">
        <f t="shared" si="281"/>
        <v>啤酒東北20173Q</v>
      </c>
    </row>
    <row r="6007" spans="1:11">
      <c r="A6007" s="23">
        <v>201707</v>
      </c>
      <c r="B6007" s="23" t="s">
        <v>59</v>
      </c>
      <c r="C6007" s="22">
        <v>27350921</v>
      </c>
      <c r="D6007" s="22" t="s">
        <v>44</v>
      </c>
      <c r="E6007" s="23">
        <v>41160</v>
      </c>
      <c r="F6007" s="22" t="str">
        <f>VLOOKUP(C6007,變換清單!A:C,3,0)</f>
        <v>發泡酒</v>
      </c>
      <c r="G6007" s="22" t="str">
        <f>VLOOKUP(B6007,變換清單!E:F,2,0)</f>
        <v>東北</v>
      </c>
      <c r="H6007" s="22" t="str">
        <f t="shared" si="279"/>
        <v>2017</v>
      </c>
      <c r="I6007" s="22">
        <f t="shared" si="280"/>
        <v>7</v>
      </c>
      <c r="J6007" s="22" t="str">
        <f>VLOOKUP(I6007,變換清單!H:I,2,0)</f>
        <v>3Q</v>
      </c>
      <c r="K6007" s="22" t="str">
        <f t="shared" si="281"/>
        <v>發泡酒東北20173Q</v>
      </c>
    </row>
    <row r="6008" spans="1:11">
      <c r="A6008" s="23">
        <v>201707</v>
      </c>
      <c r="B6008" s="23" t="s">
        <v>59</v>
      </c>
      <c r="C6008" s="22">
        <v>27210786</v>
      </c>
      <c r="D6008" s="22" t="s">
        <v>103</v>
      </c>
      <c r="E6008" s="23">
        <v>2520</v>
      </c>
      <c r="F6008" s="22" t="str">
        <f>VLOOKUP(C6008,變換清單!A:C,3,0)</f>
        <v>發泡酒</v>
      </c>
      <c r="G6008" s="22" t="str">
        <f>VLOOKUP(B6008,變換清單!E:F,2,0)</f>
        <v>東北</v>
      </c>
      <c r="H6008" s="22" t="str">
        <f t="shared" si="279"/>
        <v>2017</v>
      </c>
      <c r="I6008" s="22">
        <f t="shared" si="280"/>
        <v>7</v>
      </c>
      <c r="J6008" s="22" t="str">
        <f>VLOOKUP(I6008,變換清單!H:I,2,0)</f>
        <v>3Q</v>
      </c>
      <c r="K6008" s="22" t="str">
        <f t="shared" si="281"/>
        <v>發泡酒東北20173Q</v>
      </c>
    </row>
    <row r="6009" spans="1:11">
      <c r="A6009" s="23">
        <v>201707</v>
      </c>
      <c r="B6009" s="23" t="s">
        <v>59</v>
      </c>
      <c r="C6009" s="22">
        <v>27220883</v>
      </c>
      <c r="D6009" s="22" t="s">
        <v>101</v>
      </c>
      <c r="E6009" s="23">
        <v>54600</v>
      </c>
      <c r="F6009" s="22" t="str">
        <f>VLOOKUP(C6009,變換清單!A:C,3,0)</f>
        <v>新類型</v>
      </c>
      <c r="G6009" s="22" t="str">
        <f>VLOOKUP(B6009,變換清單!E:F,2,0)</f>
        <v>東北</v>
      </c>
      <c r="H6009" s="22" t="str">
        <f t="shared" si="279"/>
        <v>2017</v>
      </c>
      <c r="I6009" s="22">
        <f t="shared" si="280"/>
        <v>7</v>
      </c>
      <c r="J6009" s="22" t="str">
        <f>VLOOKUP(I6009,變換清單!H:I,2,0)</f>
        <v>3Q</v>
      </c>
      <c r="K6009" s="22" t="str">
        <f t="shared" si="281"/>
        <v>新類型東北20173Q</v>
      </c>
    </row>
    <row r="6010" spans="1:11">
      <c r="A6010" s="23">
        <v>201707</v>
      </c>
      <c r="B6010" s="23" t="s">
        <v>84</v>
      </c>
      <c r="C6010" s="22">
        <v>27220957</v>
      </c>
      <c r="D6010" s="22" t="s">
        <v>102</v>
      </c>
      <c r="E6010" s="23">
        <v>249480</v>
      </c>
      <c r="F6010" s="22" t="str">
        <f>VLOOKUP(C6010,變換清單!A:C,3,0)</f>
        <v>新類型</v>
      </c>
      <c r="G6010" s="22" t="str">
        <f>VLOOKUP(B6010,變換清單!E:F,2,0)</f>
        <v>中四國</v>
      </c>
      <c r="H6010" s="22" t="str">
        <f t="shared" si="279"/>
        <v>2017</v>
      </c>
      <c r="I6010" s="22">
        <f t="shared" si="280"/>
        <v>7</v>
      </c>
      <c r="J6010" s="22" t="str">
        <f>VLOOKUP(I6010,變換清單!H:I,2,0)</f>
        <v>3Q</v>
      </c>
      <c r="K6010" s="22" t="str">
        <f t="shared" si="281"/>
        <v>新類型中四國20173Q</v>
      </c>
    </row>
    <row r="6011" spans="1:11">
      <c r="A6011" s="23">
        <v>201707</v>
      </c>
      <c r="B6011" s="23" t="s">
        <v>84</v>
      </c>
      <c r="C6011" s="22">
        <v>27220985</v>
      </c>
      <c r="D6011" s="22" t="s">
        <v>46</v>
      </c>
      <c r="E6011" s="23">
        <v>93240</v>
      </c>
      <c r="F6011" s="22" t="str">
        <f>VLOOKUP(C6011,變換清單!A:C,3,0)</f>
        <v>新類型</v>
      </c>
      <c r="G6011" s="22" t="str">
        <f>VLOOKUP(B6011,變換清單!E:F,2,0)</f>
        <v>中四國</v>
      </c>
      <c r="H6011" s="22" t="str">
        <f t="shared" si="279"/>
        <v>2017</v>
      </c>
      <c r="I6011" s="22">
        <f t="shared" si="280"/>
        <v>7</v>
      </c>
      <c r="J6011" s="22" t="str">
        <f>VLOOKUP(I6011,變換清單!H:I,2,0)</f>
        <v>3Q</v>
      </c>
      <c r="K6011" s="22" t="str">
        <f t="shared" si="281"/>
        <v>新類型中四國20173Q</v>
      </c>
    </row>
    <row r="6012" spans="1:11">
      <c r="A6012" s="23">
        <v>201707</v>
      </c>
      <c r="B6012" s="23" t="s">
        <v>84</v>
      </c>
      <c r="C6012" s="22">
        <v>27260317</v>
      </c>
      <c r="D6012" s="22" t="s">
        <v>40</v>
      </c>
      <c r="E6012" s="23">
        <v>75600</v>
      </c>
      <c r="F6012" s="22" t="str">
        <f>VLOOKUP(C6012,變換清單!A:C,3,0)</f>
        <v>啤酒</v>
      </c>
      <c r="G6012" s="22" t="str">
        <f>VLOOKUP(B6012,變換清單!E:F,2,0)</f>
        <v>中四國</v>
      </c>
      <c r="H6012" s="22" t="str">
        <f t="shared" si="279"/>
        <v>2017</v>
      </c>
      <c r="I6012" s="22">
        <f t="shared" si="280"/>
        <v>7</v>
      </c>
      <c r="J6012" s="22" t="str">
        <f>VLOOKUP(I6012,變換清單!H:I,2,0)</f>
        <v>3Q</v>
      </c>
      <c r="K6012" s="22" t="str">
        <f t="shared" si="281"/>
        <v>啤酒中四國20173Q</v>
      </c>
    </row>
    <row r="6013" spans="1:11">
      <c r="A6013" s="23">
        <v>201707</v>
      </c>
      <c r="B6013" s="23" t="s">
        <v>84</v>
      </c>
      <c r="C6013" s="22">
        <v>27260665</v>
      </c>
      <c r="D6013" s="22" t="s">
        <v>105</v>
      </c>
      <c r="E6013" s="23">
        <v>53676</v>
      </c>
      <c r="F6013" s="22" t="str">
        <f>VLOOKUP(C6013,變換清單!A:C,3,0)</f>
        <v>啤酒</v>
      </c>
      <c r="G6013" s="22" t="str">
        <f>VLOOKUP(B6013,變換清單!E:F,2,0)</f>
        <v>中四國</v>
      </c>
      <c r="H6013" s="22" t="str">
        <f t="shared" si="279"/>
        <v>2017</v>
      </c>
      <c r="I6013" s="22">
        <f t="shared" si="280"/>
        <v>7</v>
      </c>
      <c r="J6013" s="22" t="str">
        <f>VLOOKUP(I6013,變換清單!H:I,2,0)</f>
        <v>3Q</v>
      </c>
      <c r="K6013" s="22" t="str">
        <f t="shared" si="281"/>
        <v>啤酒中四國20173Q</v>
      </c>
    </row>
    <row r="6014" spans="1:11">
      <c r="A6014" s="23">
        <v>201707</v>
      </c>
      <c r="B6014" s="23" t="s">
        <v>84</v>
      </c>
      <c r="C6014" s="22">
        <v>27350171</v>
      </c>
      <c r="D6014" s="22" t="s">
        <v>42</v>
      </c>
      <c r="E6014" s="23">
        <v>11844</v>
      </c>
      <c r="F6014" s="22" t="str">
        <f>VLOOKUP(C6014,變換清單!A:C,3,0)</f>
        <v>啤酒</v>
      </c>
      <c r="G6014" s="22" t="str">
        <f>VLOOKUP(B6014,變換清單!E:F,2,0)</f>
        <v>中四國</v>
      </c>
      <c r="H6014" s="22" t="str">
        <f t="shared" si="279"/>
        <v>2017</v>
      </c>
      <c r="I6014" s="22">
        <f t="shared" si="280"/>
        <v>7</v>
      </c>
      <c r="J6014" s="22" t="str">
        <f>VLOOKUP(I6014,變換清單!H:I,2,0)</f>
        <v>3Q</v>
      </c>
      <c r="K6014" s="22" t="str">
        <f t="shared" si="281"/>
        <v>啤酒中四國20173Q</v>
      </c>
    </row>
    <row r="6015" spans="1:11">
      <c r="A6015" s="23">
        <v>201707</v>
      </c>
      <c r="B6015" s="23" t="s">
        <v>84</v>
      </c>
      <c r="C6015" s="22">
        <v>27350921</v>
      </c>
      <c r="D6015" s="22" t="s">
        <v>44</v>
      </c>
      <c r="E6015" s="23">
        <v>30240</v>
      </c>
      <c r="F6015" s="22" t="str">
        <f>VLOOKUP(C6015,變換清單!A:C,3,0)</f>
        <v>發泡酒</v>
      </c>
      <c r="G6015" s="22" t="str">
        <f>VLOOKUP(B6015,變換清單!E:F,2,0)</f>
        <v>中四國</v>
      </c>
      <c r="H6015" s="22" t="str">
        <f t="shared" si="279"/>
        <v>2017</v>
      </c>
      <c r="I6015" s="22">
        <f t="shared" si="280"/>
        <v>7</v>
      </c>
      <c r="J6015" s="22" t="str">
        <f>VLOOKUP(I6015,變換清單!H:I,2,0)</f>
        <v>3Q</v>
      </c>
      <c r="K6015" s="22" t="str">
        <f t="shared" si="281"/>
        <v>發泡酒中四國20173Q</v>
      </c>
    </row>
    <row r="6016" spans="1:11">
      <c r="A6016" s="23">
        <v>201707</v>
      </c>
      <c r="B6016" s="23" t="s">
        <v>71</v>
      </c>
      <c r="C6016" s="22">
        <v>27210786</v>
      </c>
      <c r="D6016" s="22" t="s">
        <v>103</v>
      </c>
      <c r="E6016" s="23">
        <v>194880</v>
      </c>
      <c r="F6016" s="22" t="str">
        <f>VLOOKUP(C6016,變換清單!A:C,3,0)</f>
        <v>發泡酒</v>
      </c>
      <c r="G6016" s="22" t="str">
        <f>VLOOKUP(B6016,變換清單!E:F,2,0)</f>
        <v>關信越</v>
      </c>
      <c r="H6016" s="22" t="str">
        <f t="shared" si="279"/>
        <v>2017</v>
      </c>
      <c r="I6016" s="22">
        <f t="shared" si="280"/>
        <v>7</v>
      </c>
      <c r="J6016" s="22" t="str">
        <f>VLOOKUP(I6016,變換清單!H:I,2,0)</f>
        <v>3Q</v>
      </c>
      <c r="K6016" s="22" t="str">
        <f t="shared" si="281"/>
        <v>發泡酒關信越20173Q</v>
      </c>
    </row>
    <row r="6017" spans="1:11">
      <c r="A6017" s="23">
        <v>201707</v>
      </c>
      <c r="B6017" s="23" t="s">
        <v>71</v>
      </c>
      <c r="C6017" s="22">
        <v>27220883</v>
      </c>
      <c r="D6017" s="22" t="s">
        <v>101</v>
      </c>
      <c r="E6017" s="23">
        <v>11760</v>
      </c>
      <c r="F6017" s="22" t="str">
        <f>VLOOKUP(C6017,變換清單!A:C,3,0)</f>
        <v>新類型</v>
      </c>
      <c r="G6017" s="22" t="str">
        <f>VLOOKUP(B6017,變換清單!E:F,2,0)</f>
        <v>關信越</v>
      </c>
      <c r="H6017" s="22" t="str">
        <f t="shared" si="279"/>
        <v>2017</v>
      </c>
      <c r="I6017" s="22">
        <f t="shared" si="280"/>
        <v>7</v>
      </c>
      <c r="J6017" s="22" t="str">
        <f>VLOOKUP(I6017,變換清單!H:I,2,0)</f>
        <v>3Q</v>
      </c>
      <c r="K6017" s="22" t="str">
        <f t="shared" si="281"/>
        <v>新類型關信越20173Q</v>
      </c>
    </row>
    <row r="6018" spans="1:11">
      <c r="A6018" s="23">
        <v>201707</v>
      </c>
      <c r="B6018" s="23" t="s">
        <v>71</v>
      </c>
      <c r="C6018" s="22">
        <v>27220957</v>
      </c>
      <c r="D6018" s="22" t="s">
        <v>102</v>
      </c>
      <c r="E6018" s="23">
        <v>63000</v>
      </c>
      <c r="F6018" s="22" t="str">
        <f>VLOOKUP(C6018,變換清單!A:C,3,0)</f>
        <v>新類型</v>
      </c>
      <c r="G6018" s="22" t="str">
        <f>VLOOKUP(B6018,變換清單!E:F,2,0)</f>
        <v>關信越</v>
      </c>
      <c r="H6018" s="22" t="str">
        <f t="shared" si="279"/>
        <v>2017</v>
      </c>
      <c r="I6018" s="22">
        <f t="shared" si="280"/>
        <v>7</v>
      </c>
      <c r="J6018" s="22" t="str">
        <f>VLOOKUP(I6018,變換清單!H:I,2,0)</f>
        <v>3Q</v>
      </c>
      <c r="K6018" s="22" t="str">
        <f t="shared" si="281"/>
        <v>新類型關信越20173Q</v>
      </c>
    </row>
    <row r="6019" spans="1:11">
      <c r="A6019" s="23">
        <v>201707</v>
      </c>
      <c r="B6019" s="23" t="s">
        <v>71</v>
      </c>
      <c r="C6019" s="22">
        <v>27220985</v>
      </c>
      <c r="D6019" s="22" t="s">
        <v>46</v>
      </c>
      <c r="E6019" s="23">
        <v>3024</v>
      </c>
      <c r="F6019" s="22" t="str">
        <f>VLOOKUP(C6019,變換清單!A:C,3,0)</f>
        <v>新類型</v>
      </c>
      <c r="G6019" s="22" t="str">
        <f>VLOOKUP(B6019,變換清單!E:F,2,0)</f>
        <v>關信越</v>
      </c>
      <c r="H6019" s="22" t="str">
        <f t="shared" ref="H6019:H6082" si="282">LEFT(A6019,4)</f>
        <v>2017</v>
      </c>
      <c r="I6019" s="22">
        <f t="shared" ref="I6019:I6082" si="283">VALUE(RIGHT(A6019,2))</f>
        <v>7</v>
      </c>
      <c r="J6019" s="22" t="str">
        <f>VLOOKUP(I6019,變換清單!H:I,2,0)</f>
        <v>3Q</v>
      </c>
      <c r="K6019" s="22" t="str">
        <f t="shared" ref="K6019:K6082" si="284">CONCATENATE(F6019,G6019,H6019,J6019)</f>
        <v>新類型關信越20173Q</v>
      </c>
    </row>
    <row r="6020" spans="1:11">
      <c r="A6020" s="23">
        <v>201707</v>
      </c>
      <c r="B6020" s="23" t="s">
        <v>71</v>
      </c>
      <c r="C6020" s="22">
        <v>27260317</v>
      </c>
      <c r="D6020" s="22" t="s">
        <v>40</v>
      </c>
      <c r="E6020" s="23">
        <v>40320</v>
      </c>
      <c r="F6020" s="22" t="str">
        <f>VLOOKUP(C6020,變換清單!A:C,3,0)</f>
        <v>啤酒</v>
      </c>
      <c r="G6020" s="22" t="str">
        <f>VLOOKUP(B6020,變換清單!E:F,2,0)</f>
        <v>關信越</v>
      </c>
      <c r="H6020" s="22" t="str">
        <f t="shared" si="282"/>
        <v>2017</v>
      </c>
      <c r="I6020" s="22">
        <f t="shared" si="283"/>
        <v>7</v>
      </c>
      <c r="J6020" s="22" t="str">
        <f>VLOOKUP(I6020,變換清單!H:I,2,0)</f>
        <v>3Q</v>
      </c>
      <c r="K6020" s="22" t="str">
        <f t="shared" si="284"/>
        <v>啤酒關信越20173Q</v>
      </c>
    </row>
    <row r="6021" spans="1:11">
      <c r="A6021" s="23">
        <v>201707</v>
      </c>
      <c r="B6021" s="23" t="s">
        <v>77</v>
      </c>
      <c r="C6021" s="22">
        <v>27260665</v>
      </c>
      <c r="D6021" s="22" t="s">
        <v>105</v>
      </c>
      <c r="E6021" s="23">
        <v>241080</v>
      </c>
      <c r="F6021" s="22" t="str">
        <f>VLOOKUP(C6021,變換清單!A:C,3,0)</f>
        <v>啤酒</v>
      </c>
      <c r="G6021" s="22" t="str">
        <f>VLOOKUP(B6021,變換清單!E:F,2,0)</f>
        <v>近畿圏</v>
      </c>
      <c r="H6021" s="22" t="str">
        <f t="shared" si="282"/>
        <v>2017</v>
      </c>
      <c r="I6021" s="22">
        <f t="shared" si="283"/>
        <v>7</v>
      </c>
      <c r="J6021" s="22" t="str">
        <f>VLOOKUP(I6021,變換清單!H:I,2,0)</f>
        <v>3Q</v>
      </c>
      <c r="K6021" s="22" t="str">
        <f t="shared" si="284"/>
        <v>啤酒近畿圏20173Q</v>
      </c>
    </row>
    <row r="6022" spans="1:11">
      <c r="A6022" s="23">
        <v>201707</v>
      </c>
      <c r="B6022" s="23" t="s">
        <v>77</v>
      </c>
      <c r="C6022" s="22">
        <v>27350171</v>
      </c>
      <c r="D6022" s="22" t="s">
        <v>42</v>
      </c>
      <c r="E6022" s="23">
        <v>15960</v>
      </c>
      <c r="F6022" s="22" t="str">
        <f>VLOOKUP(C6022,變換清單!A:C,3,0)</f>
        <v>啤酒</v>
      </c>
      <c r="G6022" s="22" t="str">
        <f>VLOOKUP(B6022,變換清單!E:F,2,0)</f>
        <v>近畿圏</v>
      </c>
      <c r="H6022" s="22" t="str">
        <f t="shared" si="282"/>
        <v>2017</v>
      </c>
      <c r="I6022" s="22">
        <f t="shared" si="283"/>
        <v>7</v>
      </c>
      <c r="J6022" s="22" t="str">
        <f>VLOOKUP(I6022,變換清單!H:I,2,0)</f>
        <v>3Q</v>
      </c>
      <c r="K6022" s="22" t="str">
        <f t="shared" si="284"/>
        <v>啤酒近畿圏20173Q</v>
      </c>
    </row>
    <row r="6023" spans="1:11">
      <c r="A6023" s="23">
        <v>201707</v>
      </c>
      <c r="B6023" s="23" t="s">
        <v>77</v>
      </c>
      <c r="C6023" s="22">
        <v>27350921</v>
      </c>
      <c r="D6023" s="22" t="s">
        <v>44</v>
      </c>
      <c r="E6023" s="23">
        <v>67200</v>
      </c>
      <c r="F6023" s="22" t="str">
        <f>VLOOKUP(C6023,變換清單!A:C,3,0)</f>
        <v>發泡酒</v>
      </c>
      <c r="G6023" s="22" t="str">
        <f>VLOOKUP(B6023,變換清單!E:F,2,0)</f>
        <v>近畿圏</v>
      </c>
      <c r="H6023" s="22" t="str">
        <f t="shared" si="282"/>
        <v>2017</v>
      </c>
      <c r="I6023" s="22">
        <f t="shared" si="283"/>
        <v>7</v>
      </c>
      <c r="J6023" s="22" t="str">
        <f>VLOOKUP(I6023,變換清單!H:I,2,0)</f>
        <v>3Q</v>
      </c>
      <c r="K6023" s="22" t="str">
        <f t="shared" si="284"/>
        <v>發泡酒近畿圏20173Q</v>
      </c>
    </row>
    <row r="6024" spans="1:11">
      <c r="A6024" s="23">
        <v>201707</v>
      </c>
      <c r="B6024" s="23" t="s">
        <v>77</v>
      </c>
      <c r="C6024" s="22">
        <v>27210786</v>
      </c>
      <c r="D6024" s="22" t="s">
        <v>103</v>
      </c>
      <c r="E6024" s="23">
        <v>8316</v>
      </c>
      <c r="F6024" s="22" t="str">
        <f>VLOOKUP(C6024,變換清單!A:C,3,0)</f>
        <v>發泡酒</v>
      </c>
      <c r="G6024" s="22" t="str">
        <f>VLOOKUP(B6024,變換清單!E:F,2,0)</f>
        <v>近畿圏</v>
      </c>
      <c r="H6024" s="22" t="str">
        <f t="shared" si="282"/>
        <v>2017</v>
      </c>
      <c r="I6024" s="22">
        <f t="shared" si="283"/>
        <v>7</v>
      </c>
      <c r="J6024" s="22" t="str">
        <f>VLOOKUP(I6024,變換清單!H:I,2,0)</f>
        <v>3Q</v>
      </c>
      <c r="K6024" s="22" t="str">
        <f t="shared" si="284"/>
        <v>發泡酒近畿圏20173Q</v>
      </c>
    </row>
    <row r="6025" spans="1:11">
      <c r="A6025" s="23">
        <v>201707</v>
      </c>
      <c r="B6025" s="23" t="s">
        <v>77</v>
      </c>
      <c r="C6025" s="22">
        <v>27220883</v>
      </c>
      <c r="D6025" s="22" t="s">
        <v>101</v>
      </c>
      <c r="E6025" s="23">
        <v>1260</v>
      </c>
      <c r="F6025" s="22" t="str">
        <f>VLOOKUP(C6025,變換清單!A:C,3,0)</f>
        <v>新類型</v>
      </c>
      <c r="G6025" s="22" t="str">
        <f>VLOOKUP(B6025,變換清單!E:F,2,0)</f>
        <v>近畿圏</v>
      </c>
      <c r="H6025" s="22" t="str">
        <f t="shared" si="282"/>
        <v>2017</v>
      </c>
      <c r="I6025" s="22">
        <f t="shared" si="283"/>
        <v>7</v>
      </c>
      <c r="J6025" s="22" t="str">
        <f>VLOOKUP(I6025,變換清單!H:I,2,0)</f>
        <v>3Q</v>
      </c>
      <c r="K6025" s="22" t="str">
        <f t="shared" si="284"/>
        <v>新類型近畿圏20173Q</v>
      </c>
    </row>
    <row r="6026" spans="1:11">
      <c r="A6026" s="23">
        <v>201707</v>
      </c>
      <c r="B6026" s="23" t="s">
        <v>77</v>
      </c>
      <c r="C6026" s="22">
        <v>27220957</v>
      </c>
      <c r="D6026" s="22" t="s">
        <v>102</v>
      </c>
      <c r="E6026" s="23">
        <v>17640</v>
      </c>
      <c r="F6026" s="22" t="str">
        <f>VLOOKUP(C6026,變換清單!A:C,3,0)</f>
        <v>新類型</v>
      </c>
      <c r="G6026" s="22" t="str">
        <f>VLOOKUP(B6026,變換清單!E:F,2,0)</f>
        <v>近畿圏</v>
      </c>
      <c r="H6026" s="22" t="str">
        <f t="shared" si="282"/>
        <v>2017</v>
      </c>
      <c r="I6026" s="22">
        <f t="shared" si="283"/>
        <v>7</v>
      </c>
      <c r="J6026" s="22" t="str">
        <f>VLOOKUP(I6026,變換清單!H:I,2,0)</f>
        <v>3Q</v>
      </c>
      <c r="K6026" s="22" t="str">
        <f t="shared" si="284"/>
        <v>新類型近畿圏20173Q</v>
      </c>
    </row>
    <row r="6027" spans="1:11">
      <c r="A6027" s="23">
        <v>201707</v>
      </c>
      <c r="B6027" s="23" t="s">
        <v>97</v>
      </c>
      <c r="C6027" s="22">
        <v>27220985</v>
      </c>
      <c r="D6027" s="22" t="s">
        <v>46</v>
      </c>
      <c r="E6027" s="23">
        <v>215880</v>
      </c>
      <c r="F6027" s="22" t="str">
        <f>VLOOKUP(C6027,變換清單!A:C,3,0)</f>
        <v>新類型</v>
      </c>
      <c r="G6027" s="22" t="str">
        <f>VLOOKUP(B6027,變換清單!E:F,2,0)</f>
        <v>九州</v>
      </c>
      <c r="H6027" s="22" t="str">
        <f t="shared" si="282"/>
        <v>2017</v>
      </c>
      <c r="I6027" s="22">
        <f t="shared" si="283"/>
        <v>7</v>
      </c>
      <c r="J6027" s="22" t="str">
        <f>VLOOKUP(I6027,變換清單!H:I,2,0)</f>
        <v>3Q</v>
      </c>
      <c r="K6027" s="22" t="str">
        <f t="shared" si="284"/>
        <v>新類型九州20173Q</v>
      </c>
    </row>
    <row r="6028" spans="1:11">
      <c r="A6028" s="23">
        <v>201707</v>
      </c>
      <c r="B6028" s="23" t="s">
        <v>97</v>
      </c>
      <c r="C6028" s="22">
        <v>27260317</v>
      </c>
      <c r="D6028" s="22" t="s">
        <v>40</v>
      </c>
      <c r="E6028" s="23">
        <v>49560</v>
      </c>
      <c r="F6028" s="22" t="str">
        <f>VLOOKUP(C6028,變換清單!A:C,3,0)</f>
        <v>啤酒</v>
      </c>
      <c r="G6028" s="22" t="str">
        <f>VLOOKUP(B6028,變換清單!E:F,2,0)</f>
        <v>九州</v>
      </c>
      <c r="H6028" s="22" t="str">
        <f t="shared" si="282"/>
        <v>2017</v>
      </c>
      <c r="I6028" s="22">
        <f t="shared" si="283"/>
        <v>7</v>
      </c>
      <c r="J6028" s="22" t="str">
        <f>VLOOKUP(I6028,變換清單!H:I,2,0)</f>
        <v>3Q</v>
      </c>
      <c r="K6028" s="22" t="str">
        <f t="shared" si="284"/>
        <v>啤酒九州20173Q</v>
      </c>
    </row>
    <row r="6029" spans="1:11">
      <c r="A6029" s="23">
        <v>201707</v>
      </c>
      <c r="B6029" s="23" t="s">
        <v>97</v>
      </c>
      <c r="C6029" s="22">
        <v>27260665</v>
      </c>
      <c r="D6029" s="22" t="s">
        <v>105</v>
      </c>
      <c r="E6029" s="23">
        <v>68040</v>
      </c>
      <c r="F6029" s="22" t="str">
        <f>VLOOKUP(C6029,變換清單!A:C,3,0)</f>
        <v>啤酒</v>
      </c>
      <c r="G6029" s="22" t="str">
        <f>VLOOKUP(B6029,變換清單!E:F,2,0)</f>
        <v>九州</v>
      </c>
      <c r="H6029" s="22" t="str">
        <f t="shared" si="282"/>
        <v>2017</v>
      </c>
      <c r="I6029" s="22">
        <f t="shared" si="283"/>
        <v>7</v>
      </c>
      <c r="J6029" s="22" t="str">
        <f>VLOOKUP(I6029,變換清單!H:I,2,0)</f>
        <v>3Q</v>
      </c>
      <c r="K6029" s="22" t="str">
        <f t="shared" si="284"/>
        <v>啤酒九州20173Q</v>
      </c>
    </row>
    <row r="6030" spans="1:11">
      <c r="A6030" s="23">
        <v>201707</v>
      </c>
      <c r="B6030" s="23" t="s">
        <v>97</v>
      </c>
      <c r="C6030" s="22">
        <v>27350171</v>
      </c>
      <c r="D6030" s="22" t="s">
        <v>42</v>
      </c>
      <c r="E6030" s="23">
        <v>4032</v>
      </c>
      <c r="F6030" s="22" t="str">
        <f>VLOOKUP(C6030,變換清單!A:C,3,0)</f>
        <v>啤酒</v>
      </c>
      <c r="G6030" s="22" t="str">
        <f>VLOOKUP(B6030,變換清單!E:F,2,0)</f>
        <v>九州</v>
      </c>
      <c r="H6030" s="22" t="str">
        <f t="shared" si="282"/>
        <v>2017</v>
      </c>
      <c r="I6030" s="22">
        <f t="shared" si="283"/>
        <v>7</v>
      </c>
      <c r="J6030" s="22" t="str">
        <f>VLOOKUP(I6030,變換清單!H:I,2,0)</f>
        <v>3Q</v>
      </c>
      <c r="K6030" s="22" t="str">
        <f t="shared" si="284"/>
        <v>啤酒九州20173Q</v>
      </c>
    </row>
    <row r="6031" spans="1:11">
      <c r="A6031" s="23">
        <v>201707</v>
      </c>
      <c r="B6031" s="23" t="s">
        <v>97</v>
      </c>
      <c r="C6031" s="22">
        <v>27350921</v>
      </c>
      <c r="D6031" s="22" t="s">
        <v>44</v>
      </c>
      <c r="E6031" s="23">
        <v>3528</v>
      </c>
      <c r="F6031" s="22" t="str">
        <f>VLOOKUP(C6031,變換清單!A:C,3,0)</f>
        <v>發泡酒</v>
      </c>
      <c r="G6031" s="22" t="str">
        <f>VLOOKUP(B6031,變換清單!E:F,2,0)</f>
        <v>九州</v>
      </c>
      <c r="H6031" s="22" t="str">
        <f t="shared" si="282"/>
        <v>2017</v>
      </c>
      <c r="I6031" s="22">
        <f t="shared" si="283"/>
        <v>7</v>
      </c>
      <c r="J6031" s="22" t="str">
        <f>VLOOKUP(I6031,變換清單!H:I,2,0)</f>
        <v>3Q</v>
      </c>
      <c r="K6031" s="22" t="str">
        <f t="shared" si="284"/>
        <v>發泡酒九州20173Q</v>
      </c>
    </row>
    <row r="6032" spans="1:11">
      <c r="A6032" s="23">
        <v>201707</v>
      </c>
      <c r="B6032" s="23" t="s">
        <v>97</v>
      </c>
      <c r="C6032" s="22">
        <v>27210786</v>
      </c>
      <c r="D6032" s="22" t="s">
        <v>103</v>
      </c>
      <c r="E6032" s="23">
        <v>47040</v>
      </c>
      <c r="F6032" s="22" t="str">
        <f>VLOOKUP(C6032,變換清單!A:C,3,0)</f>
        <v>發泡酒</v>
      </c>
      <c r="G6032" s="22" t="str">
        <f>VLOOKUP(B6032,變換清單!E:F,2,0)</f>
        <v>九州</v>
      </c>
      <c r="H6032" s="22" t="str">
        <f t="shared" si="282"/>
        <v>2017</v>
      </c>
      <c r="I6032" s="22">
        <f t="shared" si="283"/>
        <v>7</v>
      </c>
      <c r="J6032" s="22" t="str">
        <f>VLOOKUP(I6032,變換清單!H:I,2,0)</f>
        <v>3Q</v>
      </c>
      <c r="K6032" s="22" t="str">
        <f t="shared" si="284"/>
        <v>發泡酒九州20173Q</v>
      </c>
    </row>
    <row r="6033" spans="1:11">
      <c r="A6033" s="23">
        <v>201707</v>
      </c>
      <c r="B6033" s="23" t="s">
        <v>58</v>
      </c>
      <c r="C6033" s="22">
        <v>27220883</v>
      </c>
      <c r="D6033" s="22" t="s">
        <v>101</v>
      </c>
      <c r="E6033" s="23">
        <v>246960</v>
      </c>
      <c r="F6033" s="22" t="str">
        <f>VLOOKUP(C6033,變換清單!A:C,3,0)</f>
        <v>新類型</v>
      </c>
      <c r="G6033" s="22" t="str">
        <f>VLOOKUP(B6033,變換清單!E:F,2,0)</f>
        <v>東北</v>
      </c>
      <c r="H6033" s="22" t="str">
        <f t="shared" si="282"/>
        <v>2017</v>
      </c>
      <c r="I6033" s="22">
        <f t="shared" si="283"/>
        <v>7</v>
      </c>
      <c r="J6033" s="22" t="str">
        <f>VLOOKUP(I6033,變換清單!H:I,2,0)</f>
        <v>3Q</v>
      </c>
      <c r="K6033" s="22" t="str">
        <f t="shared" si="284"/>
        <v>新類型東北20173Q</v>
      </c>
    </row>
    <row r="6034" spans="1:11">
      <c r="A6034" s="23">
        <v>201707</v>
      </c>
      <c r="B6034" s="23" t="s">
        <v>58</v>
      </c>
      <c r="C6034" s="22">
        <v>27220957</v>
      </c>
      <c r="D6034" s="22" t="s">
        <v>102</v>
      </c>
      <c r="E6034" s="23">
        <v>138600</v>
      </c>
      <c r="F6034" s="22" t="str">
        <f>VLOOKUP(C6034,變換清單!A:C,3,0)</f>
        <v>新類型</v>
      </c>
      <c r="G6034" s="22" t="str">
        <f>VLOOKUP(B6034,變換清單!E:F,2,0)</f>
        <v>東北</v>
      </c>
      <c r="H6034" s="22" t="str">
        <f t="shared" si="282"/>
        <v>2017</v>
      </c>
      <c r="I6034" s="22">
        <f t="shared" si="283"/>
        <v>7</v>
      </c>
      <c r="J6034" s="22" t="str">
        <f>VLOOKUP(I6034,變換清單!H:I,2,0)</f>
        <v>3Q</v>
      </c>
      <c r="K6034" s="22" t="str">
        <f t="shared" si="284"/>
        <v>新類型東北20173Q</v>
      </c>
    </row>
    <row r="6035" spans="1:11">
      <c r="A6035" s="23">
        <v>201707</v>
      </c>
      <c r="B6035" s="23" t="s">
        <v>58</v>
      </c>
      <c r="C6035" s="22">
        <v>27220985</v>
      </c>
      <c r="D6035" s="22" t="s">
        <v>46</v>
      </c>
      <c r="E6035" s="23">
        <v>81480</v>
      </c>
      <c r="F6035" s="22" t="str">
        <f>VLOOKUP(C6035,變換清單!A:C,3,0)</f>
        <v>新類型</v>
      </c>
      <c r="G6035" s="22" t="str">
        <f>VLOOKUP(B6035,變換清單!E:F,2,0)</f>
        <v>東北</v>
      </c>
      <c r="H6035" s="22" t="str">
        <f t="shared" si="282"/>
        <v>2017</v>
      </c>
      <c r="I6035" s="22">
        <f t="shared" si="283"/>
        <v>7</v>
      </c>
      <c r="J6035" s="22" t="str">
        <f>VLOOKUP(I6035,變換清單!H:I,2,0)</f>
        <v>3Q</v>
      </c>
      <c r="K6035" s="22" t="str">
        <f t="shared" si="284"/>
        <v>新類型東北20173Q</v>
      </c>
    </row>
    <row r="6036" spans="1:11">
      <c r="A6036" s="23">
        <v>201707</v>
      </c>
      <c r="B6036" s="23" t="s">
        <v>58</v>
      </c>
      <c r="C6036" s="22">
        <v>27260317</v>
      </c>
      <c r="D6036" s="22" t="s">
        <v>40</v>
      </c>
      <c r="E6036" s="23">
        <v>8064</v>
      </c>
      <c r="F6036" s="22" t="str">
        <f>VLOOKUP(C6036,變換清單!A:C,3,0)</f>
        <v>啤酒</v>
      </c>
      <c r="G6036" s="22" t="str">
        <f>VLOOKUP(B6036,變換清單!E:F,2,0)</f>
        <v>東北</v>
      </c>
      <c r="H6036" s="22" t="str">
        <f t="shared" si="282"/>
        <v>2017</v>
      </c>
      <c r="I6036" s="22">
        <f t="shared" si="283"/>
        <v>7</v>
      </c>
      <c r="J6036" s="22" t="str">
        <f>VLOOKUP(I6036,變換清單!H:I,2,0)</f>
        <v>3Q</v>
      </c>
      <c r="K6036" s="22" t="str">
        <f t="shared" si="284"/>
        <v>啤酒東北20173Q</v>
      </c>
    </row>
    <row r="6037" spans="1:11">
      <c r="A6037" s="23">
        <v>201707</v>
      </c>
      <c r="B6037" s="23" t="s">
        <v>58</v>
      </c>
      <c r="C6037" s="22">
        <v>27260665</v>
      </c>
      <c r="D6037" s="22" t="s">
        <v>105</v>
      </c>
      <c r="E6037" s="23">
        <v>2520</v>
      </c>
      <c r="F6037" s="22" t="str">
        <f>VLOOKUP(C6037,變換清單!A:C,3,0)</f>
        <v>啤酒</v>
      </c>
      <c r="G6037" s="22" t="str">
        <f>VLOOKUP(B6037,變換清單!E:F,2,0)</f>
        <v>東北</v>
      </c>
      <c r="H6037" s="22" t="str">
        <f t="shared" si="282"/>
        <v>2017</v>
      </c>
      <c r="I6037" s="22">
        <f t="shared" si="283"/>
        <v>7</v>
      </c>
      <c r="J6037" s="22" t="str">
        <f>VLOOKUP(I6037,變換清單!H:I,2,0)</f>
        <v>3Q</v>
      </c>
      <c r="K6037" s="22" t="str">
        <f t="shared" si="284"/>
        <v>啤酒東北20173Q</v>
      </c>
    </row>
    <row r="6038" spans="1:11">
      <c r="A6038" s="23">
        <v>201707</v>
      </c>
      <c r="B6038" s="23" t="s">
        <v>58</v>
      </c>
      <c r="C6038" s="22">
        <v>27350171</v>
      </c>
      <c r="D6038" s="22" t="s">
        <v>42</v>
      </c>
      <c r="E6038" s="23">
        <v>91560</v>
      </c>
      <c r="F6038" s="22" t="str">
        <f>VLOOKUP(C6038,變換清單!A:C,3,0)</f>
        <v>啤酒</v>
      </c>
      <c r="G6038" s="22" t="str">
        <f>VLOOKUP(B6038,變換清單!E:F,2,0)</f>
        <v>東北</v>
      </c>
      <c r="H6038" s="22" t="str">
        <f t="shared" si="282"/>
        <v>2017</v>
      </c>
      <c r="I6038" s="22">
        <f t="shared" si="283"/>
        <v>7</v>
      </c>
      <c r="J6038" s="22" t="str">
        <f>VLOOKUP(I6038,變換清單!H:I,2,0)</f>
        <v>3Q</v>
      </c>
      <c r="K6038" s="22" t="str">
        <f t="shared" si="284"/>
        <v>啤酒東北20173Q</v>
      </c>
    </row>
    <row r="6039" spans="1:11">
      <c r="A6039" s="23">
        <v>201707</v>
      </c>
      <c r="B6039" s="23" t="s">
        <v>67</v>
      </c>
      <c r="C6039" s="22">
        <v>27350921</v>
      </c>
      <c r="D6039" s="22" t="s">
        <v>44</v>
      </c>
      <c r="E6039" s="23">
        <v>433440</v>
      </c>
      <c r="F6039" s="22" t="str">
        <f>VLOOKUP(C6039,變換清單!A:C,3,0)</f>
        <v>發泡酒</v>
      </c>
      <c r="G6039" s="22" t="str">
        <f>VLOOKUP(B6039,變換清單!E:F,2,0)</f>
        <v>關信越</v>
      </c>
      <c r="H6039" s="22" t="str">
        <f t="shared" si="282"/>
        <v>2017</v>
      </c>
      <c r="I6039" s="22">
        <f t="shared" si="283"/>
        <v>7</v>
      </c>
      <c r="J6039" s="22" t="str">
        <f>VLOOKUP(I6039,變換清單!H:I,2,0)</f>
        <v>3Q</v>
      </c>
      <c r="K6039" s="22" t="str">
        <f t="shared" si="284"/>
        <v>發泡酒關信越20173Q</v>
      </c>
    </row>
    <row r="6040" spans="1:11">
      <c r="A6040" s="23">
        <v>201707</v>
      </c>
      <c r="B6040" s="23" t="s">
        <v>67</v>
      </c>
      <c r="C6040" s="22">
        <v>27210786</v>
      </c>
      <c r="D6040" s="22" t="s">
        <v>103</v>
      </c>
      <c r="E6040" s="23">
        <v>145320</v>
      </c>
      <c r="F6040" s="22" t="str">
        <f>VLOOKUP(C6040,變換清單!A:C,3,0)</f>
        <v>發泡酒</v>
      </c>
      <c r="G6040" s="22" t="str">
        <f>VLOOKUP(B6040,變換清單!E:F,2,0)</f>
        <v>關信越</v>
      </c>
      <c r="H6040" s="22" t="str">
        <f t="shared" si="282"/>
        <v>2017</v>
      </c>
      <c r="I6040" s="22">
        <f t="shared" si="283"/>
        <v>7</v>
      </c>
      <c r="J6040" s="22" t="str">
        <f>VLOOKUP(I6040,變換清單!H:I,2,0)</f>
        <v>3Q</v>
      </c>
      <c r="K6040" s="22" t="str">
        <f t="shared" si="284"/>
        <v>發泡酒關信越20173Q</v>
      </c>
    </row>
    <row r="6041" spans="1:11">
      <c r="A6041" s="23">
        <v>201707</v>
      </c>
      <c r="B6041" s="23" t="s">
        <v>67</v>
      </c>
      <c r="C6041" s="22">
        <v>27220883</v>
      </c>
      <c r="D6041" s="22" t="s">
        <v>101</v>
      </c>
      <c r="E6041" s="23">
        <v>157080</v>
      </c>
      <c r="F6041" s="22" t="str">
        <f>VLOOKUP(C6041,變換清單!A:C,3,0)</f>
        <v>新類型</v>
      </c>
      <c r="G6041" s="22" t="str">
        <f>VLOOKUP(B6041,變換清單!E:F,2,0)</f>
        <v>關信越</v>
      </c>
      <c r="H6041" s="22" t="str">
        <f t="shared" si="282"/>
        <v>2017</v>
      </c>
      <c r="I6041" s="22">
        <f t="shared" si="283"/>
        <v>7</v>
      </c>
      <c r="J6041" s="22" t="str">
        <f>VLOOKUP(I6041,變換清單!H:I,2,0)</f>
        <v>3Q</v>
      </c>
      <c r="K6041" s="22" t="str">
        <f t="shared" si="284"/>
        <v>新類型關信越20173Q</v>
      </c>
    </row>
    <row r="6042" spans="1:11">
      <c r="A6042" s="23">
        <v>201707</v>
      </c>
      <c r="B6042" s="23" t="s">
        <v>67</v>
      </c>
      <c r="C6042" s="22">
        <v>27220957</v>
      </c>
      <c r="D6042" s="22" t="s">
        <v>102</v>
      </c>
      <c r="E6042" s="23">
        <v>33516</v>
      </c>
      <c r="F6042" s="22" t="str">
        <f>VLOOKUP(C6042,變換清單!A:C,3,0)</f>
        <v>新類型</v>
      </c>
      <c r="G6042" s="22" t="str">
        <f>VLOOKUP(B6042,變換清單!E:F,2,0)</f>
        <v>關信越</v>
      </c>
      <c r="H6042" s="22" t="str">
        <f t="shared" si="282"/>
        <v>2017</v>
      </c>
      <c r="I6042" s="22">
        <f t="shared" si="283"/>
        <v>7</v>
      </c>
      <c r="J6042" s="22" t="str">
        <f>VLOOKUP(I6042,變換清單!H:I,2,0)</f>
        <v>3Q</v>
      </c>
      <c r="K6042" s="22" t="str">
        <f t="shared" si="284"/>
        <v>新類型關信越20173Q</v>
      </c>
    </row>
    <row r="6043" spans="1:11">
      <c r="A6043" s="23">
        <v>201707</v>
      </c>
      <c r="B6043" s="23" t="s">
        <v>67</v>
      </c>
      <c r="C6043" s="22">
        <v>27220985</v>
      </c>
      <c r="D6043" s="22" t="s">
        <v>46</v>
      </c>
      <c r="E6043" s="23">
        <v>10080</v>
      </c>
      <c r="F6043" s="22" t="str">
        <f>VLOOKUP(C6043,變換清單!A:C,3,0)</f>
        <v>新類型</v>
      </c>
      <c r="G6043" s="22" t="str">
        <f>VLOOKUP(B6043,變換清單!E:F,2,0)</f>
        <v>關信越</v>
      </c>
      <c r="H6043" s="22" t="str">
        <f t="shared" si="282"/>
        <v>2017</v>
      </c>
      <c r="I6043" s="22">
        <f t="shared" si="283"/>
        <v>7</v>
      </c>
      <c r="J6043" s="22" t="str">
        <f>VLOOKUP(I6043,變換清單!H:I,2,0)</f>
        <v>3Q</v>
      </c>
      <c r="K6043" s="22" t="str">
        <f t="shared" si="284"/>
        <v>新類型關信越20173Q</v>
      </c>
    </row>
    <row r="6044" spans="1:11">
      <c r="A6044" s="23">
        <v>201707</v>
      </c>
      <c r="B6044" s="23" t="s">
        <v>67</v>
      </c>
      <c r="C6044" s="22">
        <v>27260317</v>
      </c>
      <c r="D6044" s="22" t="s">
        <v>40</v>
      </c>
      <c r="E6044" s="23">
        <v>125160</v>
      </c>
      <c r="F6044" s="22" t="str">
        <f>VLOOKUP(C6044,變換清單!A:C,3,0)</f>
        <v>啤酒</v>
      </c>
      <c r="G6044" s="22" t="str">
        <f>VLOOKUP(B6044,變換清單!E:F,2,0)</f>
        <v>關信越</v>
      </c>
      <c r="H6044" s="22" t="str">
        <f t="shared" si="282"/>
        <v>2017</v>
      </c>
      <c r="I6044" s="22">
        <f t="shared" si="283"/>
        <v>7</v>
      </c>
      <c r="J6044" s="22" t="str">
        <f>VLOOKUP(I6044,變換清單!H:I,2,0)</f>
        <v>3Q</v>
      </c>
      <c r="K6044" s="22" t="str">
        <f t="shared" si="284"/>
        <v>啤酒關信越20173Q</v>
      </c>
    </row>
    <row r="6045" spans="1:11">
      <c r="A6045" s="23">
        <v>201707</v>
      </c>
      <c r="B6045" s="23" t="s">
        <v>66</v>
      </c>
      <c r="C6045" s="22">
        <v>27260665</v>
      </c>
      <c r="D6045" s="22" t="s">
        <v>105</v>
      </c>
      <c r="E6045" s="23">
        <v>24990</v>
      </c>
      <c r="F6045" s="22" t="str">
        <f>VLOOKUP(C6045,變換清單!A:C,3,0)</f>
        <v>啤酒</v>
      </c>
      <c r="G6045" s="22" t="str">
        <f>VLOOKUP(B6045,變換清單!E:F,2,0)</f>
        <v>首都圏</v>
      </c>
      <c r="H6045" s="22" t="str">
        <f t="shared" si="282"/>
        <v>2017</v>
      </c>
      <c r="I6045" s="22">
        <f t="shared" si="283"/>
        <v>7</v>
      </c>
      <c r="J6045" s="22" t="str">
        <f>VLOOKUP(I6045,變換清單!H:I,2,0)</f>
        <v>3Q</v>
      </c>
      <c r="K6045" s="22" t="str">
        <f t="shared" si="284"/>
        <v>啤酒首都圏20173Q</v>
      </c>
    </row>
    <row r="6046" spans="1:11">
      <c r="A6046" s="23">
        <v>201707</v>
      </c>
      <c r="B6046" s="23" t="s">
        <v>66</v>
      </c>
      <c r="C6046" s="22">
        <v>27350171</v>
      </c>
      <c r="D6046" s="22" t="s">
        <v>42</v>
      </c>
      <c r="E6046" s="23">
        <v>40320</v>
      </c>
      <c r="F6046" s="22" t="str">
        <f>VLOOKUP(C6046,變換清單!A:C,3,0)</f>
        <v>啤酒</v>
      </c>
      <c r="G6046" s="22" t="str">
        <f>VLOOKUP(B6046,變換清單!E:F,2,0)</f>
        <v>首都圏</v>
      </c>
      <c r="H6046" s="22" t="str">
        <f t="shared" si="282"/>
        <v>2017</v>
      </c>
      <c r="I6046" s="22">
        <f t="shared" si="283"/>
        <v>7</v>
      </c>
      <c r="J6046" s="22" t="str">
        <f>VLOOKUP(I6046,變換清單!H:I,2,0)</f>
        <v>3Q</v>
      </c>
      <c r="K6046" s="22" t="str">
        <f t="shared" si="284"/>
        <v>啤酒首都圏20173Q</v>
      </c>
    </row>
    <row r="6047" spans="1:11">
      <c r="A6047" s="23">
        <v>201707</v>
      </c>
      <c r="B6047" s="23" t="s">
        <v>66</v>
      </c>
      <c r="C6047" s="22">
        <v>27350921</v>
      </c>
      <c r="D6047" s="22" t="s">
        <v>44</v>
      </c>
      <c r="E6047" s="23">
        <v>22491</v>
      </c>
      <c r="F6047" s="22" t="str">
        <f>VLOOKUP(C6047,變換清單!A:C,3,0)</f>
        <v>發泡酒</v>
      </c>
      <c r="G6047" s="22" t="str">
        <f>VLOOKUP(B6047,變換清單!E:F,2,0)</f>
        <v>首都圏</v>
      </c>
      <c r="H6047" s="22" t="str">
        <f t="shared" si="282"/>
        <v>2017</v>
      </c>
      <c r="I6047" s="22">
        <f t="shared" si="283"/>
        <v>7</v>
      </c>
      <c r="J6047" s="22" t="str">
        <f>VLOOKUP(I6047,變換清單!H:I,2,0)</f>
        <v>3Q</v>
      </c>
      <c r="K6047" s="22" t="str">
        <f t="shared" si="284"/>
        <v>發泡酒首都圏20173Q</v>
      </c>
    </row>
    <row r="6048" spans="1:11">
      <c r="A6048" s="23">
        <v>201707</v>
      </c>
      <c r="B6048" s="23" t="s">
        <v>66</v>
      </c>
      <c r="C6048" s="22">
        <v>27210786</v>
      </c>
      <c r="D6048" s="22" t="s">
        <v>103</v>
      </c>
      <c r="E6048" s="23">
        <v>7213080</v>
      </c>
      <c r="F6048" s="22" t="str">
        <f>VLOOKUP(C6048,變換清單!A:C,3,0)</f>
        <v>發泡酒</v>
      </c>
      <c r="G6048" s="22" t="str">
        <f>VLOOKUP(B6048,變換清單!E:F,2,0)</f>
        <v>首都圏</v>
      </c>
      <c r="H6048" s="22" t="str">
        <f t="shared" si="282"/>
        <v>2017</v>
      </c>
      <c r="I6048" s="22">
        <f t="shared" si="283"/>
        <v>7</v>
      </c>
      <c r="J6048" s="22" t="str">
        <f>VLOOKUP(I6048,變換清單!H:I,2,0)</f>
        <v>3Q</v>
      </c>
      <c r="K6048" s="22" t="str">
        <f t="shared" si="284"/>
        <v>發泡酒首都圏20173Q</v>
      </c>
    </row>
    <row r="6049" spans="1:11">
      <c r="A6049" s="23">
        <v>201707</v>
      </c>
      <c r="B6049" s="23" t="s">
        <v>66</v>
      </c>
      <c r="C6049" s="22">
        <v>27220883</v>
      </c>
      <c r="D6049" s="22" t="s">
        <v>101</v>
      </c>
      <c r="E6049" s="23">
        <v>1506120</v>
      </c>
      <c r="F6049" s="22" t="str">
        <f>VLOOKUP(C6049,變換清單!A:C,3,0)</f>
        <v>新類型</v>
      </c>
      <c r="G6049" s="22" t="str">
        <f>VLOOKUP(B6049,變換清單!E:F,2,0)</f>
        <v>首都圏</v>
      </c>
      <c r="H6049" s="22" t="str">
        <f t="shared" si="282"/>
        <v>2017</v>
      </c>
      <c r="I6049" s="22">
        <f t="shared" si="283"/>
        <v>7</v>
      </c>
      <c r="J6049" s="22" t="str">
        <f>VLOOKUP(I6049,變換清單!H:I,2,0)</f>
        <v>3Q</v>
      </c>
      <c r="K6049" s="22" t="str">
        <f t="shared" si="284"/>
        <v>新類型首都圏20173Q</v>
      </c>
    </row>
    <row r="6050" spans="1:11">
      <c r="A6050" s="23">
        <v>201707</v>
      </c>
      <c r="B6050" s="23" t="s">
        <v>66</v>
      </c>
      <c r="C6050" s="22">
        <v>27220957</v>
      </c>
      <c r="D6050" s="22" t="s">
        <v>102</v>
      </c>
      <c r="E6050" s="23">
        <v>3954720</v>
      </c>
      <c r="F6050" s="22" t="str">
        <f>VLOOKUP(C6050,變換清單!A:C,3,0)</f>
        <v>新類型</v>
      </c>
      <c r="G6050" s="22" t="str">
        <f>VLOOKUP(B6050,變換清單!E:F,2,0)</f>
        <v>首都圏</v>
      </c>
      <c r="H6050" s="22" t="str">
        <f t="shared" si="282"/>
        <v>2017</v>
      </c>
      <c r="I6050" s="22">
        <f t="shared" si="283"/>
        <v>7</v>
      </c>
      <c r="J6050" s="22" t="str">
        <f>VLOOKUP(I6050,變換清單!H:I,2,0)</f>
        <v>3Q</v>
      </c>
      <c r="K6050" s="22" t="str">
        <f t="shared" si="284"/>
        <v>新類型首都圏20173Q</v>
      </c>
    </row>
    <row r="6051" spans="1:11">
      <c r="A6051" s="23">
        <v>201707</v>
      </c>
      <c r="B6051" s="23" t="s">
        <v>66</v>
      </c>
      <c r="C6051" s="22">
        <v>27220985</v>
      </c>
      <c r="D6051" s="22" t="s">
        <v>46</v>
      </c>
      <c r="E6051" s="23">
        <v>455868</v>
      </c>
      <c r="F6051" s="22" t="str">
        <f>VLOOKUP(C6051,變換清單!A:C,3,0)</f>
        <v>新類型</v>
      </c>
      <c r="G6051" s="22" t="str">
        <f>VLOOKUP(B6051,變換清單!E:F,2,0)</f>
        <v>首都圏</v>
      </c>
      <c r="H6051" s="22" t="str">
        <f t="shared" si="282"/>
        <v>2017</v>
      </c>
      <c r="I6051" s="22">
        <f t="shared" si="283"/>
        <v>7</v>
      </c>
      <c r="J6051" s="22" t="str">
        <f>VLOOKUP(I6051,變換清單!H:I,2,0)</f>
        <v>3Q</v>
      </c>
      <c r="K6051" s="22" t="str">
        <f t="shared" si="284"/>
        <v>新類型首都圏20173Q</v>
      </c>
    </row>
    <row r="6052" spans="1:11">
      <c r="A6052" s="23">
        <v>201707</v>
      </c>
      <c r="B6052" s="23" t="s">
        <v>66</v>
      </c>
      <c r="C6052" s="22">
        <v>27260317</v>
      </c>
      <c r="D6052" s="22" t="s">
        <v>40</v>
      </c>
      <c r="E6052" s="23">
        <v>266112</v>
      </c>
      <c r="F6052" s="22" t="str">
        <f>VLOOKUP(C6052,變換清單!A:C,3,0)</f>
        <v>啤酒</v>
      </c>
      <c r="G6052" s="22" t="str">
        <f>VLOOKUP(B6052,變換清單!E:F,2,0)</f>
        <v>首都圏</v>
      </c>
      <c r="H6052" s="22" t="str">
        <f t="shared" si="282"/>
        <v>2017</v>
      </c>
      <c r="I6052" s="22">
        <f t="shared" si="283"/>
        <v>7</v>
      </c>
      <c r="J6052" s="22" t="str">
        <f>VLOOKUP(I6052,變換清單!H:I,2,0)</f>
        <v>3Q</v>
      </c>
      <c r="K6052" s="22" t="str">
        <f t="shared" si="284"/>
        <v>啤酒首都圏20173Q</v>
      </c>
    </row>
    <row r="6053" spans="1:11">
      <c r="A6053" s="23">
        <v>201707</v>
      </c>
      <c r="B6053" s="23" t="s">
        <v>66</v>
      </c>
      <c r="C6053" s="22">
        <v>27260665</v>
      </c>
      <c r="D6053" s="22" t="s">
        <v>105</v>
      </c>
      <c r="E6053" s="23">
        <v>1970640</v>
      </c>
      <c r="F6053" s="22" t="str">
        <f>VLOOKUP(C6053,變換清單!A:C,3,0)</f>
        <v>啤酒</v>
      </c>
      <c r="G6053" s="22" t="str">
        <f>VLOOKUP(B6053,變換清單!E:F,2,0)</f>
        <v>首都圏</v>
      </c>
      <c r="H6053" s="22" t="str">
        <f t="shared" si="282"/>
        <v>2017</v>
      </c>
      <c r="I6053" s="22">
        <f t="shared" si="283"/>
        <v>7</v>
      </c>
      <c r="J6053" s="22" t="str">
        <f>VLOOKUP(I6053,變換清單!H:I,2,0)</f>
        <v>3Q</v>
      </c>
      <c r="K6053" s="22" t="str">
        <f t="shared" si="284"/>
        <v>啤酒首都圏20173Q</v>
      </c>
    </row>
    <row r="6054" spans="1:11">
      <c r="A6054" s="23">
        <v>201707</v>
      </c>
      <c r="B6054" s="23" t="s">
        <v>66</v>
      </c>
      <c r="C6054" s="22">
        <v>27350171</v>
      </c>
      <c r="D6054" s="22" t="s">
        <v>42</v>
      </c>
      <c r="E6054" s="23">
        <v>488911</v>
      </c>
      <c r="F6054" s="22" t="str">
        <f>VLOOKUP(C6054,變換清單!A:C,3,0)</f>
        <v>啤酒</v>
      </c>
      <c r="G6054" s="22" t="str">
        <f>VLOOKUP(B6054,變換清單!E:F,2,0)</f>
        <v>首都圏</v>
      </c>
      <c r="H6054" s="22" t="str">
        <f t="shared" si="282"/>
        <v>2017</v>
      </c>
      <c r="I6054" s="22">
        <f t="shared" si="283"/>
        <v>7</v>
      </c>
      <c r="J6054" s="22" t="str">
        <f>VLOOKUP(I6054,變換清單!H:I,2,0)</f>
        <v>3Q</v>
      </c>
      <c r="K6054" s="22" t="str">
        <f t="shared" si="284"/>
        <v>啤酒首都圏20173Q</v>
      </c>
    </row>
    <row r="6055" spans="1:11">
      <c r="A6055" s="23">
        <v>201707</v>
      </c>
      <c r="B6055" s="23" t="s">
        <v>66</v>
      </c>
      <c r="C6055" s="22">
        <v>27350921</v>
      </c>
      <c r="D6055" s="22" t="s">
        <v>44</v>
      </c>
      <c r="E6055" s="23">
        <v>117392</v>
      </c>
      <c r="F6055" s="22" t="str">
        <f>VLOOKUP(C6055,變換清單!A:C,3,0)</f>
        <v>發泡酒</v>
      </c>
      <c r="G6055" s="22" t="str">
        <f>VLOOKUP(B6055,變換清單!E:F,2,0)</f>
        <v>首都圏</v>
      </c>
      <c r="H6055" s="22" t="str">
        <f t="shared" si="282"/>
        <v>2017</v>
      </c>
      <c r="I6055" s="22">
        <f t="shared" si="283"/>
        <v>7</v>
      </c>
      <c r="J6055" s="22" t="str">
        <f>VLOOKUP(I6055,變換清單!H:I,2,0)</f>
        <v>3Q</v>
      </c>
      <c r="K6055" s="22" t="str">
        <f t="shared" si="284"/>
        <v>發泡酒首都圏20173Q</v>
      </c>
    </row>
    <row r="6056" spans="1:11">
      <c r="A6056" s="23">
        <v>201707</v>
      </c>
      <c r="B6056" s="23" t="s">
        <v>55</v>
      </c>
      <c r="C6056" s="22">
        <v>27210786</v>
      </c>
      <c r="D6056" s="22" t="s">
        <v>103</v>
      </c>
      <c r="E6056" s="23">
        <v>401520</v>
      </c>
      <c r="F6056" s="22" t="str">
        <f>VLOOKUP(C6056,變換清單!A:C,3,0)</f>
        <v>發泡酒</v>
      </c>
      <c r="G6056" s="22" t="str">
        <f>VLOOKUP(B6056,變換清單!E:F,2,0)</f>
        <v>東北</v>
      </c>
      <c r="H6056" s="22" t="str">
        <f t="shared" si="282"/>
        <v>2017</v>
      </c>
      <c r="I6056" s="22">
        <f t="shared" si="283"/>
        <v>7</v>
      </c>
      <c r="J6056" s="22" t="str">
        <f>VLOOKUP(I6056,變換清單!H:I,2,0)</f>
        <v>3Q</v>
      </c>
      <c r="K6056" s="22" t="str">
        <f t="shared" si="284"/>
        <v>發泡酒東北20173Q</v>
      </c>
    </row>
    <row r="6057" spans="1:11">
      <c r="A6057" s="23">
        <v>201707</v>
      </c>
      <c r="B6057" s="23" t="s">
        <v>55</v>
      </c>
      <c r="C6057" s="22">
        <v>27220883</v>
      </c>
      <c r="D6057" s="22" t="s">
        <v>101</v>
      </c>
      <c r="E6057" s="23">
        <v>230160</v>
      </c>
      <c r="F6057" s="22" t="str">
        <f>VLOOKUP(C6057,變換清單!A:C,3,0)</f>
        <v>新類型</v>
      </c>
      <c r="G6057" s="22" t="str">
        <f>VLOOKUP(B6057,變換清單!E:F,2,0)</f>
        <v>東北</v>
      </c>
      <c r="H6057" s="22" t="str">
        <f t="shared" si="282"/>
        <v>2017</v>
      </c>
      <c r="I6057" s="22">
        <f t="shared" si="283"/>
        <v>7</v>
      </c>
      <c r="J6057" s="22" t="str">
        <f>VLOOKUP(I6057,變換清單!H:I,2,0)</f>
        <v>3Q</v>
      </c>
      <c r="K6057" s="22" t="str">
        <f t="shared" si="284"/>
        <v>新類型東北20173Q</v>
      </c>
    </row>
    <row r="6058" spans="1:11">
      <c r="A6058" s="23">
        <v>201707</v>
      </c>
      <c r="B6058" s="23" t="s">
        <v>55</v>
      </c>
      <c r="C6058" s="22">
        <v>27220957</v>
      </c>
      <c r="D6058" s="22" t="s">
        <v>102</v>
      </c>
      <c r="E6058" s="23">
        <v>162960</v>
      </c>
      <c r="F6058" s="22" t="str">
        <f>VLOOKUP(C6058,變換清單!A:C,3,0)</f>
        <v>新類型</v>
      </c>
      <c r="G6058" s="22" t="str">
        <f>VLOOKUP(B6058,變換清單!E:F,2,0)</f>
        <v>東北</v>
      </c>
      <c r="H6058" s="22" t="str">
        <f t="shared" si="282"/>
        <v>2017</v>
      </c>
      <c r="I6058" s="22">
        <f t="shared" si="283"/>
        <v>7</v>
      </c>
      <c r="J6058" s="22" t="str">
        <f>VLOOKUP(I6058,變換清單!H:I,2,0)</f>
        <v>3Q</v>
      </c>
      <c r="K6058" s="22" t="str">
        <f t="shared" si="284"/>
        <v>新類型東北20173Q</v>
      </c>
    </row>
    <row r="6059" spans="1:11">
      <c r="A6059" s="23">
        <v>201707</v>
      </c>
      <c r="B6059" s="23" t="s">
        <v>55</v>
      </c>
      <c r="C6059" s="22">
        <v>27220985</v>
      </c>
      <c r="D6059" s="22" t="s">
        <v>46</v>
      </c>
      <c r="E6059" s="23">
        <v>6300</v>
      </c>
      <c r="F6059" s="22" t="str">
        <f>VLOOKUP(C6059,變換清單!A:C,3,0)</f>
        <v>新類型</v>
      </c>
      <c r="G6059" s="22" t="str">
        <f>VLOOKUP(B6059,變換清單!E:F,2,0)</f>
        <v>東北</v>
      </c>
      <c r="H6059" s="22" t="str">
        <f t="shared" si="282"/>
        <v>2017</v>
      </c>
      <c r="I6059" s="22">
        <f t="shared" si="283"/>
        <v>7</v>
      </c>
      <c r="J6059" s="22" t="str">
        <f>VLOOKUP(I6059,變換清單!H:I,2,0)</f>
        <v>3Q</v>
      </c>
      <c r="K6059" s="22" t="str">
        <f t="shared" si="284"/>
        <v>新類型東北20173Q</v>
      </c>
    </row>
    <row r="6060" spans="1:11">
      <c r="A6060" s="23">
        <v>201707</v>
      </c>
      <c r="B6060" s="23" t="s">
        <v>55</v>
      </c>
      <c r="C6060" s="22">
        <v>27260317</v>
      </c>
      <c r="D6060" s="22" t="s">
        <v>40</v>
      </c>
      <c r="E6060" s="23">
        <v>8820</v>
      </c>
      <c r="F6060" s="22" t="str">
        <f>VLOOKUP(C6060,變換清單!A:C,3,0)</f>
        <v>啤酒</v>
      </c>
      <c r="G6060" s="22" t="str">
        <f>VLOOKUP(B6060,變換清單!E:F,2,0)</f>
        <v>東北</v>
      </c>
      <c r="H6060" s="22" t="str">
        <f t="shared" si="282"/>
        <v>2017</v>
      </c>
      <c r="I6060" s="22">
        <f t="shared" si="283"/>
        <v>7</v>
      </c>
      <c r="J6060" s="22" t="str">
        <f>VLOOKUP(I6060,變換清單!H:I,2,0)</f>
        <v>3Q</v>
      </c>
      <c r="K6060" s="22" t="str">
        <f t="shared" si="284"/>
        <v>啤酒東北20173Q</v>
      </c>
    </row>
    <row r="6061" spans="1:11">
      <c r="A6061" s="23">
        <v>201707</v>
      </c>
      <c r="B6061" s="23" t="s">
        <v>55</v>
      </c>
      <c r="C6061" s="22">
        <v>27260665</v>
      </c>
      <c r="D6061" s="22" t="s">
        <v>105</v>
      </c>
      <c r="E6061" s="23">
        <v>173880</v>
      </c>
      <c r="F6061" s="22" t="str">
        <f>VLOOKUP(C6061,變換清單!A:C,3,0)</f>
        <v>啤酒</v>
      </c>
      <c r="G6061" s="22" t="str">
        <f>VLOOKUP(B6061,變換清單!E:F,2,0)</f>
        <v>東北</v>
      </c>
      <c r="H6061" s="22" t="str">
        <f t="shared" si="282"/>
        <v>2017</v>
      </c>
      <c r="I6061" s="22">
        <f t="shared" si="283"/>
        <v>7</v>
      </c>
      <c r="J6061" s="22" t="str">
        <f>VLOOKUP(I6061,變換清單!H:I,2,0)</f>
        <v>3Q</v>
      </c>
      <c r="K6061" s="22" t="str">
        <f t="shared" si="284"/>
        <v>啤酒東北20173Q</v>
      </c>
    </row>
    <row r="6062" spans="1:11">
      <c r="A6062" s="23">
        <v>201707</v>
      </c>
      <c r="B6062" s="23" t="s">
        <v>74</v>
      </c>
      <c r="C6062" s="22">
        <v>27350171</v>
      </c>
      <c r="D6062" s="22" t="s">
        <v>42</v>
      </c>
      <c r="E6062" s="23">
        <v>1355760</v>
      </c>
      <c r="F6062" s="22" t="str">
        <f>VLOOKUP(C6062,變換清單!A:C,3,0)</f>
        <v>啤酒</v>
      </c>
      <c r="G6062" s="22" t="str">
        <f>VLOOKUP(B6062,變換清單!E:F,2,0)</f>
        <v>中部</v>
      </c>
      <c r="H6062" s="22" t="str">
        <f t="shared" si="282"/>
        <v>2017</v>
      </c>
      <c r="I6062" s="22">
        <f t="shared" si="283"/>
        <v>7</v>
      </c>
      <c r="J6062" s="22" t="str">
        <f>VLOOKUP(I6062,變換清單!H:I,2,0)</f>
        <v>3Q</v>
      </c>
      <c r="K6062" s="22" t="str">
        <f t="shared" si="284"/>
        <v>啤酒中部20173Q</v>
      </c>
    </row>
    <row r="6063" spans="1:11">
      <c r="A6063" s="23">
        <v>201707</v>
      </c>
      <c r="B6063" s="23" t="s">
        <v>74</v>
      </c>
      <c r="C6063" s="22">
        <v>27350921</v>
      </c>
      <c r="D6063" s="22" t="s">
        <v>44</v>
      </c>
      <c r="E6063" s="23">
        <v>229320</v>
      </c>
      <c r="F6063" s="22" t="str">
        <f>VLOOKUP(C6063,變換清單!A:C,3,0)</f>
        <v>發泡酒</v>
      </c>
      <c r="G6063" s="22" t="str">
        <f>VLOOKUP(B6063,變換清單!E:F,2,0)</f>
        <v>中部</v>
      </c>
      <c r="H6063" s="22" t="str">
        <f t="shared" si="282"/>
        <v>2017</v>
      </c>
      <c r="I6063" s="22">
        <f t="shared" si="283"/>
        <v>7</v>
      </c>
      <c r="J6063" s="22" t="str">
        <f>VLOOKUP(I6063,變換清單!H:I,2,0)</f>
        <v>3Q</v>
      </c>
      <c r="K6063" s="22" t="str">
        <f t="shared" si="284"/>
        <v>發泡酒中部20173Q</v>
      </c>
    </row>
    <row r="6064" spans="1:11">
      <c r="A6064" s="23">
        <v>201707</v>
      </c>
      <c r="B6064" s="23" t="s">
        <v>74</v>
      </c>
      <c r="C6064" s="22">
        <v>27210786</v>
      </c>
      <c r="D6064" s="22" t="s">
        <v>103</v>
      </c>
      <c r="E6064" s="23">
        <v>573720</v>
      </c>
      <c r="F6064" s="22" t="str">
        <f>VLOOKUP(C6064,變換清單!A:C,3,0)</f>
        <v>發泡酒</v>
      </c>
      <c r="G6064" s="22" t="str">
        <f>VLOOKUP(B6064,變換清單!E:F,2,0)</f>
        <v>中部</v>
      </c>
      <c r="H6064" s="22" t="str">
        <f t="shared" si="282"/>
        <v>2017</v>
      </c>
      <c r="I6064" s="22">
        <f t="shared" si="283"/>
        <v>7</v>
      </c>
      <c r="J6064" s="22" t="str">
        <f>VLOOKUP(I6064,變換清單!H:I,2,0)</f>
        <v>3Q</v>
      </c>
      <c r="K6064" s="22" t="str">
        <f t="shared" si="284"/>
        <v>發泡酒中部20173Q</v>
      </c>
    </row>
    <row r="6065" spans="1:11">
      <c r="A6065" s="23">
        <v>201707</v>
      </c>
      <c r="B6065" s="23" t="s">
        <v>74</v>
      </c>
      <c r="C6065" s="22">
        <v>27220883</v>
      </c>
      <c r="D6065" s="22" t="s">
        <v>101</v>
      </c>
      <c r="E6065" s="23">
        <v>40572</v>
      </c>
      <c r="F6065" s="22" t="str">
        <f>VLOOKUP(C6065,變換清單!A:C,3,0)</f>
        <v>新類型</v>
      </c>
      <c r="G6065" s="22" t="str">
        <f>VLOOKUP(B6065,變換清單!E:F,2,0)</f>
        <v>中部</v>
      </c>
      <c r="H6065" s="22" t="str">
        <f t="shared" si="282"/>
        <v>2017</v>
      </c>
      <c r="I6065" s="22">
        <f t="shared" si="283"/>
        <v>7</v>
      </c>
      <c r="J6065" s="22" t="str">
        <f>VLOOKUP(I6065,變換清單!H:I,2,0)</f>
        <v>3Q</v>
      </c>
      <c r="K6065" s="22" t="str">
        <f t="shared" si="284"/>
        <v>新類型中部20173Q</v>
      </c>
    </row>
    <row r="6066" spans="1:11">
      <c r="A6066" s="23">
        <v>201707</v>
      </c>
      <c r="B6066" s="23" t="s">
        <v>74</v>
      </c>
      <c r="C6066" s="22">
        <v>27220957</v>
      </c>
      <c r="D6066" s="22" t="s">
        <v>102</v>
      </c>
      <c r="E6066" s="23">
        <v>30744</v>
      </c>
      <c r="F6066" s="22" t="str">
        <f>VLOOKUP(C6066,變換清單!A:C,3,0)</f>
        <v>新類型</v>
      </c>
      <c r="G6066" s="22" t="str">
        <f>VLOOKUP(B6066,變換清單!E:F,2,0)</f>
        <v>中部</v>
      </c>
      <c r="H6066" s="22" t="str">
        <f t="shared" si="282"/>
        <v>2017</v>
      </c>
      <c r="I6066" s="22">
        <f t="shared" si="283"/>
        <v>7</v>
      </c>
      <c r="J6066" s="22" t="str">
        <f>VLOOKUP(I6066,變換清單!H:I,2,0)</f>
        <v>3Q</v>
      </c>
      <c r="K6066" s="22" t="str">
        <f t="shared" si="284"/>
        <v>新類型中部20173Q</v>
      </c>
    </row>
    <row r="6067" spans="1:11">
      <c r="A6067" s="23">
        <v>201707</v>
      </c>
      <c r="B6067" s="23" t="s">
        <v>74</v>
      </c>
      <c r="C6067" s="22">
        <v>27220985</v>
      </c>
      <c r="D6067" s="22" t="s">
        <v>46</v>
      </c>
      <c r="E6067" s="23">
        <v>220920</v>
      </c>
      <c r="F6067" s="22" t="str">
        <f>VLOOKUP(C6067,變換清單!A:C,3,0)</f>
        <v>新類型</v>
      </c>
      <c r="G6067" s="22" t="str">
        <f>VLOOKUP(B6067,變換清單!E:F,2,0)</f>
        <v>中部</v>
      </c>
      <c r="H6067" s="22" t="str">
        <f t="shared" si="282"/>
        <v>2017</v>
      </c>
      <c r="I6067" s="22">
        <f t="shared" si="283"/>
        <v>7</v>
      </c>
      <c r="J6067" s="22" t="str">
        <f>VLOOKUP(I6067,變換清單!H:I,2,0)</f>
        <v>3Q</v>
      </c>
      <c r="K6067" s="22" t="str">
        <f t="shared" si="284"/>
        <v>新類型中部20173Q</v>
      </c>
    </row>
    <row r="6068" spans="1:11">
      <c r="A6068" s="23">
        <v>201707</v>
      </c>
      <c r="B6068" s="23" t="s">
        <v>69</v>
      </c>
      <c r="C6068" s="22">
        <v>27260317</v>
      </c>
      <c r="D6068" s="22" t="s">
        <v>40</v>
      </c>
      <c r="E6068" s="23">
        <v>182280</v>
      </c>
      <c r="F6068" s="22" t="str">
        <f>VLOOKUP(C6068,變換清單!A:C,3,0)</f>
        <v>啤酒</v>
      </c>
      <c r="G6068" s="22" t="str">
        <f>VLOOKUP(B6068,變換清單!E:F,2,0)</f>
        <v>中部</v>
      </c>
      <c r="H6068" s="22" t="str">
        <f t="shared" si="282"/>
        <v>2017</v>
      </c>
      <c r="I6068" s="22">
        <f t="shared" si="283"/>
        <v>7</v>
      </c>
      <c r="J6068" s="22" t="str">
        <f>VLOOKUP(I6068,變換清單!H:I,2,0)</f>
        <v>3Q</v>
      </c>
      <c r="K6068" s="22" t="str">
        <f t="shared" si="284"/>
        <v>啤酒中部20173Q</v>
      </c>
    </row>
    <row r="6069" spans="1:11">
      <c r="A6069" s="23">
        <v>201707</v>
      </c>
      <c r="B6069" s="23" t="s">
        <v>69</v>
      </c>
      <c r="C6069" s="22">
        <v>27260665</v>
      </c>
      <c r="D6069" s="22" t="s">
        <v>105</v>
      </c>
      <c r="E6069" s="23">
        <v>12600</v>
      </c>
      <c r="F6069" s="22" t="str">
        <f>VLOOKUP(C6069,變換清單!A:C,3,0)</f>
        <v>啤酒</v>
      </c>
      <c r="G6069" s="22" t="str">
        <f>VLOOKUP(B6069,變換清單!E:F,2,0)</f>
        <v>中部</v>
      </c>
      <c r="H6069" s="22" t="str">
        <f t="shared" si="282"/>
        <v>2017</v>
      </c>
      <c r="I6069" s="22">
        <f t="shared" si="283"/>
        <v>7</v>
      </c>
      <c r="J6069" s="22" t="str">
        <f>VLOOKUP(I6069,變換清單!H:I,2,0)</f>
        <v>3Q</v>
      </c>
      <c r="K6069" s="22" t="str">
        <f t="shared" si="284"/>
        <v>啤酒中部20173Q</v>
      </c>
    </row>
    <row r="6070" spans="1:11">
      <c r="A6070" s="23">
        <v>201707</v>
      </c>
      <c r="B6070" s="23" t="s">
        <v>69</v>
      </c>
      <c r="C6070" s="22">
        <v>27350171</v>
      </c>
      <c r="D6070" s="22" t="s">
        <v>42</v>
      </c>
      <c r="E6070" s="23">
        <v>29400</v>
      </c>
      <c r="F6070" s="22" t="str">
        <f>VLOOKUP(C6070,變換清單!A:C,3,0)</f>
        <v>啤酒</v>
      </c>
      <c r="G6070" s="22" t="str">
        <f>VLOOKUP(B6070,變換清單!E:F,2,0)</f>
        <v>中部</v>
      </c>
      <c r="H6070" s="22" t="str">
        <f t="shared" si="282"/>
        <v>2017</v>
      </c>
      <c r="I6070" s="22">
        <f t="shared" si="283"/>
        <v>7</v>
      </c>
      <c r="J6070" s="22" t="str">
        <f>VLOOKUP(I6070,變換清單!H:I,2,0)</f>
        <v>3Q</v>
      </c>
      <c r="K6070" s="22" t="str">
        <f t="shared" si="284"/>
        <v>啤酒中部20173Q</v>
      </c>
    </row>
    <row r="6071" spans="1:11">
      <c r="A6071" s="23">
        <v>201707</v>
      </c>
      <c r="B6071" s="23" t="s">
        <v>69</v>
      </c>
      <c r="C6071" s="22">
        <v>27350921</v>
      </c>
      <c r="D6071" s="22" t="s">
        <v>44</v>
      </c>
      <c r="E6071" s="23">
        <v>3276</v>
      </c>
      <c r="F6071" s="22" t="str">
        <f>VLOOKUP(C6071,變換清單!A:C,3,0)</f>
        <v>發泡酒</v>
      </c>
      <c r="G6071" s="22" t="str">
        <f>VLOOKUP(B6071,變換清單!E:F,2,0)</f>
        <v>中部</v>
      </c>
      <c r="H6071" s="22" t="str">
        <f t="shared" si="282"/>
        <v>2017</v>
      </c>
      <c r="I6071" s="22">
        <f t="shared" si="283"/>
        <v>7</v>
      </c>
      <c r="J6071" s="22" t="str">
        <f>VLOOKUP(I6071,變換清單!H:I,2,0)</f>
        <v>3Q</v>
      </c>
      <c r="K6071" s="22" t="str">
        <f t="shared" si="284"/>
        <v>發泡酒中部20173Q</v>
      </c>
    </row>
    <row r="6072" spans="1:11">
      <c r="A6072" s="23">
        <v>201707</v>
      </c>
      <c r="B6072" s="23" t="s">
        <v>69</v>
      </c>
      <c r="C6072" s="22">
        <v>27210786</v>
      </c>
      <c r="D6072" s="22" t="s">
        <v>103</v>
      </c>
      <c r="E6072" s="23">
        <v>1008</v>
      </c>
      <c r="F6072" s="22" t="str">
        <f>VLOOKUP(C6072,變換清單!A:C,3,0)</f>
        <v>發泡酒</v>
      </c>
      <c r="G6072" s="22" t="str">
        <f>VLOOKUP(B6072,變換清單!E:F,2,0)</f>
        <v>中部</v>
      </c>
      <c r="H6072" s="22" t="str">
        <f t="shared" si="282"/>
        <v>2017</v>
      </c>
      <c r="I6072" s="22">
        <f t="shared" si="283"/>
        <v>7</v>
      </c>
      <c r="J6072" s="22" t="str">
        <f>VLOOKUP(I6072,變換清單!H:I,2,0)</f>
        <v>3Q</v>
      </c>
      <c r="K6072" s="22" t="str">
        <f t="shared" si="284"/>
        <v>發泡酒中部20173Q</v>
      </c>
    </row>
    <row r="6073" spans="1:11">
      <c r="A6073" s="23">
        <v>201707</v>
      </c>
      <c r="B6073" s="23" t="s">
        <v>69</v>
      </c>
      <c r="C6073" s="22">
        <v>27220883</v>
      </c>
      <c r="D6073" s="22" t="s">
        <v>101</v>
      </c>
      <c r="E6073" s="23">
        <v>72240</v>
      </c>
      <c r="F6073" s="22" t="str">
        <f>VLOOKUP(C6073,變換清單!A:C,3,0)</f>
        <v>新類型</v>
      </c>
      <c r="G6073" s="22" t="str">
        <f>VLOOKUP(B6073,變換清單!E:F,2,0)</f>
        <v>中部</v>
      </c>
      <c r="H6073" s="22" t="str">
        <f t="shared" si="282"/>
        <v>2017</v>
      </c>
      <c r="I6073" s="22">
        <f t="shared" si="283"/>
        <v>7</v>
      </c>
      <c r="J6073" s="22" t="str">
        <f>VLOOKUP(I6073,變換清單!H:I,2,0)</f>
        <v>3Q</v>
      </c>
      <c r="K6073" s="22" t="str">
        <f t="shared" si="284"/>
        <v>新類型中部20173Q</v>
      </c>
    </row>
    <row r="6074" spans="1:11">
      <c r="A6074" s="23">
        <v>201707</v>
      </c>
      <c r="B6074" s="23" t="s">
        <v>65</v>
      </c>
      <c r="C6074" s="22">
        <v>27220957</v>
      </c>
      <c r="D6074" s="22" t="s">
        <v>102</v>
      </c>
      <c r="E6074" s="23">
        <v>10080</v>
      </c>
      <c r="F6074" s="22" t="str">
        <f>VLOOKUP(C6074,變換清單!A:C,3,0)</f>
        <v>新類型</v>
      </c>
      <c r="G6074" s="22" t="str">
        <f>VLOOKUP(B6074,變換清單!E:F,2,0)</f>
        <v>首都圏</v>
      </c>
      <c r="H6074" s="22" t="str">
        <f t="shared" si="282"/>
        <v>2017</v>
      </c>
      <c r="I6074" s="22">
        <f t="shared" si="283"/>
        <v>7</v>
      </c>
      <c r="J6074" s="22" t="str">
        <f>VLOOKUP(I6074,變換清單!H:I,2,0)</f>
        <v>3Q</v>
      </c>
      <c r="K6074" s="22" t="str">
        <f t="shared" si="284"/>
        <v>新類型首都圏20173Q</v>
      </c>
    </row>
    <row r="6075" spans="1:11">
      <c r="A6075" s="23">
        <v>201707</v>
      </c>
      <c r="B6075" s="23" t="s">
        <v>65</v>
      </c>
      <c r="C6075" s="22">
        <v>27220985</v>
      </c>
      <c r="D6075" s="22" t="s">
        <v>46</v>
      </c>
      <c r="E6075" s="23">
        <v>3375120</v>
      </c>
      <c r="F6075" s="22" t="str">
        <f>VLOOKUP(C6075,變換清單!A:C,3,0)</f>
        <v>新類型</v>
      </c>
      <c r="G6075" s="22" t="str">
        <f>VLOOKUP(B6075,變換清單!E:F,2,0)</f>
        <v>首都圏</v>
      </c>
      <c r="H6075" s="22" t="str">
        <f t="shared" si="282"/>
        <v>2017</v>
      </c>
      <c r="I6075" s="22">
        <f t="shared" si="283"/>
        <v>7</v>
      </c>
      <c r="J6075" s="22" t="str">
        <f>VLOOKUP(I6075,變換清單!H:I,2,0)</f>
        <v>3Q</v>
      </c>
      <c r="K6075" s="22" t="str">
        <f t="shared" si="284"/>
        <v>新類型首都圏20173Q</v>
      </c>
    </row>
    <row r="6076" spans="1:11">
      <c r="A6076" s="23">
        <v>201707</v>
      </c>
      <c r="B6076" s="23" t="s">
        <v>65</v>
      </c>
      <c r="C6076" s="22">
        <v>27260317</v>
      </c>
      <c r="D6076" s="22" t="s">
        <v>40</v>
      </c>
      <c r="E6076" s="23">
        <v>507360</v>
      </c>
      <c r="F6076" s="22" t="str">
        <f>VLOOKUP(C6076,變換清單!A:C,3,0)</f>
        <v>啤酒</v>
      </c>
      <c r="G6076" s="22" t="str">
        <f>VLOOKUP(B6076,變換清單!E:F,2,0)</f>
        <v>首都圏</v>
      </c>
      <c r="H6076" s="22" t="str">
        <f t="shared" si="282"/>
        <v>2017</v>
      </c>
      <c r="I6076" s="22">
        <f t="shared" si="283"/>
        <v>7</v>
      </c>
      <c r="J6076" s="22" t="str">
        <f>VLOOKUP(I6076,變換清單!H:I,2,0)</f>
        <v>3Q</v>
      </c>
      <c r="K6076" s="22" t="str">
        <f t="shared" si="284"/>
        <v>啤酒首都圏20173Q</v>
      </c>
    </row>
    <row r="6077" spans="1:11">
      <c r="A6077" s="23">
        <v>201707</v>
      </c>
      <c r="B6077" s="23" t="s">
        <v>65</v>
      </c>
      <c r="C6077" s="22">
        <v>27260665</v>
      </c>
      <c r="D6077" s="22" t="s">
        <v>105</v>
      </c>
      <c r="E6077" s="23">
        <v>1354920</v>
      </c>
      <c r="F6077" s="22" t="str">
        <f>VLOOKUP(C6077,變換清單!A:C,3,0)</f>
        <v>啤酒</v>
      </c>
      <c r="G6077" s="22" t="str">
        <f>VLOOKUP(B6077,變換清單!E:F,2,0)</f>
        <v>首都圏</v>
      </c>
      <c r="H6077" s="22" t="str">
        <f t="shared" si="282"/>
        <v>2017</v>
      </c>
      <c r="I6077" s="22">
        <f t="shared" si="283"/>
        <v>7</v>
      </c>
      <c r="J6077" s="22" t="str">
        <f>VLOOKUP(I6077,變換清單!H:I,2,0)</f>
        <v>3Q</v>
      </c>
      <c r="K6077" s="22" t="str">
        <f t="shared" si="284"/>
        <v>啤酒首都圏20173Q</v>
      </c>
    </row>
    <row r="6078" spans="1:11">
      <c r="A6078" s="23">
        <v>201707</v>
      </c>
      <c r="B6078" s="23" t="s">
        <v>65</v>
      </c>
      <c r="C6078" s="22">
        <v>27350171</v>
      </c>
      <c r="D6078" s="22" t="s">
        <v>42</v>
      </c>
      <c r="E6078" s="23">
        <v>68292</v>
      </c>
      <c r="F6078" s="22" t="str">
        <f>VLOOKUP(C6078,變換清單!A:C,3,0)</f>
        <v>啤酒</v>
      </c>
      <c r="G6078" s="22" t="str">
        <f>VLOOKUP(B6078,變換清單!E:F,2,0)</f>
        <v>首都圏</v>
      </c>
      <c r="H6078" s="22" t="str">
        <f t="shared" si="282"/>
        <v>2017</v>
      </c>
      <c r="I6078" s="22">
        <f t="shared" si="283"/>
        <v>7</v>
      </c>
      <c r="J6078" s="22" t="str">
        <f>VLOOKUP(I6078,變換清單!H:I,2,0)</f>
        <v>3Q</v>
      </c>
      <c r="K6078" s="22" t="str">
        <f t="shared" si="284"/>
        <v>啤酒首都圏20173Q</v>
      </c>
    </row>
    <row r="6079" spans="1:11">
      <c r="A6079" s="23">
        <v>201707</v>
      </c>
      <c r="B6079" s="23" t="s">
        <v>65</v>
      </c>
      <c r="C6079" s="22">
        <v>27350921</v>
      </c>
      <c r="D6079" s="22" t="s">
        <v>44</v>
      </c>
      <c r="E6079" s="23">
        <v>36540</v>
      </c>
      <c r="F6079" s="22" t="str">
        <f>VLOOKUP(C6079,變換清單!A:C,3,0)</f>
        <v>發泡酒</v>
      </c>
      <c r="G6079" s="22" t="str">
        <f>VLOOKUP(B6079,變換清單!E:F,2,0)</f>
        <v>首都圏</v>
      </c>
      <c r="H6079" s="22" t="str">
        <f t="shared" si="282"/>
        <v>2017</v>
      </c>
      <c r="I6079" s="22">
        <f t="shared" si="283"/>
        <v>7</v>
      </c>
      <c r="J6079" s="22" t="str">
        <f>VLOOKUP(I6079,變換清單!H:I,2,0)</f>
        <v>3Q</v>
      </c>
      <c r="K6079" s="22" t="str">
        <f t="shared" si="284"/>
        <v>發泡酒首都圏20173Q</v>
      </c>
    </row>
    <row r="6080" spans="1:11">
      <c r="A6080" s="23">
        <v>201707</v>
      </c>
      <c r="B6080" s="23" t="s">
        <v>65</v>
      </c>
      <c r="C6080" s="22">
        <v>27210786</v>
      </c>
      <c r="D6080" s="22" t="s">
        <v>103</v>
      </c>
      <c r="E6080" s="23">
        <v>708960</v>
      </c>
      <c r="F6080" s="22" t="str">
        <f>VLOOKUP(C6080,變換清單!A:C,3,0)</f>
        <v>發泡酒</v>
      </c>
      <c r="G6080" s="22" t="str">
        <f>VLOOKUP(B6080,變換清單!E:F,2,0)</f>
        <v>首都圏</v>
      </c>
      <c r="H6080" s="22" t="str">
        <f t="shared" si="282"/>
        <v>2017</v>
      </c>
      <c r="I6080" s="22">
        <f t="shared" si="283"/>
        <v>7</v>
      </c>
      <c r="J6080" s="22" t="str">
        <f>VLOOKUP(I6080,變換清單!H:I,2,0)</f>
        <v>3Q</v>
      </c>
      <c r="K6080" s="22" t="str">
        <f t="shared" si="284"/>
        <v>發泡酒首都圏20173Q</v>
      </c>
    </row>
    <row r="6081" spans="1:11">
      <c r="A6081" s="23">
        <v>201707</v>
      </c>
      <c r="B6081" s="23" t="s">
        <v>65</v>
      </c>
      <c r="C6081" s="22">
        <v>27220883</v>
      </c>
      <c r="D6081" s="22" t="s">
        <v>101</v>
      </c>
      <c r="E6081" s="23">
        <v>1334</v>
      </c>
      <c r="F6081" s="22" t="str">
        <f>VLOOKUP(C6081,變換清單!A:C,3,0)</f>
        <v>新類型</v>
      </c>
      <c r="G6081" s="22" t="str">
        <f>VLOOKUP(B6081,變換清單!E:F,2,0)</f>
        <v>首都圏</v>
      </c>
      <c r="H6081" s="22" t="str">
        <f t="shared" si="282"/>
        <v>2017</v>
      </c>
      <c r="I6081" s="22">
        <f t="shared" si="283"/>
        <v>7</v>
      </c>
      <c r="J6081" s="22" t="str">
        <f>VLOOKUP(I6081,變換清單!H:I,2,0)</f>
        <v>3Q</v>
      </c>
      <c r="K6081" s="22" t="str">
        <f t="shared" si="284"/>
        <v>新類型首都圏20173Q</v>
      </c>
    </row>
    <row r="6082" spans="1:11">
      <c r="A6082" s="23">
        <v>201707</v>
      </c>
      <c r="B6082" s="23" t="s">
        <v>65</v>
      </c>
      <c r="C6082" s="22">
        <v>27220957</v>
      </c>
      <c r="D6082" s="22" t="s">
        <v>102</v>
      </c>
      <c r="E6082" s="23">
        <v>8004</v>
      </c>
      <c r="F6082" s="22" t="str">
        <f>VLOOKUP(C6082,變換清單!A:C,3,0)</f>
        <v>新類型</v>
      </c>
      <c r="G6082" s="22" t="str">
        <f>VLOOKUP(B6082,變換清單!E:F,2,0)</f>
        <v>首都圏</v>
      </c>
      <c r="H6082" s="22" t="str">
        <f t="shared" si="282"/>
        <v>2017</v>
      </c>
      <c r="I6082" s="22">
        <f t="shared" si="283"/>
        <v>7</v>
      </c>
      <c r="J6082" s="22" t="str">
        <f>VLOOKUP(I6082,變換清單!H:I,2,0)</f>
        <v>3Q</v>
      </c>
      <c r="K6082" s="22" t="str">
        <f t="shared" si="284"/>
        <v>新類型首都圏20173Q</v>
      </c>
    </row>
    <row r="6083" spans="1:11">
      <c r="A6083" s="23">
        <v>201707</v>
      </c>
      <c r="B6083" s="23" t="s">
        <v>3</v>
      </c>
      <c r="C6083" s="22">
        <v>27220985</v>
      </c>
      <c r="D6083" s="22" t="s">
        <v>46</v>
      </c>
      <c r="E6083" s="23">
        <v>8330</v>
      </c>
      <c r="F6083" s="22" t="str">
        <f>VLOOKUP(C6083,變換清單!A:C,3,0)</f>
        <v>新類型</v>
      </c>
      <c r="G6083" s="22" t="str">
        <f>VLOOKUP(B6083,變換清單!E:F,2,0)</f>
        <v>近畿圏</v>
      </c>
      <c r="H6083" s="22" t="str">
        <f t="shared" ref="H6083:H6146" si="285">LEFT(A6083,4)</f>
        <v>2017</v>
      </c>
      <c r="I6083" s="22">
        <f t="shared" ref="I6083:I6146" si="286">VALUE(RIGHT(A6083,2))</f>
        <v>7</v>
      </c>
      <c r="J6083" s="22" t="str">
        <f>VLOOKUP(I6083,變換清單!H:I,2,0)</f>
        <v>3Q</v>
      </c>
      <c r="K6083" s="22" t="str">
        <f t="shared" ref="K6083:K6146" si="287">CONCATENATE(F6083,G6083,H6083,J6083)</f>
        <v>新類型近畿圏20173Q</v>
      </c>
    </row>
    <row r="6084" spans="1:11">
      <c r="A6084" s="23">
        <v>201707</v>
      </c>
      <c r="B6084" s="23" t="s">
        <v>3</v>
      </c>
      <c r="C6084" s="22">
        <v>27260317</v>
      </c>
      <c r="D6084" s="22" t="s">
        <v>40</v>
      </c>
      <c r="E6084" s="23">
        <v>3144120</v>
      </c>
      <c r="F6084" s="22" t="str">
        <f>VLOOKUP(C6084,變換清單!A:C,3,0)</f>
        <v>啤酒</v>
      </c>
      <c r="G6084" s="22" t="str">
        <f>VLOOKUP(B6084,變換清單!E:F,2,0)</f>
        <v>近畿圏</v>
      </c>
      <c r="H6084" s="22" t="str">
        <f t="shared" si="285"/>
        <v>2017</v>
      </c>
      <c r="I6084" s="22">
        <f t="shared" si="286"/>
        <v>7</v>
      </c>
      <c r="J6084" s="22" t="str">
        <f>VLOOKUP(I6084,變換清單!H:I,2,0)</f>
        <v>3Q</v>
      </c>
      <c r="K6084" s="22" t="str">
        <f t="shared" si="287"/>
        <v>啤酒近畿圏20173Q</v>
      </c>
    </row>
    <row r="6085" spans="1:11">
      <c r="A6085" s="23">
        <v>201707</v>
      </c>
      <c r="B6085" s="23" t="s">
        <v>3</v>
      </c>
      <c r="C6085" s="22">
        <v>27260665</v>
      </c>
      <c r="D6085" s="22" t="s">
        <v>105</v>
      </c>
      <c r="E6085" s="23">
        <v>501480</v>
      </c>
      <c r="F6085" s="22" t="str">
        <f>VLOOKUP(C6085,變換清單!A:C,3,0)</f>
        <v>啤酒</v>
      </c>
      <c r="G6085" s="22" t="str">
        <f>VLOOKUP(B6085,變換清單!E:F,2,0)</f>
        <v>近畿圏</v>
      </c>
      <c r="H6085" s="22" t="str">
        <f t="shared" si="285"/>
        <v>2017</v>
      </c>
      <c r="I6085" s="22">
        <f t="shared" si="286"/>
        <v>7</v>
      </c>
      <c r="J6085" s="22" t="str">
        <f>VLOOKUP(I6085,變換清單!H:I,2,0)</f>
        <v>3Q</v>
      </c>
      <c r="K6085" s="22" t="str">
        <f t="shared" si="287"/>
        <v>啤酒近畿圏20173Q</v>
      </c>
    </row>
    <row r="6086" spans="1:11">
      <c r="A6086" s="23">
        <v>201707</v>
      </c>
      <c r="B6086" s="23" t="s">
        <v>3</v>
      </c>
      <c r="C6086" s="22">
        <v>27350171</v>
      </c>
      <c r="D6086" s="22" t="s">
        <v>42</v>
      </c>
      <c r="E6086" s="23">
        <v>1041144</v>
      </c>
      <c r="F6086" s="22" t="str">
        <f>VLOOKUP(C6086,變換清單!A:C,3,0)</f>
        <v>啤酒</v>
      </c>
      <c r="G6086" s="22" t="str">
        <f>VLOOKUP(B6086,變換清單!E:F,2,0)</f>
        <v>近畿圏</v>
      </c>
      <c r="H6086" s="22" t="str">
        <f t="shared" si="285"/>
        <v>2017</v>
      </c>
      <c r="I6086" s="22">
        <f t="shared" si="286"/>
        <v>7</v>
      </c>
      <c r="J6086" s="22" t="str">
        <f>VLOOKUP(I6086,變換清單!H:I,2,0)</f>
        <v>3Q</v>
      </c>
      <c r="K6086" s="22" t="str">
        <f t="shared" si="287"/>
        <v>啤酒近畿圏20173Q</v>
      </c>
    </row>
    <row r="6087" spans="1:11">
      <c r="A6087" s="23">
        <v>201707</v>
      </c>
      <c r="B6087" s="23" t="s">
        <v>3</v>
      </c>
      <c r="C6087" s="22">
        <v>27350921</v>
      </c>
      <c r="D6087" s="22" t="s">
        <v>44</v>
      </c>
      <c r="E6087" s="23">
        <v>172596</v>
      </c>
      <c r="F6087" s="22" t="str">
        <f>VLOOKUP(C6087,變換清單!A:C,3,0)</f>
        <v>發泡酒</v>
      </c>
      <c r="G6087" s="22" t="str">
        <f>VLOOKUP(B6087,變換清單!E:F,2,0)</f>
        <v>近畿圏</v>
      </c>
      <c r="H6087" s="22" t="str">
        <f t="shared" si="285"/>
        <v>2017</v>
      </c>
      <c r="I6087" s="22">
        <f t="shared" si="286"/>
        <v>7</v>
      </c>
      <c r="J6087" s="22" t="str">
        <f>VLOOKUP(I6087,變換清單!H:I,2,0)</f>
        <v>3Q</v>
      </c>
      <c r="K6087" s="22" t="str">
        <f t="shared" si="287"/>
        <v>發泡酒近畿圏20173Q</v>
      </c>
    </row>
    <row r="6088" spans="1:11">
      <c r="A6088" s="23">
        <v>201707</v>
      </c>
      <c r="B6088" s="23" t="s">
        <v>3</v>
      </c>
      <c r="C6088" s="22">
        <v>27210786</v>
      </c>
      <c r="D6088" s="22" t="s">
        <v>103</v>
      </c>
      <c r="E6088" s="23">
        <v>110580</v>
      </c>
      <c r="F6088" s="22" t="str">
        <f>VLOOKUP(C6088,變換清單!A:C,3,0)</f>
        <v>發泡酒</v>
      </c>
      <c r="G6088" s="22" t="str">
        <f>VLOOKUP(B6088,變換清單!E:F,2,0)</f>
        <v>近畿圏</v>
      </c>
      <c r="H6088" s="22" t="str">
        <f t="shared" si="285"/>
        <v>2017</v>
      </c>
      <c r="I6088" s="22">
        <f t="shared" si="286"/>
        <v>7</v>
      </c>
      <c r="J6088" s="22" t="str">
        <f>VLOOKUP(I6088,變換清單!H:I,2,0)</f>
        <v>3Q</v>
      </c>
      <c r="K6088" s="22" t="str">
        <f t="shared" si="287"/>
        <v>發泡酒近畿圏20173Q</v>
      </c>
    </row>
    <row r="6089" spans="1:11">
      <c r="A6089" s="23">
        <v>201707</v>
      </c>
      <c r="B6089" s="23" t="s">
        <v>3</v>
      </c>
      <c r="C6089" s="22">
        <v>27220883</v>
      </c>
      <c r="D6089" s="22" t="s">
        <v>101</v>
      </c>
      <c r="E6089" s="23">
        <v>564480</v>
      </c>
      <c r="F6089" s="22" t="str">
        <f>VLOOKUP(C6089,變換清單!A:C,3,0)</f>
        <v>新類型</v>
      </c>
      <c r="G6089" s="22" t="str">
        <f>VLOOKUP(B6089,變換清單!E:F,2,0)</f>
        <v>近畿圏</v>
      </c>
      <c r="H6089" s="22" t="str">
        <f t="shared" si="285"/>
        <v>2017</v>
      </c>
      <c r="I6089" s="22">
        <f t="shared" si="286"/>
        <v>7</v>
      </c>
      <c r="J6089" s="22" t="str">
        <f>VLOOKUP(I6089,變換清單!H:I,2,0)</f>
        <v>3Q</v>
      </c>
      <c r="K6089" s="22" t="str">
        <f t="shared" si="287"/>
        <v>新類型近畿圏20173Q</v>
      </c>
    </row>
    <row r="6090" spans="1:11">
      <c r="A6090" s="23">
        <v>201707</v>
      </c>
      <c r="B6090" s="23" t="s">
        <v>3</v>
      </c>
      <c r="C6090" s="22">
        <v>27220957</v>
      </c>
      <c r="D6090" s="22" t="s">
        <v>102</v>
      </c>
      <c r="E6090" s="23">
        <v>18676</v>
      </c>
      <c r="F6090" s="22" t="str">
        <f>VLOOKUP(C6090,變換清單!A:C,3,0)</f>
        <v>新類型</v>
      </c>
      <c r="G6090" s="22" t="str">
        <f>VLOOKUP(B6090,變換清單!E:F,2,0)</f>
        <v>近畿圏</v>
      </c>
      <c r="H6090" s="22" t="str">
        <f t="shared" si="285"/>
        <v>2017</v>
      </c>
      <c r="I6090" s="22">
        <f t="shared" si="286"/>
        <v>7</v>
      </c>
      <c r="J6090" s="22" t="str">
        <f>VLOOKUP(I6090,變換清單!H:I,2,0)</f>
        <v>3Q</v>
      </c>
      <c r="K6090" s="22" t="str">
        <f t="shared" si="287"/>
        <v>新類型近畿圏20173Q</v>
      </c>
    </row>
    <row r="6091" spans="1:11">
      <c r="A6091" s="23">
        <v>201707</v>
      </c>
      <c r="B6091" s="23" t="s">
        <v>3</v>
      </c>
      <c r="C6091" s="22">
        <v>27220985</v>
      </c>
      <c r="D6091" s="22" t="s">
        <v>46</v>
      </c>
      <c r="E6091" s="23">
        <v>28681</v>
      </c>
      <c r="F6091" s="22" t="str">
        <f>VLOOKUP(C6091,變換清單!A:C,3,0)</f>
        <v>新類型</v>
      </c>
      <c r="G6091" s="22" t="str">
        <f>VLOOKUP(B6091,變換清單!E:F,2,0)</f>
        <v>近畿圏</v>
      </c>
      <c r="H6091" s="22" t="str">
        <f t="shared" si="285"/>
        <v>2017</v>
      </c>
      <c r="I6091" s="22">
        <f t="shared" si="286"/>
        <v>7</v>
      </c>
      <c r="J6091" s="22" t="str">
        <f>VLOOKUP(I6091,變換清單!H:I,2,0)</f>
        <v>3Q</v>
      </c>
      <c r="K6091" s="22" t="str">
        <f t="shared" si="287"/>
        <v>新類型近畿圏20173Q</v>
      </c>
    </row>
    <row r="6092" spans="1:11">
      <c r="A6092" s="23">
        <v>201707</v>
      </c>
      <c r="B6092" s="23" t="s">
        <v>92</v>
      </c>
      <c r="C6092" s="22">
        <v>27260317</v>
      </c>
      <c r="D6092" s="22" t="s">
        <v>40</v>
      </c>
      <c r="E6092" s="23">
        <v>330960</v>
      </c>
      <c r="F6092" s="22" t="str">
        <f>VLOOKUP(C6092,變換清單!A:C,3,0)</f>
        <v>啤酒</v>
      </c>
      <c r="G6092" s="22" t="str">
        <f>VLOOKUP(B6092,變換清單!E:F,2,0)</f>
        <v>九州</v>
      </c>
      <c r="H6092" s="22" t="str">
        <f t="shared" si="285"/>
        <v>2017</v>
      </c>
      <c r="I6092" s="22">
        <f t="shared" si="286"/>
        <v>7</v>
      </c>
      <c r="J6092" s="22" t="str">
        <f>VLOOKUP(I6092,變換清單!H:I,2,0)</f>
        <v>3Q</v>
      </c>
      <c r="K6092" s="22" t="str">
        <f t="shared" si="287"/>
        <v>啤酒九州20173Q</v>
      </c>
    </row>
    <row r="6093" spans="1:11">
      <c r="A6093" s="23">
        <v>201707</v>
      </c>
      <c r="B6093" s="23" t="s">
        <v>92</v>
      </c>
      <c r="C6093" s="22">
        <v>27260665</v>
      </c>
      <c r="D6093" s="22" t="s">
        <v>105</v>
      </c>
      <c r="E6093" s="23">
        <v>81480</v>
      </c>
      <c r="F6093" s="22" t="str">
        <f>VLOOKUP(C6093,變換清單!A:C,3,0)</f>
        <v>啤酒</v>
      </c>
      <c r="G6093" s="22" t="str">
        <f>VLOOKUP(B6093,變換清單!E:F,2,0)</f>
        <v>九州</v>
      </c>
      <c r="H6093" s="22" t="str">
        <f t="shared" si="285"/>
        <v>2017</v>
      </c>
      <c r="I6093" s="22">
        <f t="shared" si="286"/>
        <v>7</v>
      </c>
      <c r="J6093" s="22" t="str">
        <f>VLOOKUP(I6093,變換清單!H:I,2,0)</f>
        <v>3Q</v>
      </c>
      <c r="K6093" s="22" t="str">
        <f t="shared" si="287"/>
        <v>啤酒九州20173Q</v>
      </c>
    </row>
    <row r="6094" spans="1:11">
      <c r="A6094" s="23">
        <v>201707</v>
      </c>
      <c r="B6094" s="23" t="s">
        <v>92</v>
      </c>
      <c r="C6094" s="22">
        <v>27350171</v>
      </c>
      <c r="D6094" s="22" t="s">
        <v>42</v>
      </c>
      <c r="E6094" s="23">
        <v>78960</v>
      </c>
      <c r="F6094" s="22" t="str">
        <f>VLOOKUP(C6094,變換清單!A:C,3,0)</f>
        <v>啤酒</v>
      </c>
      <c r="G6094" s="22" t="str">
        <f>VLOOKUP(B6094,變換清單!E:F,2,0)</f>
        <v>九州</v>
      </c>
      <c r="H6094" s="22" t="str">
        <f t="shared" si="285"/>
        <v>2017</v>
      </c>
      <c r="I6094" s="22">
        <f t="shared" si="286"/>
        <v>7</v>
      </c>
      <c r="J6094" s="22" t="str">
        <f>VLOOKUP(I6094,變換清單!H:I,2,0)</f>
        <v>3Q</v>
      </c>
      <c r="K6094" s="22" t="str">
        <f t="shared" si="287"/>
        <v>啤酒九州20173Q</v>
      </c>
    </row>
    <row r="6095" spans="1:11">
      <c r="A6095" s="23">
        <v>201707</v>
      </c>
      <c r="B6095" s="23" t="s">
        <v>92</v>
      </c>
      <c r="C6095" s="22">
        <v>27350921</v>
      </c>
      <c r="D6095" s="22" t="s">
        <v>44</v>
      </c>
      <c r="E6095" s="23">
        <v>12348</v>
      </c>
      <c r="F6095" s="22" t="str">
        <f>VLOOKUP(C6095,變換清單!A:C,3,0)</f>
        <v>發泡酒</v>
      </c>
      <c r="G6095" s="22" t="str">
        <f>VLOOKUP(B6095,變換清單!E:F,2,0)</f>
        <v>九州</v>
      </c>
      <c r="H6095" s="22" t="str">
        <f t="shared" si="285"/>
        <v>2017</v>
      </c>
      <c r="I6095" s="22">
        <f t="shared" si="286"/>
        <v>7</v>
      </c>
      <c r="J6095" s="22" t="str">
        <f>VLOOKUP(I6095,變換清單!H:I,2,0)</f>
        <v>3Q</v>
      </c>
      <c r="K6095" s="22" t="str">
        <f t="shared" si="287"/>
        <v>發泡酒九州20173Q</v>
      </c>
    </row>
    <row r="6096" spans="1:11">
      <c r="A6096" s="23">
        <v>201707</v>
      </c>
      <c r="B6096" s="23" t="s">
        <v>92</v>
      </c>
      <c r="C6096" s="22">
        <v>27210786</v>
      </c>
      <c r="D6096" s="22" t="s">
        <v>103</v>
      </c>
      <c r="E6096" s="23">
        <v>504</v>
      </c>
      <c r="F6096" s="22" t="str">
        <f>VLOOKUP(C6096,變換清單!A:C,3,0)</f>
        <v>發泡酒</v>
      </c>
      <c r="G6096" s="22" t="str">
        <f>VLOOKUP(B6096,變換清單!E:F,2,0)</f>
        <v>九州</v>
      </c>
      <c r="H6096" s="22" t="str">
        <f t="shared" si="285"/>
        <v>2017</v>
      </c>
      <c r="I6096" s="22">
        <f t="shared" si="286"/>
        <v>7</v>
      </c>
      <c r="J6096" s="22" t="str">
        <f>VLOOKUP(I6096,變換清單!H:I,2,0)</f>
        <v>3Q</v>
      </c>
      <c r="K6096" s="22" t="str">
        <f t="shared" si="287"/>
        <v>發泡酒九州20173Q</v>
      </c>
    </row>
    <row r="6097" spans="1:11">
      <c r="A6097" s="23">
        <v>201707</v>
      </c>
      <c r="B6097" s="23" t="s">
        <v>92</v>
      </c>
      <c r="C6097" s="22">
        <v>27220883</v>
      </c>
      <c r="D6097" s="22" t="s">
        <v>101</v>
      </c>
      <c r="E6097" s="23">
        <v>27720</v>
      </c>
      <c r="F6097" s="22" t="str">
        <f>VLOOKUP(C6097,變換清單!A:C,3,0)</f>
        <v>新類型</v>
      </c>
      <c r="G6097" s="22" t="str">
        <f>VLOOKUP(B6097,變換清單!E:F,2,0)</f>
        <v>九州</v>
      </c>
      <c r="H6097" s="22" t="str">
        <f t="shared" si="285"/>
        <v>2017</v>
      </c>
      <c r="I6097" s="22">
        <f t="shared" si="286"/>
        <v>7</v>
      </c>
      <c r="J6097" s="22" t="str">
        <f>VLOOKUP(I6097,變換清單!H:I,2,0)</f>
        <v>3Q</v>
      </c>
      <c r="K6097" s="22" t="str">
        <f t="shared" si="287"/>
        <v>新類型九州20173Q</v>
      </c>
    </row>
    <row r="6098" spans="1:11">
      <c r="A6098" s="23">
        <v>201707</v>
      </c>
      <c r="B6098" s="23" t="s">
        <v>92</v>
      </c>
      <c r="C6098" s="22">
        <v>27220957</v>
      </c>
      <c r="D6098" s="22" t="s">
        <v>102</v>
      </c>
      <c r="E6098" s="23">
        <v>8004</v>
      </c>
      <c r="F6098" s="22" t="str">
        <f>VLOOKUP(C6098,變換清單!A:C,3,0)</f>
        <v>新類型</v>
      </c>
      <c r="G6098" s="22" t="str">
        <f>VLOOKUP(B6098,變換清單!E:F,2,0)</f>
        <v>九州</v>
      </c>
      <c r="H6098" s="22" t="str">
        <f t="shared" si="285"/>
        <v>2017</v>
      </c>
      <c r="I6098" s="22">
        <f t="shared" si="286"/>
        <v>7</v>
      </c>
      <c r="J6098" s="22" t="str">
        <f>VLOOKUP(I6098,變換清單!H:I,2,0)</f>
        <v>3Q</v>
      </c>
      <c r="K6098" s="22" t="str">
        <f t="shared" si="287"/>
        <v>新類型九州20173Q</v>
      </c>
    </row>
    <row r="6099" spans="1:11">
      <c r="A6099" s="23">
        <v>201707</v>
      </c>
      <c r="B6099" s="23" t="s">
        <v>90</v>
      </c>
      <c r="C6099" s="22">
        <v>27220985</v>
      </c>
      <c r="D6099" s="22" t="s">
        <v>46</v>
      </c>
      <c r="E6099" s="23">
        <v>468720</v>
      </c>
      <c r="F6099" s="22" t="str">
        <f>VLOOKUP(C6099,變換清單!A:C,3,0)</f>
        <v>新類型</v>
      </c>
      <c r="G6099" s="22" t="str">
        <f>VLOOKUP(B6099,變換清單!E:F,2,0)</f>
        <v>九州</v>
      </c>
      <c r="H6099" s="22" t="str">
        <f t="shared" si="285"/>
        <v>2017</v>
      </c>
      <c r="I6099" s="22">
        <f t="shared" si="286"/>
        <v>7</v>
      </c>
      <c r="J6099" s="22" t="str">
        <f>VLOOKUP(I6099,變換清單!H:I,2,0)</f>
        <v>3Q</v>
      </c>
      <c r="K6099" s="22" t="str">
        <f t="shared" si="287"/>
        <v>新類型九州20173Q</v>
      </c>
    </row>
    <row r="6100" spans="1:11">
      <c r="A6100" s="23">
        <v>201707</v>
      </c>
      <c r="B6100" s="23" t="s">
        <v>90</v>
      </c>
      <c r="C6100" s="22">
        <v>27260317</v>
      </c>
      <c r="D6100" s="22" t="s">
        <v>40</v>
      </c>
      <c r="E6100" s="23">
        <v>82320</v>
      </c>
      <c r="F6100" s="22" t="str">
        <f>VLOOKUP(C6100,變換清單!A:C,3,0)</f>
        <v>啤酒</v>
      </c>
      <c r="G6100" s="22" t="str">
        <f>VLOOKUP(B6100,變換清單!E:F,2,0)</f>
        <v>九州</v>
      </c>
      <c r="H6100" s="22" t="str">
        <f t="shared" si="285"/>
        <v>2017</v>
      </c>
      <c r="I6100" s="22">
        <f t="shared" si="286"/>
        <v>7</v>
      </c>
      <c r="J6100" s="22" t="str">
        <f>VLOOKUP(I6100,變換清單!H:I,2,0)</f>
        <v>3Q</v>
      </c>
      <c r="K6100" s="22" t="str">
        <f t="shared" si="287"/>
        <v>啤酒九州20173Q</v>
      </c>
    </row>
    <row r="6101" spans="1:11">
      <c r="A6101" s="23">
        <v>201707</v>
      </c>
      <c r="B6101" s="23" t="s">
        <v>90</v>
      </c>
      <c r="C6101" s="22">
        <v>27260665</v>
      </c>
      <c r="D6101" s="22" t="s">
        <v>105</v>
      </c>
      <c r="E6101" s="23">
        <v>139440</v>
      </c>
      <c r="F6101" s="22" t="str">
        <f>VLOOKUP(C6101,變換清單!A:C,3,0)</f>
        <v>啤酒</v>
      </c>
      <c r="G6101" s="22" t="str">
        <f>VLOOKUP(B6101,變換清單!E:F,2,0)</f>
        <v>九州</v>
      </c>
      <c r="H6101" s="22" t="str">
        <f t="shared" si="285"/>
        <v>2017</v>
      </c>
      <c r="I6101" s="22">
        <f t="shared" si="286"/>
        <v>7</v>
      </c>
      <c r="J6101" s="22" t="str">
        <f>VLOOKUP(I6101,變換清單!H:I,2,0)</f>
        <v>3Q</v>
      </c>
      <c r="K6101" s="22" t="str">
        <f t="shared" si="287"/>
        <v>啤酒九州20173Q</v>
      </c>
    </row>
    <row r="6102" spans="1:11">
      <c r="A6102" s="23">
        <v>201707</v>
      </c>
      <c r="B6102" s="23" t="s">
        <v>90</v>
      </c>
      <c r="C6102" s="22">
        <v>27350171</v>
      </c>
      <c r="D6102" s="22" t="s">
        <v>42</v>
      </c>
      <c r="E6102" s="23">
        <v>33768</v>
      </c>
      <c r="F6102" s="22" t="str">
        <f>VLOOKUP(C6102,變換清單!A:C,3,0)</f>
        <v>啤酒</v>
      </c>
      <c r="G6102" s="22" t="str">
        <f>VLOOKUP(B6102,變換清單!E:F,2,0)</f>
        <v>九州</v>
      </c>
      <c r="H6102" s="22" t="str">
        <f t="shared" si="285"/>
        <v>2017</v>
      </c>
      <c r="I6102" s="22">
        <f t="shared" si="286"/>
        <v>7</v>
      </c>
      <c r="J6102" s="22" t="str">
        <f>VLOOKUP(I6102,變換清單!H:I,2,0)</f>
        <v>3Q</v>
      </c>
      <c r="K6102" s="22" t="str">
        <f t="shared" si="287"/>
        <v>啤酒九州20173Q</v>
      </c>
    </row>
    <row r="6103" spans="1:11">
      <c r="A6103" s="23">
        <v>201707</v>
      </c>
      <c r="B6103" s="23" t="s">
        <v>90</v>
      </c>
      <c r="C6103" s="22">
        <v>27350921</v>
      </c>
      <c r="D6103" s="22" t="s">
        <v>44</v>
      </c>
      <c r="E6103" s="23">
        <v>21128</v>
      </c>
      <c r="F6103" s="22" t="str">
        <f>VLOOKUP(C6103,變換清單!A:C,3,0)</f>
        <v>發泡酒</v>
      </c>
      <c r="G6103" s="22" t="str">
        <f>VLOOKUP(B6103,變換清單!E:F,2,0)</f>
        <v>九州</v>
      </c>
      <c r="H6103" s="22" t="str">
        <f t="shared" si="285"/>
        <v>2017</v>
      </c>
      <c r="I6103" s="22">
        <f t="shared" si="286"/>
        <v>7</v>
      </c>
      <c r="J6103" s="22" t="str">
        <f>VLOOKUP(I6103,變換清單!H:I,2,0)</f>
        <v>3Q</v>
      </c>
      <c r="K6103" s="22" t="str">
        <f t="shared" si="287"/>
        <v>發泡酒九州20173Q</v>
      </c>
    </row>
    <row r="6104" spans="1:11">
      <c r="A6104" s="23">
        <v>201707</v>
      </c>
      <c r="B6104" s="23" t="s">
        <v>90</v>
      </c>
      <c r="C6104" s="22">
        <v>27210786</v>
      </c>
      <c r="D6104" s="22" t="s">
        <v>103</v>
      </c>
      <c r="E6104" s="23">
        <v>65520</v>
      </c>
      <c r="F6104" s="22" t="str">
        <f>VLOOKUP(C6104,變換清單!A:C,3,0)</f>
        <v>發泡酒</v>
      </c>
      <c r="G6104" s="22" t="str">
        <f>VLOOKUP(B6104,變換清單!E:F,2,0)</f>
        <v>九州</v>
      </c>
      <c r="H6104" s="22" t="str">
        <f t="shared" si="285"/>
        <v>2017</v>
      </c>
      <c r="I6104" s="22">
        <f t="shared" si="286"/>
        <v>7</v>
      </c>
      <c r="J6104" s="22" t="str">
        <f>VLOOKUP(I6104,變換清單!H:I,2,0)</f>
        <v>3Q</v>
      </c>
      <c r="K6104" s="22" t="str">
        <f t="shared" si="287"/>
        <v>發泡酒九州20173Q</v>
      </c>
    </row>
    <row r="6105" spans="1:11">
      <c r="A6105" s="23">
        <v>201707</v>
      </c>
      <c r="B6105" s="23" t="s">
        <v>72</v>
      </c>
      <c r="C6105" s="22">
        <v>27220883</v>
      </c>
      <c r="D6105" s="22" t="s">
        <v>101</v>
      </c>
      <c r="E6105" s="23">
        <v>635880</v>
      </c>
      <c r="F6105" s="22" t="str">
        <f>VLOOKUP(C6105,變換清單!A:C,3,0)</f>
        <v>新類型</v>
      </c>
      <c r="G6105" s="22" t="str">
        <f>VLOOKUP(B6105,變換清單!E:F,2,0)</f>
        <v>關信越</v>
      </c>
      <c r="H6105" s="22" t="str">
        <f t="shared" si="285"/>
        <v>2017</v>
      </c>
      <c r="I6105" s="22">
        <f t="shared" si="286"/>
        <v>7</v>
      </c>
      <c r="J6105" s="22" t="str">
        <f>VLOOKUP(I6105,變換清單!H:I,2,0)</f>
        <v>3Q</v>
      </c>
      <c r="K6105" s="22" t="str">
        <f t="shared" si="287"/>
        <v>新類型關信越20173Q</v>
      </c>
    </row>
    <row r="6106" spans="1:11">
      <c r="A6106" s="23">
        <v>201707</v>
      </c>
      <c r="B6106" s="23" t="s">
        <v>72</v>
      </c>
      <c r="C6106" s="22">
        <v>27220957</v>
      </c>
      <c r="D6106" s="22" t="s">
        <v>102</v>
      </c>
      <c r="E6106" s="23">
        <v>146160</v>
      </c>
      <c r="F6106" s="22" t="str">
        <f>VLOOKUP(C6106,變換清單!A:C,3,0)</f>
        <v>新類型</v>
      </c>
      <c r="G6106" s="22" t="str">
        <f>VLOOKUP(B6106,變換清單!E:F,2,0)</f>
        <v>關信越</v>
      </c>
      <c r="H6106" s="22" t="str">
        <f t="shared" si="285"/>
        <v>2017</v>
      </c>
      <c r="I6106" s="22">
        <f t="shared" si="286"/>
        <v>7</v>
      </c>
      <c r="J6106" s="22" t="str">
        <f>VLOOKUP(I6106,變換清單!H:I,2,0)</f>
        <v>3Q</v>
      </c>
      <c r="K6106" s="22" t="str">
        <f t="shared" si="287"/>
        <v>新類型關信越20173Q</v>
      </c>
    </row>
    <row r="6107" spans="1:11">
      <c r="A6107" s="23">
        <v>201707</v>
      </c>
      <c r="B6107" s="23" t="s">
        <v>72</v>
      </c>
      <c r="C6107" s="22">
        <v>27220985</v>
      </c>
      <c r="D6107" s="22" t="s">
        <v>46</v>
      </c>
      <c r="E6107" s="23">
        <v>305760</v>
      </c>
      <c r="F6107" s="22" t="str">
        <f>VLOOKUP(C6107,變換清單!A:C,3,0)</f>
        <v>新類型</v>
      </c>
      <c r="G6107" s="22" t="str">
        <f>VLOOKUP(B6107,變換清單!E:F,2,0)</f>
        <v>關信越</v>
      </c>
      <c r="H6107" s="22" t="str">
        <f t="shared" si="285"/>
        <v>2017</v>
      </c>
      <c r="I6107" s="22">
        <f t="shared" si="286"/>
        <v>7</v>
      </c>
      <c r="J6107" s="22" t="str">
        <f>VLOOKUP(I6107,變換清單!H:I,2,0)</f>
        <v>3Q</v>
      </c>
      <c r="K6107" s="22" t="str">
        <f t="shared" si="287"/>
        <v>新類型關信越20173Q</v>
      </c>
    </row>
    <row r="6108" spans="1:11">
      <c r="A6108" s="23">
        <v>201707</v>
      </c>
      <c r="B6108" s="23" t="s">
        <v>72</v>
      </c>
      <c r="C6108" s="22">
        <v>27260317</v>
      </c>
      <c r="D6108" s="22" t="s">
        <v>40</v>
      </c>
      <c r="E6108" s="23">
        <v>26964</v>
      </c>
      <c r="F6108" s="22" t="str">
        <f>VLOOKUP(C6108,變換清單!A:C,3,0)</f>
        <v>啤酒</v>
      </c>
      <c r="G6108" s="22" t="str">
        <f>VLOOKUP(B6108,變換清單!E:F,2,0)</f>
        <v>關信越</v>
      </c>
      <c r="H6108" s="22" t="str">
        <f t="shared" si="285"/>
        <v>2017</v>
      </c>
      <c r="I6108" s="22">
        <f t="shared" si="286"/>
        <v>7</v>
      </c>
      <c r="J6108" s="22" t="str">
        <f>VLOOKUP(I6108,變換清單!H:I,2,0)</f>
        <v>3Q</v>
      </c>
      <c r="K6108" s="22" t="str">
        <f t="shared" si="287"/>
        <v>啤酒關信越20173Q</v>
      </c>
    </row>
    <row r="6109" spans="1:11">
      <c r="A6109" s="23">
        <v>201707</v>
      </c>
      <c r="B6109" s="23" t="s">
        <v>72</v>
      </c>
      <c r="C6109" s="22">
        <v>27260665</v>
      </c>
      <c r="D6109" s="22" t="s">
        <v>105</v>
      </c>
      <c r="E6109" s="23">
        <v>17388</v>
      </c>
      <c r="F6109" s="22" t="str">
        <f>VLOOKUP(C6109,變換清單!A:C,3,0)</f>
        <v>啤酒</v>
      </c>
      <c r="G6109" s="22" t="str">
        <f>VLOOKUP(B6109,變換清單!E:F,2,0)</f>
        <v>關信越</v>
      </c>
      <c r="H6109" s="22" t="str">
        <f t="shared" si="285"/>
        <v>2017</v>
      </c>
      <c r="I6109" s="22">
        <f t="shared" si="286"/>
        <v>7</v>
      </c>
      <c r="J6109" s="22" t="str">
        <f>VLOOKUP(I6109,變換清單!H:I,2,0)</f>
        <v>3Q</v>
      </c>
      <c r="K6109" s="22" t="str">
        <f t="shared" si="287"/>
        <v>啤酒關信越20173Q</v>
      </c>
    </row>
    <row r="6110" spans="1:11">
      <c r="A6110" s="23">
        <v>201707</v>
      </c>
      <c r="B6110" s="23" t="s">
        <v>72</v>
      </c>
      <c r="C6110" s="22">
        <v>27350171</v>
      </c>
      <c r="D6110" s="22" t="s">
        <v>42</v>
      </c>
      <c r="E6110" s="23">
        <v>241920</v>
      </c>
      <c r="F6110" s="22" t="str">
        <f>VLOOKUP(C6110,變換清單!A:C,3,0)</f>
        <v>啤酒</v>
      </c>
      <c r="G6110" s="22" t="str">
        <f>VLOOKUP(B6110,變換清單!E:F,2,0)</f>
        <v>關信越</v>
      </c>
      <c r="H6110" s="22" t="str">
        <f t="shared" si="285"/>
        <v>2017</v>
      </c>
      <c r="I6110" s="22">
        <f t="shared" si="286"/>
        <v>7</v>
      </c>
      <c r="J6110" s="22" t="str">
        <f>VLOOKUP(I6110,變換清單!H:I,2,0)</f>
        <v>3Q</v>
      </c>
      <c r="K6110" s="22" t="str">
        <f t="shared" si="287"/>
        <v>啤酒關信越20173Q</v>
      </c>
    </row>
    <row r="6111" spans="1:11">
      <c r="A6111" s="23">
        <v>201707</v>
      </c>
      <c r="B6111" s="23" t="s">
        <v>72</v>
      </c>
      <c r="C6111" s="22">
        <v>27350921</v>
      </c>
      <c r="D6111" s="22" t="s">
        <v>44</v>
      </c>
      <c r="E6111" s="23">
        <v>8004</v>
      </c>
      <c r="F6111" s="22" t="str">
        <f>VLOOKUP(C6111,變換清單!A:C,3,0)</f>
        <v>發泡酒</v>
      </c>
      <c r="G6111" s="22" t="str">
        <f>VLOOKUP(B6111,變換清單!E:F,2,0)</f>
        <v>關信越</v>
      </c>
      <c r="H6111" s="22" t="str">
        <f t="shared" si="285"/>
        <v>2017</v>
      </c>
      <c r="I6111" s="22">
        <f t="shared" si="286"/>
        <v>7</v>
      </c>
      <c r="J6111" s="22" t="str">
        <f>VLOOKUP(I6111,變換清單!H:I,2,0)</f>
        <v>3Q</v>
      </c>
      <c r="K6111" s="22" t="str">
        <f t="shared" si="287"/>
        <v>發泡酒關信越20173Q</v>
      </c>
    </row>
    <row r="6112" spans="1:11">
      <c r="A6112" s="23">
        <v>201707</v>
      </c>
      <c r="B6112" s="23" t="s">
        <v>81</v>
      </c>
      <c r="C6112" s="22">
        <v>27210786</v>
      </c>
      <c r="D6112" s="22" t="s">
        <v>103</v>
      </c>
      <c r="E6112" s="23">
        <v>98280</v>
      </c>
      <c r="F6112" s="22" t="str">
        <f>VLOOKUP(C6112,變換清單!A:C,3,0)</f>
        <v>發泡酒</v>
      </c>
      <c r="G6112" s="22" t="str">
        <f>VLOOKUP(B6112,變換清單!E:F,2,0)</f>
        <v>中四國</v>
      </c>
      <c r="H6112" s="22" t="str">
        <f t="shared" si="285"/>
        <v>2017</v>
      </c>
      <c r="I6112" s="22">
        <f t="shared" si="286"/>
        <v>7</v>
      </c>
      <c r="J6112" s="22" t="str">
        <f>VLOOKUP(I6112,變換清單!H:I,2,0)</f>
        <v>3Q</v>
      </c>
      <c r="K6112" s="22" t="str">
        <f t="shared" si="287"/>
        <v>發泡酒中四國20173Q</v>
      </c>
    </row>
    <row r="6113" spans="1:11">
      <c r="A6113" s="23">
        <v>201707</v>
      </c>
      <c r="B6113" s="23" t="s">
        <v>81</v>
      </c>
      <c r="C6113" s="22">
        <v>27220883</v>
      </c>
      <c r="D6113" s="22" t="s">
        <v>101</v>
      </c>
      <c r="E6113" s="23">
        <v>22680</v>
      </c>
      <c r="F6113" s="22" t="str">
        <f>VLOOKUP(C6113,變換清單!A:C,3,0)</f>
        <v>新類型</v>
      </c>
      <c r="G6113" s="22" t="str">
        <f>VLOOKUP(B6113,變換清單!E:F,2,0)</f>
        <v>中四國</v>
      </c>
      <c r="H6113" s="22" t="str">
        <f t="shared" si="285"/>
        <v>2017</v>
      </c>
      <c r="I6113" s="22">
        <f t="shared" si="286"/>
        <v>7</v>
      </c>
      <c r="J6113" s="22" t="str">
        <f>VLOOKUP(I6113,變換清單!H:I,2,0)</f>
        <v>3Q</v>
      </c>
      <c r="K6113" s="22" t="str">
        <f t="shared" si="287"/>
        <v>新類型中四國20173Q</v>
      </c>
    </row>
    <row r="6114" spans="1:11">
      <c r="A6114" s="23">
        <v>201707</v>
      </c>
      <c r="B6114" s="23" t="s">
        <v>81</v>
      </c>
      <c r="C6114" s="22">
        <v>27220957</v>
      </c>
      <c r="D6114" s="22" t="s">
        <v>102</v>
      </c>
      <c r="E6114" s="23">
        <v>38640</v>
      </c>
      <c r="F6114" s="22" t="str">
        <f>VLOOKUP(C6114,變換清單!A:C,3,0)</f>
        <v>新類型</v>
      </c>
      <c r="G6114" s="22" t="str">
        <f>VLOOKUP(B6114,變換清單!E:F,2,0)</f>
        <v>中四國</v>
      </c>
      <c r="H6114" s="22" t="str">
        <f t="shared" si="285"/>
        <v>2017</v>
      </c>
      <c r="I6114" s="22">
        <f t="shared" si="286"/>
        <v>7</v>
      </c>
      <c r="J6114" s="22" t="str">
        <f>VLOOKUP(I6114,變換清單!H:I,2,0)</f>
        <v>3Q</v>
      </c>
      <c r="K6114" s="22" t="str">
        <f t="shared" si="287"/>
        <v>新類型中四國20173Q</v>
      </c>
    </row>
    <row r="6115" spans="1:11">
      <c r="A6115" s="23">
        <v>201707</v>
      </c>
      <c r="B6115" s="23" t="s">
        <v>81</v>
      </c>
      <c r="C6115" s="22">
        <v>27220985</v>
      </c>
      <c r="D6115" s="22" t="s">
        <v>46</v>
      </c>
      <c r="E6115" s="23">
        <v>12096</v>
      </c>
      <c r="F6115" s="22" t="str">
        <f>VLOOKUP(C6115,變換清單!A:C,3,0)</f>
        <v>新類型</v>
      </c>
      <c r="G6115" s="22" t="str">
        <f>VLOOKUP(B6115,變換清單!E:F,2,0)</f>
        <v>中四國</v>
      </c>
      <c r="H6115" s="22" t="str">
        <f t="shared" si="285"/>
        <v>2017</v>
      </c>
      <c r="I6115" s="22">
        <f t="shared" si="286"/>
        <v>7</v>
      </c>
      <c r="J6115" s="22" t="str">
        <f>VLOOKUP(I6115,變換清單!H:I,2,0)</f>
        <v>3Q</v>
      </c>
      <c r="K6115" s="22" t="str">
        <f t="shared" si="287"/>
        <v>新類型中四國20173Q</v>
      </c>
    </row>
    <row r="6116" spans="1:11">
      <c r="A6116" s="23">
        <v>201707</v>
      </c>
      <c r="B6116" s="23" t="s">
        <v>81</v>
      </c>
      <c r="C6116" s="22">
        <v>27260317</v>
      </c>
      <c r="D6116" s="22" t="s">
        <v>40</v>
      </c>
      <c r="E6116" s="23">
        <v>6048</v>
      </c>
      <c r="F6116" s="22" t="str">
        <f>VLOOKUP(C6116,變換清單!A:C,3,0)</f>
        <v>啤酒</v>
      </c>
      <c r="G6116" s="22" t="str">
        <f>VLOOKUP(B6116,變換清單!E:F,2,0)</f>
        <v>中四國</v>
      </c>
      <c r="H6116" s="22" t="str">
        <f t="shared" si="285"/>
        <v>2017</v>
      </c>
      <c r="I6116" s="22">
        <f t="shared" si="286"/>
        <v>7</v>
      </c>
      <c r="J6116" s="22" t="str">
        <f>VLOOKUP(I6116,變換清單!H:I,2,0)</f>
        <v>3Q</v>
      </c>
      <c r="K6116" s="22" t="str">
        <f t="shared" si="287"/>
        <v>啤酒中四國20173Q</v>
      </c>
    </row>
    <row r="6117" spans="1:11">
      <c r="A6117" s="23">
        <v>201707</v>
      </c>
      <c r="B6117" s="23" t="s">
        <v>81</v>
      </c>
      <c r="C6117" s="22">
        <v>27260665</v>
      </c>
      <c r="D6117" s="22" t="s">
        <v>105</v>
      </c>
      <c r="E6117" s="23">
        <v>27720</v>
      </c>
      <c r="F6117" s="22" t="str">
        <f>VLOOKUP(C6117,變換清單!A:C,3,0)</f>
        <v>啤酒</v>
      </c>
      <c r="G6117" s="22" t="str">
        <f>VLOOKUP(B6117,變換清單!E:F,2,0)</f>
        <v>中四國</v>
      </c>
      <c r="H6117" s="22" t="str">
        <f t="shared" si="285"/>
        <v>2017</v>
      </c>
      <c r="I6117" s="22">
        <f t="shared" si="286"/>
        <v>7</v>
      </c>
      <c r="J6117" s="22" t="str">
        <f>VLOOKUP(I6117,變換清單!H:I,2,0)</f>
        <v>3Q</v>
      </c>
      <c r="K6117" s="22" t="str">
        <f t="shared" si="287"/>
        <v>啤酒中四國20173Q</v>
      </c>
    </row>
    <row r="6118" spans="1:11">
      <c r="A6118" s="23">
        <v>201707</v>
      </c>
      <c r="B6118" s="23" t="s">
        <v>82</v>
      </c>
      <c r="C6118" s="22">
        <v>27350171</v>
      </c>
      <c r="D6118" s="22" t="s">
        <v>42</v>
      </c>
      <c r="E6118" s="23">
        <v>110880</v>
      </c>
      <c r="F6118" s="22" t="str">
        <f>VLOOKUP(C6118,變換清單!A:C,3,0)</f>
        <v>啤酒</v>
      </c>
      <c r="G6118" s="22" t="str">
        <f>VLOOKUP(B6118,變換清單!E:F,2,0)</f>
        <v>中四國</v>
      </c>
      <c r="H6118" s="22" t="str">
        <f t="shared" si="285"/>
        <v>2017</v>
      </c>
      <c r="I6118" s="22">
        <f t="shared" si="286"/>
        <v>7</v>
      </c>
      <c r="J6118" s="22" t="str">
        <f>VLOOKUP(I6118,變換清單!H:I,2,0)</f>
        <v>3Q</v>
      </c>
      <c r="K6118" s="22" t="str">
        <f t="shared" si="287"/>
        <v>啤酒中四國20173Q</v>
      </c>
    </row>
    <row r="6119" spans="1:11">
      <c r="A6119" s="23">
        <v>201707</v>
      </c>
      <c r="B6119" s="23" t="s">
        <v>82</v>
      </c>
      <c r="C6119" s="22">
        <v>27350921</v>
      </c>
      <c r="D6119" s="22" t="s">
        <v>44</v>
      </c>
      <c r="E6119" s="23">
        <v>28560</v>
      </c>
      <c r="F6119" s="22" t="str">
        <f>VLOOKUP(C6119,變換清單!A:C,3,0)</f>
        <v>發泡酒</v>
      </c>
      <c r="G6119" s="22" t="str">
        <f>VLOOKUP(B6119,變換清單!E:F,2,0)</f>
        <v>中四國</v>
      </c>
      <c r="H6119" s="22" t="str">
        <f t="shared" si="285"/>
        <v>2017</v>
      </c>
      <c r="I6119" s="22">
        <f t="shared" si="286"/>
        <v>7</v>
      </c>
      <c r="J6119" s="22" t="str">
        <f>VLOOKUP(I6119,變換清單!H:I,2,0)</f>
        <v>3Q</v>
      </c>
      <c r="K6119" s="22" t="str">
        <f t="shared" si="287"/>
        <v>發泡酒中四國20173Q</v>
      </c>
    </row>
    <row r="6120" spans="1:11">
      <c r="A6120" s="23">
        <v>201707</v>
      </c>
      <c r="B6120" s="23" t="s">
        <v>82</v>
      </c>
      <c r="C6120" s="22">
        <v>27210786</v>
      </c>
      <c r="D6120" s="22" t="s">
        <v>103</v>
      </c>
      <c r="E6120" s="23">
        <v>32760</v>
      </c>
      <c r="F6120" s="22" t="str">
        <f>VLOOKUP(C6120,變換清單!A:C,3,0)</f>
        <v>發泡酒</v>
      </c>
      <c r="G6120" s="22" t="str">
        <f>VLOOKUP(B6120,變換清單!E:F,2,0)</f>
        <v>中四國</v>
      </c>
      <c r="H6120" s="22" t="str">
        <f t="shared" si="285"/>
        <v>2017</v>
      </c>
      <c r="I6120" s="22">
        <f t="shared" si="286"/>
        <v>7</v>
      </c>
      <c r="J6120" s="22" t="str">
        <f>VLOOKUP(I6120,變換清單!H:I,2,0)</f>
        <v>3Q</v>
      </c>
      <c r="K6120" s="22" t="str">
        <f t="shared" si="287"/>
        <v>發泡酒中四國20173Q</v>
      </c>
    </row>
    <row r="6121" spans="1:11">
      <c r="A6121" s="23">
        <v>201707</v>
      </c>
      <c r="B6121" s="23" t="s">
        <v>82</v>
      </c>
      <c r="C6121" s="22">
        <v>27220883</v>
      </c>
      <c r="D6121" s="22" t="s">
        <v>101</v>
      </c>
      <c r="E6121" s="23">
        <v>6552</v>
      </c>
      <c r="F6121" s="22" t="str">
        <f>VLOOKUP(C6121,變換清單!A:C,3,0)</f>
        <v>新類型</v>
      </c>
      <c r="G6121" s="22" t="str">
        <f>VLOOKUP(B6121,變換清單!E:F,2,0)</f>
        <v>中四國</v>
      </c>
      <c r="H6121" s="22" t="str">
        <f t="shared" si="285"/>
        <v>2017</v>
      </c>
      <c r="I6121" s="22">
        <f t="shared" si="286"/>
        <v>7</v>
      </c>
      <c r="J6121" s="22" t="str">
        <f>VLOOKUP(I6121,變換清單!H:I,2,0)</f>
        <v>3Q</v>
      </c>
      <c r="K6121" s="22" t="str">
        <f t="shared" si="287"/>
        <v>新類型中四國20173Q</v>
      </c>
    </row>
    <row r="6122" spans="1:11">
      <c r="A6122" s="23">
        <v>201707</v>
      </c>
      <c r="B6122" s="23" t="s">
        <v>82</v>
      </c>
      <c r="C6122" s="22">
        <v>27220957</v>
      </c>
      <c r="D6122" s="22" t="s">
        <v>102</v>
      </c>
      <c r="E6122" s="23">
        <v>29400</v>
      </c>
      <c r="F6122" s="22" t="str">
        <f>VLOOKUP(C6122,變換清單!A:C,3,0)</f>
        <v>新類型</v>
      </c>
      <c r="G6122" s="22" t="str">
        <f>VLOOKUP(B6122,變換清單!E:F,2,0)</f>
        <v>中四國</v>
      </c>
      <c r="H6122" s="22" t="str">
        <f t="shared" si="285"/>
        <v>2017</v>
      </c>
      <c r="I6122" s="22">
        <f t="shared" si="286"/>
        <v>7</v>
      </c>
      <c r="J6122" s="22" t="str">
        <f>VLOOKUP(I6122,變換清單!H:I,2,0)</f>
        <v>3Q</v>
      </c>
      <c r="K6122" s="22" t="str">
        <f t="shared" si="287"/>
        <v>新類型中四國20173Q</v>
      </c>
    </row>
    <row r="6123" spans="1:11">
      <c r="A6123" s="23">
        <v>201707</v>
      </c>
      <c r="B6123" s="23" t="s">
        <v>1</v>
      </c>
      <c r="C6123" s="22">
        <v>27220985</v>
      </c>
      <c r="D6123" s="22" t="s">
        <v>46</v>
      </c>
      <c r="E6123" s="23">
        <v>26656</v>
      </c>
      <c r="F6123" s="22" t="str">
        <f>VLOOKUP(C6123,變換清單!A:C,3,0)</f>
        <v>新類型</v>
      </c>
      <c r="G6123" s="22" t="str">
        <f>VLOOKUP(B6123,變換清單!E:F,2,0)</f>
        <v>首都圏</v>
      </c>
      <c r="H6123" s="22" t="str">
        <f t="shared" si="285"/>
        <v>2017</v>
      </c>
      <c r="I6123" s="22">
        <f t="shared" si="286"/>
        <v>7</v>
      </c>
      <c r="J6123" s="22" t="str">
        <f>VLOOKUP(I6123,變換清單!H:I,2,0)</f>
        <v>3Q</v>
      </c>
      <c r="K6123" s="22" t="str">
        <f t="shared" si="287"/>
        <v>新類型首都圏20173Q</v>
      </c>
    </row>
    <row r="6124" spans="1:11">
      <c r="A6124" s="23">
        <v>201707</v>
      </c>
      <c r="B6124" s="23" t="s">
        <v>1</v>
      </c>
      <c r="C6124" s="22">
        <v>27260317</v>
      </c>
      <c r="D6124" s="22" t="s">
        <v>40</v>
      </c>
      <c r="E6124" s="23">
        <v>57960</v>
      </c>
      <c r="F6124" s="22" t="str">
        <f>VLOOKUP(C6124,變換清單!A:C,3,0)</f>
        <v>啤酒</v>
      </c>
      <c r="G6124" s="22" t="str">
        <f>VLOOKUP(B6124,變換清單!E:F,2,0)</f>
        <v>首都圏</v>
      </c>
      <c r="H6124" s="22" t="str">
        <f t="shared" si="285"/>
        <v>2017</v>
      </c>
      <c r="I6124" s="22">
        <f t="shared" si="286"/>
        <v>7</v>
      </c>
      <c r="J6124" s="22" t="str">
        <f>VLOOKUP(I6124,變換清單!H:I,2,0)</f>
        <v>3Q</v>
      </c>
      <c r="K6124" s="22" t="str">
        <f t="shared" si="287"/>
        <v>啤酒首都圏20173Q</v>
      </c>
    </row>
    <row r="6125" spans="1:11">
      <c r="A6125" s="23">
        <v>201707</v>
      </c>
      <c r="B6125" s="23" t="s">
        <v>1</v>
      </c>
      <c r="C6125" s="22">
        <v>27260665</v>
      </c>
      <c r="D6125" s="22" t="s">
        <v>105</v>
      </c>
      <c r="E6125" s="23">
        <v>14161</v>
      </c>
      <c r="F6125" s="22" t="str">
        <f>VLOOKUP(C6125,變換清單!A:C,3,0)</f>
        <v>啤酒</v>
      </c>
      <c r="G6125" s="22" t="str">
        <f>VLOOKUP(B6125,變換清單!E:F,2,0)</f>
        <v>首都圏</v>
      </c>
      <c r="H6125" s="22" t="str">
        <f t="shared" si="285"/>
        <v>2017</v>
      </c>
      <c r="I6125" s="22">
        <f t="shared" si="286"/>
        <v>7</v>
      </c>
      <c r="J6125" s="22" t="str">
        <f>VLOOKUP(I6125,變換清單!H:I,2,0)</f>
        <v>3Q</v>
      </c>
      <c r="K6125" s="22" t="str">
        <f t="shared" si="287"/>
        <v>啤酒首都圏20173Q</v>
      </c>
    </row>
    <row r="6126" spans="1:11">
      <c r="A6126" s="23">
        <v>201707</v>
      </c>
      <c r="B6126" s="23" t="s">
        <v>1</v>
      </c>
      <c r="C6126" s="22">
        <v>27350171</v>
      </c>
      <c r="D6126" s="22" t="s">
        <v>42</v>
      </c>
      <c r="E6126" s="23">
        <v>16186959</v>
      </c>
      <c r="F6126" s="22" t="str">
        <f>VLOOKUP(C6126,變換清單!A:C,3,0)</f>
        <v>啤酒</v>
      </c>
      <c r="G6126" s="22" t="str">
        <f>VLOOKUP(B6126,變換清單!E:F,2,0)</f>
        <v>首都圏</v>
      </c>
      <c r="H6126" s="22" t="str">
        <f t="shared" si="285"/>
        <v>2017</v>
      </c>
      <c r="I6126" s="22">
        <f t="shared" si="286"/>
        <v>7</v>
      </c>
      <c r="J6126" s="22" t="str">
        <f>VLOOKUP(I6126,變換清單!H:I,2,0)</f>
        <v>3Q</v>
      </c>
      <c r="K6126" s="22" t="str">
        <f t="shared" si="287"/>
        <v>啤酒首都圏20173Q</v>
      </c>
    </row>
    <row r="6127" spans="1:11">
      <c r="A6127" s="23">
        <v>201707</v>
      </c>
      <c r="B6127" s="23" t="s">
        <v>1</v>
      </c>
      <c r="C6127" s="22">
        <v>27350921</v>
      </c>
      <c r="D6127" s="22" t="s">
        <v>44</v>
      </c>
      <c r="E6127" s="23">
        <v>2933460</v>
      </c>
      <c r="F6127" s="22" t="str">
        <f>VLOOKUP(C6127,變換清單!A:C,3,0)</f>
        <v>發泡酒</v>
      </c>
      <c r="G6127" s="22" t="str">
        <f>VLOOKUP(B6127,變換清單!E:F,2,0)</f>
        <v>首都圏</v>
      </c>
      <c r="H6127" s="22" t="str">
        <f t="shared" si="285"/>
        <v>2017</v>
      </c>
      <c r="I6127" s="22">
        <f t="shared" si="286"/>
        <v>7</v>
      </c>
      <c r="J6127" s="22" t="str">
        <f>VLOOKUP(I6127,變換清單!H:I,2,0)</f>
        <v>3Q</v>
      </c>
      <c r="K6127" s="22" t="str">
        <f t="shared" si="287"/>
        <v>發泡酒首都圏20173Q</v>
      </c>
    </row>
    <row r="6128" spans="1:11">
      <c r="A6128" s="23">
        <v>201707</v>
      </c>
      <c r="B6128" s="23" t="s">
        <v>1</v>
      </c>
      <c r="C6128" s="22">
        <v>27210786</v>
      </c>
      <c r="D6128" s="22" t="s">
        <v>103</v>
      </c>
      <c r="E6128" s="23">
        <v>7529463</v>
      </c>
      <c r="F6128" s="22" t="str">
        <f>VLOOKUP(C6128,變換清單!A:C,3,0)</f>
        <v>發泡酒</v>
      </c>
      <c r="G6128" s="22" t="str">
        <f>VLOOKUP(B6128,變換清單!E:F,2,0)</f>
        <v>首都圏</v>
      </c>
      <c r="H6128" s="22" t="str">
        <f t="shared" si="285"/>
        <v>2017</v>
      </c>
      <c r="I6128" s="22">
        <f t="shared" si="286"/>
        <v>7</v>
      </c>
      <c r="J6128" s="22" t="str">
        <f>VLOOKUP(I6128,變換清單!H:I,2,0)</f>
        <v>3Q</v>
      </c>
      <c r="K6128" s="22" t="str">
        <f t="shared" si="287"/>
        <v>發泡酒首都圏20173Q</v>
      </c>
    </row>
    <row r="6129" spans="1:11">
      <c r="A6129" s="23">
        <v>201707</v>
      </c>
      <c r="B6129" s="23" t="s">
        <v>1</v>
      </c>
      <c r="C6129" s="22">
        <v>27220883</v>
      </c>
      <c r="D6129" s="22" t="s">
        <v>101</v>
      </c>
      <c r="E6129" s="23">
        <v>1716756</v>
      </c>
      <c r="F6129" s="22" t="str">
        <f>VLOOKUP(C6129,變換清單!A:C,3,0)</f>
        <v>新類型</v>
      </c>
      <c r="G6129" s="22" t="str">
        <f>VLOOKUP(B6129,變換清單!E:F,2,0)</f>
        <v>首都圏</v>
      </c>
      <c r="H6129" s="22" t="str">
        <f t="shared" si="285"/>
        <v>2017</v>
      </c>
      <c r="I6129" s="22">
        <f t="shared" si="286"/>
        <v>7</v>
      </c>
      <c r="J6129" s="22" t="str">
        <f>VLOOKUP(I6129,變換清單!H:I,2,0)</f>
        <v>3Q</v>
      </c>
      <c r="K6129" s="22" t="str">
        <f t="shared" si="287"/>
        <v>新類型首都圏20173Q</v>
      </c>
    </row>
    <row r="6130" spans="1:11">
      <c r="A6130" s="23">
        <v>201707</v>
      </c>
      <c r="B6130" s="23" t="s">
        <v>1</v>
      </c>
      <c r="C6130" s="22">
        <v>27220957</v>
      </c>
      <c r="D6130" s="22" t="s">
        <v>102</v>
      </c>
      <c r="E6130" s="23">
        <v>1112328</v>
      </c>
      <c r="F6130" s="22" t="str">
        <f>VLOOKUP(C6130,變換清單!A:C,3,0)</f>
        <v>新類型</v>
      </c>
      <c r="G6130" s="22" t="str">
        <f>VLOOKUP(B6130,變換清單!E:F,2,0)</f>
        <v>首都圏</v>
      </c>
      <c r="H6130" s="22" t="str">
        <f t="shared" si="285"/>
        <v>2017</v>
      </c>
      <c r="I6130" s="22">
        <f t="shared" si="286"/>
        <v>7</v>
      </c>
      <c r="J6130" s="22" t="str">
        <f>VLOOKUP(I6130,變換清單!H:I,2,0)</f>
        <v>3Q</v>
      </c>
      <c r="K6130" s="22" t="str">
        <f t="shared" si="287"/>
        <v>新類型首都圏20173Q</v>
      </c>
    </row>
    <row r="6131" spans="1:11">
      <c r="A6131" s="23">
        <v>201707</v>
      </c>
      <c r="B6131" s="23" t="s">
        <v>1</v>
      </c>
      <c r="C6131" s="22">
        <v>27220985</v>
      </c>
      <c r="D6131" s="22" t="s">
        <v>46</v>
      </c>
      <c r="E6131" s="23">
        <v>3297840</v>
      </c>
      <c r="F6131" s="22" t="str">
        <f>VLOOKUP(C6131,變換清單!A:C,3,0)</f>
        <v>新類型</v>
      </c>
      <c r="G6131" s="22" t="str">
        <f>VLOOKUP(B6131,變換清單!E:F,2,0)</f>
        <v>首都圏</v>
      </c>
      <c r="H6131" s="22" t="str">
        <f t="shared" si="285"/>
        <v>2017</v>
      </c>
      <c r="I6131" s="22">
        <f t="shared" si="286"/>
        <v>7</v>
      </c>
      <c r="J6131" s="22" t="str">
        <f>VLOOKUP(I6131,變換清單!H:I,2,0)</f>
        <v>3Q</v>
      </c>
      <c r="K6131" s="22" t="str">
        <f t="shared" si="287"/>
        <v>新類型首都圏20173Q</v>
      </c>
    </row>
    <row r="6132" spans="1:11">
      <c r="A6132" s="23">
        <v>201707</v>
      </c>
      <c r="B6132" s="23" t="s">
        <v>1</v>
      </c>
      <c r="C6132" s="22">
        <v>27260317</v>
      </c>
      <c r="D6132" s="22" t="s">
        <v>40</v>
      </c>
      <c r="E6132" s="23">
        <v>1680</v>
      </c>
      <c r="F6132" s="22" t="str">
        <f>VLOOKUP(C6132,變換清單!A:C,3,0)</f>
        <v>啤酒</v>
      </c>
      <c r="G6132" s="22" t="str">
        <f>VLOOKUP(B6132,變換清單!E:F,2,0)</f>
        <v>首都圏</v>
      </c>
      <c r="H6132" s="22" t="str">
        <f t="shared" si="285"/>
        <v>2017</v>
      </c>
      <c r="I6132" s="22">
        <f t="shared" si="286"/>
        <v>7</v>
      </c>
      <c r="J6132" s="22" t="str">
        <f>VLOOKUP(I6132,變換清單!H:I,2,0)</f>
        <v>3Q</v>
      </c>
      <c r="K6132" s="22" t="str">
        <f t="shared" si="287"/>
        <v>啤酒首都圏20173Q</v>
      </c>
    </row>
    <row r="6133" spans="1:11">
      <c r="A6133" s="23">
        <v>201707</v>
      </c>
      <c r="B6133" s="23" t="s">
        <v>1</v>
      </c>
      <c r="C6133" s="22">
        <v>27260665</v>
      </c>
      <c r="D6133" s="22" t="s">
        <v>105</v>
      </c>
      <c r="E6133" s="23">
        <v>478239</v>
      </c>
      <c r="F6133" s="22" t="str">
        <f>VLOOKUP(C6133,變換清單!A:C,3,0)</f>
        <v>啤酒</v>
      </c>
      <c r="G6133" s="22" t="str">
        <f>VLOOKUP(B6133,變換清單!E:F,2,0)</f>
        <v>首都圏</v>
      </c>
      <c r="H6133" s="22" t="str">
        <f t="shared" si="285"/>
        <v>2017</v>
      </c>
      <c r="I6133" s="22">
        <f t="shared" si="286"/>
        <v>7</v>
      </c>
      <c r="J6133" s="22" t="str">
        <f>VLOOKUP(I6133,變換清單!H:I,2,0)</f>
        <v>3Q</v>
      </c>
      <c r="K6133" s="22" t="str">
        <f t="shared" si="287"/>
        <v>啤酒首都圏20173Q</v>
      </c>
    </row>
    <row r="6134" spans="1:11">
      <c r="A6134" s="23">
        <v>201707</v>
      </c>
      <c r="B6134" s="23" t="s">
        <v>1</v>
      </c>
      <c r="C6134" s="22">
        <v>27350171</v>
      </c>
      <c r="D6134" s="22" t="s">
        <v>42</v>
      </c>
      <c r="E6134" s="23">
        <v>559613</v>
      </c>
      <c r="F6134" s="22" t="str">
        <f>VLOOKUP(C6134,變換清單!A:C,3,0)</f>
        <v>啤酒</v>
      </c>
      <c r="G6134" s="22" t="str">
        <f>VLOOKUP(B6134,變換清單!E:F,2,0)</f>
        <v>首都圏</v>
      </c>
      <c r="H6134" s="22" t="str">
        <f t="shared" si="285"/>
        <v>2017</v>
      </c>
      <c r="I6134" s="22">
        <f t="shared" si="286"/>
        <v>7</v>
      </c>
      <c r="J6134" s="22" t="str">
        <f>VLOOKUP(I6134,變換清單!H:I,2,0)</f>
        <v>3Q</v>
      </c>
      <c r="K6134" s="22" t="str">
        <f t="shared" si="287"/>
        <v>啤酒首都圏20173Q</v>
      </c>
    </row>
    <row r="6135" spans="1:11">
      <c r="A6135" s="23">
        <v>201707</v>
      </c>
      <c r="B6135" s="23" t="s">
        <v>96</v>
      </c>
      <c r="C6135" s="22">
        <v>27350921</v>
      </c>
      <c r="D6135" s="22" t="s">
        <v>44</v>
      </c>
      <c r="E6135" s="23">
        <v>112560</v>
      </c>
      <c r="F6135" s="22" t="str">
        <f>VLOOKUP(C6135,變換清單!A:C,3,0)</f>
        <v>發泡酒</v>
      </c>
      <c r="G6135" s="22" t="str">
        <f>VLOOKUP(B6135,變換清單!E:F,2,0)</f>
        <v>中四國</v>
      </c>
      <c r="H6135" s="22" t="str">
        <f t="shared" si="285"/>
        <v>2017</v>
      </c>
      <c r="I6135" s="22">
        <f t="shared" si="286"/>
        <v>7</v>
      </c>
      <c r="J6135" s="22" t="str">
        <f>VLOOKUP(I6135,變換清單!H:I,2,0)</f>
        <v>3Q</v>
      </c>
      <c r="K6135" s="22" t="str">
        <f t="shared" si="287"/>
        <v>發泡酒中四國20173Q</v>
      </c>
    </row>
    <row r="6136" spans="1:11">
      <c r="A6136" s="23">
        <v>201707</v>
      </c>
      <c r="B6136" s="23" t="s">
        <v>96</v>
      </c>
      <c r="C6136" s="22">
        <v>27210786</v>
      </c>
      <c r="D6136" s="22" t="s">
        <v>103</v>
      </c>
      <c r="E6136" s="23">
        <v>22680</v>
      </c>
      <c r="F6136" s="22" t="str">
        <f>VLOOKUP(C6136,變換清單!A:C,3,0)</f>
        <v>發泡酒</v>
      </c>
      <c r="G6136" s="22" t="str">
        <f>VLOOKUP(B6136,變換清單!E:F,2,0)</f>
        <v>中四國</v>
      </c>
      <c r="H6136" s="22" t="str">
        <f t="shared" si="285"/>
        <v>2017</v>
      </c>
      <c r="I6136" s="22">
        <f t="shared" si="286"/>
        <v>7</v>
      </c>
      <c r="J6136" s="22" t="str">
        <f>VLOOKUP(I6136,變換清單!H:I,2,0)</f>
        <v>3Q</v>
      </c>
      <c r="K6136" s="22" t="str">
        <f t="shared" si="287"/>
        <v>發泡酒中四國20173Q</v>
      </c>
    </row>
    <row r="6137" spans="1:11">
      <c r="A6137" s="23">
        <v>201707</v>
      </c>
      <c r="B6137" s="23" t="s">
        <v>96</v>
      </c>
      <c r="C6137" s="22">
        <v>27220883</v>
      </c>
      <c r="D6137" s="22" t="s">
        <v>101</v>
      </c>
      <c r="E6137" s="23">
        <v>7560</v>
      </c>
      <c r="F6137" s="22" t="str">
        <f>VLOOKUP(C6137,變換清單!A:C,3,0)</f>
        <v>新類型</v>
      </c>
      <c r="G6137" s="22" t="str">
        <f>VLOOKUP(B6137,變換清單!E:F,2,0)</f>
        <v>中四國</v>
      </c>
      <c r="H6137" s="22" t="str">
        <f t="shared" si="285"/>
        <v>2017</v>
      </c>
      <c r="I6137" s="22">
        <f t="shared" si="286"/>
        <v>7</v>
      </c>
      <c r="J6137" s="22" t="str">
        <f>VLOOKUP(I6137,變換清單!H:I,2,0)</f>
        <v>3Q</v>
      </c>
      <c r="K6137" s="22" t="str">
        <f t="shared" si="287"/>
        <v>新類型中四國20173Q</v>
      </c>
    </row>
    <row r="6138" spans="1:11">
      <c r="A6138" s="23">
        <v>201707</v>
      </c>
      <c r="B6138" s="23" t="s">
        <v>96</v>
      </c>
      <c r="C6138" s="22">
        <v>27220957</v>
      </c>
      <c r="D6138" s="22" t="s">
        <v>102</v>
      </c>
      <c r="E6138" s="23">
        <v>36120</v>
      </c>
      <c r="F6138" s="22" t="str">
        <f>VLOOKUP(C6138,變換清單!A:C,3,0)</f>
        <v>新類型</v>
      </c>
      <c r="G6138" s="22" t="str">
        <f>VLOOKUP(B6138,變換清單!E:F,2,0)</f>
        <v>中四國</v>
      </c>
      <c r="H6138" s="22" t="str">
        <f t="shared" si="285"/>
        <v>2017</v>
      </c>
      <c r="I6138" s="22">
        <f t="shared" si="286"/>
        <v>7</v>
      </c>
      <c r="J6138" s="22" t="str">
        <f>VLOOKUP(I6138,變換清單!H:I,2,0)</f>
        <v>3Q</v>
      </c>
      <c r="K6138" s="22" t="str">
        <f t="shared" si="287"/>
        <v>新類型中四國20173Q</v>
      </c>
    </row>
    <row r="6139" spans="1:11">
      <c r="A6139" s="23">
        <v>201707</v>
      </c>
      <c r="B6139" s="23" t="s">
        <v>62</v>
      </c>
      <c r="C6139" s="22">
        <v>27220985</v>
      </c>
      <c r="D6139" s="22" t="s">
        <v>46</v>
      </c>
      <c r="E6139" s="23">
        <v>532560</v>
      </c>
      <c r="F6139" s="22" t="str">
        <f>VLOOKUP(C6139,變換清單!A:C,3,0)</f>
        <v>新類型</v>
      </c>
      <c r="G6139" s="22" t="str">
        <f>VLOOKUP(B6139,變換清單!E:F,2,0)</f>
        <v>關信越</v>
      </c>
      <c r="H6139" s="22" t="str">
        <f t="shared" si="285"/>
        <v>2017</v>
      </c>
      <c r="I6139" s="22">
        <f t="shared" si="286"/>
        <v>7</v>
      </c>
      <c r="J6139" s="22" t="str">
        <f>VLOOKUP(I6139,變換清單!H:I,2,0)</f>
        <v>3Q</v>
      </c>
      <c r="K6139" s="22" t="str">
        <f t="shared" si="287"/>
        <v>新類型關信越20173Q</v>
      </c>
    </row>
    <row r="6140" spans="1:11">
      <c r="A6140" s="23">
        <v>201707</v>
      </c>
      <c r="B6140" s="23" t="s">
        <v>62</v>
      </c>
      <c r="C6140" s="22">
        <v>27260317</v>
      </c>
      <c r="D6140" s="22" t="s">
        <v>40</v>
      </c>
      <c r="E6140" s="23">
        <v>107520</v>
      </c>
      <c r="F6140" s="22" t="str">
        <f>VLOOKUP(C6140,變換清單!A:C,3,0)</f>
        <v>啤酒</v>
      </c>
      <c r="G6140" s="22" t="str">
        <f>VLOOKUP(B6140,變換清單!E:F,2,0)</f>
        <v>關信越</v>
      </c>
      <c r="H6140" s="22" t="str">
        <f t="shared" si="285"/>
        <v>2017</v>
      </c>
      <c r="I6140" s="22">
        <f t="shared" si="286"/>
        <v>7</v>
      </c>
      <c r="J6140" s="22" t="str">
        <f>VLOOKUP(I6140,變換清單!H:I,2,0)</f>
        <v>3Q</v>
      </c>
      <c r="K6140" s="22" t="str">
        <f t="shared" si="287"/>
        <v>啤酒關信越20173Q</v>
      </c>
    </row>
    <row r="6141" spans="1:11">
      <c r="A6141" s="23">
        <v>201707</v>
      </c>
      <c r="B6141" s="23" t="s">
        <v>62</v>
      </c>
      <c r="C6141" s="22">
        <v>27260665</v>
      </c>
      <c r="D6141" s="22" t="s">
        <v>105</v>
      </c>
      <c r="E6141" s="23">
        <v>173040</v>
      </c>
      <c r="F6141" s="22" t="str">
        <f>VLOOKUP(C6141,變換清單!A:C,3,0)</f>
        <v>啤酒</v>
      </c>
      <c r="G6141" s="22" t="str">
        <f>VLOOKUP(B6141,變換清單!E:F,2,0)</f>
        <v>關信越</v>
      </c>
      <c r="H6141" s="22" t="str">
        <f t="shared" si="285"/>
        <v>2017</v>
      </c>
      <c r="I6141" s="22">
        <f t="shared" si="286"/>
        <v>7</v>
      </c>
      <c r="J6141" s="22" t="str">
        <f>VLOOKUP(I6141,變換清單!H:I,2,0)</f>
        <v>3Q</v>
      </c>
      <c r="K6141" s="22" t="str">
        <f t="shared" si="287"/>
        <v>啤酒關信越20173Q</v>
      </c>
    </row>
    <row r="6142" spans="1:11">
      <c r="A6142" s="23">
        <v>201707</v>
      </c>
      <c r="B6142" s="23" t="s">
        <v>62</v>
      </c>
      <c r="C6142" s="22">
        <v>27350171</v>
      </c>
      <c r="D6142" s="22" t="s">
        <v>42</v>
      </c>
      <c r="E6142" s="23">
        <v>21924</v>
      </c>
      <c r="F6142" s="22" t="str">
        <f>VLOOKUP(C6142,變換清單!A:C,3,0)</f>
        <v>啤酒</v>
      </c>
      <c r="G6142" s="22" t="str">
        <f>VLOOKUP(B6142,變換清單!E:F,2,0)</f>
        <v>關信越</v>
      </c>
      <c r="H6142" s="22" t="str">
        <f t="shared" si="285"/>
        <v>2017</v>
      </c>
      <c r="I6142" s="22">
        <f t="shared" si="286"/>
        <v>7</v>
      </c>
      <c r="J6142" s="22" t="str">
        <f>VLOOKUP(I6142,變換清單!H:I,2,0)</f>
        <v>3Q</v>
      </c>
      <c r="K6142" s="22" t="str">
        <f t="shared" si="287"/>
        <v>啤酒關信越20173Q</v>
      </c>
    </row>
    <row r="6143" spans="1:11">
      <c r="A6143" s="23">
        <v>201707</v>
      </c>
      <c r="B6143" s="23" t="s">
        <v>62</v>
      </c>
      <c r="C6143" s="22">
        <v>27350921</v>
      </c>
      <c r="D6143" s="22" t="s">
        <v>44</v>
      </c>
      <c r="E6143" s="23">
        <v>5796</v>
      </c>
      <c r="F6143" s="22" t="str">
        <f>VLOOKUP(C6143,變換清單!A:C,3,0)</f>
        <v>發泡酒</v>
      </c>
      <c r="G6143" s="22" t="str">
        <f>VLOOKUP(B6143,變換清單!E:F,2,0)</f>
        <v>關信越</v>
      </c>
      <c r="H6143" s="22" t="str">
        <f t="shared" si="285"/>
        <v>2017</v>
      </c>
      <c r="I6143" s="22">
        <f t="shared" si="286"/>
        <v>7</v>
      </c>
      <c r="J6143" s="22" t="str">
        <f>VLOOKUP(I6143,變換清單!H:I,2,0)</f>
        <v>3Q</v>
      </c>
      <c r="K6143" s="22" t="str">
        <f t="shared" si="287"/>
        <v>發泡酒關信越20173Q</v>
      </c>
    </row>
    <row r="6144" spans="1:11">
      <c r="A6144" s="23">
        <v>201707</v>
      </c>
      <c r="B6144" s="23" t="s">
        <v>62</v>
      </c>
      <c r="C6144" s="22">
        <v>27210786</v>
      </c>
      <c r="D6144" s="22" t="s">
        <v>103</v>
      </c>
      <c r="E6144" s="23">
        <v>80640</v>
      </c>
      <c r="F6144" s="22" t="str">
        <f>VLOOKUP(C6144,變換清單!A:C,3,0)</f>
        <v>發泡酒</v>
      </c>
      <c r="G6144" s="22" t="str">
        <f>VLOOKUP(B6144,變換清單!E:F,2,0)</f>
        <v>關信越</v>
      </c>
      <c r="H6144" s="22" t="str">
        <f t="shared" si="285"/>
        <v>2017</v>
      </c>
      <c r="I6144" s="22">
        <f t="shared" si="286"/>
        <v>7</v>
      </c>
      <c r="J6144" s="22" t="str">
        <f>VLOOKUP(I6144,變換清單!H:I,2,0)</f>
        <v>3Q</v>
      </c>
      <c r="K6144" s="22" t="str">
        <f t="shared" si="287"/>
        <v>發泡酒關信越20173Q</v>
      </c>
    </row>
    <row r="6145" spans="1:11">
      <c r="A6145" s="23">
        <v>201707</v>
      </c>
      <c r="B6145" s="23" t="s">
        <v>62</v>
      </c>
      <c r="C6145" s="22">
        <v>27220883</v>
      </c>
      <c r="D6145" s="22" t="s">
        <v>101</v>
      </c>
      <c r="E6145" s="23">
        <v>8004</v>
      </c>
      <c r="F6145" s="22" t="str">
        <f>VLOOKUP(C6145,變換清單!A:C,3,0)</f>
        <v>新類型</v>
      </c>
      <c r="G6145" s="22" t="str">
        <f>VLOOKUP(B6145,變換清單!E:F,2,0)</f>
        <v>關信越</v>
      </c>
      <c r="H6145" s="22" t="str">
        <f t="shared" si="285"/>
        <v>2017</v>
      </c>
      <c r="I6145" s="22">
        <f t="shared" si="286"/>
        <v>7</v>
      </c>
      <c r="J6145" s="22" t="str">
        <f>VLOOKUP(I6145,變換清單!H:I,2,0)</f>
        <v>3Q</v>
      </c>
      <c r="K6145" s="22" t="str">
        <f t="shared" si="287"/>
        <v>新類型關信越20173Q</v>
      </c>
    </row>
    <row r="6146" spans="1:11">
      <c r="A6146" s="23">
        <v>201707</v>
      </c>
      <c r="B6146" s="23" t="s">
        <v>79</v>
      </c>
      <c r="C6146" s="22">
        <v>27220957</v>
      </c>
      <c r="D6146" s="22" t="s">
        <v>102</v>
      </c>
      <c r="E6146" s="23">
        <v>401520</v>
      </c>
      <c r="F6146" s="22" t="str">
        <f>VLOOKUP(C6146,變換清單!A:C,3,0)</f>
        <v>新類型</v>
      </c>
      <c r="G6146" s="22" t="str">
        <f>VLOOKUP(B6146,變換清單!E:F,2,0)</f>
        <v>近畿圏</v>
      </c>
      <c r="H6146" s="22" t="str">
        <f t="shared" si="285"/>
        <v>2017</v>
      </c>
      <c r="I6146" s="22">
        <f t="shared" si="286"/>
        <v>7</v>
      </c>
      <c r="J6146" s="22" t="str">
        <f>VLOOKUP(I6146,變換清單!H:I,2,0)</f>
        <v>3Q</v>
      </c>
      <c r="K6146" s="22" t="str">
        <f t="shared" si="287"/>
        <v>新類型近畿圏20173Q</v>
      </c>
    </row>
    <row r="6147" spans="1:11">
      <c r="A6147" s="23">
        <v>201707</v>
      </c>
      <c r="B6147" s="23" t="s">
        <v>79</v>
      </c>
      <c r="C6147" s="22">
        <v>27220985</v>
      </c>
      <c r="D6147" s="22" t="s">
        <v>46</v>
      </c>
      <c r="E6147" s="23">
        <v>41160</v>
      </c>
      <c r="F6147" s="22" t="str">
        <f>VLOOKUP(C6147,變換清單!A:C,3,0)</f>
        <v>新類型</v>
      </c>
      <c r="G6147" s="22" t="str">
        <f>VLOOKUP(B6147,變換清單!E:F,2,0)</f>
        <v>近畿圏</v>
      </c>
      <c r="H6147" s="22" t="str">
        <f t="shared" ref="H6147:H6210" si="288">LEFT(A6147,4)</f>
        <v>2017</v>
      </c>
      <c r="I6147" s="22">
        <f t="shared" ref="I6147:I6210" si="289">VALUE(RIGHT(A6147,2))</f>
        <v>7</v>
      </c>
      <c r="J6147" s="22" t="str">
        <f>VLOOKUP(I6147,變換清單!H:I,2,0)</f>
        <v>3Q</v>
      </c>
      <c r="K6147" s="22" t="str">
        <f t="shared" ref="K6147:K6210" si="290">CONCATENATE(F6147,G6147,H6147,J6147)</f>
        <v>新類型近畿圏20173Q</v>
      </c>
    </row>
    <row r="6148" spans="1:11">
      <c r="A6148" s="23">
        <v>201707</v>
      </c>
      <c r="B6148" s="23" t="s">
        <v>79</v>
      </c>
      <c r="C6148" s="22">
        <v>27260317</v>
      </c>
      <c r="D6148" s="22" t="s">
        <v>40</v>
      </c>
      <c r="E6148" s="23">
        <v>118440</v>
      </c>
      <c r="F6148" s="22" t="str">
        <f>VLOOKUP(C6148,變換清單!A:C,3,0)</f>
        <v>啤酒</v>
      </c>
      <c r="G6148" s="22" t="str">
        <f>VLOOKUP(B6148,變換清單!E:F,2,0)</f>
        <v>近畿圏</v>
      </c>
      <c r="H6148" s="22" t="str">
        <f t="shared" si="288"/>
        <v>2017</v>
      </c>
      <c r="I6148" s="22">
        <f t="shared" si="289"/>
        <v>7</v>
      </c>
      <c r="J6148" s="22" t="str">
        <f>VLOOKUP(I6148,變換清單!H:I,2,0)</f>
        <v>3Q</v>
      </c>
      <c r="K6148" s="22" t="str">
        <f t="shared" si="290"/>
        <v>啤酒近畿圏20173Q</v>
      </c>
    </row>
    <row r="6149" spans="1:11">
      <c r="A6149" s="23">
        <v>201707</v>
      </c>
      <c r="B6149" s="23" t="s">
        <v>79</v>
      </c>
      <c r="C6149" s="22">
        <v>27260665</v>
      </c>
      <c r="D6149" s="22" t="s">
        <v>105</v>
      </c>
      <c r="E6149" s="23">
        <v>3780</v>
      </c>
      <c r="F6149" s="22" t="str">
        <f>VLOOKUP(C6149,變換清單!A:C,3,0)</f>
        <v>啤酒</v>
      </c>
      <c r="G6149" s="22" t="str">
        <f>VLOOKUP(B6149,變換清單!E:F,2,0)</f>
        <v>近畿圏</v>
      </c>
      <c r="H6149" s="22" t="str">
        <f t="shared" si="288"/>
        <v>2017</v>
      </c>
      <c r="I6149" s="22">
        <f t="shared" si="289"/>
        <v>7</v>
      </c>
      <c r="J6149" s="22" t="str">
        <f>VLOOKUP(I6149,變換清單!H:I,2,0)</f>
        <v>3Q</v>
      </c>
      <c r="K6149" s="22" t="str">
        <f t="shared" si="290"/>
        <v>啤酒近畿圏20173Q</v>
      </c>
    </row>
    <row r="6150" spans="1:11">
      <c r="A6150" s="23">
        <v>201707</v>
      </c>
      <c r="B6150" s="23" t="s">
        <v>79</v>
      </c>
      <c r="C6150" s="22">
        <v>27350171</v>
      </c>
      <c r="D6150" s="22" t="s">
        <v>42</v>
      </c>
      <c r="E6150" s="23">
        <v>1512</v>
      </c>
      <c r="F6150" s="22" t="str">
        <f>VLOOKUP(C6150,變換清單!A:C,3,0)</f>
        <v>啤酒</v>
      </c>
      <c r="G6150" s="22" t="str">
        <f>VLOOKUP(B6150,變換清單!E:F,2,0)</f>
        <v>近畿圏</v>
      </c>
      <c r="H6150" s="22" t="str">
        <f t="shared" si="288"/>
        <v>2017</v>
      </c>
      <c r="I6150" s="22">
        <f t="shared" si="289"/>
        <v>7</v>
      </c>
      <c r="J6150" s="22" t="str">
        <f>VLOOKUP(I6150,變換清單!H:I,2,0)</f>
        <v>3Q</v>
      </c>
      <c r="K6150" s="22" t="str">
        <f t="shared" si="290"/>
        <v>啤酒近畿圏20173Q</v>
      </c>
    </row>
    <row r="6151" spans="1:11">
      <c r="A6151" s="23">
        <v>201707</v>
      </c>
      <c r="B6151" s="23" t="s">
        <v>79</v>
      </c>
      <c r="C6151" s="22">
        <v>27350921</v>
      </c>
      <c r="D6151" s="22" t="s">
        <v>44</v>
      </c>
      <c r="E6151" s="23">
        <v>89040</v>
      </c>
      <c r="F6151" s="22" t="str">
        <f>VLOOKUP(C6151,變換清單!A:C,3,0)</f>
        <v>發泡酒</v>
      </c>
      <c r="G6151" s="22" t="str">
        <f>VLOOKUP(B6151,變換清單!E:F,2,0)</f>
        <v>近畿圏</v>
      </c>
      <c r="H6151" s="22" t="str">
        <f t="shared" si="288"/>
        <v>2017</v>
      </c>
      <c r="I6151" s="22">
        <f t="shared" si="289"/>
        <v>7</v>
      </c>
      <c r="J6151" s="22" t="str">
        <f>VLOOKUP(I6151,變換清單!H:I,2,0)</f>
        <v>3Q</v>
      </c>
      <c r="K6151" s="22" t="str">
        <f t="shared" si="290"/>
        <v>發泡酒近畿圏20173Q</v>
      </c>
    </row>
    <row r="6152" spans="1:11">
      <c r="A6152" s="23">
        <v>201707</v>
      </c>
      <c r="B6152" s="23" t="s">
        <v>68</v>
      </c>
      <c r="C6152" s="22">
        <v>27210786</v>
      </c>
      <c r="D6152" s="22" t="s">
        <v>103</v>
      </c>
      <c r="E6152" s="23">
        <v>221760</v>
      </c>
      <c r="F6152" s="22" t="str">
        <f>VLOOKUP(C6152,變換清單!A:C,3,0)</f>
        <v>發泡酒</v>
      </c>
      <c r="G6152" s="22" t="str">
        <f>VLOOKUP(B6152,變換清單!E:F,2,0)</f>
        <v>中部</v>
      </c>
      <c r="H6152" s="22" t="str">
        <f t="shared" si="288"/>
        <v>2017</v>
      </c>
      <c r="I6152" s="22">
        <f t="shared" si="289"/>
        <v>7</v>
      </c>
      <c r="J6152" s="22" t="str">
        <f>VLOOKUP(I6152,變換清單!H:I,2,0)</f>
        <v>3Q</v>
      </c>
      <c r="K6152" s="22" t="str">
        <f t="shared" si="290"/>
        <v>發泡酒中部20173Q</v>
      </c>
    </row>
    <row r="6153" spans="1:11">
      <c r="A6153" s="23">
        <v>201707</v>
      </c>
      <c r="B6153" s="23" t="s">
        <v>68</v>
      </c>
      <c r="C6153" s="22">
        <v>27220883</v>
      </c>
      <c r="D6153" s="22" t="s">
        <v>101</v>
      </c>
      <c r="E6153" s="23">
        <v>12600</v>
      </c>
      <c r="F6153" s="22" t="str">
        <f>VLOOKUP(C6153,變換清單!A:C,3,0)</f>
        <v>新類型</v>
      </c>
      <c r="G6153" s="22" t="str">
        <f>VLOOKUP(B6153,變換清單!E:F,2,0)</f>
        <v>中部</v>
      </c>
      <c r="H6153" s="22" t="str">
        <f t="shared" si="288"/>
        <v>2017</v>
      </c>
      <c r="I6153" s="22">
        <f t="shared" si="289"/>
        <v>7</v>
      </c>
      <c r="J6153" s="22" t="str">
        <f>VLOOKUP(I6153,變換清單!H:I,2,0)</f>
        <v>3Q</v>
      </c>
      <c r="K6153" s="22" t="str">
        <f t="shared" si="290"/>
        <v>新類型中部20173Q</v>
      </c>
    </row>
    <row r="6154" spans="1:11">
      <c r="A6154" s="23">
        <v>201707</v>
      </c>
      <c r="B6154" s="23" t="s">
        <v>68</v>
      </c>
      <c r="C6154" s="22">
        <v>27220957</v>
      </c>
      <c r="D6154" s="22" t="s">
        <v>102</v>
      </c>
      <c r="E6154" s="23">
        <v>57120</v>
      </c>
      <c r="F6154" s="22" t="str">
        <f>VLOOKUP(C6154,變換清單!A:C,3,0)</f>
        <v>新類型</v>
      </c>
      <c r="G6154" s="22" t="str">
        <f>VLOOKUP(B6154,變換清單!E:F,2,0)</f>
        <v>中部</v>
      </c>
      <c r="H6154" s="22" t="str">
        <f t="shared" si="288"/>
        <v>2017</v>
      </c>
      <c r="I6154" s="22">
        <f t="shared" si="289"/>
        <v>7</v>
      </c>
      <c r="J6154" s="22" t="str">
        <f>VLOOKUP(I6154,變換清單!H:I,2,0)</f>
        <v>3Q</v>
      </c>
      <c r="K6154" s="22" t="str">
        <f t="shared" si="290"/>
        <v>新類型中部20173Q</v>
      </c>
    </row>
    <row r="6155" spans="1:11">
      <c r="A6155" s="23">
        <v>201707</v>
      </c>
      <c r="B6155" s="23" t="s">
        <v>68</v>
      </c>
      <c r="C6155" s="22">
        <v>27220985</v>
      </c>
      <c r="D6155" s="22" t="s">
        <v>46</v>
      </c>
      <c r="E6155" s="23">
        <v>42000</v>
      </c>
      <c r="F6155" s="22" t="str">
        <f>VLOOKUP(C6155,變換清單!A:C,3,0)</f>
        <v>新類型</v>
      </c>
      <c r="G6155" s="22" t="str">
        <f>VLOOKUP(B6155,變換清單!E:F,2,0)</f>
        <v>中部</v>
      </c>
      <c r="H6155" s="22" t="str">
        <f t="shared" si="288"/>
        <v>2017</v>
      </c>
      <c r="I6155" s="22">
        <f t="shared" si="289"/>
        <v>7</v>
      </c>
      <c r="J6155" s="22" t="str">
        <f>VLOOKUP(I6155,變換清單!H:I,2,0)</f>
        <v>3Q</v>
      </c>
      <c r="K6155" s="22" t="str">
        <f t="shared" si="290"/>
        <v>新類型中部20173Q</v>
      </c>
    </row>
    <row r="6156" spans="1:11">
      <c r="A6156" s="23">
        <v>201707</v>
      </c>
      <c r="B6156" s="23" t="s">
        <v>70</v>
      </c>
      <c r="C6156" s="22">
        <v>27260317</v>
      </c>
      <c r="D6156" s="22" t="s">
        <v>40</v>
      </c>
      <c r="E6156" s="23">
        <v>108360</v>
      </c>
      <c r="F6156" s="22" t="str">
        <f>VLOOKUP(C6156,變換清單!A:C,3,0)</f>
        <v>啤酒</v>
      </c>
      <c r="G6156" s="22" t="str">
        <f>VLOOKUP(B6156,變換清單!E:F,2,0)</f>
        <v>中部</v>
      </c>
      <c r="H6156" s="22" t="str">
        <f t="shared" si="288"/>
        <v>2017</v>
      </c>
      <c r="I6156" s="22">
        <f t="shared" si="289"/>
        <v>7</v>
      </c>
      <c r="J6156" s="22" t="str">
        <f>VLOOKUP(I6156,變換清單!H:I,2,0)</f>
        <v>3Q</v>
      </c>
      <c r="K6156" s="22" t="str">
        <f t="shared" si="290"/>
        <v>啤酒中部20173Q</v>
      </c>
    </row>
    <row r="6157" spans="1:11">
      <c r="A6157" s="23">
        <v>201707</v>
      </c>
      <c r="B6157" s="23" t="s">
        <v>70</v>
      </c>
      <c r="C6157" s="22">
        <v>27260665</v>
      </c>
      <c r="D6157" s="22" t="s">
        <v>105</v>
      </c>
      <c r="E6157" s="23">
        <v>17640</v>
      </c>
      <c r="F6157" s="22" t="str">
        <f>VLOOKUP(C6157,變換清單!A:C,3,0)</f>
        <v>啤酒</v>
      </c>
      <c r="G6157" s="22" t="str">
        <f>VLOOKUP(B6157,變換清單!E:F,2,0)</f>
        <v>中部</v>
      </c>
      <c r="H6157" s="22" t="str">
        <f t="shared" si="288"/>
        <v>2017</v>
      </c>
      <c r="I6157" s="22">
        <f t="shared" si="289"/>
        <v>7</v>
      </c>
      <c r="J6157" s="22" t="str">
        <f>VLOOKUP(I6157,變換清單!H:I,2,0)</f>
        <v>3Q</v>
      </c>
      <c r="K6157" s="22" t="str">
        <f t="shared" si="290"/>
        <v>啤酒中部20173Q</v>
      </c>
    </row>
    <row r="6158" spans="1:11">
      <c r="A6158" s="23">
        <v>201707</v>
      </c>
      <c r="B6158" s="23" t="s">
        <v>70</v>
      </c>
      <c r="C6158" s="22">
        <v>27350171</v>
      </c>
      <c r="D6158" s="22" t="s">
        <v>42</v>
      </c>
      <c r="E6158" s="23">
        <v>35280</v>
      </c>
      <c r="F6158" s="22" t="str">
        <f>VLOOKUP(C6158,變換清單!A:C,3,0)</f>
        <v>啤酒</v>
      </c>
      <c r="G6158" s="22" t="str">
        <f>VLOOKUP(B6158,變換清單!E:F,2,0)</f>
        <v>中部</v>
      </c>
      <c r="H6158" s="22" t="str">
        <f t="shared" si="288"/>
        <v>2017</v>
      </c>
      <c r="I6158" s="22">
        <f t="shared" si="289"/>
        <v>7</v>
      </c>
      <c r="J6158" s="22" t="str">
        <f>VLOOKUP(I6158,變換清單!H:I,2,0)</f>
        <v>3Q</v>
      </c>
      <c r="K6158" s="22" t="str">
        <f t="shared" si="290"/>
        <v>啤酒中部20173Q</v>
      </c>
    </row>
    <row r="6159" spans="1:11">
      <c r="A6159" s="23">
        <v>201707</v>
      </c>
      <c r="B6159" s="23" t="s">
        <v>70</v>
      </c>
      <c r="C6159" s="22">
        <v>27350921</v>
      </c>
      <c r="D6159" s="22" t="s">
        <v>44</v>
      </c>
      <c r="E6159" s="23">
        <v>14112</v>
      </c>
      <c r="F6159" s="22" t="str">
        <f>VLOOKUP(C6159,變換清單!A:C,3,0)</f>
        <v>發泡酒</v>
      </c>
      <c r="G6159" s="22" t="str">
        <f>VLOOKUP(B6159,變換清單!E:F,2,0)</f>
        <v>中部</v>
      </c>
      <c r="H6159" s="22" t="str">
        <f t="shared" si="288"/>
        <v>2017</v>
      </c>
      <c r="I6159" s="22">
        <f t="shared" si="289"/>
        <v>7</v>
      </c>
      <c r="J6159" s="22" t="str">
        <f>VLOOKUP(I6159,變換清單!H:I,2,0)</f>
        <v>3Q</v>
      </c>
      <c r="K6159" s="22" t="str">
        <f t="shared" si="290"/>
        <v>發泡酒中部20173Q</v>
      </c>
    </row>
    <row r="6160" spans="1:11">
      <c r="A6160" s="23">
        <v>201707</v>
      </c>
      <c r="B6160" s="23" t="s">
        <v>70</v>
      </c>
      <c r="C6160" s="22">
        <v>27210786</v>
      </c>
      <c r="D6160" s="22" t="s">
        <v>103</v>
      </c>
      <c r="E6160" s="23">
        <v>1260</v>
      </c>
      <c r="F6160" s="22" t="str">
        <f>VLOOKUP(C6160,變換清單!A:C,3,0)</f>
        <v>發泡酒</v>
      </c>
      <c r="G6160" s="22" t="str">
        <f>VLOOKUP(B6160,變換清單!E:F,2,0)</f>
        <v>中部</v>
      </c>
      <c r="H6160" s="22" t="str">
        <f t="shared" si="288"/>
        <v>2017</v>
      </c>
      <c r="I6160" s="22">
        <f t="shared" si="289"/>
        <v>7</v>
      </c>
      <c r="J6160" s="22" t="str">
        <f>VLOOKUP(I6160,變換清單!H:I,2,0)</f>
        <v>3Q</v>
      </c>
      <c r="K6160" s="22" t="str">
        <f t="shared" si="290"/>
        <v>發泡酒中部20173Q</v>
      </c>
    </row>
    <row r="6161" spans="1:11">
      <c r="A6161" s="23">
        <v>201707</v>
      </c>
      <c r="B6161" s="23" t="s">
        <v>70</v>
      </c>
      <c r="C6161" s="22">
        <v>27220883</v>
      </c>
      <c r="D6161" s="22" t="s">
        <v>101</v>
      </c>
      <c r="E6161" s="23">
        <v>9240</v>
      </c>
      <c r="F6161" s="22" t="str">
        <f>VLOOKUP(C6161,變換清單!A:C,3,0)</f>
        <v>新類型</v>
      </c>
      <c r="G6161" s="22" t="str">
        <f>VLOOKUP(B6161,變換清單!E:F,2,0)</f>
        <v>中部</v>
      </c>
      <c r="H6161" s="22" t="str">
        <f t="shared" si="288"/>
        <v>2017</v>
      </c>
      <c r="I6161" s="22">
        <f t="shared" si="289"/>
        <v>7</v>
      </c>
      <c r="J6161" s="22" t="str">
        <f>VLOOKUP(I6161,變換清單!H:I,2,0)</f>
        <v>3Q</v>
      </c>
      <c r="K6161" s="22" t="str">
        <f t="shared" si="290"/>
        <v>新類型中部20173Q</v>
      </c>
    </row>
    <row r="6162" spans="1:11">
      <c r="A6162" s="23">
        <v>201707</v>
      </c>
      <c r="B6162" s="23" t="s">
        <v>88</v>
      </c>
      <c r="C6162" s="22">
        <v>27220957</v>
      </c>
      <c r="D6162" s="22" t="s">
        <v>102</v>
      </c>
      <c r="E6162" s="23">
        <v>2047920</v>
      </c>
      <c r="F6162" s="22" t="str">
        <f>VLOOKUP(C6162,變換清單!A:C,3,0)</f>
        <v>新類型</v>
      </c>
      <c r="G6162" s="22" t="str">
        <f>VLOOKUP(B6162,變換清單!E:F,2,0)</f>
        <v>九州</v>
      </c>
      <c r="H6162" s="22" t="str">
        <f t="shared" si="288"/>
        <v>2017</v>
      </c>
      <c r="I6162" s="22">
        <f t="shared" si="289"/>
        <v>7</v>
      </c>
      <c r="J6162" s="22" t="str">
        <f>VLOOKUP(I6162,變換清單!H:I,2,0)</f>
        <v>3Q</v>
      </c>
      <c r="K6162" s="22" t="str">
        <f t="shared" si="290"/>
        <v>新類型九州20173Q</v>
      </c>
    </row>
    <row r="6163" spans="1:11">
      <c r="A6163" s="23">
        <v>201707</v>
      </c>
      <c r="B6163" s="23" t="s">
        <v>88</v>
      </c>
      <c r="C6163" s="22">
        <v>27220985</v>
      </c>
      <c r="D6163" s="22" t="s">
        <v>46</v>
      </c>
      <c r="E6163" s="23">
        <v>312480</v>
      </c>
      <c r="F6163" s="22" t="str">
        <f>VLOOKUP(C6163,變換清單!A:C,3,0)</f>
        <v>新類型</v>
      </c>
      <c r="G6163" s="22" t="str">
        <f>VLOOKUP(B6163,變換清單!E:F,2,0)</f>
        <v>九州</v>
      </c>
      <c r="H6163" s="22" t="str">
        <f t="shared" si="288"/>
        <v>2017</v>
      </c>
      <c r="I6163" s="22">
        <f t="shared" si="289"/>
        <v>7</v>
      </c>
      <c r="J6163" s="22" t="str">
        <f>VLOOKUP(I6163,變換清單!H:I,2,0)</f>
        <v>3Q</v>
      </c>
      <c r="K6163" s="22" t="str">
        <f t="shared" si="290"/>
        <v>新類型九州20173Q</v>
      </c>
    </row>
    <row r="6164" spans="1:11">
      <c r="A6164" s="23">
        <v>201707</v>
      </c>
      <c r="B6164" s="23" t="s">
        <v>88</v>
      </c>
      <c r="C6164" s="22">
        <v>27260317</v>
      </c>
      <c r="D6164" s="22" t="s">
        <v>40</v>
      </c>
      <c r="E6164" s="23">
        <v>727440</v>
      </c>
      <c r="F6164" s="22" t="str">
        <f>VLOOKUP(C6164,變換清單!A:C,3,0)</f>
        <v>啤酒</v>
      </c>
      <c r="G6164" s="22" t="str">
        <f>VLOOKUP(B6164,變換清單!E:F,2,0)</f>
        <v>九州</v>
      </c>
      <c r="H6164" s="22" t="str">
        <f t="shared" si="288"/>
        <v>2017</v>
      </c>
      <c r="I6164" s="22">
        <f t="shared" si="289"/>
        <v>7</v>
      </c>
      <c r="J6164" s="22" t="str">
        <f>VLOOKUP(I6164,變換清單!H:I,2,0)</f>
        <v>3Q</v>
      </c>
      <c r="K6164" s="22" t="str">
        <f t="shared" si="290"/>
        <v>啤酒九州20173Q</v>
      </c>
    </row>
    <row r="6165" spans="1:11">
      <c r="A6165" s="23">
        <v>201707</v>
      </c>
      <c r="B6165" s="23" t="s">
        <v>88</v>
      </c>
      <c r="C6165" s="22">
        <v>27260665</v>
      </c>
      <c r="D6165" s="22" t="s">
        <v>105</v>
      </c>
      <c r="E6165" s="23">
        <v>106848</v>
      </c>
      <c r="F6165" s="22" t="str">
        <f>VLOOKUP(C6165,變換清單!A:C,3,0)</f>
        <v>啤酒</v>
      </c>
      <c r="G6165" s="22" t="str">
        <f>VLOOKUP(B6165,變換清單!E:F,2,0)</f>
        <v>九州</v>
      </c>
      <c r="H6165" s="22" t="str">
        <f t="shared" si="288"/>
        <v>2017</v>
      </c>
      <c r="I6165" s="22">
        <f t="shared" si="289"/>
        <v>7</v>
      </c>
      <c r="J6165" s="22" t="str">
        <f>VLOOKUP(I6165,變換清單!H:I,2,0)</f>
        <v>3Q</v>
      </c>
      <c r="K6165" s="22" t="str">
        <f t="shared" si="290"/>
        <v>啤酒九州20173Q</v>
      </c>
    </row>
    <row r="6166" spans="1:11">
      <c r="A6166" s="23">
        <v>201707</v>
      </c>
      <c r="B6166" s="23" t="s">
        <v>88</v>
      </c>
      <c r="C6166" s="22">
        <v>27350171</v>
      </c>
      <c r="D6166" s="22" t="s">
        <v>42</v>
      </c>
      <c r="E6166" s="23">
        <v>73322</v>
      </c>
      <c r="F6166" s="22" t="str">
        <f>VLOOKUP(C6166,變換清單!A:C,3,0)</f>
        <v>啤酒</v>
      </c>
      <c r="G6166" s="22" t="str">
        <f>VLOOKUP(B6166,變換清單!E:F,2,0)</f>
        <v>九州</v>
      </c>
      <c r="H6166" s="22" t="str">
        <f t="shared" si="288"/>
        <v>2017</v>
      </c>
      <c r="I6166" s="22">
        <f t="shared" si="289"/>
        <v>7</v>
      </c>
      <c r="J6166" s="22" t="str">
        <f>VLOOKUP(I6166,變換清單!H:I,2,0)</f>
        <v>3Q</v>
      </c>
      <c r="K6166" s="22" t="str">
        <f t="shared" si="290"/>
        <v>啤酒九州20173Q</v>
      </c>
    </row>
    <row r="6167" spans="1:11">
      <c r="A6167" s="23">
        <v>201707</v>
      </c>
      <c r="B6167" s="23" t="s">
        <v>88</v>
      </c>
      <c r="C6167" s="22">
        <v>27350921</v>
      </c>
      <c r="D6167" s="22" t="s">
        <v>44</v>
      </c>
      <c r="E6167" s="23">
        <v>463680</v>
      </c>
      <c r="F6167" s="22" t="str">
        <f>VLOOKUP(C6167,變換清單!A:C,3,0)</f>
        <v>發泡酒</v>
      </c>
      <c r="G6167" s="22" t="str">
        <f>VLOOKUP(B6167,變換清單!E:F,2,0)</f>
        <v>九州</v>
      </c>
      <c r="H6167" s="22" t="str">
        <f t="shared" si="288"/>
        <v>2017</v>
      </c>
      <c r="I6167" s="22">
        <f t="shared" si="289"/>
        <v>7</v>
      </c>
      <c r="J6167" s="22" t="str">
        <f>VLOOKUP(I6167,變換清單!H:I,2,0)</f>
        <v>3Q</v>
      </c>
      <c r="K6167" s="22" t="str">
        <f t="shared" si="290"/>
        <v>發泡酒九州20173Q</v>
      </c>
    </row>
    <row r="6168" spans="1:11">
      <c r="A6168" s="23">
        <v>201707</v>
      </c>
      <c r="B6168" s="23" t="s">
        <v>88</v>
      </c>
      <c r="C6168" s="22">
        <v>27210786</v>
      </c>
      <c r="D6168" s="22" t="s">
        <v>103</v>
      </c>
      <c r="E6168" s="23">
        <v>221444</v>
      </c>
      <c r="F6168" s="22" t="str">
        <f>VLOOKUP(C6168,變換清單!A:C,3,0)</f>
        <v>發泡酒</v>
      </c>
      <c r="G6168" s="22" t="str">
        <f>VLOOKUP(B6168,變換清單!E:F,2,0)</f>
        <v>九州</v>
      </c>
      <c r="H6168" s="22" t="str">
        <f t="shared" si="288"/>
        <v>2017</v>
      </c>
      <c r="I6168" s="22">
        <f t="shared" si="289"/>
        <v>7</v>
      </c>
      <c r="J6168" s="22" t="str">
        <f>VLOOKUP(I6168,變換清單!H:I,2,0)</f>
        <v>3Q</v>
      </c>
      <c r="K6168" s="22" t="str">
        <f t="shared" si="290"/>
        <v>發泡酒九州20173Q</v>
      </c>
    </row>
    <row r="6169" spans="1:11">
      <c r="A6169" s="23">
        <v>201707</v>
      </c>
      <c r="B6169" s="23" t="s">
        <v>88</v>
      </c>
      <c r="C6169" s="22">
        <v>27220883</v>
      </c>
      <c r="D6169" s="22" t="s">
        <v>101</v>
      </c>
      <c r="E6169" s="23">
        <v>194764</v>
      </c>
      <c r="F6169" s="22" t="str">
        <f>VLOOKUP(C6169,變換清單!A:C,3,0)</f>
        <v>新類型</v>
      </c>
      <c r="G6169" s="22" t="str">
        <f>VLOOKUP(B6169,變換清單!E:F,2,0)</f>
        <v>九州</v>
      </c>
      <c r="H6169" s="22" t="str">
        <f t="shared" si="288"/>
        <v>2017</v>
      </c>
      <c r="I6169" s="22">
        <f t="shared" si="289"/>
        <v>7</v>
      </c>
      <c r="J6169" s="22" t="str">
        <f>VLOOKUP(I6169,變換清單!H:I,2,0)</f>
        <v>3Q</v>
      </c>
      <c r="K6169" s="22" t="str">
        <f t="shared" si="290"/>
        <v>新類型九州20173Q</v>
      </c>
    </row>
    <row r="6170" spans="1:11">
      <c r="A6170" s="23">
        <v>201707</v>
      </c>
      <c r="B6170" s="23" t="s">
        <v>60</v>
      </c>
      <c r="C6170" s="22">
        <v>27220957</v>
      </c>
      <c r="D6170" s="22" t="s">
        <v>102</v>
      </c>
      <c r="E6170" s="23">
        <v>341040</v>
      </c>
      <c r="F6170" s="22" t="str">
        <f>VLOOKUP(C6170,變換清單!A:C,3,0)</f>
        <v>新類型</v>
      </c>
      <c r="G6170" s="22" t="str">
        <f>VLOOKUP(B6170,變換清單!E:F,2,0)</f>
        <v>東北</v>
      </c>
      <c r="H6170" s="22" t="str">
        <f t="shared" si="288"/>
        <v>2017</v>
      </c>
      <c r="I6170" s="22">
        <f t="shared" si="289"/>
        <v>7</v>
      </c>
      <c r="J6170" s="22" t="str">
        <f>VLOOKUP(I6170,變換清單!H:I,2,0)</f>
        <v>3Q</v>
      </c>
      <c r="K6170" s="22" t="str">
        <f t="shared" si="290"/>
        <v>新類型東北20173Q</v>
      </c>
    </row>
    <row r="6171" spans="1:11">
      <c r="A6171" s="23">
        <v>201707</v>
      </c>
      <c r="B6171" s="23" t="s">
        <v>60</v>
      </c>
      <c r="C6171" s="22">
        <v>27220985</v>
      </c>
      <c r="D6171" s="22" t="s">
        <v>46</v>
      </c>
      <c r="E6171" s="23">
        <v>76440</v>
      </c>
      <c r="F6171" s="22" t="str">
        <f>VLOOKUP(C6171,變換清單!A:C,3,0)</f>
        <v>新類型</v>
      </c>
      <c r="G6171" s="22" t="str">
        <f>VLOOKUP(B6171,變換清單!E:F,2,0)</f>
        <v>東北</v>
      </c>
      <c r="H6171" s="22" t="str">
        <f t="shared" si="288"/>
        <v>2017</v>
      </c>
      <c r="I6171" s="22">
        <f t="shared" si="289"/>
        <v>7</v>
      </c>
      <c r="J6171" s="22" t="str">
        <f>VLOOKUP(I6171,變換清單!H:I,2,0)</f>
        <v>3Q</v>
      </c>
      <c r="K6171" s="22" t="str">
        <f t="shared" si="290"/>
        <v>新類型東北20173Q</v>
      </c>
    </row>
    <row r="6172" spans="1:11">
      <c r="A6172" s="23">
        <v>201707</v>
      </c>
      <c r="B6172" s="23" t="s">
        <v>60</v>
      </c>
      <c r="C6172" s="22">
        <v>27260317</v>
      </c>
      <c r="D6172" s="22" t="s">
        <v>40</v>
      </c>
      <c r="E6172" s="23">
        <v>149520</v>
      </c>
      <c r="F6172" s="22" t="str">
        <f>VLOOKUP(C6172,變換清單!A:C,3,0)</f>
        <v>啤酒</v>
      </c>
      <c r="G6172" s="22" t="str">
        <f>VLOOKUP(B6172,變換清單!E:F,2,0)</f>
        <v>東北</v>
      </c>
      <c r="H6172" s="22" t="str">
        <f t="shared" si="288"/>
        <v>2017</v>
      </c>
      <c r="I6172" s="22">
        <f t="shared" si="289"/>
        <v>7</v>
      </c>
      <c r="J6172" s="22" t="str">
        <f>VLOOKUP(I6172,變換清單!H:I,2,0)</f>
        <v>3Q</v>
      </c>
      <c r="K6172" s="22" t="str">
        <f t="shared" si="290"/>
        <v>啤酒東北20173Q</v>
      </c>
    </row>
    <row r="6173" spans="1:11">
      <c r="A6173" s="23">
        <v>201707</v>
      </c>
      <c r="B6173" s="23" t="s">
        <v>60</v>
      </c>
      <c r="C6173" s="22">
        <v>27260665</v>
      </c>
      <c r="D6173" s="22" t="s">
        <v>105</v>
      </c>
      <c r="E6173" s="23">
        <v>17640</v>
      </c>
      <c r="F6173" s="22" t="str">
        <f>VLOOKUP(C6173,變換清單!A:C,3,0)</f>
        <v>啤酒</v>
      </c>
      <c r="G6173" s="22" t="str">
        <f>VLOOKUP(B6173,變換清單!E:F,2,0)</f>
        <v>東北</v>
      </c>
      <c r="H6173" s="22" t="str">
        <f t="shared" si="288"/>
        <v>2017</v>
      </c>
      <c r="I6173" s="22">
        <f t="shared" si="289"/>
        <v>7</v>
      </c>
      <c r="J6173" s="22" t="str">
        <f>VLOOKUP(I6173,變換清單!H:I,2,0)</f>
        <v>3Q</v>
      </c>
      <c r="K6173" s="22" t="str">
        <f t="shared" si="290"/>
        <v>啤酒東北20173Q</v>
      </c>
    </row>
    <row r="6174" spans="1:11">
      <c r="A6174" s="23">
        <v>201707</v>
      </c>
      <c r="B6174" s="23" t="s">
        <v>60</v>
      </c>
      <c r="C6174" s="22">
        <v>27350171</v>
      </c>
      <c r="D6174" s="22" t="s">
        <v>42</v>
      </c>
      <c r="E6174" s="23">
        <v>1250</v>
      </c>
      <c r="F6174" s="22" t="str">
        <f>VLOOKUP(C6174,變換清單!A:C,3,0)</f>
        <v>啤酒</v>
      </c>
      <c r="G6174" s="22" t="str">
        <f>VLOOKUP(B6174,變換清單!E:F,2,0)</f>
        <v>東北</v>
      </c>
      <c r="H6174" s="22" t="str">
        <f t="shared" si="288"/>
        <v>2017</v>
      </c>
      <c r="I6174" s="22">
        <f t="shared" si="289"/>
        <v>7</v>
      </c>
      <c r="J6174" s="22" t="str">
        <f>VLOOKUP(I6174,變換清單!H:I,2,0)</f>
        <v>3Q</v>
      </c>
      <c r="K6174" s="22" t="str">
        <f t="shared" si="290"/>
        <v>啤酒東北20173Q</v>
      </c>
    </row>
    <row r="6175" spans="1:11">
      <c r="A6175" s="23">
        <v>201707</v>
      </c>
      <c r="B6175" s="23" t="s">
        <v>60</v>
      </c>
      <c r="C6175" s="22">
        <v>27350921</v>
      </c>
      <c r="D6175" s="22" t="s">
        <v>44</v>
      </c>
      <c r="E6175" s="23">
        <v>99120</v>
      </c>
      <c r="F6175" s="22" t="str">
        <f>VLOOKUP(C6175,變換清單!A:C,3,0)</f>
        <v>發泡酒</v>
      </c>
      <c r="G6175" s="22" t="str">
        <f>VLOOKUP(B6175,變換清單!E:F,2,0)</f>
        <v>東北</v>
      </c>
      <c r="H6175" s="22" t="str">
        <f t="shared" si="288"/>
        <v>2017</v>
      </c>
      <c r="I6175" s="22">
        <f t="shared" si="289"/>
        <v>7</v>
      </c>
      <c r="J6175" s="22" t="str">
        <f>VLOOKUP(I6175,變換清單!H:I,2,0)</f>
        <v>3Q</v>
      </c>
      <c r="K6175" s="22" t="str">
        <f t="shared" si="290"/>
        <v>發泡酒東北20173Q</v>
      </c>
    </row>
    <row r="6176" spans="1:11">
      <c r="A6176" s="23">
        <v>201707</v>
      </c>
      <c r="B6176" s="23" t="s">
        <v>78</v>
      </c>
      <c r="C6176" s="22">
        <v>27210786</v>
      </c>
      <c r="D6176" s="22" t="s">
        <v>103</v>
      </c>
      <c r="E6176" s="23">
        <v>1557360</v>
      </c>
      <c r="F6176" s="22" t="str">
        <f>VLOOKUP(C6176,變換清單!A:C,3,0)</f>
        <v>發泡酒</v>
      </c>
      <c r="G6176" s="22" t="str">
        <f>VLOOKUP(B6176,變換清單!E:F,2,0)</f>
        <v>近畿圏</v>
      </c>
      <c r="H6176" s="22" t="str">
        <f t="shared" si="288"/>
        <v>2017</v>
      </c>
      <c r="I6176" s="22">
        <f t="shared" si="289"/>
        <v>7</v>
      </c>
      <c r="J6176" s="22" t="str">
        <f>VLOOKUP(I6176,變換清單!H:I,2,0)</f>
        <v>3Q</v>
      </c>
      <c r="K6176" s="22" t="str">
        <f t="shared" si="290"/>
        <v>發泡酒近畿圏20173Q</v>
      </c>
    </row>
    <row r="6177" spans="1:11">
      <c r="A6177" s="23">
        <v>201707</v>
      </c>
      <c r="B6177" s="23" t="s">
        <v>78</v>
      </c>
      <c r="C6177" s="22">
        <v>27220883</v>
      </c>
      <c r="D6177" s="22" t="s">
        <v>101</v>
      </c>
      <c r="E6177" s="23">
        <v>194880</v>
      </c>
      <c r="F6177" s="22" t="str">
        <f>VLOOKUP(C6177,變換清單!A:C,3,0)</f>
        <v>新類型</v>
      </c>
      <c r="G6177" s="22" t="str">
        <f>VLOOKUP(B6177,變換清單!E:F,2,0)</f>
        <v>近畿圏</v>
      </c>
      <c r="H6177" s="22" t="str">
        <f t="shared" si="288"/>
        <v>2017</v>
      </c>
      <c r="I6177" s="22">
        <f t="shared" si="289"/>
        <v>7</v>
      </c>
      <c r="J6177" s="22" t="str">
        <f>VLOOKUP(I6177,變換清單!H:I,2,0)</f>
        <v>3Q</v>
      </c>
      <c r="K6177" s="22" t="str">
        <f t="shared" si="290"/>
        <v>新類型近畿圏20173Q</v>
      </c>
    </row>
    <row r="6178" spans="1:11">
      <c r="A6178" s="23">
        <v>201707</v>
      </c>
      <c r="B6178" s="23" t="s">
        <v>78</v>
      </c>
      <c r="C6178" s="22">
        <v>27220957</v>
      </c>
      <c r="D6178" s="22" t="s">
        <v>102</v>
      </c>
      <c r="E6178" s="23">
        <v>645120</v>
      </c>
      <c r="F6178" s="22" t="str">
        <f>VLOOKUP(C6178,變換清單!A:C,3,0)</f>
        <v>新類型</v>
      </c>
      <c r="G6178" s="22" t="str">
        <f>VLOOKUP(B6178,變換清單!E:F,2,0)</f>
        <v>近畿圏</v>
      </c>
      <c r="H6178" s="22" t="str">
        <f t="shared" si="288"/>
        <v>2017</v>
      </c>
      <c r="I6178" s="22">
        <f t="shared" si="289"/>
        <v>7</v>
      </c>
      <c r="J6178" s="22" t="str">
        <f>VLOOKUP(I6178,變換清單!H:I,2,0)</f>
        <v>3Q</v>
      </c>
      <c r="K6178" s="22" t="str">
        <f t="shared" si="290"/>
        <v>新類型近畿圏20173Q</v>
      </c>
    </row>
    <row r="6179" spans="1:11">
      <c r="A6179" s="23">
        <v>201707</v>
      </c>
      <c r="B6179" s="23" t="s">
        <v>78</v>
      </c>
      <c r="C6179" s="22">
        <v>27220985</v>
      </c>
      <c r="D6179" s="22" t="s">
        <v>46</v>
      </c>
      <c r="E6179" s="23">
        <v>128016</v>
      </c>
      <c r="F6179" s="22" t="str">
        <f>VLOOKUP(C6179,變換清單!A:C,3,0)</f>
        <v>新類型</v>
      </c>
      <c r="G6179" s="22" t="str">
        <f>VLOOKUP(B6179,變換清單!E:F,2,0)</f>
        <v>近畿圏</v>
      </c>
      <c r="H6179" s="22" t="str">
        <f t="shared" si="288"/>
        <v>2017</v>
      </c>
      <c r="I6179" s="22">
        <f t="shared" si="289"/>
        <v>7</v>
      </c>
      <c r="J6179" s="22" t="str">
        <f>VLOOKUP(I6179,變換清單!H:I,2,0)</f>
        <v>3Q</v>
      </c>
      <c r="K6179" s="22" t="str">
        <f t="shared" si="290"/>
        <v>新類型近畿圏20173Q</v>
      </c>
    </row>
    <row r="6180" spans="1:11">
      <c r="A6180" s="23">
        <v>201707</v>
      </c>
      <c r="B6180" s="23" t="s">
        <v>78</v>
      </c>
      <c r="C6180" s="22">
        <v>27260317</v>
      </c>
      <c r="D6180" s="22" t="s">
        <v>40</v>
      </c>
      <c r="E6180" s="23">
        <v>79628</v>
      </c>
      <c r="F6180" s="22" t="str">
        <f>VLOOKUP(C6180,變換清單!A:C,3,0)</f>
        <v>啤酒</v>
      </c>
      <c r="G6180" s="22" t="str">
        <f>VLOOKUP(B6180,變換清單!E:F,2,0)</f>
        <v>近畿圏</v>
      </c>
      <c r="H6180" s="22" t="str">
        <f t="shared" si="288"/>
        <v>2017</v>
      </c>
      <c r="I6180" s="22">
        <f t="shared" si="289"/>
        <v>7</v>
      </c>
      <c r="J6180" s="22" t="str">
        <f>VLOOKUP(I6180,變換清單!H:I,2,0)</f>
        <v>3Q</v>
      </c>
      <c r="K6180" s="22" t="str">
        <f t="shared" si="290"/>
        <v>啤酒近畿圏20173Q</v>
      </c>
    </row>
    <row r="6181" spans="1:11">
      <c r="A6181" s="23">
        <v>201707</v>
      </c>
      <c r="B6181" s="23" t="s">
        <v>78</v>
      </c>
      <c r="C6181" s="22">
        <v>27260665</v>
      </c>
      <c r="D6181" s="22" t="s">
        <v>105</v>
      </c>
      <c r="E6181" s="23">
        <v>334320</v>
      </c>
      <c r="F6181" s="22" t="str">
        <f>VLOOKUP(C6181,變換清單!A:C,3,0)</f>
        <v>啤酒</v>
      </c>
      <c r="G6181" s="22" t="str">
        <f>VLOOKUP(B6181,變換清單!E:F,2,0)</f>
        <v>近畿圏</v>
      </c>
      <c r="H6181" s="22" t="str">
        <f t="shared" si="288"/>
        <v>2017</v>
      </c>
      <c r="I6181" s="22">
        <f t="shared" si="289"/>
        <v>7</v>
      </c>
      <c r="J6181" s="22" t="str">
        <f>VLOOKUP(I6181,變換清單!H:I,2,0)</f>
        <v>3Q</v>
      </c>
      <c r="K6181" s="22" t="str">
        <f t="shared" si="290"/>
        <v>啤酒近畿圏20173Q</v>
      </c>
    </row>
    <row r="6182" spans="1:11">
      <c r="A6182" s="23">
        <v>201707</v>
      </c>
      <c r="B6182" s="23" t="s">
        <v>78</v>
      </c>
      <c r="C6182" s="22">
        <v>27350171</v>
      </c>
      <c r="D6182" s="22" t="s">
        <v>42</v>
      </c>
      <c r="E6182" s="23">
        <v>8004</v>
      </c>
      <c r="F6182" s="22" t="str">
        <f>VLOOKUP(C6182,變換清單!A:C,3,0)</f>
        <v>啤酒</v>
      </c>
      <c r="G6182" s="22" t="str">
        <f>VLOOKUP(B6182,變換清單!E:F,2,0)</f>
        <v>近畿圏</v>
      </c>
      <c r="H6182" s="22" t="str">
        <f t="shared" si="288"/>
        <v>2017</v>
      </c>
      <c r="I6182" s="22">
        <f t="shared" si="289"/>
        <v>7</v>
      </c>
      <c r="J6182" s="22" t="str">
        <f>VLOOKUP(I6182,變換清單!H:I,2,0)</f>
        <v>3Q</v>
      </c>
      <c r="K6182" s="22" t="str">
        <f t="shared" si="290"/>
        <v>啤酒近畿圏20173Q</v>
      </c>
    </row>
    <row r="6183" spans="1:11">
      <c r="A6183" s="23">
        <v>201707</v>
      </c>
      <c r="B6183" s="23" t="s">
        <v>78</v>
      </c>
      <c r="C6183" s="22">
        <v>27350921</v>
      </c>
      <c r="D6183" s="22" t="s">
        <v>44</v>
      </c>
      <c r="E6183" s="23">
        <v>30015</v>
      </c>
      <c r="F6183" s="22" t="str">
        <f>VLOOKUP(C6183,變換清單!A:C,3,0)</f>
        <v>發泡酒</v>
      </c>
      <c r="G6183" s="22" t="str">
        <f>VLOOKUP(B6183,變換清單!E:F,2,0)</f>
        <v>近畿圏</v>
      </c>
      <c r="H6183" s="22" t="str">
        <f t="shared" si="288"/>
        <v>2017</v>
      </c>
      <c r="I6183" s="22">
        <f t="shared" si="289"/>
        <v>7</v>
      </c>
      <c r="J6183" s="22" t="str">
        <f>VLOOKUP(I6183,變換清單!H:I,2,0)</f>
        <v>3Q</v>
      </c>
      <c r="K6183" s="22" t="str">
        <f t="shared" si="290"/>
        <v>發泡酒近畿圏20173Q</v>
      </c>
    </row>
    <row r="6184" spans="1:11">
      <c r="A6184" s="23">
        <v>201707</v>
      </c>
      <c r="B6184" s="23" t="s">
        <v>0</v>
      </c>
      <c r="C6184" s="22">
        <v>27210786</v>
      </c>
      <c r="D6184" s="22" t="s">
        <v>103</v>
      </c>
      <c r="E6184" s="23">
        <v>912240</v>
      </c>
      <c r="F6184" s="22" t="str">
        <f>VLOOKUP(C6184,變換清單!A:C,3,0)</f>
        <v>發泡酒</v>
      </c>
      <c r="G6184" s="22" t="str">
        <f>VLOOKUP(B6184,變換清單!E:F,2,0)</f>
        <v>北海道</v>
      </c>
      <c r="H6184" s="22" t="str">
        <f t="shared" si="288"/>
        <v>2017</v>
      </c>
      <c r="I6184" s="22">
        <f t="shared" si="289"/>
        <v>7</v>
      </c>
      <c r="J6184" s="22" t="str">
        <f>VLOOKUP(I6184,變換清單!H:I,2,0)</f>
        <v>3Q</v>
      </c>
      <c r="K6184" s="22" t="str">
        <f t="shared" si="290"/>
        <v>發泡酒北海道20173Q</v>
      </c>
    </row>
    <row r="6185" spans="1:11">
      <c r="A6185" s="23">
        <v>201707</v>
      </c>
      <c r="B6185" s="23" t="s">
        <v>0</v>
      </c>
      <c r="C6185" s="22">
        <v>27220883</v>
      </c>
      <c r="D6185" s="22" t="s">
        <v>101</v>
      </c>
      <c r="E6185" s="23">
        <v>225120</v>
      </c>
      <c r="F6185" s="22" t="str">
        <f>VLOOKUP(C6185,變換清單!A:C,3,0)</f>
        <v>新類型</v>
      </c>
      <c r="G6185" s="22" t="str">
        <f>VLOOKUP(B6185,變換清單!E:F,2,0)</f>
        <v>北海道</v>
      </c>
      <c r="H6185" s="22" t="str">
        <f t="shared" si="288"/>
        <v>2017</v>
      </c>
      <c r="I6185" s="22">
        <f t="shared" si="289"/>
        <v>7</v>
      </c>
      <c r="J6185" s="22" t="str">
        <f>VLOOKUP(I6185,變換清單!H:I,2,0)</f>
        <v>3Q</v>
      </c>
      <c r="K6185" s="22" t="str">
        <f t="shared" si="290"/>
        <v>新類型北海道20173Q</v>
      </c>
    </row>
    <row r="6186" spans="1:11">
      <c r="A6186" s="23">
        <v>201707</v>
      </c>
      <c r="B6186" s="23" t="s">
        <v>0</v>
      </c>
      <c r="C6186" s="22">
        <v>27220957</v>
      </c>
      <c r="D6186" s="22" t="s">
        <v>102</v>
      </c>
      <c r="E6186" s="23">
        <v>288120</v>
      </c>
      <c r="F6186" s="22" t="str">
        <f>VLOOKUP(C6186,變換清單!A:C,3,0)</f>
        <v>新類型</v>
      </c>
      <c r="G6186" s="22" t="str">
        <f>VLOOKUP(B6186,變換清單!E:F,2,0)</f>
        <v>北海道</v>
      </c>
      <c r="H6186" s="22" t="str">
        <f t="shared" si="288"/>
        <v>2017</v>
      </c>
      <c r="I6186" s="22">
        <f t="shared" si="289"/>
        <v>7</v>
      </c>
      <c r="J6186" s="22" t="str">
        <f>VLOOKUP(I6186,變換清單!H:I,2,0)</f>
        <v>3Q</v>
      </c>
      <c r="K6186" s="22" t="str">
        <f t="shared" si="290"/>
        <v>新類型北海道20173Q</v>
      </c>
    </row>
    <row r="6187" spans="1:11">
      <c r="A6187" s="23">
        <v>201707</v>
      </c>
      <c r="B6187" s="23" t="s">
        <v>0</v>
      </c>
      <c r="C6187" s="22">
        <v>27220985</v>
      </c>
      <c r="D6187" s="22" t="s">
        <v>46</v>
      </c>
      <c r="E6187" s="23">
        <v>71820</v>
      </c>
      <c r="F6187" s="22" t="str">
        <f>VLOOKUP(C6187,變換清單!A:C,3,0)</f>
        <v>新類型</v>
      </c>
      <c r="G6187" s="22" t="str">
        <f>VLOOKUP(B6187,變換清單!E:F,2,0)</f>
        <v>北海道</v>
      </c>
      <c r="H6187" s="22" t="str">
        <f t="shared" si="288"/>
        <v>2017</v>
      </c>
      <c r="I6187" s="22">
        <f t="shared" si="289"/>
        <v>7</v>
      </c>
      <c r="J6187" s="22" t="str">
        <f>VLOOKUP(I6187,變換清單!H:I,2,0)</f>
        <v>3Q</v>
      </c>
      <c r="K6187" s="22" t="str">
        <f t="shared" si="290"/>
        <v>新類型北海道20173Q</v>
      </c>
    </row>
    <row r="6188" spans="1:11">
      <c r="A6188" s="23">
        <v>201707</v>
      </c>
      <c r="B6188" s="23" t="s">
        <v>0</v>
      </c>
      <c r="C6188" s="22">
        <v>27260317</v>
      </c>
      <c r="D6188" s="22" t="s">
        <v>40</v>
      </c>
      <c r="E6188" s="23">
        <v>14286</v>
      </c>
      <c r="F6188" s="22" t="str">
        <f>VLOOKUP(C6188,變換清單!A:C,3,0)</f>
        <v>啤酒</v>
      </c>
      <c r="G6188" s="22" t="str">
        <f>VLOOKUP(B6188,變換清單!E:F,2,0)</f>
        <v>北海道</v>
      </c>
      <c r="H6188" s="22" t="str">
        <f t="shared" si="288"/>
        <v>2017</v>
      </c>
      <c r="I6188" s="22">
        <f t="shared" si="289"/>
        <v>7</v>
      </c>
      <c r="J6188" s="22" t="str">
        <f>VLOOKUP(I6188,變換清單!H:I,2,0)</f>
        <v>3Q</v>
      </c>
      <c r="K6188" s="22" t="str">
        <f t="shared" si="290"/>
        <v>啤酒北海道20173Q</v>
      </c>
    </row>
    <row r="6189" spans="1:11">
      <c r="A6189" s="23">
        <v>201707</v>
      </c>
      <c r="B6189" s="23" t="s">
        <v>0</v>
      </c>
      <c r="C6189" s="22">
        <v>27260665</v>
      </c>
      <c r="D6189" s="22" t="s">
        <v>105</v>
      </c>
      <c r="E6189" s="23">
        <v>174720</v>
      </c>
      <c r="F6189" s="22" t="str">
        <f>VLOOKUP(C6189,變換清單!A:C,3,0)</f>
        <v>啤酒</v>
      </c>
      <c r="G6189" s="22" t="str">
        <f>VLOOKUP(B6189,變換清單!E:F,2,0)</f>
        <v>北海道</v>
      </c>
      <c r="H6189" s="22" t="str">
        <f t="shared" si="288"/>
        <v>2017</v>
      </c>
      <c r="I6189" s="22">
        <f t="shared" si="289"/>
        <v>7</v>
      </c>
      <c r="J6189" s="22" t="str">
        <f>VLOOKUP(I6189,變換清單!H:I,2,0)</f>
        <v>3Q</v>
      </c>
      <c r="K6189" s="22" t="str">
        <f t="shared" si="290"/>
        <v>啤酒北海道20173Q</v>
      </c>
    </row>
    <row r="6190" spans="1:11">
      <c r="A6190" s="23">
        <v>201707</v>
      </c>
      <c r="B6190" s="23" t="s">
        <v>0</v>
      </c>
      <c r="C6190" s="22">
        <v>27350171</v>
      </c>
      <c r="D6190" s="22" t="s">
        <v>42</v>
      </c>
      <c r="E6190" s="23">
        <v>8004</v>
      </c>
      <c r="F6190" s="22" t="str">
        <f>VLOOKUP(C6190,變換清單!A:C,3,0)</f>
        <v>啤酒</v>
      </c>
      <c r="G6190" s="22" t="str">
        <f>VLOOKUP(B6190,變換清單!E:F,2,0)</f>
        <v>北海道</v>
      </c>
      <c r="H6190" s="22" t="str">
        <f t="shared" si="288"/>
        <v>2017</v>
      </c>
      <c r="I6190" s="22">
        <f t="shared" si="289"/>
        <v>7</v>
      </c>
      <c r="J6190" s="22" t="str">
        <f>VLOOKUP(I6190,變換清單!H:I,2,0)</f>
        <v>3Q</v>
      </c>
      <c r="K6190" s="22" t="str">
        <f t="shared" si="290"/>
        <v>啤酒北海道20173Q</v>
      </c>
    </row>
    <row r="6191" spans="1:11">
      <c r="A6191" s="23">
        <v>201707</v>
      </c>
      <c r="B6191" s="23" t="s">
        <v>80</v>
      </c>
      <c r="C6191" s="22">
        <v>27350921</v>
      </c>
      <c r="D6191" s="22" t="s">
        <v>44</v>
      </c>
      <c r="E6191" s="23">
        <v>200760</v>
      </c>
      <c r="F6191" s="22" t="str">
        <f>VLOOKUP(C6191,變換清單!A:C,3,0)</f>
        <v>發泡酒</v>
      </c>
      <c r="G6191" s="22" t="str">
        <f>VLOOKUP(B6191,變換清單!E:F,2,0)</f>
        <v>近畿圏</v>
      </c>
      <c r="H6191" s="22" t="str">
        <f t="shared" si="288"/>
        <v>2017</v>
      </c>
      <c r="I6191" s="22">
        <f t="shared" si="289"/>
        <v>7</v>
      </c>
      <c r="J6191" s="22" t="str">
        <f>VLOOKUP(I6191,變換清單!H:I,2,0)</f>
        <v>3Q</v>
      </c>
      <c r="K6191" s="22" t="str">
        <f t="shared" si="290"/>
        <v>發泡酒近畿圏20173Q</v>
      </c>
    </row>
    <row r="6192" spans="1:11">
      <c r="A6192" s="23">
        <v>201707</v>
      </c>
      <c r="B6192" s="23" t="s">
        <v>80</v>
      </c>
      <c r="C6192" s="22">
        <v>27210786</v>
      </c>
      <c r="D6192" s="22" t="s">
        <v>103</v>
      </c>
      <c r="E6192" s="23">
        <v>5040</v>
      </c>
      <c r="F6192" s="22" t="str">
        <f>VLOOKUP(C6192,變換清單!A:C,3,0)</f>
        <v>發泡酒</v>
      </c>
      <c r="G6192" s="22" t="str">
        <f>VLOOKUP(B6192,變換清單!E:F,2,0)</f>
        <v>近畿圏</v>
      </c>
      <c r="H6192" s="22" t="str">
        <f t="shared" si="288"/>
        <v>2017</v>
      </c>
      <c r="I6192" s="22">
        <f t="shared" si="289"/>
        <v>7</v>
      </c>
      <c r="J6192" s="22" t="str">
        <f>VLOOKUP(I6192,變換清單!H:I,2,0)</f>
        <v>3Q</v>
      </c>
      <c r="K6192" s="22" t="str">
        <f t="shared" si="290"/>
        <v>發泡酒近畿圏20173Q</v>
      </c>
    </row>
    <row r="6193" spans="1:11">
      <c r="A6193" s="23">
        <v>201707</v>
      </c>
      <c r="B6193" s="23" t="s">
        <v>80</v>
      </c>
      <c r="C6193" s="22">
        <v>27220883</v>
      </c>
      <c r="D6193" s="22" t="s">
        <v>101</v>
      </c>
      <c r="E6193" s="23">
        <v>36120</v>
      </c>
      <c r="F6193" s="22" t="str">
        <f>VLOOKUP(C6193,變換清單!A:C,3,0)</f>
        <v>新類型</v>
      </c>
      <c r="G6193" s="22" t="str">
        <f>VLOOKUP(B6193,變換清單!E:F,2,0)</f>
        <v>近畿圏</v>
      </c>
      <c r="H6193" s="22" t="str">
        <f t="shared" si="288"/>
        <v>2017</v>
      </c>
      <c r="I6193" s="22">
        <f t="shared" si="289"/>
        <v>7</v>
      </c>
      <c r="J6193" s="22" t="str">
        <f>VLOOKUP(I6193,變換清單!H:I,2,0)</f>
        <v>3Q</v>
      </c>
      <c r="K6193" s="22" t="str">
        <f t="shared" si="290"/>
        <v>新類型近畿圏20173Q</v>
      </c>
    </row>
    <row r="6194" spans="1:11">
      <c r="A6194" s="23">
        <v>201707</v>
      </c>
      <c r="B6194" s="23" t="s">
        <v>80</v>
      </c>
      <c r="C6194" s="22">
        <v>27220957</v>
      </c>
      <c r="D6194" s="22" t="s">
        <v>102</v>
      </c>
      <c r="E6194" s="23">
        <v>756</v>
      </c>
      <c r="F6194" s="22" t="str">
        <f>VLOOKUP(C6194,變換清單!A:C,3,0)</f>
        <v>新類型</v>
      </c>
      <c r="G6194" s="22" t="str">
        <f>VLOOKUP(B6194,變換清單!E:F,2,0)</f>
        <v>近畿圏</v>
      </c>
      <c r="H6194" s="22" t="str">
        <f t="shared" si="288"/>
        <v>2017</v>
      </c>
      <c r="I6194" s="22">
        <f t="shared" si="289"/>
        <v>7</v>
      </c>
      <c r="J6194" s="22" t="str">
        <f>VLOOKUP(I6194,變換清單!H:I,2,0)</f>
        <v>3Q</v>
      </c>
      <c r="K6194" s="22" t="str">
        <f t="shared" si="290"/>
        <v>新類型近畿圏20173Q</v>
      </c>
    </row>
    <row r="6195" spans="1:11">
      <c r="A6195" s="23">
        <v>201707</v>
      </c>
      <c r="B6195" s="23" t="s">
        <v>80</v>
      </c>
      <c r="C6195" s="22">
        <v>27220985</v>
      </c>
      <c r="D6195" s="22" t="s">
        <v>46</v>
      </c>
      <c r="E6195" s="23">
        <v>9240</v>
      </c>
      <c r="F6195" s="22" t="str">
        <f>VLOOKUP(C6195,變換清單!A:C,3,0)</f>
        <v>新類型</v>
      </c>
      <c r="G6195" s="22" t="str">
        <f>VLOOKUP(B6195,變換清單!E:F,2,0)</f>
        <v>近畿圏</v>
      </c>
      <c r="H6195" s="22" t="str">
        <f t="shared" si="288"/>
        <v>2017</v>
      </c>
      <c r="I6195" s="22">
        <f t="shared" si="289"/>
        <v>7</v>
      </c>
      <c r="J6195" s="22" t="str">
        <f>VLOOKUP(I6195,變換清單!H:I,2,0)</f>
        <v>3Q</v>
      </c>
      <c r="K6195" s="22" t="str">
        <f t="shared" si="290"/>
        <v>新類型近畿圏20173Q</v>
      </c>
    </row>
    <row r="6196" spans="1:11">
      <c r="A6196" s="23">
        <v>201708</v>
      </c>
      <c r="B6196" s="23" t="s">
        <v>75</v>
      </c>
      <c r="C6196" s="22">
        <v>27260317</v>
      </c>
      <c r="D6196" s="22" t="s">
        <v>40</v>
      </c>
      <c r="E6196" s="23">
        <v>1537200</v>
      </c>
      <c r="F6196" s="22" t="str">
        <f>VLOOKUP(C6196,變換清單!A:C,3,0)</f>
        <v>啤酒</v>
      </c>
      <c r="G6196" s="22" t="str">
        <f>VLOOKUP(B6196,變換清單!E:F,2,0)</f>
        <v>中部</v>
      </c>
      <c r="H6196" s="22" t="str">
        <f t="shared" si="288"/>
        <v>2017</v>
      </c>
      <c r="I6196" s="22">
        <f t="shared" si="289"/>
        <v>8</v>
      </c>
      <c r="J6196" s="22" t="str">
        <f>VLOOKUP(I6196,變換清單!H:I,2,0)</f>
        <v>3Q</v>
      </c>
      <c r="K6196" s="22" t="str">
        <f t="shared" si="290"/>
        <v>啤酒中部20173Q</v>
      </c>
    </row>
    <row r="6197" spans="1:11">
      <c r="A6197" s="23">
        <v>201708</v>
      </c>
      <c r="B6197" s="23" t="s">
        <v>75</v>
      </c>
      <c r="C6197" s="22">
        <v>27260665</v>
      </c>
      <c r="D6197" s="22" t="s">
        <v>105</v>
      </c>
      <c r="E6197" s="23">
        <v>78120</v>
      </c>
      <c r="F6197" s="22" t="str">
        <f>VLOOKUP(C6197,變換清單!A:C,3,0)</f>
        <v>啤酒</v>
      </c>
      <c r="G6197" s="22" t="str">
        <f>VLOOKUP(B6197,變換清單!E:F,2,0)</f>
        <v>中部</v>
      </c>
      <c r="H6197" s="22" t="str">
        <f t="shared" si="288"/>
        <v>2017</v>
      </c>
      <c r="I6197" s="22">
        <f t="shared" si="289"/>
        <v>8</v>
      </c>
      <c r="J6197" s="22" t="str">
        <f>VLOOKUP(I6197,變換清單!H:I,2,0)</f>
        <v>3Q</v>
      </c>
      <c r="K6197" s="22" t="str">
        <f t="shared" si="290"/>
        <v>啤酒中部20173Q</v>
      </c>
    </row>
    <row r="6198" spans="1:11">
      <c r="A6198" s="23">
        <v>201708</v>
      </c>
      <c r="B6198" s="23" t="s">
        <v>75</v>
      </c>
      <c r="C6198" s="22">
        <v>27350171</v>
      </c>
      <c r="D6198" s="22" t="s">
        <v>42</v>
      </c>
      <c r="E6198" s="23">
        <v>518280</v>
      </c>
      <c r="F6198" s="22" t="str">
        <f>VLOOKUP(C6198,變換清單!A:C,3,0)</f>
        <v>啤酒</v>
      </c>
      <c r="G6198" s="22" t="str">
        <f>VLOOKUP(B6198,變換清單!E:F,2,0)</f>
        <v>中部</v>
      </c>
      <c r="H6198" s="22" t="str">
        <f t="shared" si="288"/>
        <v>2017</v>
      </c>
      <c r="I6198" s="22">
        <f t="shared" si="289"/>
        <v>8</v>
      </c>
      <c r="J6198" s="22" t="str">
        <f>VLOOKUP(I6198,變換清單!H:I,2,0)</f>
        <v>3Q</v>
      </c>
      <c r="K6198" s="22" t="str">
        <f t="shared" si="290"/>
        <v>啤酒中部20173Q</v>
      </c>
    </row>
    <row r="6199" spans="1:11">
      <c r="A6199" s="23">
        <v>201708</v>
      </c>
      <c r="B6199" s="23" t="s">
        <v>75</v>
      </c>
      <c r="C6199" s="22">
        <v>27350921</v>
      </c>
      <c r="D6199" s="22" t="s">
        <v>44</v>
      </c>
      <c r="E6199" s="23">
        <v>46368</v>
      </c>
      <c r="F6199" s="22" t="str">
        <f>VLOOKUP(C6199,變換清單!A:C,3,0)</f>
        <v>發泡酒</v>
      </c>
      <c r="G6199" s="22" t="str">
        <f>VLOOKUP(B6199,變換清單!E:F,2,0)</f>
        <v>中部</v>
      </c>
      <c r="H6199" s="22" t="str">
        <f t="shared" si="288"/>
        <v>2017</v>
      </c>
      <c r="I6199" s="22">
        <f t="shared" si="289"/>
        <v>8</v>
      </c>
      <c r="J6199" s="22" t="str">
        <f>VLOOKUP(I6199,變換清單!H:I,2,0)</f>
        <v>3Q</v>
      </c>
      <c r="K6199" s="22" t="str">
        <f t="shared" si="290"/>
        <v>發泡酒中部20173Q</v>
      </c>
    </row>
    <row r="6200" spans="1:11">
      <c r="A6200" s="23">
        <v>201708</v>
      </c>
      <c r="B6200" s="23" t="s">
        <v>75</v>
      </c>
      <c r="C6200" s="22">
        <v>27210786</v>
      </c>
      <c r="D6200" s="22" t="s">
        <v>103</v>
      </c>
      <c r="E6200" s="23">
        <v>19908</v>
      </c>
      <c r="F6200" s="22" t="str">
        <f>VLOOKUP(C6200,變換清單!A:C,3,0)</f>
        <v>發泡酒</v>
      </c>
      <c r="G6200" s="22" t="str">
        <f>VLOOKUP(B6200,變換清單!E:F,2,0)</f>
        <v>中部</v>
      </c>
      <c r="H6200" s="22" t="str">
        <f t="shared" si="288"/>
        <v>2017</v>
      </c>
      <c r="I6200" s="22">
        <f t="shared" si="289"/>
        <v>8</v>
      </c>
      <c r="J6200" s="22" t="str">
        <f>VLOOKUP(I6200,變換清單!H:I,2,0)</f>
        <v>3Q</v>
      </c>
      <c r="K6200" s="22" t="str">
        <f t="shared" si="290"/>
        <v>發泡酒中部20173Q</v>
      </c>
    </row>
    <row r="6201" spans="1:11">
      <c r="A6201" s="23">
        <v>201708</v>
      </c>
      <c r="B6201" s="23" t="s">
        <v>75</v>
      </c>
      <c r="C6201" s="22">
        <v>27220883</v>
      </c>
      <c r="D6201" s="22" t="s">
        <v>101</v>
      </c>
      <c r="E6201" s="23">
        <v>417480</v>
      </c>
      <c r="F6201" s="22" t="str">
        <f>VLOOKUP(C6201,變換清單!A:C,3,0)</f>
        <v>新類型</v>
      </c>
      <c r="G6201" s="22" t="str">
        <f>VLOOKUP(B6201,變換清單!E:F,2,0)</f>
        <v>中部</v>
      </c>
      <c r="H6201" s="22" t="str">
        <f t="shared" si="288"/>
        <v>2017</v>
      </c>
      <c r="I6201" s="22">
        <f t="shared" si="289"/>
        <v>8</v>
      </c>
      <c r="J6201" s="22" t="str">
        <f>VLOOKUP(I6201,變換清單!H:I,2,0)</f>
        <v>3Q</v>
      </c>
      <c r="K6201" s="22" t="str">
        <f t="shared" si="290"/>
        <v>新類型中部20173Q</v>
      </c>
    </row>
    <row r="6202" spans="1:11">
      <c r="A6202" s="23">
        <v>201708</v>
      </c>
      <c r="B6202" s="23" t="s">
        <v>75</v>
      </c>
      <c r="C6202" s="22">
        <v>27220957</v>
      </c>
      <c r="D6202" s="22" t="s">
        <v>102</v>
      </c>
      <c r="E6202" s="23">
        <v>4002</v>
      </c>
      <c r="F6202" s="22" t="str">
        <f>VLOOKUP(C6202,變換清單!A:C,3,0)</f>
        <v>新類型</v>
      </c>
      <c r="G6202" s="22" t="str">
        <f>VLOOKUP(B6202,變換清單!E:F,2,0)</f>
        <v>中部</v>
      </c>
      <c r="H6202" s="22" t="str">
        <f t="shared" si="288"/>
        <v>2017</v>
      </c>
      <c r="I6202" s="22">
        <f t="shared" si="289"/>
        <v>8</v>
      </c>
      <c r="J6202" s="22" t="str">
        <f>VLOOKUP(I6202,變換清單!H:I,2,0)</f>
        <v>3Q</v>
      </c>
      <c r="K6202" s="22" t="str">
        <f t="shared" si="290"/>
        <v>新類型中部20173Q</v>
      </c>
    </row>
    <row r="6203" spans="1:11">
      <c r="A6203" s="23">
        <v>201708</v>
      </c>
      <c r="B6203" s="23" t="s">
        <v>75</v>
      </c>
      <c r="C6203" s="22">
        <v>27220985</v>
      </c>
      <c r="D6203" s="22" t="s">
        <v>46</v>
      </c>
      <c r="E6203" s="23">
        <v>22011</v>
      </c>
      <c r="F6203" s="22" t="str">
        <f>VLOOKUP(C6203,變換清單!A:C,3,0)</f>
        <v>新類型</v>
      </c>
      <c r="G6203" s="22" t="str">
        <f>VLOOKUP(B6203,變換清單!E:F,2,0)</f>
        <v>中部</v>
      </c>
      <c r="H6203" s="22" t="str">
        <f t="shared" si="288"/>
        <v>2017</v>
      </c>
      <c r="I6203" s="22">
        <f t="shared" si="289"/>
        <v>8</v>
      </c>
      <c r="J6203" s="22" t="str">
        <f>VLOOKUP(I6203,變換清單!H:I,2,0)</f>
        <v>3Q</v>
      </c>
      <c r="K6203" s="22" t="str">
        <f t="shared" si="290"/>
        <v>新類型中部20173Q</v>
      </c>
    </row>
    <row r="6204" spans="1:11">
      <c r="A6204" s="23">
        <v>201708</v>
      </c>
      <c r="B6204" s="23" t="s">
        <v>86</v>
      </c>
      <c r="C6204" s="22">
        <v>27260317</v>
      </c>
      <c r="D6204" s="22" t="s">
        <v>40</v>
      </c>
      <c r="E6204" s="23">
        <v>178920</v>
      </c>
      <c r="F6204" s="22" t="str">
        <f>VLOOKUP(C6204,變換清單!A:C,3,0)</f>
        <v>啤酒</v>
      </c>
      <c r="G6204" s="22" t="str">
        <f>VLOOKUP(B6204,變換清單!E:F,2,0)</f>
        <v>中四國</v>
      </c>
      <c r="H6204" s="22" t="str">
        <f t="shared" si="288"/>
        <v>2017</v>
      </c>
      <c r="I6204" s="22">
        <f t="shared" si="289"/>
        <v>8</v>
      </c>
      <c r="J6204" s="22" t="str">
        <f>VLOOKUP(I6204,變換清單!H:I,2,0)</f>
        <v>3Q</v>
      </c>
      <c r="K6204" s="22" t="str">
        <f t="shared" si="290"/>
        <v>啤酒中四國20173Q</v>
      </c>
    </row>
    <row r="6205" spans="1:11">
      <c r="A6205" s="23">
        <v>201708</v>
      </c>
      <c r="B6205" s="23" t="s">
        <v>86</v>
      </c>
      <c r="C6205" s="22">
        <v>27260665</v>
      </c>
      <c r="D6205" s="22" t="s">
        <v>105</v>
      </c>
      <c r="E6205" s="23">
        <v>41160</v>
      </c>
      <c r="F6205" s="22" t="str">
        <f>VLOOKUP(C6205,變換清單!A:C,3,0)</f>
        <v>啤酒</v>
      </c>
      <c r="G6205" s="22" t="str">
        <f>VLOOKUP(B6205,變換清單!E:F,2,0)</f>
        <v>中四國</v>
      </c>
      <c r="H6205" s="22" t="str">
        <f t="shared" si="288"/>
        <v>2017</v>
      </c>
      <c r="I6205" s="22">
        <f t="shared" si="289"/>
        <v>8</v>
      </c>
      <c r="J6205" s="22" t="str">
        <f>VLOOKUP(I6205,變換清單!H:I,2,0)</f>
        <v>3Q</v>
      </c>
      <c r="K6205" s="22" t="str">
        <f t="shared" si="290"/>
        <v>啤酒中四國20173Q</v>
      </c>
    </row>
    <row r="6206" spans="1:11">
      <c r="A6206" s="23">
        <v>201708</v>
      </c>
      <c r="B6206" s="23" t="s">
        <v>86</v>
      </c>
      <c r="C6206" s="22">
        <v>27350171</v>
      </c>
      <c r="D6206" s="22" t="s">
        <v>42</v>
      </c>
      <c r="E6206" s="23">
        <v>44520</v>
      </c>
      <c r="F6206" s="22" t="str">
        <f>VLOOKUP(C6206,變換清單!A:C,3,0)</f>
        <v>啤酒</v>
      </c>
      <c r="G6206" s="22" t="str">
        <f>VLOOKUP(B6206,變換清單!E:F,2,0)</f>
        <v>中四國</v>
      </c>
      <c r="H6206" s="22" t="str">
        <f t="shared" si="288"/>
        <v>2017</v>
      </c>
      <c r="I6206" s="22">
        <f t="shared" si="289"/>
        <v>8</v>
      </c>
      <c r="J6206" s="22" t="str">
        <f>VLOOKUP(I6206,變換清單!H:I,2,0)</f>
        <v>3Q</v>
      </c>
      <c r="K6206" s="22" t="str">
        <f t="shared" si="290"/>
        <v>啤酒中四國20173Q</v>
      </c>
    </row>
    <row r="6207" spans="1:11">
      <c r="A6207" s="23">
        <v>201708</v>
      </c>
      <c r="B6207" s="23" t="s">
        <v>86</v>
      </c>
      <c r="C6207" s="22">
        <v>27350921</v>
      </c>
      <c r="D6207" s="22" t="s">
        <v>44</v>
      </c>
      <c r="E6207" s="23">
        <v>4284</v>
      </c>
      <c r="F6207" s="22" t="str">
        <f>VLOOKUP(C6207,變換清單!A:C,3,0)</f>
        <v>發泡酒</v>
      </c>
      <c r="G6207" s="22" t="str">
        <f>VLOOKUP(B6207,變換清單!E:F,2,0)</f>
        <v>中四國</v>
      </c>
      <c r="H6207" s="22" t="str">
        <f t="shared" si="288"/>
        <v>2017</v>
      </c>
      <c r="I6207" s="22">
        <f t="shared" si="289"/>
        <v>8</v>
      </c>
      <c r="J6207" s="22" t="str">
        <f>VLOOKUP(I6207,變換清單!H:I,2,0)</f>
        <v>3Q</v>
      </c>
      <c r="K6207" s="22" t="str">
        <f t="shared" si="290"/>
        <v>發泡酒中四國20173Q</v>
      </c>
    </row>
    <row r="6208" spans="1:11">
      <c r="A6208" s="23">
        <v>201708</v>
      </c>
      <c r="B6208" s="23" t="s">
        <v>86</v>
      </c>
      <c r="C6208" s="22">
        <v>27210786</v>
      </c>
      <c r="D6208" s="22" t="s">
        <v>103</v>
      </c>
      <c r="E6208" s="23">
        <v>4536</v>
      </c>
      <c r="F6208" s="22" t="str">
        <f>VLOOKUP(C6208,變換清單!A:C,3,0)</f>
        <v>發泡酒</v>
      </c>
      <c r="G6208" s="22" t="str">
        <f>VLOOKUP(B6208,變換清單!E:F,2,0)</f>
        <v>中四國</v>
      </c>
      <c r="H6208" s="22" t="str">
        <f t="shared" si="288"/>
        <v>2017</v>
      </c>
      <c r="I6208" s="22">
        <f t="shared" si="289"/>
        <v>8</v>
      </c>
      <c r="J6208" s="22" t="str">
        <f>VLOOKUP(I6208,變換清單!H:I,2,0)</f>
        <v>3Q</v>
      </c>
      <c r="K6208" s="22" t="str">
        <f t="shared" si="290"/>
        <v>發泡酒中四國20173Q</v>
      </c>
    </row>
    <row r="6209" spans="1:11">
      <c r="A6209" s="23">
        <v>201708</v>
      </c>
      <c r="B6209" s="23" t="s">
        <v>86</v>
      </c>
      <c r="C6209" s="22">
        <v>27220883</v>
      </c>
      <c r="D6209" s="22" t="s">
        <v>101</v>
      </c>
      <c r="E6209" s="23">
        <v>33600</v>
      </c>
      <c r="F6209" s="22" t="str">
        <f>VLOOKUP(C6209,變換清單!A:C,3,0)</f>
        <v>新類型</v>
      </c>
      <c r="G6209" s="22" t="str">
        <f>VLOOKUP(B6209,變換清單!E:F,2,0)</f>
        <v>中四國</v>
      </c>
      <c r="H6209" s="22" t="str">
        <f t="shared" si="288"/>
        <v>2017</v>
      </c>
      <c r="I6209" s="22">
        <f t="shared" si="289"/>
        <v>8</v>
      </c>
      <c r="J6209" s="22" t="str">
        <f>VLOOKUP(I6209,變換清單!H:I,2,0)</f>
        <v>3Q</v>
      </c>
      <c r="K6209" s="22" t="str">
        <f t="shared" si="290"/>
        <v>新類型中四國20173Q</v>
      </c>
    </row>
    <row r="6210" spans="1:11">
      <c r="A6210" s="23">
        <v>201708</v>
      </c>
      <c r="B6210" s="23" t="s">
        <v>61</v>
      </c>
      <c r="C6210" s="22">
        <v>27220957</v>
      </c>
      <c r="D6210" s="22" t="s">
        <v>102</v>
      </c>
      <c r="E6210" s="23">
        <v>705600</v>
      </c>
      <c r="F6210" s="22" t="str">
        <f>VLOOKUP(C6210,變換清單!A:C,3,0)</f>
        <v>新類型</v>
      </c>
      <c r="G6210" s="22" t="str">
        <f>VLOOKUP(B6210,變換清單!E:F,2,0)</f>
        <v>關信越</v>
      </c>
      <c r="H6210" s="22" t="str">
        <f t="shared" si="288"/>
        <v>2017</v>
      </c>
      <c r="I6210" s="22">
        <f t="shared" si="289"/>
        <v>8</v>
      </c>
      <c r="J6210" s="22" t="str">
        <f>VLOOKUP(I6210,變換清單!H:I,2,0)</f>
        <v>3Q</v>
      </c>
      <c r="K6210" s="22" t="str">
        <f t="shared" si="290"/>
        <v>新類型關信越20173Q</v>
      </c>
    </row>
    <row r="6211" spans="1:11">
      <c r="A6211" s="23">
        <v>201708</v>
      </c>
      <c r="B6211" s="23" t="s">
        <v>61</v>
      </c>
      <c r="C6211" s="22">
        <v>27220985</v>
      </c>
      <c r="D6211" s="22" t="s">
        <v>46</v>
      </c>
      <c r="E6211" s="23">
        <v>105840</v>
      </c>
      <c r="F6211" s="22" t="str">
        <f>VLOOKUP(C6211,變換清單!A:C,3,0)</f>
        <v>新類型</v>
      </c>
      <c r="G6211" s="22" t="str">
        <f>VLOOKUP(B6211,變換清單!E:F,2,0)</f>
        <v>關信越</v>
      </c>
      <c r="H6211" s="22" t="str">
        <f t="shared" ref="H6211:H6274" si="291">LEFT(A6211,4)</f>
        <v>2017</v>
      </c>
      <c r="I6211" s="22">
        <f t="shared" ref="I6211:I6274" si="292">VALUE(RIGHT(A6211,2))</f>
        <v>8</v>
      </c>
      <c r="J6211" s="22" t="str">
        <f>VLOOKUP(I6211,變換清單!H:I,2,0)</f>
        <v>3Q</v>
      </c>
      <c r="K6211" s="22" t="str">
        <f t="shared" ref="K6211:K6274" si="293">CONCATENATE(F6211,G6211,H6211,J6211)</f>
        <v>新類型關信越20173Q</v>
      </c>
    </row>
    <row r="6212" spans="1:11">
      <c r="A6212" s="23">
        <v>201708</v>
      </c>
      <c r="B6212" s="23" t="s">
        <v>61</v>
      </c>
      <c r="C6212" s="22">
        <v>27260317</v>
      </c>
      <c r="D6212" s="22" t="s">
        <v>40</v>
      </c>
      <c r="E6212" s="23">
        <v>231000</v>
      </c>
      <c r="F6212" s="22" t="str">
        <f>VLOOKUP(C6212,變換清單!A:C,3,0)</f>
        <v>啤酒</v>
      </c>
      <c r="G6212" s="22" t="str">
        <f>VLOOKUP(B6212,變換清單!E:F,2,0)</f>
        <v>關信越</v>
      </c>
      <c r="H6212" s="22" t="str">
        <f t="shared" si="291"/>
        <v>2017</v>
      </c>
      <c r="I6212" s="22">
        <f t="shared" si="292"/>
        <v>8</v>
      </c>
      <c r="J6212" s="22" t="str">
        <f>VLOOKUP(I6212,變換清單!H:I,2,0)</f>
        <v>3Q</v>
      </c>
      <c r="K6212" s="22" t="str">
        <f t="shared" si="293"/>
        <v>啤酒關信越20173Q</v>
      </c>
    </row>
    <row r="6213" spans="1:11">
      <c r="A6213" s="23">
        <v>201708</v>
      </c>
      <c r="B6213" s="23" t="s">
        <v>61</v>
      </c>
      <c r="C6213" s="22">
        <v>27260665</v>
      </c>
      <c r="D6213" s="22" t="s">
        <v>105</v>
      </c>
      <c r="E6213" s="23">
        <v>16128</v>
      </c>
      <c r="F6213" s="22" t="str">
        <f>VLOOKUP(C6213,變換清單!A:C,3,0)</f>
        <v>啤酒</v>
      </c>
      <c r="G6213" s="22" t="str">
        <f>VLOOKUP(B6213,變換清單!E:F,2,0)</f>
        <v>關信越</v>
      </c>
      <c r="H6213" s="22" t="str">
        <f t="shared" si="291"/>
        <v>2017</v>
      </c>
      <c r="I6213" s="22">
        <f t="shared" si="292"/>
        <v>8</v>
      </c>
      <c r="J6213" s="22" t="str">
        <f>VLOOKUP(I6213,變換清單!H:I,2,0)</f>
        <v>3Q</v>
      </c>
      <c r="K6213" s="22" t="str">
        <f t="shared" si="293"/>
        <v>啤酒關信越20173Q</v>
      </c>
    </row>
    <row r="6214" spans="1:11">
      <c r="A6214" s="23">
        <v>201708</v>
      </c>
      <c r="B6214" s="23" t="s">
        <v>61</v>
      </c>
      <c r="C6214" s="22">
        <v>27350171</v>
      </c>
      <c r="D6214" s="22" t="s">
        <v>42</v>
      </c>
      <c r="E6214" s="23">
        <v>3024</v>
      </c>
      <c r="F6214" s="22" t="str">
        <f>VLOOKUP(C6214,變換清單!A:C,3,0)</f>
        <v>啤酒</v>
      </c>
      <c r="G6214" s="22" t="str">
        <f>VLOOKUP(B6214,變換清單!E:F,2,0)</f>
        <v>關信越</v>
      </c>
      <c r="H6214" s="22" t="str">
        <f t="shared" si="291"/>
        <v>2017</v>
      </c>
      <c r="I6214" s="22">
        <f t="shared" si="292"/>
        <v>8</v>
      </c>
      <c r="J6214" s="22" t="str">
        <f>VLOOKUP(I6214,變換清單!H:I,2,0)</f>
        <v>3Q</v>
      </c>
      <c r="K6214" s="22" t="str">
        <f t="shared" si="293"/>
        <v>啤酒關信越20173Q</v>
      </c>
    </row>
    <row r="6215" spans="1:11">
      <c r="A6215" s="23">
        <v>201708</v>
      </c>
      <c r="B6215" s="23" t="s">
        <v>61</v>
      </c>
      <c r="C6215" s="22">
        <v>27350921</v>
      </c>
      <c r="D6215" s="22" t="s">
        <v>44</v>
      </c>
      <c r="E6215" s="23">
        <v>142800</v>
      </c>
      <c r="F6215" s="22" t="str">
        <f>VLOOKUP(C6215,變換清單!A:C,3,0)</f>
        <v>發泡酒</v>
      </c>
      <c r="G6215" s="22" t="str">
        <f>VLOOKUP(B6215,變換清單!E:F,2,0)</f>
        <v>關信越</v>
      </c>
      <c r="H6215" s="22" t="str">
        <f t="shared" si="291"/>
        <v>2017</v>
      </c>
      <c r="I6215" s="22">
        <f t="shared" si="292"/>
        <v>8</v>
      </c>
      <c r="J6215" s="22" t="str">
        <f>VLOOKUP(I6215,變換清單!H:I,2,0)</f>
        <v>3Q</v>
      </c>
      <c r="K6215" s="22" t="str">
        <f t="shared" si="293"/>
        <v>發泡酒關信越20173Q</v>
      </c>
    </row>
    <row r="6216" spans="1:11">
      <c r="A6216" s="23">
        <v>201708</v>
      </c>
      <c r="B6216" s="23" t="s">
        <v>61</v>
      </c>
      <c r="C6216" s="22">
        <v>27210786</v>
      </c>
      <c r="D6216" s="22" t="s">
        <v>103</v>
      </c>
      <c r="E6216" s="23">
        <v>80040</v>
      </c>
      <c r="F6216" s="22" t="str">
        <f>VLOOKUP(C6216,變換清單!A:C,3,0)</f>
        <v>發泡酒</v>
      </c>
      <c r="G6216" s="22" t="str">
        <f>VLOOKUP(B6216,變換清單!E:F,2,0)</f>
        <v>關信越</v>
      </c>
      <c r="H6216" s="22" t="str">
        <f t="shared" si="291"/>
        <v>2017</v>
      </c>
      <c r="I6216" s="22">
        <f t="shared" si="292"/>
        <v>8</v>
      </c>
      <c r="J6216" s="22" t="str">
        <f>VLOOKUP(I6216,變換清單!H:I,2,0)</f>
        <v>3Q</v>
      </c>
      <c r="K6216" s="22" t="str">
        <f t="shared" si="293"/>
        <v>發泡酒關信越20173Q</v>
      </c>
    </row>
    <row r="6217" spans="1:11">
      <c r="A6217" s="23">
        <v>201708</v>
      </c>
      <c r="B6217" s="23" t="s">
        <v>61</v>
      </c>
      <c r="C6217" s="22">
        <v>27220883</v>
      </c>
      <c r="D6217" s="22" t="s">
        <v>101</v>
      </c>
      <c r="E6217" s="23">
        <v>14007</v>
      </c>
      <c r="F6217" s="22" t="str">
        <f>VLOOKUP(C6217,變換清單!A:C,3,0)</f>
        <v>新類型</v>
      </c>
      <c r="G6217" s="22" t="str">
        <f>VLOOKUP(B6217,變換清單!E:F,2,0)</f>
        <v>關信越</v>
      </c>
      <c r="H6217" s="22" t="str">
        <f t="shared" si="291"/>
        <v>2017</v>
      </c>
      <c r="I6217" s="22">
        <f t="shared" si="292"/>
        <v>8</v>
      </c>
      <c r="J6217" s="22" t="str">
        <f>VLOOKUP(I6217,變換清單!H:I,2,0)</f>
        <v>3Q</v>
      </c>
      <c r="K6217" s="22" t="str">
        <f t="shared" si="293"/>
        <v>新類型關信越20173Q</v>
      </c>
    </row>
    <row r="6218" spans="1:11">
      <c r="A6218" s="23">
        <v>201708</v>
      </c>
      <c r="B6218" s="23" t="s">
        <v>83</v>
      </c>
      <c r="C6218" s="22">
        <v>27220957</v>
      </c>
      <c r="D6218" s="22" t="s">
        <v>102</v>
      </c>
      <c r="E6218" s="23">
        <v>6048</v>
      </c>
      <c r="F6218" s="22" t="str">
        <f>VLOOKUP(C6218,變換清單!A:C,3,0)</f>
        <v>新類型</v>
      </c>
      <c r="G6218" s="22" t="str">
        <f>VLOOKUP(B6218,變換清單!E:F,2,0)</f>
        <v>中四國</v>
      </c>
      <c r="H6218" s="22" t="str">
        <f t="shared" si="291"/>
        <v>2017</v>
      </c>
      <c r="I6218" s="22">
        <f t="shared" si="292"/>
        <v>8</v>
      </c>
      <c r="J6218" s="22" t="str">
        <f>VLOOKUP(I6218,變換清單!H:I,2,0)</f>
        <v>3Q</v>
      </c>
      <c r="K6218" s="22" t="str">
        <f t="shared" si="293"/>
        <v>新類型中四國20173Q</v>
      </c>
    </row>
    <row r="6219" spans="1:11">
      <c r="A6219" s="23">
        <v>201708</v>
      </c>
      <c r="B6219" s="23" t="s">
        <v>83</v>
      </c>
      <c r="C6219" s="22">
        <v>27220985</v>
      </c>
      <c r="D6219" s="22" t="s">
        <v>46</v>
      </c>
      <c r="E6219" s="23">
        <v>208320</v>
      </c>
      <c r="F6219" s="22" t="str">
        <f>VLOOKUP(C6219,變換清單!A:C,3,0)</f>
        <v>新類型</v>
      </c>
      <c r="G6219" s="22" t="str">
        <f>VLOOKUP(B6219,變換清單!E:F,2,0)</f>
        <v>中四國</v>
      </c>
      <c r="H6219" s="22" t="str">
        <f t="shared" si="291"/>
        <v>2017</v>
      </c>
      <c r="I6219" s="22">
        <f t="shared" si="292"/>
        <v>8</v>
      </c>
      <c r="J6219" s="22" t="str">
        <f>VLOOKUP(I6219,變換清單!H:I,2,0)</f>
        <v>3Q</v>
      </c>
      <c r="K6219" s="22" t="str">
        <f t="shared" si="293"/>
        <v>新類型中四國20173Q</v>
      </c>
    </row>
    <row r="6220" spans="1:11">
      <c r="A6220" s="23">
        <v>201708</v>
      </c>
      <c r="B6220" s="23" t="s">
        <v>83</v>
      </c>
      <c r="C6220" s="22">
        <v>27260317</v>
      </c>
      <c r="D6220" s="22" t="s">
        <v>40</v>
      </c>
      <c r="E6220" s="23">
        <v>24360</v>
      </c>
      <c r="F6220" s="22" t="str">
        <f>VLOOKUP(C6220,變換清單!A:C,3,0)</f>
        <v>啤酒</v>
      </c>
      <c r="G6220" s="22" t="str">
        <f>VLOOKUP(B6220,變換清單!E:F,2,0)</f>
        <v>中四國</v>
      </c>
      <c r="H6220" s="22" t="str">
        <f t="shared" si="291"/>
        <v>2017</v>
      </c>
      <c r="I6220" s="22">
        <f t="shared" si="292"/>
        <v>8</v>
      </c>
      <c r="J6220" s="22" t="str">
        <f>VLOOKUP(I6220,變換清單!H:I,2,0)</f>
        <v>3Q</v>
      </c>
      <c r="K6220" s="22" t="str">
        <f t="shared" si="293"/>
        <v>啤酒中四國20173Q</v>
      </c>
    </row>
    <row r="6221" spans="1:11">
      <c r="A6221" s="23">
        <v>201708</v>
      </c>
      <c r="B6221" s="23" t="s">
        <v>83</v>
      </c>
      <c r="C6221" s="22">
        <v>27260665</v>
      </c>
      <c r="D6221" s="22" t="s">
        <v>105</v>
      </c>
      <c r="E6221" s="23">
        <v>82320</v>
      </c>
      <c r="F6221" s="22" t="str">
        <f>VLOOKUP(C6221,變換清單!A:C,3,0)</f>
        <v>啤酒</v>
      </c>
      <c r="G6221" s="22" t="str">
        <f>VLOOKUP(B6221,變換清單!E:F,2,0)</f>
        <v>中四國</v>
      </c>
      <c r="H6221" s="22" t="str">
        <f t="shared" si="291"/>
        <v>2017</v>
      </c>
      <c r="I6221" s="22">
        <f t="shared" si="292"/>
        <v>8</v>
      </c>
      <c r="J6221" s="22" t="str">
        <f>VLOOKUP(I6221,變換清單!H:I,2,0)</f>
        <v>3Q</v>
      </c>
      <c r="K6221" s="22" t="str">
        <f t="shared" si="293"/>
        <v>啤酒中四國20173Q</v>
      </c>
    </row>
    <row r="6222" spans="1:11">
      <c r="A6222" s="23">
        <v>201708</v>
      </c>
      <c r="B6222" s="23" t="s">
        <v>83</v>
      </c>
      <c r="C6222" s="22">
        <v>27350171</v>
      </c>
      <c r="D6222" s="22" t="s">
        <v>42</v>
      </c>
      <c r="E6222" s="23">
        <v>12096</v>
      </c>
      <c r="F6222" s="22" t="str">
        <f>VLOOKUP(C6222,變換清單!A:C,3,0)</f>
        <v>啤酒</v>
      </c>
      <c r="G6222" s="22" t="str">
        <f>VLOOKUP(B6222,變換清單!E:F,2,0)</f>
        <v>中四國</v>
      </c>
      <c r="H6222" s="22" t="str">
        <f t="shared" si="291"/>
        <v>2017</v>
      </c>
      <c r="I6222" s="22">
        <f t="shared" si="292"/>
        <v>8</v>
      </c>
      <c r="J6222" s="22" t="str">
        <f>VLOOKUP(I6222,變換清單!H:I,2,0)</f>
        <v>3Q</v>
      </c>
      <c r="K6222" s="22" t="str">
        <f t="shared" si="293"/>
        <v>啤酒中四國20173Q</v>
      </c>
    </row>
    <row r="6223" spans="1:11">
      <c r="A6223" s="23">
        <v>201708</v>
      </c>
      <c r="B6223" s="23" t="s">
        <v>83</v>
      </c>
      <c r="C6223" s="22">
        <v>27350921</v>
      </c>
      <c r="D6223" s="22" t="s">
        <v>44</v>
      </c>
      <c r="E6223" s="23">
        <v>3528</v>
      </c>
      <c r="F6223" s="22" t="str">
        <f>VLOOKUP(C6223,變換清單!A:C,3,0)</f>
        <v>發泡酒</v>
      </c>
      <c r="G6223" s="22" t="str">
        <f>VLOOKUP(B6223,變換清單!E:F,2,0)</f>
        <v>中四國</v>
      </c>
      <c r="H6223" s="22" t="str">
        <f t="shared" si="291"/>
        <v>2017</v>
      </c>
      <c r="I6223" s="22">
        <f t="shared" si="292"/>
        <v>8</v>
      </c>
      <c r="J6223" s="22" t="str">
        <f>VLOOKUP(I6223,變換清單!H:I,2,0)</f>
        <v>3Q</v>
      </c>
      <c r="K6223" s="22" t="str">
        <f t="shared" si="293"/>
        <v>發泡酒中四國20173Q</v>
      </c>
    </row>
    <row r="6224" spans="1:11">
      <c r="A6224" s="23">
        <v>201708</v>
      </c>
      <c r="B6224" s="23" t="s">
        <v>83</v>
      </c>
      <c r="C6224" s="22">
        <v>27210786</v>
      </c>
      <c r="D6224" s="22" t="s">
        <v>103</v>
      </c>
      <c r="E6224" s="23">
        <v>41160</v>
      </c>
      <c r="F6224" s="22" t="str">
        <f>VLOOKUP(C6224,變換清單!A:C,3,0)</f>
        <v>發泡酒</v>
      </c>
      <c r="G6224" s="22" t="str">
        <f>VLOOKUP(B6224,變換清單!E:F,2,0)</f>
        <v>中四國</v>
      </c>
      <c r="H6224" s="22" t="str">
        <f t="shared" si="291"/>
        <v>2017</v>
      </c>
      <c r="I6224" s="22">
        <f t="shared" si="292"/>
        <v>8</v>
      </c>
      <c r="J6224" s="22" t="str">
        <f>VLOOKUP(I6224,變換清單!H:I,2,0)</f>
        <v>3Q</v>
      </c>
      <c r="K6224" s="22" t="str">
        <f t="shared" si="293"/>
        <v>發泡酒中四國20173Q</v>
      </c>
    </row>
    <row r="6225" spans="1:11">
      <c r="A6225" s="23">
        <v>201708</v>
      </c>
      <c r="B6225" s="23" t="s">
        <v>98</v>
      </c>
      <c r="C6225" s="22">
        <v>27220883</v>
      </c>
      <c r="D6225" s="22" t="s">
        <v>101</v>
      </c>
      <c r="E6225" s="23">
        <v>11760</v>
      </c>
      <c r="F6225" s="22" t="str">
        <f>VLOOKUP(C6225,變換清單!A:C,3,0)</f>
        <v>新類型</v>
      </c>
      <c r="G6225" s="22" t="str">
        <f>VLOOKUP(B6225,變換清單!E:F,2,0)</f>
        <v>沖繩</v>
      </c>
      <c r="H6225" s="22" t="str">
        <f t="shared" si="291"/>
        <v>2017</v>
      </c>
      <c r="I6225" s="22">
        <f t="shared" si="292"/>
        <v>8</v>
      </c>
      <c r="J6225" s="22" t="str">
        <f>VLOOKUP(I6225,變換清單!H:I,2,0)</f>
        <v>3Q</v>
      </c>
      <c r="K6225" s="22" t="str">
        <f t="shared" si="293"/>
        <v>新類型沖繩20173Q</v>
      </c>
    </row>
    <row r="6226" spans="1:11">
      <c r="A6226" s="23">
        <v>201708</v>
      </c>
      <c r="B6226" s="23" t="s">
        <v>98</v>
      </c>
      <c r="C6226" s="22">
        <v>27220957</v>
      </c>
      <c r="D6226" s="22" t="s">
        <v>102</v>
      </c>
      <c r="E6226" s="23">
        <v>21000</v>
      </c>
      <c r="F6226" s="22" t="str">
        <f>VLOOKUP(C6226,變換清單!A:C,3,0)</f>
        <v>新類型</v>
      </c>
      <c r="G6226" s="22" t="str">
        <f>VLOOKUP(B6226,變換清單!E:F,2,0)</f>
        <v>沖繩</v>
      </c>
      <c r="H6226" s="22" t="str">
        <f t="shared" si="291"/>
        <v>2017</v>
      </c>
      <c r="I6226" s="22">
        <f t="shared" si="292"/>
        <v>8</v>
      </c>
      <c r="J6226" s="22" t="str">
        <f>VLOOKUP(I6226,變換清單!H:I,2,0)</f>
        <v>3Q</v>
      </c>
      <c r="K6226" s="22" t="str">
        <f t="shared" si="293"/>
        <v>新類型沖繩20173Q</v>
      </c>
    </row>
    <row r="6227" spans="1:11">
      <c r="A6227" s="23">
        <v>201708</v>
      </c>
      <c r="B6227" s="23" t="s">
        <v>98</v>
      </c>
      <c r="C6227" s="22">
        <v>27220985</v>
      </c>
      <c r="D6227" s="22" t="s">
        <v>46</v>
      </c>
      <c r="E6227" s="23">
        <v>645120</v>
      </c>
      <c r="F6227" s="22" t="str">
        <f>VLOOKUP(C6227,變換清單!A:C,3,0)</f>
        <v>新類型</v>
      </c>
      <c r="G6227" s="22" t="str">
        <f>VLOOKUP(B6227,變換清單!E:F,2,0)</f>
        <v>沖繩</v>
      </c>
      <c r="H6227" s="22" t="str">
        <f t="shared" si="291"/>
        <v>2017</v>
      </c>
      <c r="I6227" s="22">
        <f t="shared" si="292"/>
        <v>8</v>
      </c>
      <c r="J6227" s="22" t="str">
        <f>VLOOKUP(I6227,變換清單!H:I,2,0)</f>
        <v>3Q</v>
      </c>
      <c r="K6227" s="22" t="str">
        <f t="shared" si="293"/>
        <v>新類型沖繩20173Q</v>
      </c>
    </row>
    <row r="6228" spans="1:11">
      <c r="A6228" s="23">
        <v>201708</v>
      </c>
      <c r="B6228" s="23" t="s">
        <v>98</v>
      </c>
      <c r="C6228" s="22">
        <v>27260317</v>
      </c>
      <c r="D6228" s="22" t="s">
        <v>40</v>
      </c>
      <c r="E6228" s="23">
        <v>100800</v>
      </c>
      <c r="F6228" s="22" t="str">
        <f>VLOOKUP(C6228,變換清單!A:C,3,0)</f>
        <v>啤酒</v>
      </c>
      <c r="G6228" s="22" t="str">
        <f>VLOOKUP(B6228,變換清單!E:F,2,0)</f>
        <v>沖繩</v>
      </c>
      <c r="H6228" s="22" t="str">
        <f t="shared" si="291"/>
        <v>2017</v>
      </c>
      <c r="I6228" s="22">
        <f t="shared" si="292"/>
        <v>8</v>
      </c>
      <c r="J6228" s="22" t="str">
        <f>VLOOKUP(I6228,變換清單!H:I,2,0)</f>
        <v>3Q</v>
      </c>
      <c r="K6228" s="22" t="str">
        <f t="shared" si="293"/>
        <v>啤酒沖繩20173Q</v>
      </c>
    </row>
    <row r="6229" spans="1:11">
      <c r="A6229" s="23">
        <v>201708</v>
      </c>
      <c r="B6229" s="23" t="s">
        <v>98</v>
      </c>
      <c r="C6229" s="22">
        <v>27260665</v>
      </c>
      <c r="D6229" s="22" t="s">
        <v>105</v>
      </c>
      <c r="E6229" s="23">
        <v>111720</v>
      </c>
      <c r="F6229" s="22" t="str">
        <f>VLOOKUP(C6229,變換清單!A:C,3,0)</f>
        <v>啤酒</v>
      </c>
      <c r="G6229" s="22" t="str">
        <f>VLOOKUP(B6229,變換清單!E:F,2,0)</f>
        <v>沖繩</v>
      </c>
      <c r="H6229" s="22" t="str">
        <f t="shared" si="291"/>
        <v>2017</v>
      </c>
      <c r="I6229" s="22">
        <f t="shared" si="292"/>
        <v>8</v>
      </c>
      <c r="J6229" s="22" t="str">
        <f>VLOOKUP(I6229,變換清單!H:I,2,0)</f>
        <v>3Q</v>
      </c>
      <c r="K6229" s="22" t="str">
        <f t="shared" si="293"/>
        <v>啤酒沖繩20173Q</v>
      </c>
    </row>
    <row r="6230" spans="1:11">
      <c r="A6230" s="23">
        <v>201708</v>
      </c>
      <c r="B6230" s="23" t="s">
        <v>98</v>
      </c>
      <c r="C6230" s="22">
        <v>27350171</v>
      </c>
      <c r="D6230" s="22" t="s">
        <v>42</v>
      </c>
      <c r="E6230" s="23">
        <v>30240</v>
      </c>
      <c r="F6230" s="22" t="str">
        <f>VLOOKUP(C6230,變換清單!A:C,3,0)</f>
        <v>啤酒</v>
      </c>
      <c r="G6230" s="22" t="str">
        <f>VLOOKUP(B6230,變換清單!E:F,2,0)</f>
        <v>沖繩</v>
      </c>
      <c r="H6230" s="22" t="str">
        <f t="shared" si="291"/>
        <v>2017</v>
      </c>
      <c r="I6230" s="22">
        <f t="shared" si="292"/>
        <v>8</v>
      </c>
      <c r="J6230" s="22" t="str">
        <f>VLOOKUP(I6230,變換清單!H:I,2,0)</f>
        <v>3Q</v>
      </c>
      <c r="K6230" s="22" t="str">
        <f t="shared" si="293"/>
        <v>啤酒沖繩20173Q</v>
      </c>
    </row>
    <row r="6231" spans="1:11">
      <c r="A6231" s="23">
        <v>201708</v>
      </c>
      <c r="B6231" s="23" t="s">
        <v>98</v>
      </c>
      <c r="C6231" s="22">
        <v>27350921</v>
      </c>
      <c r="D6231" s="22" t="s">
        <v>44</v>
      </c>
      <c r="E6231" s="23">
        <v>18144</v>
      </c>
      <c r="F6231" s="22" t="str">
        <f>VLOOKUP(C6231,變換清單!A:C,3,0)</f>
        <v>發泡酒</v>
      </c>
      <c r="G6231" s="22" t="str">
        <f>VLOOKUP(B6231,變換清單!E:F,2,0)</f>
        <v>沖繩</v>
      </c>
      <c r="H6231" s="22" t="str">
        <f t="shared" si="291"/>
        <v>2017</v>
      </c>
      <c r="I6231" s="22">
        <f t="shared" si="292"/>
        <v>8</v>
      </c>
      <c r="J6231" s="22" t="str">
        <f>VLOOKUP(I6231,變換清單!H:I,2,0)</f>
        <v>3Q</v>
      </c>
      <c r="K6231" s="22" t="str">
        <f t="shared" si="293"/>
        <v>發泡酒沖繩20173Q</v>
      </c>
    </row>
    <row r="6232" spans="1:11">
      <c r="A6232" s="23">
        <v>201708</v>
      </c>
      <c r="B6232" s="23" t="s">
        <v>98</v>
      </c>
      <c r="C6232" s="22">
        <v>27210786</v>
      </c>
      <c r="D6232" s="22" t="s">
        <v>103</v>
      </c>
      <c r="E6232" s="23">
        <v>313320</v>
      </c>
      <c r="F6232" s="22" t="str">
        <f>VLOOKUP(C6232,變換清單!A:C,3,0)</f>
        <v>發泡酒</v>
      </c>
      <c r="G6232" s="22" t="str">
        <f>VLOOKUP(B6232,變換清單!E:F,2,0)</f>
        <v>沖繩</v>
      </c>
      <c r="H6232" s="22" t="str">
        <f t="shared" si="291"/>
        <v>2017</v>
      </c>
      <c r="I6232" s="22">
        <f t="shared" si="292"/>
        <v>8</v>
      </c>
      <c r="J6232" s="22" t="str">
        <f>VLOOKUP(I6232,變換清單!H:I,2,0)</f>
        <v>3Q</v>
      </c>
      <c r="K6232" s="22" t="str">
        <f t="shared" si="293"/>
        <v>發泡酒沖繩20173Q</v>
      </c>
    </row>
    <row r="6233" spans="1:11">
      <c r="A6233" s="23">
        <v>201708</v>
      </c>
      <c r="B6233" s="23" t="s">
        <v>56</v>
      </c>
      <c r="C6233" s="22">
        <v>27220883</v>
      </c>
      <c r="D6233" s="22" t="s">
        <v>101</v>
      </c>
      <c r="E6233" s="23">
        <v>5040</v>
      </c>
      <c r="F6233" s="22" t="str">
        <f>VLOOKUP(C6233,變換清單!A:C,3,0)</f>
        <v>新類型</v>
      </c>
      <c r="G6233" s="22" t="str">
        <f>VLOOKUP(B6233,變換清單!E:F,2,0)</f>
        <v>東北</v>
      </c>
      <c r="H6233" s="22" t="str">
        <f t="shared" si="291"/>
        <v>2017</v>
      </c>
      <c r="I6233" s="22">
        <f t="shared" si="292"/>
        <v>8</v>
      </c>
      <c r="J6233" s="22" t="str">
        <f>VLOOKUP(I6233,變換清單!H:I,2,0)</f>
        <v>3Q</v>
      </c>
      <c r="K6233" s="22" t="str">
        <f t="shared" si="293"/>
        <v>新類型東北20173Q</v>
      </c>
    </row>
    <row r="6234" spans="1:11">
      <c r="A6234" s="23">
        <v>201708</v>
      </c>
      <c r="B6234" s="23" t="s">
        <v>56</v>
      </c>
      <c r="C6234" s="22">
        <v>27220957</v>
      </c>
      <c r="D6234" s="22" t="s">
        <v>102</v>
      </c>
      <c r="E6234" s="23">
        <v>5040</v>
      </c>
      <c r="F6234" s="22" t="str">
        <f>VLOOKUP(C6234,變換清單!A:C,3,0)</f>
        <v>新類型</v>
      </c>
      <c r="G6234" s="22" t="str">
        <f>VLOOKUP(B6234,變換清單!E:F,2,0)</f>
        <v>東北</v>
      </c>
      <c r="H6234" s="22" t="str">
        <f t="shared" si="291"/>
        <v>2017</v>
      </c>
      <c r="I6234" s="22">
        <f t="shared" si="292"/>
        <v>8</v>
      </c>
      <c r="J6234" s="22" t="str">
        <f>VLOOKUP(I6234,變換清單!H:I,2,0)</f>
        <v>3Q</v>
      </c>
      <c r="K6234" s="22" t="str">
        <f t="shared" si="293"/>
        <v>新類型東北20173Q</v>
      </c>
    </row>
    <row r="6235" spans="1:11">
      <c r="A6235" s="23">
        <v>201708</v>
      </c>
      <c r="B6235" s="23" t="s">
        <v>56</v>
      </c>
      <c r="C6235" s="22">
        <v>27220985</v>
      </c>
      <c r="D6235" s="22" t="s">
        <v>46</v>
      </c>
      <c r="E6235" s="23">
        <v>200760</v>
      </c>
      <c r="F6235" s="22" t="str">
        <f>VLOOKUP(C6235,變換清單!A:C,3,0)</f>
        <v>新類型</v>
      </c>
      <c r="G6235" s="22" t="str">
        <f>VLOOKUP(B6235,變換清單!E:F,2,0)</f>
        <v>東北</v>
      </c>
      <c r="H6235" s="22" t="str">
        <f t="shared" si="291"/>
        <v>2017</v>
      </c>
      <c r="I6235" s="22">
        <f t="shared" si="292"/>
        <v>8</v>
      </c>
      <c r="J6235" s="22" t="str">
        <f>VLOOKUP(I6235,變換清單!H:I,2,0)</f>
        <v>3Q</v>
      </c>
      <c r="K6235" s="22" t="str">
        <f t="shared" si="293"/>
        <v>新類型東北20173Q</v>
      </c>
    </row>
    <row r="6236" spans="1:11">
      <c r="A6236" s="23">
        <v>201708</v>
      </c>
      <c r="B6236" s="23" t="s">
        <v>56</v>
      </c>
      <c r="C6236" s="22">
        <v>27260317</v>
      </c>
      <c r="D6236" s="22" t="s">
        <v>40</v>
      </c>
      <c r="E6236" s="23">
        <v>42000</v>
      </c>
      <c r="F6236" s="22" t="str">
        <f>VLOOKUP(C6236,變換清單!A:C,3,0)</f>
        <v>啤酒</v>
      </c>
      <c r="G6236" s="22" t="str">
        <f>VLOOKUP(B6236,變換清單!E:F,2,0)</f>
        <v>東北</v>
      </c>
      <c r="H6236" s="22" t="str">
        <f t="shared" si="291"/>
        <v>2017</v>
      </c>
      <c r="I6236" s="22">
        <f t="shared" si="292"/>
        <v>8</v>
      </c>
      <c r="J6236" s="22" t="str">
        <f>VLOOKUP(I6236,變換清單!H:I,2,0)</f>
        <v>3Q</v>
      </c>
      <c r="K6236" s="22" t="str">
        <f t="shared" si="293"/>
        <v>啤酒東北20173Q</v>
      </c>
    </row>
    <row r="6237" spans="1:11">
      <c r="A6237" s="23">
        <v>201708</v>
      </c>
      <c r="B6237" s="23" t="s">
        <v>56</v>
      </c>
      <c r="C6237" s="22">
        <v>27260665</v>
      </c>
      <c r="D6237" s="22" t="s">
        <v>105</v>
      </c>
      <c r="E6237" s="23">
        <v>72240</v>
      </c>
      <c r="F6237" s="22" t="str">
        <f>VLOOKUP(C6237,變換清單!A:C,3,0)</f>
        <v>啤酒</v>
      </c>
      <c r="G6237" s="22" t="str">
        <f>VLOOKUP(B6237,變換清單!E:F,2,0)</f>
        <v>東北</v>
      </c>
      <c r="H6237" s="22" t="str">
        <f t="shared" si="291"/>
        <v>2017</v>
      </c>
      <c r="I6237" s="22">
        <f t="shared" si="292"/>
        <v>8</v>
      </c>
      <c r="J6237" s="22" t="str">
        <f>VLOOKUP(I6237,變換清單!H:I,2,0)</f>
        <v>3Q</v>
      </c>
      <c r="K6237" s="22" t="str">
        <f t="shared" si="293"/>
        <v>啤酒東北20173Q</v>
      </c>
    </row>
    <row r="6238" spans="1:11">
      <c r="A6238" s="23">
        <v>201708</v>
      </c>
      <c r="B6238" s="23" t="s">
        <v>56</v>
      </c>
      <c r="C6238" s="22">
        <v>27350171</v>
      </c>
      <c r="D6238" s="22" t="s">
        <v>42</v>
      </c>
      <c r="E6238" s="23">
        <v>12852</v>
      </c>
      <c r="F6238" s="22" t="str">
        <f>VLOOKUP(C6238,變換清單!A:C,3,0)</f>
        <v>啤酒</v>
      </c>
      <c r="G6238" s="22" t="str">
        <f>VLOOKUP(B6238,變換清單!E:F,2,0)</f>
        <v>東北</v>
      </c>
      <c r="H6238" s="22" t="str">
        <f t="shared" si="291"/>
        <v>2017</v>
      </c>
      <c r="I6238" s="22">
        <f t="shared" si="292"/>
        <v>8</v>
      </c>
      <c r="J6238" s="22" t="str">
        <f>VLOOKUP(I6238,變換清單!H:I,2,0)</f>
        <v>3Q</v>
      </c>
      <c r="K6238" s="22" t="str">
        <f t="shared" si="293"/>
        <v>啤酒東北20173Q</v>
      </c>
    </row>
    <row r="6239" spans="1:11">
      <c r="A6239" s="23">
        <v>201708</v>
      </c>
      <c r="B6239" s="23" t="s">
        <v>56</v>
      </c>
      <c r="C6239" s="22">
        <v>27350921</v>
      </c>
      <c r="D6239" s="22" t="s">
        <v>44</v>
      </c>
      <c r="E6239" s="23">
        <v>2268</v>
      </c>
      <c r="F6239" s="22" t="str">
        <f>VLOOKUP(C6239,變換清單!A:C,3,0)</f>
        <v>發泡酒</v>
      </c>
      <c r="G6239" s="22" t="str">
        <f>VLOOKUP(B6239,變換清單!E:F,2,0)</f>
        <v>東北</v>
      </c>
      <c r="H6239" s="22" t="str">
        <f t="shared" si="291"/>
        <v>2017</v>
      </c>
      <c r="I6239" s="22">
        <f t="shared" si="292"/>
        <v>8</v>
      </c>
      <c r="J6239" s="22" t="str">
        <f>VLOOKUP(I6239,變換清單!H:I,2,0)</f>
        <v>3Q</v>
      </c>
      <c r="K6239" s="22" t="str">
        <f t="shared" si="293"/>
        <v>發泡酒東北20173Q</v>
      </c>
    </row>
    <row r="6240" spans="1:11">
      <c r="A6240" s="23">
        <v>201708</v>
      </c>
      <c r="B6240" s="23" t="s">
        <v>56</v>
      </c>
      <c r="C6240" s="22">
        <v>27210786</v>
      </c>
      <c r="D6240" s="22" t="s">
        <v>103</v>
      </c>
      <c r="E6240" s="23">
        <v>74760</v>
      </c>
      <c r="F6240" s="22" t="str">
        <f>VLOOKUP(C6240,變換清單!A:C,3,0)</f>
        <v>發泡酒</v>
      </c>
      <c r="G6240" s="22" t="str">
        <f>VLOOKUP(B6240,變換清單!E:F,2,0)</f>
        <v>東北</v>
      </c>
      <c r="H6240" s="22" t="str">
        <f t="shared" si="291"/>
        <v>2017</v>
      </c>
      <c r="I6240" s="22">
        <f t="shared" si="292"/>
        <v>8</v>
      </c>
      <c r="J6240" s="22" t="str">
        <f>VLOOKUP(I6240,變換清單!H:I,2,0)</f>
        <v>3Q</v>
      </c>
      <c r="K6240" s="22" t="str">
        <f t="shared" si="293"/>
        <v>發泡酒東北20173Q</v>
      </c>
    </row>
    <row r="6241" spans="1:11">
      <c r="A6241" s="23">
        <v>201708</v>
      </c>
      <c r="B6241" s="23" t="s">
        <v>73</v>
      </c>
      <c r="C6241" s="22">
        <v>27220883</v>
      </c>
      <c r="D6241" s="22" t="s">
        <v>101</v>
      </c>
      <c r="E6241" s="23">
        <v>293160</v>
      </c>
      <c r="F6241" s="22" t="str">
        <f>VLOOKUP(C6241,變換清單!A:C,3,0)</f>
        <v>新類型</v>
      </c>
      <c r="G6241" s="22" t="str">
        <f>VLOOKUP(B6241,變換清單!E:F,2,0)</f>
        <v>中部</v>
      </c>
      <c r="H6241" s="22" t="str">
        <f t="shared" si="291"/>
        <v>2017</v>
      </c>
      <c r="I6241" s="22">
        <f t="shared" si="292"/>
        <v>8</v>
      </c>
      <c r="J6241" s="22" t="str">
        <f>VLOOKUP(I6241,變換清單!H:I,2,0)</f>
        <v>3Q</v>
      </c>
      <c r="K6241" s="22" t="str">
        <f t="shared" si="293"/>
        <v>新類型中部20173Q</v>
      </c>
    </row>
    <row r="6242" spans="1:11">
      <c r="A6242" s="23">
        <v>201708</v>
      </c>
      <c r="B6242" s="23" t="s">
        <v>73</v>
      </c>
      <c r="C6242" s="22">
        <v>27220957</v>
      </c>
      <c r="D6242" s="22" t="s">
        <v>102</v>
      </c>
      <c r="E6242" s="23">
        <v>3360</v>
      </c>
      <c r="F6242" s="22" t="str">
        <f>VLOOKUP(C6242,變換清單!A:C,3,0)</f>
        <v>新類型</v>
      </c>
      <c r="G6242" s="22" t="str">
        <f>VLOOKUP(B6242,變換清單!E:F,2,0)</f>
        <v>中部</v>
      </c>
      <c r="H6242" s="22" t="str">
        <f t="shared" si="291"/>
        <v>2017</v>
      </c>
      <c r="I6242" s="22">
        <f t="shared" si="292"/>
        <v>8</v>
      </c>
      <c r="J6242" s="22" t="str">
        <f>VLOOKUP(I6242,變換清單!H:I,2,0)</f>
        <v>3Q</v>
      </c>
      <c r="K6242" s="22" t="str">
        <f t="shared" si="293"/>
        <v>新類型中部20173Q</v>
      </c>
    </row>
    <row r="6243" spans="1:11">
      <c r="A6243" s="23">
        <v>201708</v>
      </c>
      <c r="B6243" s="23" t="s">
        <v>73</v>
      </c>
      <c r="C6243" s="22">
        <v>27220985</v>
      </c>
      <c r="D6243" s="22" t="s">
        <v>46</v>
      </c>
      <c r="E6243" s="23">
        <v>75600</v>
      </c>
      <c r="F6243" s="22" t="str">
        <f>VLOOKUP(C6243,變換清單!A:C,3,0)</f>
        <v>新類型</v>
      </c>
      <c r="G6243" s="22" t="str">
        <f>VLOOKUP(B6243,變換清單!E:F,2,0)</f>
        <v>中部</v>
      </c>
      <c r="H6243" s="22" t="str">
        <f t="shared" si="291"/>
        <v>2017</v>
      </c>
      <c r="I6243" s="22">
        <f t="shared" si="292"/>
        <v>8</v>
      </c>
      <c r="J6243" s="22" t="str">
        <f>VLOOKUP(I6243,變換清單!H:I,2,0)</f>
        <v>3Q</v>
      </c>
      <c r="K6243" s="22" t="str">
        <f t="shared" si="293"/>
        <v>新類型中部20173Q</v>
      </c>
    </row>
    <row r="6244" spans="1:11">
      <c r="A6244" s="23">
        <v>201708</v>
      </c>
      <c r="B6244" s="23" t="s">
        <v>73</v>
      </c>
      <c r="C6244" s="22">
        <v>27260317</v>
      </c>
      <c r="D6244" s="22" t="s">
        <v>40</v>
      </c>
      <c r="E6244" s="23">
        <v>3780</v>
      </c>
      <c r="F6244" s="22" t="str">
        <f>VLOOKUP(C6244,變換清單!A:C,3,0)</f>
        <v>啤酒</v>
      </c>
      <c r="G6244" s="22" t="str">
        <f>VLOOKUP(B6244,變換清單!E:F,2,0)</f>
        <v>中部</v>
      </c>
      <c r="H6244" s="22" t="str">
        <f t="shared" si="291"/>
        <v>2017</v>
      </c>
      <c r="I6244" s="22">
        <f t="shared" si="292"/>
        <v>8</v>
      </c>
      <c r="J6244" s="22" t="str">
        <f>VLOOKUP(I6244,變換清單!H:I,2,0)</f>
        <v>3Q</v>
      </c>
      <c r="K6244" s="22" t="str">
        <f t="shared" si="293"/>
        <v>啤酒中部20173Q</v>
      </c>
    </row>
    <row r="6245" spans="1:11">
      <c r="A6245" s="23">
        <v>201708</v>
      </c>
      <c r="B6245" s="23" t="s">
        <v>73</v>
      </c>
      <c r="C6245" s="22">
        <v>27260665</v>
      </c>
      <c r="D6245" s="22" t="s">
        <v>105</v>
      </c>
      <c r="E6245" s="23">
        <v>504</v>
      </c>
      <c r="F6245" s="22" t="str">
        <f>VLOOKUP(C6245,變換清單!A:C,3,0)</f>
        <v>啤酒</v>
      </c>
      <c r="G6245" s="22" t="str">
        <f>VLOOKUP(B6245,變換清單!E:F,2,0)</f>
        <v>中部</v>
      </c>
      <c r="H6245" s="22" t="str">
        <f t="shared" si="291"/>
        <v>2017</v>
      </c>
      <c r="I6245" s="22">
        <f t="shared" si="292"/>
        <v>8</v>
      </c>
      <c r="J6245" s="22" t="str">
        <f>VLOOKUP(I6245,變換清單!H:I,2,0)</f>
        <v>3Q</v>
      </c>
      <c r="K6245" s="22" t="str">
        <f t="shared" si="293"/>
        <v>啤酒中部20173Q</v>
      </c>
    </row>
    <row r="6246" spans="1:11">
      <c r="A6246" s="23">
        <v>201708</v>
      </c>
      <c r="B6246" s="23" t="s">
        <v>73</v>
      </c>
      <c r="C6246" s="22">
        <v>27350171</v>
      </c>
      <c r="D6246" s="22" t="s">
        <v>42</v>
      </c>
      <c r="E6246" s="23">
        <v>62160</v>
      </c>
      <c r="F6246" s="22" t="str">
        <f>VLOOKUP(C6246,變換清單!A:C,3,0)</f>
        <v>啤酒</v>
      </c>
      <c r="G6246" s="22" t="str">
        <f>VLOOKUP(B6246,變換清單!E:F,2,0)</f>
        <v>中部</v>
      </c>
      <c r="H6246" s="22" t="str">
        <f t="shared" si="291"/>
        <v>2017</v>
      </c>
      <c r="I6246" s="22">
        <f t="shared" si="292"/>
        <v>8</v>
      </c>
      <c r="J6246" s="22" t="str">
        <f>VLOOKUP(I6246,變換清單!H:I,2,0)</f>
        <v>3Q</v>
      </c>
      <c r="K6246" s="22" t="str">
        <f t="shared" si="293"/>
        <v>啤酒中部20173Q</v>
      </c>
    </row>
    <row r="6247" spans="1:11">
      <c r="A6247" s="23">
        <v>201708</v>
      </c>
      <c r="B6247" s="23" t="s">
        <v>93</v>
      </c>
      <c r="C6247" s="22">
        <v>27350921</v>
      </c>
      <c r="D6247" s="22" t="s">
        <v>44</v>
      </c>
      <c r="E6247" s="23">
        <v>189000</v>
      </c>
      <c r="F6247" s="22" t="str">
        <f>VLOOKUP(C6247,變換清單!A:C,3,0)</f>
        <v>發泡酒</v>
      </c>
      <c r="G6247" s="22" t="str">
        <f>VLOOKUP(B6247,變換清單!E:F,2,0)</f>
        <v>九州</v>
      </c>
      <c r="H6247" s="22" t="str">
        <f t="shared" si="291"/>
        <v>2017</v>
      </c>
      <c r="I6247" s="22">
        <f t="shared" si="292"/>
        <v>8</v>
      </c>
      <c r="J6247" s="22" t="str">
        <f>VLOOKUP(I6247,變換清單!H:I,2,0)</f>
        <v>3Q</v>
      </c>
      <c r="K6247" s="22" t="str">
        <f t="shared" si="293"/>
        <v>發泡酒九州20173Q</v>
      </c>
    </row>
    <row r="6248" spans="1:11">
      <c r="A6248" s="23">
        <v>201708</v>
      </c>
      <c r="B6248" s="23" t="s">
        <v>93</v>
      </c>
      <c r="C6248" s="22">
        <v>27210786</v>
      </c>
      <c r="D6248" s="22" t="s">
        <v>103</v>
      </c>
      <c r="E6248" s="23">
        <v>41160</v>
      </c>
      <c r="F6248" s="22" t="str">
        <f>VLOOKUP(C6248,變換清單!A:C,3,0)</f>
        <v>發泡酒</v>
      </c>
      <c r="G6248" s="22" t="str">
        <f>VLOOKUP(B6248,變換清單!E:F,2,0)</f>
        <v>九州</v>
      </c>
      <c r="H6248" s="22" t="str">
        <f t="shared" si="291"/>
        <v>2017</v>
      </c>
      <c r="I6248" s="22">
        <f t="shared" si="292"/>
        <v>8</v>
      </c>
      <c r="J6248" s="22" t="str">
        <f>VLOOKUP(I6248,變換清單!H:I,2,0)</f>
        <v>3Q</v>
      </c>
      <c r="K6248" s="22" t="str">
        <f t="shared" si="293"/>
        <v>發泡酒九州20173Q</v>
      </c>
    </row>
    <row r="6249" spans="1:11">
      <c r="A6249" s="23">
        <v>201708</v>
      </c>
      <c r="B6249" s="23" t="s">
        <v>93</v>
      </c>
      <c r="C6249" s="22">
        <v>27220883</v>
      </c>
      <c r="D6249" s="22" t="s">
        <v>101</v>
      </c>
      <c r="E6249" s="23">
        <v>67200</v>
      </c>
      <c r="F6249" s="22" t="str">
        <f>VLOOKUP(C6249,變換清單!A:C,3,0)</f>
        <v>新類型</v>
      </c>
      <c r="G6249" s="22" t="str">
        <f>VLOOKUP(B6249,變換清單!E:F,2,0)</f>
        <v>九州</v>
      </c>
      <c r="H6249" s="22" t="str">
        <f t="shared" si="291"/>
        <v>2017</v>
      </c>
      <c r="I6249" s="22">
        <f t="shared" si="292"/>
        <v>8</v>
      </c>
      <c r="J6249" s="22" t="str">
        <f>VLOOKUP(I6249,變換清單!H:I,2,0)</f>
        <v>3Q</v>
      </c>
      <c r="K6249" s="22" t="str">
        <f t="shared" si="293"/>
        <v>新類型九州20173Q</v>
      </c>
    </row>
    <row r="6250" spans="1:11">
      <c r="A6250" s="23">
        <v>201708</v>
      </c>
      <c r="B6250" s="23" t="s">
        <v>93</v>
      </c>
      <c r="C6250" s="22">
        <v>27220957</v>
      </c>
      <c r="D6250" s="22" t="s">
        <v>102</v>
      </c>
      <c r="E6250" s="23">
        <v>756</v>
      </c>
      <c r="F6250" s="22" t="str">
        <f>VLOOKUP(C6250,變換清單!A:C,3,0)</f>
        <v>新類型</v>
      </c>
      <c r="G6250" s="22" t="str">
        <f>VLOOKUP(B6250,變換清單!E:F,2,0)</f>
        <v>九州</v>
      </c>
      <c r="H6250" s="22" t="str">
        <f t="shared" si="291"/>
        <v>2017</v>
      </c>
      <c r="I6250" s="22">
        <f t="shared" si="292"/>
        <v>8</v>
      </c>
      <c r="J6250" s="22" t="str">
        <f>VLOOKUP(I6250,變換清單!H:I,2,0)</f>
        <v>3Q</v>
      </c>
      <c r="K6250" s="22" t="str">
        <f t="shared" si="293"/>
        <v>新類型九州20173Q</v>
      </c>
    </row>
    <row r="6251" spans="1:11">
      <c r="A6251" s="23">
        <v>201708</v>
      </c>
      <c r="B6251" s="23" t="s">
        <v>93</v>
      </c>
      <c r="C6251" s="22">
        <v>27220985</v>
      </c>
      <c r="D6251" s="22" t="s">
        <v>46</v>
      </c>
      <c r="E6251" s="23">
        <v>756</v>
      </c>
      <c r="F6251" s="22" t="str">
        <f>VLOOKUP(C6251,變換清單!A:C,3,0)</f>
        <v>新類型</v>
      </c>
      <c r="G6251" s="22" t="str">
        <f>VLOOKUP(B6251,變換清單!E:F,2,0)</f>
        <v>九州</v>
      </c>
      <c r="H6251" s="22" t="str">
        <f t="shared" si="291"/>
        <v>2017</v>
      </c>
      <c r="I6251" s="22">
        <f t="shared" si="292"/>
        <v>8</v>
      </c>
      <c r="J6251" s="22" t="str">
        <f>VLOOKUP(I6251,變換清單!H:I,2,0)</f>
        <v>3Q</v>
      </c>
      <c r="K6251" s="22" t="str">
        <f t="shared" si="293"/>
        <v>新類型九州20173Q</v>
      </c>
    </row>
    <row r="6252" spans="1:11">
      <c r="A6252" s="23">
        <v>201708</v>
      </c>
      <c r="B6252" s="23" t="s">
        <v>93</v>
      </c>
      <c r="C6252" s="22">
        <v>27260317</v>
      </c>
      <c r="D6252" s="22" t="s">
        <v>40</v>
      </c>
      <c r="E6252" s="23">
        <v>42000</v>
      </c>
      <c r="F6252" s="22" t="str">
        <f>VLOOKUP(C6252,變換清單!A:C,3,0)</f>
        <v>啤酒</v>
      </c>
      <c r="G6252" s="22" t="str">
        <f>VLOOKUP(B6252,變換清單!E:F,2,0)</f>
        <v>九州</v>
      </c>
      <c r="H6252" s="22" t="str">
        <f t="shared" si="291"/>
        <v>2017</v>
      </c>
      <c r="I6252" s="22">
        <f t="shared" si="292"/>
        <v>8</v>
      </c>
      <c r="J6252" s="22" t="str">
        <f>VLOOKUP(I6252,變換清單!H:I,2,0)</f>
        <v>3Q</v>
      </c>
      <c r="K6252" s="22" t="str">
        <f t="shared" si="293"/>
        <v>啤酒九州20173Q</v>
      </c>
    </row>
    <row r="6253" spans="1:11">
      <c r="A6253" s="23">
        <v>201708</v>
      </c>
      <c r="B6253" s="23" t="s">
        <v>57</v>
      </c>
      <c r="C6253" s="22">
        <v>27260665</v>
      </c>
      <c r="D6253" s="22" t="s">
        <v>105</v>
      </c>
      <c r="E6253" s="23">
        <v>635040</v>
      </c>
      <c r="F6253" s="22" t="str">
        <f>VLOOKUP(C6253,變換清單!A:C,3,0)</f>
        <v>啤酒</v>
      </c>
      <c r="G6253" s="22" t="str">
        <f>VLOOKUP(B6253,變換清單!E:F,2,0)</f>
        <v>東北</v>
      </c>
      <c r="H6253" s="22" t="str">
        <f t="shared" si="291"/>
        <v>2017</v>
      </c>
      <c r="I6253" s="22">
        <f t="shared" si="292"/>
        <v>8</v>
      </c>
      <c r="J6253" s="22" t="str">
        <f>VLOOKUP(I6253,變換清單!H:I,2,0)</f>
        <v>3Q</v>
      </c>
      <c r="K6253" s="22" t="str">
        <f t="shared" si="293"/>
        <v>啤酒東北20173Q</v>
      </c>
    </row>
    <row r="6254" spans="1:11">
      <c r="A6254" s="23">
        <v>201708</v>
      </c>
      <c r="B6254" s="23" t="s">
        <v>57</v>
      </c>
      <c r="C6254" s="22">
        <v>27350171</v>
      </c>
      <c r="D6254" s="22" t="s">
        <v>42</v>
      </c>
      <c r="E6254" s="23">
        <v>108360</v>
      </c>
      <c r="F6254" s="22" t="str">
        <f>VLOOKUP(C6254,變換清單!A:C,3,0)</f>
        <v>啤酒</v>
      </c>
      <c r="G6254" s="22" t="str">
        <f>VLOOKUP(B6254,變換清單!E:F,2,0)</f>
        <v>東北</v>
      </c>
      <c r="H6254" s="22" t="str">
        <f t="shared" si="291"/>
        <v>2017</v>
      </c>
      <c r="I6254" s="22">
        <f t="shared" si="292"/>
        <v>8</v>
      </c>
      <c r="J6254" s="22" t="str">
        <f>VLOOKUP(I6254,變換清單!H:I,2,0)</f>
        <v>3Q</v>
      </c>
      <c r="K6254" s="22" t="str">
        <f t="shared" si="293"/>
        <v>啤酒東北20173Q</v>
      </c>
    </row>
    <row r="6255" spans="1:11">
      <c r="A6255" s="23">
        <v>201708</v>
      </c>
      <c r="B6255" s="23" t="s">
        <v>57</v>
      </c>
      <c r="C6255" s="22">
        <v>27350921</v>
      </c>
      <c r="D6255" s="22" t="s">
        <v>44</v>
      </c>
      <c r="E6255" s="23">
        <v>223440</v>
      </c>
      <c r="F6255" s="22" t="str">
        <f>VLOOKUP(C6255,變換清單!A:C,3,0)</f>
        <v>發泡酒</v>
      </c>
      <c r="G6255" s="22" t="str">
        <f>VLOOKUP(B6255,變換清單!E:F,2,0)</f>
        <v>東北</v>
      </c>
      <c r="H6255" s="22" t="str">
        <f t="shared" si="291"/>
        <v>2017</v>
      </c>
      <c r="I6255" s="22">
        <f t="shared" si="292"/>
        <v>8</v>
      </c>
      <c r="J6255" s="22" t="str">
        <f>VLOOKUP(I6255,變換清單!H:I,2,0)</f>
        <v>3Q</v>
      </c>
      <c r="K6255" s="22" t="str">
        <f t="shared" si="293"/>
        <v>發泡酒東北20173Q</v>
      </c>
    </row>
    <row r="6256" spans="1:11">
      <c r="A6256" s="23">
        <v>201708</v>
      </c>
      <c r="B6256" s="23" t="s">
        <v>57</v>
      </c>
      <c r="C6256" s="22">
        <v>27210786</v>
      </c>
      <c r="D6256" s="22" t="s">
        <v>103</v>
      </c>
      <c r="E6256" s="23">
        <v>39060</v>
      </c>
      <c r="F6256" s="22" t="str">
        <f>VLOOKUP(C6256,變換清單!A:C,3,0)</f>
        <v>發泡酒</v>
      </c>
      <c r="G6256" s="22" t="str">
        <f>VLOOKUP(B6256,變換清單!E:F,2,0)</f>
        <v>東北</v>
      </c>
      <c r="H6256" s="22" t="str">
        <f t="shared" si="291"/>
        <v>2017</v>
      </c>
      <c r="I6256" s="22">
        <f t="shared" si="292"/>
        <v>8</v>
      </c>
      <c r="J6256" s="22" t="str">
        <f>VLOOKUP(I6256,變換清單!H:I,2,0)</f>
        <v>3Q</v>
      </c>
      <c r="K6256" s="22" t="str">
        <f t="shared" si="293"/>
        <v>發泡酒東北20173Q</v>
      </c>
    </row>
    <row r="6257" spans="1:11">
      <c r="A6257" s="23">
        <v>201708</v>
      </c>
      <c r="B6257" s="23" t="s">
        <v>57</v>
      </c>
      <c r="C6257" s="22">
        <v>27220883</v>
      </c>
      <c r="D6257" s="22" t="s">
        <v>101</v>
      </c>
      <c r="E6257" s="23">
        <v>9072</v>
      </c>
      <c r="F6257" s="22" t="str">
        <f>VLOOKUP(C6257,變換清單!A:C,3,0)</f>
        <v>新類型</v>
      </c>
      <c r="G6257" s="22" t="str">
        <f>VLOOKUP(B6257,變換清單!E:F,2,0)</f>
        <v>東北</v>
      </c>
      <c r="H6257" s="22" t="str">
        <f t="shared" si="291"/>
        <v>2017</v>
      </c>
      <c r="I6257" s="22">
        <f t="shared" si="292"/>
        <v>8</v>
      </c>
      <c r="J6257" s="22" t="str">
        <f>VLOOKUP(I6257,變換清單!H:I,2,0)</f>
        <v>3Q</v>
      </c>
      <c r="K6257" s="22" t="str">
        <f t="shared" si="293"/>
        <v>新類型東北20173Q</v>
      </c>
    </row>
    <row r="6258" spans="1:11">
      <c r="A6258" s="23">
        <v>201708</v>
      </c>
      <c r="B6258" s="23" t="s">
        <v>57</v>
      </c>
      <c r="C6258" s="22">
        <v>27220957</v>
      </c>
      <c r="D6258" s="22" t="s">
        <v>102</v>
      </c>
      <c r="E6258" s="23">
        <v>146160</v>
      </c>
      <c r="F6258" s="22" t="str">
        <f>VLOOKUP(C6258,變換清單!A:C,3,0)</f>
        <v>新類型</v>
      </c>
      <c r="G6258" s="22" t="str">
        <f>VLOOKUP(B6258,變換清單!E:F,2,0)</f>
        <v>東北</v>
      </c>
      <c r="H6258" s="22" t="str">
        <f t="shared" si="291"/>
        <v>2017</v>
      </c>
      <c r="I6258" s="22">
        <f t="shared" si="292"/>
        <v>8</v>
      </c>
      <c r="J6258" s="22" t="str">
        <f>VLOOKUP(I6258,變換清單!H:I,2,0)</f>
        <v>3Q</v>
      </c>
      <c r="K6258" s="22" t="str">
        <f t="shared" si="293"/>
        <v>新類型東北20173Q</v>
      </c>
    </row>
    <row r="6259" spans="1:11">
      <c r="A6259" s="23">
        <v>201708</v>
      </c>
      <c r="B6259" s="23" t="s">
        <v>2</v>
      </c>
      <c r="C6259" s="22">
        <v>27220985</v>
      </c>
      <c r="D6259" s="22" t="s">
        <v>46</v>
      </c>
      <c r="E6259" s="23">
        <v>689640</v>
      </c>
      <c r="F6259" s="22" t="str">
        <f>VLOOKUP(C6259,變換清單!A:C,3,0)</f>
        <v>新類型</v>
      </c>
      <c r="G6259" s="22" t="str">
        <f>VLOOKUP(B6259,變換清單!E:F,2,0)</f>
        <v>近畿圏</v>
      </c>
      <c r="H6259" s="22" t="str">
        <f t="shared" si="291"/>
        <v>2017</v>
      </c>
      <c r="I6259" s="22">
        <f t="shared" si="292"/>
        <v>8</v>
      </c>
      <c r="J6259" s="22" t="str">
        <f>VLOOKUP(I6259,變換清單!H:I,2,0)</f>
        <v>3Q</v>
      </c>
      <c r="K6259" s="22" t="str">
        <f t="shared" si="293"/>
        <v>新類型近畿圏20173Q</v>
      </c>
    </row>
    <row r="6260" spans="1:11">
      <c r="A6260" s="23">
        <v>201708</v>
      </c>
      <c r="B6260" s="23" t="s">
        <v>2</v>
      </c>
      <c r="C6260" s="22">
        <v>27260317</v>
      </c>
      <c r="D6260" s="22" t="s">
        <v>40</v>
      </c>
      <c r="E6260" s="23">
        <v>23520</v>
      </c>
      <c r="F6260" s="22" t="str">
        <f>VLOOKUP(C6260,變換清單!A:C,3,0)</f>
        <v>啤酒</v>
      </c>
      <c r="G6260" s="22" t="str">
        <f>VLOOKUP(B6260,變換清單!E:F,2,0)</f>
        <v>近畿圏</v>
      </c>
      <c r="H6260" s="22" t="str">
        <f t="shared" si="291"/>
        <v>2017</v>
      </c>
      <c r="I6260" s="22">
        <f t="shared" si="292"/>
        <v>8</v>
      </c>
      <c r="J6260" s="22" t="str">
        <f>VLOOKUP(I6260,變換清單!H:I,2,0)</f>
        <v>3Q</v>
      </c>
      <c r="K6260" s="22" t="str">
        <f t="shared" si="293"/>
        <v>啤酒近畿圏20173Q</v>
      </c>
    </row>
    <row r="6261" spans="1:11">
      <c r="A6261" s="23">
        <v>201708</v>
      </c>
      <c r="B6261" s="23" t="s">
        <v>2</v>
      </c>
      <c r="C6261" s="22">
        <v>27260665</v>
      </c>
      <c r="D6261" s="22" t="s">
        <v>105</v>
      </c>
      <c r="E6261" s="23">
        <v>197400</v>
      </c>
      <c r="F6261" s="22" t="str">
        <f>VLOOKUP(C6261,變換清單!A:C,3,0)</f>
        <v>啤酒</v>
      </c>
      <c r="G6261" s="22" t="str">
        <f>VLOOKUP(B6261,變換清單!E:F,2,0)</f>
        <v>近畿圏</v>
      </c>
      <c r="H6261" s="22" t="str">
        <f t="shared" si="291"/>
        <v>2017</v>
      </c>
      <c r="I6261" s="22">
        <f t="shared" si="292"/>
        <v>8</v>
      </c>
      <c r="J6261" s="22" t="str">
        <f>VLOOKUP(I6261,變換清單!H:I,2,0)</f>
        <v>3Q</v>
      </c>
      <c r="K6261" s="22" t="str">
        <f t="shared" si="293"/>
        <v>啤酒近畿圏20173Q</v>
      </c>
    </row>
    <row r="6262" spans="1:11">
      <c r="A6262" s="23">
        <v>201708</v>
      </c>
      <c r="B6262" s="23" t="s">
        <v>2</v>
      </c>
      <c r="C6262" s="22">
        <v>27350171</v>
      </c>
      <c r="D6262" s="22" t="s">
        <v>42</v>
      </c>
      <c r="E6262" s="23">
        <v>18648</v>
      </c>
      <c r="F6262" s="22" t="str">
        <f>VLOOKUP(C6262,變換清單!A:C,3,0)</f>
        <v>啤酒</v>
      </c>
      <c r="G6262" s="22" t="str">
        <f>VLOOKUP(B6262,變換清單!E:F,2,0)</f>
        <v>近畿圏</v>
      </c>
      <c r="H6262" s="22" t="str">
        <f t="shared" si="291"/>
        <v>2017</v>
      </c>
      <c r="I6262" s="22">
        <f t="shared" si="292"/>
        <v>8</v>
      </c>
      <c r="J6262" s="22" t="str">
        <f>VLOOKUP(I6262,變換清單!H:I,2,0)</f>
        <v>3Q</v>
      </c>
      <c r="K6262" s="22" t="str">
        <f t="shared" si="293"/>
        <v>啤酒近畿圏20173Q</v>
      </c>
    </row>
    <row r="6263" spans="1:11">
      <c r="A6263" s="23">
        <v>201708</v>
      </c>
      <c r="B6263" s="23" t="s">
        <v>2</v>
      </c>
      <c r="C6263" s="22">
        <v>27350921</v>
      </c>
      <c r="D6263" s="22" t="s">
        <v>44</v>
      </c>
      <c r="E6263" s="23">
        <v>10584</v>
      </c>
      <c r="F6263" s="22" t="str">
        <f>VLOOKUP(C6263,變換清單!A:C,3,0)</f>
        <v>發泡酒</v>
      </c>
      <c r="G6263" s="22" t="str">
        <f>VLOOKUP(B6263,變換清單!E:F,2,0)</f>
        <v>近畿圏</v>
      </c>
      <c r="H6263" s="22" t="str">
        <f t="shared" si="291"/>
        <v>2017</v>
      </c>
      <c r="I6263" s="22">
        <f t="shared" si="292"/>
        <v>8</v>
      </c>
      <c r="J6263" s="22" t="str">
        <f>VLOOKUP(I6263,變換清單!H:I,2,0)</f>
        <v>3Q</v>
      </c>
      <c r="K6263" s="22" t="str">
        <f t="shared" si="293"/>
        <v>發泡酒近畿圏20173Q</v>
      </c>
    </row>
    <row r="6264" spans="1:11">
      <c r="A6264" s="23">
        <v>201708</v>
      </c>
      <c r="B6264" s="23" t="s">
        <v>2</v>
      </c>
      <c r="C6264" s="22">
        <v>27210786</v>
      </c>
      <c r="D6264" s="22" t="s">
        <v>103</v>
      </c>
      <c r="E6264" s="23">
        <v>146160</v>
      </c>
      <c r="F6264" s="22" t="str">
        <f>VLOOKUP(C6264,變換清單!A:C,3,0)</f>
        <v>發泡酒</v>
      </c>
      <c r="G6264" s="22" t="str">
        <f>VLOOKUP(B6264,變換清單!E:F,2,0)</f>
        <v>近畿圏</v>
      </c>
      <c r="H6264" s="22" t="str">
        <f t="shared" si="291"/>
        <v>2017</v>
      </c>
      <c r="I6264" s="22">
        <f t="shared" si="292"/>
        <v>8</v>
      </c>
      <c r="J6264" s="22" t="str">
        <f>VLOOKUP(I6264,變換清單!H:I,2,0)</f>
        <v>3Q</v>
      </c>
      <c r="K6264" s="22" t="str">
        <f t="shared" si="293"/>
        <v>發泡酒近畿圏20173Q</v>
      </c>
    </row>
    <row r="6265" spans="1:11">
      <c r="A6265" s="23">
        <v>201708</v>
      </c>
      <c r="B6265" s="23" t="s">
        <v>2</v>
      </c>
      <c r="C6265" s="22">
        <v>27220883</v>
      </c>
      <c r="D6265" s="22" t="s">
        <v>101</v>
      </c>
      <c r="E6265" s="23">
        <v>16008</v>
      </c>
      <c r="F6265" s="22" t="str">
        <f>VLOOKUP(C6265,變換清單!A:C,3,0)</f>
        <v>新類型</v>
      </c>
      <c r="G6265" s="22" t="str">
        <f>VLOOKUP(B6265,變換清單!E:F,2,0)</f>
        <v>近畿圏</v>
      </c>
      <c r="H6265" s="22" t="str">
        <f t="shared" si="291"/>
        <v>2017</v>
      </c>
      <c r="I6265" s="22">
        <f t="shared" si="292"/>
        <v>8</v>
      </c>
      <c r="J6265" s="22" t="str">
        <f>VLOOKUP(I6265,變換清單!H:I,2,0)</f>
        <v>3Q</v>
      </c>
      <c r="K6265" s="22" t="str">
        <f t="shared" si="293"/>
        <v>新類型近畿圏20173Q</v>
      </c>
    </row>
    <row r="6266" spans="1:11">
      <c r="A6266" s="23">
        <v>201708</v>
      </c>
      <c r="B6266" s="23" t="s">
        <v>91</v>
      </c>
      <c r="C6266" s="22">
        <v>27220957</v>
      </c>
      <c r="D6266" s="22" t="s">
        <v>102</v>
      </c>
      <c r="E6266" s="23">
        <v>1680</v>
      </c>
      <c r="F6266" s="22" t="str">
        <f>VLOOKUP(C6266,變換清單!A:C,3,0)</f>
        <v>新類型</v>
      </c>
      <c r="G6266" s="22" t="str">
        <f>VLOOKUP(B6266,變換清單!E:F,2,0)</f>
        <v>九州</v>
      </c>
      <c r="H6266" s="22" t="str">
        <f t="shared" si="291"/>
        <v>2017</v>
      </c>
      <c r="I6266" s="22">
        <f t="shared" si="292"/>
        <v>8</v>
      </c>
      <c r="J6266" s="22" t="str">
        <f>VLOOKUP(I6266,變換清單!H:I,2,0)</f>
        <v>3Q</v>
      </c>
      <c r="K6266" s="22" t="str">
        <f t="shared" si="293"/>
        <v>新類型九州20173Q</v>
      </c>
    </row>
    <row r="6267" spans="1:11">
      <c r="A6267" s="23">
        <v>201708</v>
      </c>
      <c r="B6267" s="23" t="s">
        <v>91</v>
      </c>
      <c r="C6267" s="22">
        <v>27220985</v>
      </c>
      <c r="D6267" s="22" t="s">
        <v>46</v>
      </c>
      <c r="E6267" s="23">
        <v>447720</v>
      </c>
      <c r="F6267" s="22" t="str">
        <f>VLOOKUP(C6267,變換清單!A:C,3,0)</f>
        <v>新類型</v>
      </c>
      <c r="G6267" s="22" t="str">
        <f>VLOOKUP(B6267,變換清單!E:F,2,0)</f>
        <v>九州</v>
      </c>
      <c r="H6267" s="22" t="str">
        <f t="shared" si="291"/>
        <v>2017</v>
      </c>
      <c r="I6267" s="22">
        <f t="shared" si="292"/>
        <v>8</v>
      </c>
      <c r="J6267" s="22" t="str">
        <f>VLOOKUP(I6267,變換清單!H:I,2,0)</f>
        <v>3Q</v>
      </c>
      <c r="K6267" s="22" t="str">
        <f t="shared" si="293"/>
        <v>新類型九州20173Q</v>
      </c>
    </row>
    <row r="6268" spans="1:11">
      <c r="A6268" s="23">
        <v>201708</v>
      </c>
      <c r="B6268" s="23" t="s">
        <v>91</v>
      </c>
      <c r="C6268" s="22">
        <v>27260317</v>
      </c>
      <c r="D6268" s="22" t="s">
        <v>40</v>
      </c>
      <c r="E6268" s="23">
        <v>78960</v>
      </c>
      <c r="F6268" s="22" t="str">
        <f>VLOOKUP(C6268,變換清單!A:C,3,0)</f>
        <v>啤酒</v>
      </c>
      <c r="G6268" s="22" t="str">
        <f>VLOOKUP(B6268,變換清單!E:F,2,0)</f>
        <v>九州</v>
      </c>
      <c r="H6268" s="22" t="str">
        <f t="shared" si="291"/>
        <v>2017</v>
      </c>
      <c r="I6268" s="22">
        <f t="shared" si="292"/>
        <v>8</v>
      </c>
      <c r="J6268" s="22" t="str">
        <f>VLOOKUP(I6268,變換清單!H:I,2,0)</f>
        <v>3Q</v>
      </c>
      <c r="K6268" s="22" t="str">
        <f t="shared" si="293"/>
        <v>啤酒九州20173Q</v>
      </c>
    </row>
    <row r="6269" spans="1:11">
      <c r="A6269" s="23">
        <v>201708</v>
      </c>
      <c r="B6269" s="23" t="s">
        <v>91</v>
      </c>
      <c r="C6269" s="22">
        <v>27260665</v>
      </c>
      <c r="D6269" s="22" t="s">
        <v>105</v>
      </c>
      <c r="E6269" s="23">
        <v>110040</v>
      </c>
      <c r="F6269" s="22" t="str">
        <f>VLOOKUP(C6269,變換清單!A:C,3,0)</f>
        <v>啤酒</v>
      </c>
      <c r="G6269" s="22" t="str">
        <f>VLOOKUP(B6269,變換清單!E:F,2,0)</f>
        <v>九州</v>
      </c>
      <c r="H6269" s="22" t="str">
        <f t="shared" si="291"/>
        <v>2017</v>
      </c>
      <c r="I6269" s="22">
        <f t="shared" si="292"/>
        <v>8</v>
      </c>
      <c r="J6269" s="22" t="str">
        <f>VLOOKUP(I6269,變換清單!H:I,2,0)</f>
        <v>3Q</v>
      </c>
      <c r="K6269" s="22" t="str">
        <f t="shared" si="293"/>
        <v>啤酒九州20173Q</v>
      </c>
    </row>
    <row r="6270" spans="1:11">
      <c r="A6270" s="23">
        <v>201708</v>
      </c>
      <c r="B6270" s="23" t="s">
        <v>91</v>
      </c>
      <c r="C6270" s="22">
        <v>27350171</v>
      </c>
      <c r="D6270" s="22" t="s">
        <v>42</v>
      </c>
      <c r="E6270" s="23">
        <v>8316</v>
      </c>
      <c r="F6270" s="22" t="str">
        <f>VLOOKUP(C6270,變換清單!A:C,3,0)</f>
        <v>啤酒</v>
      </c>
      <c r="G6270" s="22" t="str">
        <f>VLOOKUP(B6270,變換清單!E:F,2,0)</f>
        <v>九州</v>
      </c>
      <c r="H6270" s="22" t="str">
        <f t="shared" si="291"/>
        <v>2017</v>
      </c>
      <c r="I6270" s="22">
        <f t="shared" si="292"/>
        <v>8</v>
      </c>
      <c r="J6270" s="22" t="str">
        <f>VLOOKUP(I6270,變換清單!H:I,2,0)</f>
        <v>3Q</v>
      </c>
      <c r="K6270" s="22" t="str">
        <f t="shared" si="293"/>
        <v>啤酒九州20173Q</v>
      </c>
    </row>
    <row r="6271" spans="1:11">
      <c r="A6271" s="23">
        <v>201708</v>
      </c>
      <c r="B6271" s="23" t="s">
        <v>91</v>
      </c>
      <c r="C6271" s="22">
        <v>27350921</v>
      </c>
      <c r="D6271" s="22" t="s">
        <v>44</v>
      </c>
      <c r="E6271" s="23">
        <v>10080</v>
      </c>
      <c r="F6271" s="22" t="str">
        <f>VLOOKUP(C6271,變換清單!A:C,3,0)</f>
        <v>發泡酒</v>
      </c>
      <c r="G6271" s="22" t="str">
        <f>VLOOKUP(B6271,變換清單!E:F,2,0)</f>
        <v>九州</v>
      </c>
      <c r="H6271" s="22" t="str">
        <f t="shared" si="291"/>
        <v>2017</v>
      </c>
      <c r="I6271" s="22">
        <f t="shared" si="292"/>
        <v>8</v>
      </c>
      <c r="J6271" s="22" t="str">
        <f>VLOOKUP(I6271,變換清單!H:I,2,0)</f>
        <v>3Q</v>
      </c>
      <c r="K6271" s="22" t="str">
        <f t="shared" si="293"/>
        <v>發泡酒九州20173Q</v>
      </c>
    </row>
    <row r="6272" spans="1:11">
      <c r="A6272" s="23">
        <v>201708</v>
      </c>
      <c r="B6272" s="23" t="s">
        <v>91</v>
      </c>
      <c r="C6272" s="22">
        <v>27210786</v>
      </c>
      <c r="D6272" s="22" t="s">
        <v>103</v>
      </c>
      <c r="E6272" s="23">
        <v>103320</v>
      </c>
      <c r="F6272" s="22" t="str">
        <f>VLOOKUP(C6272,變換清單!A:C,3,0)</f>
        <v>發泡酒</v>
      </c>
      <c r="G6272" s="22" t="str">
        <f>VLOOKUP(B6272,變換清單!E:F,2,0)</f>
        <v>九州</v>
      </c>
      <c r="H6272" s="22" t="str">
        <f t="shared" si="291"/>
        <v>2017</v>
      </c>
      <c r="I6272" s="22">
        <f t="shared" si="292"/>
        <v>8</v>
      </c>
      <c r="J6272" s="22" t="str">
        <f>VLOOKUP(I6272,變換清單!H:I,2,0)</f>
        <v>3Q</v>
      </c>
      <c r="K6272" s="22" t="str">
        <f t="shared" si="293"/>
        <v>發泡酒九州20173Q</v>
      </c>
    </row>
    <row r="6273" spans="1:11">
      <c r="A6273" s="23">
        <v>201708</v>
      </c>
      <c r="B6273" s="23" t="s">
        <v>91</v>
      </c>
      <c r="C6273" s="22">
        <v>27220883</v>
      </c>
      <c r="D6273" s="22" t="s">
        <v>101</v>
      </c>
      <c r="E6273" s="23">
        <v>6003</v>
      </c>
      <c r="F6273" s="22" t="str">
        <f>VLOOKUP(C6273,變換清單!A:C,3,0)</f>
        <v>新類型</v>
      </c>
      <c r="G6273" s="22" t="str">
        <f>VLOOKUP(B6273,變換清單!E:F,2,0)</f>
        <v>九州</v>
      </c>
      <c r="H6273" s="22" t="str">
        <f t="shared" si="291"/>
        <v>2017</v>
      </c>
      <c r="I6273" s="22">
        <f t="shared" si="292"/>
        <v>8</v>
      </c>
      <c r="J6273" s="22" t="str">
        <f>VLOOKUP(I6273,變換清單!H:I,2,0)</f>
        <v>3Q</v>
      </c>
      <c r="K6273" s="22" t="str">
        <f t="shared" si="293"/>
        <v>新類型九州20173Q</v>
      </c>
    </row>
    <row r="6274" spans="1:11">
      <c r="A6274" s="23">
        <v>201708</v>
      </c>
      <c r="B6274" s="23" t="s">
        <v>63</v>
      </c>
      <c r="C6274" s="22">
        <v>27220957</v>
      </c>
      <c r="D6274" s="22" t="s">
        <v>102</v>
      </c>
      <c r="E6274" s="23">
        <v>451080</v>
      </c>
      <c r="F6274" s="22" t="str">
        <f>VLOOKUP(C6274,變換清單!A:C,3,0)</f>
        <v>新類型</v>
      </c>
      <c r="G6274" s="22" t="str">
        <f>VLOOKUP(B6274,變換清單!E:F,2,0)</f>
        <v>關信越</v>
      </c>
      <c r="H6274" s="22" t="str">
        <f t="shared" si="291"/>
        <v>2017</v>
      </c>
      <c r="I6274" s="22">
        <f t="shared" si="292"/>
        <v>8</v>
      </c>
      <c r="J6274" s="22" t="str">
        <f>VLOOKUP(I6274,變換清單!H:I,2,0)</f>
        <v>3Q</v>
      </c>
      <c r="K6274" s="22" t="str">
        <f t="shared" si="293"/>
        <v>新類型關信越20173Q</v>
      </c>
    </row>
    <row r="6275" spans="1:11">
      <c r="A6275" s="23">
        <v>201708</v>
      </c>
      <c r="B6275" s="23" t="s">
        <v>63</v>
      </c>
      <c r="C6275" s="22">
        <v>27220985</v>
      </c>
      <c r="D6275" s="22" t="s">
        <v>46</v>
      </c>
      <c r="E6275" s="23">
        <v>193200</v>
      </c>
      <c r="F6275" s="22" t="str">
        <f>VLOOKUP(C6275,變換清單!A:C,3,0)</f>
        <v>新類型</v>
      </c>
      <c r="G6275" s="22" t="str">
        <f>VLOOKUP(B6275,變換清單!E:F,2,0)</f>
        <v>關信越</v>
      </c>
      <c r="H6275" s="22" t="str">
        <f t="shared" ref="H6275:H6338" si="294">LEFT(A6275,4)</f>
        <v>2017</v>
      </c>
      <c r="I6275" s="22">
        <f t="shared" ref="I6275:I6338" si="295">VALUE(RIGHT(A6275,2))</f>
        <v>8</v>
      </c>
      <c r="J6275" s="22" t="str">
        <f>VLOOKUP(I6275,變換清單!H:I,2,0)</f>
        <v>3Q</v>
      </c>
      <c r="K6275" s="22" t="str">
        <f t="shared" ref="K6275:K6338" si="296">CONCATENATE(F6275,G6275,H6275,J6275)</f>
        <v>新類型關信越20173Q</v>
      </c>
    </row>
    <row r="6276" spans="1:11">
      <c r="A6276" s="23">
        <v>201708</v>
      </c>
      <c r="B6276" s="23" t="s">
        <v>63</v>
      </c>
      <c r="C6276" s="22">
        <v>27260317</v>
      </c>
      <c r="D6276" s="22" t="s">
        <v>40</v>
      </c>
      <c r="E6276" s="23">
        <v>135240</v>
      </c>
      <c r="F6276" s="22" t="str">
        <f>VLOOKUP(C6276,變換清單!A:C,3,0)</f>
        <v>啤酒</v>
      </c>
      <c r="G6276" s="22" t="str">
        <f>VLOOKUP(B6276,變換清單!E:F,2,0)</f>
        <v>關信越</v>
      </c>
      <c r="H6276" s="22" t="str">
        <f t="shared" si="294"/>
        <v>2017</v>
      </c>
      <c r="I6276" s="22">
        <f t="shared" si="295"/>
        <v>8</v>
      </c>
      <c r="J6276" s="22" t="str">
        <f>VLOOKUP(I6276,變換清單!H:I,2,0)</f>
        <v>3Q</v>
      </c>
      <c r="K6276" s="22" t="str">
        <f t="shared" si="296"/>
        <v>啤酒關信越20173Q</v>
      </c>
    </row>
    <row r="6277" spans="1:11">
      <c r="A6277" s="23">
        <v>201708</v>
      </c>
      <c r="B6277" s="23" t="s">
        <v>63</v>
      </c>
      <c r="C6277" s="22">
        <v>27260665</v>
      </c>
      <c r="D6277" s="22" t="s">
        <v>105</v>
      </c>
      <c r="E6277" s="23">
        <v>40320</v>
      </c>
      <c r="F6277" s="22" t="str">
        <f>VLOOKUP(C6277,變換清單!A:C,3,0)</f>
        <v>啤酒</v>
      </c>
      <c r="G6277" s="22" t="str">
        <f>VLOOKUP(B6277,變換清單!E:F,2,0)</f>
        <v>關信越</v>
      </c>
      <c r="H6277" s="22" t="str">
        <f t="shared" si="294"/>
        <v>2017</v>
      </c>
      <c r="I6277" s="22">
        <f t="shared" si="295"/>
        <v>8</v>
      </c>
      <c r="J6277" s="22" t="str">
        <f>VLOOKUP(I6277,變換清單!H:I,2,0)</f>
        <v>3Q</v>
      </c>
      <c r="K6277" s="22" t="str">
        <f t="shared" si="296"/>
        <v>啤酒關信越20173Q</v>
      </c>
    </row>
    <row r="6278" spans="1:11">
      <c r="A6278" s="23">
        <v>201708</v>
      </c>
      <c r="B6278" s="23" t="s">
        <v>63</v>
      </c>
      <c r="C6278" s="22">
        <v>27350171</v>
      </c>
      <c r="D6278" s="22" t="s">
        <v>42</v>
      </c>
      <c r="E6278" s="23">
        <v>12852</v>
      </c>
      <c r="F6278" s="22" t="str">
        <f>VLOOKUP(C6278,變換清單!A:C,3,0)</f>
        <v>啤酒</v>
      </c>
      <c r="G6278" s="22" t="str">
        <f>VLOOKUP(B6278,變換清單!E:F,2,0)</f>
        <v>關信越</v>
      </c>
      <c r="H6278" s="22" t="str">
        <f t="shared" si="294"/>
        <v>2017</v>
      </c>
      <c r="I6278" s="22">
        <f t="shared" si="295"/>
        <v>8</v>
      </c>
      <c r="J6278" s="22" t="str">
        <f>VLOOKUP(I6278,變換清單!H:I,2,0)</f>
        <v>3Q</v>
      </c>
      <c r="K6278" s="22" t="str">
        <f t="shared" si="296"/>
        <v>啤酒關信越20173Q</v>
      </c>
    </row>
    <row r="6279" spans="1:11">
      <c r="A6279" s="23">
        <v>201708</v>
      </c>
      <c r="B6279" s="23" t="s">
        <v>63</v>
      </c>
      <c r="C6279" s="22">
        <v>27350921</v>
      </c>
      <c r="D6279" s="22" t="s">
        <v>44</v>
      </c>
      <c r="E6279" s="23">
        <v>41160</v>
      </c>
      <c r="F6279" s="22" t="str">
        <f>VLOOKUP(C6279,變換清單!A:C,3,0)</f>
        <v>發泡酒</v>
      </c>
      <c r="G6279" s="22" t="str">
        <f>VLOOKUP(B6279,變換清單!E:F,2,0)</f>
        <v>關信越</v>
      </c>
      <c r="H6279" s="22" t="str">
        <f t="shared" si="294"/>
        <v>2017</v>
      </c>
      <c r="I6279" s="22">
        <f t="shared" si="295"/>
        <v>8</v>
      </c>
      <c r="J6279" s="22" t="str">
        <f>VLOOKUP(I6279,變換清單!H:I,2,0)</f>
        <v>3Q</v>
      </c>
      <c r="K6279" s="22" t="str">
        <f t="shared" si="296"/>
        <v>發泡酒關信越20173Q</v>
      </c>
    </row>
    <row r="6280" spans="1:11">
      <c r="A6280" s="23">
        <v>201708</v>
      </c>
      <c r="B6280" s="23" t="s">
        <v>63</v>
      </c>
      <c r="C6280" s="22">
        <v>27210786</v>
      </c>
      <c r="D6280" s="22" t="s">
        <v>103</v>
      </c>
      <c r="E6280" s="23">
        <v>-13824</v>
      </c>
      <c r="F6280" s="22" t="str">
        <f>VLOOKUP(C6280,變換清單!A:C,3,0)</f>
        <v>發泡酒</v>
      </c>
      <c r="G6280" s="22" t="str">
        <f>VLOOKUP(B6280,變換清單!E:F,2,0)</f>
        <v>關信越</v>
      </c>
      <c r="H6280" s="22" t="str">
        <f t="shared" si="294"/>
        <v>2017</v>
      </c>
      <c r="I6280" s="22">
        <f t="shared" si="295"/>
        <v>8</v>
      </c>
      <c r="J6280" s="22" t="str">
        <f>VLOOKUP(I6280,變換清單!H:I,2,0)</f>
        <v>3Q</v>
      </c>
      <c r="K6280" s="22" t="str">
        <f t="shared" si="296"/>
        <v>發泡酒關信越20173Q</v>
      </c>
    </row>
    <row r="6281" spans="1:11">
      <c r="A6281" s="23">
        <v>201708</v>
      </c>
      <c r="B6281" s="23" t="s">
        <v>63</v>
      </c>
      <c r="C6281" s="22">
        <v>27220883</v>
      </c>
      <c r="D6281" s="22" t="s">
        <v>101</v>
      </c>
      <c r="E6281" s="23">
        <v>-30412.799999999999</v>
      </c>
      <c r="F6281" s="22" t="str">
        <f>VLOOKUP(C6281,變換清單!A:C,3,0)</f>
        <v>新類型</v>
      </c>
      <c r="G6281" s="22" t="str">
        <f>VLOOKUP(B6281,變換清單!E:F,2,0)</f>
        <v>關信越</v>
      </c>
      <c r="H6281" s="22" t="str">
        <f t="shared" si="294"/>
        <v>2017</v>
      </c>
      <c r="I6281" s="22">
        <f t="shared" si="295"/>
        <v>8</v>
      </c>
      <c r="J6281" s="22" t="str">
        <f>VLOOKUP(I6281,變換清單!H:I,2,0)</f>
        <v>3Q</v>
      </c>
      <c r="K6281" s="22" t="str">
        <f t="shared" si="296"/>
        <v>新類型關信越20173Q</v>
      </c>
    </row>
    <row r="6282" spans="1:11">
      <c r="A6282" s="23">
        <v>201708</v>
      </c>
      <c r="B6282" s="23" t="s">
        <v>95</v>
      </c>
      <c r="C6282" s="22">
        <v>27220957</v>
      </c>
      <c r="D6282" s="22" t="s">
        <v>102</v>
      </c>
      <c r="E6282" s="23">
        <v>504</v>
      </c>
      <c r="F6282" s="22" t="str">
        <f>VLOOKUP(C6282,變換清單!A:C,3,0)</f>
        <v>新類型</v>
      </c>
      <c r="G6282" s="22" t="str">
        <f>VLOOKUP(B6282,變換清單!E:F,2,0)</f>
        <v>中四國</v>
      </c>
      <c r="H6282" s="22" t="str">
        <f t="shared" si="294"/>
        <v>2017</v>
      </c>
      <c r="I6282" s="22">
        <f t="shared" si="295"/>
        <v>8</v>
      </c>
      <c r="J6282" s="22" t="str">
        <f>VLOOKUP(I6282,變換清單!H:I,2,0)</f>
        <v>3Q</v>
      </c>
      <c r="K6282" s="22" t="str">
        <f t="shared" si="296"/>
        <v>新類型中四國20173Q</v>
      </c>
    </row>
    <row r="6283" spans="1:11">
      <c r="A6283" s="23">
        <v>201708</v>
      </c>
      <c r="B6283" s="23" t="s">
        <v>95</v>
      </c>
      <c r="C6283" s="22">
        <v>27220985</v>
      </c>
      <c r="D6283" s="22" t="s">
        <v>46</v>
      </c>
      <c r="E6283" s="23">
        <v>685440</v>
      </c>
      <c r="F6283" s="22" t="str">
        <f>VLOOKUP(C6283,變換清單!A:C,3,0)</f>
        <v>新類型</v>
      </c>
      <c r="G6283" s="22" t="str">
        <f>VLOOKUP(B6283,變換清單!E:F,2,0)</f>
        <v>中四國</v>
      </c>
      <c r="H6283" s="22" t="str">
        <f t="shared" si="294"/>
        <v>2017</v>
      </c>
      <c r="I6283" s="22">
        <f t="shared" si="295"/>
        <v>8</v>
      </c>
      <c r="J6283" s="22" t="str">
        <f>VLOOKUP(I6283,變換清單!H:I,2,0)</f>
        <v>3Q</v>
      </c>
      <c r="K6283" s="22" t="str">
        <f t="shared" si="296"/>
        <v>新類型中四國20173Q</v>
      </c>
    </row>
    <row r="6284" spans="1:11">
      <c r="A6284" s="23">
        <v>201708</v>
      </c>
      <c r="B6284" s="23" t="s">
        <v>95</v>
      </c>
      <c r="C6284" s="22">
        <v>27260317</v>
      </c>
      <c r="D6284" s="22" t="s">
        <v>40</v>
      </c>
      <c r="E6284" s="23">
        <v>149520</v>
      </c>
      <c r="F6284" s="22" t="str">
        <f>VLOOKUP(C6284,變換清單!A:C,3,0)</f>
        <v>啤酒</v>
      </c>
      <c r="G6284" s="22" t="str">
        <f>VLOOKUP(B6284,變換清單!E:F,2,0)</f>
        <v>中四國</v>
      </c>
      <c r="H6284" s="22" t="str">
        <f t="shared" si="294"/>
        <v>2017</v>
      </c>
      <c r="I6284" s="22">
        <f t="shared" si="295"/>
        <v>8</v>
      </c>
      <c r="J6284" s="22" t="str">
        <f>VLOOKUP(I6284,變換清單!H:I,2,0)</f>
        <v>3Q</v>
      </c>
      <c r="K6284" s="22" t="str">
        <f t="shared" si="296"/>
        <v>啤酒中四國20173Q</v>
      </c>
    </row>
    <row r="6285" spans="1:11">
      <c r="A6285" s="23">
        <v>201708</v>
      </c>
      <c r="B6285" s="23" t="s">
        <v>95</v>
      </c>
      <c r="C6285" s="22">
        <v>27260665</v>
      </c>
      <c r="D6285" s="22" t="s">
        <v>105</v>
      </c>
      <c r="E6285" s="23">
        <v>231000</v>
      </c>
      <c r="F6285" s="22" t="str">
        <f>VLOOKUP(C6285,變換清單!A:C,3,0)</f>
        <v>啤酒</v>
      </c>
      <c r="G6285" s="22" t="str">
        <f>VLOOKUP(B6285,變換清單!E:F,2,0)</f>
        <v>中四國</v>
      </c>
      <c r="H6285" s="22" t="str">
        <f t="shared" si="294"/>
        <v>2017</v>
      </c>
      <c r="I6285" s="22">
        <f t="shared" si="295"/>
        <v>8</v>
      </c>
      <c r="J6285" s="22" t="str">
        <f>VLOOKUP(I6285,變換清單!H:I,2,0)</f>
        <v>3Q</v>
      </c>
      <c r="K6285" s="22" t="str">
        <f t="shared" si="296"/>
        <v>啤酒中四國20173Q</v>
      </c>
    </row>
    <row r="6286" spans="1:11">
      <c r="A6286" s="23">
        <v>201708</v>
      </c>
      <c r="B6286" s="23" t="s">
        <v>95</v>
      </c>
      <c r="C6286" s="22">
        <v>27350171</v>
      </c>
      <c r="D6286" s="22" t="s">
        <v>42</v>
      </c>
      <c r="E6286" s="23">
        <v>56448</v>
      </c>
      <c r="F6286" s="22" t="str">
        <f>VLOOKUP(C6286,變換清單!A:C,3,0)</f>
        <v>啤酒</v>
      </c>
      <c r="G6286" s="22" t="str">
        <f>VLOOKUP(B6286,變換清單!E:F,2,0)</f>
        <v>中四國</v>
      </c>
      <c r="H6286" s="22" t="str">
        <f t="shared" si="294"/>
        <v>2017</v>
      </c>
      <c r="I6286" s="22">
        <f t="shared" si="295"/>
        <v>8</v>
      </c>
      <c r="J6286" s="22" t="str">
        <f>VLOOKUP(I6286,變換清單!H:I,2,0)</f>
        <v>3Q</v>
      </c>
      <c r="K6286" s="22" t="str">
        <f t="shared" si="296"/>
        <v>啤酒中四國20173Q</v>
      </c>
    </row>
    <row r="6287" spans="1:11">
      <c r="A6287" s="23">
        <v>201708</v>
      </c>
      <c r="B6287" s="23" t="s">
        <v>95</v>
      </c>
      <c r="C6287" s="22">
        <v>27350921</v>
      </c>
      <c r="D6287" s="22" t="s">
        <v>44</v>
      </c>
      <c r="E6287" s="23">
        <v>9316</v>
      </c>
      <c r="F6287" s="22" t="str">
        <f>VLOOKUP(C6287,變換清單!A:C,3,0)</f>
        <v>發泡酒</v>
      </c>
      <c r="G6287" s="22" t="str">
        <f>VLOOKUP(B6287,變換清單!E:F,2,0)</f>
        <v>中四國</v>
      </c>
      <c r="H6287" s="22" t="str">
        <f t="shared" si="294"/>
        <v>2017</v>
      </c>
      <c r="I6287" s="22">
        <f t="shared" si="295"/>
        <v>8</v>
      </c>
      <c r="J6287" s="22" t="str">
        <f>VLOOKUP(I6287,變換清單!H:I,2,0)</f>
        <v>3Q</v>
      </c>
      <c r="K6287" s="22" t="str">
        <f t="shared" si="296"/>
        <v>發泡酒中四國20173Q</v>
      </c>
    </row>
    <row r="6288" spans="1:11">
      <c r="A6288" s="23">
        <v>201708</v>
      </c>
      <c r="B6288" s="23" t="s">
        <v>95</v>
      </c>
      <c r="C6288" s="22">
        <v>27210786</v>
      </c>
      <c r="D6288" s="22" t="s">
        <v>103</v>
      </c>
      <c r="E6288" s="23">
        <v>58800</v>
      </c>
      <c r="F6288" s="22" t="str">
        <f>VLOOKUP(C6288,變換清單!A:C,3,0)</f>
        <v>發泡酒</v>
      </c>
      <c r="G6288" s="22" t="str">
        <f>VLOOKUP(B6288,變換清單!E:F,2,0)</f>
        <v>中四國</v>
      </c>
      <c r="H6288" s="22" t="str">
        <f t="shared" si="294"/>
        <v>2017</v>
      </c>
      <c r="I6288" s="22">
        <f t="shared" si="295"/>
        <v>8</v>
      </c>
      <c r="J6288" s="22" t="str">
        <f>VLOOKUP(I6288,變換清單!H:I,2,0)</f>
        <v>3Q</v>
      </c>
      <c r="K6288" s="22" t="str">
        <f t="shared" si="296"/>
        <v>發泡酒中四國20173Q</v>
      </c>
    </row>
    <row r="6289" spans="1:11">
      <c r="A6289" s="23">
        <v>201708</v>
      </c>
      <c r="B6289" s="23" t="s">
        <v>95</v>
      </c>
      <c r="C6289" s="22">
        <v>27220883</v>
      </c>
      <c r="D6289" s="22" t="s">
        <v>101</v>
      </c>
      <c r="E6289" s="23">
        <v>4002</v>
      </c>
      <c r="F6289" s="22" t="str">
        <f>VLOOKUP(C6289,變換清單!A:C,3,0)</f>
        <v>新類型</v>
      </c>
      <c r="G6289" s="22" t="str">
        <f>VLOOKUP(B6289,變換清單!E:F,2,0)</f>
        <v>中四國</v>
      </c>
      <c r="H6289" s="22" t="str">
        <f t="shared" si="294"/>
        <v>2017</v>
      </c>
      <c r="I6289" s="22">
        <f t="shared" si="295"/>
        <v>8</v>
      </c>
      <c r="J6289" s="22" t="str">
        <f>VLOOKUP(I6289,變換清單!H:I,2,0)</f>
        <v>3Q</v>
      </c>
      <c r="K6289" s="22" t="str">
        <f t="shared" si="296"/>
        <v>新類型中四國20173Q</v>
      </c>
    </row>
    <row r="6290" spans="1:11">
      <c r="A6290" s="23">
        <v>201708</v>
      </c>
      <c r="B6290" s="23" t="s">
        <v>85</v>
      </c>
      <c r="C6290" s="22">
        <v>27220957</v>
      </c>
      <c r="D6290" s="22" t="s">
        <v>102</v>
      </c>
      <c r="E6290" s="23">
        <v>112560</v>
      </c>
      <c r="F6290" s="22" t="str">
        <f>VLOOKUP(C6290,變換清單!A:C,3,0)</f>
        <v>新類型</v>
      </c>
      <c r="G6290" s="22" t="str">
        <f>VLOOKUP(B6290,變換清單!E:F,2,0)</f>
        <v>中四國</v>
      </c>
      <c r="H6290" s="22" t="str">
        <f t="shared" si="294"/>
        <v>2017</v>
      </c>
      <c r="I6290" s="22">
        <f t="shared" si="295"/>
        <v>8</v>
      </c>
      <c r="J6290" s="22" t="str">
        <f>VLOOKUP(I6290,變換清單!H:I,2,0)</f>
        <v>3Q</v>
      </c>
      <c r="K6290" s="22" t="str">
        <f t="shared" si="296"/>
        <v>新類型中四國20173Q</v>
      </c>
    </row>
    <row r="6291" spans="1:11">
      <c r="A6291" s="23">
        <v>201708</v>
      </c>
      <c r="B6291" s="23" t="s">
        <v>85</v>
      </c>
      <c r="C6291" s="22">
        <v>27220985</v>
      </c>
      <c r="D6291" s="22" t="s">
        <v>46</v>
      </c>
      <c r="E6291" s="23">
        <v>36960</v>
      </c>
      <c r="F6291" s="22" t="str">
        <f>VLOOKUP(C6291,變換清單!A:C,3,0)</f>
        <v>新類型</v>
      </c>
      <c r="G6291" s="22" t="str">
        <f>VLOOKUP(B6291,變換清單!E:F,2,0)</f>
        <v>中四國</v>
      </c>
      <c r="H6291" s="22" t="str">
        <f t="shared" si="294"/>
        <v>2017</v>
      </c>
      <c r="I6291" s="22">
        <f t="shared" si="295"/>
        <v>8</v>
      </c>
      <c r="J6291" s="22" t="str">
        <f>VLOOKUP(I6291,變換清單!H:I,2,0)</f>
        <v>3Q</v>
      </c>
      <c r="K6291" s="22" t="str">
        <f t="shared" si="296"/>
        <v>新類型中四國20173Q</v>
      </c>
    </row>
    <row r="6292" spans="1:11">
      <c r="A6292" s="23">
        <v>201708</v>
      </c>
      <c r="B6292" s="23" t="s">
        <v>85</v>
      </c>
      <c r="C6292" s="22">
        <v>27260317</v>
      </c>
      <c r="D6292" s="22" t="s">
        <v>40</v>
      </c>
      <c r="E6292" s="23">
        <v>62160</v>
      </c>
      <c r="F6292" s="22" t="str">
        <f>VLOOKUP(C6292,變換清單!A:C,3,0)</f>
        <v>啤酒</v>
      </c>
      <c r="G6292" s="22" t="str">
        <f>VLOOKUP(B6292,變換清單!E:F,2,0)</f>
        <v>中四國</v>
      </c>
      <c r="H6292" s="22" t="str">
        <f t="shared" si="294"/>
        <v>2017</v>
      </c>
      <c r="I6292" s="22">
        <f t="shared" si="295"/>
        <v>8</v>
      </c>
      <c r="J6292" s="22" t="str">
        <f>VLOOKUP(I6292,變換清單!H:I,2,0)</f>
        <v>3Q</v>
      </c>
      <c r="K6292" s="22" t="str">
        <f t="shared" si="296"/>
        <v>啤酒中四國20173Q</v>
      </c>
    </row>
    <row r="6293" spans="1:11">
      <c r="A6293" s="23">
        <v>201708</v>
      </c>
      <c r="B6293" s="23" t="s">
        <v>85</v>
      </c>
      <c r="C6293" s="22">
        <v>27260665</v>
      </c>
      <c r="D6293" s="22" t="s">
        <v>105</v>
      </c>
      <c r="E6293" s="23">
        <v>1008</v>
      </c>
      <c r="F6293" s="22" t="str">
        <f>VLOOKUP(C6293,變換清單!A:C,3,0)</f>
        <v>啤酒</v>
      </c>
      <c r="G6293" s="22" t="str">
        <f>VLOOKUP(B6293,變換清單!E:F,2,0)</f>
        <v>中四國</v>
      </c>
      <c r="H6293" s="22" t="str">
        <f t="shared" si="294"/>
        <v>2017</v>
      </c>
      <c r="I6293" s="22">
        <f t="shared" si="295"/>
        <v>8</v>
      </c>
      <c r="J6293" s="22" t="str">
        <f>VLOOKUP(I6293,變換清單!H:I,2,0)</f>
        <v>3Q</v>
      </c>
      <c r="K6293" s="22" t="str">
        <f t="shared" si="296"/>
        <v>啤酒中四國20173Q</v>
      </c>
    </row>
    <row r="6294" spans="1:11">
      <c r="A6294" s="23">
        <v>201708</v>
      </c>
      <c r="B6294" s="23" t="s">
        <v>85</v>
      </c>
      <c r="C6294" s="22">
        <v>27350171</v>
      </c>
      <c r="D6294" s="22" t="s">
        <v>42</v>
      </c>
      <c r="E6294" s="23">
        <v>1008</v>
      </c>
      <c r="F6294" s="22" t="str">
        <f>VLOOKUP(C6294,變換清單!A:C,3,0)</f>
        <v>啤酒</v>
      </c>
      <c r="G6294" s="22" t="str">
        <f>VLOOKUP(B6294,變換清單!E:F,2,0)</f>
        <v>中四國</v>
      </c>
      <c r="H6294" s="22" t="str">
        <f t="shared" si="294"/>
        <v>2017</v>
      </c>
      <c r="I6294" s="22">
        <f t="shared" si="295"/>
        <v>8</v>
      </c>
      <c r="J6294" s="22" t="str">
        <f>VLOOKUP(I6294,變換清單!H:I,2,0)</f>
        <v>3Q</v>
      </c>
      <c r="K6294" s="22" t="str">
        <f t="shared" si="296"/>
        <v>啤酒中四國20173Q</v>
      </c>
    </row>
    <row r="6295" spans="1:11">
      <c r="A6295" s="23">
        <v>201708</v>
      </c>
      <c r="B6295" s="23" t="s">
        <v>85</v>
      </c>
      <c r="C6295" s="22">
        <v>27350921</v>
      </c>
      <c r="D6295" s="22" t="s">
        <v>44</v>
      </c>
      <c r="E6295" s="23">
        <v>39480</v>
      </c>
      <c r="F6295" s="22" t="str">
        <f>VLOOKUP(C6295,變換清單!A:C,3,0)</f>
        <v>發泡酒</v>
      </c>
      <c r="G6295" s="22" t="str">
        <f>VLOOKUP(B6295,變換清單!E:F,2,0)</f>
        <v>中四國</v>
      </c>
      <c r="H6295" s="22" t="str">
        <f t="shared" si="294"/>
        <v>2017</v>
      </c>
      <c r="I6295" s="22">
        <f t="shared" si="295"/>
        <v>8</v>
      </c>
      <c r="J6295" s="22" t="str">
        <f>VLOOKUP(I6295,變換清單!H:I,2,0)</f>
        <v>3Q</v>
      </c>
      <c r="K6295" s="22" t="str">
        <f t="shared" si="296"/>
        <v>發泡酒中四國20173Q</v>
      </c>
    </row>
    <row r="6296" spans="1:11">
      <c r="A6296" s="23">
        <v>201708</v>
      </c>
      <c r="B6296" s="23" t="s">
        <v>87</v>
      </c>
      <c r="C6296" s="22">
        <v>27210786</v>
      </c>
      <c r="D6296" s="22" t="s">
        <v>103</v>
      </c>
      <c r="E6296" s="23">
        <v>137760</v>
      </c>
      <c r="F6296" s="22" t="str">
        <f>VLOOKUP(C6296,變換清單!A:C,3,0)</f>
        <v>發泡酒</v>
      </c>
      <c r="G6296" s="22" t="str">
        <f>VLOOKUP(B6296,變換清單!E:F,2,0)</f>
        <v>中四國</v>
      </c>
      <c r="H6296" s="22" t="str">
        <f t="shared" si="294"/>
        <v>2017</v>
      </c>
      <c r="I6296" s="22">
        <f t="shared" si="295"/>
        <v>8</v>
      </c>
      <c r="J6296" s="22" t="str">
        <f>VLOOKUP(I6296,變換清單!H:I,2,0)</f>
        <v>3Q</v>
      </c>
      <c r="K6296" s="22" t="str">
        <f t="shared" si="296"/>
        <v>發泡酒中四國20173Q</v>
      </c>
    </row>
    <row r="6297" spans="1:11">
      <c r="A6297" s="23">
        <v>201708</v>
      </c>
      <c r="B6297" s="23" t="s">
        <v>87</v>
      </c>
      <c r="C6297" s="22">
        <v>27220883</v>
      </c>
      <c r="D6297" s="22" t="s">
        <v>101</v>
      </c>
      <c r="E6297" s="23">
        <v>30240</v>
      </c>
      <c r="F6297" s="22" t="str">
        <f>VLOOKUP(C6297,變換清單!A:C,3,0)</f>
        <v>新類型</v>
      </c>
      <c r="G6297" s="22" t="str">
        <f>VLOOKUP(B6297,變換清單!E:F,2,0)</f>
        <v>中四國</v>
      </c>
      <c r="H6297" s="22" t="str">
        <f t="shared" si="294"/>
        <v>2017</v>
      </c>
      <c r="I6297" s="22">
        <f t="shared" si="295"/>
        <v>8</v>
      </c>
      <c r="J6297" s="22" t="str">
        <f>VLOOKUP(I6297,變換清單!H:I,2,0)</f>
        <v>3Q</v>
      </c>
      <c r="K6297" s="22" t="str">
        <f t="shared" si="296"/>
        <v>新類型中四國20173Q</v>
      </c>
    </row>
    <row r="6298" spans="1:11">
      <c r="A6298" s="23">
        <v>201708</v>
      </c>
      <c r="B6298" s="23" t="s">
        <v>87</v>
      </c>
      <c r="C6298" s="22">
        <v>27220957</v>
      </c>
      <c r="D6298" s="22" t="s">
        <v>102</v>
      </c>
      <c r="E6298" s="23">
        <v>54600</v>
      </c>
      <c r="F6298" s="22" t="str">
        <f>VLOOKUP(C6298,變換清單!A:C,3,0)</f>
        <v>新類型</v>
      </c>
      <c r="G6298" s="22" t="str">
        <f>VLOOKUP(B6298,變換清單!E:F,2,0)</f>
        <v>中四國</v>
      </c>
      <c r="H6298" s="22" t="str">
        <f t="shared" si="294"/>
        <v>2017</v>
      </c>
      <c r="I6298" s="22">
        <f t="shared" si="295"/>
        <v>8</v>
      </c>
      <c r="J6298" s="22" t="str">
        <f>VLOOKUP(I6298,變換清單!H:I,2,0)</f>
        <v>3Q</v>
      </c>
      <c r="K6298" s="22" t="str">
        <f t="shared" si="296"/>
        <v>新類型中四國20173Q</v>
      </c>
    </row>
    <row r="6299" spans="1:11">
      <c r="A6299" s="23">
        <v>201708</v>
      </c>
      <c r="B6299" s="23" t="s">
        <v>87</v>
      </c>
      <c r="C6299" s="22">
        <v>27220985</v>
      </c>
      <c r="D6299" s="22" t="s">
        <v>46</v>
      </c>
      <c r="E6299" s="23">
        <v>26040</v>
      </c>
      <c r="F6299" s="22" t="str">
        <f>VLOOKUP(C6299,變換清單!A:C,3,0)</f>
        <v>新類型</v>
      </c>
      <c r="G6299" s="22" t="str">
        <f>VLOOKUP(B6299,變換清單!E:F,2,0)</f>
        <v>中四國</v>
      </c>
      <c r="H6299" s="22" t="str">
        <f t="shared" si="294"/>
        <v>2017</v>
      </c>
      <c r="I6299" s="22">
        <f t="shared" si="295"/>
        <v>8</v>
      </c>
      <c r="J6299" s="22" t="str">
        <f>VLOOKUP(I6299,變換清單!H:I,2,0)</f>
        <v>3Q</v>
      </c>
      <c r="K6299" s="22" t="str">
        <f t="shared" si="296"/>
        <v>新類型中四國20173Q</v>
      </c>
    </row>
    <row r="6300" spans="1:11">
      <c r="A6300" s="23">
        <v>201708</v>
      </c>
      <c r="B6300" s="23" t="s">
        <v>89</v>
      </c>
      <c r="C6300" s="22">
        <v>27260317</v>
      </c>
      <c r="D6300" s="22" t="s">
        <v>40</v>
      </c>
      <c r="E6300" s="23">
        <v>228480</v>
      </c>
      <c r="F6300" s="22" t="str">
        <f>VLOOKUP(C6300,變換清單!A:C,3,0)</f>
        <v>啤酒</v>
      </c>
      <c r="G6300" s="22" t="str">
        <f>VLOOKUP(B6300,變換清單!E:F,2,0)</f>
        <v>九州</v>
      </c>
      <c r="H6300" s="22" t="str">
        <f t="shared" si="294"/>
        <v>2017</v>
      </c>
      <c r="I6300" s="22">
        <f t="shared" si="295"/>
        <v>8</v>
      </c>
      <c r="J6300" s="22" t="str">
        <f>VLOOKUP(I6300,變換清單!H:I,2,0)</f>
        <v>3Q</v>
      </c>
      <c r="K6300" s="22" t="str">
        <f t="shared" si="296"/>
        <v>啤酒九州20173Q</v>
      </c>
    </row>
    <row r="6301" spans="1:11">
      <c r="A6301" s="23">
        <v>201708</v>
      </c>
      <c r="B6301" s="23" t="s">
        <v>89</v>
      </c>
      <c r="C6301" s="22">
        <v>27260665</v>
      </c>
      <c r="D6301" s="22" t="s">
        <v>105</v>
      </c>
      <c r="E6301" s="23">
        <v>47880</v>
      </c>
      <c r="F6301" s="22" t="str">
        <f>VLOOKUP(C6301,變換清單!A:C,3,0)</f>
        <v>啤酒</v>
      </c>
      <c r="G6301" s="22" t="str">
        <f>VLOOKUP(B6301,變換清單!E:F,2,0)</f>
        <v>九州</v>
      </c>
      <c r="H6301" s="22" t="str">
        <f t="shared" si="294"/>
        <v>2017</v>
      </c>
      <c r="I6301" s="22">
        <f t="shared" si="295"/>
        <v>8</v>
      </c>
      <c r="J6301" s="22" t="str">
        <f>VLOOKUP(I6301,變換清單!H:I,2,0)</f>
        <v>3Q</v>
      </c>
      <c r="K6301" s="22" t="str">
        <f t="shared" si="296"/>
        <v>啤酒九州20173Q</v>
      </c>
    </row>
    <row r="6302" spans="1:11">
      <c r="A6302" s="23">
        <v>201708</v>
      </c>
      <c r="B6302" s="23" t="s">
        <v>89</v>
      </c>
      <c r="C6302" s="22">
        <v>27350171</v>
      </c>
      <c r="D6302" s="22" t="s">
        <v>42</v>
      </c>
      <c r="E6302" s="23">
        <v>49560</v>
      </c>
      <c r="F6302" s="22" t="str">
        <f>VLOOKUP(C6302,變換清單!A:C,3,0)</f>
        <v>啤酒</v>
      </c>
      <c r="G6302" s="22" t="str">
        <f>VLOOKUP(B6302,變換清單!E:F,2,0)</f>
        <v>九州</v>
      </c>
      <c r="H6302" s="22" t="str">
        <f t="shared" si="294"/>
        <v>2017</v>
      </c>
      <c r="I6302" s="22">
        <f t="shared" si="295"/>
        <v>8</v>
      </c>
      <c r="J6302" s="22" t="str">
        <f>VLOOKUP(I6302,變換清單!H:I,2,0)</f>
        <v>3Q</v>
      </c>
      <c r="K6302" s="22" t="str">
        <f t="shared" si="296"/>
        <v>啤酒九州20173Q</v>
      </c>
    </row>
    <row r="6303" spans="1:11">
      <c r="A6303" s="23">
        <v>201708</v>
      </c>
      <c r="B6303" s="23" t="s">
        <v>89</v>
      </c>
      <c r="C6303" s="22">
        <v>27350921</v>
      </c>
      <c r="D6303" s="22" t="s">
        <v>44</v>
      </c>
      <c r="E6303" s="23">
        <v>11340</v>
      </c>
      <c r="F6303" s="22" t="str">
        <f>VLOOKUP(C6303,變換清單!A:C,3,0)</f>
        <v>發泡酒</v>
      </c>
      <c r="G6303" s="22" t="str">
        <f>VLOOKUP(B6303,變換清單!E:F,2,0)</f>
        <v>九州</v>
      </c>
      <c r="H6303" s="22" t="str">
        <f t="shared" si="294"/>
        <v>2017</v>
      </c>
      <c r="I6303" s="22">
        <f t="shared" si="295"/>
        <v>8</v>
      </c>
      <c r="J6303" s="22" t="str">
        <f>VLOOKUP(I6303,變換清單!H:I,2,0)</f>
        <v>3Q</v>
      </c>
      <c r="K6303" s="22" t="str">
        <f t="shared" si="296"/>
        <v>發泡酒九州20173Q</v>
      </c>
    </row>
    <row r="6304" spans="1:11">
      <c r="A6304" s="23">
        <v>201708</v>
      </c>
      <c r="B6304" s="23" t="s">
        <v>89</v>
      </c>
      <c r="C6304" s="22">
        <v>27210786</v>
      </c>
      <c r="D6304" s="22" t="s">
        <v>103</v>
      </c>
      <c r="E6304" s="23">
        <v>8310</v>
      </c>
      <c r="F6304" s="22" t="str">
        <f>VLOOKUP(C6304,變換清單!A:C,3,0)</f>
        <v>發泡酒</v>
      </c>
      <c r="G6304" s="22" t="str">
        <f>VLOOKUP(B6304,變換清單!E:F,2,0)</f>
        <v>九州</v>
      </c>
      <c r="H6304" s="22" t="str">
        <f t="shared" si="294"/>
        <v>2017</v>
      </c>
      <c r="I6304" s="22">
        <f t="shared" si="295"/>
        <v>8</v>
      </c>
      <c r="J6304" s="22" t="str">
        <f>VLOOKUP(I6304,變換清單!H:I,2,0)</f>
        <v>3Q</v>
      </c>
      <c r="K6304" s="22" t="str">
        <f t="shared" si="296"/>
        <v>發泡酒九州20173Q</v>
      </c>
    </row>
    <row r="6305" spans="1:11">
      <c r="A6305" s="23">
        <v>201708</v>
      </c>
      <c r="B6305" s="23" t="s">
        <v>89</v>
      </c>
      <c r="C6305" s="22">
        <v>27220883</v>
      </c>
      <c r="D6305" s="22" t="s">
        <v>101</v>
      </c>
      <c r="E6305" s="23">
        <v>20160</v>
      </c>
      <c r="F6305" s="22" t="str">
        <f>VLOOKUP(C6305,變換清單!A:C,3,0)</f>
        <v>新類型</v>
      </c>
      <c r="G6305" s="22" t="str">
        <f>VLOOKUP(B6305,變換清單!E:F,2,0)</f>
        <v>九州</v>
      </c>
      <c r="H6305" s="22" t="str">
        <f t="shared" si="294"/>
        <v>2017</v>
      </c>
      <c r="I6305" s="22">
        <f t="shared" si="295"/>
        <v>8</v>
      </c>
      <c r="J6305" s="22" t="str">
        <f>VLOOKUP(I6305,變換清單!H:I,2,0)</f>
        <v>3Q</v>
      </c>
      <c r="K6305" s="22" t="str">
        <f t="shared" si="296"/>
        <v>新類型九州20173Q</v>
      </c>
    </row>
    <row r="6306" spans="1:11">
      <c r="A6306" s="23">
        <v>201708</v>
      </c>
      <c r="B6306" s="23" t="s">
        <v>64</v>
      </c>
      <c r="C6306" s="22">
        <v>27220957</v>
      </c>
      <c r="D6306" s="22" t="s">
        <v>102</v>
      </c>
      <c r="E6306" s="23">
        <v>2267160</v>
      </c>
      <c r="F6306" s="22" t="str">
        <f>VLOOKUP(C6306,變換清單!A:C,3,0)</f>
        <v>新類型</v>
      </c>
      <c r="G6306" s="22" t="str">
        <f>VLOOKUP(B6306,變換清單!E:F,2,0)</f>
        <v>首都圏</v>
      </c>
      <c r="H6306" s="22" t="str">
        <f t="shared" si="294"/>
        <v>2017</v>
      </c>
      <c r="I6306" s="22">
        <f t="shared" si="295"/>
        <v>8</v>
      </c>
      <c r="J6306" s="22" t="str">
        <f>VLOOKUP(I6306,變換清單!H:I,2,0)</f>
        <v>3Q</v>
      </c>
      <c r="K6306" s="22" t="str">
        <f t="shared" si="296"/>
        <v>新類型首都圏20173Q</v>
      </c>
    </row>
    <row r="6307" spans="1:11">
      <c r="A6307" s="23">
        <v>201708</v>
      </c>
      <c r="B6307" s="23" t="s">
        <v>64</v>
      </c>
      <c r="C6307" s="22">
        <v>27220985</v>
      </c>
      <c r="D6307" s="22" t="s">
        <v>46</v>
      </c>
      <c r="E6307" s="23">
        <v>305760</v>
      </c>
      <c r="F6307" s="22" t="str">
        <f>VLOOKUP(C6307,變換清單!A:C,3,0)</f>
        <v>新類型</v>
      </c>
      <c r="G6307" s="22" t="str">
        <f>VLOOKUP(B6307,變換清單!E:F,2,0)</f>
        <v>首都圏</v>
      </c>
      <c r="H6307" s="22" t="str">
        <f t="shared" si="294"/>
        <v>2017</v>
      </c>
      <c r="I6307" s="22">
        <f t="shared" si="295"/>
        <v>8</v>
      </c>
      <c r="J6307" s="22" t="str">
        <f>VLOOKUP(I6307,變換清單!H:I,2,0)</f>
        <v>3Q</v>
      </c>
      <c r="K6307" s="22" t="str">
        <f t="shared" si="296"/>
        <v>新類型首都圏20173Q</v>
      </c>
    </row>
    <row r="6308" spans="1:11">
      <c r="A6308" s="23">
        <v>201708</v>
      </c>
      <c r="B6308" s="23" t="s">
        <v>64</v>
      </c>
      <c r="C6308" s="22">
        <v>27260317</v>
      </c>
      <c r="D6308" s="22" t="s">
        <v>40</v>
      </c>
      <c r="E6308" s="23">
        <v>987000</v>
      </c>
      <c r="F6308" s="22" t="str">
        <f>VLOOKUP(C6308,變換清單!A:C,3,0)</f>
        <v>啤酒</v>
      </c>
      <c r="G6308" s="22" t="str">
        <f>VLOOKUP(B6308,變換清單!E:F,2,0)</f>
        <v>首都圏</v>
      </c>
      <c r="H6308" s="22" t="str">
        <f t="shared" si="294"/>
        <v>2017</v>
      </c>
      <c r="I6308" s="22">
        <f t="shared" si="295"/>
        <v>8</v>
      </c>
      <c r="J6308" s="22" t="str">
        <f>VLOOKUP(I6308,變換清單!H:I,2,0)</f>
        <v>3Q</v>
      </c>
      <c r="K6308" s="22" t="str">
        <f t="shared" si="296"/>
        <v>啤酒首都圏20173Q</v>
      </c>
    </row>
    <row r="6309" spans="1:11">
      <c r="A6309" s="23">
        <v>201708</v>
      </c>
      <c r="B6309" s="23" t="s">
        <v>64</v>
      </c>
      <c r="C6309" s="22">
        <v>27260665</v>
      </c>
      <c r="D6309" s="22" t="s">
        <v>105</v>
      </c>
      <c r="E6309" s="23">
        <v>101052</v>
      </c>
      <c r="F6309" s="22" t="str">
        <f>VLOOKUP(C6309,變換清單!A:C,3,0)</f>
        <v>啤酒</v>
      </c>
      <c r="G6309" s="22" t="str">
        <f>VLOOKUP(B6309,變換清單!E:F,2,0)</f>
        <v>首都圏</v>
      </c>
      <c r="H6309" s="22" t="str">
        <f t="shared" si="294"/>
        <v>2017</v>
      </c>
      <c r="I6309" s="22">
        <f t="shared" si="295"/>
        <v>8</v>
      </c>
      <c r="J6309" s="22" t="str">
        <f>VLOOKUP(I6309,變換清單!H:I,2,0)</f>
        <v>3Q</v>
      </c>
      <c r="K6309" s="22" t="str">
        <f t="shared" si="296"/>
        <v>啤酒首都圏20173Q</v>
      </c>
    </row>
    <row r="6310" spans="1:11">
      <c r="A6310" s="23">
        <v>201708</v>
      </c>
      <c r="B6310" s="23" t="s">
        <v>64</v>
      </c>
      <c r="C6310" s="22">
        <v>27350171</v>
      </c>
      <c r="D6310" s="22" t="s">
        <v>42</v>
      </c>
      <c r="E6310" s="23">
        <v>66936</v>
      </c>
      <c r="F6310" s="22" t="str">
        <f>VLOOKUP(C6310,變換清單!A:C,3,0)</f>
        <v>啤酒</v>
      </c>
      <c r="G6310" s="22" t="str">
        <f>VLOOKUP(B6310,變換清單!E:F,2,0)</f>
        <v>首都圏</v>
      </c>
      <c r="H6310" s="22" t="str">
        <f t="shared" si="294"/>
        <v>2017</v>
      </c>
      <c r="I6310" s="22">
        <f t="shared" si="295"/>
        <v>8</v>
      </c>
      <c r="J6310" s="22" t="str">
        <f>VLOOKUP(I6310,變換清單!H:I,2,0)</f>
        <v>3Q</v>
      </c>
      <c r="K6310" s="22" t="str">
        <f t="shared" si="296"/>
        <v>啤酒首都圏20173Q</v>
      </c>
    </row>
    <row r="6311" spans="1:11">
      <c r="A6311" s="23">
        <v>201708</v>
      </c>
      <c r="B6311" s="23" t="s">
        <v>64</v>
      </c>
      <c r="C6311" s="22">
        <v>27350921</v>
      </c>
      <c r="D6311" s="22" t="s">
        <v>44</v>
      </c>
      <c r="E6311" s="23">
        <v>514080</v>
      </c>
      <c r="F6311" s="22" t="str">
        <f>VLOOKUP(C6311,變換清單!A:C,3,0)</f>
        <v>發泡酒</v>
      </c>
      <c r="G6311" s="22" t="str">
        <f>VLOOKUP(B6311,變換清單!E:F,2,0)</f>
        <v>首都圏</v>
      </c>
      <c r="H6311" s="22" t="str">
        <f t="shared" si="294"/>
        <v>2017</v>
      </c>
      <c r="I6311" s="22">
        <f t="shared" si="295"/>
        <v>8</v>
      </c>
      <c r="J6311" s="22" t="str">
        <f>VLOOKUP(I6311,變換清單!H:I,2,0)</f>
        <v>3Q</v>
      </c>
      <c r="K6311" s="22" t="str">
        <f t="shared" si="296"/>
        <v>發泡酒首都圏20173Q</v>
      </c>
    </row>
    <row r="6312" spans="1:11">
      <c r="A6312" s="23">
        <v>201708</v>
      </c>
      <c r="B6312" s="23" t="s">
        <v>64</v>
      </c>
      <c r="C6312" s="22">
        <v>27210786</v>
      </c>
      <c r="D6312" s="22" t="s">
        <v>103</v>
      </c>
      <c r="E6312" s="23">
        <v>16008</v>
      </c>
      <c r="F6312" s="22" t="str">
        <f>VLOOKUP(C6312,變換清單!A:C,3,0)</f>
        <v>發泡酒</v>
      </c>
      <c r="G6312" s="22" t="str">
        <f>VLOOKUP(B6312,變換清單!E:F,2,0)</f>
        <v>首都圏</v>
      </c>
      <c r="H6312" s="22" t="str">
        <f t="shared" si="294"/>
        <v>2017</v>
      </c>
      <c r="I6312" s="22">
        <f t="shared" si="295"/>
        <v>8</v>
      </c>
      <c r="J6312" s="22" t="str">
        <f>VLOOKUP(I6312,變換清單!H:I,2,0)</f>
        <v>3Q</v>
      </c>
      <c r="K6312" s="22" t="str">
        <f t="shared" si="296"/>
        <v>發泡酒首都圏20173Q</v>
      </c>
    </row>
    <row r="6313" spans="1:11">
      <c r="A6313" s="23">
        <v>201708</v>
      </c>
      <c r="B6313" s="23" t="s">
        <v>64</v>
      </c>
      <c r="C6313" s="22">
        <v>27220883</v>
      </c>
      <c r="D6313" s="22" t="s">
        <v>101</v>
      </c>
      <c r="E6313" s="23">
        <v>14007</v>
      </c>
      <c r="F6313" s="22" t="str">
        <f>VLOOKUP(C6313,變換清單!A:C,3,0)</f>
        <v>新類型</v>
      </c>
      <c r="G6313" s="22" t="str">
        <f>VLOOKUP(B6313,變換清單!E:F,2,0)</f>
        <v>首都圏</v>
      </c>
      <c r="H6313" s="22" t="str">
        <f t="shared" si="294"/>
        <v>2017</v>
      </c>
      <c r="I6313" s="22">
        <f t="shared" si="295"/>
        <v>8</v>
      </c>
      <c r="J6313" s="22" t="str">
        <f>VLOOKUP(I6313,變換清單!H:I,2,0)</f>
        <v>3Q</v>
      </c>
      <c r="K6313" s="22" t="str">
        <f t="shared" si="296"/>
        <v>新類型首都圏20173Q</v>
      </c>
    </row>
    <row r="6314" spans="1:11">
      <c r="A6314" s="23">
        <v>201708</v>
      </c>
      <c r="B6314" s="23" t="s">
        <v>76</v>
      </c>
      <c r="C6314" s="22">
        <v>27220957</v>
      </c>
      <c r="D6314" s="22" t="s">
        <v>102</v>
      </c>
      <c r="E6314" s="23">
        <v>201600</v>
      </c>
      <c r="F6314" s="22" t="str">
        <f>VLOOKUP(C6314,變換清單!A:C,3,0)</f>
        <v>新類型</v>
      </c>
      <c r="G6314" s="22" t="str">
        <f>VLOOKUP(B6314,變換清單!E:F,2,0)</f>
        <v>中部</v>
      </c>
      <c r="H6314" s="22" t="str">
        <f t="shared" si="294"/>
        <v>2017</v>
      </c>
      <c r="I6314" s="22">
        <f t="shared" si="295"/>
        <v>8</v>
      </c>
      <c r="J6314" s="22" t="str">
        <f>VLOOKUP(I6314,變換清單!H:I,2,0)</f>
        <v>3Q</v>
      </c>
      <c r="K6314" s="22" t="str">
        <f t="shared" si="296"/>
        <v>新類型中部20173Q</v>
      </c>
    </row>
    <row r="6315" spans="1:11">
      <c r="A6315" s="23">
        <v>201708</v>
      </c>
      <c r="B6315" s="23" t="s">
        <v>76</v>
      </c>
      <c r="C6315" s="22">
        <v>27220985</v>
      </c>
      <c r="D6315" s="22" t="s">
        <v>46</v>
      </c>
      <c r="E6315" s="23">
        <v>5880</v>
      </c>
      <c r="F6315" s="22" t="str">
        <f>VLOOKUP(C6315,變換清單!A:C,3,0)</f>
        <v>新類型</v>
      </c>
      <c r="G6315" s="22" t="str">
        <f>VLOOKUP(B6315,變換清單!E:F,2,0)</f>
        <v>中部</v>
      </c>
      <c r="H6315" s="22" t="str">
        <f t="shared" si="294"/>
        <v>2017</v>
      </c>
      <c r="I6315" s="22">
        <f t="shared" si="295"/>
        <v>8</v>
      </c>
      <c r="J6315" s="22" t="str">
        <f>VLOOKUP(I6315,變換清單!H:I,2,0)</f>
        <v>3Q</v>
      </c>
      <c r="K6315" s="22" t="str">
        <f t="shared" si="296"/>
        <v>新類型中部20173Q</v>
      </c>
    </row>
    <row r="6316" spans="1:11">
      <c r="A6316" s="23">
        <v>201708</v>
      </c>
      <c r="B6316" s="23" t="s">
        <v>76</v>
      </c>
      <c r="C6316" s="22">
        <v>27260317</v>
      </c>
      <c r="D6316" s="22" t="s">
        <v>40</v>
      </c>
      <c r="E6316" s="23">
        <v>57120</v>
      </c>
      <c r="F6316" s="22" t="str">
        <f>VLOOKUP(C6316,變換清單!A:C,3,0)</f>
        <v>啤酒</v>
      </c>
      <c r="G6316" s="22" t="str">
        <f>VLOOKUP(B6316,變換清單!E:F,2,0)</f>
        <v>中部</v>
      </c>
      <c r="H6316" s="22" t="str">
        <f t="shared" si="294"/>
        <v>2017</v>
      </c>
      <c r="I6316" s="22">
        <f t="shared" si="295"/>
        <v>8</v>
      </c>
      <c r="J6316" s="22" t="str">
        <f>VLOOKUP(I6316,變換清單!H:I,2,0)</f>
        <v>3Q</v>
      </c>
      <c r="K6316" s="22" t="str">
        <f t="shared" si="296"/>
        <v>啤酒中部20173Q</v>
      </c>
    </row>
    <row r="6317" spans="1:11">
      <c r="A6317" s="23">
        <v>201708</v>
      </c>
      <c r="B6317" s="23" t="s">
        <v>76</v>
      </c>
      <c r="C6317" s="22">
        <v>27260665</v>
      </c>
      <c r="D6317" s="22" t="s">
        <v>105</v>
      </c>
      <c r="E6317" s="23">
        <v>9324</v>
      </c>
      <c r="F6317" s="22" t="str">
        <f>VLOOKUP(C6317,變換清單!A:C,3,0)</f>
        <v>啤酒</v>
      </c>
      <c r="G6317" s="22" t="str">
        <f>VLOOKUP(B6317,變換清單!E:F,2,0)</f>
        <v>中部</v>
      </c>
      <c r="H6317" s="22" t="str">
        <f t="shared" si="294"/>
        <v>2017</v>
      </c>
      <c r="I6317" s="22">
        <f t="shared" si="295"/>
        <v>8</v>
      </c>
      <c r="J6317" s="22" t="str">
        <f>VLOOKUP(I6317,變換清單!H:I,2,0)</f>
        <v>3Q</v>
      </c>
      <c r="K6317" s="22" t="str">
        <f t="shared" si="296"/>
        <v>啤酒中部20173Q</v>
      </c>
    </row>
    <row r="6318" spans="1:11">
      <c r="A6318" s="23">
        <v>201708</v>
      </c>
      <c r="B6318" s="23" t="s">
        <v>76</v>
      </c>
      <c r="C6318" s="22">
        <v>27350171</v>
      </c>
      <c r="D6318" s="22" t="s">
        <v>42</v>
      </c>
      <c r="E6318" s="23">
        <v>6300</v>
      </c>
      <c r="F6318" s="22" t="str">
        <f>VLOOKUP(C6318,變換清單!A:C,3,0)</f>
        <v>啤酒</v>
      </c>
      <c r="G6318" s="22" t="str">
        <f>VLOOKUP(B6318,變換清單!E:F,2,0)</f>
        <v>中部</v>
      </c>
      <c r="H6318" s="22" t="str">
        <f t="shared" si="294"/>
        <v>2017</v>
      </c>
      <c r="I6318" s="22">
        <f t="shared" si="295"/>
        <v>8</v>
      </c>
      <c r="J6318" s="22" t="str">
        <f>VLOOKUP(I6318,變換清單!H:I,2,0)</f>
        <v>3Q</v>
      </c>
      <c r="K6318" s="22" t="str">
        <f t="shared" si="296"/>
        <v>啤酒中部20173Q</v>
      </c>
    </row>
    <row r="6319" spans="1:11">
      <c r="A6319" s="23">
        <v>201708</v>
      </c>
      <c r="B6319" s="23" t="s">
        <v>76</v>
      </c>
      <c r="C6319" s="22">
        <v>27350921</v>
      </c>
      <c r="D6319" s="22" t="s">
        <v>44</v>
      </c>
      <c r="E6319" s="23">
        <v>55440</v>
      </c>
      <c r="F6319" s="22" t="str">
        <f>VLOOKUP(C6319,變換清單!A:C,3,0)</f>
        <v>發泡酒</v>
      </c>
      <c r="G6319" s="22" t="str">
        <f>VLOOKUP(B6319,變換清單!E:F,2,0)</f>
        <v>中部</v>
      </c>
      <c r="H6319" s="22" t="str">
        <f t="shared" si="294"/>
        <v>2017</v>
      </c>
      <c r="I6319" s="22">
        <f t="shared" si="295"/>
        <v>8</v>
      </c>
      <c r="J6319" s="22" t="str">
        <f>VLOOKUP(I6319,變換清單!H:I,2,0)</f>
        <v>3Q</v>
      </c>
      <c r="K6319" s="22" t="str">
        <f t="shared" si="296"/>
        <v>發泡酒中部20173Q</v>
      </c>
    </row>
    <row r="6320" spans="1:11">
      <c r="A6320" s="23">
        <v>201708</v>
      </c>
      <c r="B6320" s="23" t="s">
        <v>59</v>
      </c>
      <c r="C6320" s="22">
        <v>27210786</v>
      </c>
      <c r="D6320" s="22" t="s">
        <v>103</v>
      </c>
      <c r="E6320" s="23">
        <v>120120</v>
      </c>
      <c r="F6320" s="22" t="str">
        <f>VLOOKUP(C6320,變換清單!A:C,3,0)</f>
        <v>發泡酒</v>
      </c>
      <c r="G6320" s="22" t="str">
        <f>VLOOKUP(B6320,變換清單!E:F,2,0)</f>
        <v>東北</v>
      </c>
      <c r="H6320" s="22" t="str">
        <f t="shared" si="294"/>
        <v>2017</v>
      </c>
      <c r="I6320" s="22">
        <f t="shared" si="295"/>
        <v>8</v>
      </c>
      <c r="J6320" s="22" t="str">
        <f>VLOOKUP(I6320,變換清單!H:I,2,0)</f>
        <v>3Q</v>
      </c>
      <c r="K6320" s="22" t="str">
        <f t="shared" si="296"/>
        <v>發泡酒東北20173Q</v>
      </c>
    </row>
    <row r="6321" spans="1:11">
      <c r="A6321" s="23">
        <v>201708</v>
      </c>
      <c r="B6321" s="23" t="s">
        <v>59</v>
      </c>
      <c r="C6321" s="22">
        <v>27220883</v>
      </c>
      <c r="D6321" s="22" t="s">
        <v>101</v>
      </c>
      <c r="E6321" s="23">
        <v>37800</v>
      </c>
      <c r="F6321" s="22" t="str">
        <f>VLOOKUP(C6321,變換清單!A:C,3,0)</f>
        <v>新類型</v>
      </c>
      <c r="G6321" s="22" t="str">
        <f>VLOOKUP(B6321,變換清單!E:F,2,0)</f>
        <v>東北</v>
      </c>
      <c r="H6321" s="22" t="str">
        <f t="shared" si="294"/>
        <v>2017</v>
      </c>
      <c r="I6321" s="22">
        <f t="shared" si="295"/>
        <v>8</v>
      </c>
      <c r="J6321" s="22" t="str">
        <f>VLOOKUP(I6321,變換清單!H:I,2,0)</f>
        <v>3Q</v>
      </c>
      <c r="K6321" s="22" t="str">
        <f t="shared" si="296"/>
        <v>新類型東北20173Q</v>
      </c>
    </row>
    <row r="6322" spans="1:11">
      <c r="A6322" s="23">
        <v>201708</v>
      </c>
      <c r="B6322" s="23" t="s">
        <v>59</v>
      </c>
      <c r="C6322" s="22">
        <v>27220957</v>
      </c>
      <c r="D6322" s="22" t="s">
        <v>102</v>
      </c>
      <c r="E6322" s="23">
        <v>30240</v>
      </c>
      <c r="F6322" s="22" t="str">
        <f>VLOOKUP(C6322,變換清單!A:C,3,0)</f>
        <v>新類型</v>
      </c>
      <c r="G6322" s="22" t="str">
        <f>VLOOKUP(B6322,變換清單!E:F,2,0)</f>
        <v>東北</v>
      </c>
      <c r="H6322" s="22" t="str">
        <f t="shared" si="294"/>
        <v>2017</v>
      </c>
      <c r="I6322" s="22">
        <f t="shared" si="295"/>
        <v>8</v>
      </c>
      <c r="J6322" s="22" t="str">
        <f>VLOOKUP(I6322,變換清單!H:I,2,0)</f>
        <v>3Q</v>
      </c>
      <c r="K6322" s="22" t="str">
        <f t="shared" si="296"/>
        <v>新類型東北20173Q</v>
      </c>
    </row>
    <row r="6323" spans="1:11">
      <c r="A6323" s="23">
        <v>201708</v>
      </c>
      <c r="B6323" s="23" t="s">
        <v>59</v>
      </c>
      <c r="C6323" s="22">
        <v>27220985</v>
      </c>
      <c r="D6323" s="22" t="s">
        <v>46</v>
      </c>
      <c r="E6323" s="23">
        <v>12096</v>
      </c>
      <c r="F6323" s="22" t="str">
        <f>VLOOKUP(C6323,變換清單!A:C,3,0)</f>
        <v>新類型</v>
      </c>
      <c r="G6323" s="22" t="str">
        <f>VLOOKUP(B6323,變換清單!E:F,2,0)</f>
        <v>東北</v>
      </c>
      <c r="H6323" s="22" t="str">
        <f t="shared" si="294"/>
        <v>2017</v>
      </c>
      <c r="I6323" s="22">
        <f t="shared" si="295"/>
        <v>8</v>
      </c>
      <c r="J6323" s="22" t="str">
        <f>VLOOKUP(I6323,變換清單!H:I,2,0)</f>
        <v>3Q</v>
      </c>
      <c r="K6323" s="22" t="str">
        <f t="shared" si="296"/>
        <v>新類型東北20173Q</v>
      </c>
    </row>
    <row r="6324" spans="1:11">
      <c r="A6324" s="23">
        <v>201708</v>
      </c>
      <c r="B6324" s="23" t="s">
        <v>59</v>
      </c>
      <c r="C6324" s="22">
        <v>27260317</v>
      </c>
      <c r="D6324" s="22" t="s">
        <v>40</v>
      </c>
      <c r="E6324" s="23">
        <v>47880</v>
      </c>
      <c r="F6324" s="22" t="str">
        <f>VLOOKUP(C6324,變換清單!A:C,3,0)</f>
        <v>啤酒</v>
      </c>
      <c r="G6324" s="22" t="str">
        <f>VLOOKUP(B6324,變換清單!E:F,2,0)</f>
        <v>東北</v>
      </c>
      <c r="H6324" s="22" t="str">
        <f t="shared" si="294"/>
        <v>2017</v>
      </c>
      <c r="I6324" s="22">
        <f t="shared" si="295"/>
        <v>8</v>
      </c>
      <c r="J6324" s="22" t="str">
        <f>VLOOKUP(I6324,變換清單!H:I,2,0)</f>
        <v>3Q</v>
      </c>
      <c r="K6324" s="22" t="str">
        <f t="shared" si="296"/>
        <v>啤酒東北20173Q</v>
      </c>
    </row>
    <row r="6325" spans="1:11">
      <c r="A6325" s="23">
        <v>201708</v>
      </c>
      <c r="B6325" s="23" t="s">
        <v>84</v>
      </c>
      <c r="C6325" s="22">
        <v>27260665</v>
      </c>
      <c r="D6325" s="22" t="s">
        <v>105</v>
      </c>
      <c r="E6325" s="23">
        <v>240240</v>
      </c>
      <c r="F6325" s="22" t="str">
        <f>VLOOKUP(C6325,變換清單!A:C,3,0)</f>
        <v>啤酒</v>
      </c>
      <c r="G6325" s="22" t="str">
        <f>VLOOKUP(B6325,變換清單!E:F,2,0)</f>
        <v>中四國</v>
      </c>
      <c r="H6325" s="22" t="str">
        <f t="shared" si="294"/>
        <v>2017</v>
      </c>
      <c r="I6325" s="22">
        <f t="shared" si="295"/>
        <v>8</v>
      </c>
      <c r="J6325" s="22" t="str">
        <f>VLOOKUP(I6325,變換清單!H:I,2,0)</f>
        <v>3Q</v>
      </c>
      <c r="K6325" s="22" t="str">
        <f t="shared" si="296"/>
        <v>啤酒中四國20173Q</v>
      </c>
    </row>
    <row r="6326" spans="1:11">
      <c r="A6326" s="23">
        <v>201708</v>
      </c>
      <c r="B6326" s="23" t="s">
        <v>84</v>
      </c>
      <c r="C6326" s="22">
        <v>27350171</v>
      </c>
      <c r="D6326" s="22" t="s">
        <v>42</v>
      </c>
      <c r="E6326" s="23">
        <v>95760</v>
      </c>
      <c r="F6326" s="22" t="str">
        <f>VLOOKUP(C6326,變換清單!A:C,3,0)</f>
        <v>啤酒</v>
      </c>
      <c r="G6326" s="22" t="str">
        <f>VLOOKUP(B6326,變換清單!E:F,2,0)</f>
        <v>中四國</v>
      </c>
      <c r="H6326" s="22" t="str">
        <f t="shared" si="294"/>
        <v>2017</v>
      </c>
      <c r="I6326" s="22">
        <f t="shared" si="295"/>
        <v>8</v>
      </c>
      <c r="J6326" s="22" t="str">
        <f>VLOOKUP(I6326,變換清單!H:I,2,0)</f>
        <v>3Q</v>
      </c>
      <c r="K6326" s="22" t="str">
        <f t="shared" si="296"/>
        <v>啤酒中四國20173Q</v>
      </c>
    </row>
    <row r="6327" spans="1:11">
      <c r="A6327" s="23">
        <v>201708</v>
      </c>
      <c r="B6327" s="23" t="s">
        <v>84</v>
      </c>
      <c r="C6327" s="22">
        <v>27350921</v>
      </c>
      <c r="D6327" s="22" t="s">
        <v>44</v>
      </c>
      <c r="E6327" s="23">
        <v>132720</v>
      </c>
      <c r="F6327" s="22" t="str">
        <f>VLOOKUP(C6327,變換清單!A:C,3,0)</f>
        <v>發泡酒</v>
      </c>
      <c r="G6327" s="22" t="str">
        <f>VLOOKUP(B6327,變換清單!E:F,2,0)</f>
        <v>中四國</v>
      </c>
      <c r="H6327" s="22" t="str">
        <f t="shared" si="294"/>
        <v>2017</v>
      </c>
      <c r="I6327" s="22">
        <f t="shared" si="295"/>
        <v>8</v>
      </c>
      <c r="J6327" s="22" t="str">
        <f>VLOOKUP(I6327,變換清單!H:I,2,0)</f>
        <v>3Q</v>
      </c>
      <c r="K6327" s="22" t="str">
        <f t="shared" si="296"/>
        <v>發泡酒中四國20173Q</v>
      </c>
    </row>
    <row r="6328" spans="1:11">
      <c r="A6328" s="23">
        <v>201708</v>
      </c>
      <c r="B6328" s="23" t="s">
        <v>84</v>
      </c>
      <c r="C6328" s="22">
        <v>27210786</v>
      </c>
      <c r="D6328" s="22" t="s">
        <v>103</v>
      </c>
      <c r="E6328" s="23">
        <v>54180</v>
      </c>
      <c r="F6328" s="22" t="str">
        <f>VLOOKUP(C6328,變換清單!A:C,3,0)</f>
        <v>發泡酒</v>
      </c>
      <c r="G6328" s="22" t="str">
        <f>VLOOKUP(B6328,變換清單!E:F,2,0)</f>
        <v>中四國</v>
      </c>
      <c r="H6328" s="22" t="str">
        <f t="shared" si="294"/>
        <v>2017</v>
      </c>
      <c r="I6328" s="22">
        <f t="shared" si="295"/>
        <v>8</v>
      </c>
      <c r="J6328" s="22" t="str">
        <f>VLOOKUP(I6328,變換清單!H:I,2,0)</f>
        <v>3Q</v>
      </c>
      <c r="K6328" s="22" t="str">
        <f t="shared" si="296"/>
        <v>發泡酒中四國20173Q</v>
      </c>
    </row>
    <row r="6329" spans="1:11">
      <c r="A6329" s="23">
        <v>201708</v>
      </c>
      <c r="B6329" s="23" t="s">
        <v>84</v>
      </c>
      <c r="C6329" s="22">
        <v>27220883</v>
      </c>
      <c r="D6329" s="22" t="s">
        <v>101</v>
      </c>
      <c r="E6329" s="23">
        <v>6036</v>
      </c>
      <c r="F6329" s="22" t="str">
        <f>VLOOKUP(C6329,變換清單!A:C,3,0)</f>
        <v>新類型</v>
      </c>
      <c r="G6329" s="22" t="str">
        <f>VLOOKUP(B6329,變換清單!E:F,2,0)</f>
        <v>中四國</v>
      </c>
      <c r="H6329" s="22" t="str">
        <f t="shared" si="294"/>
        <v>2017</v>
      </c>
      <c r="I6329" s="22">
        <f t="shared" si="295"/>
        <v>8</v>
      </c>
      <c r="J6329" s="22" t="str">
        <f>VLOOKUP(I6329,變換清單!H:I,2,0)</f>
        <v>3Q</v>
      </c>
      <c r="K6329" s="22" t="str">
        <f t="shared" si="296"/>
        <v>新類型中四國20173Q</v>
      </c>
    </row>
    <row r="6330" spans="1:11">
      <c r="A6330" s="23">
        <v>201708</v>
      </c>
      <c r="B6330" s="23" t="s">
        <v>84</v>
      </c>
      <c r="C6330" s="22">
        <v>27220957</v>
      </c>
      <c r="D6330" s="22" t="s">
        <v>102</v>
      </c>
      <c r="E6330" s="23">
        <v>33600</v>
      </c>
      <c r="F6330" s="22" t="str">
        <f>VLOOKUP(C6330,變換清單!A:C,3,0)</f>
        <v>新類型</v>
      </c>
      <c r="G6330" s="22" t="str">
        <f>VLOOKUP(B6330,變換清單!E:F,2,0)</f>
        <v>中四國</v>
      </c>
      <c r="H6330" s="22" t="str">
        <f t="shared" si="294"/>
        <v>2017</v>
      </c>
      <c r="I6330" s="22">
        <f t="shared" si="295"/>
        <v>8</v>
      </c>
      <c r="J6330" s="22" t="str">
        <f>VLOOKUP(I6330,變換清單!H:I,2,0)</f>
        <v>3Q</v>
      </c>
      <c r="K6330" s="22" t="str">
        <f t="shared" si="296"/>
        <v>新類型中四國20173Q</v>
      </c>
    </row>
    <row r="6331" spans="1:11">
      <c r="A6331" s="23">
        <v>201708</v>
      </c>
      <c r="B6331" s="23" t="s">
        <v>71</v>
      </c>
      <c r="C6331" s="22">
        <v>27220985</v>
      </c>
      <c r="D6331" s="22" t="s">
        <v>46</v>
      </c>
      <c r="E6331" s="23">
        <v>230160</v>
      </c>
      <c r="F6331" s="22" t="str">
        <f>VLOOKUP(C6331,變換清單!A:C,3,0)</f>
        <v>新類型</v>
      </c>
      <c r="G6331" s="22" t="str">
        <f>VLOOKUP(B6331,變換清單!E:F,2,0)</f>
        <v>關信越</v>
      </c>
      <c r="H6331" s="22" t="str">
        <f t="shared" si="294"/>
        <v>2017</v>
      </c>
      <c r="I6331" s="22">
        <f t="shared" si="295"/>
        <v>8</v>
      </c>
      <c r="J6331" s="22" t="str">
        <f>VLOOKUP(I6331,變換清單!H:I,2,0)</f>
        <v>3Q</v>
      </c>
      <c r="K6331" s="22" t="str">
        <f t="shared" si="296"/>
        <v>新類型關信越20173Q</v>
      </c>
    </row>
    <row r="6332" spans="1:11">
      <c r="A6332" s="23">
        <v>201708</v>
      </c>
      <c r="B6332" s="23" t="s">
        <v>71</v>
      </c>
      <c r="C6332" s="22">
        <v>27260317</v>
      </c>
      <c r="D6332" s="22" t="s">
        <v>40</v>
      </c>
      <c r="E6332" s="23">
        <v>17640</v>
      </c>
      <c r="F6332" s="22" t="str">
        <f>VLOOKUP(C6332,變換清單!A:C,3,0)</f>
        <v>啤酒</v>
      </c>
      <c r="G6332" s="22" t="str">
        <f>VLOOKUP(B6332,變換清單!E:F,2,0)</f>
        <v>關信越</v>
      </c>
      <c r="H6332" s="22" t="str">
        <f t="shared" si="294"/>
        <v>2017</v>
      </c>
      <c r="I6332" s="22">
        <f t="shared" si="295"/>
        <v>8</v>
      </c>
      <c r="J6332" s="22" t="str">
        <f>VLOOKUP(I6332,變換清單!H:I,2,0)</f>
        <v>3Q</v>
      </c>
      <c r="K6332" s="22" t="str">
        <f t="shared" si="296"/>
        <v>啤酒關信越20173Q</v>
      </c>
    </row>
    <row r="6333" spans="1:11">
      <c r="A6333" s="23">
        <v>201708</v>
      </c>
      <c r="B6333" s="23" t="s">
        <v>71</v>
      </c>
      <c r="C6333" s="22">
        <v>27260665</v>
      </c>
      <c r="D6333" s="22" t="s">
        <v>105</v>
      </c>
      <c r="E6333" s="23">
        <v>84000</v>
      </c>
      <c r="F6333" s="22" t="str">
        <f>VLOOKUP(C6333,變換清單!A:C,3,0)</f>
        <v>啤酒</v>
      </c>
      <c r="G6333" s="22" t="str">
        <f>VLOOKUP(B6333,變換清單!E:F,2,0)</f>
        <v>關信越</v>
      </c>
      <c r="H6333" s="22" t="str">
        <f t="shared" si="294"/>
        <v>2017</v>
      </c>
      <c r="I6333" s="22">
        <f t="shared" si="295"/>
        <v>8</v>
      </c>
      <c r="J6333" s="22" t="str">
        <f>VLOOKUP(I6333,變換清單!H:I,2,0)</f>
        <v>3Q</v>
      </c>
      <c r="K6333" s="22" t="str">
        <f t="shared" si="296"/>
        <v>啤酒關信越20173Q</v>
      </c>
    </row>
    <row r="6334" spans="1:11">
      <c r="A6334" s="23">
        <v>201708</v>
      </c>
      <c r="B6334" s="23" t="s">
        <v>71</v>
      </c>
      <c r="C6334" s="22">
        <v>27350171</v>
      </c>
      <c r="D6334" s="22" t="s">
        <v>42</v>
      </c>
      <c r="E6334" s="23">
        <v>67200</v>
      </c>
      <c r="F6334" s="22" t="str">
        <f>VLOOKUP(C6334,變換清單!A:C,3,0)</f>
        <v>啤酒</v>
      </c>
      <c r="G6334" s="22" t="str">
        <f>VLOOKUP(B6334,變換清單!E:F,2,0)</f>
        <v>關信越</v>
      </c>
      <c r="H6334" s="22" t="str">
        <f t="shared" si="294"/>
        <v>2017</v>
      </c>
      <c r="I6334" s="22">
        <f t="shared" si="295"/>
        <v>8</v>
      </c>
      <c r="J6334" s="22" t="str">
        <f>VLOOKUP(I6334,變換清單!H:I,2,0)</f>
        <v>3Q</v>
      </c>
      <c r="K6334" s="22" t="str">
        <f t="shared" si="296"/>
        <v>啤酒關信越20173Q</v>
      </c>
    </row>
    <row r="6335" spans="1:11">
      <c r="A6335" s="23">
        <v>201708</v>
      </c>
      <c r="B6335" s="23" t="s">
        <v>77</v>
      </c>
      <c r="C6335" s="22">
        <v>27350921</v>
      </c>
      <c r="D6335" s="22" t="s">
        <v>44</v>
      </c>
      <c r="E6335" s="23">
        <v>327600</v>
      </c>
      <c r="F6335" s="22" t="str">
        <f>VLOOKUP(C6335,變換清單!A:C,3,0)</f>
        <v>發泡酒</v>
      </c>
      <c r="G6335" s="22" t="str">
        <f>VLOOKUP(B6335,變換清單!E:F,2,0)</f>
        <v>近畿圏</v>
      </c>
      <c r="H6335" s="22" t="str">
        <f t="shared" si="294"/>
        <v>2017</v>
      </c>
      <c r="I6335" s="22">
        <f t="shared" si="295"/>
        <v>8</v>
      </c>
      <c r="J6335" s="22" t="str">
        <f>VLOOKUP(I6335,變換清單!H:I,2,0)</f>
        <v>3Q</v>
      </c>
      <c r="K6335" s="22" t="str">
        <f t="shared" si="296"/>
        <v>發泡酒近畿圏20173Q</v>
      </c>
    </row>
    <row r="6336" spans="1:11">
      <c r="A6336" s="23">
        <v>201708</v>
      </c>
      <c r="B6336" s="23" t="s">
        <v>77</v>
      </c>
      <c r="C6336" s="22">
        <v>27210786</v>
      </c>
      <c r="D6336" s="22" t="s">
        <v>103</v>
      </c>
      <c r="E6336" s="23">
        <v>13440</v>
      </c>
      <c r="F6336" s="22" t="str">
        <f>VLOOKUP(C6336,變換清單!A:C,3,0)</f>
        <v>發泡酒</v>
      </c>
      <c r="G6336" s="22" t="str">
        <f>VLOOKUP(B6336,變換清單!E:F,2,0)</f>
        <v>近畿圏</v>
      </c>
      <c r="H6336" s="22" t="str">
        <f t="shared" si="294"/>
        <v>2017</v>
      </c>
      <c r="I6336" s="22">
        <f t="shared" si="295"/>
        <v>8</v>
      </c>
      <c r="J6336" s="22" t="str">
        <f>VLOOKUP(I6336,變換清單!H:I,2,0)</f>
        <v>3Q</v>
      </c>
      <c r="K6336" s="22" t="str">
        <f t="shared" si="296"/>
        <v>發泡酒近畿圏20173Q</v>
      </c>
    </row>
    <row r="6337" spans="1:11">
      <c r="A6337" s="23">
        <v>201708</v>
      </c>
      <c r="B6337" s="23" t="s">
        <v>77</v>
      </c>
      <c r="C6337" s="22">
        <v>27220883</v>
      </c>
      <c r="D6337" s="22" t="s">
        <v>101</v>
      </c>
      <c r="E6337" s="23">
        <v>77280</v>
      </c>
      <c r="F6337" s="22" t="str">
        <f>VLOOKUP(C6337,變換清單!A:C,3,0)</f>
        <v>新類型</v>
      </c>
      <c r="G6337" s="22" t="str">
        <f>VLOOKUP(B6337,變換清單!E:F,2,0)</f>
        <v>近畿圏</v>
      </c>
      <c r="H6337" s="22" t="str">
        <f t="shared" si="294"/>
        <v>2017</v>
      </c>
      <c r="I6337" s="22">
        <f t="shared" si="295"/>
        <v>8</v>
      </c>
      <c r="J6337" s="22" t="str">
        <f>VLOOKUP(I6337,變換清單!H:I,2,0)</f>
        <v>3Q</v>
      </c>
      <c r="K6337" s="22" t="str">
        <f t="shared" si="296"/>
        <v>新類型近畿圏20173Q</v>
      </c>
    </row>
    <row r="6338" spans="1:11">
      <c r="A6338" s="23">
        <v>201708</v>
      </c>
      <c r="B6338" s="23" t="s">
        <v>77</v>
      </c>
      <c r="C6338" s="22">
        <v>27220957</v>
      </c>
      <c r="D6338" s="22" t="s">
        <v>102</v>
      </c>
      <c r="E6338" s="23">
        <v>5292</v>
      </c>
      <c r="F6338" s="22" t="str">
        <f>VLOOKUP(C6338,變換清單!A:C,3,0)</f>
        <v>新類型</v>
      </c>
      <c r="G6338" s="22" t="str">
        <f>VLOOKUP(B6338,變換清單!E:F,2,0)</f>
        <v>近畿圏</v>
      </c>
      <c r="H6338" s="22" t="str">
        <f t="shared" si="294"/>
        <v>2017</v>
      </c>
      <c r="I6338" s="22">
        <f t="shared" si="295"/>
        <v>8</v>
      </c>
      <c r="J6338" s="22" t="str">
        <f>VLOOKUP(I6338,變換清單!H:I,2,0)</f>
        <v>3Q</v>
      </c>
      <c r="K6338" s="22" t="str">
        <f t="shared" si="296"/>
        <v>新類型近畿圏20173Q</v>
      </c>
    </row>
    <row r="6339" spans="1:11">
      <c r="A6339" s="23">
        <v>201708</v>
      </c>
      <c r="B6339" s="23" t="s">
        <v>77</v>
      </c>
      <c r="C6339" s="22">
        <v>27220985</v>
      </c>
      <c r="D6339" s="22" t="s">
        <v>46</v>
      </c>
      <c r="E6339" s="23">
        <v>10284</v>
      </c>
      <c r="F6339" s="22" t="str">
        <f>VLOOKUP(C6339,變換清單!A:C,3,0)</f>
        <v>新類型</v>
      </c>
      <c r="G6339" s="22" t="str">
        <f>VLOOKUP(B6339,變換清單!E:F,2,0)</f>
        <v>近畿圏</v>
      </c>
      <c r="H6339" s="22" t="str">
        <f t="shared" ref="H6339:H6402" si="297">LEFT(A6339,4)</f>
        <v>2017</v>
      </c>
      <c r="I6339" s="22">
        <f t="shared" ref="I6339:I6402" si="298">VALUE(RIGHT(A6339,2))</f>
        <v>8</v>
      </c>
      <c r="J6339" s="22" t="str">
        <f>VLOOKUP(I6339,變換清單!H:I,2,0)</f>
        <v>3Q</v>
      </c>
      <c r="K6339" s="22" t="str">
        <f t="shared" ref="K6339:K6402" si="299">CONCATENATE(F6339,G6339,H6339,J6339)</f>
        <v>新類型近畿圏20173Q</v>
      </c>
    </row>
    <row r="6340" spans="1:11">
      <c r="A6340" s="23">
        <v>201708</v>
      </c>
      <c r="B6340" s="23" t="s">
        <v>77</v>
      </c>
      <c r="C6340" s="22">
        <v>27260317</v>
      </c>
      <c r="D6340" s="22" t="s">
        <v>40</v>
      </c>
      <c r="E6340" s="23">
        <v>18480</v>
      </c>
      <c r="F6340" s="22" t="str">
        <f>VLOOKUP(C6340,變換清單!A:C,3,0)</f>
        <v>啤酒</v>
      </c>
      <c r="G6340" s="22" t="str">
        <f>VLOOKUP(B6340,變換清單!E:F,2,0)</f>
        <v>近畿圏</v>
      </c>
      <c r="H6340" s="22" t="str">
        <f t="shared" si="297"/>
        <v>2017</v>
      </c>
      <c r="I6340" s="22">
        <f t="shared" si="298"/>
        <v>8</v>
      </c>
      <c r="J6340" s="22" t="str">
        <f>VLOOKUP(I6340,變換清單!H:I,2,0)</f>
        <v>3Q</v>
      </c>
      <c r="K6340" s="22" t="str">
        <f t="shared" si="299"/>
        <v>啤酒近畿圏20173Q</v>
      </c>
    </row>
    <row r="6341" spans="1:11">
      <c r="A6341" s="23">
        <v>201708</v>
      </c>
      <c r="B6341" s="23" t="s">
        <v>97</v>
      </c>
      <c r="C6341" s="22">
        <v>27260665</v>
      </c>
      <c r="D6341" s="22" t="s">
        <v>105</v>
      </c>
      <c r="E6341" s="23">
        <v>239400</v>
      </c>
      <c r="F6341" s="22" t="str">
        <f>VLOOKUP(C6341,變換清單!A:C,3,0)</f>
        <v>啤酒</v>
      </c>
      <c r="G6341" s="22" t="str">
        <f>VLOOKUP(B6341,變換清單!E:F,2,0)</f>
        <v>九州</v>
      </c>
      <c r="H6341" s="22" t="str">
        <f t="shared" si="297"/>
        <v>2017</v>
      </c>
      <c r="I6341" s="22">
        <f t="shared" si="298"/>
        <v>8</v>
      </c>
      <c r="J6341" s="22" t="str">
        <f>VLOOKUP(I6341,變換清單!H:I,2,0)</f>
        <v>3Q</v>
      </c>
      <c r="K6341" s="22" t="str">
        <f t="shared" si="299"/>
        <v>啤酒九州20173Q</v>
      </c>
    </row>
    <row r="6342" spans="1:11">
      <c r="A6342" s="23">
        <v>201708</v>
      </c>
      <c r="B6342" s="23" t="s">
        <v>97</v>
      </c>
      <c r="C6342" s="22">
        <v>27350171</v>
      </c>
      <c r="D6342" s="22" t="s">
        <v>42</v>
      </c>
      <c r="E6342" s="23">
        <v>37800</v>
      </c>
      <c r="F6342" s="22" t="str">
        <f>VLOOKUP(C6342,變換清單!A:C,3,0)</f>
        <v>啤酒</v>
      </c>
      <c r="G6342" s="22" t="str">
        <f>VLOOKUP(B6342,變換清單!E:F,2,0)</f>
        <v>九州</v>
      </c>
      <c r="H6342" s="22" t="str">
        <f t="shared" si="297"/>
        <v>2017</v>
      </c>
      <c r="I6342" s="22">
        <f t="shared" si="298"/>
        <v>8</v>
      </c>
      <c r="J6342" s="22" t="str">
        <f>VLOOKUP(I6342,變換清單!H:I,2,0)</f>
        <v>3Q</v>
      </c>
      <c r="K6342" s="22" t="str">
        <f t="shared" si="299"/>
        <v>啤酒九州20173Q</v>
      </c>
    </row>
    <row r="6343" spans="1:11">
      <c r="A6343" s="23">
        <v>201708</v>
      </c>
      <c r="B6343" s="23" t="s">
        <v>97</v>
      </c>
      <c r="C6343" s="22">
        <v>27350921</v>
      </c>
      <c r="D6343" s="22" t="s">
        <v>44</v>
      </c>
      <c r="E6343" s="23">
        <v>62160</v>
      </c>
      <c r="F6343" s="22" t="str">
        <f>VLOOKUP(C6343,變換清單!A:C,3,0)</f>
        <v>發泡酒</v>
      </c>
      <c r="G6343" s="22" t="str">
        <f>VLOOKUP(B6343,變換清單!E:F,2,0)</f>
        <v>九州</v>
      </c>
      <c r="H6343" s="22" t="str">
        <f t="shared" si="297"/>
        <v>2017</v>
      </c>
      <c r="I6343" s="22">
        <f t="shared" si="298"/>
        <v>8</v>
      </c>
      <c r="J6343" s="22" t="str">
        <f>VLOOKUP(I6343,變換清單!H:I,2,0)</f>
        <v>3Q</v>
      </c>
      <c r="K6343" s="22" t="str">
        <f t="shared" si="299"/>
        <v>發泡酒九州20173Q</v>
      </c>
    </row>
    <row r="6344" spans="1:11">
      <c r="A6344" s="23">
        <v>201708</v>
      </c>
      <c r="B6344" s="23" t="s">
        <v>97</v>
      </c>
      <c r="C6344" s="22">
        <v>27210786</v>
      </c>
      <c r="D6344" s="22" t="s">
        <v>103</v>
      </c>
      <c r="E6344" s="23">
        <v>3276</v>
      </c>
      <c r="F6344" s="22" t="str">
        <f>VLOOKUP(C6344,變換清單!A:C,3,0)</f>
        <v>發泡酒</v>
      </c>
      <c r="G6344" s="22" t="str">
        <f>VLOOKUP(B6344,變換清單!E:F,2,0)</f>
        <v>九州</v>
      </c>
      <c r="H6344" s="22" t="str">
        <f t="shared" si="297"/>
        <v>2017</v>
      </c>
      <c r="I6344" s="22">
        <f t="shared" si="298"/>
        <v>8</v>
      </c>
      <c r="J6344" s="22" t="str">
        <f>VLOOKUP(I6344,變換清單!H:I,2,0)</f>
        <v>3Q</v>
      </c>
      <c r="K6344" s="22" t="str">
        <f t="shared" si="299"/>
        <v>發泡酒九州20173Q</v>
      </c>
    </row>
    <row r="6345" spans="1:11">
      <c r="A6345" s="23">
        <v>201708</v>
      </c>
      <c r="B6345" s="23" t="s">
        <v>97</v>
      </c>
      <c r="C6345" s="22">
        <v>27220883</v>
      </c>
      <c r="D6345" s="22" t="s">
        <v>101</v>
      </c>
      <c r="E6345" s="23">
        <v>2268</v>
      </c>
      <c r="F6345" s="22" t="str">
        <f>VLOOKUP(C6345,變換清單!A:C,3,0)</f>
        <v>新類型</v>
      </c>
      <c r="G6345" s="22" t="str">
        <f>VLOOKUP(B6345,變換清單!E:F,2,0)</f>
        <v>九州</v>
      </c>
      <c r="H6345" s="22" t="str">
        <f t="shared" si="297"/>
        <v>2017</v>
      </c>
      <c r="I6345" s="22">
        <f t="shared" si="298"/>
        <v>8</v>
      </c>
      <c r="J6345" s="22" t="str">
        <f>VLOOKUP(I6345,變換清單!H:I,2,0)</f>
        <v>3Q</v>
      </c>
      <c r="K6345" s="22" t="str">
        <f t="shared" si="299"/>
        <v>新類型九州20173Q</v>
      </c>
    </row>
    <row r="6346" spans="1:11">
      <c r="A6346" s="23">
        <v>201708</v>
      </c>
      <c r="B6346" s="23" t="s">
        <v>97</v>
      </c>
      <c r="C6346" s="22">
        <v>27220957</v>
      </c>
      <c r="D6346" s="22" t="s">
        <v>102</v>
      </c>
      <c r="E6346" s="23">
        <v>42000</v>
      </c>
      <c r="F6346" s="22" t="str">
        <f>VLOOKUP(C6346,變換清單!A:C,3,0)</f>
        <v>新類型</v>
      </c>
      <c r="G6346" s="22" t="str">
        <f>VLOOKUP(B6346,變換清單!E:F,2,0)</f>
        <v>九州</v>
      </c>
      <c r="H6346" s="22" t="str">
        <f t="shared" si="297"/>
        <v>2017</v>
      </c>
      <c r="I6346" s="22">
        <f t="shared" si="298"/>
        <v>8</v>
      </c>
      <c r="J6346" s="22" t="str">
        <f>VLOOKUP(I6346,變換清單!H:I,2,0)</f>
        <v>3Q</v>
      </c>
      <c r="K6346" s="22" t="str">
        <f t="shared" si="299"/>
        <v>新類型九州20173Q</v>
      </c>
    </row>
    <row r="6347" spans="1:11">
      <c r="A6347" s="23">
        <v>201708</v>
      </c>
      <c r="B6347" s="23" t="s">
        <v>58</v>
      </c>
      <c r="C6347" s="22">
        <v>27220985</v>
      </c>
      <c r="D6347" s="22" t="s">
        <v>46</v>
      </c>
      <c r="E6347" s="23">
        <v>2520</v>
      </c>
      <c r="F6347" s="22" t="str">
        <f>VLOOKUP(C6347,變換清單!A:C,3,0)</f>
        <v>新類型</v>
      </c>
      <c r="G6347" s="22" t="str">
        <f>VLOOKUP(B6347,變換清單!E:F,2,0)</f>
        <v>東北</v>
      </c>
      <c r="H6347" s="22" t="str">
        <f t="shared" si="297"/>
        <v>2017</v>
      </c>
      <c r="I6347" s="22">
        <f t="shared" si="298"/>
        <v>8</v>
      </c>
      <c r="J6347" s="22" t="str">
        <f>VLOOKUP(I6347,變換清單!H:I,2,0)</f>
        <v>3Q</v>
      </c>
      <c r="K6347" s="22" t="str">
        <f t="shared" si="299"/>
        <v>新類型東北20173Q</v>
      </c>
    </row>
    <row r="6348" spans="1:11">
      <c r="A6348" s="23">
        <v>201708</v>
      </c>
      <c r="B6348" s="23" t="s">
        <v>58</v>
      </c>
      <c r="C6348" s="22">
        <v>27260317</v>
      </c>
      <c r="D6348" s="22" t="s">
        <v>40</v>
      </c>
      <c r="E6348" s="23">
        <v>1680</v>
      </c>
      <c r="F6348" s="22" t="str">
        <f>VLOOKUP(C6348,變換清單!A:C,3,0)</f>
        <v>啤酒</v>
      </c>
      <c r="G6348" s="22" t="str">
        <f>VLOOKUP(B6348,變換清單!E:F,2,0)</f>
        <v>東北</v>
      </c>
      <c r="H6348" s="22" t="str">
        <f t="shared" si="297"/>
        <v>2017</v>
      </c>
      <c r="I6348" s="22">
        <f t="shared" si="298"/>
        <v>8</v>
      </c>
      <c r="J6348" s="22" t="str">
        <f>VLOOKUP(I6348,變換清單!H:I,2,0)</f>
        <v>3Q</v>
      </c>
      <c r="K6348" s="22" t="str">
        <f t="shared" si="299"/>
        <v>啤酒東北20173Q</v>
      </c>
    </row>
    <row r="6349" spans="1:11">
      <c r="A6349" s="23">
        <v>201708</v>
      </c>
      <c r="B6349" s="23" t="s">
        <v>58</v>
      </c>
      <c r="C6349" s="22">
        <v>27260665</v>
      </c>
      <c r="D6349" s="22" t="s">
        <v>105</v>
      </c>
      <c r="E6349" s="23">
        <v>311640</v>
      </c>
      <c r="F6349" s="22" t="str">
        <f>VLOOKUP(C6349,變換清單!A:C,3,0)</f>
        <v>啤酒</v>
      </c>
      <c r="G6349" s="22" t="str">
        <f>VLOOKUP(B6349,變換清單!E:F,2,0)</f>
        <v>東北</v>
      </c>
      <c r="H6349" s="22" t="str">
        <f t="shared" si="297"/>
        <v>2017</v>
      </c>
      <c r="I6349" s="22">
        <f t="shared" si="298"/>
        <v>8</v>
      </c>
      <c r="J6349" s="22" t="str">
        <f>VLOOKUP(I6349,變換清單!H:I,2,0)</f>
        <v>3Q</v>
      </c>
      <c r="K6349" s="22" t="str">
        <f t="shared" si="299"/>
        <v>啤酒東北20173Q</v>
      </c>
    </row>
    <row r="6350" spans="1:11">
      <c r="A6350" s="23">
        <v>201708</v>
      </c>
      <c r="B6350" s="23" t="s">
        <v>58</v>
      </c>
      <c r="C6350" s="22">
        <v>27350171</v>
      </c>
      <c r="D6350" s="22" t="s">
        <v>42</v>
      </c>
      <c r="E6350" s="23">
        <v>126000</v>
      </c>
      <c r="F6350" s="22" t="str">
        <f>VLOOKUP(C6350,變換清單!A:C,3,0)</f>
        <v>啤酒</v>
      </c>
      <c r="G6350" s="22" t="str">
        <f>VLOOKUP(B6350,變換清單!E:F,2,0)</f>
        <v>東北</v>
      </c>
      <c r="H6350" s="22" t="str">
        <f t="shared" si="297"/>
        <v>2017</v>
      </c>
      <c r="I6350" s="22">
        <f t="shared" si="298"/>
        <v>8</v>
      </c>
      <c r="J6350" s="22" t="str">
        <f>VLOOKUP(I6350,變換清單!H:I,2,0)</f>
        <v>3Q</v>
      </c>
      <c r="K6350" s="22" t="str">
        <f t="shared" si="299"/>
        <v>啤酒東北20173Q</v>
      </c>
    </row>
    <row r="6351" spans="1:11">
      <c r="A6351" s="23">
        <v>201708</v>
      </c>
      <c r="B6351" s="23" t="s">
        <v>58</v>
      </c>
      <c r="C6351" s="22">
        <v>27350921</v>
      </c>
      <c r="D6351" s="22" t="s">
        <v>44</v>
      </c>
      <c r="E6351" s="23">
        <v>131880</v>
      </c>
      <c r="F6351" s="22" t="str">
        <f>VLOOKUP(C6351,變換清單!A:C,3,0)</f>
        <v>發泡酒</v>
      </c>
      <c r="G6351" s="22" t="str">
        <f>VLOOKUP(B6351,變換清單!E:F,2,0)</f>
        <v>東北</v>
      </c>
      <c r="H6351" s="22" t="str">
        <f t="shared" si="297"/>
        <v>2017</v>
      </c>
      <c r="I6351" s="22">
        <f t="shared" si="298"/>
        <v>8</v>
      </c>
      <c r="J6351" s="22" t="str">
        <f>VLOOKUP(I6351,變換清單!H:I,2,0)</f>
        <v>3Q</v>
      </c>
      <c r="K6351" s="22" t="str">
        <f t="shared" si="299"/>
        <v>發泡酒東北20173Q</v>
      </c>
    </row>
    <row r="6352" spans="1:11">
      <c r="A6352" s="23">
        <v>201708</v>
      </c>
      <c r="B6352" s="23" t="s">
        <v>58</v>
      </c>
      <c r="C6352" s="22">
        <v>27210786</v>
      </c>
      <c r="D6352" s="22" t="s">
        <v>103</v>
      </c>
      <c r="E6352" s="23">
        <v>8316</v>
      </c>
      <c r="F6352" s="22" t="str">
        <f>VLOOKUP(C6352,變換清單!A:C,3,0)</f>
        <v>發泡酒</v>
      </c>
      <c r="G6352" s="22" t="str">
        <f>VLOOKUP(B6352,變換清單!E:F,2,0)</f>
        <v>東北</v>
      </c>
      <c r="H6352" s="22" t="str">
        <f t="shared" si="297"/>
        <v>2017</v>
      </c>
      <c r="I6352" s="22">
        <f t="shared" si="298"/>
        <v>8</v>
      </c>
      <c r="J6352" s="22" t="str">
        <f>VLOOKUP(I6352,變換清單!H:I,2,0)</f>
        <v>3Q</v>
      </c>
      <c r="K6352" s="22" t="str">
        <f t="shared" si="299"/>
        <v>發泡酒東北20173Q</v>
      </c>
    </row>
    <row r="6353" spans="1:11">
      <c r="A6353" s="23">
        <v>201708</v>
      </c>
      <c r="B6353" s="23" t="s">
        <v>58</v>
      </c>
      <c r="C6353" s="22">
        <v>27220883</v>
      </c>
      <c r="D6353" s="22" t="s">
        <v>101</v>
      </c>
      <c r="E6353" s="23">
        <v>5292</v>
      </c>
      <c r="F6353" s="22" t="str">
        <f>VLOOKUP(C6353,變換清單!A:C,3,0)</f>
        <v>新類型</v>
      </c>
      <c r="G6353" s="22" t="str">
        <f>VLOOKUP(B6353,變換清單!E:F,2,0)</f>
        <v>東北</v>
      </c>
      <c r="H6353" s="22" t="str">
        <f t="shared" si="297"/>
        <v>2017</v>
      </c>
      <c r="I6353" s="22">
        <f t="shared" si="298"/>
        <v>8</v>
      </c>
      <c r="J6353" s="22" t="str">
        <f>VLOOKUP(I6353,變換清單!H:I,2,0)</f>
        <v>3Q</v>
      </c>
      <c r="K6353" s="22" t="str">
        <f t="shared" si="299"/>
        <v>新類型東北20173Q</v>
      </c>
    </row>
    <row r="6354" spans="1:11">
      <c r="A6354" s="23">
        <v>201708</v>
      </c>
      <c r="B6354" s="23" t="s">
        <v>58</v>
      </c>
      <c r="C6354" s="22">
        <v>27220957</v>
      </c>
      <c r="D6354" s="22" t="s">
        <v>102</v>
      </c>
      <c r="E6354" s="23">
        <v>106680</v>
      </c>
      <c r="F6354" s="22" t="str">
        <f>VLOOKUP(C6354,變換清單!A:C,3,0)</f>
        <v>新類型</v>
      </c>
      <c r="G6354" s="22" t="str">
        <f>VLOOKUP(B6354,變換清單!E:F,2,0)</f>
        <v>東北</v>
      </c>
      <c r="H6354" s="22" t="str">
        <f t="shared" si="297"/>
        <v>2017</v>
      </c>
      <c r="I6354" s="22">
        <f t="shared" si="298"/>
        <v>8</v>
      </c>
      <c r="J6354" s="22" t="str">
        <f>VLOOKUP(I6354,變換清單!H:I,2,0)</f>
        <v>3Q</v>
      </c>
      <c r="K6354" s="22" t="str">
        <f t="shared" si="299"/>
        <v>新類型東北20173Q</v>
      </c>
    </row>
    <row r="6355" spans="1:11">
      <c r="A6355" s="23">
        <v>201708</v>
      </c>
      <c r="B6355" s="23" t="s">
        <v>67</v>
      </c>
      <c r="C6355" s="22">
        <v>27220985</v>
      </c>
      <c r="D6355" s="22" t="s">
        <v>46</v>
      </c>
      <c r="E6355" s="23">
        <v>475440</v>
      </c>
      <c r="F6355" s="22" t="str">
        <f>VLOOKUP(C6355,變換清單!A:C,3,0)</f>
        <v>新類型</v>
      </c>
      <c r="G6355" s="22" t="str">
        <f>VLOOKUP(B6355,變換清單!E:F,2,0)</f>
        <v>關信越</v>
      </c>
      <c r="H6355" s="22" t="str">
        <f t="shared" si="297"/>
        <v>2017</v>
      </c>
      <c r="I6355" s="22">
        <f t="shared" si="298"/>
        <v>8</v>
      </c>
      <c r="J6355" s="22" t="str">
        <f>VLOOKUP(I6355,變換清單!H:I,2,0)</f>
        <v>3Q</v>
      </c>
      <c r="K6355" s="22" t="str">
        <f t="shared" si="299"/>
        <v>新類型關信越20173Q</v>
      </c>
    </row>
    <row r="6356" spans="1:11">
      <c r="A6356" s="23">
        <v>201708</v>
      </c>
      <c r="B6356" s="23" t="s">
        <v>67</v>
      </c>
      <c r="C6356" s="22">
        <v>27260317</v>
      </c>
      <c r="D6356" s="22" t="s">
        <v>40</v>
      </c>
      <c r="E6356" s="23">
        <v>127680</v>
      </c>
      <c r="F6356" s="22" t="str">
        <f>VLOOKUP(C6356,變換清單!A:C,3,0)</f>
        <v>啤酒</v>
      </c>
      <c r="G6356" s="22" t="str">
        <f>VLOOKUP(B6356,變換清單!E:F,2,0)</f>
        <v>關信越</v>
      </c>
      <c r="H6356" s="22" t="str">
        <f t="shared" si="297"/>
        <v>2017</v>
      </c>
      <c r="I6356" s="22">
        <f t="shared" si="298"/>
        <v>8</v>
      </c>
      <c r="J6356" s="22" t="str">
        <f>VLOOKUP(I6356,變換清單!H:I,2,0)</f>
        <v>3Q</v>
      </c>
      <c r="K6356" s="22" t="str">
        <f t="shared" si="299"/>
        <v>啤酒關信越20173Q</v>
      </c>
    </row>
    <row r="6357" spans="1:11">
      <c r="A6357" s="23">
        <v>201708</v>
      </c>
      <c r="B6357" s="23" t="s">
        <v>67</v>
      </c>
      <c r="C6357" s="22">
        <v>27260665</v>
      </c>
      <c r="D6357" s="22" t="s">
        <v>105</v>
      </c>
      <c r="E6357" s="23">
        <v>235200</v>
      </c>
      <c r="F6357" s="22" t="str">
        <f>VLOOKUP(C6357,變換清單!A:C,3,0)</f>
        <v>啤酒</v>
      </c>
      <c r="G6357" s="22" t="str">
        <f>VLOOKUP(B6357,變換清單!E:F,2,0)</f>
        <v>關信越</v>
      </c>
      <c r="H6357" s="22" t="str">
        <f t="shared" si="297"/>
        <v>2017</v>
      </c>
      <c r="I6357" s="22">
        <f t="shared" si="298"/>
        <v>8</v>
      </c>
      <c r="J6357" s="22" t="str">
        <f>VLOOKUP(I6357,變換清單!H:I,2,0)</f>
        <v>3Q</v>
      </c>
      <c r="K6357" s="22" t="str">
        <f t="shared" si="299"/>
        <v>啤酒關信越20173Q</v>
      </c>
    </row>
    <row r="6358" spans="1:11">
      <c r="A6358" s="23">
        <v>201708</v>
      </c>
      <c r="B6358" s="23" t="s">
        <v>67</v>
      </c>
      <c r="C6358" s="22">
        <v>27350171</v>
      </c>
      <c r="D6358" s="22" t="s">
        <v>42</v>
      </c>
      <c r="E6358" s="23">
        <v>15372</v>
      </c>
      <c r="F6358" s="22" t="str">
        <f>VLOOKUP(C6358,變換清單!A:C,3,0)</f>
        <v>啤酒</v>
      </c>
      <c r="G6358" s="22" t="str">
        <f>VLOOKUP(B6358,變換清單!E:F,2,0)</f>
        <v>關信越</v>
      </c>
      <c r="H6358" s="22" t="str">
        <f t="shared" si="297"/>
        <v>2017</v>
      </c>
      <c r="I6358" s="22">
        <f t="shared" si="298"/>
        <v>8</v>
      </c>
      <c r="J6358" s="22" t="str">
        <f>VLOOKUP(I6358,變換清單!H:I,2,0)</f>
        <v>3Q</v>
      </c>
      <c r="K6358" s="22" t="str">
        <f t="shared" si="299"/>
        <v>啤酒關信越20173Q</v>
      </c>
    </row>
    <row r="6359" spans="1:11">
      <c r="A6359" s="23">
        <v>201708</v>
      </c>
      <c r="B6359" s="23" t="s">
        <v>67</v>
      </c>
      <c r="C6359" s="22">
        <v>27350921</v>
      </c>
      <c r="D6359" s="22" t="s">
        <v>44</v>
      </c>
      <c r="E6359" s="23">
        <v>3276</v>
      </c>
      <c r="F6359" s="22" t="str">
        <f>VLOOKUP(C6359,變換清單!A:C,3,0)</f>
        <v>發泡酒</v>
      </c>
      <c r="G6359" s="22" t="str">
        <f>VLOOKUP(B6359,變換清單!E:F,2,0)</f>
        <v>關信越</v>
      </c>
      <c r="H6359" s="22" t="str">
        <f t="shared" si="297"/>
        <v>2017</v>
      </c>
      <c r="I6359" s="22">
        <f t="shared" si="298"/>
        <v>8</v>
      </c>
      <c r="J6359" s="22" t="str">
        <f>VLOOKUP(I6359,變換清單!H:I,2,0)</f>
        <v>3Q</v>
      </c>
      <c r="K6359" s="22" t="str">
        <f t="shared" si="299"/>
        <v>發泡酒關信越20173Q</v>
      </c>
    </row>
    <row r="6360" spans="1:11">
      <c r="A6360" s="23">
        <v>201708</v>
      </c>
      <c r="B6360" s="23" t="s">
        <v>67</v>
      </c>
      <c r="C6360" s="22">
        <v>27210786</v>
      </c>
      <c r="D6360" s="22" t="s">
        <v>103</v>
      </c>
      <c r="E6360" s="23">
        <v>154560</v>
      </c>
      <c r="F6360" s="22" t="str">
        <f>VLOOKUP(C6360,變換清單!A:C,3,0)</f>
        <v>發泡酒</v>
      </c>
      <c r="G6360" s="22" t="str">
        <f>VLOOKUP(B6360,變換清單!E:F,2,0)</f>
        <v>關信越</v>
      </c>
      <c r="H6360" s="22" t="str">
        <f t="shared" si="297"/>
        <v>2017</v>
      </c>
      <c r="I6360" s="22">
        <f t="shared" si="298"/>
        <v>8</v>
      </c>
      <c r="J6360" s="22" t="str">
        <f>VLOOKUP(I6360,變換清單!H:I,2,0)</f>
        <v>3Q</v>
      </c>
      <c r="K6360" s="22" t="str">
        <f t="shared" si="299"/>
        <v>發泡酒關信越20173Q</v>
      </c>
    </row>
    <row r="6361" spans="1:11">
      <c r="A6361" s="23">
        <v>201708</v>
      </c>
      <c r="B6361" s="23" t="s">
        <v>66</v>
      </c>
      <c r="C6361" s="22">
        <v>27220883</v>
      </c>
      <c r="D6361" s="22" t="s">
        <v>101</v>
      </c>
      <c r="E6361" s="23">
        <v>25200</v>
      </c>
      <c r="F6361" s="22" t="str">
        <f>VLOOKUP(C6361,變換清單!A:C,3,0)</f>
        <v>新類型</v>
      </c>
      <c r="G6361" s="22" t="str">
        <f>VLOOKUP(B6361,變換清單!E:F,2,0)</f>
        <v>首都圏</v>
      </c>
      <c r="H6361" s="22" t="str">
        <f t="shared" si="297"/>
        <v>2017</v>
      </c>
      <c r="I6361" s="22">
        <f t="shared" si="298"/>
        <v>8</v>
      </c>
      <c r="J6361" s="22" t="str">
        <f>VLOOKUP(I6361,變換清單!H:I,2,0)</f>
        <v>3Q</v>
      </c>
      <c r="K6361" s="22" t="str">
        <f t="shared" si="299"/>
        <v>新類型首都圏20173Q</v>
      </c>
    </row>
    <row r="6362" spans="1:11">
      <c r="A6362" s="23">
        <v>201708</v>
      </c>
      <c r="B6362" s="23" t="s">
        <v>66</v>
      </c>
      <c r="C6362" s="22">
        <v>27220957</v>
      </c>
      <c r="D6362" s="22" t="s">
        <v>102</v>
      </c>
      <c r="E6362" s="23">
        <v>9996</v>
      </c>
      <c r="F6362" s="22" t="str">
        <f>VLOOKUP(C6362,變換清單!A:C,3,0)</f>
        <v>新類型</v>
      </c>
      <c r="G6362" s="22" t="str">
        <f>VLOOKUP(B6362,變換清單!E:F,2,0)</f>
        <v>首都圏</v>
      </c>
      <c r="H6362" s="22" t="str">
        <f t="shared" si="297"/>
        <v>2017</v>
      </c>
      <c r="I6362" s="22">
        <f t="shared" si="298"/>
        <v>8</v>
      </c>
      <c r="J6362" s="22" t="str">
        <f>VLOOKUP(I6362,變換清單!H:I,2,0)</f>
        <v>3Q</v>
      </c>
      <c r="K6362" s="22" t="str">
        <f t="shared" si="299"/>
        <v>新類型首都圏20173Q</v>
      </c>
    </row>
    <row r="6363" spans="1:11">
      <c r="A6363" s="23">
        <v>201708</v>
      </c>
      <c r="B6363" s="23" t="s">
        <v>66</v>
      </c>
      <c r="C6363" s="22">
        <v>27220985</v>
      </c>
      <c r="D6363" s="22" t="s">
        <v>46</v>
      </c>
      <c r="E6363" s="23">
        <v>6373920</v>
      </c>
      <c r="F6363" s="22" t="str">
        <f>VLOOKUP(C6363,變換清單!A:C,3,0)</f>
        <v>新類型</v>
      </c>
      <c r="G6363" s="22" t="str">
        <f>VLOOKUP(B6363,變換清單!E:F,2,0)</f>
        <v>首都圏</v>
      </c>
      <c r="H6363" s="22" t="str">
        <f t="shared" si="297"/>
        <v>2017</v>
      </c>
      <c r="I6363" s="22">
        <f t="shared" si="298"/>
        <v>8</v>
      </c>
      <c r="J6363" s="22" t="str">
        <f>VLOOKUP(I6363,變換清單!H:I,2,0)</f>
        <v>3Q</v>
      </c>
      <c r="K6363" s="22" t="str">
        <f t="shared" si="299"/>
        <v>新類型首都圏20173Q</v>
      </c>
    </row>
    <row r="6364" spans="1:11">
      <c r="A6364" s="23">
        <v>201708</v>
      </c>
      <c r="B6364" s="23" t="s">
        <v>66</v>
      </c>
      <c r="C6364" s="22">
        <v>27260317</v>
      </c>
      <c r="D6364" s="22" t="s">
        <v>40</v>
      </c>
      <c r="E6364" s="23">
        <v>2064720</v>
      </c>
      <c r="F6364" s="22" t="str">
        <f>VLOOKUP(C6364,變換清單!A:C,3,0)</f>
        <v>啤酒</v>
      </c>
      <c r="G6364" s="22" t="str">
        <f>VLOOKUP(B6364,變換清單!E:F,2,0)</f>
        <v>首都圏</v>
      </c>
      <c r="H6364" s="22" t="str">
        <f t="shared" si="297"/>
        <v>2017</v>
      </c>
      <c r="I6364" s="22">
        <f t="shared" si="298"/>
        <v>8</v>
      </c>
      <c r="J6364" s="22" t="str">
        <f>VLOOKUP(I6364,變換清單!H:I,2,0)</f>
        <v>3Q</v>
      </c>
      <c r="K6364" s="22" t="str">
        <f t="shared" si="299"/>
        <v>啤酒首都圏20173Q</v>
      </c>
    </row>
    <row r="6365" spans="1:11">
      <c r="A6365" s="23">
        <v>201708</v>
      </c>
      <c r="B6365" s="23" t="s">
        <v>66</v>
      </c>
      <c r="C6365" s="22">
        <v>27260665</v>
      </c>
      <c r="D6365" s="22" t="s">
        <v>105</v>
      </c>
      <c r="E6365" s="23">
        <v>3951360</v>
      </c>
      <c r="F6365" s="22" t="str">
        <f>VLOOKUP(C6365,變換清單!A:C,3,0)</f>
        <v>啤酒</v>
      </c>
      <c r="G6365" s="22" t="str">
        <f>VLOOKUP(B6365,變換清單!E:F,2,0)</f>
        <v>首都圏</v>
      </c>
      <c r="H6365" s="22" t="str">
        <f t="shared" si="297"/>
        <v>2017</v>
      </c>
      <c r="I6365" s="22">
        <f t="shared" si="298"/>
        <v>8</v>
      </c>
      <c r="J6365" s="22" t="str">
        <f>VLOOKUP(I6365,變換清單!H:I,2,0)</f>
        <v>3Q</v>
      </c>
      <c r="K6365" s="22" t="str">
        <f t="shared" si="299"/>
        <v>啤酒首都圏20173Q</v>
      </c>
    </row>
    <row r="6366" spans="1:11">
      <c r="A6366" s="23">
        <v>201708</v>
      </c>
      <c r="B6366" s="23" t="s">
        <v>66</v>
      </c>
      <c r="C6366" s="22">
        <v>27350171</v>
      </c>
      <c r="D6366" s="22" t="s">
        <v>42</v>
      </c>
      <c r="E6366" s="23">
        <v>424872</v>
      </c>
      <c r="F6366" s="22" t="str">
        <f>VLOOKUP(C6366,變換清單!A:C,3,0)</f>
        <v>啤酒</v>
      </c>
      <c r="G6366" s="22" t="str">
        <f>VLOOKUP(B6366,變換清單!E:F,2,0)</f>
        <v>首都圏</v>
      </c>
      <c r="H6366" s="22" t="str">
        <f t="shared" si="297"/>
        <v>2017</v>
      </c>
      <c r="I6366" s="22">
        <f t="shared" si="298"/>
        <v>8</v>
      </c>
      <c r="J6366" s="22" t="str">
        <f>VLOOKUP(I6366,變換清單!H:I,2,0)</f>
        <v>3Q</v>
      </c>
      <c r="K6366" s="22" t="str">
        <f t="shared" si="299"/>
        <v>啤酒首都圏20173Q</v>
      </c>
    </row>
    <row r="6367" spans="1:11">
      <c r="A6367" s="23">
        <v>201708</v>
      </c>
      <c r="B6367" s="23" t="s">
        <v>66</v>
      </c>
      <c r="C6367" s="22">
        <v>27350921</v>
      </c>
      <c r="D6367" s="22" t="s">
        <v>44</v>
      </c>
      <c r="E6367" s="23">
        <v>261072</v>
      </c>
      <c r="F6367" s="22" t="str">
        <f>VLOOKUP(C6367,變換清單!A:C,3,0)</f>
        <v>發泡酒</v>
      </c>
      <c r="G6367" s="22" t="str">
        <f>VLOOKUP(B6367,變換清單!E:F,2,0)</f>
        <v>首都圏</v>
      </c>
      <c r="H6367" s="22" t="str">
        <f t="shared" si="297"/>
        <v>2017</v>
      </c>
      <c r="I6367" s="22">
        <f t="shared" si="298"/>
        <v>8</v>
      </c>
      <c r="J6367" s="22" t="str">
        <f>VLOOKUP(I6367,變換清單!H:I,2,0)</f>
        <v>3Q</v>
      </c>
      <c r="K6367" s="22" t="str">
        <f t="shared" si="299"/>
        <v>發泡酒首都圏20173Q</v>
      </c>
    </row>
    <row r="6368" spans="1:11">
      <c r="A6368" s="23">
        <v>201708</v>
      </c>
      <c r="B6368" s="23" t="s">
        <v>66</v>
      </c>
      <c r="C6368" s="22">
        <v>27210786</v>
      </c>
      <c r="D6368" s="22" t="s">
        <v>103</v>
      </c>
      <c r="E6368" s="23">
        <v>2430120</v>
      </c>
      <c r="F6368" s="22" t="str">
        <f>VLOOKUP(C6368,變換清單!A:C,3,0)</f>
        <v>發泡酒</v>
      </c>
      <c r="G6368" s="22" t="str">
        <f>VLOOKUP(B6368,變換清單!E:F,2,0)</f>
        <v>首都圏</v>
      </c>
      <c r="H6368" s="22" t="str">
        <f t="shared" si="297"/>
        <v>2017</v>
      </c>
      <c r="I6368" s="22">
        <f t="shared" si="298"/>
        <v>8</v>
      </c>
      <c r="J6368" s="22" t="str">
        <f>VLOOKUP(I6368,變換清單!H:I,2,0)</f>
        <v>3Q</v>
      </c>
      <c r="K6368" s="22" t="str">
        <f t="shared" si="299"/>
        <v>發泡酒首都圏20173Q</v>
      </c>
    </row>
    <row r="6369" spans="1:11">
      <c r="A6369" s="23">
        <v>201708</v>
      </c>
      <c r="B6369" s="23" t="s">
        <v>66</v>
      </c>
      <c r="C6369" s="22">
        <v>27220883</v>
      </c>
      <c r="D6369" s="22" t="s">
        <v>101</v>
      </c>
      <c r="E6369" s="23">
        <v>393530</v>
      </c>
      <c r="F6369" s="22" t="str">
        <f>VLOOKUP(C6369,變換清單!A:C,3,0)</f>
        <v>新類型</v>
      </c>
      <c r="G6369" s="22" t="str">
        <f>VLOOKUP(B6369,變換清單!E:F,2,0)</f>
        <v>首都圏</v>
      </c>
      <c r="H6369" s="22" t="str">
        <f t="shared" si="297"/>
        <v>2017</v>
      </c>
      <c r="I6369" s="22">
        <f t="shared" si="298"/>
        <v>8</v>
      </c>
      <c r="J6369" s="22" t="str">
        <f>VLOOKUP(I6369,變換清單!H:I,2,0)</f>
        <v>3Q</v>
      </c>
      <c r="K6369" s="22" t="str">
        <f t="shared" si="299"/>
        <v>新類型首都圏20173Q</v>
      </c>
    </row>
    <row r="6370" spans="1:11">
      <c r="A6370" s="23">
        <v>201708</v>
      </c>
      <c r="B6370" s="23" t="s">
        <v>66</v>
      </c>
      <c r="C6370" s="22">
        <v>27220957</v>
      </c>
      <c r="D6370" s="22" t="s">
        <v>102</v>
      </c>
      <c r="E6370" s="23">
        <v>16675</v>
      </c>
      <c r="F6370" s="22" t="str">
        <f>VLOOKUP(C6370,變換清單!A:C,3,0)</f>
        <v>新類型</v>
      </c>
      <c r="G6370" s="22" t="str">
        <f>VLOOKUP(B6370,變換清單!E:F,2,0)</f>
        <v>首都圏</v>
      </c>
      <c r="H6370" s="22" t="str">
        <f t="shared" si="297"/>
        <v>2017</v>
      </c>
      <c r="I6370" s="22">
        <f t="shared" si="298"/>
        <v>8</v>
      </c>
      <c r="J6370" s="22" t="str">
        <f>VLOOKUP(I6370,變換清單!H:I,2,0)</f>
        <v>3Q</v>
      </c>
      <c r="K6370" s="22" t="str">
        <f t="shared" si="299"/>
        <v>新類型首都圏20173Q</v>
      </c>
    </row>
    <row r="6371" spans="1:11">
      <c r="A6371" s="23">
        <v>201708</v>
      </c>
      <c r="B6371" s="23" t="s">
        <v>55</v>
      </c>
      <c r="C6371" s="22">
        <v>27220985</v>
      </c>
      <c r="D6371" s="22" t="s">
        <v>46</v>
      </c>
      <c r="E6371" s="23">
        <v>471240</v>
      </c>
      <c r="F6371" s="22" t="str">
        <f>VLOOKUP(C6371,變換清單!A:C,3,0)</f>
        <v>新類型</v>
      </c>
      <c r="G6371" s="22" t="str">
        <f>VLOOKUP(B6371,變換清單!E:F,2,0)</f>
        <v>東北</v>
      </c>
      <c r="H6371" s="22" t="str">
        <f t="shared" si="297"/>
        <v>2017</v>
      </c>
      <c r="I6371" s="22">
        <f t="shared" si="298"/>
        <v>8</v>
      </c>
      <c r="J6371" s="22" t="str">
        <f>VLOOKUP(I6371,變換清單!H:I,2,0)</f>
        <v>3Q</v>
      </c>
      <c r="K6371" s="22" t="str">
        <f t="shared" si="299"/>
        <v>新類型東北20173Q</v>
      </c>
    </row>
    <row r="6372" spans="1:11">
      <c r="A6372" s="23">
        <v>201708</v>
      </c>
      <c r="B6372" s="23" t="s">
        <v>55</v>
      </c>
      <c r="C6372" s="22">
        <v>27260317</v>
      </c>
      <c r="D6372" s="22" t="s">
        <v>40</v>
      </c>
      <c r="E6372" s="23">
        <v>167160</v>
      </c>
      <c r="F6372" s="22" t="str">
        <f>VLOOKUP(C6372,變換清單!A:C,3,0)</f>
        <v>啤酒</v>
      </c>
      <c r="G6372" s="22" t="str">
        <f>VLOOKUP(B6372,變換清單!E:F,2,0)</f>
        <v>東北</v>
      </c>
      <c r="H6372" s="22" t="str">
        <f t="shared" si="297"/>
        <v>2017</v>
      </c>
      <c r="I6372" s="22">
        <f t="shared" si="298"/>
        <v>8</v>
      </c>
      <c r="J6372" s="22" t="str">
        <f>VLOOKUP(I6372,變換清單!H:I,2,0)</f>
        <v>3Q</v>
      </c>
      <c r="K6372" s="22" t="str">
        <f t="shared" si="299"/>
        <v>啤酒東北20173Q</v>
      </c>
    </row>
    <row r="6373" spans="1:11">
      <c r="A6373" s="23">
        <v>201708</v>
      </c>
      <c r="B6373" s="23" t="s">
        <v>55</v>
      </c>
      <c r="C6373" s="22">
        <v>27260665</v>
      </c>
      <c r="D6373" s="22" t="s">
        <v>105</v>
      </c>
      <c r="E6373" s="23">
        <v>216720</v>
      </c>
      <c r="F6373" s="22" t="str">
        <f>VLOOKUP(C6373,變換清單!A:C,3,0)</f>
        <v>啤酒</v>
      </c>
      <c r="G6373" s="22" t="str">
        <f>VLOOKUP(B6373,變換清單!E:F,2,0)</f>
        <v>東北</v>
      </c>
      <c r="H6373" s="22" t="str">
        <f t="shared" si="297"/>
        <v>2017</v>
      </c>
      <c r="I6373" s="22">
        <f t="shared" si="298"/>
        <v>8</v>
      </c>
      <c r="J6373" s="22" t="str">
        <f>VLOOKUP(I6373,變換清單!H:I,2,0)</f>
        <v>3Q</v>
      </c>
      <c r="K6373" s="22" t="str">
        <f t="shared" si="299"/>
        <v>啤酒東北20173Q</v>
      </c>
    </row>
    <row r="6374" spans="1:11">
      <c r="A6374" s="23">
        <v>201708</v>
      </c>
      <c r="B6374" s="23" t="s">
        <v>55</v>
      </c>
      <c r="C6374" s="22">
        <v>27350171</v>
      </c>
      <c r="D6374" s="22" t="s">
        <v>42</v>
      </c>
      <c r="E6374" s="23">
        <v>10836</v>
      </c>
      <c r="F6374" s="22" t="str">
        <f>VLOOKUP(C6374,變換清單!A:C,3,0)</f>
        <v>啤酒</v>
      </c>
      <c r="G6374" s="22" t="str">
        <f>VLOOKUP(B6374,變換清單!E:F,2,0)</f>
        <v>東北</v>
      </c>
      <c r="H6374" s="22" t="str">
        <f t="shared" si="297"/>
        <v>2017</v>
      </c>
      <c r="I6374" s="22">
        <f t="shared" si="298"/>
        <v>8</v>
      </c>
      <c r="J6374" s="22" t="str">
        <f>VLOOKUP(I6374,變換清單!H:I,2,0)</f>
        <v>3Q</v>
      </c>
      <c r="K6374" s="22" t="str">
        <f t="shared" si="299"/>
        <v>啤酒東北20173Q</v>
      </c>
    </row>
    <row r="6375" spans="1:11">
      <c r="A6375" s="23">
        <v>201708</v>
      </c>
      <c r="B6375" s="23" t="s">
        <v>55</v>
      </c>
      <c r="C6375" s="22">
        <v>27350921</v>
      </c>
      <c r="D6375" s="22" t="s">
        <v>44</v>
      </c>
      <c r="E6375" s="23">
        <v>1756</v>
      </c>
      <c r="F6375" s="22" t="str">
        <f>VLOOKUP(C6375,變換清單!A:C,3,0)</f>
        <v>發泡酒</v>
      </c>
      <c r="G6375" s="22" t="str">
        <f>VLOOKUP(B6375,變換清單!E:F,2,0)</f>
        <v>東北</v>
      </c>
      <c r="H6375" s="22" t="str">
        <f t="shared" si="297"/>
        <v>2017</v>
      </c>
      <c r="I6375" s="22">
        <f t="shared" si="298"/>
        <v>8</v>
      </c>
      <c r="J6375" s="22" t="str">
        <f>VLOOKUP(I6375,變換清單!H:I,2,0)</f>
        <v>3Q</v>
      </c>
      <c r="K6375" s="22" t="str">
        <f t="shared" si="299"/>
        <v>發泡酒東北20173Q</v>
      </c>
    </row>
    <row r="6376" spans="1:11">
      <c r="A6376" s="23">
        <v>201708</v>
      </c>
      <c r="B6376" s="23" t="s">
        <v>55</v>
      </c>
      <c r="C6376" s="22">
        <v>27210786</v>
      </c>
      <c r="D6376" s="22" t="s">
        <v>103</v>
      </c>
      <c r="E6376" s="23">
        <v>120120</v>
      </c>
      <c r="F6376" s="22" t="str">
        <f>VLOOKUP(C6376,變換清單!A:C,3,0)</f>
        <v>發泡酒</v>
      </c>
      <c r="G6376" s="22" t="str">
        <f>VLOOKUP(B6376,變換清單!E:F,2,0)</f>
        <v>東北</v>
      </c>
      <c r="H6376" s="22" t="str">
        <f t="shared" si="297"/>
        <v>2017</v>
      </c>
      <c r="I6376" s="22">
        <f t="shared" si="298"/>
        <v>8</v>
      </c>
      <c r="J6376" s="22" t="str">
        <f>VLOOKUP(I6376,變換清單!H:I,2,0)</f>
        <v>3Q</v>
      </c>
      <c r="K6376" s="22" t="str">
        <f t="shared" si="299"/>
        <v>發泡酒東北20173Q</v>
      </c>
    </row>
    <row r="6377" spans="1:11">
      <c r="A6377" s="23">
        <v>201708</v>
      </c>
      <c r="B6377" s="23" t="s">
        <v>74</v>
      </c>
      <c r="C6377" s="22">
        <v>27220883</v>
      </c>
      <c r="D6377" s="22" t="s">
        <v>101</v>
      </c>
      <c r="E6377" s="23">
        <v>1283520</v>
      </c>
      <c r="F6377" s="22" t="str">
        <f>VLOOKUP(C6377,變換清單!A:C,3,0)</f>
        <v>新類型</v>
      </c>
      <c r="G6377" s="22" t="str">
        <f>VLOOKUP(B6377,變換清單!E:F,2,0)</f>
        <v>中部</v>
      </c>
      <c r="H6377" s="22" t="str">
        <f t="shared" si="297"/>
        <v>2017</v>
      </c>
      <c r="I6377" s="22">
        <f t="shared" si="298"/>
        <v>8</v>
      </c>
      <c r="J6377" s="22" t="str">
        <f>VLOOKUP(I6377,變換清單!H:I,2,0)</f>
        <v>3Q</v>
      </c>
      <c r="K6377" s="22" t="str">
        <f t="shared" si="299"/>
        <v>新類型中部20173Q</v>
      </c>
    </row>
    <row r="6378" spans="1:11">
      <c r="A6378" s="23">
        <v>201708</v>
      </c>
      <c r="B6378" s="23" t="s">
        <v>74</v>
      </c>
      <c r="C6378" s="22">
        <v>27220957</v>
      </c>
      <c r="D6378" s="22" t="s">
        <v>102</v>
      </c>
      <c r="E6378" s="23">
        <v>212520</v>
      </c>
      <c r="F6378" s="22" t="str">
        <f>VLOOKUP(C6378,變換清單!A:C,3,0)</f>
        <v>新類型</v>
      </c>
      <c r="G6378" s="22" t="str">
        <f>VLOOKUP(B6378,變換清單!E:F,2,0)</f>
        <v>中部</v>
      </c>
      <c r="H6378" s="22" t="str">
        <f t="shared" si="297"/>
        <v>2017</v>
      </c>
      <c r="I6378" s="22">
        <f t="shared" si="298"/>
        <v>8</v>
      </c>
      <c r="J6378" s="22" t="str">
        <f>VLOOKUP(I6378,變換清單!H:I,2,0)</f>
        <v>3Q</v>
      </c>
      <c r="K6378" s="22" t="str">
        <f t="shared" si="299"/>
        <v>新類型中部20173Q</v>
      </c>
    </row>
    <row r="6379" spans="1:11">
      <c r="A6379" s="23">
        <v>201708</v>
      </c>
      <c r="B6379" s="23" t="s">
        <v>74</v>
      </c>
      <c r="C6379" s="22">
        <v>27220985</v>
      </c>
      <c r="D6379" s="22" t="s">
        <v>46</v>
      </c>
      <c r="E6379" s="23">
        <v>488880</v>
      </c>
      <c r="F6379" s="22" t="str">
        <f>VLOOKUP(C6379,變換清單!A:C,3,0)</f>
        <v>新類型</v>
      </c>
      <c r="G6379" s="22" t="str">
        <f>VLOOKUP(B6379,變換清單!E:F,2,0)</f>
        <v>中部</v>
      </c>
      <c r="H6379" s="22" t="str">
        <f t="shared" si="297"/>
        <v>2017</v>
      </c>
      <c r="I6379" s="22">
        <f t="shared" si="298"/>
        <v>8</v>
      </c>
      <c r="J6379" s="22" t="str">
        <f>VLOOKUP(I6379,變換清單!H:I,2,0)</f>
        <v>3Q</v>
      </c>
      <c r="K6379" s="22" t="str">
        <f t="shared" si="299"/>
        <v>新類型中部20173Q</v>
      </c>
    </row>
    <row r="6380" spans="1:11">
      <c r="A6380" s="23">
        <v>201708</v>
      </c>
      <c r="B6380" s="23" t="s">
        <v>74</v>
      </c>
      <c r="C6380" s="22">
        <v>27260317</v>
      </c>
      <c r="D6380" s="22" t="s">
        <v>40</v>
      </c>
      <c r="E6380" s="23">
        <v>36288</v>
      </c>
      <c r="F6380" s="22" t="str">
        <f>VLOOKUP(C6380,變換清單!A:C,3,0)</f>
        <v>啤酒</v>
      </c>
      <c r="G6380" s="22" t="str">
        <f>VLOOKUP(B6380,變換清單!E:F,2,0)</f>
        <v>中部</v>
      </c>
      <c r="H6380" s="22" t="str">
        <f t="shared" si="297"/>
        <v>2017</v>
      </c>
      <c r="I6380" s="22">
        <f t="shared" si="298"/>
        <v>8</v>
      </c>
      <c r="J6380" s="22" t="str">
        <f>VLOOKUP(I6380,變換清單!H:I,2,0)</f>
        <v>3Q</v>
      </c>
      <c r="K6380" s="22" t="str">
        <f t="shared" si="299"/>
        <v>啤酒中部20173Q</v>
      </c>
    </row>
    <row r="6381" spans="1:11">
      <c r="A6381" s="23">
        <v>201708</v>
      </c>
      <c r="B6381" s="23" t="s">
        <v>74</v>
      </c>
      <c r="C6381" s="22">
        <v>27260665</v>
      </c>
      <c r="D6381" s="22" t="s">
        <v>105</v>
      </c>
      <c r="E6381" s="23">
        <v>25956</v>
      </c>
      <c r="F6381" s="22" t="str">
        <f>VLOOKUP(C6381,變換清單!A:C,3,0)</f>
        <v>啤酒</v>
      </c>
      <c r="G6381" s="22" t="str">
        <f>VLOOKUP(B6381,變換清單!E:F,2,0)</f>
        <v>中部</v>
      </c>
      <c r="H6381" s="22" t="str">
        <f t="shared" si="297"/>
        <v>2017</v>
      </c>
      <c r="I6381" s="22">
        <f t="shared" si="298"/>
        <v>8</v>
      </c>
      <c r="J6381" s="22" t="str">
        <f>VLOOKUP(I6381,變換清單!H:I,2,0)</f>
        <v>3Q</v>
      </c>
      <c r="K6381" s="22" t="str">
        <f t="shared" si="299"/>
        <v>啤酒中部20173Q</v>
      </c>
    </row>
    <row r="6382" spans="1:11">
      <c r="A6382" s="23">
        <v>201708</v>
      </c>
      <c r="B6382" s="23" t="s">
        <v>74</v>
      </c>
      <c r="C6382" s="22">
        <v>27350171</v>
      </c>
      <c r="D6382" s="22" t="s">
        <v>42</v>
      </c>
      <c r="E6382" s="23">
        <v>141960</v>
      </c>
      <c r="F6382" s="22" t="str">
        <f>VLOOKUP(C6382,變換清單!A:C,3,0)</f>
        <v>啤酒</v>
      </c>
      <c r="G6382" s="22" t="str">
        <f>VLOOKUP(B6382,變換清單!E:F,2,0)</f>
        <v>中部</v>
      </c>
      <c r="H6382" s="22" t="str">
        <f t="shared" si="297"/>
        <v>2017</v>
      </c>
      <c r="I6382" s="22">
        <f t="shared" si="298"/>
        <v>8</v>
      </c>
      <c r="J6382" s="22" t="str">
        <f>VLOOKUP(I6382,變換清單!H:I,2,0)</f>
        <v>3Q</v>
      </c>
      <c r="K6382" s="22" t="str">
        <f t="shared" si="299"/>
        <v>啤酒中部20173Q</v>
      </c>
    </row>
    <row r="6383" spans="1:11">
      <c r="A6383" s="23">
        <v>201708</v>
      </c>
      <c r="B6383" s="23" t="s">
        <v>69</v>
      </c>
      <c r="C6383" s="22">
        <v>27350921</v>
      </c>
      <c r="D6383" s="22" t="s">
        <v>44</v>
      </c>
      <c r="E6383" s="23">
        <v>316680</v>
      </c>
      <c r="F6383" s="22" t="str">
        <f>VLOOKUP(C6383,變換清單!A:C,3,0)</f>
        <v>發泡酒</v>
      </c>
      <c r="G6383" s="22" t="str">
        <f>VLOOKUP(B6383,變換清單!E:F,2,0)</f>
        <v>中部</v>
      </c>
      <c r="H6383" s="22" t="str">
        <f t="shared" si="297"/>
        <v>2017</v>
      </c>
      <c r="I6383" s="22">
        <f t="shared" si="298"/>
        <v>8</v>
      </c>
      <c r="J6383" s="22" t="str">
        <f>VLOOKUP(I6383,變換清單!H:I,2,0)</f>
        <v>3Q</v>
      </c>
      <c r="K6383" s="22" t="str">
        <f t="shared" si="299"/>
        <v>發泡酒中部20173Q</v>
      </c>
    </row>
    <row r="6384" spans="1:11">
      <c r="A6384" s="23">
        <v>201708</v>
      </c>
      <c r="B6384" s="23" t="s">
        <v>69</v>
      </c>
      <c r="C6384" s="22">
        <v>27210786</v>
      </c>
      <c r="D6384" s="22" t="s">
        <v>103</v>
      </c>
      <c r="E6384" s="23">
        <v>8400</v>
      </c>
      <c r="F6384" s="22" t="str">
        <f>VLOOKUP(C6384,變換清單!A:C,3,0)</f>
        <v>發泡酒</v>
      </c>
      <c r="G6384" s="22" t="str">
        <f>VLOOKUP(B6384,變換清單!E:F,2,0)</f>
        <v>中部</v>
      </c>
      <c r="H6384" s="22" t="str">
        <f t="shared" si="297"/>
        <v>2017</v>
      </c>
      <c r="I6384" s="22">
        <f t="shared" si="298"/>
        <v>8</v>
      </c>
      <c r="J6384" s="22" t="str">
        <f>VLOOKUP(I6384,變換清單!H:I,2,0)</f>
        <v>3Q</v>
      </c>
      <c r="K6384" s="22" t="str">
        <f t="shared" si="299"/>
        <v>發泡酒中部20173Q</v>
      </c>
    </row>
    <row r="6385" spans="1:11">
      <c r="A6385" s="23">
        <v>201708</v>
      </c>
      <c r="B6385" s="23" t="s">
        <v>69</v>
      </c>
      <c r="C6385" s="22">
        <v>27220883</v>
      </c>
      <c r="D6385" s="22" t="s">
        <v>101</v>
      </c>
      <c r="E6385" s="23">
        <v>36960</v>
      </c>
      <c r="F6385" s="22" t="str">
        <f>VLOOKUP(C6385,變換清單!A:C,3,0)</f>
        <v>新類型</v>
      </c>
      <c r="G6385" s="22" t="str">
        <f>VLOOKUP(B6385,變換清單!E:F,2,0)</f>
        <v>中部</v>
      </c>
      <c r="H6385" s="22" t="str">
        <f t="shared" si="297"/>
        <v>2017</v>
      </c>
      <c r="I6385" s="22">
        <f t="shared" si="298"/>
        <v>8</v>
      </c>
      <c r="J6385" s="22" t="str">
        <f>VLOOKUP(I6385,變換清單!H:I,2,0)</f>
        <v>3Q</v>
      </c>
      <c r="K6385" s="22" t="str">
        <f t="shared" si="299"/>
        <v>新類型中部20173Q</v>
      </c>
    </row>
    <row r="6386" spans="1:11">
      <c r="A6386" s="23">
        <v>201708</v>
      </c>
      <c r="B6386" s="23" t="s">
        <v>69</v>
      </c>
      <c r="C6386" s="22">
        <v>27220957</v>
      </c>
      <c r="D6386" s="22" t="s">
        <v>102</v>
      </c>
      <c r="E6386" s="23">
        <v>5040</v>
      </c>
      <c r="F6386" s="22" t="str">
        <f>VLOOKUP(C6386,變換清單!A:C,3,0)</f>
        <v>新類型</v>
      </c>
      <c r="G6386" s="22" t="str">
        <f>VLOOKUP(B6386,變換清單!E:F,2,0)</f>
        <v>中部</v>
      </c>
      <c r="H6386" s="22" t="str">
        <f t="shared" si="297"/>
        <v>2017</v>
      </c>
      <c r="I6386" s="22">
        <f t="shared" si="298"/>
        <v>8</v>
      </c>
      <c r="J6386" s="22" t="str">
        <f>VLOOKUP(I6386,變換清單!H:I,2,0)</f>
        <v>3Q</v>
      </c>
      <c r="K6386" s="22" t="str">
        <f t="shared" si="299"/>
        <v>新類型中部20173Q</v>
      </c>
    </row>
    <row r="6387" spans="1:11">
      <c r="A6387" s="23">
        <v>201708</v>
      </c>
      <c r="B6387" s="23" t="s">
        <v>69</v>
      </c>
      <c r="C6387" s="22">
        <v>27220985</v>
      </c>
      <c r="D6387" s="22" t="s">
        <v>46</v>
      </c>
      <c r="E6387" s="23">
        <v>1512</v>
      </c>
      <c r="F6387" s="22" t="str">
        <f>VLOOKUP(C6387,變換清單!A:C,3,0)</f>
        <v>新類型</v>
      </c>
      <c r="G6387" s="22" t="str">
        <f>VLOOKUP(B6387,變換清單!E:F,2,0)</f>
        <v>中部</v>
      </c>
      <c r="H6387" s="22" t="str">
        <f t="shared" si="297"/>
        <v>2017</v>
      </c>
      <c r="I6387" s="22">
        <f t="shared" si="298"/>
        <v>8</v>
      </c>
      <c r="J6387" s="22" t="str">
        <f>VLOOKUP(I6387,變換清單!H:I,2,0)</f>
        <v>3Q</v>
      </c>
      <c r="K6387" s="22" t="str">
        <f t="shared" si="299"/>
        <v>新類型中部20173Q</v>
      </c>
    </row>
    <row r="6388" spans="1:11">
      <c r="A6388" s="23">
        <v>201708</v>
      </c>
      <c r="B6388" s="23" t="s">
        <v>69</v>
      </c>
      <c r="C6388" s="22">
        <v>27260317</v>
      </c>
      <c r="D6388" s="22" t="s">
        <v>40</v>
      </c>
      <c r="E6388" s="23">
        <v>59640</v>
      </c>
      <c r="F6388" s="22" t="str">
        <f>VLOOKUP(C6388,變換清單!A:C,3,0)</f>
        <v>啤酒</v>
      </c>
      <c r="G6388" s="22" t="str">
        <f>VLOOKUP(B6388,變換清單!E:F,2,0)</f>
        <v>中部</v>
      </c>
      <c r="H6388" s="22" t="str">
        <f t="shared" si="297"/>
        <v>2017</v>
      </c>
      <c r="I6388" s="22">
        <f t="shared" si="298"/>
        <v>8</v>
      </c>
      <c r="J6388" s="22" t="str">
        <f>VLOOKUP(I6388,變換清單!H:I,2,0)</f>
        <v>3Q</v>
      </c>
      <c r="K6388" s="22" t="str">
        <f t="shared" si="299"/>
        <v>啤酒中部20173Q</v>
      </c>
    </row>
    <row r="6389" spans="1:11">
      <c r="A6389" s="23">
        <v>201708</v>
      </c>
      <c r="B6389" s="23" t="s">
        <v>65</v>
      </c>
      <c r="C6389" s="22">
        <v>27260665</v>
      </c>
      <c r="D6389" s="22" t="s">
        <v>105</v>
      </c>
      <c r="E6389" s="23">
        <v>10080</v>
      </c>
      <c r="F6389" s="22" t="str">
        <f>VLOOKUP(C6389,變換清單!A:C,3,0)</f>
        <v>啤酒</v>
      </c>
      <c r="G6389" s="22" t="str">
        <f>VLOOKUP(B6389,變換清單!E:F,2,0)</f>
        <v>首都圏</v>
      </c>
      <c r="H6389" s="22" t="str">
        <f t="shared" si="297"/>
        <v>2017</v>
      </c>
      <c r="I6389" s="22">
        <f t="shared" si="298"/>
        <v>8</v>
      </c>
      <c r="J6389" s="22" t="str">
        <f>VLOOKUP(I6389,變換清單!H:I,2,0)</f>
        <v>3Q</v>
      </c>
      <c r="K6389" s="22" t="str">
        <f t="shared" si="299"/>
        <v>啤酒首都圏20173Q</v>
      </c>
    </row>
    <row r="6390" spans="1:11">
      <c r="A6390" s="23">
        <v>201708</v>
      </c>
      <c r="B6390" s="23" t="s">
        <v>65</v>
      </c>
      <c r="C6390" s="22">
        <v>27350171</v>
      </c>
      <c r="D6390" s="22" t="s">
        <v>42</v>
      </c>
      <c r="E6390" s="23">
        <v>2547720</v>
      </c>
      <c r="F6390" s="22" t="str">
        <f>VLOOKUP(C6390,變換清單!A:C,3,0)</f>
        <v>啤酒</v>
      </c>
      <c r="G6390" s="22" t="str">
        <f>VLOOKUP(B6390,變換清單!E:F,2,0)</f>
        <v>首都圏</v>
      </c>
      <c r="H6390" s="22" t="str">
        <f t="shared" si="297"/>
        <v>2017</v>
      </c>
      <c r="I6390" s="22">
        <f t="shared" si="298"/>
        <v>8</v>
      </c>
      <c r="J6390" s="22" t="str">
        <f>VLOOKUP(I6390,變換清單!H:I,2,0)</f>
        <v>3Q</v>
      </c>
      <c r="K6390" s="22" t="str">
        <f t="shared" si="299"/>
        <v>啤酒首都圏20173Q</v>
      </c>
    </row>
    <row r="6391" spans="1:11">
      <c r="A6391" s="23">
        <v>201708</v>
      </c>
      <c r="B6391" s="23" t="s">
        <v>65</v>
      </c>
      <c r="C6391" s="22">
        <v>27350921</v>
      </c>
      <c r="D6391" s="22" t="s">
        <v>44</v>
      </c>
      <c r="E6391" s="23">
        <v>390600</v>
      </c>
      <c r="F6391" s="22" t="str">
        <f>VLOOKUP(C6391,變換清單!A:C,3,0)</f>
        <v>發泡酒</v>
      </c>
      <c r="G6391" s="22" t="str">
        <f>VLOOKUP(B6391,變換清單!E:F,2,0)</f>
        <v>首都圏</v>
      </c>
      <c r="H6391" s="22" t="str">
        <f t="shared" si="297"/>
        <v>2017</v>
      </c>
      <c r="I6391" s="22">
        <f t="shared" si="298"/>
        <v>8</v>
      </c>
      <c r="J6391" s="22" t="str">
        <f>VLOOKUP(I6391,變換清單!H:I,2,0)</f>
        <v>3Q</v>
      </c>
      <c r="K6391" s="22" t="str">
        <f t="shared" si="299"/>
        <v>發泡酒首都圏20173Q</v>
      </c>
    </row>
    <row r="6392" spans="1:11">
      <c r="A6392" s="23">
        <v>201708</v>
      </c>
      <c r="B6392" s="23" t="s">
        <v>65</v>
      </c>
      <c r="C6392" s="22">
        <v>27210786</v>
      </c>
      <c r="D6392" s="22" t="s">
        <v>103</v>
      </c>
      <c r="E6392" s="23">
        <v>1136520</v>
      </c>
      <c r="F6392" s="22" t="str">
        <f>VLOOKUP(C6392,變換清單!A:C,3,0)</f>
        <v>發泡酒</v>
      </c>
      <c r="G6392" s="22" t="str">
        <f>VLOOKUP(B6392,變換清單!E:F,2,0)</f>
        <v>首都圏</v>
      </c>
      <c r="H6392" s="22" t="str">
        <f t="shared" si="297"/>
        <v>2017</v>
      </c>
      <c r="I6392" s="22">
        <f t="shared" si="298"/>
        <v>8</v>
      </c>
      <c r="J6392" s="22" t="str">
        <f>VLOOKUP(I6392,變換清單!H:I,2,0)</f>
        <v>3Q</v>
      </c>
      <c r="K6392" s="22" t="str">
        <f t="shared" si="299"/>
        <v>發泡酒首都圏20173Q</v>
      </c>
    </row>
    <row r="6393" spans="1:11">
      <c r="A6393" s="23">
        <v>201708</v>
      </c>
      <c r="B6393" s="23" t="s">
        <v>65</v>
      </c>
      <c r="C6393" s="22">
        <v>27220883</v>
      </c>
      <c r="D6393" s="22" t="s">
        <v>101</v>
      </c>
      <c r="E6393" s="23">
        <v>49644</v>
      </c>
      <c r="F6393" s="22" t="str">
        <f>VLOOKUP(C6393,變換清單!A:C,3,0)</f>
        <v>新類型</v>
      </c>
      <c r="G6393" s="22" t="str">
        <f>VLOOKUP(B6393,變換清單!E:F,2,0)</f>
        <v>首都圏</v>
      </c>
      <c r="H6393" s="22" t="str">
        <f t="shared" si="297"/>
        <v>2017</v>
      </c>
      <c r="I6393" s="22">
        <f t="shared" si="298"/>
        <v>8</v>
      </c>
      <c r="J6393" s="22" t="str">
        <f>VLOOKUP(I6393,變換清單!H:I,2,0)</f>
        <v>3Q</v>
      </c>
      <c r="K6393" s="22" t="str">
        <f t="shared" si="299"/>
        <v>新類型首都圏20173Q</v>
      </c>
    </row>
    <row r="6394" spans="1:11">
      <c r="A6394" s="23">
        <v>201708</v>
      </c>
      <c r="B6394" s="23" t="s">
        <v>65</v>
      </c>
      <c r="C6394" s="22">
        <v>27220957</v>
      </c>
      <c r="D6394" s="22" t="s">
        <v>102</v>
      </c>
      <c r="E6394" s="23">
        <v>32760</v>
      </c>
      <c r="F6394" s="22" t="str">
        <f>VLOOKUP(C6394,變換清單!A:C,3,0)</f>
        <v>新類型</v>
      </c>
      <c r="G6394" s="22" t="str">
        <f>VLOOKUP(B6394,變換清單!E:F,2,0)</f>
        <v>首都圏</v>
      </c>
      <c r="H6394" s="22" t="str">
        <f t="shared" si="297"/>
        <v>2017</v>
      </c>
      <c r="I6394" s="22">
        <f t="shared" si="298"/>
        <v>8</v>
      </c>
      <c r="J6394" s="22" t="str">
        <f>VLOOKUP(I6394,變換清單!H:I,2,0)</f>
        <v>3Q</v>
      </c>
      <c r="K6394" s="22" t="str">
        <f t="shared" si="299"/>
        <v>新類型首都圏20173Q</v>
      </c>
    </row>
    <row r="6395" spans="1:11">
      <c r="A6395" s="23">
        <v>201708</v>
      </c>
      <c r="B6395" s="23" t="s">
        <v>65</v>
      </c>
      <c r="C6395" s="22">
        <v>27220985</v>
      </c>
      <c r="D6395" s="22" t="s">
        <v>46</v>
      </c>
      <c r="E6395" s="23">
        <v>777000</v>
      </c>
      <c r="F6395" s="22" t="str">
        <f>VLOOKUP(C6395,變換清單!A:C,3,0)</f>
        <v>新類型</v>
      </c>
      <c r="G6395" s="22" t="str">
        <f>VLOOKUP(B6395,變換清單!E:F,2,0)</f>
        <v>首都圏</v>
      </c>
      <c r="H6395" s="22" t="str">
        <f t="shared" si="297"/>
        <v>2017</v>
      </c>
      <c r="I6395" s="22">
        <f t="shared" si="298"/>
        <v>8</v>
      </c>
      <c r="J6395" s="22" t="str">
        <f>VLOOKUP(I6395,變換清單!H:I,2,0)</f>
        <v>3Q</v>
      </c>
      <c r="K6395" s="22" t="str">
        <f t="shared" si="299"/>
        <v>新類型首都圏20173Q</v>
      </c>
    </row>
    <row r="6396" spans="1:11">
      <c r="A6396" s="23">
        <v>201708</v>
      </c>
      <c r="B6396" s="23" t="s">
        <v>65</v>
      </c>
      <c r="C6396" s="22">
        <v>27260317</v>
      </c>
      <c r="D6396" s="22" t="s">
        <v>40</v>
      </c>
      <c r="E6396" s="23">
        <v>9338</v>
      </c>
      <c r="F6396" s="22" t="str">
        <f>VLOOKUP(C6396,變換清單!A:C,3,0)</f>
        <v>啤酒</v>
      </c>
      <c r="G6396" s="22" t="str">
        <f>VLOOKUP(B6396,變換清單!E:F,2,0)</f>
        <v>首都圏</v>
      </c>
      <c r="H6396" s="22" t="str">
        <f t="shared" si="297"/>
        <v>2017</v>
      </c>
      <c r="I6396" s="22">
        <f t="shared" si="298"/>
        <v>8</v>
      </c>
      <c r="J6396" s="22" t="str">
        <f>VLOOKUP(I6396,變換清單!H:I,2,0)</f>
        <v>3Q</v>
      </c>
      <c r="K6396" s="22" t="str">
        <f t="shared" si="299"/>
        <v>啤酒首都圏20173Q</v>
      </c>
    </row>
    <row r="6397" spans="1:11">
      <c r="A6397" s="23">
        <v>201708</v>
      </c>
      <c r="B6397" s="23" t="s">
        <v>3</v>
      </c>
      <c r="C6397" s="22">
        <v>27260665</v>
      </c>
      <c r="D6397" s="22" t="s">
        <v>105</v>
      </c>
      <c r="E6397" s="23">
        <v>833</v>
      </c>
      <c r="F6397" s="22" t="str">
        <f>VLOOKUP(C6397,變換清單!A:C,3,0)</f>
        <v>啤酒</v>
      </c>
      <c r="G6397" s="22" t="str">
        <f>VLOOKUP(B6397,變換清單!E:F,2,0)</f>
        <v>近畿圏</v>
      </c>
      <c r="H6397" s="22" t="str">
        <f t="shared" si="297"/>
        <v>2017</v>
      </c>
      <c r="I6397" s="22">
        <f t="shared" si="298"/>
        <v>8</v>
      </c>
      <c r="J6397" s="22" t="str">
        <f>VLOOKUP(I6397,變換清單!H:I,2,0)</f>
        <v>3Q</v>
      </c>
      <c r="K6397" s="22" t="str">
        <f t="shared" si="299"/>
        <v>啤酒近畿圏20173Q</v>
      </c>
    </row>
    <row r="6398" spans="1:11">
      <c r="A6398" s="23">
        <v>201708</v>
      </c>
      <c r="B6398" s="23" t="s">
        <v>3</v>
      </c>
      <c r="C6398" s="22">
        <v>27350171</v>
      </c>
      <c r="D6398" s="22" t="s">
        <v>42</v>
      </c>
      <c r="E6398" s="23">
        <v>3240720</v>
      </c>
      <c r="F6398" s="22" t="str">
        <f>VLOOKUP(C6398,變換清單!A:C,3,0)</f>
        <v>啤酒</v>
      </c>
      <c r="G6398" s="22" t="str">
        <f>VLOOKUP(B6398,變換清單!E:F,2,0)</f>
        <v>近畿圏</v>
      </c>
      <c r="H6398" s="22" t="str">
        <f t="shared" si="297"/>
        <v>2017</v>
      </c>
      <c r="I6398" s="22">
        <f t="shared" si="298"/>
        <v>8</v>
      </c>
      <c r="J6398" s="22" t="str">
        <f>VLOOKUP(I6398,變換清單!H:I,2,0)</f>
        <v>3Q</v>
      </c>
      <c r="K6398" s="22" t="str">
        <f t="shared" si="299"/>
        <v>啤酒近畿圏20173Q</v>
      </c>
    </row>
    <row r="6399" spans="1:11">
      <c r="A6399" s="23">
        <v>201708</v>
      </c>
      <c r="B6399" s="23" t="s">
        <v>3</v>
      </c>
      <c r="C6399" s="22">
        <v>27350921</v>
      </c>
      <c r="D6399" s="22" t="s">
        <v>44</v>
      </c>
      <c r="E6399" s="23">
        <v>667800</v>
      </c>
      <c r="F6399" s="22" t="str">
        <f>VLOOKUP(C6399,變換清單!A:C,3,0)</f>
        <v>發泡酒</v>
      </c>
      <c r="G6399" s="22" t="str">
        <f>VLOOKUP(B6399,變換清單!E:F,2,0)</f>
        <v>近畿圏</v>
      </c>
      <c r="H6399" s="22" t="str">
        <f t="shared" si="297"/>
        <v>2017</v>
      </c>
      <c r="I6399" s="22">
        <f t="shared" si="298"/>
        <v>8</v>
      </c>
      <c r="J6399" s="22" t="str">
        <f>VLOOKUP(I6399,變換清單!H:I,2,0)</f>
        <v>3Q</v>
      </c>
      <c r="K6399" s="22" t="str">
        <f t="shared" si="299"/>
        <v>發泡酒近畿圏20173Q</v>
      </c>
    </row>
    <row r="6400" spans="1:11">
      <c r="A6400" s="23">
        <v>201708</v>
      </c>
      <c r="B6400" s="23" t="s">
        <v>3</v>
      </c>
      <c r="C6400" s="22">
        <v>27210786</v>
      </c>
      <c r="D6400" s="22" t="s">
        <v>103</v>
      </c>
      <c r="E6400" s="23">
        <v>1275960</v>
      </c>
      <c r="F6400" s="22" t="str">
        <f>VLOOKUP(C6400,變換清單!A:C,3,0)</f>
        <v>發泡酒</v>
      </c>
      <c r="G6400" s="22" t="str">
        <f>VLOOKUP(B6400,變換清單!E:F,2,0)</f>
        <v>近畿圏</v>
      </c>
      <c r="H6400" s="22" t="str">
        <f t="shared" si="297"/>
        <v>2017</v>
      </c>
      <c r="I6400" s="22">
        <f t="shared" si="298"/>
        <v>8</v>
      </c>
      <c r="J6400" s="22" t="str">
        <f>VLOOKUP(I6400,變換清單!H:I,2,0)</f>
        <v>3Q</v>
      </c>
      <c r="K6400" s="22" t="str">
        <f t="shared" si="299"/>
        <v>發泡酒近畿圏20173Q</v>
      </c>
    </row>
    <row r="6401" spans="1:11">
      <c r="A6401" s="23">
        <v>201708</v>
      </c>
      <c r="B6401" s="23" t="s">
        <v>3</v>
      </c>
      <c r="C6401" s="22">
        <v>27220883</v>
      </c>
      <c r="D6401" s="22" t="s">
        <v>101</v>
      </c>
      <c r="E6401" s="23">
        <v>164556</v>
      </c>
      <c r="F6401" s="22" t="str">
        <f>VLOOKUP(C6401,變換清單!A:C,3,0)</f>
        <v>新類型</v>
      </c>
      <c r="G6401" s="22" t="str">
        <f>VLOOKUP(B6401,變換清單!E:F,2,0)</f>
        <v>近畿圏</v>
      </c>
      <c r="H6401" s="22" t="str">
        <f t="shared" si="297"/>
        <v>2017</v>
      </c>
      <c r="I6401" s="22">
        <f t="shared" si="298"/>
        <v>8</v>
      </c>
      <c r="J6401" s="22" t="str">
        <f>VLOOKUP(I6401,變換清單!H:I,2,0)</f>
        <v>3Q</v>
      </c>
      <c r="K6401" s="22" t="str">
        <f t="shared" si="299"/>
        <v>新類型近畿圏20173Q</v>
      </c>
    </row>
    <row r="6402" spans="1:11">
      <c r="A6402" s="23">
        <v>201708</v>
      </c>
      <c r="B6402" s="23" t="s">
        <v>3</v>
      </c>
      <c r="C6402" s="22">
        <v>27220957</v>
      </c>
      <c r="D6402" s="22" t="s">
        <v>102</v>
      </c>
      <c r="E6402" s="23">
        <v>107826</v>
      </c>
      <c r="F6402" s="22" t="str">
        <f>VLOOKUP(C6402,變換清單!A:C,3,0)</f>
        <v>新類型</v>
      </c>
      <c r="G6402" s="22" t="str">
        <f>VLOOKUP(B6402,變換清單!E:F,2,0)</f>
        <v>近畿圏</v>
      </c>
      <c r="H6402" s="22" t="str">
        <f t="shared" si="297"/>
        <v>2017</v>
      </c>
      <c r="I6402" s="22">
        <f t="shared" si="298"/>
        <v>8</v>
      </c>
      <c r="J6402" s="22" t="str">
        <f>VLOOKUP(I6402,變換清單!H:I,2,0)</f>
        <v>3Q</v>
      </c>
      <c r="K6402" s="22" t="str">
        <f t="shared" si="299"/>
        <v>新類型近畿圏20173Q</v>
      </c>
    </row>
    <row r="6403" spans="1:11">
      <c r="A6403" s="23">
        <v>201708</v>
      </c>
      <c r="B6403" s="23" t="s">
        <v>3</v>
      </c>
      <c r="C6403" s="22">
        <v>27220985</v>
      </c>
      <c r="D6403" s="22" t="s">
        <v>46</v>
      </c>
      <c r="E6403" s="23">
        <v>508200</v>
      </c>
      <c r="F6403" s="22" t="str">
        <f>VLOOKUP(C6403,變換清單!A:C,3,0)</f>
        <v>新類型</v>
      </c>
      <c r="G6403" s="22" t="str">
        <f>VLOOKUP(B6403,變換清單!E:F,2,0)</f>
        <v>近畿圏</v>
      </c>
      <c r="H6403" s="22" t="str">
        <f t="shared" ref="H6403:H6466" si="300">LEFT(A6403,4)</f>
        <v>2017</v>
      </c>
      <c r="I6403" s="22">
        <f t="shared" ref="I6403:I6466" si="301">VALUE(RIGHT(A6403,2))</f>
        <v>8</v>
      </c>
      <c r="J6403" s="22" t="str">
        <f>VLOOKUP(I6403,變換清單!H:I,2,0)</f>
        <v>3Q</v>
      </c>
      <c r="K6403" s="22" t="str">
        <f t="shared" ref="K6403:K6466" si="302">CONCATENATE(F6403,G6403,H6403,J6403)</f>
        <v>新類型近畿圏20173Q</v>
      </c>
    </row>
    <row r="6404" spans="1:11">
      <c r="A6404" s="23">
        <v>201708</v>
      </c>
      <c r="B6404" s="23" t="s">
        <v>3</v>
      </c>
      <c r="C6404" s="22">
        <v>27260317</v>
      </c>
      <c r="D6404" s="22" t="s">
        <v>40</v>
      </c>
      <c r="E6404" s="23">
        <v>28014</v>
      </c>
      <c r="F6404" s="22" t="str">
        <f>VLOOKUP(C6404,變換清單!A:C,3,0)</f>
        <v>啤酒</v>
      </c>
      <c r="G6404" s="22" t="str">
        <f>VLOOKUP(B6404,變換清單!E:F,2,0)</f>
        <v>近畿圏</v>
      </c>
      <c r="H6404" s="22" t="str">
        <f t="shared" si="300"/>
        <v>2017</v>
      </c>
      <c r="I6404" s="22">
        <f t="shared" si="301"/>
        <v>8</v>
      </c>
      <c r="J6404" s="22" t="str">
        <f>VLOOKUP(I6404,變換清單!H:I,2,0)</f>
        <v>3Q</v>
      </c>
      <c r="K6404" s="22" t="str">
        <f t="shared" si="302"/>
        <v>啤酒近畿圏20173Q</v>
      </c>
    </row>
    <row r="6405" spans="1:11">
      <c r="A6405" s="23">
        <v>201708</v>
      </c>
      <c r="B6405" s="23" t="s">
        <v>3</v>
      </c>
      <c r="C6405" s="22">
        <v>27260665</v>
      </c>
      <c r="D6405" s="22" t="s">
        <v>105</v>
      </c>
      <c r="E6405" s="23">
        <v>36018</v>
      </c>
      <c r="F6405" s="22" t="str">
        <f>VLOOKUP(C6405,變換清單!A:C,3,0)</f>
        <v>啤酒</v>
      </c>
      <c r="G6405" s="22" t="str">
        <f>VLOOKUP(B6405,變換清單!E:F,2,0)</f>
        <v>近畿圏</v>
      </c>
      <c r="H6405" s="22" t="str">
        <f t="shared" si="300"/>
        <v>2017</v>
      </c>
      <c r="I6405" s="22">
        <f t="shared" si="301"/>
        <v>8</v>
      </c>
      <c r="J6405" s="22" t="str">
        <f>VLOOKUP(I6405,變換清單!H:I,2,0)</f>
        <v>3Q</v>
      </c>
      <c r="K6405" s="22" t="str">
        <f t="shared" si="302"/>
        <v>啤酒近畿圏20173Q</v>
      </c>
    </row>
    <row r="6406" spans="1:11">
      <c r="A6406" s="23">
        <v>201708</v>
      </c>
      <c r="B6406" s="23" t="s">
        <v>92</v>
      </c>
      <c r="C6406" s="22">
        <v>27350171</v>
      </c>
      <c r="D6406" s="22" t="s">
        <v>42</v>
      </c>
      <c r="E6406" s="23">
        <v>429240</v>
      </c>
      <c r="F6406" s="22" t="str">
        <f>VLOOKUP(C6406,變換清單!A:C,3,0)</f>
        <v>啤酒</v>
      </c>
      <c r="G6406" s="22" t="str">
        <f>VLOOKUP(B6406,變換清單!E:F,2,0)</f>
        <v>九州</v>
      </c>
      <c r="H6406" s="22" t="str">
        <f t="shared" si="300"/>
        <v>2017</v>
      </c>
      <c r="I6406" s="22">
        <f t="shared" si="301"/>
        <v>8</v>
      </c>
      <c r="J6406" s="22" t="str">
        <f>VLOOKUP(I6406,變換清單!H:I,2,0)</f>
        <v>3Q</v>
      </c>
      <c r="K6406" s="22" t="str">
        <f t="shared" si="302"/>
        <v>啤酒九州20173Q</v>
      </c>
    </row>
    <row r="6407" spans="1:11">
      <c r="A6407" s="23">
        <v>201708</v>
      </c>
      <c r="B6407" s="23" t="s">
        <v>92</v>
      </c>
      <c r="C6407" s="22">
        <v>27350921</v>
      </c>
      <c r="D6407" s="22" t="s">
        <v>44</v>
      </c>
      <c r="E6407" s="23">
        <v>160440</v>
      </c>
      <c r="F6407" s="22" t="str">
        <f>VLOOKUP(C6407,變換清單!A:C,3,0)</f>
        <v>發泡酒</v>
      </c>
      <c r="G6407" s="22" t="str">
        <f>VLOOKUP(B6407,變換清單!E:F,2,0)</f>
        <v>九州</v>
      </c>
      <c r="H6407" s="22" t="str">
        <f t="shared" si="300"/>
        <v>2017</v>
      </c>
      <c r="I6407" s="22">
        <f t="shared" si="301"/>
        <v>8</v>
      </c>
      <c r="J6407" s="22" t="str">
        <f>VLOOKUP(I6407,變換清單!H:I,2,0)</f>
        <v>3Q</v>
      </c>
      <c r="K6407" s="22" t="str">
        <f t="shared" si="302"/>
        <v>發泡酒九州20173Q</v>
      </c>
    </row>
    <row r="6408" spans="1:11">
      <c r="A6408" s="23">
        <v>201708</v>
      </c>
      <c r="B6408" s="23" t="s">
        <v>92</v>
      </c>
      <c r="C6408" s="22">
        <v>27210786</v>
      </c>
      <c r="D6408" s="22" t="s">
        <v>103</v>
      </c>
      <c r="E6408" s="23">
        <v>187320</v>
      </c>
      <c r="F6408" s="22" t="str">
        <f>VLOOKUP(C6408,變換清單!A:C,3,0)</f>
        <v>發泡酒</v>
      </c>
      <c r="G6408" s="22" t="str">
        <f>VLOOKUP(B6408,變換清單!E:F,2,0)</f>
        <v>九州</v>
      </c>
      <c r="H6408" s="22" t="str">
        <f t="shared" si="300"/>
        <v>2017</v>
      </c>
      <c r="I6408" s="22">
        <f t="shared" si="301"/>
        <v>8</v>
      </c>
      <c r="J6408" s="22" t="str">
        <f>VLOOKUP(I6408,變換清單!H:I,2,0)</f>
        <v>3Q</v>
      </c>
      <c r="K6408" s="22" t="str">
        <f t="shared" si="302"/>
        <v>發泡酒九州20173Q</v>
      </c>
    </row>
    <row r="6409" spans="1:11">
      <c r="A6409" s="23">
        <v>201708</v>
      </c>
      <c r="B6409" s="23" t="s">
        <v>92</v>
      </c>
      <c r="C6409" s="22">
        <v>27220883</v>
      </c>
      <c r="D6409" s="22" t="s">
        <v>101</v>
      </c>
      <c r="E6409" s="23">
        <v>13104</v>
      </c>
      <c r="F6409" s="22" t="str">
        <f>VLOOKUP(C6409,變換清單!A:C,3,0)</f>
        <v>新類型</v>
      </c>
      <c r="G6409" s="22" t="str">
        <f>VLOOKUP(B6409,變換清單!E:F,2,0)</f>
        <v>九州</v>
      </c>
      <c r="H6409" s="22" t="str">
        <f t="shared" si="300"/>
        <v>2017</v>
      </c>
      <c r="I6409" s="22">
        <f t="shared" si="301"/>
        <v>8</v>
      </c>
      <c r="J6409" s="22" t="str">
        <f>VLOOKUP(I6409,變換清單!H:I,2,0)</f>
        <v>3Q</v>
      </c>
      <c r="K6409" s="22" t="str">
        <f t="shared" si="302"/>
        <v>新類型九州20173Q</v>
      </c>
    </row>
    <row r="6410" spans="1:11">
      <c r="A6410" s="23">
        <v>201708</v>
      </c>
      <c r="B6410" s="23" t="s">
        <v>92</v>
      </c>
      <c r="C6410" s="22">
        <v>27220957</v>
      </c>
      <c r="D6410" s="22" t="s">
        <v>102</v>
      </c>
      <c r="E6410" s="23">
        <v>6504</v>
      </c>
      <c r="F6410" s="22" t="str">
        <f>VLOOKUP(C6410,變換清單!A:C,3,0)</f>
        <v>新類型</v>
      </c>
      <c r="G6410" s="22" t="str">
        <f>VLOOKUP(B6410,變換清單!E:F,2,0)</f>
        <v>九州</v>
      </c>
      <c r="H6410" s="22" t="str">
        <f t="shared" si="300"/>
        <v>2017</v>
      </c>
      <c r="I6410" s="22">
        <f t="shared" si="301"/>
        <v>8</v>
      </c>
      <c r="J6410" s="22" t="str">
        <f>VLOOKUP(I6410,變換清單!H:I,2,0)</f>
        <v>3Q</v>
      </c>
      <c r="K6410" s="22" t="str">
        <f t="shared" si="302"/>
        <v>新類型九州20173Q</v>
      </c>
    </row>
    <row r="6411" spans="1:11">
      <c r="A6411" s="23">
        <v>201708</v>
      </c>
      <c r="B6411" s="23" t="s">
        <v>92</v>
      </c>
      <c r="C6411" s="22">
        <v>27220985</v>
      </c>
      <c r="D6411" s="22" t="s">
        <v>46</v>
      </c>
      <c r="E6411" s="23">
        <v>105000</v>
      </c>
      <c r="F6411" s="22" t="str">
        <f>VLOOKUP(C6411,變換清單!A:C,3,0)</f>
        <v>新類型</v>
      </c>
      <c r="G6411" s="22" t="str">
        <f>VLOOKUP(B6411,變換清單!E:F,2,0)</f>
        <v>九州</v>
      </c>
      <c r="H6411" s="22" t="str">
        <f t="shared" si="300"/>
        <v>2017</v>
      </c>
      <c r="I6411" s="22">
        <f t="shared" si="301"/>
        <v>8</v>
      </c>
      <c r="J6411" s="22" t="str">
        <f>VLOOKUP(I6411,變換清單!H:I,2,0)</f>
        <v>3Q</v>
      </c>
      <c r="K6411" s="22" t="str">
        <f t="shared" si="302"/>
        <v>新類型九州20173Q</v>
      </c>
    </row>
    <row r="6412" spans="1:11">
      <c r="A6412" s="23">
        <v>201708</v>
      </c>
      <c r="B6412" s="23" t="s">
        <v>92</v>
      </c>
      <c r="C6412" s="22">
        <v>27260317</v>
      </c>
      <c r="D6412" s="22" t="s">
        <v>40</v>
      </c>
      <c r="E6412" s="23">
        <v>16008</v>
      </c>
      <c r="F6412" s="22" t="str">
        <f>VLOOKUP(C6412,變換清單!A:C,3,0)</f>
        <v>啤酒</v>
      </c>
      <c r="G6412" s="22" t="str">
        <f>VLOOKUP(B6412,變換清單!E:F,2,0)</f>
        <v>九州</v>
      </c>
      <c r="H6412" s="22" t="str">
        <f t="shared" si="300"/>
        <v>2017</v>
      </c>
      <c r="I6412" s="22">
        <f t="shared" si="301"/>
        <v>8</v>
      </c>
      <c r="J6412" s="22" t="str">
        <f>VLOOKUP(I6412,變換清單!H:I,2,0)</f>
        <v>3Q</v>
      </c>
      <c r="K6412" s="22" t="str">
        <f t="shared" si="302"/>
        <v>啤酒九州20173Q</v>
      </c>
    </row>
    <row r="6413" spans="1:11">
      <c r="A6413" s="23">
        <v>201708</v>
      </c>
      <c r="B6413" s="23" t="s">
        <v>90</v>
      </c>
      <c r="C6413" s="22">
        <v>27260665</v>
      </c>
      <c r="D6413" s="22" t="s">
        <v>105</v>
      </c>
      <c r="E6413" s="23">
        <v>457800</v>
      </c>
      <c r="F6413" s="22" t="str">
        <f>VLOOKUP(C6413,變換清單!A:C,3,0)</f>
        <v>啤酒</v>
      </c>
      <c r="G6413" s="22" t="str">
        <f>VLOOKUP(B6413,變換清單!E:F,2,0)</f>
        <v>九州</v>
      </c>
      <c r="H6413" s="22" t="str">
        <f t="shared" si="300"/>
        <v>2017</v>
      </c>
      <c r="I6413" s="22">
        <f t="shared" si="301"/>
        <v>8</v>
      </c>
      <c r="J6413" s="22" t="str">
        <f>VLOOKUP(I6413,變換清單!H:I,2,0)</f>
        <v>3Q</v>
      </c>
      <c r="K6413" s="22" t="str">
        <f t="shared" si="302"/>
        <v>啤酒九州20173Q</v>
      </c>
    </row>
    <row r="6414" spans="1:11">
      <c r="A6414" s="23">
        <v>201708</v>
      </c>
      <c r="B6414" s="23" t="s">
        <v>90</v>
      </c>
      <c r="C6414" s="22">
        <v>27350171</v>
      </c>
      <c r="D6414" s="22" t="s">
        <v>42</v>
      </c>
      <c r="E6414" s="23">
        <v>99120</v>
      </c>
      <c r="F6414" s="22" t="str">
        <f>VLOOKUP(C6414,變換清單!A:C,3,0)</f>
        <v>啤酒</v>
      </c>
      <c r="G6414" s="22" t="str">
        <f>VLOOKUP(B6414,變換清單!E:F,2,0)</f>
        <v>九州</v>
      </c>
      <c r="H6414" s="22" t="str">
        <f t="shared" si="300"/>
        <v>2017</v>
      </c>
      <c r="I6414" s="22">
        <f t="shared" si="301"/>
        <v>8</v>
      </c>
      <c r="J6414" s="22" t="str">
        <f>VLOOKUP(I6414,變換清單!H:I,2,0)</f>
        <v>3Q</v>
      </c>
      <c r="K6414" s="22" t="str">
        <f t="shared" si="302"/>
        <v>啤酒九州20173Q</v>
      </c>
    </row>
    <row r="6415" spans="1:11">
      <c r="A6415" s="23">
        <v>201708</v>
      </c>
      <c r="B6415" s="23" t="s">
        <v>90</v>
      </c>
      <c r="C6415" s="22">
        <v>27350921</v>
      </c>
      <c r="D6415" s="22" t="s">
        <v>44</v>
      </c>
      <c r="E6415" s="23">
        <v>188160</v>
      </c>
      <c r="F6415" s="22" t="str">
        <f>VLOOKUP(C6415,變換清單!A:C,3,0)</f>
        <v>發泡酒</v>
      </c>
      <c r="G6415" s="22" t="str">
        <f>VLOOKUP(B6415,變換清單!E:F,2,0)</f>
        <v>九州</v>
      </c>
      <c r="H6415" s="22" t="str">
        <f t="shared" si="300"/>
        <v>2017</v>
      </c>
      <c r="I6415" s="22">
        <f t="shared" si="301"/>
        <v>8</v>
      </c>
      <c r="J6415" s="22" t="str">
        <f>VLOOKUP(I6415,變換清單!H:I,2,0)</f>
        <v>3Q</v>
      </c>
      <c r="K6415" s="22" t="str">
        <f t="shared" si="302"/>
        <v>發泡酒九州20173Q</v>
      </c>
    </row>
    <row r="6416" spans="1:11">
      <c r="A6416" s="23">
        <v>201708</v>
      </c>
      <c r="B6416" s="23" t="s">
        <v>90</v>
      </c>
      <c r="C6416" s="22">
        <v>27210786</v>
      </c>
      <c r="D6416" s="22" t="s">
        <v>103</v>
      </c>
      <c r="E6416" s="23">
        <v>15120</v>
      </c>
      <c r="F6416" s="22" t="str">
        <f>VLOOKUP(C6416,變換清單!A:C,3,0)</f>
        <v>發泡酒</v>
      </c>
      <c r="G6416" s="22" t="str">
        <f>VLOOKUP(B6416,變換清單!E:F,2,0)</f>
        <v>九州</v>
      </c>
      <c r="H6416" s="22" t="str">
        <f t="shared" si="300"/>
        <v>2017</v>
      </c>
      <c r="I6416" s="22">
        <f t="shared" si="301"/>
        <v>8</v>
      </c>
      <c r="J6416" s="22" t="str">
        <f>VLOOKUP(I6416,變換清單!H:I,2,0)</f>
        <v>3Q</v>
      </c>
      <c r="K6416" s="22" t="str">
        <f t="shared" si="302"/>
        <v>發泡酒九州20173Q</v>
      </c>
    </row>
    <row r="6417" spans="1:11">
      <c r="A6417" s="23">
        <v>201708</v>
      </c>
      <c r="B6417" s="23" t="s">
        <v>90</v>
      </c>
      <c r="C6417" s="22">
        <v>27220883</v>
      </c>
      <c r="D6417" s="22" t="s">
        <v>101</v>
      </c>
      <c r="E6417" s="23">
        <v>3760</v>
      </c>
      <c r="F6417" s="22" t="str">
        <f>VLOOKUP(C6417,變換清單!A:C,3,0)</f>
        <v>新類型</v>
      </c>
      <c r="G6417" s="22" t="str">
        <f>VLOOKUP(B6417,變換清單!E:F,2,0)</f>
        <v>九州</v>
      </c>
      <c r="H6417" s="22" t="str">
        <f t="shared" si="300"/>
        <v>2017</v>
      </c>
      <c r="I6417" s="22">
        <f t="shared" si="301"/>
        <v>8</v>
      </c>
      <c r="J6417" s="22" t="str">
        <f>VLOOKUP(I6417,變換清單!H:I,2,0)</f>
        <v>3Q</v>
      </c>
      <c r="K6417" s="22" t="str">
        <f t="shared" si="302"/>
        <v>新類型九州20173Q</v>
      </c>
    </row>
    <row r="6418" spans="1:11">
      <c r="A6418" s="23">
        <v>201708</v>
      </c>
      <c r="B6418" s="23" t="s">
        <v>90</v>
      </c>
      <c r="C6418" s="22">
        <v>27220957</v>
      </c>
      <c r="D6418" s="22" t="s">
        <v>102</v>
      </c>
      <c r="E6418" s="23">
        <v>62160</v>
      </c>
      <c r="F6418" s="22" t="str">
        <f>VLOOKUP(C6418,變換清單!A:C,3,0)</f>
        <v>新類型</v>
      </c>
      <c r="G6418" s="22" t="str">
        <f>VLOOKUP(B6418,變換清單!E:F,2,0)</f>
        <v>九州</v>
      </c>
      <c r="H6418" s="22" t="str">
        <f t="shared" si="300"/>
        <v>2017</v>
      </c>
      <c r="I6418" s="22">
        <f t="shared" si="301"/>
        <v>8</v>
      </c>
      <c r="J6418" s="22" t="str">
        <f>VLOOKUP(I6418,變換清單!H:I,2,0)</f>
        <v>3Q</v>
      </c>
      <c r="K6418" s="22" t="str">
        <f t="shared" si="302"/>
        <v>新類型九州20173Q</v>
      </c>
    </row>
    <row r="6419" spans="1:11">
      <c r="A6419" s="23">
        <v>201708</v>
      </c>
      <c r="B6419" s="23" t="s">
        <v>72</v>
      </c>
      <c r="C6419" s="22">
        <v>27220985</v>
      </c>
      <c r="D6419" s="22" t="s">
        <v>46</v>
      </c>
      <c r="E6419" s="23">
        <v>643440</v>
      </c>
      <c r="F6419" s="22" t="str">
        <f>VLOOKUP(C6419,變換清單!A:C,3,0)</f>
        <v>新類型</v>
      </c>
      <c r="G6419" s="22" t="str">
        <f>VLOOKUP(B6419,變換清單!E:F,2,0)</f>
        <v>關信越</v>
      </c>
      <c r="H6419" s="22" t="str">
        <f t="shared" si="300"/>
        <v>2017</v>
      </c>
      <c r="I6419" s="22">
        <f t="shared" si="301"/>
        <v>8</v>
      </c>
      <c r="J6419" s="22" t="str">
        <f>VLOOKUP(I6419,變換清單!H:I,2,0)</f>
        <v>3Q</v>
      </c>
      <c r="K6419" s="22" t="str">
        <f t="shared" si="302"/>
        <v>新類型關信越20173Q</v>
      </c>
    </row>
    <row r="6420" spans="1:11">
      <c r="A6420" s="23">
        <v>201708</v>
      </c>
      <c r="B6420" s="23" t="s">
        <v>72</v>
      </c>
      <c r="C6420" s="22">
        <v>27260317</v>
      </c>
      <c r="D6420" s="22" t="s">
        <v>40</v>
      </c>
      <c r="E6420" s="23">
        <v>234360</v>
      </c>
      <c r="F6420" s="22" t="str">
        <f>VLOOKUP(C6420,變換清單!A:C,3,0)</f>
        <v>啤酒</v>
      </c>
      <c r="G6420" s="22" t="str">
        <f>VLOOKUP(B6420,變換清單!E:F,2,0)</f>
        <v>關信越</v>
      </c>
      <c r="H6420" s="22" t="str">
        <f t="shared" si="300"/>
        <v>2017</v>
      </c>
      <c r="I6420" s="22">
        <f t="shared" si="301"/>
        <v>8</v>
      </c>
      <c r="J6420" s="22" t="str">
        <f>VLOOKUP(I6420,變換清單!H:I,2,0)</f>
        <v>3Q</v>
      </c>
      <c r="K6420" s="22" t="str">
        <f t="shared" si="302"/>
        <v>啤酒關信越20173Q</v>
      </c>
    </row>
    <row r="6421" spans="1:11">
      <c r="A6421" s="23">
        <v>201708</v>
      </c>
      <c r="B6421" s="23" t="s">
        <v>72</v>
      </c>
      <c r="C6421" s="22">
        <v>27260665</v>
      </c>
      <c r="D6421" s="22" t="s">
        <v>105</v>
      </c>
      <c r="E6421" s="23">
        <v>241920</v>
      </c>
      <c r="F6421" s="22" t="str">
        <f>VLOOKUP(C6421,變換清單!A:C,3,0)</f>
        <v>啤酒</v>
      </c>
      <c r="G6421" s="22" t="str">
        <f>VLOOKUP(B6421,變換清單!E:F,2,0)</f>
        <v>關信越</v>
      </c>
      <c r="H6421" s="22" t="str">
        <f t="shared" si="300"/>
        <v>2017</v>
      </c>
      <c r="I6421" s="22">
        <f t="shared" si="301"/>
        <v>8</v>
      </c>
      <c r="J6421" s="22" t="str">
        <f>VLOOKUP(I6421,變換清單!H:I,2,0)</f>
        <v>3Q</v>
      </c>
      <c r="K6421" s="22" t="str">
        <f t="shared" si="302"/>
        <v>啤酒關信越20173Q</v>
      </c>
    </row>
    <row r="6422" spans="1:11">
      <c r="A6422" s="23">
        <v>201708</v>
      </c>
      <c r="B6422" s="23" t="s">
        <v>72</v>
      </c>
      <c r="C6422" s="22">
        <v>27350171</v>
      </c>
      <c r="D6422" s="22" t="s">
        <v>42</v>
      </c>
      <c r="E6422" s="23">
        <v>28728</v>
      </c>
      <c r="F6422" s="22" t="str">
        <f>VLOOKUP(C6422,變換清單!A:C,3,0)</f>
        <v>啤酒</v>
      </c>
      <c r="G6422" s="22" t="str">
        <f>VLOOKUP(B6422,變換清單!E:F,2,0)</f>
        <v>關信越</v>
      </c>
      <c r="H6422" s="22" t="str">
        <f t="shared" si="300"/>
        <v>2017</v>
      </c>
      <c r="I6422" s="22">
        <f t="shared" si="301"/>
        <v>8</v>
      </c>
      <c r="J6422" s="22" t="str">
        <f>VLOOKUP(I6422,變換清單!H:I,2,0)</f>
        <v>3Q</v>
      </c>
      <c r="K6422" s="22" t="str">
        <f t="shared" si="302"/>
        <v>啤酒關信越20173Q</v>
      </c>
    </row>
    <row r="6423" spans="1:11">
      <c r="A6423" s="23">
        <v>201708</v>
      </c>
      <c r="B6423" s="23" t="s">
        <v>72</v>
      </c>
      <c r="C6423" s="22">
        <v>27350921</v>
      </c>
      <c r="D6423" s="22" t="s">
        <v>44</v>
      </c>
      <c r="E6423" s="23">
        <v>16632</v>
      </c>
      <c r="F6423" s="22" t="str">
        <f>VLOOKUP(C6423,變換清單!A:C,3,0)</f>
        <v>發泡酒</v>
      </c>
      <c r="G6423" s="22" t="str">
        <f>VLOOKUP(B6423,變換清單!E:F,2,0)</f>
        <v>關信越</v>
      </c>
      <c r="H6423" s="22" t="str">
        <f t="shared" si="300"/>
        <v>2017</v>
      </c>
      <c r="I6423" s="22">
        <f t="shared" si="301"/>
        <v>8</v>
      </c>
      <c r="J6423" s="22" t="str">
        <f>VLOOKUP(I6423,變換清單!H:I,2,0)</f>
        <v>3Q</v>
      </c>
      <c r="K6423" s="22" t="str">
        <f t="shared" si="302"/>
        <v>發泡酒關信越20173Q</v>
      </c>
    </row>
    <row r="6424" spans="1:11">
      <c r="A6424" s="23">
        <v>201708</v>
      </c>
      <c r="B6424" s="23" t="s">
        <v>72</v>
      </c>
      <c r="C6424" s="22">
        <v>27210786</v>
      </c>
      <c r="D6424" s="22" t="s">
        <v>103</v>
      </c>
      <c r="E6424" s="23">
        <v>231000</v>
      </c>
      <c r="F6424" s="22" t="str">
        <f>VLOOKUP(C6424,變換清單!A:C,3,0)</f>
        <v>發泡酒</v>
      </c>
      <c r="G6424" s="22" t="str">
        <f>VLOOKUP(B6424,變換清單!E:F,2,0)</f>
        <v>關信越</v>
      </c>
      <c r="H6424" s="22" t="str">
        <f t="shared" si="300"/>
        <v>2017</v>
      </c>
      <c r="I6424" s="22">
        <f t="shared" si="301"/>
        <v>8</v>
      </c>
      <c r="J6424" s="22" t="str">
        <f>VLOOKUP(I6424,變換清單!H:I,2,0)</f>
        <v>3Q</v>
      </c>
      <c r="K6424" s="22" t="str">
        <f t="shared" si="302"/>
        <v>發泡酒關信越20173Q</v>
      </c>
    </row>
    <row r="6425" spans="1:11">
      <c r="A6425" s="23">
        <v>201708</v>
      </c>
      <c r="B6425" s="23" t="s">
        <v>81</v>
      </c>
      <c r="C6425" s="22">
        <v>27220883</v>
      </c>
      <c r="D6425" s="22" t="s">
        <v>101</v>
      </c>
      <c r="E6425" s="23">
        <v>101640</v>
      </c>
      <c r="F6425" s="22" t="str">
        <f>VLOOKUP(C6425,變換清單!A:C,3,0)</f>
        <v>新類型</v>
      </c>
      <c r="G6425" s="22" t="str">
        <f>VLOOKUP(B6425,變換清單!E:F,2,0)</f>
        <v>中四國</v>
      </c>
      <c r="H6425" s="22" t="str">
        <f t="shared" si="300"/>
        <v>2017</v>
      </c>
      <c r="I6425" s="22">
        <f t="shared" si="301"/>
        <v>8</v>
      </c>
      <c r="J6425" s="22" t="str">
        <f>VLOOKUP(I6425,變換清單!H:I,2,0)</f>
        <v>3Q</v>
      </c>
      <c r="K6425" s="22" t="str">
        <f t="shared" si="302"/>
        <v>新類型中四國20173Q</v>
      </c>
    </row>
    <row r="6426" spans="1:11">
      <c r="A6426" s="23">
        <v>201708</v>
      </c>
      <c r="B6426" s="23" t="s">
        <v>81</v>
      </c>
      <c r="C6426" s="22">
        <v>27220957</v>
      </c>
      <c r="D6426" s="22" t="s">
        <v>102</v>
      </c>
      <c r="E6426" s="23">
        <v>63000</v>
      </c>
      <c r="F6426" s="22" t="str">
        <f>VLOOKUP(C6426,變換清單!A:C,3,0)</f>
        <v>新類型</v>
      </c>
      <c r="G6426" s="22" t="str">
        <f>VLOOKUP(B6426,變換清單!E:F,2,0)</f>
        <v>中四國</v>
      </c>
      <c r="H6426" s="22" t="str">
        <f t="shared" si="300"/>
        <v>2017</v>
      </c>
      <c r="I6426" s="22">
        <f t="shared" si="301"/>
        <v>8</v>
      </c>
      <c r="J6426" s="22" t="str">
        <f>VLOOKUP(I6426,變換清單!H:I,2,0)</f>
        <v>3Q</v>
      </c>
      <c r="K6426" s="22" t="str">
        <f t="shared" si="302"/>
        <v>新類型中四國20173Q</v>
      </c>
    </row>
    <row r="6427" spans="1:11">
      <c r="A6427" s="23">
        <v>201708</v>
      </c>
      <c r="B6427" s="23" t="s">
        <v>81</v>
      </c>
      <c r="C6427" s="22">
        <v>27220985</v>
      </c>
      <c r="D6427" s="22" t="s">
        <v>46</v>
      </c>
      <c r="E6427" s="23">
        <v>58800</v>
      </c>
      <c r="F6427" s="22" t="str">
        <f>VLOOKUP(C6427,變換清單!A:C,3,0)</f>
        <v>新類型</v>
      </c>
      <c r="G6427" s="22" t="str">
        <f>VLOOKUP(B6427,變換清單!E:F,2,0)</f>
        <v>中四國</v>
      </c>
      <c r="H6427" s="22" t="str">
        <f t="shared" si="300"/>
        <v>2017</v>
      </c>
      <c r="I6427" s="22">
        <f t="shared" si="301"/>
        <v>8</v>
      </c>
      <c r="J6427" s="22" t="str">
        <f>VLOOKUP(I6427,變換清單!H:I,2,0)</f>
        <v>3Q</v>
      </c>
      <c r="K6427" s="22" t="str">
        <f t="shared" si="302"/>
        <v>新類型中四國20173Q</v>
      </c>
    </row>
    <row r="6428" spans="1:11">
      <c r="A6428" s="23">
        <v>201708</v>
      </c>
      <c r="B6428" s="23" t="s">
        <v>81</v>
      </c>
      <c r="C6428" s="22">
        <v>27260317</v>
      </c>
      <c r="D6428" s="22" t="s">
        <v>40</v>
      </c>
      <c r="E6428" s="23">
        <v>12096</v>
      </c>
      <c r="F6428" s="22" t="str">
        <f>VLOOKUP(C6428,變換清單!A:C,3,0)</f>
        <v>啤酒</v>
      </c>
      <c r="G6428" s="22" t="str">
        <f>VLOOKUP(B6428,變換清單!E:F,2,0)</f>
        <v>中四國</v>
      </c>
      <c r="H6428" s="22" t="str">
        <f t="shared" si="300"/>
        <v>2017</v>
      </c>
      <c r="I6428" s="22">
        <f t="shared" si="301"/>
        <v>8</v>
      </c>
      <c r="J6428" s="22" t="str">
        <f>VLOOKUP(I6428,變換清單!H:I,2,0)</f>
        <v>3Q</v>
      </c>
      <c r="K6428" s="22" t="str">
        <f t="shared" si="302"/>
        <v>啤酒中四國20173Q</v>
      </c>
    </row>
    <row r="6429" spans="1:11">
      <c r="A6429" s="23">
        <v>201708</v>
      </c>
      <c r="B6429" s="23" t="s">
        <v>81</v>
      </c>
      <c r="C6429" s="22">
        <v>27260665</v>
      </c>
      <c r="D6429" s="22" t="s">
        <v>105</v>
      </c>
      <c r="E6429" s="23">
        <v>56280</v>
      </c>
      <c r="F6429" s="22" t="str">
        <f>VLOOKUP(C6429,變換清單!A:C,3,0)</f>
        <v>啤酒</v>
      </c>
      <c r="G6429" s="22" t="str">
        <f>VLOOKUP(B6429,變換清單!E:F,2,0)</f>
        <v>中四國</v>
      </c>
      <c r="H6429" s="22" t="str">
        <f t="shared" si="300"/>
        <v>2017</v>
      </c>
      <c r="I6429" s="22">
        <f t="shared" si="301"/>
        <v>8</v>
      </c>
      <c r="J6429" s="22" t="str">
        <f>VLOOKUP(I6429,變換清單!H:I,2,0)</f>
        <v>3Q</v>
      </c>
      <c r="K6429" s="22" t="str">
        <f t="shared" si="302"/>
        <v>啤酒中四國20173Q</v>
      </c>
    </row>
    <row r="6430" spans="1:11">
      <c r="A6430" s="23">
        <v>201708</v>
      </c>
      <c r="B6430" s="23" t="s">
        <v>82</v>
      </c>
      <c r="C6430" s="22">
        <v>27350171</v>
      </c>
      <c r="D6430" s="22" t="s">
        <v>42</v>
      </c>
      <c r="E6430" s="23">
        <v>130200</v>
      </c>
      <c r="F6430" s="22" t="str">
        <f>VLOOKUP(C6430,變換清單!A:C,3,0)</f>
        <v>啤酒</v>
      </c>
      <c r="G6430" s="22" t="str">
        <f>VLOOKUP(B6430,變換清單!E:F,2,0)</f>
        <v>中四國</v>
      </c>
      <c r="H6430" s="22" t="str">
        <f t="shared" si="300"/>
        <v>2017</v>
      </c>
      <c r="I6430" s="22">
        <f t="shared" si="301"/>
        <v>8</v>
      </c>
      <c r="J6430" s="22" t="str">
        <f>VLOOKUP(I6430,變換清單!H:I,2,0)</f>
        <v>3Q</v>
      </c>
      <c r="K6430" s="22" t="str">
        <f t="shared" si="302"/>
        <v>啤酒中四國20173Q</v>
      </c>
    </row>
    <row r="6431" spans="1:11">
      <c r="A6431" s="23">
        <v>201708</v>
      </c>
      <c r="B6431" s="23" t="s">
        <v>82</v>
      </c>
      <c r="C6431" s="22">
        <v>27350921</v>
      </c>
      <c r="D6431" s="22" t="s">
        <v>44</v>
      </c>
      <c r="E6431" s="23">
        <v>103320</v>
      </c>
      <c r="F6431" s="22" t="str">
        <f>VLOOKUP(C6431,變換清單!A:C,3,0)</f>
        <v>發泡酒</v>
      </c>
      <c r="G6431" s="22" t="str">
        <f>VLOOKUP(B6431,變換清單!E:F,2,0)</f>
        <v>中四國</v>
      </c>
      <c r="H6431" s="22" t="str">
        <f t="shared" si="300"/>
        <v>2017</v>
      </c>
      <c r="I6431" s="22">
        <f t="shared" si="301"/>
        <v>8</v>
      </c>
      <c r="J6431" s="22" t="str">
        <f>VLOOKUP(I6431,變換清單!H:I,2,0)</f>
        <v>3Q</v>
      </c>
      <c r="K6431" s="22" t="str">
        <f t="shared" si="302"/>
        <v>發泡酒中四國20173Q</v>
      </c>
    </row>
    <row r="6432" spans="1:11">
      <c r="A6432" s="23">
        <v>201708</v>
      </c>
      <c r="B6432" s="23" t="s">
        <v>82</v>
      </c>
      <c r="C6432" s="22">
        <v>27210786</v>
      </c>
      <c r="D6432" s="22" t="s">
        <v>103</v>
      </c>
      <c r="E6432" s="23">
        <v>46200</v>
      </c>
      <c r="F6432" s="22" t="str">
        <f>VLOOKUP(C6432,變換清單!A:C,3,0)</f>
        <v>發泡酒</v>
      </c>
      <c r="G6432" s="22" t="str">
        <f>VLOOKUP(B6432,變換清單!E:F,2,0)</f>
        <v>中四國</v>
      </c>
      <c r="H6432" s="22" t="str">
        <f t="shared" si="300"/>
        <v>2017</v>
      </c>
      <c r="I6432" s="22">
        <f t="shared" si="301"/>
        <v>8</v>
      </c>
      <c r="J6432" s="22" t="str">
        <f>VLOOKUP(I6432,變換清單!H:I,2,0)</f>
        <v>3Q</v>
      </c>
      <c r="K6432" s="22" t="str">
        <f t="shared" si="302"/>
        <v>發泡酒中四國20173Q</v>
      </c>
    </row>
    <row r="6433" spans="1:11">
      <c r="A6433" s="23">
        <v>201708</v>
      </c>
      <c r="B6433" s="23" t="s">
        <v>82</v>
      </c>
      <c r="C6433" s="22">
        <v>27220883</v>
      </c>
      <c r="D6433" s="22" t="s">
        <v>101</v>
      </c>
      <c r="E6433" s="23">
        <v>13104</v>
      </c>
      <c r="F6433" s="22" t="str">
        <f>VLOOKUP(C6433,變換清單!A:C,3,0)</f>
        <v>新類型</v>
      </c>
      <c r="G6433" s="22" t="str">
        <f>VLOOKUP(B6433,變換清單!E:F,2,0)</f>
        <v>中四國</v>
      </c>
      <c r="H6433" s="22" t="str">
        <f t="shared" si="300"/>
        <v>2017</v>
      </c>
      <c r="I6433" s="22">
        <f t="shared" si="301"/>
        <v>8</v>
      </c>
      <c r="J6433" s="22" t="str">
        <f>VLOOKUP(I6433,變換清單!H:I,2,0)</f>
        <v>3Q</v>
      </c>
      <c r="K6433" s="22" t="str">
        <f t="shared" si="302"/>
        <v>新類型中四國20173Q</v>
      </c>
    </row>
    <row r="6434" spans="1:11">
      <c r="A6434" s="23">
        <v>201708</v>
      </c>
      <c r="B6434" s="23" t="s">
        <v>82</v>
      </c>
      <c r="C6434" s="22">
        <v>27220957</v>
      </c>
      <c r="D6434" s="22" t="s">
        <v>102</v>
      </c>
      <c r="E6434" s="23">
        <v>15372</v>
      </c>
      <c r="F6434" s="22" t="str">
        <f>VLOOKUP(C6434,變換清單!A:C,3,0)</f>
        <v>新類型</v>
      </c>
      <c r="G6434" s="22" t="str">
        <f>VLOOKUP(B6434,變換清單!E:F,2,0)</f>
        <v>中四國</v>
      </c>
      <c r="H6434" s="22" t="str">
        <f t="shared" si="300"/>
        <v>2017</v>
      </c>
      <c r="I6434" s="22">
        <f t="shared" si="301"/>
        <v>8</v>
      </c>
      <c r="J6434" s="22" t="str">
        <f>VLOOKUP(I6434,變換清單!H:I,2,0)</f>
        <v>3Q</v>
      </c>
      <c r="K6434" s="22" t="str">
        <f t="shared" si="302"/>
        <v>新類型中四國20173Q</v>
      </c>
    </row>
    <row r="6435" spans="1:11">
      <c r="A6435" s="23">
        <v>201708</v>
      </c>
      <c r="B6435" s="23" t="s">
        <v>82</v>
      </c>
      <c r="C6435" s="22">
        <v>27220985</v>
      </c>
      <c r="D6435" s="22" t="s">
        <v>46</v>
      </c>
      <c r="E6435" s="23">
        <v>38640</v>
      </c>
      <c r="F6435" s="22" t="str">
        <f>VLOOKUP(C6435,變換清單!A:C,3,0)</f>
        <v>新類型</v>
      </c>
      <c r="G6435" s="22" t="str">
        <f>VLOOKUP(B6435,變換清單!E:F,2,0)</f>
        <v>中四國</v>
      </c>
      <c r="H6435" s="22" t="str">
        <f t="shared" si="300"/>
        <v>2017</v>
      </c>
      <c r="I6435" s="22">
        <f t="shared" si="301"/>
        <v>8</v>
      </c>
      <c r="J6435" s="22" t="str">
        <f>VLOOKUP(I6435,變換清單!H:I,2,0)</f>
        <v>3Q</v>
      </c>
      <c r="K6435" s="22" t="str">
        <f t="shared" si="302"/>
        <v>新類型中四國20173Q</v>
      </c>
    </row>
    <row r="6436" spans="1:11">
      <c r="A6436" s="23">
        <v>201708</v>
      </c>
      <c r="B6436" s="23" t="s">
        <v>1</v>
      </c>
      <c r="C6436" s="22">
        <v>27260317</v>
      </c>
      <c r="D6436" s="22" t="s">
        <v>40</v>
      </c>
      <c r="E6436" s="23">
        <v>15827</v>
      </c>
      <c r="F6436" s="22" t="str">
        <f>VLOOKUP(C6436,變換清單!A:C,3,0)</f>
        <v>啤酒</v>
      </c>
      <c r="G6436" s="22" t="str">
        <f>VLOOKUP(B6436,變換清單!E:F,2,0)</f>
        <v>首都圏</v>
      </c>
      <c r="H6436" s="22" t="str">
        <f t="shared" si="300"/>
        <v>2017</v>
      </c>
      <c r="I6436" s="22">
        <f t="shared" si="301"/>
        <v>8</v>
      </c>
      <c r="J6436" s="22" t="str">
        <f>VLOOKUP(I6436,變換清單!H:I,2,0)</f>
        <v>3Q</v>
      </c>
      <c r="K6436" s="22" t="str">
        <f t="shared" si="302"/>
        <v>啤酒首都圏20173Q</v>
      </c>
    </row>
    <row r="6437" spans="1:11">
      <c r="A6437" s="23">
        <v>201708</v>
      </c>
      <c r="B6437" s="23" t="s">
        <v>1</v>
      </c>
      <c r="C6437" s="22">
        <v>27260665</v>
      </c>
      <c r="D6437" s="22" t="s">
        <v>105</v>
      </c>
      <c r="E6437" s="23">
        <v>58800</v>
      </c>
      <c r="F6437" s="22" t="str">
        <f>VLOOKUP(C6437,變換清單!A:C,3,0)</f>
        <v>啤酒</v>
      </c>
      <c r="G6437" s="22" t="str">
        <f>VLOOKUP(B6437,變換清單!E:F,2,0)</f>
        <v>首都圏</v>
      </c>
      <c r="H6437" s="22" t="str">
        <f t="shared" si="300"/>
        <v>2017</v>
      </c>
      <c r="I6437" s="22">
        <f t="shared" si="301"/>
        <v>8</v>
      </c>
      <c r="J6437" s="22" t="str">
        <f>VLOOKUP(I6437,變換清單!H:I,2,0)</f>
        <v>3Q</v>
      </c>
      <c r="K6437" s="22" t="str">
        <f t="shared" si="302"/>
        <v>啤酒首都圏20173Q</v>
      </c>
    </row>
    <row r="6438" spans="1:11">
      <c r="A6438" s="23">
        <v>201708</v>
      </c>
      <c r="B6438" s="23" t="s">
        <v>1</v>
      </c>
      <c r="C6438" s="22">
        <v>27350171</v>
      </c>
      <c r="D6438" s="22" t="s">
        <v>42</v>
      </c>
      <c r="E6438" s="23">
        <v>58310</v>
      </c>
      <c r="F6438" s="22" t="str">
        <f>VLOOKUP(C6438,變換清單!A:C,3,0)</f>
        <v>啤酒</v>
      </c>
      <c r="G6438" s="22" t="str">
        <f>VLOOKUP(B6438,變換清單!E:F,2,0)</f>
        <v>首都圏</v>
      </c>
      <c r="H6438" s="22" t="str">
        <f t="shared" si="300"/>
        <v>2017</v>
      </c>
      <c r="I6438" s="22">
        <f t="shared" si="301"/>
        <v>8</v>
      </c>
      <c r="J6438" s="22" t="str">
        <f>VLOOKUP(I6438,變換清單!H:I,2,0)</f>
        <v>3Q</v>
      </c>
      <c r="K6438" s="22" t="str">
        <f t="shared" si="302"/>
        <v>啤酒首都圏20173Q</v>
      </c>
    </row>
    <row r="6439" spans="1:11">
      <c r="A6439" s="23">
        <v>201708</v>
      </c>
      <c r="B6439" s="23" t="s">
        <v>1</v>
      </c>
      <c r="C6439" s="22">
        <v>27350921</v>
      </c>
      <c r="D6439" s="22" t="s">
        <v>44</v>
      </c>
      <c r="E6439" s="23">
        <v>0</v>
      </c>
      <c r="F6439" s="22" t="str">
        <f>VLOOKUP(C6439,變換清單!A:C,3,0)</f>
        <v>發泡酒</v>
      </c>
      <c r="G6439" s="22" t="str">
        <f>VLOOKUP(B6439,變換清單!E:F,2,0)</f>
        <v>首都圏</v>
      </c>
      <c r="H6439" s="22" t="str">
        <f t="shared" si="300"/>
        <v>2017</v>
      </c>
      <c r="I6439" s="22">
        <f t="shared" si="301"/>
        <v>8</v>
      </c>
      <c r="J6439" s="22" t="str">
        <f>VLOOKUP(I6439,變換清單!H:I,2,0)</f>
        <v>3Q</v>
      </c>
      <c r="K6439" s="22" t="str">
        <f t="shared" si="302"/>
        <v>發泡酒首都圏20173Q</v>
      </c>
    </row>
    <row r="6440" spans="1:11">
      <c r="A6440" s="23">
        <v>201708</v>
      </c>
      <c r="B6440" s="23" t="s">
        <v>1</v>
      </c>
      <c r="C6440" s="22">
        <v>27210786</v>
      </c>
      <c r="D6440" s="22" t="s">
        <v>103</v>
      </c>
      <c r="E6440" s="23">
        <v>14506800</v>
      </c>
      <c r="F6440" s="22" t="str">
        <f>VLOOKUP(C6440,變換清單!A:C,3,0)</f>
        <v>發泡酒</v>
      </c>
      <c r="G6440" s="22" t="str">
        <f>VLOOKUP(B6440,變換清單!E:F,2,0)</f>
        <v>首都圏</v>
      </c>
      <c r="H6440" s="22" t="str">
        <f t="shared" si="300"/>
        <v>2017</v>
      </c>
      <c r="I6440" s="22">
        <f t="shared" si="301"/>
        <v>8</v>
      </c>
      <c r="J6440" s="22" t="str">
        <f>VLOOKUP(I6440,變換清單!H:I,2,0)</f>
        <v>3Q</v>
      </c>
      <c r="K6440" s="22" t="str">
        <f t="shared" si="302"/>
        <v>發泡酒首都圏20173Q</v>
      </c>
    </row>
    <row r="6441" spans="1:11">
      <c r="A6441" s="23">
        <v>201708</v>
      </c>
      <c r="B6441" s="23" t="s">
        <v>1</v>
      </c>
      <c r="C6441" s="22">
        <v>27220883</v>
      </c>
      <c r="D6441" s="22" t="s">
        <v>101</v>
      </c>
      <c r="E6441" s="23">
        <v>2697240</v>
      </c>
      <c r="F6441" s="22" t="str">
        <f>VLOOKUP(C6441,變換清單!A:C,3,0)</f>
        <v>新類型</v>
      </c>
      <c r="G6441" s="22" t="str">
        <f>VLOOKUP(B6441,變換清單!E:F,2,0)</f>
        <v>首都圏</v>
      </c>
      <c r="H6441" s="22" t="str">
        <f t="shared" si="300"/>
        <v>2017</v>
      </c>
      <c r="I6441" s="22">
        <f t="shared" si="301"/>
        <v>8</v>
      </c>
      <c r="J6441" s="22" t="str">
        <f>VLOOKUP(I6441,變換清單!H:I,2,0)</f>
        <v>3Q</v>
      </c>
      <c r="K6441" s="22" t="str">
        <f t="shared" si="302"/>
        <v>新類型首都圏20173Q</v>
      </c>
    </row>
    <row r="6442" spans="1:11">
      <c r="A6442" s="23">
        <v>201708</v>
      </c>
      <c r="B6442" s="23" t="s">
        <v>1</v>
      </c>
      <c r="C6442" s="22">
        <v>27220957</v>
      </c>
      <c r="D6442" s="22" t="s">
        <v>102</v>
      </c>
      <c r="E6442" s="23">
        <v>7253400</v>
      </c>
      <c r="F6442" s="22" t="str">
        <f>VLOOKUP(C6442,變換清單!A:C,3,0)</f>
        <v>新類型</v>
      </c>
      <c r="G6442" s="22" t="str">
        <f>VLOOKUP(B6442,變換清單!E:F,2,0)</f>
        <v>首都圏</v>
      </c>
      <c r="H6442" s="22" t="str">
        <f t="shared" si="300"/>
        <v>2017</v>
      </c>
      <c r="I6442" s="22">
        <f t="shared" si="301"/>
        <v>8</v>
      </c>
      <c r="J6442" s="22" t="str">
        <f>VLOOKUP(I6442,變換清單!H:I,2,0)</f>
        <v>3Q</v>
      </c>
      <c r="K6442" s="22" t="str">
        <f t="shared" si="302"/>
        <v>新類型首都圏20173Q</v>
      </c>
    </row>
    <row r="6443" spans="1:11">
      <c r="A6443" s="23">
        <v>201708</v>
      </c>
      <c r="B6443" s="23" t="s">
        <v>1</v>
      </c>
      <c r="C6443" s="22">
        <v>27220985</v>
      </c>
      <c r="D6443" s="22" t="s">
        <v>46</v>
      </c>
      <c r="E6443" s="23">
        <v>1415232</v>
      </c>
      <c r="F6443" s="22" t="str">
        <f>VLOOKUP(C6443,變換清單!A:C,3,0)</f>
        <v>新類型</v>
      </c>
      <c r="G6443" s="22" t="str">
        <f>VLOOKUP(B6443,變換清單!E:F,2,0)</f>
        <v>首都圏</v>
      </c>
      <c r="H6443" s="22" t="str">
        <f t="shared" si="300"/>
        <v>2017</v>
      </c>
      <c r="I6443" s="22">
        <f t="shared" si="301"/>
        <v>8</v>
      </c>
      <c r="J6443" s="22" t="str">
        <f>VLOOKUP(I6443,變換清單!H:I,2,0)</f>
        <v>3Q</v>
      </c>
      <c r="K6443" s="22" t="str">
        <f t="shared" si="302"/>
        <v>新類型首都圏20173Q</v>
      </c>
    </row>
    <row r="6444" spans="1:11">
      <c r="A6444" s="23">
        <v>201708</v>
      </c>
      <c r="B6444" s="23" t="s">
        <v>1</v>
      </c>
      <c r="C6444" s="22">
        <v>27260317</v>
      </c>
      <c r="D6444" s="22" t="s">
        <v>40</v>
      </c>
      <c r="E6444" s="23">
        <v>1000440</v>
      </c>
      <c r="F6444" s="22" t="str">
        <f>VLOOKUP(C6444,變換清單!A:C,3,0)</f>
        <v>啤酒</v>
      </c>
      <c r="G6444" s="22" t="str">
        <f>VLOOKUP(B6444,變換清單!E:F,2,0)</f>
        <v>首都圏</v>
      </c>
      <c r="H6444" s="22" t="str">
        <f t="shared" si="300"/>
        <v>2017</v>
      </c>
      <c r="I6444" s="22">
        <f t="shared" si="301"/>
        <v>8</v>
      </c>
      <c r="J6444" s="22" t="str">
        <f>VLOOKUP(I6444,變換清單!H:I,2,0)</f>
        <v>3Q</v>
      </c>
      <c r="K6444" s="22" t="str">
        <f t="shared" si="302"/>
        <v>啤酒首都圏20173Q</v>
      </c>
    </row>
    <row r="6445" spans="1:11">
      <c r="A6445" s="23">
        <v>201708</v>
      </c>
      <c r="B6445" s="23" t="s">
        <v>1</v>
      </c>
      <c r="C6445" s="22">
        <v>27260665</v>
      </c>
      <c r="D6445" s="22" t="s">
        <v>105</v>
      </c>
      <c r="E6445" s="23">
        <v>3213000</v>
      </c>
      <c r="F6445" s="22" t="str">
        <f>VLOOKUP(C6445,變換清單!A:C,3,0)</f>
        <v>啤酒</v>
      </c>
      <c r="G6445" s="22" t="str">
        <f>VLOOKUP(B6445,變換清單!E:F,2,0)</f>
        <v>首都圏</v>
      </c>
      <c r="H6445" s="22" t="str">
        <f t="shared" si="300"/>
        <v>2017</v>
      </c>
      <c r="I6445" s="22">
        <f t="shared" si="301"/>
        <v>8</v>
      </c>
      <c r="J6445" s="22" t="str">
        <f>VLOOKUP(I6445,變換清單!H:I,2,0)</f>
        <v>3Q</v>
      </c>
      <c r="K6445" s="22" t="str">
        <f t="shared" si="302"/>
        <v>啤酒首都圏20173Q</v>
      </c>
    </row>
    <row r="6446" spans="1:11">
      <c r="A6446" s="23">
        <v>201708</v>
      </c>
      <c r="B6446" s="23" t="s">
        <v>1</v>
      </c>
      <c r="C6446" s="22">
        <v>27350171</v>
      </c>
      <c r="D6446" s="22" t="s">
        <v>42</v>
      </c>
      <c r="E6446" s="23">
        <v>590962</v>
      </c>
      <c r="F6446" s="22" t="str">
        <f>VLOOKUP(C6446,變換清單!A:C,3,0)</f>
        <v>啤酒</v>
      </c>
      <c r="G6446" s="22" t="str">
        <f>VLOOKUP(B6446,變換清單!E:F,2,0)</f>
        <v>首都圏</v>
      </c>
      <c r="H6446" s="22" t="str">
        <f t="shared" si="300"/>
        <v>2017</v>
      </c>
      <c r="I6446" s="22">
        <f t="shared" si="301"/>
        <v>8</v>
      </c>
      <c r="J6446" s="22" t="str">
        <f>VLOOKUP(I6446,變換清單!H:I,2,0)</f>
        <v>3Q</v>
      </c>
      <c r="K6446" s="22" t="str">
        <f t="shared" si="302"/>
        <v>啤酒首都圏20173Q</v>
      </c>
    </row>
    <row r="6447" spans="1:11">
      <c r="A6447" s="23">
        <v>201708</v>
      </c>
      <c r="B6447" s="23" t="s">
        <v>1</v>
      </c>
      <c r="C6447" s="22">
        <v>27350921</v>
      </c>
      <c r="D6447" s="22" t="s">
        <v>44</v>
      </c>
      <c r="E6447" s="23">
        <v>650992</v>
      </c>
      <c r="F6447" s="22" t="str">
        <f>VLOOKUP(C6447,變換清單!A:C,3,0)</f>
        <v>發泡酒</v>
      </c>
      <c r="G6447" s="22" t="str">
        <f>VLOOKUP(B6447,變換清單!E:F,2,0)</f>
        <v>首都圏</v>
      </c>
      <c r="H6447" s="22" t="str">
        <f t="shared" si="300"/>
        <v>2017</v>
      </c>
      <c r="I6447" s="22">
        <f t="shared" si="301"/>
        <v>8</v>
      </c>
      <c r="J6447" s="22" t="str">
        <f>VLOOKUP(I6447,變換清單!H:I,2,0)</f>
        <v>3Q</v>
      </c>
      <c r="K6447" s="22" t="str">
        <f t="shared" si="302"/>
        <v>發泡酒首都圏20173Q</v>
      </c>
    </row>
    <row r="6448" spans="1:11">
      <c r="A6448" s="23">
        <v>201708</v>
      </c>
      <c r="B6448" s="23" t="s">
        <v>96</v>
      </c>
      <c r="C6448" s="22">
        <v>27210786</v>
      </c>
      <c r="D6448" s="22" t="s">
        <v>103</v>
      </c>
      <c r="E6448" s="23">
        <v>129360</v>
      </c>
      <c r="F6448" s="22" t="str">
        <f>VLOOKUP(C6448,變換清單!A:C,3,0)</f>
        <v>發泡酒</v>
      </c>
      <c r="G6448" s="22" t="str">
        <f>VLOOKUP(B6448,變換清單!E:F,2,0)</f>
        <v>中四國</v>
      </c>
      <c r="H6448" s="22" t="str">
        <f t="shared" si="300"/>
        <v>2017</v>
      </c>
      <c r="I6448" s="22">
        <f t="shared" si="301"/>
        <v>8</v>
      </c>
      <c r="J6448" s="22" t="str">
        <f>VLOOKUP(I6448,變換清單!H:I,2,0)</f>
        <v>3Q</v>
      </c>
      <c r="K6448" s="22" t="str">
        <f t="shared" si="302"/>
        <v>發泡酒中四國20173Q</v>
      </c>
    </row>
    <row r="6449" spans="1:11">
      <c r="A6449" s="23">
        <v>201708</v>
      </c>
      <c r="B6449" s="23" t="s">
        <v>96</v>
      </c>
      <c r="C6449" s="22">
        <v>27220883</v>
      </c>
      <c r="D6449" s="22" t="s">
        <v>101</v>
      </c>
      <c r="E6449" s="23">
        <v>15120</v>
      </c>
      <c r="F6449" s="22" t="str">
        <f>VLOOKUP(C6449,變換清單!A:C,3,0)</f>
        <v>新類型</v>
      </c>
      <c r="G6449" s="22" t="str">
        <f>VLOOKUP(B6449,變換清單!E:F,2,0)</f>
        <v>中四國</v>
      </c>
      <c r="H6449" s="22" t="str">
        <f t="shared" si="300"/>
        <v>2017</v>
      </c>
      <c r="I6449" s="22">
        <f t="shared" si="301"/>
        <v>8</v>
      </c>
      <c r="J6449" s="22" t="str">
        <f>VLOOKUP(I6449,變換清單!H:I,2,0)</f>
        <v>3Q</v>
      </c>
      <c r="K6449" s="22" t="str">
        <f t="shared" si="302"/>
        <v>新類型中四國20173Q</v>
      </c>
    </row>
    <row r="6450" spans="1:11">
      <c r="A6450" s="23">
        <v>201708</v>
      </c>
      <c r="B6450" s="23" t="s">
        <v>96</v>
      </c>
      <c r="C6450" s="22">
        <v>27220957</v>
      </c>
      <c r="D6450" s="22" t="s">
        <v>102</v>
      </c>
      <c r="E6450" s="23">
        <v>21840</v>
      </c>
      <c r="F6450" s="22" t="str">
        <f>VLOOKUP(C6450,變換清單!A:C,3,0)</f>
        <v>新類型</v>
      </c>
      <c r="G6450" s="22" t="str">
        <f>VLOOKUP(B6450,變換清單!E:F,2,0)</f>
        <v>中四國</v>
      </c>
      <c r="H6450" s="22" t="str">
        <f t="shared" si="300"/>
        <v>2017</v>
      </c>
      <c r="I6450" s="22">
        <f t="shared" si="301"/>
        <v>8</v>
      </c>
      <c r="J6450" s="22" t="str">
        <f>VLOOKUP(I6450,變換清單!H:I,2,0)</f>
        <v>3Q</v>
      </c>
      <c r="K6450" s="22" t="str">
        <f t="shared" si="302"/>
        <v>新類型中四國20173Q</v>
      </c>
    </row>
    <row r="6451" spans="1:11">
      <c r="A6451" s="23">
        <v>201708</v>
      </c>
      <c r="B6451" s="23" t="s">
        <v>96</v>
      </c>
      <c r="C6451" s="22">
        <v>27220985</v>
      </c>
      <c r="D6451" s="22" t="s">
        <v>46</v>
      </c>
      <c r="E6451" s="23">
        <v>17640</v>
      </c>
      <c r="F6451" s="22" t="str">
        <f>VLOOKUP(C6451,變換清單!A:C,3,0)</f>
        <v>新類型</v>
      </c>
      <c r="G6451" s="22" t="str">
        <f>VLOOKUP(B6451,變換清單!E:F,2,0)</f>
        <v>中四國</v>
      </c>
      <c r="H6451" s="22" t="str">
        <f t="shared" si="300"/>
        <v>2017</v>
      </c>
      <c r="I6451" s="22">
        <f t="shared" si="301"/>
        <v>8</v>
      </c>
      <c r="J6451" s="22" t="str">
        <f>VLOOKUP(I6451,變換清單!H:I,2,0)</f>
        <v>3Q</v>
      </c>
      <c r="K6451" s="22" t="str">
        <f t="shared" si="302"/>
        <v>新類型中四國20173Q</v>
      </c>
    </row>
    <row r="6452" spans="1:11">
      <c r="A6452" s="23">
        <v>201708</v>
      </c>
      <c r="B6452" s="23" t="s">
        <v>62</v>
      </c>
      <c r="C6452" s="22">
        <v>27260317</v>
      </c>
      <c r="D6452" s="22" t="s">
        <v>40</v>
      </c>
      <c r="E6452" s="23">
        <v>539280</v>
      </c>
      <c r="F6452" s="22" t="str">
        <f>VLOOKUP(C6452,變換清單!A:C,3,0)</f>
        <v>啤酒</v>
      </c>
      <c r="G6452" s="22" t="str">
        <f>VLOOKUP(B6452,變換清單!E:F,2,0)</f>
        <v>關信越</v>
      </c>
      <c r="H6452" s="22" t="str">
        <f t="shared" si="300"/>
        <v>2017</v>
      </c>
      <c r="I6452" s="22">
        <f t="shared" si="301"/>
        <v>8</v>
      </c>
      <c r="J6452" s="22" t="str">
        <f>VLOOKUP(I6452,變換清單!H:I,2,0)</f>
        <v>3Q</v>
      </c>
      <c r="K6452" s="22" t="str">
        <f t="shared" si="302"/>
        <v>啤酒關信越20173Q</v>
      </c>
    </row>
    <row r="6453" spans="1:11">
      <c r="A6453" s="23">
        <v>201708</v>
      </c>
      <c r="B6453" s="23" t="s">
        <v>62</v>
      </c>
      <c r="C6453" s="22">
        <v>27260665</v>
      </c>
      <c r="D6453" s="22" t="s">
        <v>105</v>
      </c>
      <c r="E6453" s="23">
        <v>84840</v>
      </c>
      <c r="F6453" s="22" t="str">
        <f>VLOOKUP(C6453,變換清單!A:C,3,0)</f>
        <v>啤酒</v>
      </c>
      <c r="G6453" s="22" t="str">
        <f>VLOOKUP(B6453,變換清單!E:F,2,0)</f>
        <v>關信越</v>
      </c>
      <c r="H6453" s="22" t="str">
        <f t="shared" si="300"/>
        <v>2017</v>
      </c>
      <c r="I6453" s="22">
        <f t="shared" si="301"/>
        <v>8</v>
      </c>
      <c r="J6453" s="22" t="str">
        <f>VLOOKUP(I6453,變換清單!H:I,2,0)</f>
        <v>3Q</v>
      </c>
      <c r="K6453" s="22" t="str">
        <f t="shared" si="302"/>
        <v>啤酒關信越20173Q</v>
      </c>
    </row>
    <row r="6454" spans="1:11">
      <c r="A6454" s="23">
        <v>201708</v>
      </c>
      <c r="B6454" s="23" t="s">
        <v>62</v>
      </c>
      <c r="C6454" s="22">
        <v>27350171</v>
      </c>
      <c r="D6454" s="22" t="s">
        <v>42</v>
      </c>
      <c r="E6454" s="23">
        <v>210000</v>
      </c>
      <c r="F6454" s="22" t="str">
        <f>VLOOKUP(C6454,變換清單!A:C,3,0)</f>
        <v>啤酒</v>
      </c>
      <c r="G6454" s="22" t="str">
        <f>VLOOKUP(B6454,變換清單!E:F,2,0)</f>
        <v>關信越</v>
      </c>
      <c r="H6454" s="22" t="str">
        <f t="shared" si="300"/>
        <v>2017</v>
      </c>
      <c r="I6454" s="22">
        <f t="shared" si="301"/>
        <v>8</v>
      </c>
      <c r="J6454" s="22" t="str">
        <f>VLOOKUP(I6454,變換清單!H:I,2,0)</f>
        <v>3Q</v>
      </c>
      <c r="K6454" s="22" t="str">
        <f t="shared" si="302"/>
        <v>啤酒關信越20173Q</v>
      </c>
    </row>
    <row r="6455" spans="1:11">
      <c r="A6455" s="23">
        <v>201708</v>
      </c>
      <c r="B6455" s="23" t="s">
        <v>62</v>
      </c>
      <c r="C6455" s="22">
        <v>27350921</v>
      </c>
      <c r="D6455" s="22" t="s">
        <v>44</v>
      </c>
      <c r="E6455" s="23">
        <v>28980</v>
      </c>
      <c r="F6455" s="22" t="str">
        <f>VLOOKUP(C6455,變換清單!A:C,3,0)</f>
        <v>發泡酒</v>
      </c>
      <c r="G6455" s="22" t="str">
        <f>VLOOKUP(B6455,變換清單!E:F,2,0)</f>
        <v>關信越</v>
      </c>
      <c r="H6455" s="22" t="str">
        <f t="shared" si="300"/>
        <v>2017</v>
      </c>
      <c r="I6455" s="22">
        <f t="shared" si="301"/>
        <v>8</v>
      </c>
      <c r="J6455" s="22" t="str">
        <f>VLOOKUP(I6455,變換清單!H:I,2,0)</f>
        <v>3Q</v>
      </c>
      <c r="K6455" s="22" t="str">
        <f t="shared" si="302"/>
        <v>發泡酒關信越20173Q</v>
      </c>
    </row>
    <row r="6456" spans="1:11">
      <c r="A6456" s="23">
        <v>201708</v>
      </c>
      <c r="B6456" s="23" t="s">
        <v>62</v>
      </c>
      <c r="C6456" s="22">
        <v>27210786</v>
      </c>
      <c r="D6456" s="22" t="s">
        <v>103</v>
      </c>
      <c r="E6456" s="23">
        <v>6048</v>
      </c>
      <c r="F6456" s="22" t="str">
        <f>VLOOKUP(C6456,變換清單!A:C,3,0)</f>
        <v>發泡酒</v>
      </c>
      <c r="G6456" s="22" t="str">
        <f>VLOOKUP(B6456,變換清單!E:F,2,0)</f>
        <v>關信越</v>
      </c>
      <c r="H6456" s="22" t="str">
        <f t="shared" si="300"/>
        <v>2017</v>
      </c>
      <c r="I6456" s="22">
        <f t="shared" si="301"/>
        <v>8</v>
      </c>
      <c r="J6456" s="22" t="str">
        <f>VLOOKUP(I6456,變換清單!H:I,2,0)</f>
        <v>3Q</v>
      </c>
      <c r="K6456" s="22" t="str">
        <f t="shared" si="302"/>
        <v>發泡酒關信越20173Q</v>
      </c>
    </row>
    <row r="6457" spans="1:11">
      <c r="A6457" s="23">
        <v>201708</v>
      </c>
      <c r="B6457" s="23" t="s">
        <v>62</v>
      </c>
      <c r="C6457" s="22">
        <v>27220883</v>
      </c>
      <c r="D6457" s="22" t="s">
        <v>101</v>
      </c>
      <c r="E6457" s="23">
        <v>104160</v>
      </c>
      <c r="F6457" s="22" t="str">
        <f>VLOOKUP(C6457,變換清單!A:C,3,0)</f>
        <v>新類型</v>
      </c>
      <c r="G6457" s="22" t="str">
        <f>VLOOKUP(B6457,變換清單!E:F,2,0)</f>
        <v>關信越</v>
      </c>
      <c r="H6457" s="22" t="str">
        <f t="shared" si="300"/>
        <v>2017</v>
      </c>
      <c r="I6457" s="22">
        <f t="shared" si="301"/>
        <v>8</v>
      </c>
      <c r="J6457" s="22" t="str">
        <f>VLOOKUP(I6457,變換清單!H:I,2,0)</f>
        <v>3Q</v>
      </c>
      <c r="K6457" s="22" t="str">
        <f t="shared" si="302"/>
        <v>新類型關信越20173Q</v>
      </c>
    </row>
    <row r="6458" spans="1:11">
      <c r="A6458" s="23">
        <v>201708</v>
      </c>
      <c r="B6458" s="23" t="s">
        <v>62</v>
      </c>
      <c r="C6458" s="22">
        <v>27220957</v>
      </c>
      <c r="D6458" s="22" t="s">
        <v>102</v>
      </c>
      <c r="E6458" s="23">
        <v>6003</v>
      </c>
      <c r="F6458" s="22" t="str">
        <f>VLOOKUP(C6458,變換清單!A:C,3,0)</f>
        <v>新類型</v>
      </c>
      <c r="G6458" s="22" t="str">
        <f>VLOOKUP(B6458,變換清單!E:F,2,0)</f>
        <v>關信越</v>
      </c>
      <c r="H6458" s="22" t="str">
        <f t="shared" si="300"/>
        <v>2017</v>
      </c>
      <c r="I6458" s="22">
        <f t="shared" si="301"/>
        <v>8</v>
      </c>
      <c r="J6458" s="22" t="str">
        <f>VLOOKUP(I6458,變換清單!H:I,2,0)</f>
        <v>3Q</v>
      </c>
      <c r="K6458" s="22" t="str">
        <f t="shared" si="302"/>
        <v>新類型關信越20173Q</v>
      </c>
    </row>
    <row r="6459" spans="1:11">
      <c r="A6459" s="23">
        <v>201708</v>
      </c>
      <c r="B6459" s="23" t="s">
        <v>79</v>
      </c>
      <c r="C6459" s="22">
        <v>27220985</v>
      </c>
      <c r="D6459" s="22" t="s">
        <v>46</v>
      </c>
      <c r="E6459" s="23">
        <v>252000</v>
      </c>
      <c r="F6459" s="22" t="str">
        <f>VLOOKUP(C6459,變換清單!A:C,3,0)</f>
        <v>新類型</v>
      </c>
      <c r="G6459" s="22" t="str">
        <f>VLOOKUP(B6459,變換清單!E:F,2,0)</f>
        <v>近畿圏</v>
      </c>
      <c r="H6459" s="22" t="str">
        <f t="shared" si="300"/>
        <v>2017</v>
      </c>
      <c r="I6459" s="22">
        <f t="shared" si="301"/>
        <v>8</v>
      </c>
      <c r="J6459" s="22" t="str">
        <f>VLOOKUP(I6459,變換清單!H:I,2,0)</f>
        <v>3Q</v>
      </c>
      <c r="K6459" s="22" t="str">
        <f t="shared" si="302"/>
        <v>新類型近畿圏20173Q</v>
      </c>
    </row>
    <row r="6460" spans="1:11">
      <c r="A6460" s="23">
        <v>201708</v>
      </c>
      <c r="B6460" s="23" t="s">
        <v>79</v>
      </c>
      <c r="C6460" s="22">
        <v>27260317</v>
      </c>
      <c r="D6460" s="22" t="s">
        <v>40</v>
      </c>
      <c r="E6460" s="23">
        <v>34440</v>
      </c>
      <c r="F6460" s="22" t="str">
        <f>VLOOKUP(C6460,變換清單!A:C,3,0)</f>
        <v>啤酒</v>
      </c>
      <c r="G6460" s="22" t="str">
        <f>VLOOKUP(B6460,變換清單!E:F,2,0)</f>
        <v>近畿圏</v>
      </c>
      <c r="H6460" s="22" t="str">
        <f t="shared" si="300"/>
        <v>2017</v>
      </c>
      <c r="I6460" s="22">
        <f t="shared" si="301"/>
        <v>8</v>
      </c>
      <c r="J6460" s="22" t="str">
        <f>VLOOKUP(I6460,變換清單!H:I,2,0)</f>
        <v>3Q</v>
      </c>
      <c r="K6460" s="22" t="str">
        <f t="shared" si="302"/>
        <v>啤酒近畿圏20173Q</v>
      </c>
    </row>
    <row r="6461" spans="1:11">
      <c r="A6461" s="23">
        <v>201708</v>
      </c>
      <c r="B6461" s="23" t="s">
        <v>79</v>
      </c>
      <c r="C6461" s="22">
        <v>27260665</v>
      </c>
      <c r="D6461" s="22" t="s">
        <v>105</v>
      </c>
      <c r="E6461" s="23">
        <v>99120</v>
      </c>
      <c r="F6461" s="22" t="str">
        <f>VLOOKUP(C6461,變換清單!A:C,3,0)</f>
        <v>啤酒</v>
      </c>
      <c r="G6461" s="22" t="str">
        <f>VLOOKUP(B6461,變換清單!E:F,2,0)</f>
        <v>近畿圏</v>
      </c>
      <c r="H6461" s="22" t="str">
        <f t="shared" si="300"/>
        <v>2017</v>
      </c>
      <c r="I6461" s="22">
        <f t="shared" si="301"/>
        <v>8</v>
      </c>
      <c r="J6461" s="22" t="str">
        <f>VLOOKUP(I6461,變換清單!H:I,2,0)</f>
        <v>3Q</v>
      </c>
      <c r="K6461" s="22" t="str">
        <f t="shared" si="302"/>
        <v>啤酒近畿圏20173Q</v>
      </c>
    </row>
    <row r="6462" spans="1:11">
      <c r="A6462" s="23">
        <v>201708</v>
      </c>
      <c r="B6462" s="23" t="s">
        <v>79</v>
      </c>
      <c r="C6462" s="22">
        <v>27350171</v>
      </c>
      <c r="D6462" s="22" t="s">
        <v>42</v>
      </c>
      <c r="E6462" s="23">
        <v>3276</v>
      </c>
      <c r="F6462" s="22" t="str">
        <f>VLOOKUP(C6462,變換清單!A:C,3,0)</f>
        <v>啤酒</v>
      </c>
      <c r="G6462" s="22" t="str">
        <f>VLOOKUP(B6462,變換清單!E:F,2,0)</f>
        <v>近畿圏</v>
      </c>
      <c r="H6462" s="22" t="str">
        <f t="shared" si="300"/>
        <v>2017</v>
      </c>
      <c r="I6462" s="22">
        <f t="shared" si="301"/>
        <v>8</v>
      </c>
      <c r="J6462" s="22" t="str">
        <f>VLOOKUP(I6462,變換清單!H:I,2,0)</f>
        <v>3Q</v>
      </c>
      <c r="K6462" s="22" t="str">
        <f t="shared" si="302"/>
        <v>啤酒近畿圏20173Q</v>
      </c>
    </row>
    <row r="6463" spans="1:11">
      <c r="A6463" s="23">
        <v>201708</v>
      </c>
      <c r="B6463" s="23" t="s">
        <v>79</v>
      </c>
      <c r="C6463" s="22">
        <v>27350921</v>
      </c>
      <c r="D6463" s="22" t="s">
        <v>44</v>
      </c>
      <c r="E6463" s="23">
        <v>1512</v>
      </c>
      <c r="F6463" s="22" t="str">
        <f>VLOOKUP(C6463,變換清單!A:C,3,0)</f>
        <v>發泡酒</v>
      </c>
      <c r="G6463" s="22" t="str">
        <f>VLOOKUP(B6463,變換清單!E:F,2,0)</f>
        <v>近畿圏</v>
      </c>
      <c r="H6463" s="22" t="str">
        <f t="shared" si="300"/>
        <v>2017</v>
      </c>
      <c r="I6463" s="22">
        <f t="shared" si="301"/>
        <v>8</v>
      </c>
      <c r="J6463" s="22" t="str">
        <f>VLOOKUP(I6463,變換清單!H:I,2,0)</f>
        <v>3Q</v>
      </c>
      <c r="K6463" s="22" t="str">
        <f t="shared" si="302"/>
        <v>發泡酒近畿圏20173Q</v>
      </c>
    </row>
    <row r="6464" spans="1:11">
      <c r="A6464" s="23">
        <v>201708</v>
      </c>
      <c r="B6464" s="23" t="s">
        <v>79</v>
      </c>
      <c r="C6464" s="22">
        <v>27210786</v>
      </c>
      <c r="D6464" s="22" t="s">
        <v>103</v>
      </c>
      <c r="E6464" s="23">
        <v>48720</v>
      </c>
      <c r="F6464" s="22" t="str">
        <f>VLOOKUP(C6464,變換清單!A:C,3,0)</f>
        <v>發泡酒</v>
      </c>
      <c r="G6464" s="22" t="str">
        <f>VLOOKUP(B6464,變換清單!E:F,2,0)</f>
        <v>近畿圏</v>
      </c>
      <c r="H6464" s="22" t="str">
        <f t="shared" si="300"/>
        <v>2017</v>
      </c>
      <c r="I6464" s="22">
        <f t="shared" si="301"/>
        <v>8</v>
      </c>
      <c r="J6464" s="22" t="str">
        <f>VLOOKUP(I6464,變換清單!H:I,2,0)</f>
        <v>3Q</v>
      </c>
      <c r="K6464" s="22" t="str">
        <f t="shared" si="302"/>
        <v>發泡酒近畿圏20173Q</v>
      </c>
    </row>
    <row r="6465" spans="1:11">
      <c r="A6465" s="23">
        <v>201708</v>
      </c>
      <c r="B6465" s="23" t="s">
        <v>68</v>
      </c>
      <c r="C6465" s="22">
        <v>27220883</v>
      </c>
      <c r="D6465" s="22" t="s">
        <v>101</v>
      </c>
      <c r="E6465" s="23">
        <v>266280</v>
      </c>
      <c r="F6465" s="22" t="str">
        <f>VLOOKUP(C6465,變換清單!A:C,3,0)</f>
        <v>新類型</v>
      </c>
      <c r="G6465" s="22" t="str">
        <f>VLOOKUP(B6465,變換清單!E:F,2,0)</f>
        <v>中部</v>
      </c>
      <c r="H6465" s="22" t="str">
        <f t="shared" si="300"/>
        <v>2017</v>
      </c>
      <c r="I6465" s="22">
        <f t="shared" si="301"/>
        <v>8</v>
      </c>
      <c r="J6465" s="22" t="str">
        <f>VLOOKUP(I6465,變換清單!H:I,2,0)</f>
        <v>3Q</v>
      </c>
      <c r="K6465" s="22" t="str">
        <f t="shared" si="302"/>
        <v>新類型中部20173Q</v>
      </c>
    </row>
    <row r="6466" spans="1:11">
      <c r="A6466" s="23">
        <v>201708</v>
      </c>
      <c r="B6466" s="23" t="s">
        <v>68</v>
      </c>
      <c r="C6466" s="22">
        <v>27220957</v>
      </c>
      <c r="D6466" s="22" t="s">
        <v>102</v>
      </c>
      <c r="E6466" s="23">
        <v>15960</v>
      </c>
      <c r="F6466" s="22" t="str">
        <f>VLOOKUP(C6466,變換清單!A:C,3,0)</f>
        <v>新類型</v>
      </c>
      <c r="G6466" s="22" t="str">
        <f>VLOOKUP(B6466,變換清單!E:F,2,0)</f>
        <v>中部</v>
      </c>
      <c r="H6466" s="22" t="str">
        <f t="shared" si="300"/>
        <v>2017</v>
      </c>
      <c r="I6466" s="22">
        <f t="shared" si="301"/>
        <v>8</v>
      </c>
      <c r="J6466" s="22" t="str">
        <f>VLOOKUP(I6466,變換清單!H:I,2,0)</f>
        <v>3Q</v>
      </c>
      <c r="K6466" s="22" t="str">
        <f t="shared" si="302"/>
        <v>新類型中部20173Q</v>
      </c>
    </row>
    <row r="6467" spans="1:11">
      <c r="A6467" s="23">
        <v>201708</v>
      </c>
      <c r="B6467" s="23" t="s">
        <v>68</v>
      </c>
      <c r="C6467" s="22">
        <v>27220985</v>
      </c>
      <c r="D6467" s="22" t="s">
        <v>46</v>
      </c>
      <c r="E6467" s="23">
        <v>53760</v>
      </c>
      <c r="F6467" s="22" t="str">
        <f>VLOOKUP(C6467,變換清單!A:C,3,0)</f>
        <v>新類型</v>
      </c>
      <c r="G6467" s="22" t="str">
        <f>VLOOKUP(B6467,變換清單!E:F,2,0)</f>
        <v>中部</v>
      </c>
      <c r="H6467" s="22" t="str">
        <f t="shared" ref="H6467:H6530" si="303">LEFT(A6467,4)</f>
        <v>2017</v>
      </c>
      <c r="I6467" s="22">
        <f t="shared" ref="I6467:I6530" si="304">VALUE(RIGHT(A6467,2))</f>
        <v>8</v>
      </c>
      <c r="J6467" s="22" t="str">
        <f>VLOOKUP(I6467,變換清單!H:I,2,0)</f>
        <v>3Q</v>
      </c>
      <c r="K6467" s="22" t="str">
        <f t="shared" ref="K6467:K6530" si="305">CONCATENATE(F6467,G6467,H6467,J6467)</f>
        <v>新類型中部20173Q</v>
      </c>
    </row>
    <row r="6468" spans="1:11">
      <c r="A6468" s="23">
        <v>201708</v>
      </c>
      <c r="B6468" s="23" t="s">
        <v>68</v>
      </c>
      <c r="C6468" s="22">
        <v>27260317</v>
      </c>
      <c r="D6468" s="22" t="s">
        <v>40</v>
      </c>
      <c r="E6468" s="23">
        <v>4032</v>
      </c>
      <c r="F6468" s="22" t="str">
        <f>VLOOKUP(C6468,變換清單!A:C,3,0)</f>
        <v>啤酒</v>
      </c>
      <c r="G6468" s="22" t="str">
        <f>VLOOKUP(B6468,變換清單!E:F,2,0)</f>
        <v>中部</v>
      </c>
      <c r="H6468" s="22" t="str">
        <f t="shared" si="303"/>
        <v>2017</v>
      </c>
      <c r="I6468" s="22">
        <f t="shared" si="304"/>
        <v>8</v>
      </c>
      <c r="J6468" s="22" t="str">
        <f>VLOOKUP(I6468,變換清單!H:I,2,0)</f>
        <v>3Q</v>
      </c>
      <c r="K6468" s="22" t="str">
        <f t="shared" si="305"/>
        <v>啤酒中部20173Q</v>
      </c>
    </row>
    <row r="6469" spans="1:11">
      <c r="A6469" s="23">
        <v>201708</v>
      </c>
      <c r="B6469" s="23" t="s">
        <v>68</v>
      </c>
      <c r="C6469" s="22">
        <v>27260665</v>
      </c>
      <c r="D6469" s="22" t="s">
        <v>105</v>
      </c>
      <c r="E6469" s="23">
        <v>39480</v>
      </c>
      <c r="F6469" s="22" t="str">
        <f>VLOOKUP(C6469,變換清單!A:C,3,0)</f>
        <v>啤酒</v>
      </c>
      <c r="G6469" s="22" t="str">
        <f>VLOOKUP(B6469,變換清單!E:F,2,0)</f>
        <v>中部</v>
      </c>
      <c r="H6469" s="22" t="str">
        <f t="shared" si="303"/>
        <v>2017</v>
      </c>
      <c r="I6469" s="22">
        <f t="shared" si="304"/>
        <v>8</v>
      </c>
      <c r="J6469" s="22" t="str">
        <f>VLOOKUP(I6469,變換清單!H:I,2,0)</f>
        <v>3Q</v>
      </c>
      <c r="K6469" s="22" t="str">
        <f t="shared" si="305"/>
        <v>啤酒中部20173Q</v>
      </c>
    </row>
    <row r="6470" spans="1:11">
      <c r="A6470" s="23">
        <v>201708</v>
      </c>
      <c r="B6470" s="23" t="s">
        <v>70</v>
      </c>
      <c r="C6470" s="22">
        <v>27350171</v>
      </c>
      <c r="D6470" s="22" t="s">
        <v>42</v>
      </c>
      <c r="E6470" s="23">
        <v>130200</v>
      </c>
      <c r="F6470" s="22" t="str">
        <f>VLOOKUP(C6470,變換清單!A:C,3,0)</f>
        <v>啤酒</v>
      </c>
      <c r="G6470" s="22" t="str">
        <f>VLOOKUP(B6470,變換清單!E:F,2,0)</f>
        <v>中部</v>
      </c>
      <c r="H6470" s="22" t="str">
        <f t="shared" si="303"/>
        <v>2017</v>
      </c>
      <c r="I6470" s="22">
        <f t="shared" si="304"/>
        <v>8</v>
      </c>
      <c r="J6470" s="22" t="str">
        <f>VLOOKUP(I6470,變換清單!H:I,2,0)</f>
        <v>3Q</v>
      </c>
      <c r="K6470" s="22" t="str">
        <f t="shared" si="305"/>
        <v>啤酒中部20173Q</v>
      </c>
    </row>
    <row r="6471" spans="1:11">
      <c r="A6471" s="23">
        <v>201708</v>
      </c>
      <c r="B6471" s="23" t="s">
        <v>70</v>
      </c>
      <c r="C6471" s="22">
        <v>27350921</v>
      </c>
      <c r="D6471" s="22" t="s">
        <v>44</v>
      </c>
      <c r="E6471" s="23">
        <v>15120</v>
      </c>
      <c r="F6471" s="22" t="str">
        <f>VLOOKUP(C6471,變換清單!A:C,3,0)</f>
        <v>發泡酒</v>
      </c>
      <c r="G6471" s="22" t="str">
        <f>VLOOKUP(B6471,變換清單!E:F,2,0)</f>
        <v>中部</v>
      </c>
      <c r="H6471" s="22" t="str">
        <f t="shared" si="303"/>
        <v>2017</v>
      </c>
      <c r="I6471" s="22">
        <f t="shared" si="304"/>
        <v>8</v>
      </c>
      <c r="J6471" s="22" t="str">
        <f>VLOOKUP(I6471,變換清單!H:I,2,0)</f>
        <v>3Q</v>
      </c>
      <c r="K6471" s="22" t="str">
        <f t="shared" si="305"/>
        <v>發泡酒中部20173Q</v>
      </c>
    </row>
    <row r="6472" spans="1:11">
      <c r="A6472" s="23">
        <v>201708</v>
      </c>
      <c r="B6472" s="23" t="s">
        <v>70</v>
      </c>
      <c r="C6472" s="22">
        <v>27210786</v>
      </c>
      <c r="D6472" s="22" t="s">
        <v>103</v>
      </c>
      <c r="E6472" s="23">
        <v>40320</v>
      </c>
      <c r="F6472" s="22" t="str">
        <f>VLOOKUP(C6472,變換清單!A:C,3,0)</f>
        <v>發泡酒</v>
      </c>
      <c r="G6472" s="22" t="str">
        <f>VLOOKUP(B6472,變換清單!E:F,2,0)</f>
        <v>中部</v>
      </c>
      <c r="H6472" s="22" t="str">
        <f t="shared" si="303"/>
        <v>2017</v>
      </c>
      <c r="I6472" s="22">
        <f t="shared" si="304"/>
        <v>8</v>
      </c>
      <c r="J6472" s="22" t="str">
        <f>VLOOKUP(I6472,變換清單!H:I,2,0)</f>
        <v>3Q</v>
      </c>
      <c r="K6472" s="22" t="str">
        <f t="shared" si="305"/>
        <v>發泡酒中部20173Q</v>
      </c>
    </row>
    <row r="6473" spans="1:11">
      <c r="A6473" s="23">
        <v>201708</v>
      </c>
      <c r="B6473" s="23" t="s">
        <v>70</v>
      </c>
      <c r="C6473" s="22">
        <v>27220883</v>
      </c>
      <c r="D6473" s="22" t="s">
        <v>101</v>
      </c>
      <c r="E6473" s="23">
        <v>2268</v>
      </c>
      <c r="F6473" s="22" t="str">
        <f>VLOOKUP(C6473,變換清單!A:C,3,0)</f>
        <v>新類型</v>
      </c>
      <c r="G6473" s="22" t="str">
        <f>VLOOKUP(B6473,變換清單!E:F,2,0)</f>
        <v>中部</v>
      </c>
      <c r="H6473" s="22" t="str">
        <f t="shared" si="303"/>
        <v>2017</v>
      </c>
      <c r="I6473" s="22">
        <f t="shared" si="304"/>
        <v>8</v>
      </c>
      <c r="J6473" s="22" t="str">
        <f>VLOOKUP(I6473,變換清單!H:I,2,0)</f>
        <v>3Q</v>
      </c>
      <c r="K6473" s="22" t="str">
        <f t="shared" si="305"/>
        <v>新類型中部20173Q</v>
      </c>
    </row>
    <row r="6474" spans="1:11">
      <c r="A6474" s="23">
        <v>201708</v>
      </c>
      <c r="B6474" s="23" t="s">
        <v>70</v>
      </c>
      <c r="C6474" s="22">
        <v>27220957</v>
      </c>
      <c r="D6474" s="22" t="s">
        <v>102</v>
      </c>
      <c r="E6474" s="23">
        <v>2268</v>
      </c>
      <c r="F6474" s="22" t="str">
        <f>VLOOKUP(C6474,變換清單!A:C,3,0)</f>
        <v>新類型</v>
      </c>
      <c r="G6474" s="22" t="str">
        <f>VLOOKUP(B6474,變換清單!E:F,2,0)</f>
        <v>中部</v>
      </c>
      <c r="H6474" s="22" t="str">
        <f t="shared" si="303"/>
        <v>2017</v>
      </c>
      <c r="I6474" s="22">
        <f t="shared" si="304"/>
        <v>8</v>
      </c>
      <c r="J6474" s="22" t="str">
        <f>VLOOKUP(I6474,變換清單!H:I,2,0)</f>
        <v>3Q</v>
      </c>
      <c r="K6474" s="22" t="str">
        <f t="shared" si="305"/>
        <v>新類型中部20173Q</v>
      </c>
    </row>
    <row r="6475" spans="1:11">
      <c r="A6475" s="23">
        <v>201708</v>
      </c>
      <c r="B6475" s="23" t="s">
        <v>70</v>
      </c>
      <c r="C6475" s="22">
        <v>27220985</v>
      </c>
      <c r="D6475" s="22" t="s">
        <v>46</v>
      </c>
      <c r="E6475" s="23">
        <v>14280</v>
      </c>
      <c r="F6475" s="22" t="str">
        <f>VLOOKUP(C6475,變換清單!A:C,3,0)</f>
        <v>新類型</v>
      </c>
      <c r="G6475" s="22" t="str">
        <f>VLOOKUP(B6475,變換清單!E:F,2,0)</f>
        <v>中部</v>
      </c>
      <c r="H6475" s="22" t="str">
        <f t="shared" si="303"/>
        <v>2017</v>
      </c>
      <c r="I6475" s="22">
        <f t="shared" si="304"/>
        <v>8</v>
      </c>
      <c r="J6475" s="22" t="str">
        <f>VLOOKUP(I6475,變換清單!H:I,2,0)</f>
        <v>3Q</v>
      </c>
      <c r="K6475" s="22" t="str">
        <f t="shared" si="305"/>
        <v>新類型中部20173Q</v>
      </c>
    </row>
    <row r="6476" spans="1:11">
      <c r="A6476" s="23">
        <v>201708</v>
      </c>
      <c r="B6476" s="23" t="s">
        <v>88</v>
      </c>
      <c r="C6476" s="22">
        <v>27260317</v>
      </c>
      <c r="D6476" s="22" t="s">
        <v>40</v>
      </c>
      <c r="E6476" s="23">
        <v>1854720</v>
      </c>
      <c r="F6476" s="22" t="str">
        <f>VLOOKUP(C6476,變換清單!A:C,3,0)</f>
        <v>啤酒</v>
      </c>
      <c r="G6476" s="22" t="str">
        <f>VLOOKUP(B6476,變換清單!E:F,2,0)</f>
        <v>九州</v>
      </c>
      <c r="H6476" s="22" t="str">
        <f t="shared" si="303"/>
        <v>2017</v>
      </c>
      <c r="I6476" s="22">
        <f t="shared" si="304"/>
        <v>8</v>
      </c>
      <c r="J6476" s="22" t="str">
        <f>VLOOKUP(I6476,變換清單!H:I,2,0)</f>
        <v>3Q</v>
      </c>
      <c r="K6476" s="22" t="str">
        <f t="shared" si="305"/>
        <v>啤酒九州20173Q</v>
      </c>
    </row>
    <row r="6477" spans="1:11">
      <c r="A6477" s="23">
        <v>201708</v>
      </c>
      <c r="B6477" s="23" t="s">
        <v>88</v>
      </c>
      <c r="C6477" s="22">
        <v>27260665</v>
      </c>
      <c r="D6477" s="22" t="s">
        <v>105</v>
      </c>
      <c r="E6477" s="23">
        <v>247800</v>
      </c>
      <c r="F6477" s="22" t="str">
        <f>VLOOKUP(C6477,變換清單!A:C,3,0)</f>
        <v>啤酒</v>
      </c>
      <c r="G6477" s="22" t="str">
        <f>VLOOKUP(B6477,變換清單!E:F,2,0)</f>
        <v>九州</v>
      </c>
      <c r="H6477" s="22" t="str">
        <f t="shared" si="303"/>
        <v>2017</v>
      </c>
      <c r="I6477" s="22">
        <f t="shared" si="304"/>
        <v>8</v>
      </c>
      <c r="J6477" s="22" t="str">
        <f>VLOOKUP(I6477,變換清單!H:I,2,0)</f>
        <v>3Q</v>
      </c>
      <c r="K6477" s="22" t="str">
        <f t="shared" si="305"/>
        <v>啤酒九州20173Q</v>
      </c>
    </row>
    <row r="6478" spans="1:11">
      <c r="A6478" s="23">
        <v>201708</v>
      </c>
      <c r="B6478" s="23" t="s">
        <v>88</v>
      </c>
      <c r="C6478" s="22">
        <v>27350171</v>
      </c>
      <c r="D6478" s="22" t="s">
        <v>42</v>
      </c>
      <c r="E6478" s="23">
        <v>747600</v>
      </c>
      <c r="F6478" s="22" t="str">
        <f>VLOOKUP(C6478,變換清單!A:C,3,0)</f>
        <v>啤酒</v>
      </c>
      <c r="G6478" s="22" t="str">
        <f>VLOOKUP(B6478,變換清單!E:F,2,0)</f>
        <v>九州</v>
      </c>
      <c r="H6478" s="22" t="str">
        <f t="shared" si="303"/>
        <v>2017</v>
      </c>
      <c r="I6478" s="22">
        <f t="shared" si="304"/>
        <v>8</v>
      </c>
      <c r="J6478" s="22" t="str">
        <f>VLOOKUP(I6478,變換清單!H:I,2,0)</f>
        <v>3Q</v>
      </c>
      <c r="K6478" s="22" t="str">
        <f t="shared" si="305"/>
        <v>啤酒九州20173Q</v>
      </c>
    </row>
    <row r="6479" spans="1:11">
      <c r="A6479" s="23">
        <v>201708</v>
      </c>
      <c r="B6479" s="23" t="s">
        <v>88</v>
      </c>
      <c r="C6479" s="22">
        <v>27350921</v>
      </c>
      <c r="D6479" s="22" t="s">
        <v>44</v>
      </c>
      <c r="E6479" s="23">
        <v>123732</v>
      </c>
      <c r="F6479" s="22" t="str">
        <f>VLOOKUP(C6479,變換清單!A:C,3,0)</f>
        <v>發泡酒</v>
      </c>
      <c r="G6479" s="22" t="str">
        <f>VLOOKUP(B6479,變換清單!E:F,2,0)</f>
        <v>九州</v>
      </c>
      <c r="H6479" s="22" t="str">
        <f t="shared" si="303"/>
        <v>2017</v>
      </c>
      <c r="I6479" s="22">
        <f t="shared" si="304"/>
        <v>8</v>
      </c>
      <c r="J6479" s="22" t="str">
        <f>VLOOKUP(I6479,變換清單!H:I,2,0)</f>
        <v>3Q</v>
      </c>
      <c r="K6479" s="22" t="str">
        <f t="shared" si="305"/>
        <v>發泡酒九州20173Q</v>
      </c>
    </row>
    <row r="6480" spans="1:11">
      <c r="A6480" s="23">
        <v>201708</v>
      </c>
      <c r="B6480" s="23" t="s">
        <v>88</v>
      </c>
      <c r="C6480" s="22">
        <v>27210786</v>
      </c>
      <c r="D6480" s="22" t="s">
        <v>103</v>
      </c>
      <c r="E6480" s="23">
        <v>59176</v>
      </c>
      <c r="F6480" s="22" t="str">
        <f>VLOOKUP(C6480,變換清單!A:C,3,0)</f>
        <v>發泡酒</v>
      </c>
      <c r="G6480" s="22" t="str">
        <f>VLOOKUP(B6480,變換清單!E:F,2,0)</f>
        <v>九州</v>
      </c>
      <c r="H6480" s="22" t="str">
        <f t="shared" si="303"/>
        <v>2017</v>
      </c>
      <c r="I6480" s="22">
        <f t="shared" si="304"/>
        <v>8</v>
      </c>
      <c r="J6480" s="22" t="str">
        <f>VLOOKUP(I6480,變換清單!H:I,2,0)</f>
        <v>3Q</v>
      </c>
      <c r="K6480" s="22" t="str">
        <f t="shared" si="305"/>
        <v>發泡酒九州20173Q</v>
      </c>
    </row>
    <row r="6481" spans="1:11">
      <c r="A6481" s="23">
        <v>201708</v>
      </c>
      <c r="B6481" s="23" t="s">
        <v>88</v>
      </c>
      <c r="C6481" s="22">
        <v>27220883</v>
      </c>
      <c r="D6481" s="22" t="s">
        <v>101</v>
      </c>
      <c r="E6481" s="23">
        <v>427560</v>
      </c>
      <c r="F6481" s="22" t="str">
        <f>VLOOKUP(C6481,變換清單!A:C,3,0)</f>
        <v>新類型</v>
      </c>
      <c r="G6481" s="22" t="str">
        <f>VLOOKUP(B6481,變換清單!E:F,2,0)</f>
        <v>九州</v>
      </c>
      <c r="H6481" s="22" t="str">
        <f t="shared" si="303"/>
        <v>2017</v>
      </c>
      <c r="I6481" s="22">
        <f t="shared" si="304"/>
        <v>8</v>
      </c>
      <c r="J6481" s="22" t="str">
        <f>VLOOKUP(I6481,變換清單!H:I,2,0)</f>
        <v>3Q</v>
      </c>
      <c r="K6481" s="22" t="str">
        <f t="shared" si="305"/>
        <v>新類型九州20173Q</v>
      </c>
    </row>
    <row r="6482" spans="1:11">
      <c r="A6482" s="23">
        <v>201708</v>
      </c>
      <c r="B6482" s="23" t="s">
        <v>88</v>
      </c>
      <c r="C6482" s="22">
        <v>27220957</v>
      </c>
      <c r="D6482" s="22" t="s">
        <v>102</v>
      </c>
      <c r="E6482" s="23">
        <v>278806</v>
      </c>
      <c r="F6482" s="22" t="str">
        <f>VLOOKUP(C6482,變換清單!A:C,3,0)</f>
        <v>新類型</v>
      </c>
      <c r="G6482" s="22" t="str">
        <f>VLOOKUP(B6482,變換清單!E:F,2,0)</f>
        <v>九州</v>
      </c>
      <c r="H6482" s="22" t="str">
        <f t="shared" si="303"/>
        <v>2017</v>
      </c>
      <c r="I6482" s="22">
        <f t="shared" si="304"/>
        <v>8</v>
      </c>
      <c r="J6482" s="22" t="str">
        <f>VLOOKUP(I6482,變換清單!H:I,2,0)</f>
        <v>3Q</v>
      </c>
      <c r="K6482" s="22" t="str">
        <f t="shared" si="305"/>
        <v>新類型九州20173Q</v>
      </c>
    </row>
    <row r="6483" spans="1:11">
      <c r="A6483" s="23">
        <v>201708</v>
      </c>
      <c r="B6483" s="23" t="s">
        <v>88</v>
      </c>
      <c r="C6483" s="22">
        <v>27220985</v>
      </c>
      <c r="D6483" s="22" t="s">
        <v>46</v>
      </c>
      <c r="E6483" s="23">
        <v>189428</v>
      </c>
      <c r="F6483" s="22" t="str">
        <f>VLOOKUP(C6483,變換清單!A:C,3,0)</f>
        <v>新類型</v>
      </c>
      <c r="G6483" s="22" t="str">
        <f>VLOOKUP(B6483,變換清單!E:F,2,0)</f>
        <v>九州</v>
      </c>
      <c r="H6483" s="22" t="str">
        <f t="shared" si="303"/>
        <v>2017</v>
      </c>
      <c r="I6483" s="22">
        <f t="shared" si="304"/>
        <v>8</v>
      </c>
      <c r="J6483" s="22" t="str">
        <f>VLOOKUP(I6483,變換清單!H:I,2,0)</f>
        <v>3Q</v>
      </c>
      <c r="K6483" s="22" t="str">
        <f t="shared" si="305"/>
        <v>新類型九州20173Q</v>
      </c>
    </row>
    <row r="6484" spans="1:11">
      <c r="A6484" s="23">
        <v>201708</v>
      </c>
      <c r="B6484" s="23" t="s">
        <v>60</v>
      </c>
      <c r="C6484" s="22">
        <v>27260317</v>
      </c>
      <c r="D6484" s="22" t="s">
        <v>40</v>
      </c>
      <c r="E6484" s="23">
        <v>425040</v>
      </c>
      <c r="F6484" s="22" t="str">
        <f>VLOOKUP(C6484,變換清單!A:C,3,0)</f>
        <v>啤酒</v>
      </c>
      <c r="G6484" s="22" t="str">
        <f>VLOOKUP(B6484,變換清單!E:F,2,0)</f>
        <v>東北</v>
      </c>
      <c r="H6484" s="22" t="str">
        <f t="shared" si="303"/>
        <v>2017</v>
      </c>
      <c r="I6484" s="22">
        <f t="shared" si="304"/>
        <v>8</v>
      </c>
      <c r="J6484" s="22" t="str">
        <f>VLOOKUP(I6484,變換清單!H:I,2,0)</f>
        <v>3Q</v>
      </c>
      <c r="K6484" s="22" t="str">
        <f t="shared" si="305"/>
        <v>啤酒東北20173Q</v>
      </c>
    </row>
    <row r="6485" spans="1:11">
      <c r="A6485" s="23">
        <v>201708</v>
      </c>
      <c r="B6485" s="23" t="s">
        <v>60</v>
      </c>
      <c r="C6485" s="22">
        <v>27260665</v>
      </c>
      <c r="D6485" s="22" t="s">
        <v>105</v>
      </c>
      <c r="E6485" s="23">
        <v>83160</v>
      </c>
      <c r="F6485" s="22" t="str">
        <f>VLOOKUP(C6485,變換清單!A:C,3,0)</f>
        <v>啤酒</v>
      </c>
      <c r="G6485" s="22" t="str">
        <f>VLOOKUP(B6485,變換清單!E:F,2,0)</f>
        <v>東北</v>
      </c>
      <c r="H6485" s="22" t="str">
        <f t="shared" si="303"/>
        <v>2017</v>
      </c>
      <c r="I6485" s="22">
        <f t="shared" si="304"/>
        <v>8</v>
      </c>
      <c r="J6485" s="22" t="str">
        <f>VLOOKUP(I6485,變換清單!H:I,2,0)</f>
        <v>3Q</v>
      </c>
      <c r="K6485" s="22" t="str">
        <f t="shared" si="305"/>
        <v>啤酒東北20173Q</v>
      </c>
    </row>
    <row r="6486" spans="1:11">
      <c r="A6486" s="23">
        <v>201708</v>
      </c>
      <c r="B6486" s="23" t="s">
        <v>60</v>
      </c>
      <c r="C6486" s="22">
        <v>27350171</v>
      </c>
      <c r="D6486" s="22" t="s">
        <v>42</v>
      </c>
      <c r="E6486" s="23">
        <v>206640</v>
      </c>
      <c r="F6486" s="22" t="str">
        <f>VLOOKUP(C6486,變換清單!A:C,3,0)</f>
        <v>啤酒</v>
      </c>
      <c r="G6486" s="22" t="str">
        <f>VLOOKUP(B6486,變換清單!E:F,2,0)</f>
        <v>東北</v>
      </c>
      <c r="H6486" s="22" t="str">
        <f t="shared" si="303"/>
        <v>2017</v>
      </c>
      <c r="I6486" s="22">
        <f t="shared" si="304"/>
        <v>8</v>
      </c>
      <c r="J6486" s="22" t="str">
        <f>VLOOKUP(I6486,變換清單!H:I,2,0)</f>
        <v>3Q</v>
      </c>
      <c r="K6486" s="22" t="str">
        <f t="shared" si="305"/>
        <v>啤酒東北20173Q</v>
      </c>
    </row>
    <row r="6487" spans="1:11">
      <c r="A6487" s="23">
        <v>201708</v>
      </c>
      <c r="B6487" s="23" t="s">
        <v>60</v>
      </c>
      <c r="C6487" s="22">
        <v>27350921</v>
      </c>
      <c r="D6487" s="22" t="s">
        <v>44</v>
      </c>
      <c r="E6487" s="23">
        <v>20412</v>
      </c>
      <c r="F6487" s="22" t="str">
        <f>VLOOKUP(C6487,變換清單!A:C,3,0)</f>
        <v>發泡酒</v>
      </c>
      <c r="G6487" s="22" t="str">
        <f>VLOOKUP(B6487,變換清單!E:F,2,0)</f>
        <v>東北</v>
      </c>
      <c r="H6487" s="22" t="str">
        <f t="shared" si="303"/>
        <v>2017</v>
      </c>
      <c r="I6487" s="22">
        <f t="shared" si="304"/>
        <v>8</v>
      </c>
      <c r="J6487" s="22" t="str">
        <f>VLOOKUP(I6487,變換清單!H:I,2,0)</f>
        <v>3Q</v>
      </c>
      <c r="K6487" s="22" t="str">
        <f t="shared" si="305"/>
        <v>發泡酒東北20173Q</v>
      </c>
    </row>
    <row r="6488" spans="1:11">
      <c r="A6488" s="23">
        <v>201708</v>
      </c>
      <c r="B6488" s="23" t="s">
        <v>60</v>
      </c>
      <c r="C6488" s="22">
        <v>27210786</v>
      </c>
      <c r="D6488" s="22" t="s">
        <v>103</v>
      </c>
      <c r="E6488" s="23">
        <v>128520</v>
      </c>
      <c r="F6488" s="22" t="str">
        <f>VLOOKUP(C6488,變換清單!A:C,3,0)</f>
        <v>發泡酒</v>
      </c>
      <c r="G6488" s="22" t="str">
        <f>VLOOKUP(B6488,變換清單!E:F,2,0)</f>
        <v>東北</v>
      </c>
      <c r="H6488" s="22" t="str">
        <f t="shared" si="303"/>
        <v>2017</v>
      </c>
      <c r="I6488" s="22">
        <f t="shared" si="304"/>
        <v>8</v>
      </c>
      <c r="J6488" s="22" t="str">
        <f>VLOOKUP(I6488,變換清單!H:I,2,0)</f>
        <v>3Q</v>
      </c>
      <c r="K6488" s="22" t="str">
        <f t="shared" si="305"/>
        <v>發泡酒東北20173Q</v>
      </c>
    </row>
    <row r="6489" spans="1:11">
      <c r="A6489" s="23">
        <v>201708</v>
      </c>
      <c r="B6489" s="23" t="s">
        <v>78</v>
      </c>
      <c r="C6489" s="22">
        <v>27220883</v>
      </c>
      <c r="D6489" s="22" t="s">
        <v>101</v>
      </c>
      <c r="E6489" s="23">
        <v>1750560</v>
      </c>
      <c r="F6489" s="22" t="str">
        <f>VLOOKUP(C6489,變換清單!A:C,3,0)</f>
        <v>新類型</v>
      </c>
      <c r="G6489" s="22" t="str">
        <f>VLOOKUP(B6489,變換清單!E:F,2,0)</f>
        <v>近畿圏</v>
      </c>
      <c r="H6489" s="22" t="str">
        <f t="shared" si="303"/>
        <v>2017</v>
      </c>
      <c r="I6489" s="22">
        <f t="shared" si="304"/>
        <v>8</v>
      </c>
      <c r="J6489" s="22" t="str">
        <f>VLOOKUP(I6489,變換清單!H:I,2,0)</f>
        <v>3Q</v>
      </c>
      <c r="K6489" s="22" t="str">
        <f t="shared" si="305"/>
        <v>新類型近畿圏20173Q</v>
      </c>
    </row>
    <row r="6490" spans="1:11">
      <c r="A6490" s="23">
        <v>201708</v>
      </c>
      <c r="B6490" s="23" t="s">
        <v>78</v>
      </c>
      <c r="C6490" s="22">
        <v>27220957</v>
      </c>
      <c r="D6490" s="22" t="s">
        <v>102</v>
      </c>
      <c r="E6490" s="23">
        <v>331800</v>
      </c>
      <c r="F6490" s="22" t="str">
        <f>VLOOKUP(C6490,變換清單!A:C,3,0)</f>
        <v>新類型</v>
      </c>
      <c r="G6490" s="22" t="str">
        <f>VLOOKUP(B6490,變換清單!E:F,2,0)</f>
        <v>近畿圏</v>
      </c>
      <c r="H6490" s="22" t="str">
        <f t="shared" si="303"/>
        <v>2017</v>
      </c>
      <c r="I6490" s="22">
        <f t="shared" si="304"/>
        <v>8</v>
      </c>
      <c r="J6490" s="22" t="str">
        <f>VLOOKUP(I6490,變換清單!H:I,2,0)</f>
        <v>3Q</v>
      </c>
      <c r="K6490" s="22" t="str">
        <f t="shared" si="305"/>
        <v>新類型近畿圏20173Q</v>
      </c>
    </row>
    <row r="6491" spans="1:11">
      <c r="A6491" s="23">
        <v>201708</v>
      </c>
      <c r="B6491" s="23" t="s">
        <v>78</v>
      </c>
      <c r="C6491" s="22">
        <v>27220985</v>
      </c>
      <c r="D6491" s="22" t="s">
        <v>46</v>
      </c>
      <c r="E6491" s="23">
        <v>866040</v>
      </c>
      <c r="F6491" s="22" t="str">
        <f>VLOOKUP(C6491,變換清單!A:C,3,0)</f>
        <v>新類型</v>
      </c>
      <c r="G6491" s="22" t="str">
        <f>VLOOKUP(B6491,變換清單!E:F,2,0)</f>
        <v>近畿圏</v>
      </c>
      <c r="H6491" s="22" t="str">
        <f t="shared" si="303"/>
        <v>2017</v>
      </c>
      <c r="I6491" s="22">
        <f t="shared" si="304"/>
        <v>8</v>
      </c>
      <c r="J6491" s="22" t="str">
        <f>VLOOKUP(I6491,變換清單!H:I,2,0)</f>
        <v>3Q</v>
      </c>
      <c r="K6491" s="22" t="str">
        <f t="shared" si="305"/>
        <v>新類型近畿圏20173Q</v>
      </c>
    </row>
    <row r="6492" spans="1:11">
      <c r="A6492" s="23">
        <v>201708</v>
      </c>
      <c r="B6492" s="23" t="s">
        <v>78</v>
      </c>
      <c r="C6492" s="22">
        <v>27260317</v>
      </c>
      <c r="D6492" s="22" t="s">
        <v>40</v>
      </c>
      <c r="E6492" s="23">
        <v>142128</v>
      </c>
      <c r="F6492" s="22" t="str">
        <f>VLOOKUP(C6492,變換清單!A:C,3,0)</f>
        <v>啤酒</v>
      </c>
      <c r="G6492" s="22" t="str">
        <f>VLOOKUP(B6492,變換清單!E:F,2,0)</f>
        <v>近畿圏</v>
      </c>
      <c r="H6492" s="22" t="str">
        <f t="shared" si="303"/>
        <v>2017</v>
      </c>
      <c r="I6492" s="22">
        <f t="shared" si="304"/>
        <v>8</v>
      </c>
      <c r="J6492" s="22" t="str">
        <f>VLOOKUP(I6492,變換清單!H:I,2,0)</f>
        <v>3Q</v>
      </c>
      <c r="K6492" s="22" t="str">
        <f t="shared" si="305"/>
        <v>啤酒近畿圏20173Q</v>
      </c>
    </row>
    <row r="6493" spans="1:11">
      <c r="A6493" s="23">
        <v>201708</v>
      </c>
      <c r="B6493" s="23" t="s">
        <v>78</v>
      </c>
      <c r="C6493" s="22">
        <v>27260665</v>
      </c>
      <c r="D6493" s="22" t="s">
        <v>105</v>
      </c>
      <c r="E6493" s="23">
        <v>62490</v>
      </c>
      <c r="F6493" s="22" t="str">
        <f>VLOOKUP(C6493,變換清單!A:C,3,0)</f>
        <v>啤酒</v>
      </c>
      <c r="G6493" s="22" t="str">
        <f>VLOOKUP(B6493,變換清單!E:F,2,0)</f>
        <v>近畿圏</v>
      </c>
      <c r="H6493" s="22" t="str">
        <f t="shared" si="303"/>
        <v>2017</v>
      </c>
      <c r="I6493" s="22">
        <f t="shared" si="304"/>
        <v>8</v>
      </c>
      <c r="J6493" s="22" t="str">
        <f>VLOOKUP(I6493,變換清單!H:I,2,0)</f>
        <v>3Q</v>
      </c>
      <c r="K6493" s="22" t="str">
        <f t="shared" si="305"/>
        <v>啤酒近畿圏20173Q</v>
      </c>
    </row>
    <row r="6494" spans="1:11">
      <c r="A6494" s="23">
        <v>201708</v>
      </c>
      <c r="B6494" s="23" t="s">
        <v>78</v>
      </c>
      <c r="C6494" s="22">
        <v>27350171</v>
      </c>
      <c r="D6494" s="22" t="s">
        <v>42</v>
      </c>
      <c r="E6494" s="23">
        <v>337680</v>
      </c>
      <c r="F6494" s="22" t="str">
        <f>VLOOKUP(C6494,變換清單!A:C,3,0)</f>
        <v>啤酒</v>
      </c>
      <c r="G6494" s="22" t="str">
        <f>VLOOKUP(B6494,變換清單!E:F,2,0)</f>
        <v>近畿圏</v>
      </c>
      <c r="H6494" s="22" t="str">
        <f t="shared" si="303"/>
        <v>2017</v>
      </c>
      <c r="I6494" s="22">
        <f t="shared" si="304"/>
        <v>8</v>
      </c>
      <c r="J6494" s="22" t="str">
        <f>VLOOKUP(I6494,變換清單!H:I,2,0)</f>
        <v>3Q</v>
      </c>
      <c r="K6494" s="22" t="str">
        <f t="shared" si="305"/>
        <v>啤酒近畿圏20173Q</v>
      </c>
    </row>
    <row r="6495" spans="1:11">
      <c r="A6495" s="23">
        <v>201708</v>
      </c>
      <c r="B6495" s="23" t="s">
        <v>78</v>
      </c>
      <c r="C6495" s="22">
        <v>27350921</v>
      </c>
      <c r="D6495" s="22" t="s">
        <v>44</v>
      </c>
      <c r="E6495" s="23">
        <v>4002</v>
      </c>
      <c r="F6495" s="22" t="str">
        <f>VLOOKUP(C6495,變換清單!A:C,3,0)</f>
        <v>發泡酒</v>
      </c>
      <c r="G6495" s="22" t="str">
        <f>VLOOKUP(B6495,變換清單!E:F,2,0)</f>
        <v>近畿圏</v>
      </c>
      <c r="H6495" s="22" t="str">
        <f t="shared" si="303"/>
        <v>2017</v>
      </c>
      <c r="I6495" s="22">
        <f t="shared" si="304"/>
        <v>8</v>
      </c>
      <c r="J6495" s="22" t="str">
        <f>VLOOKUP(I6495,變換清單!H:I,2,0)</f>
        <v>3Q</v>
      </c>
      <c r="K6495" s="22" t="str">
        <f t="shared" si="305"/>
        <v>發泡酒近畿圏20173Q</v>
      </c>
    </row>
    <row r="6496" spans="1:11">
      <c r="A6496" s="23">
        <v>201708</v>
      </c>
      <c r="B6496" s="23" t="s">
        <v>0</v>
      </c>
      <c r="C6496" s="22">
        <v>27210786</v>
      </c>
      <c r="D6496" s="22" t="s">
        <v>103</v>
      </c>
      <c r="E6496" s="23">
        <v>2520</v>
      </c>
      <c r="F6496" s="22" t="str">
        <f>VLOOKUP(C6496,變換清單!A:C,3,0)</f>
        <v>發泡酒</v>
      </c>
      <c r="G6496" s="22" t="str">
        <f>VLOOKUP(B6496,變換清單!E:F,2,0)</f>
        <v>北海道</v>
      </c>
      <c r="H6496" s="22" t="str">
        <f t="shared" si="303"/>
        <v>2017</v>
      </c>
      <c r="I6496" s="22">
        <f t="shared" si="304"/>
        <v>8</v>
      </c>
      <c r="J6496" s="22" t="str">
        <f>VLOOKUP(I6496,變換清單!H:I,2,0)</f>
        <v>3Q</v>
      </c>
      <c r="K6496" s="22" t="str">
        <f t="shared" si="305"/>
        <v>發泡酒北海道20173Q</v>
      </c>
    </row>
    <row r="6497" spans="1:11">
      <c r="A6497" s="23">
        <v>201708</v>
      </c>
      <c r="B6497" s="23" t="s">
        <v>0</v>
      </c>
      <c r="C6497" s="22">
        <v>27220883</v>
      </c>
      <c r="D6497" s="22" t="s">
        <v>101</v>
      </c>
      <c r="E6497" s="23">
        <v>825720</v>
      </c>
      <c r="F6497" s="22" t="str">
        <f>VLOOKUP(C6497,變換清單!A:C,3,0)</f>
        <v>新類型</v>
      </c>
      <c r="G6497" s="22" t="str">
        <f>VLOOKUP(B6497,變換清單!E:F,2,0)</f>
        <v>北海道</v>
      </c>
      <c r="H6497" s="22" t="str">
        <f t="shared" si="303"/>
        <v>2017</v>
      </c>
      <c r="I6497" s="22">
        <f t="shared" si="304"/>
        <v>8</v>
      </c>
      <c r="J6497" s="22" t="str">
        <f>VLOOKUP(I6497,變換清單!H:I,2,0)</f>
        <v>3Q</v>
      </c>
      <c r="K6497" s="22" t="str">
        <f t="shared" si="305"/>
        <v>新類型北海道20173Q</v>
      </c>
    </row>
    <row r="6498" spans="1:11">
      <c r="A6498" s="23">
        <v>201708</v>
      </c>
      <c r="B6498" s="23" t="s">
        <v>0</v>
      </c>
      <c r="C6498" s="22">
        <v>27220957</v>
      </c>
      <c r="D6498" s="22" t="s">
        <v>102</v>
      </c>
      <c r="E6498" s="23">
        <v>215880</v>
      </c>
      <c r="F6498" s="22" t="str">
        <f>VLOOKUP(C6498,變換清單!A:C,3,0)</f>
        <v>新類型</v>
      </c>
      <c r="G6498" s="22" t="str">
        <f>VLOOKUP(B6498,變換清單!E:F,2,0)</f>
        <v>北海道</v>
      </c>
      <c r="H6498" s="22" t="str">
        <f t="shared" si="303"/>
        <v>2017</v>
      </c>
      <c r="I6498" s="22">
        <f t="shared" si="304"/>
        <v>8</v>
      </c>
      <c r="J6498" s="22" t="str">
        <f>VLOOKUP(I6498,變換清單!H:I,2,0)</f>
        <v>3Q</v>
      </c>
      <c r="K6498" s="22" t="str">
        <f t="shared" si="305"/>
        <v>新類型北海道20173Q</v>
      </c>
    </row>
    <row r="6499" spans="1:11">
      <c r="A6499" s="23">
        <v>201708</v>
      </c>
      <c r="B6499" s="23" t="s">
        <v>0</v>
      </c>
      <c r="C6499" s="22">
        <v>27220985</v>
      </c>
      <c r="D6499" s="22" t="s">
        <v>46</v>
      </c>
      <c r="E6499" s="23">
        <v>284760</v>
      </c>
      <c r="F6499" s="22" t="str">
        <f>VLOOKUP(C6499,變換清單!A:C,3,0)</f>
        <v>新類型</v>
      </c>
      <c r="G6499" s="22" t="str">
        <f>VLOOKUP(B6499,變換清單!E:F,2,0)</f>
        <v>北海道</v>
      </c>
      <c r="H6499" s="22" t="str">
        <f t="shared" si="303"/>
        <v>2017</v>
      </c>
      <c r="I6499" s="22">
        <f t="shared" si="304"/>
        <v>8</v>
      </c>
      <c r="J6499" s="22" t="str">
        <f>VLOOKUP(I6499,變換清單!H:I,2,0)</f>
        <v>3Q</v>
      </c>
      <c r="K6499" s="22" t="str">
        <f t="shared" si="305"/>
        <v>新類型北海道20173Q</v>
      </c>
    </row>
    <row r="6500" spans="1:11">
      <c r="A6500" s="23">
        <v>201708</v>
      </c>
      <c r="B6500" s="23" t="s">
        <v>0</v>
      </c>
      <c r="C6500" s="22">
        <v>27260317</v>
      </c>
      <c r="D6500" s="22" t="s">
        <v>40</v>
      </c>
      <c r="E6500" s="23">
        <v>53676</v>
      </c>
      <c r="F6500" s="22" t="str">
        <f>VLOOKUP(C6500,變換清單!A:C,3,0)</f>
        <v>啤酒</v>
      </c>
      <c r="G6500" s="22" t="str">
        <f>VLOOKUP(B6500,變換清單!E:F,2,0)</f>
        <v>北海道</v>
      </c>
      <c r="H6500" s="22" t="str">
        <f t="shared" si="303"/>
        <v>2017</v>
      </c>
      <c r="I6500" s="22">
        <f t="shared" si="304"/>
        <v>8</v>
      </c>
      <c r="J6500" s="22" t="str">
        <f>VLOOKUP(I6500,變換清單!H:I,2,0)</f>
        <v>3Q</v>
      </c>
      <c r="K6500" s="22" t="str">
        <f t="shared" si="305"/>
        <v>啤酒北海道20173Q</v>
      </c>
    </row>
    <row r="6501" spans="1:11">
      <c r="A6501" s="23">
        <v>201708</v>
      </c>
      <c r="B6501" s="23" t="s">
        <v>0</v>
      </c>
      <c r="C6501" s="22">
        <v>27260665</v>
      </c>
      <c r="D6501" s="22" t="s">
        <v>105</v>
      </c>
      <c r="E6501" s="23">
        <v>15338</v>
      </c>
      <c r="F6501" s="22" t="str">
        <f>VLOOKUP(C6501,變換清單!A:C,3,0)</f>
        <v>啤酒</v>
      </c>
      <c r="G6501" s="22" t="str">
        <f>VLOOKUP(B6501,變換清單!E:F,2,0)</f>
        <v>北海道</v>
      </c>
      <c r="H6501" s="22" t="str">
        <f t="shared" si="303"/>
        <v>2017</v>
      </c>
      <c r="I6501" s="22">
        <f t="shared" si="304"/>
        <v>8</v>
      </c>
      <c r="J6501" s="22" t="str">
        <f>VLOOKUP(I6501,變換清單!H:I,2,0)</f>
        <v>3Q</v>
      </c>
      <c r="K6501" s="22" t="str">
        <f t="shared" si="305"/>
        <v>啤酒北海道20173Q</v>
      </c>
    </row>
    <row r="6502" spans="1:11">
      <c r="A6502" s="23">
        <v>201708</v>
      </c>
      <c r="B6502" s="23" t="s">
        <v>0</v>
      </c>
      <c r="C6502" s="22">
        <v>27350171</v>
      </c>
      <c r="D6502" s="22" t="s">
        <v>42</v>
      </c>
      <c r="E6502" s="23">
        <v>162120</v>
      </c>
      <c r="F6502" s="22" t="str">
        <f>VLOOKUP(C6502,變換清單!A:C,3,0)</f>
        <v>啤酒</v>
      </c>
      <c r="G6502" s="22" t="str">
        <f>VLOOKUP(B6502,變換清單!E:F,2,0)</f>
        <v>北海道</v>
      </c>
      <c r="H6502" s="22" t="str">
        <f t="shared" si="303"/>
        <v>2017</v>
      </c>
      <c r="I6502" s="22">
        <f t="shared" si="304"/>
        <v>8</v>
      </c>
      <c r="J6502" s="22" t="str">
        <f>VLOOKUP(I6502,變換清單!H:I,2,0)</f>
        <v>3Q</v>
      </c>
      <c r="K6502" s="22" t="str">
        <f t="shared" si="305"/>
        <v>啤酒北海道20173Q</v>
      </c>
    </row>
    <row r="6503" spans="1:11">
      <c r="A6503" s="23">
        <v>201708</v>
      </c>
      <c r="B6503" s="23" t="s">
        <v>0</v>
      </c>
      <c r="C6503" s="22">
        <v>27350921</v>
      </c>
      <c r="D6503" s="22" t="s">
        <v>44</v>
      </c>
      <c r="E6503" s="23">
        <v>8004</v>
      </c>
      <c r="F6503" s="22" t="str">
        <f>VLOOKUP(C6503,變換清單!A:C,3,0)</f>
        <v>發泡酒</v>
      </c>
      <c r="G6503" s="22" t="str">
        <f>VLOOKUP(B6503,變換清單!E:F,2,0)</f>
        <v>北海道</v>
      </c>
      <c r="H6503" s="22" t="str">
        <f t="shared" si="303"/>
        <v>2017</v>
      </c>
      <c r="I6503" s="22">
        <f t="shared" si="304"/>
        <v>8</v>
      </c>
      <c r="J6503" s="22" t="str">
        <f>VLOOKUP(I6503,變換清單!H:I,2,0)</f>
        <v>3Q</v>
      </c>
      <c r="K6503" s="22" t="str">
        <f t="shared" si="305"/>
        <v>發泡酒北海道20173Q</v>
      </c>
    </row>
    <row r="6504" spans="1:11">
      <c r="A6504" s="23">
        <v>201708</v>
      </c>
      <c r="B6504" s="23" t="s">
        <v>80</v>
      </c>
      <c r="C6504" s="22">
        <v>27210786</v>
      </c>
      <c r="D6504" s="22" t="s">
        <v>103</v>
      </c>
      <c r="E6504" s="23">
        <v>246960</v>
      </c>
      <c r="F6504" s="22" t="str">
        <f>VLOOKUP(C6504,變換清單!A:C,3,0)</f>
        <v>發泡酒</v>
      </c>
      <c r="G6504" s="22" t="str">
        <f>VLOOKUP(B6504,變換清單!E:F,2,0)</f>
        <v>近畿圏</v>
      </c>
      <c r="H6504" s="22" t="str">
        <f t="shared" si="303"/>
        <v>2017</v>
      </c>
      <c r="I6504" s="22">
        <f t="shared" si="304"/>
        <v>8</v>
      </c>
      <c r="J6504" s="22" t="str">
        <f>VLOOKUP(I6504,變換清單!H:I,2,0)</f>
        <v>3Q</v>
      </c>
      <c r="K6504" s="22" t="str">
        <f t="shared" si="305"/>
        <v>發泡酒近畿圏20173Q</v>
      </c>
    </row>
    <row r="6505" spans="1:11">
      <c r="A6505" s="23">
        <v>201708</v>
      </c>
      <c r="B6505" s="23" t="s">
        <v>80</v>
      </c>
      <c r="C6505" s="22">
        <v>27220883</v>
      </c>
      <c r="D6505" s="22" t="s">
        <v>101</v>
      </c>
      <c r="E6505" s="23">
        <v>38640</v>
      </c>
      <c r="F6505" s="22" t="str">
        <f>VLOOKUP(C6505,變換清單!A:C,3,0)</f>
        <v>新類型</v>
      </c>
      <c r="G6505" s="22" t="str">
        <f>VLOOKUP(B6505,變換清單!E:F,2,0)</f>
        <v>近畿圏</v>
      </c>
      <c r="H6505" s="22" t="str">
        <f t="shared" si="303"/>
        <v>2017</v>
      </c>
      <c r="I6505" s="22">
        <f t="shared" si="304"/>
        <v>8</v>
      </c>
      <c r="J6505" s="22" t="str">
        <f>VLOOKUP(I6505,變換清單!H:I,2,0)</f>
        <v>3Q</v>
      </c>
      <c r="K6505" s="22" t="str">
        <f t="shared" si="305"/>
        <v>新類型近畿圏20173Q</v>
      </c>
    </row>
    <row r="6506" spans="1:11">
      <c r="A6506" s="23">
        <v>201708</v>
      </c>
      <c r="B6506" s="23" t="s">
        <v>80</v>
      </c>
      <c r="C6506" s="22">
        <v>27220957</v>
      </c>
      <c r="D6506" s="22" t="s">
        <v>102</v>
      </c>
      <c r="E6506" s="23">
        <v>32760</v>
      </c>
      <c r="F6506" s="22" t="str">
        <f>VLOOKUP(C6506,變換清單!A:C,3,0)</f>
        <v>新類型</v>
      </c>
      <c r="G6506" s="22" t="str">
        <f>VLOOKUP(B6506,變換清單!E:F,2,0)</f>
        <v>近畿圏</v>
      </c>
      <c r="H6506" s="22" t="str">
        <f t="shared" si="303"/>
        <v>2017</v>
      </c>
      <c r="I6506" s="22">
        <f t="shared" si="304"/>
        <v>8</v>
      </c>
      <c r="J6506" s="22" t="str">
        <f>VLOOKUP(I6506,變換清單!H:I,2,0)</f>
        <v>3Q</v>
      </c>
      <c r="K6506" s="22" t="str">
        <f t="shared" si="305"/>
        <v>新類型近畿圏20173Q</v>
      </c>
    </row>
    <row r="6507" spans="1:11">
      <c r="A6507" s="23">
        <v>201708</v>
      </c>
      <c r="B6507" s="23" t="s">
        <v>80</v>
      </c>
      <c r="C6507" s="22">
        <v>27220985</v>
      </c>
      <c r="D6507" s="22" t="s">
        <v>46</v>
      </c>
      <c r="E6507" s="23">
        <v>756</v>
      </c>
      <c r="F6507" s="22" t="str">
        <f>VLOOKUP(C6507,變換清單!A:C,3,0)</f>
        <v>新類型</v>
      </c>
      <c r="G6507" s="22" t="str">
        <f>VLOOKUP(B6507,變換清單!E:F,2,0)</f>
        <v>近畿圏</v>
      </c>
      <c r="H6507" s="22" t="str">
        <f t="shared" si="303"/>
        <v>2017</v>
      </c>
      <c r="I6507" s="22">
        <f t="shared" si="304"/>
        <v>8</v>
      </c>
      <c r="J6507" s="22" t="str">
        <f>VLOOKUP(I6507,變換清單!H:I,2,0)</f>
        <v>3Q</v>
      </c>
      <c r="K6507" s="22" t="str">
        <f t="shared" si="305"/>
        <v>新類型近畿圏20173Q</v>
      </c>
    </row>
    <row r="6508" spans="1:11">
      <c r="A6508" s="23">
        <v>201708</v>
      </c>
      <c r="B6508" s="23" t="s">
        <v>80</v>
      </c>
      <c r="C6508" s="22">
        <v>27260317</v>
      </c>
      <c r="D6508" s="22" t="s">
        <v>40</v>
      </c>
      <c r="E6508" s="23">
        <v>40320</v>
      </c>
      <c r="F6508" s="22" t="str">
        <f>VLOOKUP(C6508,變換清單!A:C,3,0)</f>
        <v>啤酒</v>
      </c>
      <c r="G6508" s="22" t="str">
        <f>VLOOKUP(B6508,變換清單!E:F,2,0)</f>
        <v>近畿圏</v>
      </c>
      <c r="H6508" s="22" t="str">
        <f t="shared" si="303"/>
        <v>2017</v>
      </c>
      <c r="I6508" s="22">
        <f t="shared" si="304"/>
        <v>8</v>
      </c>
      <c r="J6508" s="22" t="str">
        <f>VLOOKUP(I6508,變換清單!H:I,2,0)</f>
        <v>3Q</v>
      </c>
      <c r="K6508" s="22" t="str">
        <f t="shared" si="305"/>
        <v>啤酒近畿圏20173Q</v>
      </c>
    </row>
    <row r="6509" spans="1:11">
      <c r="A6509" s="23">
        <v>201709</v>
      </c>
      <c r="B6509" s="23" t="s">
        <v>75</v>
      </c>
      <c r="C6509" s="22">
        <v>27260665</v>
      </c>
      <c r="D6509" s="22" t="s">
        <v>105</v>
      </c>
      <c r="E6509" s="23">
        <v>1866480</v>
      </c>
      <c r="F6509" s="22" t="str">
        <f>VLOOKUP(C6509,變換清單!A:C,3,0)</f>
        <v>啤酒</v>
      </c>
      <c r="G6509" s="22" t="str">
        <f>VLOOKUP(B6509,變換清單!E:F,2,0)</f>
        <v>中部</v>
      </c>
      <c r="H6509" s="22" t="str">
        <f t="shared" si="303"/>
        <v>2017</v>
      </c>
      <c r="I6509" s="22">
        <f t="shared" si="304"/>
        <v>9</v>
      </c>
      <c r="J6509" s="22" t="str">
        <f>VLOOKUP(I6509,變換清單!H:I,2,0)</f>
        <v>3Q</v>
      </c>
      <c r="K6509" s="22" t="str">
        <f t="shared" si="305"/>
        <v>啤酒中部20173Q</v>
      </c>
    </row>
    <row r="6510" spans="1:11">
      <c r="A6510" s="23">
        <v>201709</v>
      </c>
      <c r="B6510" s="23" t="s">
        <v>75</v>
      </c>
      <c r="C6510" s="22">
        <v>27350171</v>
      </c>
      <c r="D6510" s="22" t="s">
        <v>42</v>
      </c>
      <c r="E6510" s="23">
        <v>90720</v>
      </c>
      <c r="F6510" s="22" t="str">
        <f>VLOOKUP(C6510,變換清單!A:C,3,0)</f>
        <v>啤酒</v>
      </c>
      <c r="G6510" s="22" t="str">
        <f>VLOOKUP(B6510,變換清單!E:F,2,0)</f>
        <v>中部</v>
      </c>
      <c r="H6510" s="22" t="str">
        <f t="shared" si="303"/>
        <v>2017</v>
      </c>
      <c r="I6510" s="22">
        <f t="shared" si="304"/>
        <v>9</v>
      </c>
      <c r="J6510" s="22" t="str">
        <f>VLOOKUP(I6510,變換清單!H:I,2,0)</f>
        <v>3Q</v>
      </c>
      <c r="K6510" s="22" t="str">
        <f t="shared" si="305"/>
        <v>啤酒中部20173Q</v>
      </c>
    </row>
    <row r="6511" spans="1:11">
      <c r="A6511" s="23">
        <v>201709</v>
      </c>
      <c r="B6511" s="23" t="s">
        <v>75</v>
      </c>
      <c r="C6511" s="22">
        <v>27350921</v>
      </c>
      <c r="D6511" s="22" t="s">
        <v>44</v>
      </c>
      <c r="E6511" s="23">
        <v>675360</v>
      </c>
      <c r="F6511" s="22" t="str">
        <f>VLOOKUP(C6511,變換清單!A:C,3,0)</f>
        <v>發泡酒</v>
      </c>
      <c r="G6511" s="22" t="str">
        <f>VLOOKUP(B6511,變換清單!E:F,2,0)</f>
        <v>中部</v>
      </c>
      <c r="H6511" s="22" t="str">
        <f t="shared" si="303"/>
        <v>2017</v>
      </c>
      <c r="I6511" s="22">
        <f t="shared" si="304"/>
        <v>9</v>
      </c>
      <c r="J6511" s="22" t="str">
        <f>VLOOKUP(I6511,變換清單!H:I,2,0)</f>
        <v>3Q</v>
      </c>
      <c r="K6511" s="22" t="str">
        <f t="shared" si="305"/>
        <v>發泡酒中部20173Q</v>
      </c>
    </row>
    <row r="6512" spans="1:11">
      <c r="A6512" s="23">
        <v>201709</v>
      </c>
      <c r="B6512" s="23" t="s">
        <v>75</v>
      </c>
      <c r="C6512" s="22">
        <v>27210786</v>
      </c>
      <c r="D6512" s="22" t="s">
        <v>103</v>
      </c>
      <c r="E6512" s="23">
        <v>70560</v>
      </c>
      <c r="F6512" s="22" t="str">
        <f>VLOOKUP(C6512,變換清單!A:C,3,0)</f>
        <v>發泡酒</v>
      </c>
      <c r="G6512" s="22" t="str">
        <f>VLOOKUP(B6512,變換清單!E:F,2,0)</f>
        <v>中部</v>
      </c>
      <c r="H6512" s="22" t="str">
        <f t="shared" si="303"/>
        <v>2017</v>
      </c>
      <c r="I6512" s="22">
        <f t="shared" si="304"/>
        <v>9</v>
      </c>
      <c r="J6512" s="22" t="str">
        <f>VLOOKUP(I6512,變換清單!H:I,2,0)</f>
        <v>3Q</v>
      </c>
      <c r="K6512" s="22" t="str">
        <f t="shared" si="305"/>
        <v>發泡酒中部20173Q</v>
      </c>
    </row>
    <row r="6513" spans="1:11">
      <c r="A6513" s="23">
        <v>201709</v>
      </c>
      <c r="B6513" s="23" t="s">
        <v>75</v>
      </c>
      <c r="C6513" s="22">
        <v>27220883</v>
      </c>
      <c r="D6513" s="22" t="s">
        <v>101</v>
      </c>
      <c r="E6513" s="23">
        <v>44856</v>
      </c>
      <c r="F6513" s="22" t="str">
        <f>VLOOKUP(C6513,變換清單!A:C,3,0)</f>
        <v>新類型</v>
      </c>
      <c r="G6513" s="22" t="str">
        <f>VLOOKUP(B6513,變換清單!E:F,2,0)</f>
        <v>中部</v>
      </c>
      <c r="H6513" s="22" t="str">
        <f t="shared" si="303"/>
        <v>2017</v>
      </c>
      <c r="I6513" s="22">
        <f t="shared" si="304"/>
        <v>9</v>
      </c>
      <c r="J6513" s="22" t="str">
        <f>VLOOKUP(I6513,變換清單!H:I,2,0)</f>
        <v>3Q</v>
      </c>
      <c r="K6513" s="22" t="str">
        <f t="shared" si="305"/>
        <v>新類型中部20173Q</v>
      </c>
    </row>
    <row r="6514" spans="1:11">
      <c r="A6514" s="23">
        <v>201709</v>
      </c>
      <c r="B6514" s="23" t="s">
        <v>75</v>
      </c>
      <c r="C6514" s="22">
        <v>27220957</v>
      </c>
      <c r="D6514" s="22" t="s">
        <v>102</v>
      </c>
      <c r="E6514" s="23">
        <v>448560</v>
      </c>
      <c r="F6514" s="22" t="str">
        <f>VLOOKUP(C6514,變換清單!A:C,3,0)</f>
        <v>新類型</v>
      </c>
      <c r="G6514" s="22" t="str">
        <f>VLOOKUP(B6514,變換清單!E:F,2,0)</f>
        <v>中部</v>
      </c>
      <c r="H6514" s="22" t="str">
        <f t="shared" si="303"/>
        <v>2017</v>
      </c>
      <c r="I6514" s="22">
        <f t="shared" si="304"/>
        <v>9</v>
      </c>
      <c r="J6514" s="22" t="str">
        <f>VLOOKUP(I6514,變換清單!H:I,2,0)</f>
        <v>3Q</v>
      </c>
      <c r="K6514" s="22" t="str">
        <f t="shared" si="305"/>
        <v>新類型中部20173Q</v>
      </c>
    </row>
    <row r="6515" spans="1:11">
      <c r="A6515" s="23">
        <v>201709</v>
      </c>
      <c r="B6515" s="23" t="s">
        <v>75</v>
      </c>
      <c r="C6515" s="22">
        <v>27220985</v>
      </c>
      <c r="D6515" s="22" t="s">
        <v>46</v>
      </c>
      <c r="E6515" s="23">
        <v>667</v>
      </c>
      <c r="F6515" s="22" t="str">
        <f>VLOOKUP(C6515,變換清單!A:C,3,0)</f>
        <v>新類型</v>
      </c>
      <c r="G6515" s="22" t="str">
        <f>VLOOKUP(B6515,變換清單!E:F,2,0)</f>
        <v>中部</v>
      </c>
      <c r="H6515" s="22" t="str">
        <f t="shared" si="303"/>
        <v>2017</v>
      </c>
      <c r="I6515" s="22">
        <f t="shared" si="304"/>
        <v>9</v>
      </c>
      <c r="J6515" s="22" t="str">
        <f>VLOOKUP(I6515,變換清單!H:I,2,0)</f>
        <v>3Q</v>
      </c>
      <c r="K6515" s="22" t="str">
        <f t="shared" si="305"/>
        <v>新類型中部20173Q</v>
      </c>
    </row>
    <row r="6516" spans="1:11">
      <c r="A6516" s="23">
        <v>201709</v>
      </c>
      <c r="B6516" s="23" t="s">
        <v>75</v>
      </c>
      <c r="C6516" s="22">
        <v>27260317</v>
      </c>
      <c r="D6516" s="22" t="s">
        <v>40</v>
      </c>
      <c r="E6516" s="23">
        <v>6003</v>
      </c>
      <c r="F6516" s="22" t="str">
        <f>VLOOKUP(C6516,變換清單!A:C,3,0)</f>
        <v>啤酒</v>
      </c>
      <c r="G6516" s="22" t="str">
        <f>VLOOKUP(B6516,變換清單!E:F,2,0)</f>
        <v>中部</v>
      </c>
      <c r="H6516" s="22" t="str">
        <f t="shared" si="303"/>
        <v>2017</v>
      </c>
      <c r="I6516" s="22">
        <f t="shared" si="304"/>
        <v>9</v>
      </c>
      <c r="J6516" s="22" t="str">
        <f>VLOOKUP(I6516,變換清單!H:I,2,0)</f>
        <v>3Q</v>
      </c>
      <c r="K6516" s="22" t="str">
        <f t="shared" si="305"/>
        <v>啤酒中部20173Q</v>
      </c>
    </row>
    <row r="6517" spans="1:11">
      <c r="A6517" s="23">
        <v>201709</v>
      </c>
      <c r="B6517" s="23" t="s">
        <v>86</v>
      </c>
      <c r="C6517" s="22">
        <v>27260665</v>
      </c>
      <c r="D6517" s="22" t="s">
        <v>105</v>
      </c>
      <c r="E6517" s="23">
        <v>131040</v>
      </c>
      <c r="F6517" s="22" t="str">
        <f>VLOOKUP(C6517,變換清單!A:C,3,0)</f>
        <v>啤酒</v>
      </c>
      <c r="G6517" s="22" t="str">
        <f>VLOOKUP(B6517,變換清單!E:F,2,0)</f>
        <v>中四國</v>
      </c>
      <c r="H6517" s="22" t="str">
        <f t="shared" si="303"/>
        <v>2017</v>
      </c>
      <c r="I6517" s="22">
        <f t="shared" si="304"/>
        <v>9</v>
      </c>
      <c r="J6517" s="22" t="str">
        <f>VLOOKUP(I6517,變換清單!H:I,2,0)</f>
        <v>3Q</v>
      </c>
      <c r="K6517" s="22" t="str">
        <f t="shared" si="305"/>
        <v>啤酒中四國20173Q</v>
      </c>
    </row>
    <row r="6518" spans="1:11">
      <c r="A6518" s="23">
        <v>201709</v>
      </c>
      <c r="B6518" s="23" t="s">
        <v>86</v>
      </c>
      <c r="C6518" s="22">
        <v>27350171</v>
      </c>
      <c r="D6518" s="22" t="s">
        <v>42</v>
      </c>
      <c r="E6518" s="23">
        <v>41160</v>
      </c>
      <c r="F6518" s="22" t="str">
        <f>VLOOKUP(C6518,變換清單!A:C,3,0)</f>
        <v>啤酒</v>
      </c>
      <c r="G6518" s="22" t="str">
        <f>VLOOKUP(B6518,變換清單!E:F,2,0)</f>
        <v>中四國</v>
      </c>
      <c r="H6518" s="22" t="str">
        <f t="shared" si="303"/>
        <v>2017</v>
      </c>
      <c r="I6518" s="22">
        <f t="shared" si="304"/>
        <v>9</v>
      </c>
      <c r="J6518" s="22" t="str">
        <f>VLOOKUP(I6518,變換清單!H:I,2,0)</f>
        <v>3Q</v>
      </c>
      <c r="K6518" s="22" t="str">
        <f t="shared" si="305"/>
        <v>啤酒中四國20173Q</v>
      </c>
    </row>
    <row r="6519" spans="1:11">
      <c r="A6519" s="23">
        <v>201709</v>
      </c>
      <c r="B6519" s="23" t="s">
        <v>86</v>
      </c>
      <c r="C6519" s="22">
        <v>27350921</v>
      </c>
      <c r="D6519" s="22" t="s">
        <v>44</v>
      </c>
      <c r="E6519" s="23">
        <v>40320</v>
      </c>
      <c r="F6519" s="22" t="str">
        <f>VLOOKUP(C6519,變換清單!A:C,3,0)</f>
        <v>發泡酒</v>
      </c>
      <c r="G6519" s="22" t="str">
        <f>VLOOKUP(B6519,變換清單!E:F,2,0)</f>
        <v>中四國</v>
      </c>
      <c r="H6519" s="22" t="str">
        <f t="shared" si="303"/>
        <v>2017</v>
      </c>
      <c r="I6519" s="22">
        <f t="shared" si="304"/>
        <v>9</v>
      </c>
      <c r="J6519" s="22" t="str">
        <f>VLOOKUP(I6519,變換清單!H:I,2,0)</f>
        <v>3Q</v>
      </c>
      <c r="K6519" s="22" t="str">
        <f t="shared" si="305"/>
        <v>發泡酒中四國20173Q</v>
      </c>
    </row>
    <row r="6520" spans="1:11">
      <c r="A6520" s="23">
        <v>201709</v>
      </c>
      <c r="B6520" s="23" t="s">
        <v>86</v>
      </c>
      <c r="C6520" s="22">
        <v>27210786</v>
      </c>
      <c r="D6520" s="22" t="s">
        <v>103</v>
      </c>
      <c r="E6520" s="23">
        <v>3528</v>
      </c>
      <c r="F6520" s="22" t="str">
        <f>VLOOKUP(C6520,變換清單!A:C,3,0)</f>
        <v>發泡酒</v>
      </c>
      <c r="G6520" s="22" t="str">
        <f>VLOOKUP(B6520,變換清單!E:F,2,0)</f>
        <v>中四國</v>
      </c>
      <c r="H6520" s="22" t="str">
        <f t="shared" si="303"/>
        <v>2017</v>
      </c>
      <c r="I6520" s="22">
        <f t="shared" si="304"/>
        <v>9</v>
      </c>
      <c r="J6520" s="22" t="str">
        <f>VLOOKUP(I6520,變換清單!H:I,2,0)</f>
        <v>3Q</v>
      </c>
      <c r="K6520" s="22" t="str">
        <f t="shared" si="305"/>
        <v>發泡酒中四國20173Q</v>
      </c>
    </row>
    <row r="6521" spans="1:11">
      <c r="A6521" s="23">
        <v>201709</v>
      </c>
      <c r="B6521" s="23" t="s">
        <v>86</v>
      </c>
      <c r="C6521" s="22">
        <v>27220883</v>
      </c>
      <c r="D6521" s="22" t="s">
        <v>101</v>
      </c>
      <c r="E6521" s="23">
        <v>2268</v>
      </c>
      <c r="F6521" s="22" t="str">
        <f>VLOOKUP(C6521,變換清單!A:C,3,0)</f>
        <v>新類型</v>
      </c>
      <c r="G6521" s="22" t="str">
        <f>VLOOKUP(B6521,變換清單!E:F,2,0)</f>
        <v>中四國</v>
      </c>
      <c r="H6521" s="22" t="str">
        <f t="shared" si="303"/>
        <v>2017</v>
      </c>
      <c r="I6521" s="22">
        <f t="shared" si="304"/>
        <v>9</v>
      </c>
      <c r="J6521" s="22" t="str">
        <f>VLOOKUP(I6521,變換清單!H:I,2,0)</f>
        <v>3Q</v>
      </c>
      <c r="K6521" s="22" t="str">
        <f t="shared" si="305"/>
        <v>新類型中四國20173Q</v>
      </c>
    </row>
    <row r="6522" spans="1:11">
      <c r="A6522" s="23">
        <v>201709</v>
      </c>
      <c r="B6522" s="23" t="s">
        <v>86</v>
      </c>
      <c r="C6522" s="22">
        <v>27220957</v>
      </c>
      <c r="D6522" s="22" t="s">
        <v>102</v>
      </c>
      <c r="E6522" s="23">
        <v>27720</v>
      </c>
      <c r="F6522" s="22" t="str">
        <f>VLOOKUP(C6522,變換清單!A:C,3,0)</f>
        <v>新類型</v>
      </c>
      <c r="G6522" s="22" t="str">
        <f>VLOOKUP(B6522,變換清單!E:F,2,0)</f>
        <v>中四國</v>
      </c>
      <c r="H6522" s="22" t="str">
        <f t="shared" si="303"/>
        <v>2017</v>
      </c>
      <c r="I6522" s="22">
        <f t="shared" si="304"/>
        <v>9</v>
      </c>
      <c r="J6522" s="22" t="str">
        <f>VLOOKUP(I6522,變換清單!H:I,2,0)</f>
        <v>3Q</v>
      </c>
      <c r="K6522" s="22" t="str">
        <f t="shared" si="305"/>
        <v>新類型中四國20173Q</v>
      </c>
    </row>
    <row r="6523" spans="1:11">
      <c r="A6523" s="23">
        <v>201709</v>
      </c>
      <c r="B6523" s="23" t="s">
        <v>61</v>
      </c>
      <c r="C6523" s="22">
        <v>27220985</v>
      </c>
      <c r="D6523" s="22" t="s">
        <v>46</v>
      </c>
      <c r="E6523" s="23">
        <v>740880</v>
      </c>
      <c r="F6523" s="22" t="str">
        <f>VLOOKUP(C6523,變換清單!A:C,3,0)</f>
        <v>新類型</v>
      </c>
      <c r="G6523" s="22" t="str">
        <f>VLOOKUP(B6523,變換清單!E:F,2,0)</f>
        <v>關信越</v>
      </c>
      <c r="H6523" s="22" t="str">
        <f t="shared" si="303"/>
        <v>2017</v>
      </c>
      <c r="I6523" s="22">
        <f t="shared" si="304"/>
        <v>9</v>
      </c>
      <c r="J6523" s="22" t="str">
        <f>VLOOKUP(I6523,變換清單!H:I,2,0)</f>
        <v>3Q</v>
      </c>
      <c r="K6523" s="22" t="str">
        <f t="shared" si="305"/>
        <v>新類型關信越20173Q</v>
      </c>
    </row>
    <row r="6524" spans="1:11">
      <c r="A6524" s="23">
        <v>201709</v>
      </c>
      <c r="B6524" s="23" t="s">
        <v>61</v>
      </c>
      <c r="C6524" s="22">
        <v>27260317</v>
      </c>
      <c r="D6524" s="22" t="s">
        <v>40</v>
      </c>
      <c r="E6524" s="23">
        <v>104160</v>
      </c>
      <c r="F6524" s="22" t="str">
        <f>VLOOKUP(C6524,變換清單!A:C,3,0)</f>
        <v>啤酒</v>
      </c>
      <c r="G6524" s="22" t="str">
        <f>VLOOKUP(B6524,變換清單!E:F,2,0)</f>
        <v>關信越</v>
      </c>
      <c r="H6524" s="22" t="str">
        <f t="shared" si="303"/>
        <v>2017</v>
      </c>
      <c r="I6524" s="22">
        <f t="shared" si="304"/>
        <v>9</v>
      </c>
      <c r="J6524" s="22" t="str">
        <f>VLOOKUP(I6524,變換清單!H:I,2,0)</f>
        <v>3Q</v>
      </c>
      <c r="K6524" s="22" t="str">
        <f t="shared" si="305"/>
        <v>啤酒關信越20173Q</v>
      </c>
    </row>
    <row r="6525" spans="1:11">
      <c r="A6525" s="23">
        <v>201709</v>
      </c>
      <c r="B6525" s="23" t="s">
        <v>61</v>
      </c>
      <c r="C6525" s="22">
        <v>27260665</v>
      </c>
      <c r="D6525" s="22" t="s">
        <v>105</v>
      </c>
      <c r="E6525" s="23">
        <v>279720</v>
      </c>
      <c r="F6525" s="22" t="str">
        <f>VLOOKUP(C6525,變換清單!A:C,3,0)</f>
        <v>啤酒</v>
      </c>
      <c r="G6525" s="22" t="str">
        <f>VLOOKUP(B6525,變換清單!E:F,2,0)</f>
        <v>關信越</v>
      </c>
      <c r="H6525" s="22" t="str">
        <f t="shared" si="303"/>
        <v>2017</v>
      </c>
      <c r="I6525" s="22">
        <f t="shared" si="304"/>
        <v>9</v>
      </c>
      <c r="J6525" s="22" t="str">
        <f>VLOOKUP(I6525,變換清單!H:I,2,0)</f>
        <v>3Q</v>
      </c>
      <c r="K6525" s="22" t="str">
        <f t="shared" si="305"/>
        <v>啤酒關信越20173Q</v>
      </c>
    </row>
    <row r="6526" spans="1:11">
      <c r="A6526" s="23">
        <v>201709</v>
      </c>
      <c r="B6526" s="23" t="s">
        <v>61</v>
      </c>
      <c r="C6526" s="22">
        <v>27350171</v>
      </c>
      <c r="D6526" s="22" t="s">
        <v>42</v>
      </c>
      <c r="E6526" s="23">
        <v>16128</v>
      </c>
      <c r="F6526" s="22" t="str">
        <f>VLOOKUP(C6526,變換清單!A:C,3,0)</f>
        <v>啤酒</v>
      </c>
      <c r="G6526" s="22" t="str">
        <f>VLOOKUP(B6526,變換清單!E:F,2,0)</f>
        <v>關信越</v>
      </c>
      <c r="H6526" s="22" t="str">
        <f t="shared" si="303"/>
        <v>2017</v>
      </c>
      <c r="I6526" s="22">
        <f t="shared" si="304"/>
        <v>9</v>
      </c>
      <c r="J6526" s="22" t="str">
        <f>VLOOKUP(I6526,變換清單!H:I,2,0)</f>
        <v>3Q</v>
      </c>
      <c r="K6526" s="22" t="str">
        <f t="shared" si="305"/>
        <v>啤酒關信越20173Q</v>
      </c>
    </row>
    <row r="6527" spans="1:11">
      <c r="A6527" s="23">
        <v>201709</v>
      </c>
      <c r="B6527" s="23" t="s">
        <v>61</v>
      </c>
      <c r="C6527" s="22">
        <v>27350921</v>
      </c>
      <c r="D6527" s="22" t="s">
        <v>44</v>
      </c>
      <c r="E6527" s="23">
        <v>3780</v>
      </c>
      <c r="F6527" s="22" t="str">
        <f>VLOOKUP(C6527,變換清單!A:C,3,0)</f>
        <v>發泡酒</v>
      </c>
      <c r="G6527" s="22" t="str">
        <f>VLOOKUP(B6527,變換清單!E:F,2,0)</f>
        <v>關信越</v>
      </c>
      <c r="H6527" s="22" t="str">
        <f t="shared" si="303"/>
        <v>2017</v>
      </c>
      <c r="I6527" s="22">
        <f t="shared" si="304"/>
        <v>9</v>
      </c>
      <c r="J6527" s="22" t="str">
        <f>VLOOKUP(I6527,變換清單!H:I,2,0)</f>
        <v>3Q</v>
      </c>
      <c r="K6527" s="22" t="str">
        <f t="shared" si="305"/>
        <v>發泡酒關信越20173Q</v>
      </c>
    </row>
    <row r="6528" spans="1:11">
      <c r="A6528" s="23">
        <v>201709</v>
      </c>
      <c r="B6528" s="23" t="s">
        <v>61</v>
      </c>
      <c r="C6528" s="22">
        <v>27210786</v>
      </c>
      <c r="D6528" s="22" t="s">
        <v>103</v>
      </c>
      <c r="E6528" s="23">
        <v>222600</v>
      </c>
      <c r="F6528" s="22" t="str">
        <f>VLOOKUP(C6528,變換清單!A:C,3,0)</f>
        <v>發泡酒</v>
      </c>
      <c r="G6528" s="22" t="str">
        <f>VLOOKUP(B6528,變換清單!E:F,2,0)</f>
        <v>關信越</v>
      </c>
      <c r="H6528" s="22" t="str">
        <f t="shared" si="303"/>
        <v>2017</v>
      </c>
      <c r="I6528" s="22">
        <f t="shared" si="304"/>
        <v>9</v>
      </c>
      <c r="J6528" s="22" t="str">
        <f>VLOOKUP(I6528,變換清單!H:I,2,0)</f>
        <v>3Q</v>
      </c>
      <c r="K6528" s="22" t="str">
        <f t="shared" si="305"/>
        <v>發泡酒關信越20173Q</v>
      </c>
    </row>
    <row r="6529" spans="1:11">
      <c r="A6529" s="23">
        <v>201709</v>
      </c>
      <c r="B6529" s="23" t="s">
        <v>61</v>
      </c>
      <c r="C6529" s="22">
        <v>27220883</v>
      </c>
      <c r="D6529" s="22" t="s">
        <v>101</v>
      </c>
      <c r="E6529" s="23">
        <v>3335</v>
      </c>
      <c r="F6529" s="22" t="str">
        <f>VLOOKUP(C6529,變換清單!A:C,3,0)</f>
        <v>新類型</v>
      </c>
      <c r="G6529" s="22" t="str">
        <f>VLOOKUP(B6529,變換清單!E:F,2,0)</f>
        <v>關信越</v>
      </c>
      <c r="H6529" s="22" t="str">
        <f t="shared" si="303"/>
        <v>2017</v>
      </c>
      <c r="I6529" s="22">
        <f t="shared" si="304"/>
        <v>9</v>
      </c>
      <c r="J6529" s="22" t="str">
        <f>VLOOKUP(I6529,變換清單!H:I,2,0)</f>
        <v>3Q</v>
      </c>
      <c r="K6529" s="22" t="str">
        <f t="shared" si="305"/>
        <v>新類型關信越20173Q</v>
      </c>
    </row>
    <row r="6530" spans="1:11">
      <c r="A6530" s="23">
        <v>201709</v>
      </c>
      <c r="B6530" s="23" t="s">
        <v>61</v>
      </c>
      <c r="C6530" s="22">
        <v>27220957</v>
      </c>
      <c r="D6530" s="22" t="s">
        <v>102</v>
      </c>
      <c r="E6530" s="23">
        <v>10005</v>
      </c>
      <c r="F6530" s="22" t="str">
        <f>VLOOKUP(C6530,變換清單!A:C,3,0)</f>
        <v>新類型</v>
      </c>
      <c r="G6530" s="22" t="str">
        <f>VLOOKUP(B6530,變換清單!E:F,2,0)</f>
        <v>關信越</v>
      </c>
      <c r="H6530" s="22" t="str">
        <f t="shared" si="303"/>
        <v>2017</v>
      </c>
      <c r="I6530" s="22">
        <f t="shared" si="304"/>
        <v>9</v>
      </c>
      <c r="J6530" s="22" t="str">
        <f>VLOOKUP(I6530,變換清單!H:I,2,0)</f>
        <v>3Q</v>
      </c>
      <c r="K6530" s="22" t="str">
        <f t="shared" si="305"/>
        <v>新類型關信越20173Q</v>
      </c>
    </row>
    <row r="6531" spans="1:11">
      <c r="A6531" s="23">
        <v>201709</v>
      </c>
      <c r="B6531" s="23" t="s">
        <v>83</v>
      </c>
      <c r="C6531" s="22">
        <v>27220985</v>
      </c>
      <c r="D6531" s="22" t="s">
        <v>46</v>
      </c>
      <c r="E6531" s="23">
        <v>12096</v>
      </c>
      <c r="F6531" s="22" t="str">
        <f>VLOOKUP(C6531,變換清單!A:C,3,0)</f>
        <v>新類型</v>
      </c>
      <c r="G6531" s="22" t="str">
        <f>VLOOKUP(B6531,變換清單!E:F,2,0)</f>
        <v>中四國</v>
      </c>
      <c r="H6531" s="22" t="str">
        <f t="shared" ref="H6531:H6594" si="306">LEFT(A6531,4)</f>
        <v>2017</v>
      </c>
      <c r="I6531" s="22">
        <f t="shared" ref="I6531:I6594" si="307">VALUE(RIGHT(A6531,2))</f>
        <v>9</v>
      </c>
      <c r="J6531" s="22" t="str">
        <f>VLOOKUP(I6531,變換清單!H:I,2,0)</f>
        <v>3Q</v>
      </c>
      <c r="K6531" s="22" t="str">
        <f t="shared" ref="K6531:K6594" si="308">CONCATENATE(F6531,G6531,H6531,J6531)</f>
        <v>新類型中四國20173Q</v>
      </c>
    </row>
    <row r="6532" spans="1:11">
      <c r="A6532" s="23">
        <v>201709</v>
      </c>
      <c r="B6532" s="23" t="s">
        <v>83</v>
      </c>
      <c r="C6532" s="22">
        <v>27260317</v>
      </c>
      <c r="D6532" s="22" t="s">
        <v>40</v>
      </c>
      <c r="E6532" s="23">
        <v>2016</v>
      </c>
      <c r="F6532" s="22" t="str">
        <f>VLOOKUP(C6532,變換清單!A:C,3,0)</f>
        <v>啤酒</v>
      </c>
      <c r="G6532" s="22" t="str">
        <f>VLOOKUP(B6532,變換清單!E:F,2,0)</f>
        <v>中四國</v>
      </c>
      <c r="H6532" s="22" t="str">
        <f t="shared" si="306"/>
        <v>2017</v>
      </c>
      <c r="I6532" s="22">
        <f t="shared" si="307"/>
        <v>9</v>
      </c>
      <c r="J6532" s="22" t="str">
        <f>VLOOKUP(I6532,變換清單!H:I,2,0)</f>
        <v>3Q</v>
      </c>
      <c r="K6532" s="22" t="str">
        <f t="shared" si="308"/>
        <v>啤酒中四國20173Q</v>
      </c>
    </row>
    <row r="6533" spans="1:11">
      <c r="A6533" s="23">
        <v>201709</v>
      </c>
      <c r="B6533" s="23" t="s">
        <v>83</v>
      </c>
      <c r="C6533" s="22">
        <v>27260665</v>
      </c>
      <c r="D6533" s="22" t="s">
        <v>105</v>
      </c>
      <c r="E6533" s="23">
        <v>385560</v>
      </c>
      <c r="F6533" s="22" t="str">
        <f>VLOOKUP(C6533,變換清單!A:C,3,0)</f>
        <v>啤酒</v>
      </c>
      <c r="G6533" s="22" t="str">
        <f>VLOOKUP(B6533,變換清單!E:F,2,0)</f>
        <v>中四國</v>
      </c>
      <c r="H6533" s="22" t="str">
        <f t="shared" si="306"/>
        <v>2017</v>
      </c>
      <c r="I6533" s="22">
        <f t="shared" si="307"/>
        <v>9</v>
      </c>
      <c r="J6533" s="22" t="str">
        <f>VLOOKUP(I6533,變換清單!H:I,2,0)</f>
        <v>3Q</v>
      </c>
      <c r="K6533" s="22" t="str">
        <f t="shared" si="308"/>
        <v>啤酒中四國20173Q</v>
      </c>
    </row>
    <row r="6534" spans="1:11">
      <c r="A6534" s="23">
        <v>201709</v>
      </c>
      <c r="B6534" s="23" t="s">
        <v>83</v>
      </c>
      <c r="C6534" s="22">
        <v>27350171</v>
      </c>
      <c r="D6534" s="22" t="s">
        <v>42</v>
      </c>
      <c r="E6534" s="23">
        <v>30240</v>
      </c>
      <c r="F6534" s="22" t="str">
        <f>VLOOKUP(C6534,變換清單!A:C,3,0)</f>
        <v>啤酒</v>
      </c>
      <c r="G6534" s="22" t="str">
        <f>VLOOKUP(B6534,變換清單!E:F,2,0)</f>
        <v>中四國</v>
      </c>
      <c r="H6534" s="22" t="str">
        <f t="shared" si="306"/>
        <v>2017</v>
      </c>
      <c r="I6534" s="22">
        <f t="shared" si="307"/>
        <v>9</v>
      </c>
      <c r="J6534" s="22" t="str">
        <f>VLOOKUP(I6534,變換清單!H:I,2,0)</f>
        <v>3Q</v>
      </c>
      <c r="K6534" s="22" t="str">
        <f t="shared" si="308"/>
        <v>啤酒中四國20173Q</v>
      </c>
    </row>
    <row r="6535" spans="1:11">
      <c r="A6535" s="23">
        <v>201709</v>
      </c>
      <c r="B6535" s="23" t="s">
        <v>83</v>
      </c>
      <c r="C6535" s="22">
        <v>27350921</v>
      </c>
      <c r="D6535" s="22" t="s">
        <v>44</v>
      </c>
      <c r="E6535" s="23">
        <v>225960</v>
      </c>
      <c r="F6535" s="22" t="str">
        <f>VLOOKUP(C6535,變換清單!A:C,3,0)</f>
        <v>發泡酒</v>
      </c>
      <c r="G6535" s="22" t="str">
        <f>VLOOKUP(B6535,變換清單!E:F,2,0)</f>
        <v>中四國</v>
      </c>
      <c r="H6535" s="22" t="str">
        <f t="shared" si="306"/>
        <v>2017</v>
      </c>
      <c r="I6535" s="22">
        <f t="shared" si="307"/>
        <v>9</v>
      </c>
      <c r="J6535" s="22" t="str">
        <f>VLOOKUP(I6535,變換清單!H:I,2,0)</f>
        <v>3Q</v>
      </c>
      <c r="K6535" s="22" t="str">
        <f t="shared" si="308"/>
        <v>發泡酒中四國20173Q</v>
      </c>
    </row>
    <row r="6536" spans="1:11">
      <c r="A6536" s="23">
        <v>201709</v>
      </c>
      <c r="B6536" s="23" t="s">
        <v>83</v>
      </c>
      <c r="C6536" s="22">
        <v>27210786</v>
      </c>
      <c r="D6536" s="22" t="s">
        <v>103</v>
      </c>
      <c r="E6536" s="23">
        <v>15120</v>
      </c>
      <c r="F6536" s="22" t="str">
        <f>VLOOKUP(C6536,變換清單!A:C,3,0)</f>
        <v>發泡酒</v>
      </c>
      <c r="G6536" s="22" t="str">
        <f>VLOOKUP(B6536,變換清單!E:F,2,0)</f>
        <v>中四國</v>
      </c>
      <c r="H6536" s="22" t="str">
        <f t="shared" si="306"/>
        <v>2017</v>
      </c>
      <c r="I6536" s="22">
        <f t="shared" si="307"/>
        <v>9</v>
      </c>
      <c r="J6536" s="22" t="str">
        <f>VLOOKUP(I6536,變換清單!H:I,2,0)</f>
        <v>3Q</v>
      </c>
      <c r="K6536" s="22" t="str">
        <f t="shared" si="308"/>
        <v>發泡酒中四國20173Q</v>
      </c>
    </row>
    <row r="6537" spans="1:11">
      <c r="A6537" s="23">
        <v>201709</v>
      </c>
      <c r="B6537" s="23" t="s">
        <v>83</v>
      </c>
      <c r="C6537" s="22">
        <v>27220883</v>
      </c>
      <c r="D6537" s="22" t="s">
        <v>101</v>
      </c>
      <c r="E6537" s="23">
        <v>8536</v>
      </c>
      <c r="F6537" s="22" t="str">
        <f>VLOOKUP(C6537,變換清單!A:C,3,0)</f>
        <v>新類型</v>
      </c>
      <c r="G6537" s="22" t="str">
        <f>VLOOKUP(B6537,變換清單!E:F,2,0)</f>
        <v>中四國</v>
      </c>
      <c r="H6537" s="22" t="str">
        <f t="shared" si="306"/>
        <v>2017</v>
      </c>
      <c r="I6537" s="22">
        <f t="shared" si="307"/>
        <v>9</v>
      </c>
      <c r="J6537" s="22" t="str">
        <f>VLOOKUP(I6537,變換清單!H:I,2,0)</f>
        <v>3Q</v>
      </c>
      <c r="K6537" s="22" t="str">
        <f t="shared" si="308"/>
        <v>新類型中四國20173Q</v>
      </c>
    </row>
    <row r="6538" spans="1:11">
      <c r="A6538" s="23">
        <v>201709</v>
      </c>
      <c r="B6538" s="23" t="s">
        <v>83</v>
      </c>
      <c r="C6538" s="22">
        <v>27220957</v>
      </c>
      <c r="D6538" s="22" t="s">
        <v>102</v>
      </c>
      <c r="E6538" s="23">
        <v>32760</v>
      </c>
      <c r="F6538" s="22" t="str">
        <f>VLOOKUP(C6538,變換清單!A:C,3,0)</f>
        <v>新類型</v>
      </c>
      <c r="G6538" s="22" t="str">
        <f>VLOOKUP(B6538,變換清單!E:F,2,0)</f>
        <v>中四國</v>
      </c>
      <c r="H6538" s="22" t="str">
        <f t="shared" si="306"/>
        <v>2017</v>
      </c>
      <c r="I6538" s="22">
        <f t="shared" si="307"/>
        <v>9</v>
      </c>
      <c r="J6538" s="22" t="str">
        <f>VLOOKUP(I6538,變換清單!H:I,2,0)</f>
        <v>3Q</v>
      </c>
      <c r="K6538" s="22" t="str">
        <f t="shared" si="308"/>
        <v>新類型中四國20173Q</v>
      </c>
    </row>
    <row r="6539" spans="1:11">
      <c r="A6539" s="23">
        <v>201709</v>
      </c>
      <c r="B6539" s="23" t="s">
        <v>98</v>
      </c>
      <c r="C6539" s="22">
        <v>27220985</v>
      </c>
      <c r="D6539" s="22" t="s">
        <v>46</v>
      </c>
      <c r="E6539" s="23">
        <v>2520</v>
      </c>
      <c r="F6539" s="22" t="str">
        <f>VLOOKUP(C6539,變換清單!A:C,3,0)</f>
        <v>新類型</v>
      </c>
      <c r="G6539" s="22" t="str">
        <f>VLOOKUP(B6539,變換清單!E:F,2,0)</f>
        <v>沖繩</v>
      </c>
      <c r="H6539" s="22" t="str">
        <f t="shared" si="306"/>
        <v>2017</v>
      </c>
      <c r="I6539" s="22">
        <f t="shared" si="307"/>
        <v>9</v>
      </c>
      <c r="J6539" s="22" t="str">
        <f>VLOOKUP(I6539,變換清單!H:I,2,0)</f>
        <v>3Q</v>
      </c>
      <c r="K6539" s="22" t="str">
        <f t="shared" si="308"/>
        <v>新類型沖繩20173Q</v>
      </c>
    </row>
    <row r="6540" spans="1:11">
      <c r="A6540" s="23">
        <v>201709</v>
      </c>
      <c r="B6540" s="23" t="s">
        <v>98</v>
      </c>
      <c r="C6540" s="22">
        <v>27260317</v>
      </c>
      <c r="D6540" s="22" t="s">
        <v>40</v>
      </c>
      <c r="E6540" s="23">
        <v>33600</v>
      </c>
      <c r="F6540" s="22" t="str">
        <f>VLOOKUP(C6540,變換清單!A:C,3,0)</f>
        <v>啤酒</v>
      </c>
      <c r="G6540" s="22" t="str">
        <f>VLOOKUP(B6540,變換清單!E:F,2,0)</f>
        <v>沖繩</v>
      </c>
      <c r="H6540" s="22" t="str">
        <f t="shared" si="306"/>
        <v>2017</v>
      </c>
      <c r="I6540" s="22">
        <f t="shared" si="307"/>
        <v>9</v>
      </c>
      <c r="J6540" s="22" t="str">
        <f>VLOOKUP(I6540,變換清單!H:I,2,0)</f>
        <v>3Q</v>
      </c>
      <c r="K6540" s="22" t="str">
        <f t="shared" si="308"/>
        <v>啤酒沖繩20173Q</v>
      </c>
    </row>
    <row r="6541" spans="1:11">
      <c r="A6541" s="23">
        <v>201709</v>
      </c>
      <c r="B6541" s="23" t="s">
        <v>98</v>
      </c>
      <c r="C6541" s="22">
        <v>27260665</v>
      </c>
      <c r="D6541" s="22" t="s">
        <v>105</v>
      </c>
      <c r="E6541" s="23">
        <v>604800</v>
      </c>
      <c r="F6541" s="22" t="str">
        <f>VLOOKUP(C6541,變換清單!A:C,3,0)</f>
        <v>啤酒</v>
      </c>
      <c r="G6541" s="22" t="str">
        <f>VLOOKUP(B6541,變換清單!E:F,2,0)</f>
        <v>沖繩</v>
      </c>
      <c r="H6541" s="22" t="str">
        <f t="shared" si="306"/>
        <v>2017</v>
      </c>
      <c r="I6541" s="22">
        <f t="shared" si="307"/>
        <v>9</v>
      </c>
      <c r="J6541" s="22" t="str">
        <f>VLOOKUP(I6541,變換清單!H:I,2,0)</f>
        <v>3Q</v>
      </c>
      <c r="K6541" s="22" t="str">
        <f t="shared" si="308"/>
        <v>啤酒沖繩20173Q</v>
      </c>
    </row>
    <row r="6542" spans="1:11">
      <c r="A6542" s="23">
        <v>201709</v>
      </c>
      <c r="B6542" s="23" t="s">
        <v>98</v>
      </c>
      <c r="C6542" s="22">
        <v>27350171</v>
      </c>
      <c r="D6542" s="22" t="s">
        <v>42</v>
      </c>
      <c r="E6542" s="23">
        <v>63000</v>
      </c>
      <c r="F6542" s="22" t="str">
        <f>VLOOKUP(C6542,變換清單!A:C,3,0)</f>
        <v>啤酒</v>
      </c>
      <c r="G6542" s="22" t="str">
        <f>VLOOKUP(B6542,變換清單!E:F,2,0)</f>
        <v>沖繩</v>
      </c>
      <c r="H6542" s="22" t="str">
        <f t="shared" si="306"/>
        <v>2017</v>
      </c>
      <c r="I6542" s="22">
        <f t="shared" si="307"/>
        <v>9</v>
      </c>
      <c r="J6542" s="22" t="str">
        <f>VLOOKUP(I6542,變換清單!H:I,2,0)</f>
        <v>3Q</v>
      </c>
      <c r="K6542" s="22" t="str">
        <f t="shared" si="308"/>
        <v>啤酒沖繩20173Q</v>
      </c>
    </row>
    <row r="6543" spans="1:11">
      <c r="A6543" s="23">
        <v>201709</v>
      </c>
      <c r="B6543" s="23" t="s">
        <v>98</v>
      </c>
      <c r="C6543" s="22">
        <v>27350921</v>
      </c>
      <c r="D6543" s="22" t="s">
        <v>44</v>
      </c>
      <c r="E6543" s="23">
        <v>104160</v>
      </c>
      <c r="F6543" s="22" t="str">
        <f>VLOOKUP(C6543,變換清單!A:C,3,0)</f>
        <v>發泡酒</v>
      </c>
      <c r="G6543" s="22" t="str">
        <f>VLOOKUP(B6543,變換清單!E:F,2,0)</f>
        <v>沖繩</v>
      </c>
      <c r="H6543" s="22" t="str">
        <f t="shared" si="306"/>
        <v>2017</v>
      </c>
      <c r="I6543" s="22">
        <f t="shared" si="307"/>
        <v>9</v>
      </c>
      <c r="J6543" s="22" t="str">
        <f>VLOOKUP(I6543,變換清單!H:I,2,0)</f>
        <v>3Q</v>
      </c>
      <c r="K6543" s="22" t="str">
        <f t="shared" si="308"/>
        <v>發泡酒沖繩20173Q</v>
      </c>
    </row>
    <row r="6544" spans="1:11">
      <c r="A6544" s="23">
        <v>201709</v>
      </c>
      <c r="B6544" s="23" t="s">
        <v>98</v>
      </c>
      <c r="C6544" s="22">
        <v>27210786</v>
      </c>
      <c r="D6544" s="22" t="s">
        <v>103</v>
      </c>
      <c r="E6544" s="23">
        <v>126000</v>
      </c>
      <c r="F6544" s="22" t="str">
        <f>VLOOKUP(C6544,變換清單!A:C,3,0)</f>
        <v>發泡酒</v>
      </c>
      <c r="G6544" s="22" t="str">
        <f>VLOOKUP(B6544,變換清單!E:F,2,0)</f>
        <v>沖繩</v>
      </c>
      <c r="H6544" s="22" t="str">
        <f t="shared" si="306"/>
        <v>2017</v>
      </c>
      <c r="I6544" s="22">
        <f t="shared" si="307"/>
        <v>9</v>
      </c>
      <c r="J6544" s="22" t="str">
        <f>VLOOKUP(I6544,變換清單!H:I,2,0)</f>
        <v>3Q</v>
      </c>
      <c r="K6544" s="22" t="str">
        <f t="shared" si="308"/>
        <v>發泡酒沖繩20173Q</v>
      </c>
    </row>
    <row r="6545" spans="1:11">
      <c r="A6545" s="23">
        <v>201709</v>
      </c>
      <c r="B6545" s="23" t="s">
        <v>56</v>
      </c>
      <c r="C6545" s="22">
        <v>27220883</v>
      </c>
      <c r="D6545" s="22" t="s">
        <v>101</v>
      </c>
      <c r="E6545" s="23">
        <v>197400</v>
      </c>
      <c r="F6545" s="22" t="str">
        <f>VLOOKUP(C6545,變換清單!A:C,3,0)</f>
        <v>新類型</v>
      </c>
      <c r="G6545" s="22" t="str">
        <f>VLOOKUP(B6545,變換清單!E:F,2,0)</f>
        <v>東北</v>
      </c>
      <c r="H6545" s="22" t="str">
        <f t="shared" si="306"/>
        <v>2017</v>
      </c>
      <c r="I6545" s="22">
        <f t="shared" si="307"/>
        <v>9</v>
      </c>
      <c r="J6545" s="22" t="str">
        <f>VLOOKUP(I6545,變換清單!H:I,2,0)</f>
        <v>3Q</v>
      </c>
      <c r="K6545" s="22" t="str">
        <f t="shared" si="308"/>
        <v>新類型東北20173Q</v>
      </c>
    </row>
    <row r="6546" spans="1:11">
      <c r="A6546" s="23">
        <v>201709</v>
      </c>
      <c r="B6546" s="23" t="s">
        <v>56</v>
      </c>
      <c r="C6546" s="22">
        <v>27220957</v>
      </c>
      <c r="D6546" s="22" t="s">
        <v>102</v>
      </c>
      <c r="E6546" s="23">
        <v>66360</v>
      </c>
      <c r="F6546" s="22" t="str">
        <f>VLOOKUP(C6546,變換清單!A:C,3,0)</f>
        <v>新類型</v>
      </c>
      <c r="G6546" s="22" t="str">
        <f>VLOOKUP(B6546,變換清單!E:F,2,0)</f>
        <v>東北</v>
      </c>
      <c r="H6546" s="22" t="str">
        <f t="shared" si="306"/>
        <v>2017</v>
      </c>
      <c r="I6546" s="22">
        <f t="shared" si="307"/>
        <v>9</v>
      </c>
      <c r="J6546" s="22" t="str">
        <f>VLOOKUP(I6546,變換清單!H:I,2,0)</f>
        <v>3Q</v>
      </c>
      <c r="K6546" s="22" t="str">
        <f t="shared" si="308"/>
        <v>新類型東北20173Q</v>
      </c>
    </row>
    <row r="6547" spans="1:11">
      <c r="A6547" s="23">
        <v>201709</v>
      </c>
      <c r="B6547" s="23" t="s">
        <v>56</v>
      </c>
      <c r="C6547" s="22">
        <v>27220985</v>
      </c>
      <c r="D6547" s="22" t="s">
        <v>46</v>
      </c>
      <c r="E6547" s="23">
        <v>52080</v>
      </c>
      <c r="F6547" s="22" t="str">
        <f>VLOOKUP(C6547,變換清單!A:C,3,0)</f>
        <v>新類型</v>
      </c>
      <c r="G6547" s="22" t="str">
        <f>VLOOKUP(B6547,變換清單!E:F,2,0)</f>
        <v>東北</v>
      </c>
      <c r="H6547" s="22" t="str">
        <f t="shared" si="306"/>
        <v>2017</v>
      </c>
      <c r="I6547" s="22">
        <f t="shared" si="307"/>
        <v>9</v>
      </c>
      <c r="J6547" s="22" t="str">
        <f>VLOOKUP(I6547,變換清單!H:I,2,0)</f>
        <v>3Q</v>
      </c>
      <c r="K6547" s="22" t="str">
        <f t="shared" si="308"/>
        <v>新類型東北20173Q</v>
      </c>
    </row>
    <row r="6548" spans="1:11">
      <c r="A6548" s="23">
        <v>201709</v>
      </c>
      <c r="B6548" s="23" t="s">
        <v>56</v>
      </c>
      <c r="C6548" s="22">
        <v>27260317</v>
      </c>
      <c r="D6548" s="22" t="s">
        <v>40</v>
      </c>
      <c r="E6548" s="23">
        <v>14112</v>
      </c>
      <c r="F6548" s="22" t="str">
        <f>VLOOKUP(C6548,變換清單!A:C,3,0)</f>
        <v>啤酒</v>
      </c>
      <c r="G6548" s="22" t="str">
        <f>VLOOKUP(B6548,變換清單!E:F,2,0)</f>
        <v>東北</v>
      </c>
      <c r="H6548" s="22" t="str">
        <f t="shared" si="306"/>
        <v>2017</v>
      </c>
      <c r="I6548" s="22">
        <f t="shared" si="307"/>
        <v>9</v>
      </c>
      <c r="J6548" s="22" t="str">
        <f>VLOOKUP(I6548,變換清單!H:I,2,0)</f>
        <v>3Q</v>
      </c>
      <c r="K6548" s="22" t="str">
        <f t="shared" si="308"/>
        <v>啤酒東北20173Q</v>
      </c>
    </row>
    <row r="6549" spans="1:11">
      <c r="A6549" s="23">
        <v>201709</v>
      </c>
      <c r="B6549" s="23" t="s">
        <v>56</v>
      </c>
      <c r="C6549" s="22">
        <v>27260665</v>
      </c>
      <c r="D6549" s="22" t="s">
        <v>105</v>
      </c>
      <c r="E6549" s="23">
        <v>2016</v>
      </c>
      <c r="F6549" s="22" t="str">
        <f>VLOOKUP(C6549,變換清單!A:C,3,0)</f>
        <v>啤酒</v>
      </c>
      <c r="G6549" s="22" t="str">
        <f>VLOOKUP(B6549,變換清單!E:F,2,0)</f>
        <v>東北</v>
      </c>
      <c r="H6549" s="22" t="str">
        <f t="shared" si="306"/>
        <v>2017</v>
      </c>
      <c r="I6549" s="22">
        <f t="shared" si="307"/>
        <v>9</v>
      </c>
      <c r="J6549" s="22" t="str">
        <f>VLOOKUP(I6549,變換清單!H:I,2,0)</f>
        <v>3Q</v>
      </c>
      <c r="K6549" s="22" t="str">
        <f t="shared" si="308"/>
        <v>啤酒東北20173Q</v>
      </c>
    </row>
    <row r="6550" spans="1:11">
      <c r="A6550" s="23">
        <v>201709</v>
      </c>
      <c r="B6550" s="23" t="s">
        <v>56</v>
      </c>
      <c r="C6550" s="22">
        <v>27350171</v>
      </c>
      <c r="D6550" s="22" t="s">
        <v>42</v>
      </c>
      <c r="E6550" s="23">
        <v>38640</v>
      </c>
      <c r="F6550" s="22" t="str">
        <f>VLOOKUP(C6550,變換清單!A:C,3,0)</f>
        <v>啤酒</v>
      </c>
      <c r="G6550" s="22" t="str">
        <f>VLOOKUP(B6550,變換清單!E:F,2,0)</f>
        <v>東北</v>
      </c>
      <c r="H6550" s="22" t="str">
        <f t="shared" si="306"/>
        <v>2017</v>
      </c>
      <c r="I6550" s="22">
        <f t="shared" si="307"/>
        <v>9</v>
      </c>
      <c r="J6550" s="22" t="str">
        <f>VLOOKUP(I6550,變換清單!H:I,2,0)</f>
        <v>3Q</v>
      </c>
      <c r="K6550" s="22" t="str">
        <f t="shared" si="308"/>
        <v>啤酒東北20173Q</v>
      </c>
    </row>
    <row r="6551" spans="1:11">
      <c r="A6551" s="23">
        <v>201709</v>
      </c>
      <c r="B6551" s="23" t="s">
        <v>73</v>
      </c>
      <c r="C6551" s="22">
        <v>27350921</v>
      </c>
      <c r="D6551" s="22" t="s">
        <v>44</v>
      </c>
      <c r="E6551" s="23">
        <v>301560</v>
      </c>
      <c r="F6551" s="22" t="str">
        <f>VLOOKUP(C6551,變換清單!A:C,3,0)</f>
        <v>發泡酒</v>
      </c>
      <c r="G6551" s="22" t="str">
        <f>VLOOKUP(B6551,變換清單!E:F,2,0)</f>
        <v>中部</v>
      </c>
      <c r="H6551" s="22" t="str">
        <f t="shared" si="306"/>
        <v>2017</v>
      </c>
      <c r="I6551" s="22">
        <f t="shared" si="307"/>
        <v>9</v>
      </c>
      <c r="J6551" s="22" t="str">
        <f>VLOOKUP(I6551,變換清單!H:I,2,0)</f>
        <v>3Q</v>
      </c>
      <c r="K6551" s="22" t="str">
        <f t="shared" si="308"/>
        <v>發泡酒中部20173Q</v>
      </c>
    </row>
    <row r="6552" spans="1:11">
      <c r="A6552" s="23">
        <v>201709</v>
      </c>
      <c r="B6552" s="23" t="s">
        <v>73</v>
      </c>
      <c r="C6552" s="22">
        <v>27210786</v>
      </c>
      <c r="D6552" s="22" t="s">
        <v>103</v>
      </c>
      <c r="E6552" s="23">
        <v>4200</v>
      </c>
      <c r="F6552" s="22" t="str">
        <f>VLOOKUP(C6552,變換清單!A:C,3,0)</f>
        <v>發泡酒</v>
      </c>
      <c r="G6552" s="22" t="str">
        <f>VLOOKUP(B6552,變換清單!E:F,2,0)</f>
        <v>中部</v>
      </c>
      <c r="H6552" s="22" t="str">
        <f t="shared" si="306"/>
        <v>2017</v>
      </c>
      <c r="I6552" s="22">
        <f t="shared" si="307"/>
        <v>9</v>
      </c>
      <c r="J6552" s="22" t="str">
        <f>VLOOKUP(I6552,變換清單!H:I,2,0)</f>
        <v>3Q</v>
      </c>
      <c r="K6552" s="22" t="str">
        <f t="shared" si="308"/>
        <v>發泡酒中部20173Q</v>
      </c>
    </row>
    <row r="6553" spans="1:11">
      <c r="A6553" s="23">
        <v>201709</v>
      </c>
      <c r="B6553" s="23" t="s">
        <v>73</v>
      </c>
      <c r="C6553" s="22">
        <v>27220883</v>
      </c>
      <c r="D6553" s="22" t="s">
        <v>101</v>
      </c>
      <c r="E6553" s="23">
        <v>83160</v>
      </c>
      <c r="F6553" s="22" t="str">
        <f>VLOOKUP(C6553,變換清單!A:C,3,0)</f>
        <v>新類型</v>
      </c>
      <c r="G6553" s="22" t="str">
        <f>VLOOKUP(B6553,變換清單!E:F,2,0)</f>
        <v>中部</v>
      </c>
      <c r="H6553" s="22" t="str">
        <f t="shared" si="306"/>
        <v>2017</v>
      </c>
      <c r="I6553" s="22">
        <f t="shared" si="307"/>
        <v>9</v>
      </c>
      <c r="J6553" s="22" t="str">
        <f>VLOOKUP(I6553,變換清單!H:I,2,0)</f>
        <v>3Q</v>
      </c>
      <c r="K6553" s="22" t="str">
        <f t="shared" si="308"/>
        <v>新類型中部20173Q</v>
      </c>
    </row>
    <row r="6554" spans="1:11">
      <c r="A6554" s="23">
        <v>201709</v>
      </c>
      <c r="B6554" s="23" t="s">
        <v>73</v>
      </c>
      <c r="C6554" s="22">
        <v>27220957</v>
      </c>
      <c r="D6554" s="22" t="s">
        <v>102</v>
      </c>
      <c r="E6554" s="23">
        <v>6552</v>
      </c>
      <c r="F6554" s="22" t="str">
        <f>VLOOKUP(C6554,變換清單!A:C,3,0)</f>
        <v>新類型</v>
      </c>
      <c r="G6554" s="22" t="str">
        <f>VLOOKUP(B6554,變換清單!E:F,2,0)</f>
        <v>中部</v>
      </c>
      <c r="H6554" s="22" t="str">
        <f t="shared" si="306"/>
        <v>2017</v>
      </c>
      <c r="I6554" s="22">
        <f t="shared" si="307"/>
        <v>9</v>
      </c>
      <c r="J6554" s="22" t="str">
        <f>VLOOKUP(I6554,變換清單!H:I,2,0)</f>
        <v>3Q</v>
      </c>
      <c r="K6554" s="22" t="str">
        <f t="shared" si="308"/>
        <v>新類型中部20173Q</v>
      </c>
    </row>
    <row r="6555" spans="1:11">
      <c r="A6555" s="23">
        <v>201709</v>
      </c>
      <c r="B6555" s="23" t="s">
        <v>73</v>
      </c>
      <c r="C6555" s="22">
        <v>27220985</v>
      </c>
      <c r="D6555" s="22" t="s">
        <v>46</v>
      </c>
      <c r="E6555" s="23">
        <v>3780</v>
      </c>
      <c r="F6555" s="22" t="str">
        <f>VLOOKUP(C6555,變換清單!A:C,3,0)</f>
        <v>新類型</v>
      </c>
      <c r="G6555" s="22" t="str">
        <f>VLOOKUP(B6555,變換清單!E:F,2,0)</f>
        <v>中部</v>
      </c>
      <c r="H6555" s="22" t="str">
        <f t="shared" si="306"/>
        <v>2017</v>
      </c>
      <c r="I6555" s="22">
        <f t="shared" si="307"/>
        <v>9</v>
      </c>
      <c r="J6555" s="22" t="str">
        <f>VLOOKUP(I6555,變換清單!H:I,2,0)</f>
        <v>3Q</v>
      </c>
      <c r="K6555" s="22" t="str">
        <f t="shared" si="308"/>
        <v>新類型中部20173Q</v>
      </c>
    </row>
    <row r="6556" spans="1:11">
      <c r="A6556" s="23">
        <v>201709</v>
      </c>
      <c r="B6556" s="23" t="s">
        <v>73</v>
      </c>
      <c r="C6556" s="22">
        <v>27260317</v>
      </c>
      <c r="D6556" s="22" t="s">
        <v>40</v>
      </c>
      <c r="E6556" s="23">
        <v>52920</v>
      </c>
      <c r="F6556" s="22" t="str">
        <f>VLOOKUP(C6556,變換清單!A:C,3,0)</f>
        <v>啤酒</v>
      </c>
      <c r="G6556" s="22" t="str">
        <f>VLOOKUP(B6556,變換清單!E:F,2,0)</f>
        <v>中部</v>
      </c>
      <c r="H6556" s="22" t="str">
        <f t="shared" si="306"/>
        <v>2017</v>
      </c>
      <c r="I6556" s="22">
        <f t="shared" si="307"/>
        <v>9</v>
      </c>
      <c r="J6556" s="22" t="str">
        <f>VLOOKUP(I6556,變換清單!H:I,2,0)</f>
        <v>3Q</v>
      </c>
      <c r="K6556" s="22" t="str">
        <f t="shared" si="308"/>
        <v>啤酒中部20173Q</v>
      </c>
    </row>
    <row r="6557" spans="1:11">
      <c r="A6557" s="23">
        <v>201709</v>
      </c>
      <c r="B6557" s="23" t="s">
        <v>93</v>
      </c>
      <c r="C6557" s="22">
        <v>27260665</v>
      </c>
      <c r="D6557" s="22" t="s">
        <v>105</v>
      </c>
      <c r="E6557" s="23">
        <v>161280</v>
      </c>
      <c r="F6557" s="22" t="str">
        <f>VLOOKUP(C6557,變換清單!A:C,3,0)</f>
        <v>啤酒</v>
      </c>
      <c r="G6557" s="22" t="str">
        <f>VLOOKUP(B6557,變換清單!E:F,2,0)</f>
        <v>九州</v>
      </c>
      <c r="H6557" s="22" t="str">
        <f t="shared" si="306"/>
        <v>2017</v>
      </c>
      <c r="I6557" s="22">
        <f t="shared" si="307"/>
        <v>9</v>
      </c>
      <c r="J6557" s="22" t="str">
        <f>VLOOKUP(I6557,變換清單!H:I,2,0)</f>
        <v>3Q</v>
      </c>
      <c r="K6557" s="22" t="str">
        <f t="shared" si="308"/>
        <v>啤酒九州20173Q</v>
      </c>
    </row>
    <row r="6558" spans="1:11">
      <c r="A6558" s="23">
        <v>201709</v>
      </c>
      <c r="B6558" s="23" t="s">
        <v>93</v>
      </c>
      <c r="C6558" s="22">
        <v>27350171</v>
      </c>
      <c r="D6558" s="22" t="s">
        <v>42</v>
      </c>
      <c r="E6558" s="23">
        <v>35280</v>
      </c>
      <c r="F6558" s="22" t="str">
        <f>VLOOKUP(C6558,變換清單!A:C,3,0)</f>
        <v>啤酒</v>
      </c>
      <c r="G6558" s="22" t="str">
        <f>VLOOKUP(B6558,變換清單!E:F,2,0)</f>
        <v>九州</v>
      </c>
      <c r="H6558" s="22" t="str">
        <f t="shared" si="306"/>
        <v>2017</v>
      </c>
      <c r="I6558" s="22">
        <f t="shared" si="307"/>
        <v>9</v>
      </c>
      <c r="J6558" s="22" t="str">
        <f>VLOOKUP(I6558,變換清單!H:I,2,0)</f>
        <v>3Q</v>
      </c>
      <c r="K6558" s="22" t="str">
        <f t="shared" si="308"/>
        <v>啤酒九州20173Q</v>
      </c>
    </row>
    <row r="6559" spans="1:11">
      <c r="A6559" s="23">
        <v>201709</v>
      </c>
      <c r="B6559" s="23" t="s">
        <v>93</v>
      </c>
      <c r="C6559" s="22">
        <v>27350921</v>
      </c>
      <c r="D6559" s="22" t="s">
        <v>44</v>
      </c>
      <c r="E6559" s="23">
        <v>77280</v>
      </c>
      <c r="F6559" s="22" t="str">
        <f>VLOOKUP(C6559,變換清單!A:C,3,0)</f>
        <v>發泡酒</v>
      </c>
      <c r="G6559" s="22" t="str">
        <f>VLOOKUP(B6559,變換清單!E:F,2,0)</f>
        <v>九州</v>
      </c>
      <c r="H6559" s="22" t="str">
        <f t="shared" si="306"/>
        <v>2017</v>
      </c>
      <c r="I6559" s="22">
        <f t="shared" si="307"/>
        <v>9</v>
      </c>
      <c r="J6559" s="22" t="str">
        <f>VLOOKUP(I6559,變換清單!H:I,2,0)</f>
        <v>3Q</v>
      </c>
      <c r="K6559" s="22" t="str">
        <f t="shared" si="308"/>
        <v>發泡酒九州20173Q</v>
      </c>
    </row>
    <row r="6560" spans="1:11">
      <c r="A6560" s="23">
        <v>201709</v>
      </c>
      <c r="B6560" s="23" t="s">
        <v>93</v>
      </c>
      <c r="C6560" s="22">
        <v>27210786</v>
      </c>
      <c r="D6560" s="22" t="s">
        <v>103</v>
      </c>
      <c r="E6560" s="23">
        <v>504</v>
      </c>
      <c r="F6560" s="22" t="str">
        <f>VLOOKUP(C6560,變換清單!A:C,3,0)</f>
        <v>發泡酒</v>
      </c>
      <c r="G6560" s="22" t="str">
        <f>VLOOKUP(B6560,變換清單!E:F,2,0)</f>
        <v>九州</v>
      </c>
      <c r="H6560" s="22" t="str">
        <f t="shared" si="306"/>
        <v>2017</v>
      </c>
      <c r="I6560" s="22">
        <f t="shared" si="307"/>
        <v>9</v>
      </c>
      <c r="J6560" s="22" t="str">
        <f>VLOOKUP(I6560,變換清單!H:I,2,0)</f>
        <v>3Q</v>
      </c>
      <c r="K6560" s="22" t="str">
        <f t="shared" si="308"/>
        <v>發泡酒九州20173Q</v>
      </c>
    </row>
    <row r="6561" spans="1:11">
      <c r="A6561" s="23">
        <v>201709</v>
      </c>
      <c r="B6561" s="23" t="s">
        <v>93</v>
      </c>
      <c r="C6561" s="22">
        <v>27220883</v>
      </c>
      <c r="D6561" s="22" t="s">
        <v>101</v>
      </c>
      <c r="E6561" s="23">
        <v>36120</v>
      </c>
      <c r="F6561" s="22" t="str">
        <f>VLOOKUP(C6561,變換清單!A:C,3,0)</f>
        <v>新類型</v>
      </c>
      <c r="G6561" s="22" t="str">
        <f>VLOOKUP(B6561,變換清單!E:F,2,0)</f>
        <v>九州</v>
      </c>
      <c r="H6561" s="22" t="str">
        <f t="shared" si="306"/>
        <v>2017</v>
      </c>
      <c r="I6561" s="22">
        <f t="shared" si="307"/>
        <v>9</v>
      </c>
      <c r="J6561" s="22" t="str">
        <f>VLOOKUP(I6561,變換清單!H:I,2,0)</f>
        <v>3Q</v>
      </c>
      <c r="K6561" s="22" t="str">
        <f t="shared" si="308"/>
        <v>新類型九州20173Q</v>
      </c>
    </row>
    <row r="6562" spans="1:11">
      <c r="A6562" s="23">
        <v>201709</v>
      </c>
      <c r="B6562" s="23" t="s">
        <v>57</v>
      </c>
      <c r="C6562" s="22">
        <v>27220957</v>
      </c>
      <c r="D6562" s="22" t="s">
        <v>102</v>
      </c>
      <c r="E6562" s="23">
        <v>621600</v>
      </c>
      <c r="F6562" s="22" t="str">
        <f>VLOOKUP(C6562,變換清單!A:C,3,0)</f>
        <v>新類型</v>
      </c>
      <c r="G6562" s="22" t="str">
        <f>VLOOKUP(B6562,變換清單!E:F,2,0)</f>
        <v>東北</v>
      </c>
      <c r="H6562" s="22" t="str">
        <f t="shared" si="306"/>
        <v>2017</v>
      </c>
      <c r="I6562" s="22">
        <f t="shared" si="307"/>
        <v>9</v>
      </c>
      <c r="J6562" s="22" t="str">
        <f>VLOOKUP(I6562,變換清單!H:I,2,0)</f>
        <v>3Q</v>
      </c>
      <c r="K6562" s="22" t="str">
        <f t="shared" si="308"/>
        <v>新類型東北20173Q</v>
      </c>
    </row>
    <row r="6563" spans="1:11">
      <c r="A6563" s="23">
        <v>201709</v>
      </c>
      <c r="B6563" s="23" t="s">
        <v>57</v>
      </c>
      <c r="C6563" s="22">
        <v>27220985</v>
      </c>
      <c r="D6563" s="22" t="s">
        <v>46</v>
      </c>
      <c r="E6563" s="23">
        <v>80640</v>
      </c>
      <c r="F6563" s="22" t="str">
        <f>VLOOKUP(C6563,變換清單!A:C,3,0)</f>
        <v>新類型</v>
      </c>
      <c r="G6563" s="22" t="str">
        <f>VLOOKUP(B6563,變換清單!E:F,2,0)</f>
        <v>東北</v>
      </c>
      <c r="H6563" s="22" t="str">
        <f t="shared" si="306"/>
        <v>2017</v>
      </c>
      <c r="I6563" s="22">
        <f t="shared" si="307"/>
        <v>9</v>
      </c>
      <c r="J6563" s="22" t="str">
        <f>VLOOKUP(I6563,變換清單!H:I,2,0)</f>
        <v>3Q</v>
      </c>
      <c r="K6563" s="22" t="str">
        <f t="shared" si="308"/>
        <v>新類型東北20173Q</v>
      </c>
    </row>
    <row r="6564" spans="1:11">
      <c r="A6564" s="23">
        <v>201709</v>
      </c>
      <c r="B6564" s="23" t="s">
        <v>57</v>
      </c>
      <c r="C6564" s="22">
        <v>27260317</v>
      </c>
      <c r="D6564" s="22" t="s">
        <v>40</v>
      </c>
      <c r="E6564" s="23">
        <v>197400</v>
      </c>
      <c r="F6564" s="22" t="str">
        <f>VLOOKUP(C6564,變換清單!A:C,3,0)</f>
        <v>啤酒</v>
      </c>
      <c r="G6564" s="22" t="str">
        <f>VLOOKUP(B6564,變換清單!E:F,2,0)</f>
        <v>東北</v>
      </c>
      <c r="H6564" s="22" t="str">
        <f t="shared" si="306"/>
        <v>2017</v>
      </c>
      <c r="I6564" s="22">
        <f t="shared" si="307"/>
        <v>9</v>
      </c>
      <c r="J6564" s="22" t="str">
        <f>VLOOKUP(I6564,變換清單!H:I,2,0)</f>
        <v>3Q</v>
      </c>
      <c r="K6564" s="22" t="str">
        <f t="shared" si="308"/>
        <v>啤酒東北20173Q</v>
      </c>
    </row>
    <row r="6565" spans="1:11">
      <c r="A6565" s="23">
        <v>201709</v>
      </c>
      <c r="B6565" s="23" t="s">
        <v>57</v>
      </c>
      <c r="C6565" s="22">
        <v>27260665</v>
      </c>
      <c r="D6565" s="22" t="s">
        <v>105</v>
      </c>
      <c r="E6565" s="23">
        <v>33264</v>
      </c>
      <c r="F6565" s="22" t="str">
        <f>VLOOKUP(C6565,變換清單!A:C,3,0)</f>
        <v>啤酒</v>
      </c>
      <c r="G6565" s="22" t="str">
        <f>VLOOKUP(B6565,變換清單!E:F,2,0)</f>
        <v>東北</v>
      </c>
      <c r="H6565" s="22" t="str">
        <f t="shared" si="306"/>
        <v>2017</v>
      </c>
      <c r="I6565" s="22">
        <f t="shared" si="307"/>
        <v>9</v>
      </c>
      <c r="J6565" s="22" t="str">
        <f>VLOOKUP(I6565,變換清單!H:I,2,0)</f>
        <v>3Q</v>
      </c>
      <c r="K6565" s="22" t="str">
        <f t="shared" si="308"/>
        <v>啤酒東北20173Q</v>
      </c>
    </row>
    <row r="6566" spans="1:11">
      <c r="A6566" s="23">
        <v>201709</v>
      </c>
      <c r="B6566" s="23" t="s">
        <v>57</v>
      </c>
      <c r="C6566" s="22">
        <v>27350171</v>
      </c>
      <c r="D6566" s="22" t="s">
        <v>42</v>
      </c>
      <c r="E6566" s="23">
        <v>3524</v>
      </c>
      <c r="F6566" s="22" t="str">
        <f>VLOOKUP(C6566,變換清單!A:C,3,0)</f>
        <v>啤酒</v>
      </c>
      <c r="G6566" s="22" t="str">
        <f>VLOOKUP(B6566,變換清單!E:F,2,0)</f>
        <v>東北</v>
      </c>
      <c r="H6566" s="22" t="str">
        <f t="shared" si="306"/>
        <v>2017</v>
      </c>
      <c r="I6566" s="22">
        <f t="shared" si="307"/>
        <v>9</v>
      </c>
      <c r="J6566" s="22" t="str">
        <f>VLOOKUP(I6566,變換清單!H:I,2,0)</f>
        <v>3Q</v>
      </c>
      <c r="K6566" s="22" t="str">
        <f t="shared" si="308"/>
        <v>啤酒東北20173Q</v>
      </c>
    </row>
    <row r="6567" spans="1:11">
      <c r="A6567" s="23">
        <v>201709</v>
      </c>
      <c r="B6567" s="23" t="s">
        <v>57</v>
      </c>
      <c r="C6567" s="22">
        <v>27350921</v>
      </c>
      <c r="D6567" s="22" t="s">
        <v>44</v>
      </c>
      <c r="E6567" s="23">
        <v>142800</v>
      </c>
      <c r="F6567" s="22" t="str">
        <f>VLOOKUP(C6567,變換清單!A:C,3,0)</f>
        <v>發泡酒</v>
      </c>
      <c r="G6567" s="22" t="str">
        <f>VLOOKUP(B6567,變換清單!E:F,2,0)</f>
        <v>東北</v>
      </c>
      <c r="H6567" s="22" t="str">
        <f t="shared" si="306"/>
        <v>2017</v>
      </c>
      <c r="I6567" s="22">
        <f t="shared" si="307"/>
        <v>9</v>
      </c>
      <c r="J6567" s="22" t="str">
        <f>VLOOKUP(I6567,變換清單!H:I,2,0)</f>
        <v>3Q</v>
      </c>
      <c r="K6567" s="22" t="str">
        <f t="shared" si="308"/>
        <v>發泡酒東北20173Q</v>
      </c>
    </row>
    <row r="6568" spans="1:11">
      <c r="A6568" s="23">
        <v>201709</v>
      </c>
      <c r="B6568" s="23" t="s">
        <v>2</v>
      </c>
      <c r="C6568" s="22">
        <v>27210786</v>
      </c>
      <c r="D6568" s="22" t="s">
        <v>103</v>
      </c>
      <c r="E6568" s="23">
        <v>1165080</v>
      </c>
      <c r="F6568" s="22" t="str">
        <f>VLOOKUP(C6568,變換清單!A:C,3,0)</f>
        <v>發泡酒</v>
      </c>
      <c r="G6568" s="22" t="str">
        <f>VLOOKUP(B6568,變換清單!E:F,2,0)</f>
        <v>近畿圏</v>
      </c>
      <c r="H6568" s="22" t="str">
        <f t="shared" si="306"/>
        <v>2017</v>
      </c>
      <c r="I6568" s="22">
        <f t="shared" si="307"/>
        <v>9</v>
      </c>
      <c r="J6568" s="22" t="str">
        <f>VLOOKUP(I6568,變換清單!H:I,2,0)</f>
        <v>3Q</v>
      </c>
      <c r="K6568" s="22" t="str">
        <f t="shared" si="308"/>
        <v>發泡酒近畿圏20173Q</v>
      </c>
    </row>
    <row r="6569" spans="1:11">
      <c r="A6569" s="23">
        <v>201709</v>
      </c>
      <c r="B6569" s="23" t="s">
        <v>2</v>
      </c>
      <c r="C6569" s="22">
        <v>27220883</v>
      </c>
      <c r="D6569" s="22" t="s">
        <v>101</v>
      </c>
      <c r="E6569" s="23">
        <v>34440</v>
      </c>
      <c r="F6569" s="22" t="str">
        <f>VLOOKUP(C6569,變換清單!A:C,3,0)</f>
        <v>新類型</v>
      </c>
      <c r="G6569" s="22" t="str">
        <f>VLOOKUP(B6569,變換清單!E:F,2,0)</f>
        <v>近畿圏</v>
      </c>
      <c r="H6569" s="22" t="str">
        <f t="shared" si="306"/>
        <v>2017</v>
      </c>
      <c r="I6569" s="22">
        <f t="shared" si="307"/>
        <v>9</v>
      </c>
      <c r="J6569" s="22" t="str">
        <f>VLOOKUP(I6569,變換清單!H:I,2,0)</f>
        <v>3Q</v>
      </c>
      <c r="K6569" s="22" t="str">
        <f t="shared" si="308"/>
        <v>新類型近畿圏20173Q</v>
      </c>
    </row>
    <row r="6570" spans="1:11">
      <c r="A6570" s="23">
        <v>201709</v>
      </c>
      <c r="B6570" s="23" t="s">
        <v>2</v>
      </c>
      <c r="C6570" s="22">
        <v>27220957</v>
      </c>
      <c r="D6570" s="22" t="s">
        <v>102</v>
      </c>
      <c r="E6570" s="23">
        <v>601440</v>
      </c>
      <c r="F6570" s="22" t="str">
        <f>VLOOKUP(C6570,變換清單!A:C,3,0)</f>
        <v>新類型</v>
      </c>
      <c r="G6570" s="22" t="str">
        <f>VLOOKUP(B6570,變換清單!E:F,2,0)</f>
        <v>近畿圏</v>
      </c>
      <c r="H6570" s="22" t="str">
        <f t="shared" si="306"/>
        <v>2017</v>
      </c>
      <c r="I6570" s="22">
        <f t="shared" si="307"/>
        <v>9</v>
      </c>
      <c r="J6570" s="22" t="str">
        <f>VLOOKUP(I6570,變換清單!H:I,2,0)</f>
        <v>3Q</v>
      </c>
      <c r="K6570" s="22" t="str">
        <f t="shared" si="308"/>
        <v>新類型近畿圏20173Q</v>
      </c>
    </row>
    <row r="6571" spans="1:11">
      <c r="A6571" s="23">
        <v>201709</v>
      </c>
      <c r="B6571" s="23" t="s">
        <v>2</v>
      </c>
      <c r="C6571" s="22">
        <v>27220985</v>
      </c>
      <c r="D6571" s="22" t="s">
        <v>46</v>
      </c>
      <c r="E6571" s="23">
        <v>20916</v>
      </c>
      <c r="F6571" s="22" t="str">
        <f>VLOOKUP(C6571,變換清單!A:C,3,0)</f>
        <v>新類型</v>
      </c>
      <c r="G6571" s="22" t="str">
        <f>VLOOKUP(B6571,變換清單!E:F,2,0)</f>
        <v>近畿圏</v>
      </c>
      <c r="H6571" s="22" t="str">
        <f t="shared" si="306"/>
        <v>2017</v>
      </c>
      <c r="I6571" s="22">
        <f t="shared" si="307"/>
        <v>9</v>
      </c>
      <c r="J6571" s="22" t="str">
        <f>VLOOKUP(I6571,變換清單!H:I,2,0)</f>
        <v>3Q</v>
      </c>
      <c r="K6571" s="22" t="str">
        <f t="shared" si="308"/>
        <v>新類型近畿圏20173Q</v>
      </c>
    </row>
    <row r="6572" spans="1:11">
      <c r="A6572" s="23">
        <v>201709</v>
      </c>
      <c r="B6572" s="23" t="s">
        <v>2</v>
      </c>
      <c r="C6572" s="22">
        <v>27260317</v>
      </c>
      <c r="D6572" s="22" t="s">
        <v>40</v>
      </c>
      <c r="E6572" s="23">
        <v>10584</v>
      </c>
      <c r="F6572" s="22" t="str">
        <f>VLOOKUP(C6572,變換清單!A:C,3,0)</f>
        <v>啤酒</v>
      </c>
      <c r="G6572" s="22" t="str">
        <f>VLOOKUP(B6572,變換清單!E:F,2,0)</f>
        <v>近畿圏</v>
      </c>
      <c r="H6572" s="22" t="str">
        <f t="shared" si="306"/>
        <v>2017</v>
      </c>
      <c r="I6572" s="22">
        <f t="shared" si="307"/>
        <v>9</v>
      </c>
      <c r="J6572" s="22" t="str">
        <f>VLOOKUP(I6572,變換清單!H:I,2,0)</f>
        <v>3Q</v>
      </c>
      <c r="K6572" s="22" t="str">
        <f t="shared" si="308"/>
        <v>啤酒近畿圏20173Q</v>
      </c>
    </row>
    <row r="6573" spans="1:11">
      <c r="A6573" s="23">
        <v>201709</v>
      </c>
      <c r="B6573" s="23" t="s">
        <v>2</v>
      </c>
      <c r="C6573" s="22">
        <v>27260665</v>
      </c>
      <c r="D6573" s="22" t="s">
        <v>105</v>
      </c>
      <c r="E6573" s="23">
        <v>141960</v>
      </c>
      <c r="F6573" s="22" t="str">
        <f>VLOOKUP(C6573,變換清單!A:C,3,0)</f>
        <v>啤酒</v>
      </c>
      <c r="G6573" s="22" t="str">
        <f>VLOOKUP(B6573,變換清單!E:F,2,0)</f>
        <v>近畿圏</v>
      </c>
      <c r="H6573" s="22" t="str">
        <f t="shared" si="306"/>
        <v>2017</v>
      </c>
      <c r="I6573" s="22">
        <f t="shared" si="307"/>
        <v>9</v>
      </c>
      <c r="J6573" s="22" t="str">
        <f>VLOOKUP(I6573,變換清單!H:I,2,0)</f>
        <v>3Q</v>
      </c>
      <c r="K6573" s="22" t="str">
        <f t="shared" si="308"/>
        <v>啤酒近畿圏20173Q</v>
      </c>
    </row>
    <row r="6574" spans="1:11">
      <c r="A6574" s="23">
        <v>201709</v>
      </c>
      <c r="B6574" s="23" t="s">
        <v>91</v>
      </c>
      <c r="C6574" s="22">
        <v>27350171</v>
      </c>
      <c r="D6574" s="22" t="s">
        <v>42</v>
      </c>
      <c r="E6574" s="23">
        <v>840</v>
      </c>
      <c r="F6574" s="22" t="str">
        <f>VLOOKUP(C6574,變換清單!A:C,3,0)</f>
        <v>啤酒</v>
      </c>
      <c r="G6574" s="22" t="str">
        <f>VLOOKUP(B6574,變換清單!E:F,2,0)</f>
        <v>九州</v>
      </c>
      <c r="H6574" s="22" t="str">
        <f t="shared" si="306"/>
        <v>2017</v>
      </c>
      <c r="I6574" s="22">
        <f t="shared" si="307"/>
        <v>9</v>
      </c>
      <c r="J6574" s="22" t="str">
        <f>VLOOKUP(I6574,變換清單!H:I,2,0)</f>
        <v>3Q</v>
      </c>
      <c r="K6574" s="22" t="str">
        <f t="shared" si="308"/>
        <v>啤酒九州20173Q</v>
      </c>
    </row>
    <row r="6575" spans="1:11">
      <c r="A6575" s="23">
        <v>201709</v>
      </c>
      <c r="B6575" s="23" t="s">
        <v>91</v>
      </c>
      <c r="C6575" s="22">
        <v>27350921</v>
      </c>
      <c r="D6575" s="22" t="s">
        <v>44</v>
      </c>
      <c r="E6575" s="23">
        <v>351120</v>
      </c>
      <c r="F6575" s="22" t="str">
        <f>VLOOKUP(C6575,變換清單!A:C,3,0)</f>
        <v>發泡酒</v>
      </c>
      <c r="G6575" s="22" t="str">
        <f>VLOOKUP(B6575,變換清單!E:F,2,0)</f>
        <v>九州</v>
      </c>
      <c r="H6575" s="22" t="str">
        <f t="shared" si="306"/>
        <v>2017</v>
      </c>
      <c r="I6575" s="22">
        <f t="shared" si="307"/>
        <v>9</v>
      </c>
      <c r="J6575" s="22" t="str">
        <f>VLOOKUP(I6575,變換清單!H:I,2,0)</f>
        <v>3Q</v>
      </c>
      <c r="K6575" s="22" t="str">
        <f t="shared" si="308"/>
        <v>發泡酒九州20173Q</v>
      </c>
    </row>
    <row r="6576" spans="1:11">
      <c r="A6576" s="23">
        <v>201709</v>
      </c>
      <c r="B6576" s="23" t="s">
        <v>91</v>
      </c>
      <c r="C6576" s="22">
        <v>27210786</v>
      </c>
      <c r="D6576" s="22" t="s">
        <v>103</v>
      </c>
      <c r="E6576" s="23">
        <v>57960</v>
      </c>
      <c r="F6576" s="22" t="str">
        <f>VLOOKUP(C6576,變換清單!A:C,3,0)</f>
        <v>發泡酒</v>
      </c>
      <c r="G6576" s="22" t="str">
        <f>VLOOKUP(B6576,變換清單!E:F,2,0)</f>
        <v>九州</v>
      </c>
      <c r="H6576" s="22" t="str">
        <f t="shared" si="306"/>
        <v>2017</v>
      </c>
      <c r="I6576" s="22">
        <f t="shared" si="307"/>
        <v>9</v>
      </c>
      <c r="J6576" s="22" t="str">
        <f>VLOOKUP(I6576,變換清單!H:I,2,0)</f>
        <v>3Q</v>
      </c>
      <c r="K6576" s="22" t="str">
        <f t="shared" si="308"/>
        <v>發泡酒九州20173Q</v>
      </c>
    </row>
    <row r="6577" spans="1:11">
      <c r="A6577" s="23">
        <v>201709</v>
      </c>
      <c r="B6577" s="23" t="s">
        <v>91</v>
      </c>
      <c r="C6577" s="22">
        <v>27220883</v>
      </c>
      <c r="D6577" s="22" t="s">
        <v>101</v>
      </c>
      <c r="E6577" s="23">
        <v>93240</v>
      </c>
      <c r="F6577" s="22" t="str">
        <f>VLOOKUP(C6577,變換清單!A:C,3,0)</f>
        <v>新類型</v>
      </c>
      <c r="G6577" s="22" t="str">
        <f>VLOOKUP(B6577,變換清單!E:F,2,0)</f>
        <v>九州</v>
      </c>
      <c r="H6577" s="22" t="str">
        <f t="shared" si="306"/>
        <v>2017</v>
      </c>
      <c r="I6577" s="22">
        <f t="shared" si="307"/>
        <v>9</v>
      </c>
      <c r="J6577" s="22" t="str">
        <f>VLOOKUP(I6577,變換清單!H:I,2,0)</f>
        <v>3Q</v>
      </c>
      <c r="K6577" s="22" t="str">
        <f t="shared" si="308"/>
        <v>新類型九州20173Q</v>
      </c>
    </row>
    <row r="6578" spans="1:11">
      <c r="A6578" s="23">
        <v>201709</v>
      </c>
      <c r="B6578" s="23" t="s">
        <v>91</v>
      </c>
      <c r="C6578" s="22">
        <v>27220957</v>
      </c>
      <c r="D6578" s="22" t="s">
        <v>102</v>
      </c>
      <c r="E6578" s="23">
        <v>7308</v>
      </c>
      <c r="F6578" s="22" t="str">
        <f>VLOOKUP(C6578,變換清單!A:C,3,0)</f>
        <v>新類型</v>
      </c>
      <c r="G6578" s="22" t="str">
        <f>VLOOKUP(B6578,變換清單!E:F,2,0)</f>
        <v>九州</v>
      </c>
      <c r="H6578" s="22" t="str">
        <f t="shared" si="306"/>
        <v>2017</v>
      </c>
      <c r="I6578" s="22">
        <f t="shared" si="307"/>
        <v>9</v>
      </c>
      <c r="J6578" s="22" t="str">
        <f>VLOOKUP(I6578,變換清單!H:I,2,0)</f>
        <v>3Q</v>
      </c>
      <c r="K6578" s="22" t="str">
        <f t="shared" si="308"/>
        <v>新類型九州20173Q</v>
      </c>
    </row>
    <row r="6579" spans="1:11">
      <c r="A6579" s="23">
        <v>201709</v>
      </c>
      <c r="B6579" s="23" t="s">
        <v>91</v>
      </c>
      <c r="C6579" s="22">
        <v>27220985</v>
      </c>
      <c r="D6579" s="22" t="s">
        <v>46</v>
      </c>
      <c r="E6579" s="23">
        <v>5796</v>
      </c>
      <c r="F6579" s="22" t="str">
        <f>VLOOKUP(C6579,變換清單!A:C,3,0)</f>
        <v>新類型</v>
      </c>
      <c r="G6579" s="22" t="str">
        <f>VLOOKUP(B6579,變換清單!E:F,2,0)</f>
        <v>九州</v>
      </c>
      <c r="H6579" s="22" t="str">
        <f t="shared" si="306"/>
        <v>2017</v>
      </c>
      <c r="I6579" s="22">
        <f t="shared" si="307"/>
        <v>9</v>
      </c>
      <c r="J6579" s="22" t="str">
        <f>VLOOKUP(I6579,變換清單!H:I,2,0)</f>
        <v>3Q</v>
      </c>
      <c r="K6579" s="22" t="str">
        <f t="shared" si="308"/>
        <v>新類型九州20173Q</v>
      </c>
    </row>
    <row r="6580" spans="1:11">
      <c r="A6580" s="23">
        <v>201709</v>
      </c>
      <c r="B6580" s="23" t="s">
        <v>91</v>
      </c>
      <c r="C6580" s="22">
        <v>27260317</v>
      </c>
      <c r="D6580" s="22" t="s">
        <v>40</v>
      </c>
      <c r="E6580" s="23">
        <v>52080</v>
      </c>
      <c r="F6580" s="22" t="str">
        <f>VLOOKUP(C6580,變換清單!A:C,3,0)</f>
        <v>啤酒</v>
      </c>
      <c r="G6580" s="22" t="str">
        <f>VLOOKUP(B6580,變換清單!E:F,2,0)</f>
        <v>九州</v>
      </c>
      <c r="H6580" s="22" t="str">
        <f t="shared" si="306"/>
        <v>2017</v>
      </c>
      <c r="I6580" s="22">
        <f t="shared" si="307"/>
        <v>9</v>
      </c>
      <c r="J6580" s="22" t="str">
        <f>VLOOKUP(I6580,變換清單!H:I,2,0)</f>
        <v>3Q</v>
      </c>
      <c r="K6580" s="22" t="str">
        <f t="shared" si="308"/>
        <v>啤酒九州20173Q</v>
      </c>
    </row>
    <row r="6581" spans="1:11">
      <c r="A6581" s="23">
        <v>201709</v>
      </c>
      <c r="B6581" s="23" t="s">
        <v>63</v>
      </c>
      <c r="C6581" s="22">
        <v>27260665</v>
      </c>
      <c r="D6581" s="22" t="s">
        <v>105</v>
      </c>
      <c r="E6581" s="23">
        <v>526680</v>
      </c>
      <c r="F6581" s="22" t="str">
        <f>VLOOKUP(C6581,變換清單!A:C,3,0)</f>
        <v>啤酒</v>
      </c>
      <c r="G6581" s="22" t="str">
        <f>VLOOKUP(B6581,變換清單!E:F,2,0)</f>
        <v>關信越</v>
      </c>
      <c r="H6581" s="22" t="str">
        <f t="shared" si="306"/>
        <v>2017</v>
      </c>
      <c r="I6581" s="22">
        <f t="shared" si="307"/>
        <v>9</v>
      </c>
      <c r="J6581" s="22" t="str">
        <f>VLOOKUP(I6581,變換清單!H:I,2,0)</f>
        <v>3Q</v>
      </c>
      <c r="K6581" s="22" t="str">
        <f t="shared" si="308"/>
        <v>啤酒關信越20173Q</v>
      </c>
    </row>
    <row r="6582" spans="1:11">
      <c r="A6582" s="23">
        <v>201709</v>
      </c>
      <c r="B6582" s="23" t="s">
        <v>63</v>
      </c>
      <c r="C6582" s="22">
        <v>27350171</v>
      </c>
      <c r="D6582" s="22" t="s">
        <v>42</v>
      </c>
      <c r="E6582" s="23">
        <v>123480</v>
      </c>
      <c r="F6582" s="22" t="str">
        <f>VLOOKUP(C6582,變換清單!A:C,3,0)</f>
        <v>啤酒</v>
      </c>
      <c r="G6582" s="22" t="str">
        <f>VLOOKUP(B6582,變換清單!E:F,2,0)</f>
        <v>關信越</v>
      </c>
      <c r="H6582" s="22" t="str">
        <f t="shared" si="306"/>
        <v>2017</v>
      </c>
      <c r="I6582" s="22">
        <f t="shared" si="307"/>
        <v>9</v>
      </c>
      <c r="J6582" s="22" t="str">
        <f>VLOOKUP(I6582,變換清單!H:I,2,0)</f>
        <v>3Q</v>
      </c>
      <c r="K6582" s="22" t="str">
        <f t="shared" si="308"/>
        <v>啤酒關信越20173Q</v>
      </c>
    </row>
    <row r="6583" spans="1:11">
      <c r="A6583" s="23">
        <v>201709</v>
      </c>
      <c r="B6583" s="23" t="s">
        <v>63</v>
      </c>
      <c r="C6583" s="22">
        <v>27350921</v>
      </c>
      <c r="D6583" s="22" t="s">
        <v>44</v>
      </c>
      <c r="E6583" s="23">
        <v>158760</v>
      </c>
      <c r="F6583" s="22" t="str">
        <f>VLOOKUP(C6583,變換清單!A:C,3,0)</f>
        <v>發泡酒</v>
      </c>
      <c r="G6583" s="22" t="str">
        <f>VLOOKUP(B6583,變換清單!E:F,2,0)</f>
        <v>關信越</v>
      </c>
      <c r="H6583" s="22" t="str">
        <f t="shared" si="306"/>
        <v>2017</v>
      </c>
      <c r="I6583" s="22">
        <f t="shared" si="307"/>
        <v>9</v>
      </c>
      <c r="J6583" s="22" t="str">
        <f>VLOOKUP(I6583,變換清單!H:I,2,0)</f>
        <v>3Q</v>
      </c>
      <c r="K6583" s="22" t="str">
        <f t="shared" si="308"/>
        <v>發泡酒關信越20173Q</v>
      </c>
    </row>
    <row r="6584" spans="1:11">
      <c r="A6584" s="23">
        <v>201709</v>
      </c>
      <c r="B6584" s="23" t="s">
        <v>63</v>
      </c>
      <c r="C6584" s="22">
        <v>27210786</v>
      </c>
      <c r="D6584" s="22" t="s">
        <v>103</v>
      </c>
      <c r="E6584" s="23">
        <v>4284</v>
      </c>
      <c r="F6584" s="22" t="str">
        <f>VLOOKUP(C6584,變換清單!A:C,3,0)</f>
        <v>發泡酒</v>
      </c>
      <c r="G6584" s="22" t="str">
        <f>VLOOKUP(B6584,變換清單!E:F,2,0)</f>
        <v>關信越</v>
      </c>
      <c r="H6584" s="22" t="str">
        <f t="shared" si="306"/>
        <v>2017</v>
      </c>
      <c r="I6584" s="22">
        <f t="shared" si="307"/>
        <v>9</v>
      </c>
      <c r="J6584" s="22" t="str">
        <f>VLOOKUP(I6584,變換清單!H:I,2,0)</f>
        <v>3Q</v>
      </c>
      <c r="K6584" s="22" t="str">
        <f t="shared" si="308"/>
        <v>發泡酒關信越20173Q</v>
      </c>
    </row>
    <row r="6585" spans="1:11">
      <c r="A6585" s="23">
        <v>201709</v>
      </c>
      <c r="B6585" s="23" t="s">
        <v>63</v>
      </c>
      <c r="C6585" s="22">
        <v>27220883</v>
      </c>
      <c r="D6585" s="22" t="s">
        <v>101</v>
      </c>
      <c r="E6585" s="23">
        <v>1512</v>
      </c>
      <c r="F6585" s="22" t="str">
        <f>VLOOKUP(C6585,變換清單!A:C,3,0)</f>
        <v>新類型</v>
      </c>
      <c r="G6585" s="22" t="str">
        <f>VLOOKUP(B6585,變換清單!E:F,2,0)</f>
        <v>關信越</v>
      </c>
      <c r="H6585" s="22" t="str">
        <f t="shared" si="306"/>
        <v>2017</v>
      </c>
      <c r="I6585" s="22">
        <f t="shared" si="307"/>
        <v>9</v>
      </c>
      <c r="J6585" s="22" t="str">
        <f>VLOOKUP(I6585,變換清單!H:I,2,0)</f>
        <v>3Q</v>
      </c>
      <c r="K6585" s="22" t="str">
        <f t="shared" si="308"/>
        <v>新類型關信越20173Q</v>
      </c>
    </row>
    <row r="6586" spans="1:11">
      <c r="A6586" s="23">
        <v>201709</v>
      </c>
      <c r="B6586" s="23" t="s">
        <v>63</v>
      </c>
      <c r="C6586" s="22">
        <v>27220957</v>
      </c>
      <c r="D6586" s="22" t="s">
        <v>102</v>
      </c>
      <c r="E6586" s="23">
        <v>73080</v>
      </c>
      <c r="F6586" s="22" t="str">
        <f>VLOOKUP(C6586,變換清單!A:C,3,0)</f>
        <v>新類型</v>
      </c>
      <c r="G6586" s="22" t="str">
        <f>VLOOKUP(B6586,變換清單!E:F,2,0)</f>
        <v>關信越</v>
      </c>
      <c r="H6586" s="22" t="str">
        <f t="shared" si="306"/>
        <v>2017</v>
      </c>
      <c r="I6586" s="22">
        <f t="shared" si="307"/>
        <v>9</v>
      </c>
      <c r="J6586" s="22" t="str">
        <f>VLOOKUP(I6586,變換清單!H:I,2,0)</f>
        <v>3Q</v>
      </c>
      <c r="K6586" s="22" t="str">
        <f t="shared" si="308"/>
        <v>新類型關信越20173Q</v>
      </c>
    </row>
    <row r="6587" spans="1:11">
      <c r="A6587" s="23">
        <v>201709</v>
      </c>
      <c r="B6587" s="23" t="s">
        <v>63</v>
      </c>
      <c r="C6587" s="22">
        <v>27220985</v>
      </c>
      <c r="D6587" s="22" t="s">
        <v>46</v>
      </c>
      <c r="E6587" s="23">
        <v>-11059.2</v>
      </c>
      <c r="F6587" s="22" t="str">
        <f>VLOOKUP(C6587,變換清單!A:C,3,0)</f>
        <v>新類型</v>
      </c>
      <c r="G6587" s="22" t="str">
        <f>VLOOKUP(B6587,變換清單!E:F,2,0)</f>
        <v>關信越</v>
      </c>
      <c r="H6587" s="22" t="str">
        <f t="shared" si="306"/>
        <v>2017</v>
      </c>
      <c r="I6587" s="22">
        <f t="shared" si="307"/>
        <v>9</v>
      </c>
      <c r="J6587" s="22" t="str">
        <f>VLOOKUP(I6587,變換清單!H:I,2,0)</f>
        <v>3Q</v>
      </c>
      <c r="K6587" s="22" t="str">
        <f t="shared" si="308"/>
        <v>新類型關信越20173Q</v>
      </c>
    </row>
    <row r="6588" spans="1:11">
      <c r="A6588" s="23">
        <v>201709</v>
      </c>
      <c r="B6588" s="23" t="s">
        <v>63</v>
      </c>
      <c r="C6588" s="22">
        <v>27260317</v>
      </c>
      <c r="D6588" s="22" t="s">
        <v>40</v>
      </c>
      <c r="E6588" s="23">
        <v>-106444.8</v>
      </c>
      <c r="F6588" s="22" t="str">
        <f>VLOOKUP(C6588,變換清單!A:C,3,0)</f>
        <v>啤酒</v>
      </c>
      <c r="G6588" s="22" t="str">
        <f>VLOOKUP(B6588,變換清單!E:F,2,0)</f>
        <v>關信越</v>
      </c>
      <c r="H6588" s="22" t="str">
        <f t="shared" si="306"/>
        <v>2017</v>
      </c>
      <c r="I6588" s="22">
        <f t="shared" si="307"/>
        <v>9</v>
      </c>
      <c r="J6588" s="22" t="str">
        <f>VLOOKUP(I6588,變換清單!H:I,2,0)</f>
        <v>3Q</v>
      </c>
      <c r="K6588" s="22" t="str">
        <f t="shared" si="308"/>
        <v>啤酒關信越20173Q</v>
      </c>
    </row>
    <row r="6589" spans="1:11">
      <c r="A6589" s="23">
        <v>201709</v>
      </c>
      <c r="B6589" s="23" t="s">
        <v>95</v>
      </c>
      <c r="C6589" s="22">
        <v>27260665</v>
      </c>
      <c r="D6589" s="22" t="s">
        <v>105</v>
      </c>
      <c r="E6589" s="23">
        <v>688800</v>
      </c>
      <c r="F6589" s="22" t="str">
        <f>VLOOKUP(C6589,變換清單!A:C,3,0)</f>
        <v>啤酒</v>
      </c>
      <c r="G6589" s="22" t="str">
        <f>VLOOKUP(B6589,變換清單!E:F,2,0)</f>
        <v>中四國</v>
      </c>
      <c r="H6589" s="22" t="str">
        <f t="shared" si="306"/>
        <v>2017</v>
      </c>
      <c r="I6589" s="22">
        <f t="shared" si="307"/>
        <v>9</v>
      </c>
      <c r="J6589" s="22" t="str">
        <f>VLOOKUP(I6589,變換清單!H:I,2,0)</f>
        <v>3Q</v>
      </c>
      <c r="K6589" s="22" t="str">
        <f t="shared" si="308"/>
        <v>啤酒中四國20173Q</v>
      </c>
    </row>
    <row r="6590" spans="1:11">
      <c r="A6590" s="23">
        <v>201709</v>
      </c>
      <c r="B6590" s="23" t="s">
        <v>95</v>
      </c>
      <c r="C6590" s="22">
        <v>27350171</v>
      </c>
      <c r="D6590" s="22" t="s">
        <v>42</v>
      </c>
      <c r="E6590" s="23">
        <v>129360</v>
      </c>
      <c r="F6590" s="22" t="str">
        <f>VLOOKUP(C6590,變換清單!A:C,3,0)</f>
        <v>啤酒</v>
      </c>
      <c r="G6590" s="22" t="str">
        <f>VLOOKUP(B6590,變換清單!E:F,2,0)</f>
        <v>中四國</v>
      </c>
      <c r="H6590" s="22" t="str">
        <f t="shared" si="306"/>
        <v>2017</v>
      </c>
      <c r="I6590" s="22">
        <f t="shared" si="307"/>
        <v>9</v>
      </c>
      <c r="J6590" s="22" t="str">
        <f>VLOOKUP(I6590,變換清單!H:I,2,0)</f>
        <v>3Q</v>
      </c>
      <c r="K6590" s="22" t="str">
        <f t="shared" si="308"/>
        <v>啤酒中四國20173Q</v>
      </c>
    </row>
    <row r="6591" spans="1:11">
      <c r="A6591" s="23">
        <v>201709</v>
      </c>
      <c r="B6591" s="23" t="s">
        <v>95</v>
      </c>
      <c r="C6591" s="22">
        <v>27350921</v>
      </c>
      <c r="D6591" s="22" t="s">
        <v>44</v>
      </c>
      <c r="E6591" s="23">
        <v>281400</v>
      </c>
      <c r="F6591" s="22" t="str">
        <f>VLOOKUP(C6591,變換清單!A:C,3,0)</f>
        <v>發泡酒</v>
      </c>
      <c r="G6591" s="22" t="str">
        <f>VLOOKUP(B6591,變換清單!E:F,2,0)</f>
        <v>中四國</v>
      </c>
      <c r="H6591" s="22" t="str">
        <f t="shared" si="306"/>
        <v>2017</v>
      </c>
      <c r="I6591" s="22">
        <f t="shared" si="307"/>
        <v>9</v>
      </c>
      <c r="J6591" s="22" t="str">
        <f>VLOOKUP(I6591,變換清單!H:I,2,0)</f>
        <v>3Q</v>
      </c>
      <c r="K6591" s="22" t="str">
        <f t="shared" si="308"/>
        <v>發泡酒中四國20173Q</v>
      </c>
    </row>
    <row r="6592" spans="1:11">
      <c r="A6592" s="23">
        <v>201709</v>
      </c>
      <c r="B6592" s="23" t="s">
        <v>95</v>
      </c>
      <c r="C6592" s="22">
        <v>27210786</v>
      </c>
      <c r="D6592" s="22" t="s">
        <v>103</v>
      </c>
      <c r="E6592" s="23">
        <v>36288</v>
      </c>
      <c r="F6592" s="22" t="str">
        <f>VLOOKUP(C6592,變換清單!A:C,3,0)</f>
        <v>發泡酒</v>
      </c>
      <c r="G6592" s="22" t="str">
        <f>VLOOKUP(B6592,變換清單!E:F,2,0)</f>
        <v>中四國</v>
      </c>
      <c r="H6592" s="22" t="str">
        <f t="shared" si="306"/>
        <v>2017</v>
      </c>
      <c r="I6592" s="22">
        <f t="shared" si="307"/>
        <v>9</v>
      </c>
      <c r="J6592" s="22" t="str">
        <f>VLOOKUP(I6592,變換清單!H:I,2,0)</f>
        <v>3Q</v>
      </c>
      <c r="K6592" s="22" t="str">
        <f t="shared" si="308"/>
        <v>發泡酒中四國20173Q</v>
      </c>
    </row>
    <row r="6593" spans="1:11">
      <c r="A6593" s="23">
        <v>201709</v>
      </c>
      <c r="B6593" s="23" t="s">
        <v>95</v>
      </c>
      <c r="C6593" s="22">
        <v>27220883</v>
      </c>
      <c r="D6593" s="22" t="s">
        <v>101</v>
      </c>
      <c r="E6593" s="23">
        <v>11070</v>
      </c>
      <c r="F6593" s="22" t="str">
        <f>VLOOKUP(C6593,變換清單!A:C,3,0)</f>
        <v>新類型</v>
      </c>
      <c r="G6593" s="22" t="str">
        <f>VLOOKUP(B6593,變換清單!E:F,2,0)</f>
        <v>中四國</v>
      </c>
      <c r="H6593" s="22" t="str">
        <f t="shared" si="306"/>
        <v>2017</v>
      </c>
      <c r="I6593" s="22">
        <f t="shared" si="307"/>
        <v>9</v>
      </c>
      <c r="J6593" s="22" t="str">
        <f>VLOOKUP(I6593,變換清單!H:I,2,0)</f>
        <v>3Q</v>
      </c>
      <c r="K6593" s="22" t="str">
        <f t="shared" si="308"/>
        <v>新類型中四國20173Q</v>
      </c>
    </row>
    <row r="6594" spans="1:11">
      <c r="A6594" s="23">
        <v>201709</v>
      </c>
      <c r="B6594" s="23" t="s">
        <v>95</v>
      </c>
      <c r="C6594" s="22">
        <v>27220957</v>
      </c>
      <c r="D6594" s="22" t="s">
        <v>102</v>
      </c>
      <c r="E6594" s="23">
        <v>69720</v>
      </c>
      <c r="F6594" s="22" t="str">
        <f>VLOOKUP(C6594,變換清單!A:C,3,0)</f>
        <v>新類型</v>
      </c>
      <c r="G6594" s="22" t="str">
        <f>VLOOKUP(B6594,變換清單!E:F,2,0)</f>
        <v>中四國</v>
      </c>
      <c r="H6594" s="22" t="str">
        <f t="shared" si="306"/>
        <v>2017</v>
      </c>
      <c r="I6594" s="22">
        <f t="shared" si="307"/>
        <v>9</v>
      </c>
      <c r="J6594" s="22" t="str">
        <f>VLOOKUP(I6594,變換清單!H:I,2,0)</f>
        <v>3Q</v>
      </c>
      <c r="K6594" s="22" t="str">
        <f t="shared" si="308"/>
        <v>新類型中四國20173Q</v>
      </c>
    </row>
    <row r="6595" spans="1:11">
      <c r="A6595" s="23">
        <v>201709</v>
      </c>
      <c r="B6595" s="23" t="s">
        <v>95</v>
      </c>
      <c r="C6595" s="22">
        <v>27220985</v>
      </c>
      <c r="D6595" s="22" t="s">
        <v>46</v>
      </c>
      <c r="E6595" s="23">
        <v>4002</v>
      </c>
      <c r="F6595" s="22" t="str">
        <f>VLOOKUP(C6595,變換清單!A:C,3,0)</f>
        <v>新類型</v>
      </c>
      <c r="G6595" s="22" t="str">
        <f>VLOOKUP(B6595,變換清單!E:F,2,0)</f>
        <v>中四國</v>
      </c>
      <c r="H6595" s="22" t="str">
        <f t="shared" ref="H6595:H6658" si="309">LEFT(A6595,4)</f>
        <v>2017</v>
      </c>
      <c r="I6595" s="22">
        <f t="shared" ref="I6595:I6658" si="310">VALUE(RIGHT(A6595,2))</f>
        <v>9</v>
      </c>
      <c r="J6595" s="22" t="str">
        <f>VLOOKUP(I6595,變換清單!H:I,2,0)</f>
        <v>3Q</v>
      </c>
      <c r="K6595" s="22" t="str">
        <f t="shared" ref="K6595:K6658" si="311">CONCATENATE(F6595,G6595,H6595,J6595)</f>
        <v>新類型中四國20173Q</v>
      </c>
    </row>
    <row r="6596" spans="1:11">
      <c r="A6596" s="23">
        <v>201709</v>
      </c>
      <c r="B6596" s="23" t="s">
        <v>95</v>
      </c>
      <c r="C6596" s="22">
        <v>27260317</v>
      </c>
      <c r="D6596" s="22" t="s">
        <v>40</v>
      </c>
      <c r="E6596" s="23">
        <v>4002</v>
      </c>
      <c r="F6596" s="22" t="str">
        <f>VLOOKUP(C6596,變換清單!A:C,3,0)</f>
        <v>啤酒</v>
      </c>
      <c r="G6596" s="22" t="str">
        <f>VLOOKUP(B6596,變換清單!E:F,2,0)</f>
        <v>中四國</v>
      </c>
      <c r="H6596" s="22" t="str">
        <f t="shared" si="309"/>
        <v>2017</v>
      </c>
      <c r="I6596" s="22">
        <f t="shared" si="310"/>
        <v>9</v>
      </c>
      <c r="J6596" s="22" t="str">
        <f>VLOOKUP(I6596,變換清單!H:I,2,0)</f>
        <v>3Q</v>
      </c>
      <c r="K6596" s="22" t="str">
        <f t="shared" si="311"/>
        <v>啤酒中四國20173Q</v>
      </c>
    </row>
    <row r="6597" spans="1:11">
      <c r="A6597" s="23">
        <v>201709</v>
      </c>
      <c r="B6597" s="23" t="s">
        <v>85</v>
      </c>
      <c r="C6597" s="22">
        <v>27260665</v>
      </c>
      <c r="D6597" s="22" t="s">
        <v>105</v>
      </c>
      <c r="E6597" s="23">
        <v>153720</v>
      </c>
      <c r="F6597" s="22" t="str">
        <f>VLOOKUP(C6597,變換清單!A:C,3,0)</f>
        <v>啤酒</v>
      </c>
      <c r="G6597" s="22" t="str">
        <f>VLOOKUP(B6597,變換清單!E:F,2,0)</f>
        <v>中四國</v>
      </c>
      <c r="H6597" s="22" t="str">
        <f t="shared" si="309"/>
        <v>2017</v>
      </c>
      <c r="I6597" s="22">
        <f t="shared" si="310"/>
        <v>9</v>
      </c>
      <c r="J6597" s="22" t="str">
        <f>VLOOKUP(I6597,變換清單!H:I,2,0)</f>
        <v>3Q</v>
      </c>
      <c r="K6597" s="22" t="str">
        <f t="shared" si="311"/>
        <v>啤酒中四國20173Q</v>
      </c>
    </row>
    <row r="6598" spans="1:11">
      <c r="A6598" s="23">
        <v>201709</v>
      </c>
      <c r="B6598" s="23" t="s">
        <v>85</v>
      </c>
      <c r="C6598" s="22">
        <v>27350171</v>
      </c>
      <c r="D6598" s="22" t="s">
        <v>42</v>
      </c>
      <c r="E6598" s="23">
        <v>46200</v>
      </c>
      <c r="F6598" s="22" t="str">
        <f>VLOOKUP(C6598,變換清單!A:C,3,0)</f>
        <v>啤酒</v>
      </c>
      <c r="G6598" s="22" t="str">
        <f>VLOOKUP(B6598,變換清單!E:F,2,0)</f>
        <v>中四國</v>
      </c>
      <c r="H6598" s="22" t="str">
        <f t="shared" si="309"/>
        <v>2017</v>
      </c>
      <c r="I6598" s="22">
        <f t="shared" si="310"/>
        <v>9</v>
      </c>
      <c r="J6598" s="22" t="str">
        <f>VLOOKUP(I6598,變換清單!H:I,2,0)</f>
        <v>3Q</v>
      </c>
      <c r="K6598" s="22" t="str">
        <f t="shared" si="311"/>
        <v>啤酒中四國20173Q</v>
      </c>
    </row>
    <row r="6599" spans="1:11">
      <c r="A6599" s="23">
        <v>201709</v>
      </c>
      <c r="B6599" s="23" t="s">
        <v>85</v>
      </c>
      <c r="C6599" s="22">
        <v>27350921</v>
      </c>
      <c r="D6599" s="22" t="s">
        <v>44</v>
      </c>
      <c r="E6599" s="23">
        <v>52920</v>
      </c>
      <c r="F6599" s="22" t="str">
        <f>VLOOKUP(C6599,變換清單!A:C,3,0)</f>
        <v>發泡酒</v>
      </c>
      <c r="G6599" s="22" t="str">
        <f>VLOOKUP(B6599,變換清單!E:F,2,0)</f>
        <v>中四國</v>
      </c>
      <c r="H6599" s="22" t="str">
        <f t="shared" si="309"/>
        <v>2017</v>
      </c>
      <c r="I6599" s="22">
        <f t="shared" si="310"/>
        <v>9</v>
      </c>
      <c r="J6599" s="22" t="str">
        <f>VLOOKUP(I6599,變換清單!H:I,2,0)</f>
        <v>3Q</v>
      </c>
      <c r="K6599" s="22" t="str">
        <f t="shared" si="311"/>
        <v>發泡酒中四國20173Q</v>
      </c>
    </row>
    <row r="6600" spans="1:11">
      <c r="A6600" s="23">
        <v>201709</v>
      </c>
      <c r="B6600" s="23" t="s">
        <v>85</v>
      </c>
      <c r="C6600" s="22">
        <v>27210786</v>
      </c>
      <c r="D6600" s="22" t="s">
        <v>103</v>
      </c>
      <c r="E6600" s="23">
        <v>2016</v>
      </c>
      <c r="F6600" s="22" t="str">
        <f>VLOOKUP(C6600,變換清單!A:C,3,0)</f>
        <v>發泡酒</v>
      </c>
      <c r="G6600" s="22" t="str">
        <f>VLOOKUP(B6600,變換清單!E:F,2,0)</f>
        <v>中四國</v>
      </c>
      <c r="H6600" s="22" t="str">
        <f t="shared" si="309"/>
        <v>2017</v>
      </c>
      <c r="I6600" s="22">
        <f t="shared" si="310"/>
        <v>9</v>
      </c>
      <c r="J6600" s="22" t="str">
        <f>VLOOKUP(I6600,變換清單!H:I,2,0)</f>
        <v>3Q</v>
      </c>
      <c r="K6600" s="22" t="str">
        <f t="shared" si="311"/>
        <v>發泡酒中四國20173Q</v>
      </c>
    </row>
    <row r="6601" spans="1:11">
      <c r="A6601" s="23">
        <v>201709</v>
      </c>
      <c r="B6601" s="23" t="s">
        <v>85</v>
      </c>
      <c r="C6601" s="22">
        <v>27220883</v>
      </c>
      <c r="D6601" s="22" t="s">
        <v>101</v>
      </c>
      <c r="E6601" s="23">
        <v>1008</v>
      </c>
      <c r="F6601" s="22" t="str">
        <f>VLOOKUP(C6601,變換清單!A:C,3,0)</f>
        <v>新類型</v>
      </c>
      <c r="G6601" s="22" t="str">
        <f>VLOOKUP(B6601,變換清單!E:F,2,0)</f>
        <v>中四國</v>
      </c>
      <c r="H6601" s="22" t="str">
        <f t="shared" si="309"/>
        <v>2017</v>
      </c>
      <c r="I6601" s="22">
        <f t="shared" si="310"/>
        <v>9</v>
      </c>
      <c r="J6601" s="22" t="str">
        <f>VLOOKUP(I6601,變換清單!H:I,2,0)</f>
        <v>3Q</v>
      </c>
      <c r="K6601" s="22" t="str">
        <f t="shared" si="311"/>
        <v>新類型中四國20173Q</v>
      </c>
    </row>
    <row r="6602" spans="1:11">
      <c r="A6602" s="23">
        <v>201709</v>
      </c>
      <c r="B6602" s="23" t="s">
        <v>85</v>
      </c>
      <c r="C6602" s="22">
        <v>27220957</v>
      </c>
      <c r="D6602" s="22" t="s">
        <v>102</v>
      </c>
      <c r="E6602" s="23">
        <v>25200</v>
      </c>
      <c r="F6602" s="22" t="str">
        <f>VLOOKUP(C6602,變換清單!A:C,3,0)</f>
        <v>新類型</v>
      </c>
      <c r="G6602" s="22" t="str">
        <f>VLOOKUP(B6602,變換清單!E:F,2,0)</f>
        <v>中四國</v>
      </c>
      <c r="H6602" s="22" t="str">
        <f t="shared" si="309"/>
        <v>2017</v>
      </c>
      <c r="I6602" s="22">
        <f t="shared" si="310"/>
        <v>9</v>
      </c>
      <c r="J6602" s="22" t="str">
        <f>VLOOKUP(I6602,變換清單!H:I,2,0)</f>
        <v>3Q</v>
      </c>
      <c r="K6602" s="22" t="str">
        <f t="shared" si="311"/>
        <v>新類型中四國20173Q</v>
      </c>
    </row>
    <row r="6603" spans="1:11">
      <c r="A6603" s="23">
        <v>201709</v>
      </c>
      <c r="B6603" s="23" t="s">
        <v>87</v>
      </c>
      <c r="C6603" s="22">
        <v>27220985</v>
      </c>
      <c r="D6603" s="22" t="s">
        <v>46</v>
      </c>
      <c r="E6603" s="23">
        <v>118440</v>
      </c>
      <c r="F6603" s="22" t="str">
        <f>VLOOKUP(C6603,變換清單!A:C,3,0)</f>
        <v>新類型</v>
      </c>
      <c r="G6603" s="22" t="str">
        <f>VLOOKUP(B6603,變換清單!E:F,2,0)</f>
        <v>中四國</v>
      </c>
      <c r="H6603" s="22" t="str">
        <f t="shared" si="309"/>
        <v>2017</v>
      </c>
      <c r="I6603" s="22">
        <f t="shared" si="310"/>
        <v>9</v>
      </c>
      <c r="J6603" s="22" t="str">
        <f>VLOOKUP(I6603,變換清單!H:I,2,0)</f>
        <v>3Q</v>
      </c>
      <c r="K6603" s="22" t="str">
        <f t="shared" si="311"/>
        <v>新類型中四國20173Q</v>
      </c>
    </row>
    <row r="6604" spans="1:11">
      <c r="A6604" s="23">
        <v>201709</v>
      </c>
      <c r="B6604" s="23" t="s">
        <v>87</v>
      </c>
      <c r="C6604" s="22">
        <v>27260317</v>
      </c>
      <c r="D6604" s="22" t="s">
        <v>40</v>
      </c>
      <c r="E6604" s="23">
        <v>26880</v>
      </c>
      <c r="F6604" s="22" t="str">
        <f>VLOOKUP(C6604,變換清單!A:C,3,0)</f>
        <v>啤酒</v>
      </c>
      <c r="G6604" s="22" t="str">
        <f>VLOOKUP(B6604,變換清單!E:F,2,0)</f>
        <v>中四國</v>
      </c>
      <c r="H6604" s="22" t="str">
        <f t="shared" si="309"/>
        <v>2017</v>
      </c>
      <c r="I6604" s="22">
        <f t="shared" si="310"/>
        <v>9</v>
      </c>
      <c r="J6604" s="22" t="str">
        <f>VLOOKUP(I6604,變換清單!H:I,2,0)</f>
        <v>3Q</v>
      </c>
      <c r="K6604" s="22" t="str">
        <f t="shared" si="311"/>
        <v>啤酒中四國20173Q</v>
      </c>
    </row>
    <row r="6605" spans="1:11">
      <c r="A6605" s="23">
        <v>201709</v>
      </c>
      <c r="B6605" s="23" t="s">
        <v>87</v>
      </c>
      <c r="C6605" s="22">
        <v>27260665</v>
      </c>
      <c r="D6605" s="22" t="s">
        <v>105</v>
      </c>
      <c r="E6605" s="23">
        <v>36960</v>
      </c>
      <c r="F6605" s="22" t="str">
        <f>VLOOKUP(C6605,變換清單!A:C,3,0)</f>
        <v>啤酒</v>
      </c>
      <c r="G6605" s="22" t="str">
        <f>VLOOKUP(B6605,變換清單!E:F,2,0)</f>
        <v>中四國</v>
      </c>
      <c r="H6605" s="22" t="str">
        <f t="shared" si="309"/>
        <v>2017</v>
      </c>
      <c r="I6605" s="22">
        <f t="shared" si="310"/>
        <v>9</v>
      </c>
      <c r="J6605" s="22" t="str">
        <f>VLOOKUP(I6605,變換清單!H:I,2,0)</f>
        <v>3Q</v>
      </c>
      <c r="K6605" s="22" t="str">
        <f t="shared" si="311"/>
        <v>啤酒中四國20173Q</v>
      </c>
    </row>
    <row r="6606" spans="1:11">
      <c r="A6606" s="23">
        <v>201709</v>
      </c>
      <c r="B6606" s="23" t="s">
        <v>87</v>
      </c>
      <c r="C6606" s="22">
        <v>27350171</v>
      </c>
      <c r="D6606" s="22" t="s">
        <v>42</v>
      </c>
      <c r="E6606" s="23">
        <v>756</v>
      </c>
      <c r="F6606" s="22" t="str">
        <f>VLOOKUP(C6606,變換清單!A:C,3,0)</f>
        <v>啤酒</v>
      </c>
      <c r="G6606" s="22" t="str">
        <f>VLOOKUP(B6606,變換清單!E:F,2,0)</f>
        <v>中四國</v>
      </c>
      <c r="H6606" s="22" t="str">
        <f t="shared" si="309"/>
        <v>2017</v>
      </c>
      <c r="I6606" s="22">
        <f t="shared" si="310"/>
        <v>9</v>
      </c>
      <c r="J6606" s="22" t="str">
        <f>VLOOKUP(I6606,變換清單!H:I,2,0)</f>
        <v>3Q</v>
      </c>
      <c r="K6606" s="22" t="str">
        <f t="shared" si="311"/>
        <v>啤酒中四國20173Q</v>
      </c>
    </row>
    <row r="6607" spans="1:11">
      <c r="A6607" s="23">
        <v>201709</v>
      </c>
      <c r="B6607" s="23" t="s">
        <v>87</v>
      </c>
      <c r="C6607" s="22">
        <v>27350921</v>
      </c>
      <c r="D6607" s="22" t="s">
        <v>44</v>
      </c>
      <c r="E6607" s="23">
        <v>750</v>
      </c>
      <c r="F6607" s="22" t="str">
        <f>VLOOKUP(C6607,變換清單!A:C,3,0)</f>
        <v>發泡酒</v>
      </c>
      <c r="G6607" s="22" t="str">
        <f>VLOOKUP(B6607,變換清單!E:F,2,0)</f>
        <v>中四國</v>
      </c>
      <c r="H6607" s="22" t="str">
        <f t="shared" si="309"/>
        <v>2017</v>
      </c>
      <c r="I6607" s="22">
        <f t="shared" si="310"/>
        <v>9</v>
      </c>
      <c r="J6607" s="22" t="str">
        <f>VLOOKUP(I6607,變換清單!H:I,2,0)</f>
        <v>3Q</v>
      </c>
      <c r="K6607" s="22" t="str">
        <f t="shared" si="311"/>
        <v>發泡酒中四國20173Q</v>
      </c>
    </row>
    <row r="6608" spans="1:11">
      <c r="A6608" s="23">
        <v>201709</v>
      </c>
      <c r="B6608" s="23" t="s">
        <v>87</v>
      </c>
      <c r="C6608" s="22">
        <v>27210786</v>
      </c>
      <c r="D6608" s="22" t="s">
        <v>103</v>
      </c>
      <c r="E6608" s="23">
        <v>26040</v>
      </c>
      <c r="F6608" s="22" t="str">
        <f>VLOOKUP(C6608,變換清單!A:C,3,0)</f>
        <v>發泡酒</v>
      </c>
      <c r="G6608" s="22" t="str">
        <f>VLOOKUP(B6608,變換清單!E:F,2,0)</f>
        <v>中四國</v>
      </c>
      <c r="H6608" s="22" t="str">
        <f t="shared" si="309"/>
        <v>2017</v>
      </c>
      <c r="I6608" s="22">
        <f t="shared" si="310"/>
        <v>9</v>
      </c>
      <c r="J6608" s="22" t="str">
        <f>VLOOKUP(I6608,變換清單!H:I,2,0)</f>
        <v>3Q</v>
      </c>
      <c r="K6608" s="22" t="str">
        <f t="shared" si="311"/>
        <v>發泡酒中四國20173Q</v>
      </c>
    </row>
    <row r="6609" spans="1:11">
      <c r="A6609" s="23">
        <v>201709</v>
      </c>
      <c r="B6609" s="23" t="s">
        <v>89</v>
      </c>
      <c r="C6609" s="22">
        <v>27220883</v>
      </c>
      <c r="D6609" s="22" t="s">
        <v>101</v>
      </c>
      <c r="E6609" s="23">
        <v>201600</v>
      </c>
      <c r="F6609" s="22" t="str">
        <f>VLOOKUP(C6609,變換清單!A:C,3,0)</f>
        <v>新類型</v>
      </c>
      <c r="G6609" s="22" t="str">
        <f>VLOOKUP(B6609,變換清單!E:F,2,0)</f>
        <v>九州</v>
      </c>
      <c r="H6609" s="22" t="str">
        <f t="shared" si="309"/>
        <v>2017</v>
      </c>
      <c r="I6609" s="22">
        <f t="shared" si="310"/>
        <v>9</v>
      </c>
      <c r="J6609" s="22" t="str">
        <f>VLOOKUP(I6609,變換清單!H:I,2,0)</f>
        <v>3Q</v>
      </c>
      <c r="K6609" s="22" t="str">
        <f t="shared" si="311"/>
        <v>新類型九州20173Q</v>
      </c>
    </row>
    <row r="6610" spans="1:11">
      <c r="A6610" s="23">
        <v>201709</v>
      </c>
      <c r="B6610" s="23" t="s">
        <v>89</v>
      </c>
      <c r="C6610" s="22">
        <v>27220957</v>
      </c>
      <c r="D6610" s="22" t="s">
        <v>102</v>
      </c>
      <c r="E6610" s="23">
        <v>34440</v>
      </c>
      <c r="F6610" s="22" t="str">
        <f>VLOOKUP(C6610,變換清單!A:C,3,0)</f>
        <v>新類型</v>
      </c>
      <c r="G6610" s="22" t="str">
        <f>VLOOKUP(B6610,變換清單!E:F,2,0)</f>
        <v>九州</v>
      </c>
      <c r="H6610" s="22" t="str">
        <f t="shared" si="309"/>
        <v>2017</v>
      </c>
      <c r="I6610" s="22">
        <f t="shared" si="310"/>
        <v>9</v>
      </c>
      <c r="J6610" s="22" t="str">
        <f>VLOOKUP(I6610,變換清單!H:I,2,0)</f>
        <v>3Q</v>
      </c>
      <c r="K6610" s="22" t="str">
        <f t="shared" si="311"/>
        <v>新類型九州20173Q</v>
      </c>
    </row>
    <row r="6611" spans="1:11">
      <c r="A6611" s="23">
        <v>201709</v>
      </c>
      <c r="B6611" s="23" t="s">
        <v>89</v>
      </c>
      <c r="C6611" s="22">
        <v>27220985</v>
      </c>
      <c r="D6611" s="22" t="s">
        <v>46</v>
      </c>
      <c r="E6611" s="23">
        <v>89880</v>
      </c>
      <c r="F6611" s="22" t="str">
        <f>VLOOKUP(C6611,變換清單!A:C,3,0)</f>
        <v>新類型</v>
      </c>
      <c r="G6611" s="22" t="str">
        <f>VLOOKUP(B6611,變換清單!E:F,2,0)</f>
        <v>九州</v>
      </c>
      <c r="H6611" s="22" t="str">
        <f t="shared" si="309"/>
        <v>2017</v>
      </c>
      <c r="I6611" s="22">
        <f t="shared" si="310"/>
        <v>9</v>
      </c>
      <c r="J6611" s="22" t="str">
        <f>VLOOKUP(I6611,變換清單!H:I,2,0)</f>
        <v>3Q</v>
      </c>
      <c r="K6611" s="22" t="str">
        <f t="shared" si="311"/>
        <v>新類型九州20173Q</v>
      </c>
    </row>
    <row r="6612" spans="1:11">
      <c r="A6612" s="23">
        <v>201709</v>
      </c>
      <c r="B6612" s="23" t="s">
        <v>89</v>
      </c>
      <c r="C6612" s="22">
        <v>27260317</v>
      </c>
      <c r="D6612" s="22" t="s">
        <v>40</v>
      </c>
      <c r="E6612" s="23">
        <v>6300</v>
      </c>
      <c r="F6612" s="22" t="str">
        <f>VLOOKUP(C6612,變換清單!A:C,3,0)</f>
        <v>啤酒</v>
      </c>
      <c r="G6612" s="22" t="str">
        <f>VLOOKUP(B6612,變換清單!E:F,2,0)</f>
        <v>九州</v>
      </c>
      <c r="H6612" s="22" t="str">
        <f t="shared" si="309"/>
        <v>2017</v>
      </c>
      <c r="I6612" s="22">
        <f t="shared" si="310"/>
        <v>9</v>
      </c>
      <c r="J6612" s="22" t="str">
        <f>VLOOKUP(I6612,變換清單!H:I,2,0)</f>
        <v>3Q</v>
      </c>
      <c r="K6612" s="22" t="str">
        <f t="shared" si="311"/>
        <v>啤酒九州20173Q</v>
      </c>
    </row>
    <row r="6613" spans="1:11">
      <c r="A6613" s="23">
        <v>201709</v>
      </c>
      <c r="B6613" s="23" t="s">
        <v>89</v>
      </c>
      <c r="C6613" s="22">
        <v>27260665</v>
      </c>
      <c r="D6613" s="22" t="s">
        <v>105</v>
      </c>
      <c r="E6613" s="23">
        <v>3276</v>
      </c>
      <c r="F6613" s="22" t="str">
        <f>VLOOKUP(C6613,變換清單!A:C,3,0)</f>
        <v>啤酒</v>
      </c>
      <c r="G6613" s="22" t="str">
        <f>VLOOKUP(B6613,變換清單!E:F,2,0)</f>
        <v>九州</v>
      </c>
      <c r="H6613" s="22" t="str">
        <f t="shared" si="309"/>
        <v>2017</v>
      </c>
      <c r="I6613" s="22">
        <f t="shared" si="310"/>
        <v>9</v>
      </c>
      <c r="J6613" s="22" t="str">
        <f>VLOOKUP(I6613,變換清單!H:I,2,0)</f>
        <v>3Q</v>
      </c>
      <c r="K6613" s="22" t="str">
        <f t="shared" si="311"/>
        <v>啤酒九州20173Q</v>
      </c>
    </row>
    <row r="6614" spans="1:11">
      <c r="A6614" s="23">
        <v>201709</v>
      </c>
      <c r="B6614" s="23" t="s">
        <v>89</v>
      </c>
      <c r="C6614" s="22">
        <v>27350171</v>
      </c>
      <c r="D6614" s="22" t="s">
        <v>42</v>
      </c>
      <c r="E6614" s="23">
        <v>58800</v>
      </c>
      <c r="F6614" s="22" t="str">
        <f>VLOOKUP(C6614,變換清單!A:C,3,0)</f>
        <v>啤酒</v>
      </c>
      <c r="G6614" s="22" t="str">
        <f>VLOOKUP(B6614,變換清單!E:F,2,0)</f>
        <v>九州</v>
      </c>
      <c r="H6614" s="22" t="str">
        <f t="shared" si="309"/>
        <v>2017</v>
      </c>
      <c r="I6614" s="22">
        <f t="shared" si="310"/>
        <v>9</v>
      </c>
      <c r="J6614" s="22" t="str">
        <f>VLOOKUP(I6614,變換清單!H:I,2,0)</f>
        <v>3Q</v>
      </c>
      <c r="K6614" s="22" t="str">
        <f t="shared" si="311"/>
        <v>啤酒九州20173Q</v>
      </c>
    </row>
    <row r="6615" spans="1:11">
      <c r="A6615" s="23">
        <v>201709</v>
      </c>
      <c r="B6615" s="23" t="s">
        <v>64</v>
      </c>
      <c r="C6615" s="22">
        <v>27350921</v>
      </c>
      <c r="D6615" s="22" t="s">
        <v>44</v>
      </c>
      <c r="E6615" s="23">
        <v>2520</v>
      </c>
      <c r="F6615" s="22" t="str">
        <f>VLOOKUP(C6615,變換清單!A:C,3,0)</f>
        <v>發泡酒</v>
      </c>
      <c r="G6615" s="22" t="str">
        <f>VLOOKUP(B6615,變換清單!E:F,2,0)</f>
        <v>首都圏</v>
      </c>
      <c r="H6615" s="22" t="str">
        <f t="shared" si="309"/>
        <v>2017</v>
      </c>
      <c r="I6615" s="22">
        <f t="shared" si="310"/>
        <v>9</v>
      </c>
      <c r="J6615" s="22" t="str">
        <f>VLOOKUP(I6615,變換清單!H:I,2,0)</f>
        <v>3Q</v>
      </c>
      <c r="K6615" s="22" t="str">
        <f t="shared" si="311"/>
        <v>發泡酒首都圏20173Q</v>
      </c>
    </row>
    <row r="6616" spans="1:11">
      <c r="A6616" s="23">
        <v>201709</v>
      </c>
      <c r="B6616" s="23" t="s">
        <v>64</v>
      </c>
      <c r="C6616" s="22">
        <v>27210786</v>
      </c>
      <c r="D6616" s="22" t="s">
        <v>103</v>
      </c>
      <c r="E6616" s="23">
        <v>2474640</v>
      </c>
      <c r="F6616" s="22" t="str">
        <f>VLOOKUP(C6616,變換清單!A:C,3,0)</f>
        <v>發泡酒</v>
      </c>
      <c r="G6616" s="22" t="str">
        <f>VLOOKUP(B6616,變換清單!E:F,2,0)</f>
        <v>首都圏</v>
      </c>
      <c r="H6616" s="22" t="str">
        <f t="shared" si="309"/>
        <v>2017</v>
      </c>
      <c r="I6616" s="22">
        <f t="shared" si="310"/>
        <v>9</v>
      </c>
      <c r="J6616" s="22" t="str">
        <f>VLOOKUP(I6616,變換清單!H:I,2,0)</f>
        <v>3Q</v>
      </c>
      <c r="K6616" s="22" t="str">
        <f t="shared" si="311"/>
        <v>發泡酒首都圏20173Q</v>
      </c>
    </row>
    <row r="6617" spans="1:11">
      <c r="A6617" s="23">
        <v>201709</v>
      </c>
      <c r="B6617" s="23" t="s">
        <v>64</v>
      </c>
      <c r="C6617" s="22">
        <v>27220883</v>
      </c>
      <c r="D6617" s="22" t="s">
        <v>101</v>
      </c>
      <c r="E6617" s="23">
        <v>308280</v>
      </c>
      <c r="F6617" s="22" t="str">
        <f>VLOOKUP(C6617,變換清單!A:C,3,0)</f>
        <v>新類型</v>
      </c>
      <c r="G6617" s="22" t="str">
        <f>VLOOKUP(B6617,變換清單!E:F,2,0)</f>
        <v>首都圏</v>
      </c>
      <c r="H6617" s="22" t="str">
        <f t="shared" si="309"/>
        <v>2017</v>
      </c>
      <c r="I6617" s="22">
        <f t="shared" si="310"/>
        <v>9</v>
      </c>
      <c r="J6617" s="22" t="str">
        <f>VLOOKUP(I6617,變換清單!H:I,2,0)</f>
        <v>3Q</v>
      </c>
      <c r="K6617" s="22" t="str">
        <f t="shared" si="311"/>
        <v>新類型首都圏20173Q</v>
      </c>
    </row>
    <row r="6618" spans="1:11">
      <c r="A6618" s="23">
        <v>201709</v>
      </c>
      <c r="B6618" s="23" t="s">
        <v>64</v>
      </c>
      <c r="C6618" s="22">
        <v>27220957</v>
      </c>
      <c r="D6618" s="22" t="s">
        <v>102</v>
      </c>
      <c r="E6618" s="23">
        <v>1086120</v>
      </c>
      <c r="F6618" s="22" t="str">
        <f>VLOOKUP(C6618,變換清單!A:C,3,0)</f>
        <v>新類型</v>
      </c>
      <c r="G6618" s="22" t="str">
        <f>VLOOKUP(B6618,變換清單!E:F,2,0)</f>
        <v>首都圏</v>
      </c>
      <c r="H6618" s="22" t="str">
        <f t="shared" si="309"/>
        <v>2017</v>
      </c>
      <c r="I6618" s="22">
        <f t="shared" si="310"/>
        <v>9</v>
      </c>
      <c r="J6618" s="22" t="str">
        <f>VLOOKUP(I6618,變換清單!H:I,2,0)</f>
        <v>3Q</v>
      </c>
      <c r="K6618" s="22" t="str">
        <f t="shared" si="311"/>
        <v>新類型首都圏20173Q</v>
      </c>
    </row>
    <row r="6619" spans="1:11">
      <c r="A6619" s="23">
        <v>201709</v>
      </c>
      <c r="B6619" s="23" t="s">
        <v>64</v>
      </c>
      <c r="C6619" s="22">
        <v>27220985</v>
      </c>
      <c r="D6619" s="22" t="s">
        <v>46</v>
      </c>
      <c r="E6619" s="23">
        <v>92736</v>
      </c>
      <c r="F6619" s="22" t="str">
        <f>VLOOKUP(C6619,變換清單!A:C,3,0)</f>
        <v>新類型</v>
      </c>
      <c r="G6619" s="22" t="str">
        <f>VLOOKUP(B6619,變換清單!E:F,2,0)</f>
        <v>首都圏</v>
      </c>
      <c r="H6619" s="22" t="str">
        <f t="shared" si="309"/>
        <v>2017</v>
      </c>
      <c r="I6619" s="22">
        <f t="shared" si="310"/>
        <v>9</v>
      </c>
      <c r="J6619" s="22" t="str">
        <f>VLOOKUP(I6619,變換清單!H:I,2,0)</f>
        <v>3Q</v>
      </c>
      <c r="K6619" s="22" t="str">
        <f t="shared" si="311"/>
        <v>新類型首都圏20173Q</v>
      </c>
    </row>
    <row r="6620" spans="1:11">
      <c r="A6620" s="23">
        <v>201709</v>
      </c>
      <c r="B6620" s="23" t="s">
        <v>64</v>
      </c>
      <c r="C6620" s="22">
        <v>27260317</v>
      </c>
      <c r="D6620" s="22" t="s">
        <v>40</v>
      </c>
      <c r="E6620" s="23">
        <v>53676</v>
      </c>
      <c r="F6620" s="22" t="str">
        <f>VLOOKUP(C6620,變換清單!A:C,3,0)</f>
        <v>啤酒</v>
      </c>
      <c r="G6620" s="22" t="str">
        <f>VLOOKUP(B6620,變換清單!E:F,2,0)</f>
        <v>首都圏</v>
      </c>
      <c r="H6620" s="22" t="str">
        <f t="shared" si="309"/>
        <v>2017</v>
      </c>
      <c r="I6620" s="22">
        <f t="shared" si="310"/>
        <v>9</v>
      </c>
      <c r="J6620" s="22" t="str">
        <f>VLOOKUP(I6620,變換清單!H:I,2,0)</f>
        <v>3Q</v>
      </c>
      <c r="K6620" s="22" t="str">
        <f t="shared" si="311"/>
        <v>啤酒首都圏20173Q</v>
      </c>
    </row>
    <row r="6621" spans="1:11">
      <c r="A6621" s="23">
        <v>201709</v>
      </c>
      <c r="B6621" s="23" t="s">
        <v>64</v>
      </c>
      <c r="C6621" s="22">
        <v>27260665</v>
      </c>
      <c r="D6621" s="22" t="s">
        <v>105</v>
      </c>
      <c r="E6621" s="23">
        <v>573720</v>
      </c>
      <c r="F6621" s="22" t="str">
        <f>VLOOKUP(C6621,變換清單!A:C,3,0)</f>
        <v>啤酒</v>
      </c>
      <c r="G6621" s="22" t="str">
        <f>VLOOKUP(B6621,變換清單!E:F,2,0)</f>
        <v>首都圏</v>
      </c>
      <c r="H6621" s="22" t="str">
        <f t="shared" si="309"/>
        <v>2017</v>
      </c>
      <c r="I6621" s="22">
        <f t="shared" si="310"/>
        <v>9</v>
      </c>
      <c r="J6621" s="22" t="str">
        <f>VLOOKUP(I6621,變換清單!H:I,2,0)</f>
        <v>3Q</v>
      </c>
      <c r="K6621" s="22" t="str">
        <f t="shared" si="311"/>
        <v>啤酒首都圏20173Q</v>
      </c>
    </row>
    <row r="6622" spans="1:11">
      <c r="A6622" s="23">
        <v>201709</v>
      </c>
      <c r="B6622" s="23" t="s">
        <v>64</v>
      </c>
      <c r="C6622" s="22">
        <v>27350171</v>
      </c>
      <c r="D6622" s="22" t="s">
        <v>42</v>
      </c>
      <c r="E6622" s="23">
        <v>12673</v>
      </c>
      <c r="F6622" s="22" t="str">
        <f>VLOOKUP(C6622,變換清單!A:C,3,0)</f>
        <v>啤酒</v>
      </c>
      <c r="G6622" s="22" t="str">
        <f>VLOOKUP(B6622,變換清單!E:F,2,0)</f>
        <v>首都圏</v>
      </c>
      <c r="H6622" s="22" t="str">
        <f t="shared" si="309"/>
        <v>2017</v>
      </c>
      <c r="I6622" s="22">
        <f t="shared" si="310"/>
        <v>9</v>
      </c>
      <c r="J6622" s="22" t="str">
        <f>VLOOKUP(I6622,變換清單!H:I,2,0)</f>
        <v>3Q</v>
      </c>
      <c r="K6622" s="22" t="str">
        <f t="shared" si="311"/>
        <v>啤酒首都圏20173Q</v>
      </c>
    </row>
    <row r="6623" spans="1:11">
      <c r="A6623" s="23">
        <v>201709</v>
      </c>
      <c r="B6623" s="23" t="s">
        <v>76</v>
      </c>
      <c r="C6623" s="22">
        <v>27350921</v>
      </c>
      <c r="D6623" s="22" t="s">
        <v>44</v>
      </c>
      <c r="E6623" s="23">
        <v>225960</v>
      </c>
      <c r="F6623" s="22" t="str">
        <f>VLOOKUP(C6623,變換清單!A:C,3,0)</f>
        <v>發泡酒</v>
      </c>
      <c r="G6623" s="22" t="str">
        <f>VLOOKUP(B6623,變換清單!E:F,2,0)</f>
        <v>中部</v>
      </c>
      <c r="H6623" s="22" t="str">
        <f t="shared" si="309"/>
        <v>2017</v>
      </c>
      <c r="I6623" s="22">
        <f t="shared" si="310"/>
        <v>9</v>
      </c>
      <c r="J6623" s="22" t="str">
        <f>VLOOKUP(I6623,變換清單!H:I,2,0)</f>
        <v>3Q</v>
      </c>
      <c r="K6623" s="22" t="str">
        <f t="shared" si="311"/>
        <v>發泡酒中部20173Q</v>
      </c>
    </row>
    <row r="6624" spans="1:11">
      <c r="A6624" s="23">
        <v>201709</v>
      </c>
      <c r="B6624" s="23" t="s">
        <v>76</v>
      </c>
      <c r="C6624" s="22">
        <v>27210786</v>
      </c>
      <c r="D6624" s="22" t="s">
        <v>103</v>
      </c>
      <c r="E6624" s="23">
        <v>7560</v>
      </c>
      <c r="F6624" s="22" t="str">
        <f>VLOOKUP(C6624,變換清單!A:C,3,0)</f>
        <v>發泡酒</v>
      </c>
      <c r="G6624" s="22" t="str">
        <f>VLOOKUP(B6624,變換清單!E:F,2,0)</f>
        <v>中部</v>
      </c>
      <c r="H6624" s="22" t="str">
        <f t="shared" si="309"/>
        <v>2017</v>
      </c>
      <c r="I6624" s="22">
        <f t="shared" si="310"/>
        <v>9</v>
      </c>
      <c r="J6624" s="22" t="str">
        <f>VLOOKUP(I6624,變換清單!H:I,2,0)</f>
        <v>3Q</v>
      </c>
      <c r="K6624" s="22" t="str">
        <f t="shared" si="311"/>
        <v>發泡酒中部20173Q</v>
      </c>
    </row>
    <row r="6625" spans="1:11">
      <c r="A6625" s="23">
        <v>201709</v>
      </c>
      <c r="B6625" s="23" t="s">
        <v>76</v>
      </c>
      <c r="C6625" s="22">
        <v>27220883</v>
      </c>
      <c r="D6625" s="22" t="s">
        <v>101</v>
      </c>
      <c r="E6625" s="23">
        <v>62160</v>
      </c>
      <c r="F6625" s="22" t="str">
        <f>VLOOKUP(C6625,變換清單!A:C,3,0)</f>
        <v>新類型</v>
      </c>
      <c r="G6625" s="22" t="str">
        <f>VLOOKUP(B6625,變換清單!E:F,2,0)</f>
        <v>中部</v>
      </c>
      <c r="H6625" s="22" t="str">
        <f t="shared" si="309"/>
        <v>2017</v>
      </c>
      <c r="I6625" s="22">
        <f t="shared" si="310"/>
        <v>9</v>
      </c>
      <c r="J6625" s="22" t="str">
        <f>VLOOKUP(I6625,變換清單!H:I,2,0)</f>
        <v>3Q</v>
      </c>
      <c r="K6625" s="22" t="str">
        <f t="shared" si="311"/>
        <v>新類型中部20173Q</v>
      </c>
    </row>
    <row r="6626" spans="1:11">
      <c r="A6626" s="23">
        <v>201709</v>
      </c>
      <c r="B6626" s="23" t="s">
        <v>76</v>
      </c>
      <c r="C6626" s="22">
        <v>27220957</v>
      </c>
      <c r="D6626" s="22" t="s">
        <v>102</v>
      </c>
      <c r="E6626" s="23">
        <v>8316</v>
      </c>
      <c r="F6626" s="22" t="str">
        <f>VLOOKUP(C6626,變換清單!A:C,3,0)</f>
        <v>新類型</v>
      </c>
      <c r="G6626" s="22" t="str">
        <f>VLOOKUP(B6626,變換清單!E:F,2,0)</f>
        <v>中部</v>
      </c>
      <c r="H6626" s="22" t="str">
        <f t="shared" si="309"/>
        <v>2017</v>
      </c>
      <c r="I6626" s="22">
        <f t="shared" si="310"/>
        <v>9</v>
      </c>
      <c r="J6626" s="22" t="str">
        <f>VLOOKUP(I6626,變換清單!H:I,2,0)</f>
        <v>3Q</v>
      </c>
      <c r="K6626" s="22" t="str">
        <f t="shared" si="311"/>
        <v>新類型中部20173Q</v>
      </c>
    </row>
    <row r="6627" spans="1:11">
      <c r="A6627" s="23">
        <v>201709</v>
      </c>
      <c r="B6627" s="23" t="s">
        <v>76</v>
      </c>
      <c r="C6627" s="22">
        <v>27220985</v>
      </c>
      <c r="D6627" s="22" t="s">
        <v>46</v>
      </c>
      <c r="E6627" s="23">
        <v>4536</v>
      </c>
      <c r="F6627" s="22" t="str">
        <f>VLOOKUP(C6627,變換清單!A:C,3,0)</f>
        <v>新類型</v>
      </c>
      <c r="G6627" s="22" t="str">
        <f>VLOOKUP(B6627,變換清單!E:F,2,0)</f>
        <v>中部</v>
      </c>
      <c r="H6627" s="22" t="str">
        <f t="shared" si="309"/>
        <v>2017</v>
      </c>
      <c r="I6627" s="22">
        <f t="shared" si="310"/>
        <v>9</v>
      </c>
      <c r="J6627" s="22" t="str">
        <f>VLOOKUP(I6627,變換清單!H:I,2,0)</f>
        <v>3Q</v>
      </c>
      <c r="K6627" s="22" t="str">
        <f t="shared" si="311"/>
        <v>新類型中部20173Q</v>
      </c>
    </row>
    <row r="6628" spans="1:11">
      <c r="A6628" s="23">
        <v>201709</v>
      </c>
      <c r="B6628" s="23" t="s">
        <v>76</v>
      </c>
      <c r="C6628" s="22">
        <v>27260317</v>
      </c>
      <c r="D6628" s="22" t="s">
        <v>40</v>
      </c>
      <c r="E6628" s="23">
        <v>71400</v>
      </c>
      <c r="F6628" s="22" t="str">
        <f>VLOOKUP(C6628,變換清單!A:C,3,0)</f>
        <v>啤酒</v>
      </c>
      <c r="G6628" s="22" t="str">
        <f>VLOOKUP(B6628,變換清單!E:F,2,0)</f>
        <v>中部</v>
      </c>
      <c r="H6628" s="22" t="str">
        <f t="shared" si="309"/>
        <v>2017</v>
      </c>
      <c r="I6628" s="22">
        <f t="shared" si="310"/>
        <v>9</v>
      </c>
      <c r="J6628" s="22" t="str">
        <f>VLOOKUP(I6628,變換清單!H:I,2,0)</f>
        <v>3Q</v>
      </c>
      <c r="K6628" s="22" t="str">
        <f t="shared" si="311"/>
        <v>啤酒中部20173Q</v>
      </c>
    </row>
    <row r="6629" spans="1:11">
      <c r="A6629" s="23">
        <v>201709</v>
      </c>
      <c r="B6629" s="23" t="s">
        <v>59</v>
      </c>
      <c r="C6629" s="22">
        <v>27260665</v>
      </c>
      <c r="D6629" s="22" t="s">
        <v>105</v>
      </c>
      <c r="E6629" s="23">
        <v>229320</v>
      </c>
      <c r="F6629" s="22" t="str">
        <f>VLOOKUP(C6629,變換清單!A:C,3,0)</f>
        <v>啤酒</v>
      </c>
      <c r="G6629" s="22" t="str">
        <f>VLOOKUP(B6629,變換清單!E:F,2,0)</f>
        <v>東北</v>
      </c>
      <c r="H6629" s="22" t="str">
        <f t="shared" si="309"/>
        <v>2017</v>
      </c>
      <c r="I6629" s="22">
        <f t="shared" si="310"/>
        <v>9</v>
      </c>
      <c r="J6629" s="22" t="str">
        <f>VLOOKUP(I6629,變換清單!H:I,2,0)</f>
        <v>3Q</v>
      </c>
      <c r="K6629" s="22" t="str">
        <f t="shared" si="311"/>
        <v>啤酒東北20173Q</v>
      </c>
    </row>
    <row r="6630" spans="1:11">
      <c r="A6630" s="23">
        <v>201709</v>
      </c>
      <c r="B6630" s="23" t="s">
        <v>59</v>
      </c>
      <c r="C6630" s="22">
        <v>27350171</v>
      </c>
      <c r="D6630" s="22" t="s">
        <v>42</v>
      </c>
      <c r="E6630" s="23">
        <v>40320</v>
      </c>
      <c r="F6630" s="22" t="str">
        <f>VLOOKUP(C6630,變換清單!A:C,3,0)</f>
        <v>啤酒</v>
      </c>
      <c r="G6630" s="22" t="str">
        <f>VLOOKUP(B6630,變換清單!E:F,2,0)</f>
        <v>東北</v>
      </c>
      <c r="H6630" s="22" t="str">
        <f t="shared" si="309"/>
        <v>2017</v>
      </c>
      <c r="I6630" s="22">
        <f t="shared" si="310"/>
        <v>9</v>
      </c>
      <c r="J6630" s="22" t="str">
        <f>VLOOKUP(I6630,變換清單!H:I,2,0)</f>
        <v>3Q</v>
      </c>
      <c r="K6630" s="22" t="str">
        <f t="shared" si="311"/>
        <v>啤酒東北20173Q</v>
      </c>
    </row>
    <row r="6631" spans="1:11">
      <c r="A6631" s="23">
        <v>201709</v>
      </c>
      <c r="B6631" s="23" t="s">
        <v>59</v>
      </c>
      <c r="C6631" s="22">
        <v>27350921</v>
      </c>
      <c r="D6631" s="22" t="s">
        <v>44</v>
      </c>
      <c r="E6631" s="23">
        <v>131040</v>
      </c>
      <c r="F6631" s="22" t="str">
        <f>VLOOKUP(C6631,變換清單!A:C,3,0)</f>
        <v>發泡酒</v>
      </c>
      <c r="G6631" s="22" t="str">
        <f>VLOOKUP(B6631,變換清單!E:F,2,0)</f>
        <v>東北</v>
      </c>
      <c r="H6631" s="22" t="str">
        <f t="shared" si="309"/>
        <v>2017</v>
      </c>
      <c r="I6631" s="22">
        <f t="shared" si="310"/>
        <v>9</v>
      </c>
      <c r="J6631" s="22" t="str">
        <f>VLOOKUP(I6631,變換清單!H:I,2,0)</f>
        <v>3Q</v>
      </c>
      <c r="K6631" s="22" t="str">
        <f t="shared" si="311"/>
        <v>發泡酒東北20173Q</v>
      </c>
    </row>
    <row r="6632" spans="1:11">
      <c r="A6632" s="23">
        <v>201709</v>
      </c>
      <c r="B6632" s="23" t="s">
        <v>59</v>
      </c>
      <c r="C6632" s="22">
        <v>27210786</v>
      </c>
      <c r="D6632" s="22" t="s">
        <v>103</v>
      </c>
      <c r="E6632" s="23">
        <v>8064</v>
      </c>
      <c r="F6632" s="22" t="str">
        <f>VLOOKUP(C6632,變換清單!A:C,3,0)</f>
        <v>發泡酒</v>
      </c>
      <c r="G6632" s="22" t="str">
        <f>VLOOKUP(B6632,變換清單!E:F,2,0)</f>
        <v>東北</v>
      </c>
      <c r="H6632" s="22" t="str">
        <f t="shared" si="309"/>
        <v>2017</v>
      </c>
      <c r="I6632" s="22">
        <f t="shared" si="310"/>
        <v>9</v>
      </c>
      <c r="J6632" s="22" t="str">
        <f>VLOOKUP(I6632,變換清單!H:I,2,0)</f>
        <v>3Q</v>
      </c>
      <c r="K6632" s="22" t="str">
        <f t="shared" si="311"/>
        <v>發泡酒東北20173Q</v>
      </c>
    </row>
    <row r="6633" spans="1:11">
      <c r="A6633" s="23">
        <v>201709</v>
      </c>
      <c r="B6633" s="23" t="s">
        <v>59</v>
      </c>
      <c r="C6633" s="22">
        <v>27220883</v>
      </c>
      <c r="D6633" s="22" t="s">
        <v>101</v>
      </c>
      <c r="E6633" s="23">
        <v>47040</v>
      </c>
      <c r="F6633" s="22" t="str">
        <f>VLOOKUP(C6633,變換清單!A:C,3,0)</f>
        <v>新類型</v>
      </c>
      <c r="G6633" s="22" t="str">
        <f>VLOOKUP(B6633,變換清單!E:F,2,0)</f>
        <v>東北</v>
      </c>
      <c r="H6633" s="22" t="str">
        <f t="shared" si="309"/>
        <v>2017</v>
      </c>
      <c r="I6633" s="22">
        <f t="shared" si="310"/>
        <v>9</v>
      </c>
      <c r="J6633" s="22" t="str">
        <f>VLOOKUP(I6633,變換清單!H:I,2,0)</f>
        <v>3Q</v>
      </c>
      <c r="K6633" s="22" t="str">
        <f t="shared" si="311"/>
        <v>新類型東北20173Q</v>
      </c>
    </row>
    <row r="6634" spans="1:11">
      <c r="A6634" s="23">
        <v>201709</v>
      </c>
      <c r="B6634" s="23" t="s">
        <v>84</v>
      </c>
      <c r="C6634" s="22">
        <v>27220957</v>
      </c>
      <c r="D6634" s="22" t="s">
        <v>102</v>
      </c>
      <c r="E6634" s="23">
        <v>285600</v>
      </c>
      <c r="F6634" s="22" t="str">
        <f>VLOOKUP(C6634,變換清單!A:C,3,0)</f>
        <v>新類型</v>
      </c>
      <c r="G6634" s="22" t="str">
        <f>VLOOKUP(B6634,變換清單!E:F,2,0)</f>
        <v>中四國</v>
      </c>
      <c r="H6634" s="22" t="str">
        <f t="shared" si="309"/>
        <v>2017</v>
      </c>
      <c r="I6634" s="22">
        <f t="shared" si="310"/>
        <v>9</v>
      </c>
      <c r="J6634" s="22" t="str">
        <f>VLOOKUP(I6634,變換清單!H:I,2,0)</f>
        <v>3Q</v>
      </c>
      <c r="K6634" s="22" t="str">
        <f t="shared" si="311"/>
        <v>新類型中四國20173Q</v>
      </c>
    </row>
    <row r="6635" spans="1:11">
      <c r="A6635" s="23">
        <v>201709</v>
      </c>
      <c r="B6635" s="23" t="s">
        <v>84</v>
      </c>
      <c r="C6635" s="22">
        <v>27220985</v>
      </c>
      <c r="D6635" s="22" t="s">
        <v>46</v>
      </c>
      <c r="E6635" s="23">
        <v>47040</v>
      </c>
      <c r="F6635" s="22" t="str">
        <f>VLOOKUP(C6635,變換清單!A:C,3,0)</f>
        <v>新類型</v>
      </c>
      <c r="G6635" s="22" t="str">
        <f>VLOOKUP(B6635,變換清單!E:F,2,0)</f>
        <v>中四國</v>
      </c>
      <c r="H6635" s="22" t="str">
        <f t="shared" si="309"/>
        <v>2017</v>
      </c>
      <c r="I6635" s="22">
        <f t="shared" si="310"/>
        <v>9</v>
      </c>
      <c r="J6635" s="22" t="str">
        <f>VLOOKUP(I6635,變換清單!H:I,2,0)</f>
        <v>3Q</v>
      </c>
      <c r="K6635" s="22" t="str">
        <f t="shared" si="311"/>
        <v>新類型中四國20173Q</v>
      </c>
    </row>
    <row r="6636" spans="1:11">
      <c r="A6636" s="23">
        <v>201709</v>
      </c>
      <c r="B6636" s="23" t="s">
        <v>84</v>
      </c>
      <c r="C6636" s="22">
        <v>27260317</v>
      </c>
      <c r="D6636" s="22" t="s">
        <v>40</v>
      </c>
      <c r="E6636" s="23">
        <v>116760</v>
      </c>
      <c r="F6636" s="22" t="str">
        <f>VLOOKUP(C6636,變換清單!A:C,3,0)</f>
        <v>啤酒</v>
      </c>
      <c r="G6636" s="22" t="str">
        <f>VLOOKUP(B6636,變換清單!E:F,2,0)</f>
        <v>中四國</v>
      </c>
      <c r="H6636" s="22" t="str">
        <f t="shared" si="309"/>
        <v>2017</v>
      </c>
      <c r="I6636" s="22">
        <f t="shared" si="310"/>
        <v>9</v>
      </c>
      <c r="J6636" s="22" t="str">
        <f>VLOOKUP(I6636,變換清單!H:I,2,0)</f>
        <v>3Q</v>
      </c>
      <c r="K6636" s="22" t="str">
        <f t="shared" si="311"/>
        <v>啤酒中四國20173Q</v>
      </c>
    </row>
    <row r="6637" spans="1:11">
      <c r="A6637" s="23">
        <v>201709</v>
      </c>
      <c r="B6637" s="23" t="s">
        <v>84</v>
      </c>
      <c r="C6637" s="22">
        <v>27260665</v>
      </c>
      <c r="D6637" s="22" t="s">
        <v>105</v>
      </c>
      <c r="E6637" s="23">
        <v>51912</v>
      </c>
      <c r="F6637" s="22" t="str">
        <f>VLOOKUP(C6637,變換清單!A:C,3,0)</f>
        <v>啤酒</v>
      </c>
      <c r="G6637" s="22" t="str">
        <f>VLOOKUP(B6637,變換清單!E:F,2,0)</f>
        <v>中四國</v>
      </c>
      <c r="H6637" s="22" t="str">
        <f t="shared" si="309"/>
        <v>2017</v>
      </c>
      <c r="I6637" s="22">
        <f t="shared" si="310"/>
        <v>9</v>
      </c>
      <c r="J6637" s="22" t="str">
        <f>VLOOKUP(I6637,變換清單!H:I,2,0)</f>
        <v>3Q</v>
      </c>
      <c r="K6637" s="22" t="str">
        <f t="shared" si="311"/>
        <v>啤酒中四國20173Q</v>
      </c>
    </row>
    <row r="6638" spans="1:11">
      <c r="A6638" s="23">
        <v>201709</v>
      </c>
      <c r="B6638" s="23" t="s">
        <v>84</v>
      </c>
      <c r="C6638" s="22">
        <v>27350171</v>
      </c>
      <c r="D6638" s="22" t="s">
        <v>42</v>
      </c>
      <c r="E6638" s="23">
        <v>7560</v>
      </c>
      <c r="F6638" s="22" t="str">
        <f>VLOOKUP(C6638,變換清單!A:C,3,0)</f>
        <v>啤酒</v>
      </c>
      <c r="G6638" s="22" t="str">
        <f>VLOOKUP(B6638,變換清單!E:F,2,0)</f>
        <v>中四國</v>
      </c>
      <c r="H6638" s="22" t="str">
        <f t="shared" si="309"/>
        <v>2017</v>
      </c>
      <c r="I6638" s="22">
        <f t="shared" si="310"/>
        <v>9</v>
      </c>
      <c r="J6638" s="22" t="str">
        <f>VLOOKUP(I6638,變換清單!H:I,2,0)</f>
        <v>3Q</v>
      </c>
      <c r="K6638" s="22" t="str">
        <f t="shared" si="311"/>
        <v>啤酒中四國20173Q</v>
      </c>
    </row>
    <row r="6639" spans="1:11">
      <c r="A6639" s="23">
        <v>201709</v>
      </c>
      <c r="B6639" s="23" t="s">
        <v>84</v>
      </c>
      <c r="C6639" s="22">
        <v>27350921</v>
      </c>
      <c r="D6639" s="22" t="s">
        <v>44</v>
      </c>
      <c r="E6639" s="23">
        <v>22680</v>
      </c>
      <c r="F6639" s="22" t="str">
        <f>VLOOKUP(C6639,變換清單!A:C,3,0)</f>
        <v>發泡酒</v>
      </c>
      <c r="G6639" s="22" t="str">
        <f>VLOOKUP(B6639,變換清單!E:F,2,0)</f>
        <v>中四國</v>
      </c>
      <c r="H6639" s="22" t="str">
        <f t="shared" si="309"/>
        <v>2017</v>
      </c>
      <c r="I6639" s="22">
        <f t="shared" si="310"/>
        <v>9</v>
      </c>
      <c r="J6639" s="22" t="str">
        <f>VLOOKUP(I6639,變換清單!H:I,2,0)</f>
        <v>3Q</v>
      </c>
      <c r="K6639" s="22" t="str">
        <f t="shared" si="311"/>
        <v>發泡酒中四國20173Q</v>
      </c>
    </row>
    <row r="6640" spans="1:11">
      <c r="A6640" s="23">
        <v>201709</v>
      </c>
      <c r="B6640" s="23" t="s">
        <v>71</v>
      </c>
      <c r="C6640" s="22">
        <v>27210786</v>
      </c>
      <c r="D6640" s="22" t="s">
        <v>103</v>
      </c>
      <c r="E6640" s="23">
        <v>289800</v>
      </c>
      <c r="F6640" s="22" t="str">
        <f>VLOOKUP(C6640,變換清單!A:C,3,0)</f>
        <v>發泡酒</v>
      </c>
      <c r="G6640" s="22" t="str">
        <f>VLOOKUP(B6640,變換清單!E:F,2,0)</f>
        <v>關信越</v>
      </c>
      <c r="H6640" s="22" t="str">
        <f t="shared" si="309"/>
        <v>2017</v>
      </c>
      <c r="I6640" s="22">
        <f t="shared" si="310"/>
        <v>9</v>
      </c>
      <c r="J6640" s="22" t="str">
        <f>VLOOKUP(I6640,變換清單!H:I,2,0)</f>
        <v>3Q</v>
      </c>
      <c r="K6640" s="22" t="str">
        <f t="shared" si="311"/>
        <v>發泡酒關信越20173Q</v>
      </c>
    </row>
    <row r="6641" spans="1:11">
      <c r="A6641" s="23">
        <v>201709</v>
      </c>
      <c r="B6641" s="23" t="s">
        <v>71</v>
      </c>
      <c r="C6641" s="22">
        <v>27220883</v>
      </c>
      <c r="D6641" s="22" t="s">
        <v>101</v>
      </c>
      <c r="E6641" s="23">
        <v>19320</v>
      </c>
      <c r="F6641" s="22" t="str">
        <f>VLOOKUP(C6641,變換清單!A:C,3,0)</f>
        <v>新類型</v>
      </c>
      <c r="G6641" s="22" t="str">
        <f>VLOOKUP(B6641,變換清單!E:F,2,0)</f>
        <v>關信越</v>
      </c>
      <c r="H6641" s="22" t="str">
        <f t="shared" si="309"/>
        <v>2017</v>
      </c>
      <c r="I6641" s="22">
        <f t="shared" si="310"/>
        <v>9</v>
      </c>
      <c r="J6641" s="22" t="str">
        <f>VLOOKUP(I6641,變換清單!H:I,2,0)</f>
        <v>3Q</v>
      </c>
      <c r="K6641" s="22" t="str">
        <f t="shared" si="311"/>
        <v>新類型關信越20173Q</v>
      </c>
    </row>
    <row r="6642" spans="1:11">
      <c r="A6642" s="23">
        <v>201709</v>
      </c>
      <c r="B6642" s="23" t="s">
        <v>71</v>
      </c>
      <c r="C6642" s="22">
        <v>27220957</v>
      </c>
      <c r="D6642" s="22" t="s">
        <v>102</v>
      </c>
      <c r="E6642" s="23">
        <v>73920</v>
      </c>
      <c r="F6642" s="22" t="str">
        <f>VLOOKUP(C6642,變換清單!A:C,3,0)</f>
        <v>新類型</v>
      </c>
      <c r="G6642" s="22" t="str">
        <f>VLOOKUP(B6642,變換清單!E:F,2,0)</f>
        <v>關信越</v>
      </c>
      <c r="H6642" s="22" t="str">
        <f t="shared" si="309"/>
        <v>2017</v>
      </c>
      <c r="I6642" s="22">
        <f t="shared" si="310"/>
        <v>9</v>
      </c>
      <c r="J6642" s="22" t="str">
        <f>VLOOKUP(I6642,變換清單!H:I,2,0)</f>
        <v>3Q</v>
      </c>
      <c r="K6642" s="22" t="str">
        <f t="shared" si="311"/>
        <v>新類型關信越20173Q</v>
      </c>
    </row>
    <row r="6643" spans="1:11">
      <c r="A6643" s="23">
        <v>201709</v>
      </c>
      <c r="B6643" s="23" t="s">
        <v>71</v>
      </c>
      <c r="C6643" s="22">
        <v>27220985</v>
      </c>
      <c r="D6643" s="22" t="s">
        <v>46</v>
      </c>
      <c r="E6643" s="23">
        <v>6048</v>
      </c>
      <c r="F6643" s="22" t="str">
        <f>VLOOKUP(C6643,變換清單!A:C,3,0)</f>
        <v>新類型</v>
      </c>
      <c r="G6643" s="22" t="str">
        <f>VLOOKUP(B6643,變換清單!E:F,2,0)</f>
        <v>關信越</v>
      </c>
      <c r="H6643" s="22" t="str">
        <f t="shared" si="309"/>
        <v>2017</v>
      </c>
      <c r="I6643" s="22">
        <f t="shared" si="310"/>
        <v>9</v>
      </c>
      <c r="J6643" s="22" t="str">
        <f>VLOOKUP(I6643,變換清單!H:I,2,0)</f>
        <v>3Q</v>
      </c>
      <c r="K6643" s="22" t="str">
        <f t="shared" si="311"/>
        <v>新類型關信越20173Q</v>
      </c>
    </row>
    <row r="6644" spans="1:11">
      <c r="A6644" s="23">
        <v>201709</v>
      </c>
      <c r="B6644" s="23" t="s">
        <v>71</v>
      </c>
      <c r="C6644" s="22">
        <v>27260317</v>
      </c>
      <c r="D6644" s="22" t="s">
        <v>40</v>
      </c>
      <c r="E6644" s="23">
        <v>79800</v>
      </c>
      <c r="F6644" s="22" t="str">
        <f>VLOOKUP(C6644,變換清單!A:C,3,0)</f>
        <v>啤酒</v>
      </c>
      <c r="G6644" s="22" t="str">
        <f>VLOOKUP(B6644,變換清單!E:F,2,0)</f>
        <v>關信越</v>
      </c>
      <c r="H6644" s="22" t="str">
        <f t="shared" si="309"/>
        <v>2017</v>
      </c>
      <c r="I6644" s="22">
        <f t="shared" si="310"/>
        <v>9</v>
      </c>
      <c r="J6644" s="22" t="str">
        <f>VLOOKUP(I6644,變換清單!H:I,2,0)</f>
        <v>3Q</v>
      </c>
      <c r="K6644" s="22" t="str">
        <f t="shared" si="311"/>
        <v>啤酒關信越20173Q</v>
      </c>
    </row>
    <row r="6645" spans="1:11">
      <c r="A6645" s="23">
        <v>201709</v>
      </c>
      <c r="B6645" s="23" t="s">
        <v>77</v>
      </c>
      <c r="C6645" s="22">
        <v>27260665</v>
      </c>
      <c r="D6645" s="22" t="s">
        <v>105</v>
      </c>
      <c r="E6645" s="23">
        <v>245280</v>
      </c>
      <c r="F6645" s="22" t="str">
        <f>VLOOKUP(C6645,變換清單!A:C,3,0)</f>
        <v>啤酒</v>
      </c>
      <c r="G6645" s="22" t="str">
        <f>VLOOKUP(B6645,變換清單!E:F,2,0)</f>
        <v>近畿圏</v>
      </c>
      <c r="H6645" s="22" t="str">
        <f t="shared" si="309"/>
        <v>2017</v>
      </c>
      <c r="I6645" s="22">
        <f t="shared" si="310"/>
        <v>9</v>
      </c>
      <c r="J6645" s="22" t="str">
        <f>VLOOKUP(I6645,變換清單!H:I,2,0)</f>
        <v>3Q</v>
      </c>
      <c r="K6645" s="22" t="str">
        <f t="shared" si="311"/>
        <v>啤酒近畿圏20173Q</v>
      </c>
    </row>
    <row r="6646" spans="1:11">
      <c r="A6646" s="23">
        <v>201709</v>
      </c>
      <c r="B6646" s="23" t="s">
        <v>77</v>
      </c>
      <c r="C6646" s="22">
        <v>27350171</v>
      </c>
      <c r="D6646" s="22" t="s">
        <v>42</v>
      </c>
      <c r="E6646" s="23">
        <v>10920</v>
      </c>
      <c r="F6646" s="22" t="str">
        <f>VLOOKUP(C6646,變換清單!A:C,3,0)</f>
        <v>啤酒</v>
      </c>
      <c r="G6646" s="22" t="str">
        <f>VLOOKUP(B6646,變換清單!E:F,2,0)</f>
        <v>近畿圏</v>
      </c>
      <c r="H6646" s="22" t="str">
        <f t="shared" si="309"/>
        <v>2017</v>
      </c>
      <c r="I6646" s="22">
        <f t="shared" si="310"/>
        <v>9</v>
      </c>
      <c r="J6646" s="22" t="str">
        <f>VLOOKUP(I6646,變換清單!H:I,2,0)</f>
        <v>3Q</v>
      </c>
      <c r="K6646" s="22" t="str">
        <f t="shared" si="311"/>
        <v>啤酒近畿圏20173Q</v>
      </c>
    </row>
    <row r="6647" spans="1:11">
      <c r="A6647" s="23">
        <v>201709</v>
      </c>
      <c r="B6647" s="23" t="s">
        <v>77</v>
      </c>
      <c r="C6647" s="22">
        <v>27350921</v>
      </c>
      <c r="D6647" s="22" t="s">
        <v>44</v>
      </c>
      <c r="E6647" s="23">
        <v>70560</v>
      </c>
      <c r="F6647" s="22" t="str">
        <f>VLOOKUP(C6647,變換清單!A:C,3,0)</f>
        <v>發泡酒</v>
      </c>
      <c r="G6647" s="22" t="str">
        <f>VLOOKUP(B6647,變換清單!E:F,2,0)</f>
        <v>近畿圏</v>
      </c>
      <c r="H6647" s="22" t="str">
        <f t="shared" si="309"/>
        <v>2017</v>
      </c>
      <c r="I6647" s="22">
        <f t="shared" si="310"/>
        <v>9</v>
      </c>
      <c r="J6647" s="22" t="str">
        <f>VLOOKUP(I6647,變換清單!H:I,2,0)</f>
        <v>3Q</v>
      </c>
      <c r="K6647" s="22" t="str">
        <f t="shared" si="311"/>
        <v>發泡酒近畿圏20173Q</v>
      </c>
    </row>
    <row r="6648" spans="1:11">
      <c r="A6648" s="23">
        <v>201709</v>
      </c>
      <c r="B6648" s="23" t="s">
        <v>77</v>
      </c>
      <c r="C6648" s="22">
        <v>27210786</v>
      </c>
      <c r="D6648" s="22" t="s">
        <v>103</v>
      </c>
      <c r="E6648" s="23">
        <v>3528</v>
      </c>
      <c r="F6648" s="22" t="str">
        <f>VLOOKUP(C6648,變換清單!A:C,3,0)</f>
        <v>發泡酒</v>
      </c>
      <c r="G6648" s="22" t="str">
        <f>VLOOKUP(B6648,變換清單!E:F,2,0)</f>
        <v>近畿圏</v>
      </c>
      <c r="H6648" s="22" t="str">
        <f t="shared" si="309"/>
        <v>2017</v>
      </c>
      <c r="I6648" s="22">
        <f t="shared" si="310"/>
        <v>9</v>
      </c>
      <c r="J6648" s="22" t="str">
        <f>VLOOKUP(I6648,變換清單!H:I,2,0)</f>
        <v>3Q</v>
      </c>
      <c r="K6648" s="22" t="str">
        <f t="shared" si="311"/>
        <v>發泡酒近畿圏20173Q</v>
      </c>
    </row>
    <row r="6649" spans="1:11">
      <c r="A6649" s="23">
        <v>201709</v>
      </c>
      <c r="B6649" s="23" t="s">
        <v>77</v>
      </c>
      <c r="C6649" s="22">
        <v>27220883</v>
      </c>
      <c r="D6649" s="22" t="s">
        <v>101</v>
      </c>
      <c r="E6649" s="23">
        <v>1512</v>
      </c>
      <c r="F6649" s="22" t="str">
        <f>VLOOKUP(C6649,變換清單!A:C,3,0)</f>
        <v>新類型</v>
      </c>
      <c r="G6649" s="22" t="str">
        <f>VLOOKUP(B6649,變換清單!E:F,2,0)</f>
        <v>近畿圏</v>
      </c>
      <c r="H6649" s="22" t="str">
        <f t="shared" si="309"/>
        <v>2017</v>
      </c>
      <c r="I6649" s="22">
        <f t="shared" si="310"/>
        <v>9</v>
      </c>
      <c r="J6649" s="22" t="str">
        <f>VLOOKUP(I6649,變換清單!H:I,2,0)</f>
        <v>3Q</v>
      </c>
      <c r="K6649" s="22" t="str">
        <f t="shared" si="311"/>
        <v>新類型近畿圏20173Q</v>
      </c>
    </row>
    <row r="6650" spans="1:11">
      <c r="A6650" s="23">
        <v>201709</v>
      </c>
      <c r="B6650" s="23" t="s">
        <v>77</v>
      </c>
      <c r="C6650" s="22">
        <v>27220957</v>
      </c>
      <c r="D6650" s="22" t="s">
        <v>102</v>
      </c>
      <c r="E6650" s="23">
        <v>27720</v>
      </c>
      <c r="F6650" s="22" t="str">
        <f>VLOOKUP(C6650,變換清單!A:C,3,0)</f>
        <v>新類型</v>
      </c>
      <c r="G6650" s="22" t="str">
        <f>VLOOKUP(B6650,變換清單!E:F,2,0)</f>
        <v>近畿圏</v>
      </c>
      <c r="H6650" s="22" t="str">
        <f t="shared" si="309"/>
        <v>2017</v>
      </c>
      <c r="I6650" s="22">
        <f t="shared" si="310"/>
        <v>9</v>
      </c>
      <c r="J6650" s="22" t="str">
        <f>VLOOKUP(I6650,變換清單!H:I,2,0)</f>
        <v>3Q</v>
      </c>
      <c r="K6650" s="22" t="str">
        <f t="shared" si="311"/>
        <v>新類型近畿圏20173Q</v>
      </c>
    </row>
    <row r="6651" spans="1:11">
      <c r="A6651" s="23">
        <v>201709</v>
      </c>
      <c r="B6651" s="23" t="s">
        <v>97</v>
      </c>
      <c r="C6651" s="22">
        <v>27220985</v>
      </c>
      <c r="D6651" s="22" t="s">
        <v>46</v>
      </c>
      <c r="E6651" s="23">
        <v>190680</v>
      </c>
      <c r="F6651" s="22" t="str">
        <f>VLOOKUP(C6651,變換清單!A:C,3,0)</f>
        <v>新類型</v>
      </c>
      <c r="G6651" s="22" t="str">
        <f>VLOOKUP(B6651,變換清單!E:F,2,0)</f>
        <v>九州</v>
      </c>
      <c r="H6651" s="22" t="str">
        <f t="shared" si="309"/>
        <v>2017</v>
      </c>
      <c r="I6651" s="22">
        <f t="shared" si="310"/>
        <v>9</v>
      </c>
      <c r="J6651" s="22" t="str">
        <f>VLOOKUP(I6651,變換清單!H:I,2,0)</f>
        <v>3Q</v>
      </c>
      <c r="K6651" s="22" t="str">
        <f t="shared" si="311"/>
        <v>新類型九州20173Q</v>
      </c>
    </row>
    <row r="6652" spans="1:11">
      <c r="A6652" s="23">
        <v>201709</v>
      </c>
      <c r="B6652" s="23" t="s">
        <v>97</v>
      </c>
      <c r="C6652" s="22">
        <v>27260317</v>
      </c>
      <c r="D6652" s="22" t="s">
        <v>40</v>
      </c>
      <c r="E6652" s="23">
        <v>36960</v>
      </c>
      <c r="F6652" s="22" t="str">
        <f>VLOOKUP(C6652,變換清單!A:C,3,0)</f>
        <v>啤酒</v>
      </c>
      <c r="G6652" s="22" t="str">
        <f>VLOOKUP(B6652,變換清單!E:F,2,0)</f>
        <v>九州</v>
      </c>
      <c r="H6652" s="22" t="str">
        <f t="shared" si="309"/>
        <v>2017</v>
      </c>
      <c r="I6652" s="22">
        <f t="shared" si="310"/>
        <v>9</v>
      </c>
      <c r="J6652" s="22" t="str">
        <f>VLOOKUP(I6652,變換清單!H:I,2,0)</f>
        <v>3Q</v>
      </c>
      <c r="K6652" s="22" t="str">
        <f t="shared" si="311"/>
        <v>啤酒九州20173Q</v>
      </c>
    </row>
    <row r="6653" spans="1:11">
      <c r="A6653" s="23">
        <v>201709</v>
      </c>
      <c r="B6653" s="23" t="s">
        <v>97</v>
      </c>
      <c r="C6653" s="22">
        <v>27260665</v>
      </c>
      <c r="D6653" s="22" t="s">
        <v>105</v>
      </c>
      <c r="E6653" s="23">
        <v>54600</v>
      </c>
      <c r="F6653" s="22" t="str">
        <f>VLOOKUP(C6653,變換清單!A:C,3,0)</f>
        <v>啤酒</v>
      </c>
      <c r="G6653" s="22" t="str">
        <f>VLOOKUP(B6653,變換清單!E:F,2,0)</f>
        <v>九州</v>
      </c>
      <c r="H6653" s="22" t="str">
        <f t="shared" si="309"/>
        <v>2017</v>
      </c>
      <c r="I6653" s="22">
        <f t="shared" si="310"/>
        <v>9</v>
      </c>
      <c r="J6653" s="22" t="str">
        <f>VLOOKUP(I6653,變換清單!H:I,2,0)</f>
        <v>3Q</v>
      </c>
      <c r="K6653" s="22" t="str">
        <f t="shared" si="311"/>
        <v>啤酒九州20173Q</v>
      </c>
    </row>
    <row r="6654" spans="1:11">
      <c r="A6654" s="23">
        <v>201709</v>
      </c>
      <c r="B6654" s="23" t="s">
        <v>97</v>
      </c>
      <c r="C6654" s="22">
        <v>27350171</v>
      </c>
      <c r="D6654" s="22" t="s">
        <v>42</v>
      </c>
      <c r="E6654" s="23">
        <v>1764</v>
      </c>
      <c r="F6654" s="22" t="str">
        <f>VLOOKUP(C6654,變換清單!A:C,3,0)</f>
        <v>啤酒</v>
      </c>
      <c r="G6654" s="22" t="str">
        <f>VLOOKUP(B6654,變換清單!E:F,2,0)</f>
        <v>九州</v>
      </c>
      <c r="H6654" s="22" t="str">
        <f t="shared" si="309"/>
        <v>2017</v>
      </c>
      <c r="I6654" s="22">
        <f t="shared" si="310"/>
        <v>9</v>
      </c>
      <c r="J6654" s="22" t="str">
        <f>VLOOKUP(I6654,變換清單!H:I,2,0)</f>
        <v>3Q</v>
      </c>
      <c r="K6654" s="22" t="str">
        <f t="shared" si="311"/>
        <v>啤酒九州20173Q</v>
      </c>
    </row>
    <row r="6655" spans="1:11">
      <c r="A6655" s="23">
        <v>201709</v>
      </c>
      <c r="B6655" s="23" t="s">
        <v>97</v>
      </c>
      <c r="C6655" s="22">
        <v>27350921</v>
      </c>
      <c r="D6655" s="22" t="s">
        <v>44</v>
      </c>
      <c r="E6655" s="23">
        <v>1512</v>
      </c>
      <c r="F6655" s="22" t="str">
        <f>VLOOKUP(C6655,變換清單!A:C,3,0)</f>
        <v>發泡酒</v>
      </c>
      <c r="G6655" s="22" t="str">
        <f>VLOOKUP(B6655,變換清單!E:F,2,0)</f>
        <v>九州</v>
      </c>
      <c r="H6655" s="22" t="str">
        <f t="shared" si="309"/>
        <v>2017</v>
      </c>
      <c r="I6655" s="22">
        <f t="shared" si="310"/>
        <v>9</v>
      </c>
      <c r="J6655" s="22" t="str">
        <f>VLOOKUP(I6655,變換清單!H:I,2,0)</f>
        <v>3Q</v>
      </c>
      <c r="K6655" s="22" t="str">
        <f t="shared" si="311"/>
        <v>發泡酒九州20173Q</v>
      </c>
    </row>
    <row r="6656" spans="1:11">
      <c r="A6656" s="23">
        <v>201709</v>
      </c>
      <c r="B6656" s="23" t="s">
        <v>97</v>
      </c>
      <c r="C6656" s="22">
        <v>27210786</v>
      </c>
      <c r="D6656" s="22" t="s">
        <v>103</v>
      </c>
      <c r="E6656" s="23">
        <v>36120</v>
      </c>
      <c r="F6656" s="22" t="str">
        <f>VLOOKUP(C6656,變換清單!A:C,3,0)</f>
        <v>發泡酒</v>
      </c>
      <c r="G6656" s="22" t="str">
        <f>VLOOKUP(B6656,變換清單!E:F,2,0)</f>
        <v>九州</v>
      </c>
      <c r="H6656" s="22" t="str">
        <f t="shared" si="309"/>
        <v>2017</v>
      </c>
      <c r="I6656" s="22">
        <f t="shared" si="310"/>
        <v>9</v>
      </c>
      <c r="J6656" s="22" t="str">
        <f>VLOOKUP(I6656,變換清單!H:I,2,0)</f>
        <v>3Q</v>
      </c>
      <c r="K6656" s="22" t="str">
        <f t="shared" si="311"/>
        <v>發泡酒九州20173Q</v>
      </c>
    </row>
    <row r="6657" spans="1:11">
      <c r="A6657" s="23">
        <v>201709</v>
      </c>
      <c r="B6657" s="23" t="s">
        <v>58</v>
      </c>
      <c r="C6657" s="22">
        <v>27220883</v>
      </c>
      <c r="D6657" s="22" t="s">
        <v>101</v>
      </c>
      <c r="E6657" s="23">
        <v>6720</v>
      </c>
      <c r="F6657" s="22" t="str">
        <f>VLOOKUP(C6657,變換清單!A:C,3,0)</f>
        <v>新類型</v>
      </c>
      <c r="G6657" s="22" t="str">
        <f>VLOOKUP(B6657,變換清單!E:F,2,0)</f>
        <v>東北</v>
      </c>
      <c r="H6657" s="22" t="str">
        <f t="shared" si="309"/>
        <v>2017</v>
      </c>
      <c r="I6657" s="22">
        <f t="shared" si="310"/>
        <v>9</v>
      </c>
      <c r="J6657" s="22" t="str">
        <f>VLOOKUP(I6657,變換清單!H:I,2,0)</f>
        <v>3Q</v>
      </c>
      <c r="K6657" s="22" t="str">
        <f t="shared" si="311"/>
        <v>新類型東北20173Q</v>
      </c>
    </row>
    <row r="6658" spans="1:11">
      <c r="A6658" s="23">
        <v>201709</v>
      </c>
      <c r="B6658" s="23" t="s">
        <v>58</v>
      </c>
      <c r="C6658" s="22">
        <v>27220957</v>
      </c>
      <c r="D6658" s="22" t="s">
        <v>102</v>
      </c>
      <c r="E6658" s="23">
        <v>1680</v>
      </c>
      <c r="F6658" s="22" t="str">
        <f>VLOOKUP(C6658,變換清單!A:C,3,0)</f>
        <v>新類型</v>
      </c>
      <c r="G6658" s="22" t="str">
        <f>VLOOKUP(B6658,變換清單!E:F,2,0)</f>
        <v>東北</v>
      </c>
      <c r="H6658" s="22" t="str">
        <f t="shared" si="309"/>
        <v>2017</v>
      </c>
      <c r="I6658" s="22">
        <f t="shared" si="310"/>
        <v>9</v>
      </c>
      <c r="J6658" s="22" t="str">
        <f>VLOOKUP(I6658,變換清單!H:I,2,0)</f>
        <v>3Q</v>
      </c>
      <c r="K6658" s="22" t="str">
        <f t="shared" si="311"/>
        <v>新類型東北20173Q</v>
      </c>
    </row>
    <row r="6659" spans="1:11">
      <c r="A6659" s="23">
        <v>201709</v>
      </c>
      <c r="B6659" s="23" t="s">
        <v>58</v>
      </c>
      <c r="C6659" s="22">
        <v>27220985</v>
      </c>
      <c r="D6659" s="22" t="s">
        <v>46</v>
      </c>
      <c r="E6659" s="23">
        <v>1680</v>
      </c>
      <c r="F6659" s="22" t="str">
        <f>VLOOKUP(C6659,變換清單!A:C,3,0)</f>
        <v>新類型</v>
      </c>
      <c r="G6659" s="22" t="str">
        <f>VLOOKUP(B6659,變換清單!E:F,2,0)</f>
        <v>東北</v>
      </c>
      <c r="H6659" s="22" t="str">
        <f t="shared" ref="H6659:H6722" si="312">LEFT(A6659,4)</f>
        <v>2017</v>
      </c>
      <c r="I6659" s="22">
        <f t="shared" ref="I6659:I6722" si="313">VALUE(RIGHT(A6659,2))</f>
        <v>9</v>
      </c>
      <c r="J6659" s="22" t="str">
        <f>VLOOKUP(I6659,變換清單!H:I,2,0)</f>
        <v>3Q</v>
      </c>
      <c r="K6659" s="22" t="str">
        <f t="shared" ref="K6659:K6722" si="314">CONCATENATE(F6659,G6659,H6659,J6659)</f>
        <v>新類型東北20173Q</v>
      </c>
    </row>
    <row r="6660" spans="1:11">
      <c r="A6660" s="23">
        <v>201709</v>
      </c>
      <c r="B6660" s="23" t="s">
        <v>58</v>
      </c>
      <c r="C6660" s="22">
        <v>27260317</v>
      </c>
      <c r="D6660" s="22" t="s">
        <v>40</v>
      </c>
      <c r="E6660" s="23">
        <v>280560</v>
      </c>
      <c r="F6660" s="22" t="str">
        <f>VLOOKUP(C6660,變換清單!A:C,3,0)</f>
        <v>啤酒</v>
      </c>
      <c r="G6660" s="22" t="str">
        <f>VLOOKUP(B6660,變換清單!E:F,2,0)</f>
        <v>東北</v>
      </c>
      <c r="H6660" s="22" t="str">
        <f t="shared" si="312"/>
        <v>2017</v>
      </c>
      <c r="I6660" s="22">
        <f t="shared" si="313"/>
        <v>9</v>
      </c>
      <c r="J6660" s="22" t="str">
        <f>VLOOKUP(I6660,變換清單!H:I,2,0)</f>
        <v>3Q</v>
      </c>
      <c r="K6660" s="22" t="str">
        <f t="shared" si="314"/>
        <v>啤酒東北20173Q</v>
      </c>
    </row>
    <row r="6661" spans="1:11">
      <c r="A6661" s="23">
        <v>201709</v>
      </c>
      <c r="B6661" s="23" t="s">
        <v>58</v>
      </c>
      <c r="C6661" s="22">
        <v>27260665</v>
      </c>
      <c r="D6661" s="22" t="s">
        <v>105</v>
      </c>
      <c r="E6661" s="23">
        <v>125160</v>
      </c>
      <c r="F6661" s="22" t="str">
        <f>VLOOKUP(C6661,變換清單!A:C,3,0)</f>
        <v>啤酒</v>
      </c>
      <c r="G6661" s="22" t="str">
        <f>VLOOKUP(B6661,變換清單!E:F,2,0)</f>
        <v>東北</v>
      </c>
      <c r="H6661" s="22" t="str">
        <f t="shared" si="312"/>
        <v>2017</v>
      </c>
      <c r="I6661" s="22">
        <f t="shared" si="313"/>
        <v>9</v>
      </c>
      <c r="J6661" s="22" t="str">
        <f>VLOOKUP(I6661,變換清單!H:I,2,0)</f>
        <v>3Q</v>
      </c>
      <c r="K6661" s="22" t="str">
        <f t="shared" si="314"/>
        <v>啤酒東北20173Q</v>
      </c>
    </row>
    <row r="6662" spans="1:11">
      <c r="A6662" s="23">
        <v>201709</v>
      </c>
      <c r="B6662" s="23" t="s">
        <v>58</v>
      </c>
      <c r="C6662" s="22">
        <v>27350171</v>
      </c>
      <c r="D6662" s="22" t="s">
        <v>42</v>
      </c>
      <c r="E6662" s="23">
        <v>90720</v>
      </c>
      <c r="F6662" s="22" t="str">
        <f>VLOOKUP(C6662,變換清單!A:C,3,0)</f>
        <v>啤酒</v>
      </c>
      <c r="G6662" s="22" t="str">
        <f>VLOOKUP(B6662,變換清單!E:F,2,0)</f>
        <v>東北</v>
      </c>
      <c r="H6662" s="22" t="str">
        <f t="shared" si="312"/>
        <v>2017</v>
      </c>
      <c r="I6662" s="22">
        <f t="shared" si="313"/>
        <v>9</v>
      </c>
      <c r="J6662" s="22" t="str">
        <f>VLOOKUP(I6662,變換清單!H:I,2,0)</f>
        <v>3Q</v>
      </c>
      <c r="K6662" s="22" t="str">
        <f t="shared" si="314"/>
        <v>啤酒東北20173Q</v>
      </c>
    </row>
    <row r="6663" spans="1:11">
      <c r="A6663" s="23">
        <v>201709</v>
      </c>
      <c r="B6663" s="23" t="s">
        <v>58</v>
      </c>
      <c r="C6663" s="22">
        <v>27350921</v>
      </c>
      <c r="D6663" s="22" t="s">
        <v>44</v>
      </c>
      <c r="E6663" s="23">
        <v>19908</v>
      </c>
      <c r="F6663" s="22" t="str">
        <f>VLOOKUP(C6663,變換清單!A:C,3,0)</f>
        <v>發泡酒</v>
      </c>
      <c r="G6663" s="22" t="str">
        <f>VLOOKUP(B6663,變換清單!E:F,2,0)</f>
        <v>東北</v>
      </c>
      <c r="H6663" s="22" t="str">
        <f t="shared" si="312"/>
        <v>2017</v>
      </c>
      <c r="I6663" s="22">
        <f t="shared" si="313"/>
        <v>9</v>
      </c>
      <c r="J6663" s="22" t="str">
        <f>VLOOKUP(I6663,變換清單!H:I,2,0)</f>
        <v>3Q</v>
      </c>
      <c r="K6663" s="22" t="str">
        <f t="shared" si="314"/>
        <v>發泡酒東北20173Q</v>
      </c>
    </row>
    <row r="6664" spans="1:11">
      <c r="A6664" s="23">
        <v>201709</v>
      </c>
      <c r="B6664" s="23" t="s">
        <v>58</v>
      </c>
      <c r="C6664" s="22">
        <v>27210786</v>
      </c>
      <c r="D6664" s="22" t="s">
        <v>103</v>
      </c>
      <c r="E6664" s="23">
        <v>2772</v>
      </c>
      <c r="F6664" s="22" t="str">
        <f>VLOOKUP(C6664,變換清單!A:C,3,0)</f>
        <v>發泡酒</v>
      </c>
      <c r="G6664" s="22" t="str">
        <f>VLOOKUP(B6664,變換清單!E:F,2,0)</f>
        <v>東北</v>
      </c>
      <c r="H6664" s="22" t="str">
        <f t="shared" si="312"/>
        <v>2017</v>
      </c>
      <c r="I6664" s="22">
        <f t="shared" si="313"/>
        <v>9</v>
      </c>
      <c r="J6664" s="22" t="str">
        <f>VLOOKUP(I6664,變換清單!H:I,2,0)</f>
        <v>3Q</v>
      </c>
      <c r="K6664" s="22" t="str">
        <f t="shared" si="314"/>
        <v>發泡酒東北20173Q</v>
      </c>
    </row>
    <row r="6665" spans="1:11">
      <c r="A6665" s="23">
        <v>201709</v>
      </c>
      <c r="B6665" s="23" t="s">
        <v>58</v>
      </c>
      <c r="C6665" s="22">
        <v>27220883</v>
      </c>
      <c r="D6665" s="22" t="s">
        <v>101</v>
      </c>
      <c r="E6665" s="23">
        <v>134400</v>
      </c>
      <c r="F6665" s="22" t="str">
        <f>VLOOKUP(C6665,變換清單!A:C,3,0)</f>
        <v>新類型</v>
      </c>
      <c r="G6665" s="22" t="str">
        <f>VLOOKUP(B6665,變換清單!E:F,2,0)</f>
        <v>東北</v>
      </c>
      <c r="H6665" s="22" t="str">
        <f t="shared" si="312"/>
        <v>2017</v>
      </c>
      <c r="I6665" s="22">
        <f t="shared" si="313"/>
        <v>9</v>
      </c>
      <c r="J6665" s="22" t="str">
        <f>VLOOKUP(I6665,變換清單!H:I,2,0)</f>
        <v>3Q</v>
      </c>
      <c r="K6665" s="22" t="str">
        <f t="shared" si="314"/>
        <v>新類型東北20173Q</v>
      </c>
    </row>
    <row r="6666" spans="1:11">
      <c r="A6666" s="23">
        <v>201709</v>
      </c>
      <c r="B6666" s="23" t="s">
        <v>67</v>
      </c>
      <c r="C6666" s="22">
        <v>27220957</v>
      </c>
      <c r="D6666" s="22" t="s">
        <v>102</v>
      </c>
      <c r="E6666" s="23">
        <v>407400</v>
      </c>
      <c r="F6666" s="22" t="str">
        <f>VLOOKUP(C6666,變換清單!A:C,3,0)</f>
        <v>新類型</v>
      </c>
      <c r="G6666" s="22" t="str">
        <f>VLOOKUP(B6666,變換清單!E:F,2,0)</f>
        <v>關信越</v>
      </c>
      <c r="H6666" s="22" t="str">
        <f t="shared" si="312"/>
        <v>2017</v>
      </c>
      <c r="I6666" s="22">
        <f t="shared" si="313"/>
        <v>9</v>
      </c>
      <c r="J6666" s="22" t="str">
        <f>VLOOKUP(I6666,變換清單!H:I,2,0)</f>
        <v>3Q</v>
      </c>
      <c r="K6666" s="22" t="str">
        <f t="shared" si="314"/>
        <v>新類型關信越20173Q</v>
      </c>
    </row>
    <row r="6667" spans="1:11">
      <c r="A6667" s="23">
        <v>201709</v>
      </c>
      <c r="B6667" s="23" t="s">
        <v>67</v>
      </c>
      <c r="C6667" s="22">
        <v>27220985</v>
      </c>
      <c r="D6667" s="22" t="s">
        <v>46</v>
      </c>
      <c r="E6667" s="23">
        <v>139440</v>
      </c>
      <c r="F6667" s="22" t="str">
        <f>VLOOKUP(C6667,變換清單!A:C,3,0)</f>
        <v>新類型</v>
      </c>
      <c r="G6667" s="22" t="str">
        <f>VLOOKUP(B6667,變換清單!E:F,2,0)</f>
        <v>關信越</v>
      </c>
      <c r="H6667" s="22" t="str">
        <f t="shared" si="312"/>
        <v>2017</v>
      </c>
      <c r="I6667" s="22">
        <f t="shared" si="313"/>
        <v>9</v>
      </c>
      <c r="J6667" s="22" t="str">
        <f>VLOOKUP(I6667,變換清單!H:I,2,0)</f>
        <v>3Q</v>
      </c>
      <c r="K6667" s="22" t="str">
        <f t="shared" si="314"/>
        <v>新類型關信越20173Q</v>
      </c>
    </row>
    <row r="6668" spans="1:11">
      <c r="A6668" s="23">
        <v>201709</v>
      </c>
      <c r="B6668" s="23" t="s">
        <v>67</v>
      </c>
      <c r="C6668" s="22">
        <v>27260317</v>
      </c>
      <c r="D6668" s="22" t="s">
        <v>40</v>
      </c>
      <c r="E6668" s="23">
        <v>204120</v>
      </c>
      <c r="F6668" s="22" t="str">
        <f>VLOOKUP(C6668,變換清單!A:C,3,0)</f>
        <v>啤酒</v>
      </c>
      <c r="G6668" s="22" t="str">
        <f>VLOOKUP(B6668,變換清單!E:F,2,0)</f>
        <v>關信越</v>
      </c>
      <c r="H6668" s="22" t="str">
        <f t="shared" si="312"/>
        <v>2017</v>
      </c>
      <c r="I6668" s="22">
        <f t="shared" si="313"/>
        <v>9</v>
      </c>
      <c r="J6668" s="22" t="str">
        <f>VLOOKUP(I6668,變換清單!H:I,2,0)</f>
        <v>3Q</v>
      </c>
      <c r="K6668" s="22" t="str">
        <f t="shared" si="314"/>
        <v>啤酒關信越20173Q</v>
      </c>
    </row>
    <row r="6669" spans="1:11">
      <c r="A6669" s="23">
        <v>201709</v>
      </c>
      <c r="B6669" s="23" t="s">
        <v>67</v>
      </c>
      <c r="C6669" s="22">
        <v>27260665</v>
      </c>
      <c r="D6669" s="22" t="s">
        <v>105</v>
      </c>
      <c r="E6669" s="23">
        <v>17388</v>
      </c>
      <c r="F6669" s="22" t="str">
        <f>VLOOKUP(C6669,變換清單!A:C,3,0)</f>
        <v>啤酒</v>
      </c>
      <c r="G6669" s="22" t="str">
        <f>VLOOKUP(B6669,變換清單!E:F,2,0)</f>
        <v>關信越</v>
      </c>
      <c r="H6669" s="22" t="str">
        <f t="shared" si="312"/>
        <v>2017</v>
      </c>
      <c r="I6669" s="22">
        <f t="shared" si="313"/>
        <v>9</v>
      </c>
      <c r="J6669" s="22" t="str">
        <f>VLOOKUP(I6669,變換清單!H:I,2,0)</f>
        <v>3Q</v>
      </c>
      <c r="K6669" s="22" t="str">
        <f t="shared" si="314"/>
        <v>啤酒關信越20173Q</v>
      </c>
    </row>
    <row r="6670" spans="1:11">
      <c r="A6670" s="23">
        <v>201709</v>
      </c>
      <c r="B6670" s="23" t="s">
        <v>67</v>
      </c>
      <c r="C6670" s="22">
        <v>27350171</v>
      </c>
      <c r="D6670" s="22" t="s">
        <v>42</v>
      </c>
      <c r="E6670" s="23">
        <v>-252</v>
      </c>
      <c r="F6670" s="22" t="str">
        <f>VLOOKUP(C6670,變換清單!A:C,3,0)</f>
        <v>啤酒</v>
      </c>
      <c r="G6670" s="22" t="str">
        <f>VLOOKUP(B6670,變換清單!E:F,2,0)</f>
        <v>關信越</v>
      </c>
      <c r="H6670" s="22" t="str">
        <f t="shared" si="312"/>
        <v>2017</v>
      </c>
      <c r="I6670" s="22">
        <f t="shared" si="313"/>
        <v>9</v>
      </c>
      <c r="J6670" s="22" t="str">
        <f>VLOOKUP(I6670,變換清單!H:I,2,0)</f>
        <v>3Q</v>
      </c>
      <c r="K6670" s="22" t="str">
        <f t="shared" si="314"/>
        <v>啤酒關信越20173Q</v>
      </c>
    </row>
    <row r="6671" spans="1:11">
      <c r="A6671" s="23">
        <v>201709</v>
      </c>
      <c r="B6671" s="23" t="s">
        <v>67</v>
      </c>
      <c r="C6671" s="22">
        <v>27350921</v>
      </c>
      <c r="D6671" s="22" t="s">
        <v>44</v>
      </c>
      <c r="E6671" s="23">
        <v>120120</v>
      </c>
      <c r="F6671" s="22" t="str">
        <f>VLOOKUP(C6671,變換清單!A:C,3,0)</f>
        <v>發泡酒</v>
      </c>
      <c r="G6671" s="22" t="str">
        <f>VLOOKUP(B6671,變換清單!E:F,2,0)</f>
        <v>關信越</v>
      </c>
      <c r="H6671" s="22" t="str">
        <f t="shared" si="312"/>
        <v>2017</v>
      </c>
      <c r="I6671" s="22">
        <f t="shared" si="313"/>
        <v>9</v>
      </c>
      <c r="J6671" s="22" t="str">
        <f>VLOOKUP(I6671,變換清單!H:I,2,0)</f>
        <v>3Q</v>
      </c>
      <c r="K6671" s="22" t="str">
        <f t="shared" si="314"/>
        <v>發泡酒關信越20173Q</v>
      </c>
    </row>
    <row r="6672" spans="1:11">
      <c r="A6672" s="23">
        <v>201709</v>
      </c>
      <c r="B6672" s="23" t="s">
        <v>67</v>
      </c>
      <c r="C6672" s="22">
        <v>27210786</v>
      </c>
      <c r="D6672" s="22" t="s">
        <v>103</v>
      </c>
      <c r="E6672" s="23">
        <v>16008</v>
      </c>
      <c r="F6672" s="22" t="str">
        <f>VLOOKUP(C6672,變換清單!A:C,3,0)</f>
        <v>發泡酒</v>
      </c>
      <c r="G6672" s="22" t="str">
        <f>VLOOKUP(B6672,變換清單!E:F,2,0)</f>
        <v>關信越</v>
      </c>
      <c r="H6672" s="22" t="str">
        <f t="shared" si="312"/>
        <v>2017</v>
      </c>
      <c r="I6672" s="22">
        <f t="shared" si="313"/>
        <v>9</v>
      </c>
      <c r="J6672" s="22" t="str">
        <f>VLOOKUP(I6672,變換清單!H:I,2,0)</f>
        <v>3Q</v>
      </c>
      <c r="K6672" s="22" t="str">
        <f t="shared" si="314"/>
        <v>發泡酒關信越20173Q</v>
      </c>
    </row>
    <row r="6673" spans="1:11">
      <c r="A6673" s="23">
        <v>201709</v>
      </c>
      <c r="B6673" s="23" t="s">
        <v>66</v>
      </c>
      <c r="C6673" s="22">
        <v>27220883</v>
      </c>
      <c r="D6673" s="22" t="s">
        <v>101</v>
      </c>
      <c r="E6673" s="23">
        <v>4998</v>
      </c>
      <c r="F6673" s="22" t="str">
        <f>VLOOKUP(C6673,變換清單!A:C,3,0)</f>
        <v>新類型</v>
      </c>
      <c r="G6673" s="22" t="str">
        <f>VLOOKUP(B6673,變換清單!E:F,2,0)</f>
        <v>首都圏</v>
      </c>
      <c r="H6673" s="22" t="str">
        <f t="shared" si="312"/>
        <v>2017</v>
      </c>
      <c r="I6673" s="22">
        <f t="shared" si="313"/>
        <v>9</v>
      </c>
      <c r="J6673" s="22" t="str">
        <f>VLOOKUP(I6673,變換清單!H:I,2,0)</f>
        <v>3Q</v>
      </c>
      <c r="K6673" s="22" t="str">
        <f t="shared" si="314"/>
        <v>新類型首都圏20173Q</v>
      </c>
    </row>
    <row r="6674" spans="1:11">
      <c r="A6674" s="23">
        <v>201709</v>
      </c>
      <c r="B6674" s="23" t="s">
        <v>66</v>
      </c>
      <c r="C6674" s="22">
        <v>27220957</v>
      </c>
      <c r="D6674" s="22" t="s">
        <v>102</v>
      </c>
      <c r="E6674" s="23">
        <v>49560</v>
      </c>
      <c r="F6674" s="22" t="str">
        <f>VLOOKUP(C6674,變換清單!A:C,3,0)</f>
        <v>新類型</v>
      </c>
      <c r="G6674" s="22" t="str">
        <f>VLOOKUP(B6674,變換清單!E:F,2,0)</f>
        <v>首都圏</v>
      </c>
      <c r="H6674" s="22" t="str">
        <f t="shared" si="312"/>
        <v>2017</v>
      </c>
      <c r="I6674" s="22">
        <f t="shared" si="313"/>
        <v>9</v>
      </c>
      <c r="J6674" s="22" t="str">
        <f>VLOOKUP(I6674,變換清單!H:I,2,0)</f>
        <v>3Q</v>
      </c>
      <c r="K6674" s="22" t="str">
        <f t="shared" si="314"/>
        <v>新類型首都圏20173Q</v>
      </c>
    </row>
    <row r="6675" spans="1:11">
      <c r="A6675" s="23">
        <v>201709</v>
      </c>
      <c r="B6675" s="23" t="s">
        <v>66</v>
      </c>
      <c r="C6675" s="22">
        <v>27220985</v>
      </c>
      <c r="D6675" s="22" t="s">
        <v>46</v>
      </c>
      <c r="E6675" s="23">
        <v>4165</v>
      </c>
      <c r="F6675" s="22" t="str">
        <f>VLOOKUP(C6675,變換清單!A:C,3,0)</f>
        <v>新類型</v>
      </c>
      <c r="G6675" s="22" t="str">
        <f>VLOOKUP(B6675,變換清單!E:F,2,0)</f>
        <v>首都圏</v>
      </c>
      <c r="H6675" s="22" t="str">
        <f t="shared" si="312"/>
        <v>2017</v>
      </c>
      <c r="I6675" s="22">
        <f t="shared" si="313"/>
        <v>9</v>
      </c>
      <c r="J6675" s="22" t="str">
        <f>VLOOKUP(I6675,變換清單!H:I,2,0)</f>
        <v>3Q</v>
      </c>
      <c r="K6675" s="22" t="str">
        <f t="shared" si="314"/>
        <v>新類型首都圏20173Q</v>
      </c>
    </row>
    <row r="6676" spans="1:11">
      <c r="A6676" s="23">
        <v>201709</v>
      </c>
      <c r="B6676" s="23" t="s">
        <v>66</v>
      </c>
      <c r="C6676" s="22">
        <v>27260317</v>
      </c>
      <c r="D6676" s="22" t="s">
        <v>40</v>
      </c>
      <c r="E6676" s="23">
        <v>7137480</v>
      </c>
      <c r="F6676" s="22" t="str">
        <f>VLOOKUP(C6676,變換清單!A:C,3,0)</f>
        <v>啤酒</v>
      </c>
      <c r="G6676" s="22" t="str">
        <f>VLOOKUP(B6676,變換清單!E:F,2,0)</f>
        <v>首都圏</v>
      </c>
      <c r="H6676" s="22" t="str">
        <f t="shared" si="312"/>
        <v>2017</v>
      </c>
      <c r="I6676" s="22">
        <f t="shared" si="313"/>
        <v>9</v>
      </c>
      <c r="J6676" s="22" t="str">
        <f>VLOOKUP(I6676,變換清單!H:I,2,0)</f>
        <v>3Q</v>
      </c>
      <c r="K6676" s="22" t="str">
        <f t="shared" si="314"/>
        <v>啤酒首都圏20173Q</v>
      </c>
    </row>
    <row r="6677" spans="1:11">
      <c r="A6677" s="23">
        <v>201709</v>
      </c>
      <c r="B6677" s="23" t="s">
        <v>66</v>
      </c>
      <c r="C6677" s="22">
        <v>27260665</v>
      </c>
      <c r="D6677" s="22" t="s">
        <v>105</v>
      </c>
      <c r="E6677" s="23">
        <v>1358280</v>
      </c>
      <c r="F6677" s="22" t="str">
        <f>VLOOKUP(C6677,變換清單!A:C,3,0)</f>
        <v>啤酒</v>
      </c>
      <c r="G6677" s="22" t="str">
        <f>VLOOKUP(B6677,變換清單!E:F,2,0)</f>
        <v>首都圏</v>
      </c>
      <c r="H6677" s="22" t="str">
        <f t="shared" si="312"/>
        <v>2017</v>
      </c>
      <c r="I6677" s="22">
        <f t="shared" si="313"/>
        <v>9</v>
      </c>
      <c r="J6677" s="22" t="str">
        <f>VLOOKUP(I6677,變換清單!H:I,2,0)</f>
        <v>3Q</v>
      </c>
      <c r="K6677" s="22" t="str">
        <f t="shared" si="314"/>
        <v>啤酒首都圏20173Q</v>
      </c>
    </row>
    <row r="6678" spans="1:11">
      <c r="A6678" s="23">
        <v>201709</v>
      </c>
      <c r="B6678" s="23" t="s">
        <v>66</v>
      </c>
      <c r="C6678" s="22">
        <v>27350171</v>
      </c>
      <c r="D6678" s="22" t="s">
        <v>42</v>
      </c>
      <c r="E6678" s="23">
        <v>3669960</v>
      </c>
      <c r="F6678" s="22" t="str">
        <f>VLOOKUP(C6678,變換清單!A:C,3,0)</f>
        <v>啤酒</v>
      </c>
      <c r="G6678" s="22" t="str">
        <f>VLOOKUP(B6678,變換清單!E:F,2,0)</f>
        <v>首都圏</v>
      </c>
      <c r="H6678" s="22" t="str">
        <f t="shared" si="312"/>
        <v>2017</v>
      </c>
      <c r="I6678" s="22">
        <f t="shared" si="313"/>
        <v>9</v>
      </c>
      <c r="J6678" s="22" t="str">
        <f>VLOOKUP(I6678,變換清單!H:I,2,0)</f>
        <v>3Q</v>
      </c>
      <c r="K6678" s="22" t="str">
        <f t="shared" si="314"/>
        <v>啤酒首都圏20173Q</v>
      </c>
    </row>
    <row r="6679" spans="1:11">
      <c r="A6679" s="23">
        <v>201709</v>
      </c>
      <c r="B6679" s="23" t="s">
        <v>66</v>
      </c>
      <c r="C6679" s="22">
        <v>27350921</v>
      </c>
      <c r="D6679" s="22" t="s">
        <v>44</v>
      </c>
      <c r="E6679" s="23">
        <v>448560</v>
      </c>
      <c r="F6679" s="22" t="str">
        <f>VLOOKUP(C6679,變換清單!A:C,3,0)</f>
        <v>發泡酒</v>
      </c>
      <c r="G6679" s="22" t="str">
        <f>VLOOKUP(B6679,變換清單!E:F,2,0)</f>
        <v>首都圏</v>
      </c>
      <c r="H6679" s="22" t="str">
        <f t="shared" si="312"/>
        <v>2017</v>
      </c>
      <c r="I6679" s="22">
        <f t="shared" si="313"/>
        <v>9</v>
      </c>
      <c r="J6679" s="22" t="str">
        <f>VLOOKUP(I6679,變換清單!H:I,2,0)</f>
        <v>3Q</v>
      </c>
      <c r="K6679" s="22" t="str">
        <f t="shared" si="314"/>
        <v>發泡酒首都圏20173Q</v>
      </c>
    </row>
    <row r="6680" spans="1:11">
      <c r="A6680" s="23">
        <v>201709</v>
      </c>
      <c r="B6680" s="23" t="s">
        <v>66</v>
      </c>
      <c r="C6680" s="22">
        <v>27210786</v>
      </c>
      <c r="D6680" s="22" t="s">
        <v>103</v>
      </c>
      <c r="E6680" s="23">
        <v>258552</v>
      </c>
      <c r="F6680" s="22" t="str">
        <f>VLOOKUP(C6680,變換清單!A:C,3,0)</f>
        <v>發泡酒</v>
      </c>
      <c r="G6680" s="22" t="str">
        <f>VLOOKUP(B6680,變換清單!E:F,2,0)</f>
        <v>首都圏</v>
      </c>
      <c r="H6680" s="22" t="str">
        <f t="shared" si="312"/>
        <v>2017</v>
      </c>
      <c r="I6680" s="22">
        <f t="shared" si="313"/>
        <v>9</v>
      </c>
      <c r="J6680" s="22" t="str">
        <f>VLOOKUP(I6680,變換清單!H:I,2,0)</f>
        <v>3Q</v>
      </c>
      <c r="K6680" s="22" t="str">
        <f t="shared" si="314"/>
        <v>發泡酒首都圏20173Q</v>
      </c>
    </row>
    <row r="6681" spans="1:11">
      <c r="A6681" s="23">
        <v>201709</v>
      </c>
      <c r="B6681" s="23" t="s">
        <v>66</v>
      </c>
      <c r="C6681" s="22">
        <v>27220883</v>
      </c>
      <c r="D6681" s="22" t="s">
        <v>101</v>
      </c>
      <c r="E6681" s="23">
        <v>1589280</v>
      </c>
      <c r="F6681" s="22" t="str">
        <f>VLOOKUP(C6681,變換清單!A:C,3,0)</f>
        <v>新類型</v>
      </c>
      <c r="G6681" s="22" t="str">
        <f>VLOOKUP(B6681,變換清單!E:F,2,0)</f>
        <v>首都圏</v>
      </c>
      <c r="H6681" s="22" t="str">
        <f t="shared" si="312"/>
        <v>2017</v>
      </c>
      <c r="I6681" s="22">
        <f t="shared" si="313"/>
        <v>9</v>
      </c>
      <c r="J6681" s="22" t="str">
        <f>VLOOKUP(I6681,變換清單!H:I,2,0)</f>
        <v>3Q</v>
      </c>
      <c r="K6681" s="22" t="str">
        <f t="shared" si="314"/>
        <v>新類型首都圏20173Q</v>
      </c>
    </row>
    <row r="6682" spans="1:11">
      <c r="A6682" s="23">
        <v>201709</v>
      </c>
      <c r="B6682" s="23" t="s">
        <v>66</v>
      </c>
      <c r="C6682" s="22">
        <v>27220957</v>
      </c>
      <c r="D6682" s="22" t="s">
        <v>102</v>
      </c>
      <c r="E6682" s="23">
        <v>0</v>
      </c>
      <c r="F6682" s="22" t="str">
        <f>VLOOKUP(C6682,變換清單!A:C,3,0)</f>
        <v>新類型</v>
      </c>
      <c r="G6682" s="22" t="str">
        <f>VLOOKUP(B6682,變換清單!E:F,2,0)</f>
        <v>首都圏</v>
      </c>
      <c r="H6682" s="22" t="str">
        <f t="shared" si="312"/>
        <v>2017</v>
      </c>
      <c r="I6682" s="22">
        <f t="shared" si="313"/>
        <v>9</v>
      </c>
      <c r="J6682" s="22" t="str">
        <f>VLOOKUP(I6682,變換清單!H:I,2,0)</f>
        <v>3Q</v>
      </c>
      <c r="K6682" s="22" t="str">
        <f t="shared" si="314"/>
        <v>新類型首都圏20173Q</v>
      </c>
    </row>
    <row r="6683" spans="1:11">
      <c r="A6683" s="23">
        <v>201709</v>
      </c>
      <c r="B6683" s="23" t="s">
        <v>66</v>
      </c>
      <c r="C6683" s="22">
        <v>27220985</v>
      </c>
      <c r="D6683" s="22" t="s">
        <v>46</v>
      </c>
      <c r="E6683" s="23">
        <v>570952</v>
      </c>
      <c r="F6683" s="22" t="str">
        <f>VLOOKUP(C6683,變換清單!A:C,3,0)</f>
        <v>新類型</v>
      </c>
      <c r="G6683" s="22" t="str">
        <f>VLOOKUP(B6683,變換清單!E:F,2,0)</f>
        <v>首都圏</v>
      </c>
      <c r="H6683" s="22" t="str">
        <f t="shared" si="312"/>
        <v>2017</v>
      </c>
      <c r="I6683" s="22">
        <f t="shared" si="313"/>
        <v>9</v>
      </c>
      <c r="J6683" s="22" t="str">
        <f>VLOOKUP(I6683,變換清單!H:I,2,0)</f>
        <v>3Q</v>
      </c>
      <c r="K6683" s="22" t="str">
        <f t="shared" si="314"/>
        <v>新類型首都圏20173Q</v>
      </c>
    </row>
    <row r="6684" spans="1:11">
      <c r="A6684" s="23">
        <v>201709</v>
      </c>
      <c r="B6684" s="23" t="s">
        <v>66</v>
      </c>
      <c r="C6684" s="22">
        <v>27260317</v>
      </c>
      <c r="D6684" s="22" t="s">
        <v>40</v>
      </c>
      <c r="E6684" s="23">
        <v>70035</v>
      </c>
      <c r="F6684" s="22" t="str">
        <f>VLOOKUP(C6684,變換清單!A:C,3,0)</f>
        <v>啤酒</v>
      </c>
      <c r="G6684" s="22" t="str">
        <f>VLOOKUP(B6684,變換清單!E:F,2,0)</f>
        <v>首都圏</v>
      </c>
      <c r="H6684" s="22" t="str">
        <f t="shared" si="312"/>
        <v>2017</v>
      </c>
      <c r="I6684" s="22">
        <f t="shared" si="313"/>
        <v>9</v>
      </c>
      <c r="J6684" s="22" t="str">
        <f>VLOOKUP(I6684,變換清單!H:I,2,0)</f>
        <v>3Q</v>
      </c>
      <c r="K6684" s="22" t="str">
        <f t="shared" si="314"/>
        <v>啤酒首都圏20173Q</v>
      </c>
    </row>
    <row r="6685" spans="1:11">
      <c r="A6685" s="23">
        <v>201709</v>
      </c>
      <c r="B6685" s="23" t="s">
        <v>55</v>
      </c>
      <c r="C6685" s="22">
        <v>27260665</v>
      </c>
      <c r="D6685" s="22" t="s">
        <v>105</v>
      </c>
      <c r="E6685" s="23">
        <v>372960</v>
      </c>
      <c r="F6685" s="22" t="str">
        <f>VLOOKUP(C6685,變換清單!A:C,3,0)</f>
        <v>啤酒</v>
      </c>
      <c r="G6685" s="22" t="str">
        <f>VLOOKUP(B6685,變換清單!E:F,2,0)</f>
        <v>東北</v>
      </c>
      <c r="H6685" s="22" t="str">
        <f t="shared" si="312"/>
        <v>2017</v>
      </c>
      <c r="I6685" s="22">
        <f t="shared" si="313"/>
        <v>9</v>
      </c>
      <c r="J6685" s="22" t="str">
        <f>VLOOKUP(I6685,變換清單!H:I,2,0)</f>
        <v>3Q</v>
      </c>
      <c r="K6685" s="22" t="str">
        <f t="shared" si="314"/>
        <v>啤酒東北20173Q</v>
      </c>
    </row>
    <row r="6686" spans="1:11">
      <c r="A6686" s="23">
        <v>201709</v>
      </c>
      <c r="B6686" s="23" t="s">
        <v>55</v>
      </c>
      <c r="C6686" s="22">
        <v>27350171</v>
      </c>
      <c r="D6686" s="22" t="s">
        <v>42</v>
      </c>
      <c r="E6686" s="23">
        <v>142800</v>
      </c>
      <c r="F6686" s="22" t="str">
        <f>VLOOKUP(C6686,變換清單!A:C,3,0)</f>
        <v>啤酒</v>
      </c>
      <c r="G6686" s="22" t="str">
        <f>VLOOKUP(B6686,變換清單!E:F,2,0)</f>
        <v>東北</v>
      </c>
      <c r="H6686" s="22" t="str">
        <f t="shared" si="312"/>
        <v>2017</v>
      </c>
      <c r="I6686" s="22">
        <f t="shared" si="313"/>
        <v>9</v>
      </c>
      <c r="J6686" s="22" t="str">
        <f>VLOOKUP(I6686,變換清單!H:I,2,0)</f>
        <v>3Q</v>
      </c>
      <c r="K6686" s="22" t="str">
        <f t="shared" si="314"/>
        <v>啤酒東北20173Q</v>
      </c>
    </row>
    <row r="6687" spans="1:11">
      <c r="A6687" s="23">
        <v>201709</v>
      </c>
      <c r="B6687" s="23" t="s">
        <v>55</v>
      </c>
      <c r="C6687" s="22">
        <v>27350921</v>
      </c>
      <c r="D6687" s="22" t="s">
        <v>44</v>
      </c>
      <c r="E6687" s="23">
        <v>135240</v>
      </c>
      <c r="F6687" s="22" t="str">
        <f>VLOOKUP(C6687,變換清單!A:C,3,0)</f>
        <v>發泡酒</v>
      </c>
      <c r="G6687" s="22" t="str">
        <f>VLOOKUP(B6687,變換清單!E:F,2,0)</f>
        <v>東北</v>
      </c>
      <c r="H6687" s="22" t="str">
        <f t="shared" si="312"/>
        <v>2017</v>
      </c>
      <c r="I6687" s="22">
        <f t="shared" si="313"/>
        <v>9</v>
      </c>
      <c r="J6687" s="22" t="str">
        <f>VLOOKUP(I6687,變換清單!H:I,2,0)</f>
        <v>3Q</v>
      </c>
      <c r="K6687" s="22" t="str">
        <f t="shared" si="314"/>
        <v>發泡酒東北20173Q</v>
      </c>
    </row>
    <row r="6688" spans="1:11">
      <c r="A6688" s="23">
        <v>201709</v>
      </c>
      <c r="B6688" s="23" t="s">
        <v>55</v>
      </c>
      <c r="C6688" s="22">
        <v>27210786</v>
      </c>
      <c r="D6688" s="22" t="s">
        <v>103</v>
      </c>
      <c r="E6688" s="23">
        <v>3024</v>
      </c>
      <c r="F6688" s="22" t="str">
        <f>VLOOKUP(C6688,變換清單!A:C,3,0)</f>
        <v>發泡酒</v>
      </c>
      <c r="G6688" s="22" t="str">
        <f>VLOOKUP(B6688,變換清單!E:F,2,0)</f>
        <v>東北</v>
      </c>
      <c r="H6688" s="22" t="str">
        <f t="shared" si="312"/>
        <v>2017</v>
      </c>
      <c r="I6688" s="22">
        <f t="shared" si="313"/>
        <v>9</v>
      </c>
      <c r="J6688" s="22" t="str">
        <f>VLOOKUP(I6688,變換清單!H:I,2,0)</f>
        <v>3Q</v>
      </c>
      <c r="K6688" s="22" t="str">
        <f t="shared" si="314"/>
        <v>發泡酒東北20173Q</v>
      </c>
    </row>
    <row r="6689" spans="1:11">
      <c r="A6689" s="23">
        <v>201709</v>
      </c>
      <c r="B6689" s="23" t="s">
        <v>55</v>
      </c>
      <c r="C6689" s="22">
        <v>27220883</v>
      </c>
      <c r="D6689" s="22" t="s">
        <v>101</v>
      </c>
      <c r="E6689" s="23">
        <v>2264</v>
      </c>
      <c r="F6689" s="22" t="str">
        <f>VLOOKUP(C6689,變換清單!A:C,3,0)</f>
        <v>新類型</v>
      </c>
      <c r="G6689" s="22" t="str">
        <f>VLOOKUP(B6689,變換清單!E:F,2,0)</f>
        <v>東北</v>
      </c>
      <c r="H6689" s="22" t="str">
        <f t="shared" si="312"/>
        <v>2017</v>
      </c>
      <c r="I6689" s="22">
        <f t="shared" si="313"/>
        <v>9</v>
      </c>
      <c r="J6689" s="22" t="str">
        <f>VLOOKUP(I6689,變換清單!H:I,2,0)</f>
        <v>3Q</v>
      </c>
      <c r="K6689" s="22" t="str">
        <f t="shared" si="314"/>
        <v>新類型東北20173Q</v>
      </c>
    </row>
    <row r="6690" spans="1:11">
      <c r="A6690" s="23">
        <v>201709</v>
      </c>
      <c r="B6690" s="23" t="s">
        <v>55</v>
      </c>
      <c r="C6690" s="22">
        <v>27220957</v>
      </c>
      <c r="D6690" s="22" t="s">
        <v>102</v>
      </c>
      <c r="E6690" s="23">
        <v>112560</v>
      </c>
      <c r="F6690" s="22" t="str">
        <f>VLOOKUP(C6690,變換清單!A:C,3,0)</f>
        <v>新類型</v>
      </c>
      <c r="G6690" s="22" t="str">
        <f>VLOOKUP(B6690,變換清單!E:F,2,0)</f>
        <v>東北</v>
      </c>
      <c r="H6690" s="22" t="str">
        <f t="shared" si="312"/>
        <v>2017</v>
      </c>
      <c r="I6690" s="22">
        <f t="shared" si="313"/>
        <v>9</v>
      </c>
      <c r="J6690" s="22" t="str">
        <f>VLOOKUP(I6690,變換清單!H:I,2,0)</f>
        <v>3Q</v>
      </c>
      <c r="K6690" s="22" t="str">
        <f t="shared" si="314"/>
        <v>新類型東北20173Q</v>
      </c>
    </row>
    <row r="6691" spans="1:11">
      <c r="A6691" s="23">
        <v>201709</v>
      </c>
      <c r="B6691" s="23" t="s">
        <v>74</v>
      </c>
      <c r="C6691" s="22">
        <v>27220985</v>
      </c>
      <c r="D6691" s="22" t="s">
        <v>46</v>
      </c>
      <c r="E6691" s="23">
        <v>1883280</v>
      </c>
      <c r="F6691" s="22" t="str">
        <f>VLOOKUP(C6691,變換清單!A:C,3,0)</f>
        <v>新類型</v>
      </c>
      <c r="G6691" s="22" t="str">
        <f>VLOOKUP(B6691,變換清單!E:F,2,0)</f>
        <v>中部</v>
      </c>
      <c r="H6691" s="22" t="str">
        <f t="shared" si="312"/>
        <v>2017</v>
      </c>
      <c r="I6691" s="22">
        <f t="shared" si="313"/>
        <v>9</v>
      </c>
      <c r="J6691" s="22" t="str">
        <f>VLOOKUP(I6691,變換清單!H:I,2,0)</f>
        <v>3Q</v>
      </c>
      <c r="K6691" s="22" t="str">
        <f t="shared" si="314"/>
        <v>新類型中部20173Q</v>
      </c>
    </row>
    <row r="6692" spans="1:11">
      <c r="A6692" s="23">
        <v>201709</v>
      </c>
      <c r="B6692" s="23" t="s">
        <v>74</v>
      </c>
      <c r="C6692" s="22">
        <v>27260317</v>
      </c>
      <c r="D6692" s="22" t="s">
        <v>40</v>
      </c>
      <c r="E6692" s="23">
        <v>238560</v>
      </c>
      <c r="F6692" s="22" t="str">
        <f>VLOOKUP(C6692,變換清單!A:C,3,0)</f>
        <v>啤酒</v>
      </c>
      <c r="G6692" s="22" t="str">
        <f>VLOOKUP(B6692,變換清單!E:F,2,0)</f>
        <v>中部</v>
      </c>
      <c r="H6692" s="22" t="str">
        <f t="shared" si="312"/>
        <v>2017</v>
      </c>
      <c r="I6692" s="22">
        <f t="shared" si="313"/>
        <v>9</v>
      </c>
      <c r="J6692" s="22" t="str">
        <f>VLOOKUP(I6692,變換清單!H:I,2,0)</f>
        <v>3Q</v>
      </c>
      <c r="K6692" s="22" t="str">
        <f t="shared" si="314"/>
        <v>啤酒中部20173Q</v>
      </c>
    </row>
    <row r="6693" spans="1:11">
      <c r="A6693" s="23">
        <v>201709</v>
      </c>
      <c r="B6693" s="23" t="s">
        <v>74</v>
      </c>
      <c r="C6693" s="22">
        <v>27260665</v>
      </c>
      <c r="D6693" s="22" t="s">
        <v>105</v>
      </c>
      <c r="E6693" s="23">
        <v>1029840</v>
      </c>
      <c r="F6693" s="22" t="str">
        <f>VLOOKUP(C6693,變換清單!A:C,3,0)</f>
        <v>啤酒</v>
      </c>
      <c r="G6693" s="22" t="str">
        <f>VLOOKUP(B6693,變換清單!E:F,2,0)</f>
        <v>中部</v>
      </c>
      <c r="H6693" s="22" t="str">
        <f t="shared" si="312"/>
        <v>2017</v>
      </c>
      <c r="I6693" s="22">
        <f t="shared" si="313"/>
        <v>9</v>
      </c>
      <c r="J6693" s="22" t="str">
        <f>VLOOKUP(I6693,變換清單!H:I,2,0)</f>
        <v>3Q</v>
      </c>
      <c r="K6693" s="22" t="str">
        <f t="shared" si="314"/>
        <v>啤酒中部20173Q</v>
      </c>
    </row>
    <row r="6694" spans="1:11">
      <c r="A6694" s="23">
        <v>201709</v>
      </c>
      <c r="B6694" s="23" t="s">
        <v>74</v>
      </c>
      <c r="C6694" s="22">
        <v>27350171</v>
      </c>
      <c r="D6694" s="22" t="s">
        <v>42</v>
      </c>
      <c r="E6694" s="23">
        <v>41328</v>
      </c>
      <c r="F6694" s="22" t="str">
        <f>VLOOKUP(C6694,變換清單!A:C,3,0)</f>
        <v>啤酒</v>
      </c>
      <c r="G6694" s="22" t="str">
        <f>VLOOKUP(B6694,變換清單!E:F,2,0)</f>
        <v>中部</v>
      </c>
      <c r="H6694" s="22" t="str">
        <f t="shared" si="312"/>
        <v>2017</v>
      </c>
      <c r="I6694" s="22">
        <f t="shared" si="313"/>
        <v>9</v>
      </c>
      <c r="J6694" s="22" t="str">
        <f>VLOOKUP(I6694,變換清單!H:I,2,0)</f>
        <v>3Q</v>
      </c>
      <c r="K6694" s="22" t="str">
        <f t="shared" si="314"/>
        <v>啤酒中部20173Q</v>
      </c>
    </row>
    <row r="6695" spans="1:11">
      <c r="A6695" s="23">
        <v>201709</v>
      </c>
      <c r="B6695" s="23" t="s">
        <v>74</v>
      </c>
      <c r="C6695" s="22">
        <v>27350921</v>
      </c>
      <c r="D6695" s="22" t="s">
        <v>44</v>
      </c>
      <c r="E6695" s="23">
        <v>26460</v>
      </c>
      <c r="F6695" s="22" t="str">
        <f>VLOOKUP(C6695,變換清單!A:C,3,0)</f>
        <v>發泡酒</v>
      </c>
      <c r="G6695" s="22" t="str">
        <f>VLOOKUP(B6695,變換清單!E:F,2,0)</f>
        <v>中部</v>
      </c>
      <c r="H6695" s="22" t="str">
        <f t="shared" si="312"/>
        <v>2017</v>
      </c>
      <c r="I6695" s="22">
        <f t="shared" si="313"/>
        <v>9</v>
      </c>
      <c r="J6695" s="22" t="str">
        <f>VLOOKUP(I6695,變換清單!H:I,2,0)</f>
        <v>3Q</v>
      </c>
      <c r="K6695" s="22" t="str">
        <f t="shared" si="314"/>
        <v>發泡酒中部20173Q</v>
      </c>
    </row>
    <row r="6696" spans="1:11">
      <c r="A6696" s="23">
        <v>201709</v>
      </c>
      <c r="B6696" s="23" t="s">
        <v>74</v>
      </c>
      <c r="C6696" s="22">
        <v>27210786</v>
      </c>
      <c r="D6696" s="22" t="s">
        <v>103</v>
      </c>
      <c r="E6696" s="23">
        <v>210840</v>
      </c>
      <c r="F6696" s="22" t="str">
        <f>VLOOKUP(C6696,變換清單!A:C,3,0)</f>
        <v>發泡酒</v>
      </c>
      <c r="G6696" s="22" t="str">
        <f>VLOOKUP(B6696,變換清單!E:F,2,0)</f>
        <v>中部</v>
      </c>
      <c r="H6696" s="22" t="str">
        <f t="shared" si="312"/>
        <v>2017</v>
      </c>
      <c r="I6696" s="22">
        <f t="shared" si="313"/>
        <v>9</v>
      </c>
      <c r="J6696" s="22" t="str">
        <f>VLOOKUP(I6696,變換清單!H:I,2,0)</f>
        <v>3Q</v>
      </c>
      <c r="K6696" s="22" t="str">
        <f t="shared" si="314"/>
        <v>發泡酒中部20173Q</v>
      </c>
    </row>
    <row r="6697" spans="1:11">
      <c r="A6697" s="23">
        <v>201709</v>
      </c>
      <c r="B6697" s="23" t="s">
        <v>69</v>
      </c>
      <c r="C6697" s="22">
        <v>27220883</v>
      </c>
      <c r="D6697" s="22" t="s">
        <v>101</v>
      </c>
      <c r="E6697" s="23">
        <v>232680</v>
      </c>
      <c r="F6697" s="22" t="str">
        <f>VLOOKUP(C6697,變換清單!A:C,3,0)</f>
        <v>新類型</v>
      </c>
      <c r="G6697" s="22" t="str">
        <f>VLOOKUP(B6697,變換清單!E:F,2,0)</f>
        <v>中部</v>
      </c>
      <c r="H6697" s="22" t="str">
        <f t="shared" si="312"/>
        <v>2017</v>
      </c>
      <c r="I6697" s="22">
        <f t="shared" si="313"/>
        <v>9</v>
      </c>
      <c r="J6697" s="22" t="str">
        <f>VLOOKUP(I6697,變換清單!H:I,2,0)</f>
        <v>3Q</v>
      </c>
      <c r="K6697" s="22" t="str">
        <f t="shared" si="314"/>
        <v>新類型中部20173Q</v>
      </c>
    </row>
    <row r="6698" spans="1:11">
      <c r="A6698" s="23">
        <v>201709</v>
      </c>
      <c r="B6698" s="23" t="s">
        <v>69</v>
      </c>
      <c r="C6698" s="22">
        <v>27220957</v>
      </c>
      <c r="D6698" s="22" t="s">
        <v>102</v>
      </c>
      <c r="E6698" s="23">
        <v>15120</v>
      </c>
      <c r="F6698" s="22" t="str">
        <f>VLOOKUP(C6698,變換清單!A:C,3,0)</f>
        <v>新類型</v>
      </c>
      <c r="G6698" s="22" t="str">
        <f>VLOOKUP(B6698,變換清單!E:F,2,0)</f>
        <v>中部</v>
      </c>
      <c r="H6698" s="22" t="str">
        <f t="shared" si="312"/>
        <v>2017</v>
      </c>
      <c r="I6698" s="22">
        <f t="shared" si="313"/>
        <v>9</v>
      </c>
      <c r="J6698" s="22" t="str">
        <f>VLOOKUP(I6698,變換清單!H:I,2,0)</f>
        <v>3Q</v>
      </c>
      <c r="K6698" s="22" t="str">
        <f t="shared" si="314"/>
        <v>新類型中部20173Q</v>
      </c>
    </row>
    <row r="6699" spans="1:11">
      <c r="A6699" s="23">
        <v>201709</v>
      </c>
      <c r="B6699" s="23" t="s">
        <v>69</v>
      </c>
      <c r="C6699" s="22">
        <v>27220985</v>
      </c>
      <c r="D6699" s="22" t="s">
        <v>46</v>
      </c>
      <c r="E6699" s="23">
        <v>47880</v>
      </c>
      <c r="F6699" s="22" t="str">
        <f>VLOOKUP(C6699,變換清單!A:C,3,0)</f>
        <v>新類型</v>
      </c>
      <c r="G6699" s="22" t="str">
        <f>VLOOKUP(B6699,變換清單!E:F,2,0)</f>
        <v>中部</v>
      </c>
      <c r="H6699" s="22" t="str">
        <f t="shared" si="312"/>
        <v>2017</v>
      </c>
      <c r="I6699" s="22">
        <f t="shared" si="313"/>
        <v>9</v>
      </c>
      <c r="J6699" s="22" t="str">
        <f>VLOOKUP(I6699,變換清單!H:I,2,0)</f>
        <v>3Q</v>
      </c>
      <c r="K6699" s="22" t="str">
        <f t="shared" si="314"/>
        <v>新類型中部20173Q</v>
      </c>
    </row>
    <row r="6700" spans="1:11">
      <c r="A6700" s="23">
        <v>201709</v>
      </c>
      <c r="B6700" s="23" t="s">
        <v>69</v>
      </c>
      <c r="C6700" s="22">
        <v>27260317</v>
      </c>
      <c r="D6700" s="22" t="s">
        <v>40</v>
      </c>
      <c r="E6700" s="23">
        <v>3276</v>
      </c>
      <c r="F6700" s="22" t="str">
        <f>VLOOKUP(C6700,變換清單!A:C,3,0)</f>
        <v>啤酒</v>
      </c>
      <c r="G6700" s="22" t="str">
        <f>VLOOKUP(B6700,變換清單!E:F,2,0)</f>
        <v>中部</v>
      </c>
      <c r="H6700" s="22" t="str">
        <f t="shared" si="312"/>
        <v>2017</v>
      </c>
      <c r="I6700" s="22">
        <f t="shared" si="313"/>
        <v>9</v>
      </c>
      <c r="J6700" s="22" t="str">
        <f>VLOOKUP(I6700,變換清單!H:I,2,0)</f>
        <v>3Q</v>
      </c>
      <c r="K6700" s="22" t="str">
        <f t="shared" si="314"/>
        <v>啤酒中部20173Q</v>
      </c>
    </row>
    <row r="6701" spans="1:11">
      <c r="A6701" s="23">
        <v>201709</v>
      </c>
      <c r="B6701" s="23" t="s">
        <v>69</v>
      </c>
      <c r="C6701" s="22">
        <v>27260665</v>
      </c>
      <c r="D6701" s="22" t="s">
        <v>105</v>
      </c>
      <c r="E6701" s="23">
        <v>1512</v>
      </c>
      <c r="F6701" s="22" t="str">
        <f>VLOOKUP(C6701,變換清單!A:C,3,0)</f>
        <v>啤酒</v>
      </c>
      <c r="G6701" s="22" t="str">
        <f>VLOOKUP(B6701,變換清單!E:F,2,0)</f>
        <v>中部</v>
      </c>
      <c r="H6701" s="22" t="str">
        <f t="shared" si="312"/>
        <v>2017</v>
      </c>
      <c r="I6701" s="22">
        <f t="shared" si="313"/>
        <v>9</v>
      </c>
      <c r="J6701" s="22" t="str">
        <f>VLOOKUP(I6701,變換清單!H:I,2,0)</f>
        <v>3Q</v>
      </c>
      <c r="K6701" s="22" t="str">
        <f t="shared" si="314"/>
        <v>啤酒中部20173Q</v>
      </c>
    </row>
    <row r="6702" spans="1:11">
      <c r="A6702" s="23">
        <v>201709</v>
      </c>
      <c r="B6702" s="23" t="s">
        <v>69</v>
      </c>
      <c r="C6702" s="22">
        <v>27350171</v>
      </c>
      <c r="D6702" s="22" t="s">
        <v>42</v>
      </c>
      <c r="E6702" s="23">
        <v>57120</v>
      </c>
      <c r="F6702" s="22" t="str">
        <f>VLOOKUP(C6702,變換清單!A:C,3,0)</f>
        <v>啤酒</v>
      </c>
      <c r="G6702" s="22" t="str">
        <f>VLOOKUP(B6702,變換清單!E:F,2,0)</f>
        <v>中部</v>
      </c>
      <c r="H6702" s="22" t="str">
        <f t="shared" si="312"/>
        <v>2017</v>
      </c>
      <c r="I6702" s="22">
        <f t="shared" si="313"/>
        <v>9</v>
      </c>
      <c r="J6702" s="22" t="str">
        <f>VLOOKUP(I6702,變換清單!H:I,2,0)</f>
        <v>3Q</v>
      </c>
      <c r="K6702" s="22" t="str">
        <f t="shared" si="314"/>
        <v>啤酒中部20173Q</v>
      </c>
    </row>
    <row r="6703" spans="1:11">
      <c r="A6703" s="23">
        <v>201709</v>
      </c>
      <c r="B6703" s="23" t="s">
        <v>65</v>
      </c>
      <c r="C6703" s="22">
        <v>27350921</v>
      </c>
      <c r="D6703" s="22" t="s">
        <v>44</v>
      </c>
      <c r="E6703" s="23">
        <v>1680</v>
      </c>
      <c r="F6703" s="22" t="str">
        <f>VLOOKUP(C6703,變換清單!A:C,3,0)</f>
        <v>發泡酒</v>
      </c>
      <c r="G6703" s="22" t="str">
        <f>VLOOKUP(B6703,變換清單!E:F,2,0)</f>
        <v>首都圏</v>
      </c>
      <c r="H6703" s="22" t="str">
        <f t="shared" si="312"/>
        <v>2017</v>
      </c>
      <c r="I6703" s="22">
        <f t="shared" si="313"/>
        <v>9</v>
      </c>
      <c r="J6703" s="22" t="str">
        <f>VLOOKUP(I6703,變換清單!H:I,2,0)</f>
        <v>3Q</v>
      </c>
      <c r="K6703" s="22" t="str">
        <f t="shared" si="314"/>
        <v>發泡酒首都圏20173Q</v>
      </c>
    </row>
    <row r="6704" spans="1:11">
      <c r="A6704" s="23">
        <v>201709</v>
      </c>
      <c r="B6704" s="23" t="s">
        <v>65</v>
      </c>
      <c r="C6704" s="22">
        <v>27210786</v>
      </c>
      <c r="D6704" s="22" t="s">
        <v>103</v>
      </c>
      <c r="E6704" s="23">
        <v>833</v>
      </c>
      <c r="F6704" s="22" t="str">
        <f>VLOOKUP(C6704,變換清單!A:C,3,0)</f>
        <v>發泡酒</v>
      </c>
      <c r="G6704" s="22" t="str">
        <f>VLOOKUP(B6704,變換清單!E:F,2,0)</f>
        <v>首都圏</v>
      </c>
      <c r="H6704" s="22" t="str">
        <f t="shared" si="312"/>
        <v>2017</v>
      </c>
      <c r="I6704" s="22">
        <f t="shared" si="313"/>
        <v>9</v>
      </c>
      <c r="J6704" s="22" t="str">
        <f>VLOOKUP(I6704,變換清單!H:I,2,0)</f>
        <v>3Q</v>
      </c>
      <c r="K6704" s="22" t="str">
        <f t="shared" si="314"/>
        <v>發泡酒首都圏20173Q</v>
      </c>
    </row>
    <row r="6705" spans="1:11">
      <c r="A6705" s="23">
        <v>201709</v>
      </c>
      <c r="B6705" s="23" t="s">
        <v>65</v>
      </c>
      <c r="C6705" s="22">
        <v>27220883</v>
      </c>
      <c r="D6705" s="22" t="s">
        <v>101</v>
      </c>
      <c r="E6705" s="23">
        <v>2871960</v>
      </c>
      <c r="F6705" s="22" t="str">
        <f>VLOOKUP(C6705,變換清單!A:C,3,0)</f>
        <v>新類型</v>
      </c>
      <c r="G6705" s="22" t="str">
        <f>VLOOKUP(B6705,變換清單!E:F,2,0)</f>
        <v>首都圏</v>
      </c>
      <c r="H6705" s="22" t="str">
        <f t="shared" si="312"/>
        <v>2017</v>
      </c>
      <c r="I6705" s="22">
        <f t="shared" si="313"/>
        <v>9</v>
      </c>
      <c r="J6705" s="22" t="str">
        <f>VLOOKUP(I6705,變換清單!H:I,2,0)</f>
        <v>3Q</v>
      </c>
      <c r="K6705" s="22" t="str">
        <f t="shared" si="314"/>
        <v>新類型首都圏20173Q</v>
      </c>
    </row>
    <row r="6706" spans="1:11">
      <c r="A6706" s="23">
        <v>201709</v>
      </c>
      <c r="B6706" s="23" t="s">
        <v>65</v>
      </c>
      <c r="C6706" s="22">
        <v>27220957</v>
      </c>
      <c r="D6706" s="22" t="s">
        <v>102</v>
      </c>
      <c r="E6706" s="23">
        <v>361200</v>
      </c>
      <c r="F6706" s="22" t="str">
        <f>VLOOKUP(C6706,變換清單!A:C,3,0)</f>
        <v>新類型</v>
      </c>
      <c r="G6706" s="22" t="str">
        <f>VLOOKUP(B6706,變換清單!E:F,2,0)</f>
        <v>首都圏</v>
      </c>
      <c r="H6706" s="22" t="str">
        <f t="shared" si="312"/>
        <v>2017</v>
      </c>
      <c r="I6706" s="22">
        <f t="shared" si="313"/>
        <v>9</v>
      </c>
      <c r="J6706" s="22" t="str">
        <f>VLOOKUP(I6706,變換清單!H:I,2,0)</f>
        <v>3Q</v>
      </c>
      <c r="K6706" s="22" t="str">
        <f t="shared" si="314"/>
        <v>新類型首都圏20173Q</v>
      </c>
    </row>
    <row r="6707" spans="1:11">
      <c r="A6707" s="23">
        <v>201709</v>
      </c>
      <c r="B6707" s="23" t="s">
        <v>65</v>
      </c>
      <c r="C6707" s="22">
        <v>27220985</v>
      </c>
      <c r="D6707" s="22" t="s">
        <v>46</v>
      </c>
      <c r="E6707" s="23">
        <v>1346520</v>
      </c>
      <c r="F6707" s="22" t="str">
        <f>VLOOKUP(C6707,變換清單!A:C,3,0)</f>
        <v>新類型</v>
      </c>
      <c r="G6707" s="22" t="str">
        <f>VLOOKUP(B6707,變換清單!E:F,2,0)</f>
        <v>首都圏</v>
      </c>
      <c r="H6707" s="22" t="str">
        <f t="shared" si="312"/>
        <v>2017</v>
      </c>
      <c r="I6707" s="22">
        <f t="shared" si="313"/>
        <v>9</v>
      </c>
      <c r="J6707" s="22" t="str">
        <f>VLOOKUP(I6707,變換清單!H:I,2,0)</f>
        <v>3Q</v>
      </c>
      <c r="K6707" s="22" t="str">
        <f t="shared" si="314"/>
        <v>新類型首都圏20173Q</v>
      </c>
    </row>
    <row r="6708" spans="1:11">
      <c r="A6708" s="23">
        <v>201709</v>
      </c>
      <c r="B6708" s="23" t="s">
        <v>65</v>
      </c>
      <c r="C6708" s="22">
        <v>27260317</v>
      </c>
      <c r="D6708" s="22" t="s">
        <v>40</v>
      </c>
      <c r="E6708" s="23">
        <v>64260</v>
      </c>
      <c r="F6708" s="22" t="str">
        <f>VLOOKUP(C6708,變換清單!A:C,3,0)</f>
        <v>啤酒</v>
      </c>
      <c r="G6708" s="22" t="str">
        <f>VLOOKUP(B6708,變換清單!E:F,2,0)</f>
        <v>首都圏</v>
      </c>
      <c r="H6708" s="22" t="str">
        <f t="shared" si="312"/>
        <v>2017</v>
      </c>
      <c r="I6708" s="22">
        <f t="shared" si="313"/>
        <v>9</v>
      </c>
      <c r="J6708" s="22" t="str">
        <f>VLOOKUP(I6708,變換清單!H:I,2,0)</f>
        <v>3Q</v>
      </c>
      <c r="K6708" s="22" t="str">
        <f t="shared" si="314"/>
        <v>啤酒首都圏20173Q</v>
      </c>
    </row>
    <row r="6709" spans="1:11">
      <c r="A6709" s="23">
        <v>201709</v>
      </c>
      <c r="B6709" s="23" t="s">
        <v>65</v>
      </c>
      <c r="C6709" s="22">
        <v>27260665</v>
      </c>
      <c r="D6709" s="22" t="s">
        <v>105</v>
      </c>
      <c r="E6709" s="23">
        <v>28476</v>
      </c>
      <c r="F6709" s="22" t="str">
        <f>VLOOKUP(C6709,變換清單!A:C,3,0)</f>
        <v>啤酒</v>
      </c>
      <c r="G6709" s="22" t="str">
        <f>VLOOKUP(B6709,變換清單!E:F,2,0)</f>
        <v>首都圏</v>
      </c>
      <c r="H6709" s="22" t="str">
        <f t="shared" si="312"/>
        <v>2017</v>
      </c>
      <c r="I6709" s="22">
        <f t="shared" si="313"/>
        <v>9</v>
      </c>
      <c r="J6709" s="22" t="str">
        <f>VLOOKUP(I6709,變換清單!H:I,2,0)</f>
        <v>3Q</v>
      </c>
      <c r="K6709" s="22" t="str">
        <f t="shared" si="314"/>
        <v>啤酒首都圏20173Q</v>
      </c>
    </row>
    <row r="6710" spans="1:11">
      <c r="A6710" s="23">
        <v>201709</v>
      </c>
      <c r="B6710" s="23" t="s">
        <v>65</v>
      </c>
      <c r="C6710" s="22">
        <v>27350171</v>
      </c>
      <c r="D6710" s="22" t="s">
        <v>42</v>
      </c>
      <c r="E6710" s="23">
        <v>661920</v>
      </c>
      <c r="F6710" s="22" t="str">
        <f>VLOOKUP(C6710,變換清單!A:C,3,0)</f>
        <v>啤酒</v>
      </c>
      <c r="G6710" s="22" t="str">
        <f>VLOOKUP(B6710,變換清單!E:F,2,0)</f>
        <v>首都圏</v>
      </c>
      <c r="H6710" s="22" t="str">
        <f t="shared" si="312"/>
        <v>2017</v>
      </c>
      <c r="I6710" s="22">
        <f t="shared" si="313"/>
        <v>9</v>
      </c>
      <c r="J6710" s="22" t="str">
        <f>VLOOKUP(I6710,變換清單!H:I,2,0)</f>
        <v>3Q</v>
      </c>
      <c r="K6710" s="22" t="str">
        <f t="shared" si="314"/>
        <v>啤酒首都圏20173Q</v>
      </c>
    </row>
    <row r="6711" spans="1:11">
      <c r="A6711" s="23">
        <v>201709</v>
      </c>
      <c r="B6711" s="23" t="s">
        <v>65</v>
      </c>
      <c r="C6711" s="22">
        <v>27350921</v>
      </c>
      <c r="D6711" s="22" t="s">
        <v>44</v>
      </c>
      <c r="E6711" s="23">
        <v>2668</v>
      </c>
      <c r="F6711" s="22" t="str">
        <f>VLOOKUP(C6711,變換清單!A:C,3,0)</f>
        <v>發泡酒</v>
      </c>
      <c r="G6711" s="22" t="str">
        <f>VLOOKUP(B6711,變換清單!E:F,2,0)</f>
        <v>首都圏</v>
      </c>
      <c r="H6711" s="22" t="str">
        <f t="shared" si="312"/>
        <v>2017</v>
      </c>
      <c r="I6711" s="22">
        <f t="shared" si="313"/>
        <v>9</v>
      </c>
      <c r="J6711" s="22" t="str">
        <f>VLOOKUP(I6711,變換清單!H:I,2,0)</f>
        <v>3Q</v>
      </c>
      <c r="K6711" s="22" t="str">
        <f t="shared" si="314"/>
        <v>發泡酒首都圏20173Q</v>
      </c>
    </row>
    <row r="6712" spans="1:11">
      <c r="A6712" s="23">
        <v>201709</v>
      </c>
      <c r="B6712" s="23" t="s">
        <v>3</v>
      </c>
      <c r="C6712" s="22">
        <v>27210786</v>
      </c>
      <c r="D6712" s="22" t="s">
        <v>103</v>
      </c>
      <c r="E6712" s="23">
        <v>3428040</v>
      </c>
      <c r="F6712" s="22" t="str">
        <f>VLOOKUP(C6712,變換清單!A:C,3,0)</f>
        <v>發泡酒</v>
      </c>
      <c r="G6712" s="22" t="str">
        <f>VLOOKUP(B6712,變換清單!E:F,2,0)</f>
        <v>近畿圏</v>
      </c>
      <c r="H6712" s="22" t="str">
        <f t="shared" si="312"/>
        <v>2017</v>
      </c>
      <c r="I6712" s="22">
        <f t="shared" si="313"/>
        <v>9</v>
      </c>
      <c r="J6712" s="22" t="str">
        <f>VLOOKUP(I6712,變換清單!H:I,2,0)</f>
        <v>3Q</v>
      </c>
      <c r="K6712" s="22" t="str">
        <f t="shared" si="314"/>
        <v>發泡酒近畿圏20173Q</v>
      </c>
    </row>
    <row r="6713" spans="1:11">
      <c r="A6713" s="23">
        <v>201709</v>
      </c>
      <c r="B6713" s="23" t="s">
        <v>3</v>
      </c>
      <c r="C6713" s="22">
        <v>27220883</v>
      </c>
      <c r="D6713" s="22" t="s">
        <v>101</v>
      </c>
      <c r="E6713" s="23">
        <v>498960</v>
      </c>
      <c r="F6713" s="22" t="str">
        <f>VLOOKUP(C6713,變換清單!A:C,3,0)</f>
        <v>新類型</v>
      </c>
      <c r="G6713" s="22" t="str">
        <f>VLOOKUP(B6713,變換清單!E:F,2,0)</f>
        <v>近畿圏</v>
      </c>
      <c r="H6713" s="22" t="str">
        <f t="shared" si="312"/>
        <v>2017</v>
      </c>
      <c r="I6713" s="22">
        <f t="shared" si="313"/>
        <v>9</v>
      </c>
      <c r="J6713" s="22" t="str">
        <f>VLOOKUP(I6713,變換清單!H:I,2,0)</f>
        <v>3Q</v>
      </c>
      <c r="K6713" s="22" t="str">
        <f t="shared" si="314"/>
        <v>新類型近畿圏20173Q</v>
      </c>
    </row>
    <row r="6714" spans="1:11">
      <c r="A6714" s="23">
        <v>201709</v>
      </c>
      <c r="B6714" s="23" t="s">
        <v>3</v>
      </c>
      <c r="C6714" s="22">
        <v>27220957</v>
      </c>
      <c r="D6714" s="22" t="s">
        <v>102</v>
      </c>
      <c r="E6714" s="23">
        <v>1677480</v>
      </c>
      <c r="F6714" s="22" t="str">
        <f>VLOOKUP(C6714,變換清單!A:C,3,0)</f>
        <v>新類型</v>
      </c>
      <c r="G6714" s="22" t="str">
        <f>VLOOKUP(B6714,變換清單!E:F,2,0)</f>
        <v>近畿圏</v>
      </c>
      <c r="H6714" s="22" t="str">
        <f t="shared" si="312"/>
        <v>2017</v>
      </c>
      <c r="I6714" s="22">
        <f t="shared" si="313"/>
        <v>9</v>
      </c>
      <c r="J6714" s="22" t="str">
        <f>VLOOKUP(I6714,變換清單!H:I,2,0)</f>
        <v>3Q</v>
      </c>
      <c r="K6714" s="22" t="str">
        <f t="shared" si="314"/>
        <v>新類型近畿圏20173Q</v>
      </c>
    </row>
    <row r="6715" spans="1:11">
      <c r="A6715" s="23">
        <v>201709</v>
      </c>
      <c r="B6715" s="23" t="s">
        <v>3</v>
      </c>
      <c r="C6715" s="22">
        <v>27220985</v>
      </c>
      <c r="D6715" s="22" t="s">
        <v>46</v>
      </c>
      <c r="E6715" s="23">
        <v>138600</v>
      </c>
      <c r="F6715" s="22" t="str">
        <f>VLOOKUP(C6715,變換清單!A:C,3,0)</f>
        <v>新類型</v>
      </c>
      <c r="G6715" s="22" t="str">
        <f>VLOOKUP(B6715,變換清單!E:F,2,0)</f>
        <v>近畿圏</v>
      </c>
      <c r="H6715" s="22" t="str">
        <f t="shared" si="312"/>
        <v>2017</v>
      </c>
      <c r="I6715" s="22">
        <f t="shared" si="313"/>
        <v>9</v>
      </c>
      <c r="J6715" s="22" t="str">
        <f>VLOOKUP(I6715,變換清單!H:I,2,0)</f>
        <v>3Q</v>
      </c>
      <c r="K6715" s="22" t="str">
        <f t="shared" si="314"/>
        <v>新類型近畿圏20173Q</v>
      </c>
    </row>
    <row r="6716" spans="1:11">
      <c r="A6716" s="23">
        <v>201709</v>
      </c>
      <c r="B6716" s="23" t="s">
        <v>3</v>
      </c>
      <c r="C6716" s="22">
        <v>27260317</v>
      </c>
      <c r="D6716" s="22" t="s">
        <v>40</v>
      </c>
      <c r="E6716" s="23">
        <v>81080</v>
      </c>
      <c r="F6716" s="22" t="str">
        <f>VLOOKUP(C6716,變換清單!A:C,3,0)</f>
        <v>啤酒</v>
      </c>
      <c r="G6716" s="22" t="str">
        <f>VLOOKUP(B6716,變換清單!E:F,2,0)</f>
        <v>近畿圏</v>
      </c>
      <c r="H6716" s="22" t="str">
        <f t="shared" si="312"/>
        <v>2017</v>
      </c>
      <c r="I6716" s="22">
        <f t="shared" si="313"/>
        <v>9</v>
      </c>
      <c r="J6716" s="22" t="str">
        <f>VLOOKUP(I6716,變換清單!H:I,2,0)</f>
        <v>3Q</v>
      </c>
      <c r="K6716" s="22" t="str">
        <f t="shared" si="314"/>
        <v>啤酒近畿圏20173Q</v>
      </c>
    </row>
    <row r="6717" spans="1:11">
      <c r="A6717" s="23">
        <v>201709</v>
      </c>
      <c r="B6717" s="23" t="s">
        <v>3</v>
      </c>
      <c r="C6717" s="22">
        <v>27260665</v>
      </c>
      <c r="D6717" s="22" t="s">
        <v>105</v>
      </c>
      <c r="E6717" s="23">
        <v>512400</v>
      </c>
      <c r="F6717" s="22" t="str">
        <f>VLOOKUP(C6717,變換清單!A:C,3,0)</f>
        <v>啤酒</v>
      </c>
      <c r="G6717" s="22" t="str">
        <f>VLOOKUP(B6717,變換清單!E:F,2,0)</f>
        <v>近畿圏</v>
      </c>
      <c r="H6717" s="22" t="str">
        <f t="shared" si="312"/>
        <v>2017</v>
      </c>
      <c r="I6717" s="22">
        <f t="shared" si="313"/>
        <v>9</v>
      </c>
      <c r="J6717" s="22" t="str">
        <f>VLOOKUP(I6717,變換清單!H:I,2,0)</f>
        <v>3Q</v>
      </c>
      <c r="K6717" s="22" t="str">
        <f t="shared" si="314"/>
        <v>啤酒近畿圏20173Q</v>
      </c>
    </row>
    <row r="6718" spans="1:11">
      <c r="A6718" s="23">
        <v>201709</v>
      </c>
      <c r="B6718" s="23" t="s">
        <v>3</v>
      </c>
      <c r="C6718" s="22">
        <v>27350171</v>
      </c>
      <c r="D6718" s="22" t="s">
        <v>42</v>
      </c>
      <c r="E6718" s="23">
        <v>4002</v>
      </c>
      <c r="F6718" s="22" t="str">
        <f>VLOOKUP(C6718,變換清單!A:C,3,0)</f>
        <v>啤酒</v>
      </c>
      <c r="G6718" s="22" t="str">
        <f>VLOOKUP(B6718,變換清單!E:F,2,0)</f>
        <v>近畿圏</v>
      </c>
      <c r="H6718" s="22" t="str">
        <f t="shared" si="312"/>
        <v>2017</v>
      </c>
      <c r="I6718" s="22">
        <f t="shared" si="313"/>
        <v>9</v>
      </c>
      <c r="J6718" s="22" t="str">
        <f>VLOOKUP(I6718,變換清單!H:I,2,0)</f>
        <v>3Q</v>
      </c>
      <c r="K6718" s="22" t="str">
        <f t="shared" si="314"/>
        <v>啤酒近畿圏20173Q</v>
      </c>
    </row>
    <row r="6719" spans="1:11">
      <c r="A6719" s="23">
        <v>201709</v>
      </c>
      <c r="B6719" s="23" t="s">
        <v>3</v>
      </c>
      <c r="C6719" s="22">
        <v>27350921</v>
      </c>
      <c r="D6719" s="22" t="s">
        <v>44</v>
      </c>
      <c r="E6719" s="23">
        <v>38019</v>
      </c>
      <c r="F6719" s="22" t="str">
        <f>VLOOKUP(C6719,變換清單!A:C,3,0)</f>
        <v>發泡酒</v>
      </c>
      <c r="G6719" s="22" t="str">
        <f>VLOOKUP(B6719,變換清單!E:F,2,0)</f>
        <v>近畿圏</v>
      </c>
      <c r="H6719" s="22" t="str">
        <f t="shared" si="312"/>
        <v>2017</v>
      </c>
      <c r="I6719" s="22">
        <f t="shared" si="313"/>
        <v>9</v>
      </c>
      <c r="J6719" s="22" t="str">
        <f>VLOOKUP(I6719,變換清單!H:I,2,0)</f>
        <v>3Q</v>
      </c>
      <c r="K6719" s="22" t="str">
        <f t="shared" si="314"/>
        <v>發泡酒近畿圏20173Q</v>
      </c>
    </row>
    <row r="6720" spans="1:11">
      <c r="A6720" s="23">
        <v>201709</v>
      </c>
      <c r="B6720" s="23" t="s">
        <v>92</v>
      </c>
      <c r="C6720" s="22">
        <v>27210786</v>
      </c>
      <c r="D6720" s="22" t="s">
        <v>103</v>
      </c>
      <c r="E6720" s="23">
        <v>274680</v>
      </c>
      <c r="F6720" s="22" t="str">
        <f>VLOOKUP(C6720,變換清單!A:C,3,0)</f>
        <v>發泡酒</v>
      </c>
      <c r="G6720" s="22" t="str">
        <f>VLOOKUP(B6720,變換清單!E:F,2,0)</f>
        <v>九州</v>
      </c>
      <c r="H6720" s="22" t="str">
        <f t="shared" si="312"/>
        <v>2017</v>
      </c>
      <c r="I6720" s="22">
        <f t="shared" si="313"/>
        <v>9</v>
      </c>
      <c r="J6720" s="22" t="str">
        <f>VLOOKUP(I6720,變換清單!H:I,2,0)</f>
        <v>3Q</v>
      </c>
      <c r="K6720" s="22" t="str">
        <f t="shared" si="314"/>
        <v>發泡酒九州20173Q</v>
      </c>
    </row>
    <row r="6721" spans="1:11">
      <c r="A6721" s="23">
        <v>201709</v>
      </c>
      <c r="B6721" s="23" t="s">
        <v>92</v>
      </c>
      <c r="C6721" s="22">
        <v>27220883</v>
      </c>
      <c r="D6721" s="22" t="s">
        <v>101</v>
      </c>
      <c r="E6721" s="23">
        <v>84000</v>
      </c>
      <c r="F6721" s="22" t="str">
        <f>VLOOKUP(C6721,變換清單!A:C,3,0)</f>
        <v>新類型</v>
      </c>
      <c r="G6721" s="22" t="str">
        <f>VLOOKUP(B6721,變換清單!E:F,2,0)</f>
        <v>九州</v>
      </c>
      <c r="H6721" s="22" t="str">
        <f t="shared" si="312"/>
        <v>2017</v>
      </c>
      <c r="I6721" s="22">
        <f t="shared" si="313"/>
        <v>9</v>
      </c>
      <c r="J6721" s="22" t="str">
        <f>VLOOKUP(I6721,變換清單!H:I,2,0)</f>
        <v>3Q</v>
      </c>
      <c r="K6721" s="22" t="str">
        <f t="shared" si="314"/>
        <v>新類型九州20173Q</v>
      </c>
    </row>
    <row r="6722" spans="1:11">
      <c r="A6722" s="23">
        <v>201709</v>
      </c>
      <c r="B6722" s="23" t="s">
        <v>92</v>
      </c>
      <c r="C6722" s="22">
        <v>27220957</v>
      </c>
      <c r="D6722" s="22" t="s">
        <v>102</v>
      </c>
      <c r="E6722" s="23">
        <v>52080</v>
      </c>
      <c r="F6722" s="22" t="str">
        <f>VLOOKUP(C6722,變換清單!A:C,3,0)</f>
        <v>新類型</v>
      </c>
      <c r="G6722" s="22" t="str">
        <f>VLOOKUP(B6722,變換清單!E:F,2,0)</f>
        <v>九州</v>
      </c>
      <c r="H6722" s="22" t="str">
        <f t="shared" si="312"/>
        <v>2017</v>
      </c>
      <c r="I6722" s="22">
        <f t="shared" si="313"/>
        <v>9</v>
      </c>
      <c r="J6722" s="22" t="str">
        <f>VLOOKUP(I6722,變換清單!H:I,2,0)</f>
        <v>3Q</v>
      </c>
      <c r="K6722" s="22" t="str">
        <f t="shared" si="314"/>
        <v>新類型九州20173Q</v>
      </c>
    </row>
    <row r="6723" spans="1:11">
      <c r="A6723" s="23">
        <v>201709</v>
      </c>
      <c r="B6723" s="23" t="s">
        <v>92</v>
      </c>
      <c r="C6723" s="22">
        <v>27220985</v>
      </c>
      <c r="D6723" s="22" t="s">
        <v>46</v>
      </c>
      <c r="E6723" s="23">
        <v>18900</v>
      </c>
      <c r="F6723" s="22" t="str">
        <f>VLOOKUP(C6723,變換清單!A:C,3,0)</f>
        <v>新類型</v>
      </c>
      <c r="G6723" s="22" t="str">
        <f>VLOOKUP(B6723,變換清單!E:F,2,0)</f>
        <v>九州</v>
      </c>
      <c r="H6723" s="22" t="str">
        <f t="shared" ref="H6723:H6786" si="315">LEFT(A6723,4)</f>
        <v>2017</v>
      </c>
      <c r="I6723" s="22">
        <f t="shared" ref="I6723:I6786" si="316">VALUE(RIGHT(A6723,2))</f>
        <v>9</v>
      </c>
      <c r="J6723" s="22" t="str">
        <f>VLOOKUP(I6723,變換清單!H:I,2,0)</f>
        <v>3Q</v>
      </c>
      <c r="K6723" s="22" t="str">
        <f t="shared" ref="K6723:K6786" si="317">CONCATENATE(F6723,G6723,H6723,J6723)</f>
        <v>新類型九州20173Q</v>
      </c>
    </row>
    <row r="6724" spans="1:11">
      <c r="A6724" s="23">
        <v>201709</v>
      </c>
      <c r="B6724" s="23" t="s">
        <v>92</v>
      </c>
      <c r="C6724" s="22">
        <v>27260317</v>
      </c>
      <c r="D6724" s="22" t="s">
        <v>40</v>
      </c>
      <c r="E6724" s="23">
        <v>6750</v>
      </c>
      <c r="F6724" s="22" t="str">
        <f>VLOOKUP(C6724,變換清單!A:C,3,0)</f>
        <v>啤酒</v>
      </c>
      <c r="G6724" s="22" t="str">
        <f>VLOOKUP(B6724,變換清單!E:F,2,0)</f>
        <v>九州</v>
      </c>
      <c r="H6724" s="22" t="str">
        <f t="shared" si="315"/>
        <v>2017</v>
      </c>
      <c r="I6724" s="22">
        <f t="shared" si="316"/>
        <v>9</v>
      </c>
      <c r="J6724" s="22" t="str">
        <f>VLOOKUP(I6724,變換清單!H:I,2,0)</f>
        <v>3Q</v>
      </c>
      <c r="K6724" s="22" t="str">
        <f t="shared" si="317"/>
        <v>啤酒九州20173Q</v>
      </c>
    </row>
    <row r="6725" spans="1:11">
      <c r="A6725" s="23">
        <v>201709</v>
      </c>
      <c r="B6725" s="23" t="s">
        <v>92</v>
      </c>
      <c r="C6725" s="22">
        <v>27260665</v>
      </c>
      <c r="D6725" s="22" t="s">
        <v>105</v>
      </c>
      <c r="E6725" s="23">
        <v>42840</v>
      </c>
      <c r="F6725" s="22" t="str">
        <f>VLOOKUP(C6725,變換清單!A:C,3,0)</f>
        <v>啤酒</v>
      </c>
      <c r="G6725" s="22" t="str">
        <f>VLOOKUP(B6725,變換清單!E:F,2,0)</f>
        <v>九州</v>
      </c>
      <c r="H6725" s="22" t="str">
        <f t="shared" si="315"/>
        <v>2017</v>
      </c>
      <c r="I6725" s="22">
        <f t="shared" si="316"/>
        <v>9</v>
      </c>
      <c r="J6725" s="22" t="str">
        <f>VLOOKUP(I6725,變換清單!H:I,2,0)</f>
        <v>3Q</v>
      </c>
      <c r="K6725" s="22" t="str">
        <f t="shared" si="317"/>
        <v>啤酒九州20173Q</v>
      </c>
    </row>
    <row r="6726" spans="1:11">
      <c r="A6726" s="23">
        <v>201709</v>
      </c>
      <c r="B6726" s="23" t="s">
        <v>90</v>
      </c>
      <c r="C6726" s="22">
        <v>27350171</v>
      </c>
      <c r="D6726" s="22" t="s">
        <v>42</v>
      </c>
      <c r="E6726" s="23">
        <v>426720</v>
      </c>
      <c r="F6726" s="22" t="str">
        <f>VLOOKUP(C6726,變換清單!A:C,3,0)</f>
        <v>啤酒</v>
      </c>
      <c r="G6726" s="22" t="str">
        <f>VLOOKUP(B6726,變換清單!E:F,2,0)</f>
        <v>九州</v>
      </c>
      <c r="H6726" s="22" t="str">
        <f t="shared" si="315"/>
        <v>2017</v>
      </c>
      <c r="I6726" s="22">
        <f t="shared" si="316"/>
        <v>9</v>
      </c>
      <c r="J6726" s="22" t="str">
        <f>VLOOKUP(I6726,變換清單!H:I,2,0)</f>
        <v>3Q</v>
      </c>
      <c r="K6726" s="22" t="str">
        <f t="shared" si="317"/>
        <v>啤酒九州20173Q</v>
      </c>
    </row>
    <row r="6727" spans="1:11">
      <c r="A6727" s="23">
        <v>201709</v>
      </c>
      <c r="B6727" s="23" t="s">
        <v>90</v>
      </c>
      <c r="C6727" s="22">
        <v>27350921</v>
      </c>
      <c r="D6727" s="22" t="s">
        <v>44</v>
      </c>
      <c r="E6727" s="23">
        <v>89040</v>
      </c>
      <c r="F6727" s="22" t="str">
        <f>VLOOKUP(C6727,變換清單!A:C,3,0)</f>
        <v>發泡酒</v>
      </c>
      <c r="G6727" s="22" t="str">
        <f>VLOOKUP(B6727,變換清單!E:F,2,0)</f>
        <v>九州</v>
      </c>
      <c r="H6727" s="22" t="str">
        <f t="shared" si="315"/>
        <v>2017</v>
      </c>
      <c r="I6727" s="22">
        <f t="shared" si="316"/>
        <v>9</v>
      </c>
      <c r="J6727" s="22" t="str">
        <f>VLOOKUP(I6727,變換清單!H:I,2,0)</f>
        <v>3Q</v>
      </c>
      <c r="K6727" s="22" t="str">
        <f t="shared" si="317"/>
        <v>發泡酒九州20173Q</v>
      </c>
    </row>
    <row r="6728" spans="1:11">
      <c r="A6728" s="23">
        <v>201709</v>
      </c>
      <c r="B6728" s="23" t="s">
        <v>90</v>
      </c>
      <c r="C6728" s="22">
        <v>27210786</v>
      </c>
      <c r="D6728" s="22" t="s">
        <v>103</v>
      </c>
      <c r="E6728" s="23">
        <v>180600</v>
      </c>
      <c r="F6728" s="22" t="str">
        <f>VLOOKUP(C6728,變換清單!A:C,3,0)</f>
        <v>發泡酒</v>
      </c>
      <c r="G6728" s="22" t="str">
        <f>VLOOKUP(B6728,變換清單!E:F,2,0)</f>
        <v>九州</v>
      </c>
      <c r="H6728" s="22" t="str">
        <f t="shared" si="315"/>
        <v>2017</v>
      </c>
      <c r="I6728" s="22">
        <f t="shared" si="316"/>
        <v>9</v>
      </c>
      <c r="J6728" s="22" t="str">
        <f>VLOOKUP(I6728,變換清單!H:I,2,0)</f>
        <v>3Q</v>
      </c>
      <c r="K6728" s="22" t="str">
        <f t="shared" si="317"/>
        <v>發泡酒九州20173Q</v>
      </c>
    </row>
    <row r="6729" spans="1:11">
      <c r="A6729" s="23">
        <v>201709</v>
      </c>
      <c r="B6729" s="23" t="s">
        <v>90</v>
      </c>
      <c r="C6729" s="22">
        <v>27220883</v>
      </c>
      <c r="D6729" s="22" t="s">
        <v>101</v>
      </c>
      <c r="E6729" s="23">
        <v>19908</v>
      </c>
      <c r="F6729" s="22" t="str">
        <f>VLOOKUP(C6729,變換清單!A:C,3,0)</f>
        <v>新類型</v>
      </c>
      <c r="G6729" s="22" t="str">
        <f>VLOOKUP(B6729,變換清單!E:F,2,0)</f>
        <v>九州</v>
      </c>
      <c r="H6729" s="22" t="str">
        <f t="shared" si="315"/>
        <v>2017</v>
      </c>
      <c r="I6729" s="22">
        <f t="shared" si="316"/>
        <v>9</v>
      </c>
      <c r="J6729" s="22" t="str">
        <f>VLOOKUP(I6729,變換清單!H:I,2,0)</f>
        <v>3Q</v>
      </c>
      <c r="K6729" s="22" t="str">
        <f t="shared" si="317"/>
        <v>新類型九州20173Q</v>
      </c>
    </row>
    <row r="6730" spans="1:11">
      <c r="A6730" s="23">
        <v>201709</v>
      </c>
      <c r="B6730" s="23" t="s">
        <v>90</v>
      </c>
      <c r="C6730" s="22">
        <v>27220957</v>
      </c>
      <c r="D6730" s="22" t="s">
        <v>102</v>
      </c>
      <c r="E6730" s="23">
        <v>3762</v>
      </c>
      <c r="F6730" s="22" t="str">
        <f>VLOOKUP(C6730,變換清單!A:C,3,0)</f>
        <v>新類型</v>
      </c>
      <c r="G6730" s="22" t="str">
        <f>VLOOKUP(B6730,變換清單!E:F,2,0)</f>
        <v>九州</v>
      </c>
      <c r="H6730" s="22" t="str">
        <f t="shared" si="315"/>
        <v>2017</v>
      </c>
      <c r="I6730" s="22">
        <f t="shared" si="316"/>
        <v>9</v>
      </c>
      <c r="J6730" s="22" t="str">
        <f>VLOOKUP(I6730,變換清單!H:I,2,0)</f>
        <v>3Q</v>
      </c>
      <c r="K6730" s="22" t="str">
        <f t="shared" si="317"/>
        <v>新類型九州20173Q</v>
      </c>
    </row>
    <row r="6731" spans="1:11">
      <c r="A6731" s="23">
        <v>201709</v>
      </c>
      <c r="B6731" s="23" t="s">
        <v>90</v>
      </c>
      <c r="C6731" s="22">
        <v>27220985</v>
      </c>
      <c r="D6731" s="22" t="s">
        <v>46</v>
      </c>
      <c r="E6731" s="23">
        <v>42000</v>
      </c>
      <c r="F6731" s="22" t="str">
        <f>VLOOKUP(C6731,變換清單!A:C,3,0)</f>
        <v>新類型</v>
      </c>
      <c r="G6731" s="22" t="str">
        <f>VLOOKUP(B6731,變換清單!E:F,2,0)</f>
        <v>九州</v>
      </c>
      <c r="H6731" s="22" t="str">
        <f t="shared" si="315"/>
        <v>2017</v>
      </c>
      <c r="I6731" s="22">
        <f t="shared" si="316"/>
        <v>9</v>
      </c>
      <c r="J6731" s="22" t="str">
        <f>VLOOKUP(I6731,變換清單!H:I,2,0)</f>
        <v>3Q</v>
      </c>
      <c r="K6731" s="22" t="str">
        <f t="shared" si="317"/>
        <v>新類型九州20173Q</v>
      </c>
    </row>
    <row r="6732" spans="1:11">
      <c r="A6732" s="23">
        <v>201709</v>
      </c>
      <c r="B6732" s="23" t="s">
        <v>72</v>
      </c>
      <c r="C6732" s="22">
        <v>27260317</v>
      </c>
      <c r="D6732" s="22" t="s">
        <v>40</v>
      </c>
      <c r="E6732" s="23">
        <v>715680</v>
      </c>
      <c r="F6732" s="22" t="str">
        <f>VLOOKUP(C6732,變換清單!A:C,3,0)</f>
        <v>啤酒</v>
      </c>
      <c r="G6732" s="22" t="str">
        <f>VLOOKUP(B6732,變換清單!E:F,2,0)</f>
        <v>關信越</v>
      </c>
      <c r="H6732" s="22" t="str">
        <f t="shared" si="315"/>
        <v>2017</v>
      </c>
      <c r="I6732" s="22">
        <f t="shared" si="316"/>
        <v>9</v>
      </c>
      <c r="J6732" s="22" t="str">
        <f>VLOOKUP(I6732,變換清單!H:I,2,0)</f>
        <v>3Q</v>
      </c>
      <c r="K6732" s="22" t="str">
        <f t="shared" si="317"/>
        <v>啤酒關信越20173Q</v>
      </c>
    </row>
    <row r="6733" spans="1:11">
      <c r="A6733" s="23">
        <v>201709</v>
      </c>
      <c r="B6733" s="23" t="s">
        <v>72</v>
      </c>
      <c r="C6733" s="22">
        <v>27260665</v>
      </c>
      <c r="D6733" s="22" t="s">
        <v>105</v>
      </c>
      <c r="E6733" s="23">
        <v>179760</v>
      </c>
      <c r="F6733" s="22" t="str">
        <f>VLOOKUP(C6733,變換清單!A:C,3,0)</f>
        <v>啤酒</v>
      </c>
      <c r="G6733" s="22" t="str">
        <f>VLOOKUP(B6733,變換清單!E:F,2,0)</f>
        <v>關信越</v>
      </c>
      <c r="H6733" s="22" t="str">
        <f t="shared" si="315"/>
        <v>2017</v>
      </c>
      <c r="I6733" s="22">
        <f t="shared" si="316"/>
        <v>9</v>
      </c>
      <c r="J6733" s="22" t="str">
        <f>VLOOKUP(I6733,變換清單!H:I,2,0)</f>
        <v>3Q</v>
      </c>
      <c r="K6733" s="22" t="str">
        <f t="shared" si="317"/>
        <v>啤酒關信越20173Q</v>
      </c>
    </row>
    <row r="6734" spans="1:11">
      <c r="A6734" s="23">
        <v>201709</v>
      </c>
      <c r="B6734" s="23" t="s">
        <v>72</v>
      </c>
      <c r="C6734" s="22">
        <v>27350171</v>
      </c>
      <c r="D6734" s="22" t="s">
        <v>42</v>
      </c>
      <c r="E6734" s="23">
        <v>264600</v>
      </c>
      <c r="F6734" s="22" t="str">
        <f>VLOOKUP(C6734,變換清單!A:C,3,0)</f>
        <v>啤酒</v>
      </c>
      <c r="G6734" s="22" t="str">
        <f>VLOOKUP(B6734,變換清單!E:F,2,0)</f>
        <v>關信越</v>
      </c>
      <c r="H6734" s="22" t="str">
        <f t="shared" si="315"/>
        <v>2017</v>
      </c>
      <c r="I6734" s="22">
        <f t="shared" si="316"/>
        <v>9</v>
      </c>
      <c r="J6734" s="22" t="str">
        <f>VLOOKUP(I6734,變換清單!H:I,2,0)</f>
        <v>3Q</v>
      </c>
      <c r="K6734" s="22" t="str">
        <f t="shared" si="317"/>
        <v>啤酒關信越20173Q</v>
      </c>
    </row>
    <row r="6735" spans="1:11">
      <c r="A6735" s="23">
        <v>201709</v>
      </c>
      <c r="B6735" s="23" t="s">
        <v>72</v>
      </c>
      <c r="C6735" s="22">
        <v>27350921</v>
      </c>
      <c r="D6735" s="22" t="s">
        <v>44</v>
      </c>
      <c r="E6735" s="23">
        <v>31248</v>
      </c>
      <c r="F6735" s="22" t="str">
        <f>VLOOKUP(C6735,變換清單!A:C,3,0)</f>
        <v>發泡酒</v>
      </c>
      <c r="G6735" s="22" t="str">
        <f>VLOOKUP(B6735,變換清單!E:F,2,0)</f>
        <v>關信越</v>
      </c>
      <c r="H6735" s="22" t="str">
        <f t="shared" si="315"/>
        <v>2017</v>
      </c>
      <c r="I6735" s="22">
        <f t="shared" si="316"/>
        <v>9</v>
      </c>
      <c r="J6735" s="22" t="str">
        <f>VLOOKUP(I6735,變換清單!H:I,2,0)</f>
        <v>3Q</v>
      </c>
      <c r="K6735" s="22" t="str">
        <f t="shared" si="317"/>
        <v>發泡酒關信越20173Q</v>
      </c>
    </row>
    <row r="6736" spans="1:11">
      <c r="A6736" s="23">
        <v>201709</v>
      </c>
      <c r="B6736" s="23" t="s">
        <v>72</v>
      </c>
      <c r="C6736" s="22">
        <v>27210786</v>
      </c>
      <c r="D6736" s="22" t="s">
        <v>103</v>
      </c>
      <c r="E6736" s="23">
        <v>8568</v>
      </c>
      <c r="F6736" s="22" t="str">
        <f>VLOOKUP(C6736,變換清單!A:C,3,0)</f>
        <v>發泡酒</v>
      </c>
      <c r="G6736" s="22" t="str">
        <f>VLOOKUP(B6736,變換清單!E:F,2,0)</f>
        <v>關信越</v>
      </c>
      <c r="H6736" s="22" t="str">
        <f t="shared" si="315"/>
        <v>2017</v>
      </c>
      <c r="I6736" s="22">
        <f t="shared" si="316"/>
        <v>9</v>
      </c>
      <c r="J6736" s="22" t="str">
        <f>VLOOKUP(I6736,變換清單!H:I,2,0)</f>
        <v>3Q</v>
      </c>
      <c r="K6736" s="22" t="str">
        <f t="shared" si="317"/>
        <v>發泡酒關信越20173Q</v>
      </c>
    </row>
    <row r="6737" spans="1:11">
      <c r="A6737" s="23">
        <v>201709</v>
      </c>
      <c r="B6737" s="23" t="s">
        <v>72</v>
      </c>
      <c r="C6737" s="22">
        <v>27220883</v>
      </c>
      <c r="D6737" s="22" t="s">
        <v>101</v>
      </c>
      <c r="E6737" s="23">
        <v>164640</v>
      </c>
      <c r="F6737" s="22" t="str">
        <f>VLOOKUP(C6737,變換清單!A:C,3,0)</f>
        <v>新類型</v>
      </c>
      <c r="G6737" s="22" t="str">
        <f>VLOOKUP(B6737,變換清單!E:F,2,0)</f>
        <v>關信越</v>
      </c>
      <c r="H6737" s="22" t="str">
        <f t="shared" si="315"/>
        <v>2017</v>
      </c>
      <c r="I6737" s="22">
        <f t="shared" si="316"/>
        <v>9</v>
      </c>
      <c r="J6737" s="22" t="str">
        <f>VLOOKUP(I6737,變換清單!H:I,2,0)</f>
        <v>3Q</v>
      </c>
      <c r="K6737" s="22" t="str">
        <f t="shared" si="317"/>
        <v>新類型關信越20173Q</v>
      </c>
    </row>
    <row r="6738" spans="1:11">
      <c r="A6738" s="23">
        <v>201709</v>
      </c>
      <c r="B6738" s="23" t="s">
        <v>72</v>
      </c>
      <c r="C6738" s="22">
        <v>27220957</v>
      </c>
      <c r="D6738" s="22" t="s">
        <v>102</v>
      </c>
      <c r="E6738" s="23">
        <v>8004</v>
      </c>
      <c r="F6738" s="22" t="str">
        <f>VLOOKUP(C6738,變換清單!A:C,3,0)</f>
        <v>新類型</v>
      </c>
      <c r="G6738" s="22" t="str">
        <f>VLOOKUP(B6738,變換清單!E:F,2,0)</f>
        <v>關信越</v>
      </c>
      <c r="H6738" s="22" t="str">
        <f t="shared" si="315"/>
        <v>2017</v>
      </c>
      <c r="I6738" s="22">
        <f t="shared" si="316"/>
        <v>9</v>
      </c>
      <c r="J6738" s="22" t="str">
        <f>VLOOKUP(I6738,變換清單!H:I,2,0)</f>
        <v>3Q</v>
      </c>
      <c r="K6738" s="22" t="str">
        <f t="shared" si="317"/>
        <v>新類型關信越20173Q</v>
      </c>
    </row>
    <row r="6739" spans="1:11">
      <c r="A6739" s="23">
        <v>201709</v>
      </c>
      <c r="B6739" s="23" t="s">
        <v>81</v>
      </c>
      <c r="C6739" s="22">
        <v>27220985</v>
      </c>
      <c r="D6739" s="22" t="s">
        <v>46</v>
      </c>
      <c r="E6739" s="23">
        <v>27720</v>
      </c>
      <c r="F6739" s="22" t="str">
        <f>VLOOKUP(C6739,變換清單!A:C,3,0)</f>
        <v>新類型</v>
      </c>
      <c r="G6739" s="22" t="str">
        <f>VLOOKUP(B6739,變換清單!E:F,2,0)</f>
        <v>中四國</v>
      </c>
      <c r="H6739" s="22" t="str">
        <f t="shared" si="315"/>
        <v>2017</v>
      </c>
      <c r="I6739" s="22">
        <f t="shared" si="316"/>
        <v>9</v>
      </c>
      <c r="J6739" s="22" t="str">
        <f>VLOOKUP(I6739,變換清單!H:I,2,0)</f>
        <v>3Q</v>
      </c>
      <c r="K6739" s="22" t="str">
        <f t="shared" si="317"/>
        <v>新類型中四國20173Q</v>
      </c>
    </row>
    <row r="6740" spans="1:11">
      <c r="A6740" s="23">
        <v>201709</v>
      </c>
      <c r="B6740" s="23" t="s">
        <v>81</v>
      </c>
      <c r="C6740" s="22">
        <v>27260317</v>
      </c>
      <c r="D6740" s="22" t="s">
        <v>40</v>
      </c>
      <c r="E6740" s="23">
        <v>25200</v>
      </c>
      <c r="F6740" s="22" t="str">
        <f>VLOOKUP(C6740,變換清單!A:C,3,0)</f>
        <v>啤酒</v>
      </c>
      <c r="G6740" s="22" t="str">
        <f>VLOOKUP(B6740,變換清單!E:F,2,0)</f>
        <v>中四國</v>
      </c>
      <c r="H6740" s="22" t="str">
        <f t="shared" si="315"/>
        <v>2017</v>
      </c>
      <c r="I6740" s="22">
        <f t="shared" si="316"/>
        <v>9</v>
      </c>
      <c r="J6740" s="22" t="str">
        <f>VLOOKUP(I6740,變換清單!H:I,2,0)</f>
        <v>3Q</v>
      </c>
      <c r="K6740" s="22" t="str">
        <f t="shared" si="317"/>
        <v>啤酒中四國20173Q</v>
      </c>
    </row>
    <row r="6741" spans="1:11">
      <c r="A6741" s="23">
        <v>201709</v>
      </c>
      <c r="B6741" s="23" t="s">
        <v>81</v>
      </c>
      <c r="C6741" s="22">
        <v>27260665</v>
      </c>
      <c r="D6741" s="22" t="s">
        <v>105</v>
      </c>
      <c r="E6741" s="23">
        <v>43680</v>
      </c>
      <c r="F6741" s="22" t="str">
        <f>VLOOKUP(C6741,變換清單!A:C,3,0)</f>
        <v>啤酒</v>
      </c>
      <c r="G6741" s="22" t="str">
        <f>VLOOKUP(B6741,變換清單!E:F,2,0)</f>
        <v>中四國</v>
      </c>
      <c r="H6741" s="22" t="str">
        <f t="shared" si="315"/>
        <v>2017</v>
      </c>
      <c r="I6741" s="22">
        <f t="shared" si="316"/>
        <v>9</v>
      </c>
      <c r="J6741" s="22" t="str">
        <f>VLOOKUP(I6741,變換清單!H:I,2,0)</f>
        <v>3Q</v>
      </c>
      <c r="K6741" s="22" t="str">
        <f t="shared" si="317"/>
        <v>啤酒中四國20173Q</v>
      </c>
    </row>
    <row r="6742" spans="1:11">
      <c r="A6742" s="23">
        <v>201709</v>
      </c>
      <c r="B6742" s="23" t="s">
        <v>81</v>
      </c>
      <c r="C6742" s="22">
        <v>27350171</v>
      </c>
      <c r="D6742" s="22" t="s">
        <v>42</v>
      </c>
      <c r="E6742" s="23">
        <v>21168</v>
      </c>
      <c r="F6742" s="22" t="str">
        <f>VLOOKUP(C6742,變換清單!A:C,3,0)</f>
        <v>啤酒</v>
      </c>
      <c r="G6742" s="22" t="str">
        <f>VLOOKUP(B6742,變換清單!E:F,2,0)</f>
        <v>中四國</v>
      </c>
      <c r="H6742" s="22" t="str">
        <f t="shared" si="315"/>
        <v>2017</v>
      </c>
      <c r="I6742" s="22">
        <f t="shared" si="316"/>
        <v>9</v>
      </c>
      <c r="J6742" s="22" t="str">
        <f>VLOOKUP(I6742,變換清單!H:I,2,0)</f>
        <v>3Q</v>
      </c>
      <c r="K6742" s="22" t="str">
        <f t="shared" si="317"/>
        <v>啤酒中四國20173Q</v>
      </c>
    </row>
    <row r="6743" spans="1:11">
      <c r="A6743" s="23">
        <v>201709</v>
      </c>
      <c r="B6743" s="23" t="s">
        <v>81</v>
      </c>
      <c r="C6743" s="22">
        <v>27350921</v>
      </c>
      <c r="D6743" s="22" t="s">
        <v>44</v>
      </c>
      <c r="E6743" s="23">
        <v>7548</v>
      </c>
      <c r="F6743" s="22" t="str">
        <f>VLOOKUP(C6743,變換清單!A:C,3,0)</f>
        <v>發泡酒</v>
      </c>
      <c r="G6743" s="22" t="str">
        <f>VLOOKUP(B6743,變換清單!E:F,2,0)</f>
        <v>中四國</v>
      </c>
      <c r="H6743" s="22" t="str">
        <f t="shared" si="315"/>
        <v>2017</v>
      </c>
      <c r="I6743" s="22">
        <f t="shared" si="316"/>
        <v>9</v>
      </c>
      <c r="J6743" s="22" t="str">
        <f>VLOOKUP(I6743,變換清單!H:I,2,0)</f>
        <v>3Q</v>
      </c>
      <c r="K6743" s="22" t="str">
        <f t="shared" si="317"/>
        <v>發泡酒中四國20173Q</v>
      </c>
    </row>
    <row r="6744" spans="1:11">
      <c r="A6744" s="23">
        <v>201709</v>
      </c>
      <c r="B6744" s="23" t="s">
        <v>81</v>
      </c>
      <c r="C6744" s="22">
        <v>27210786</v>
      </c>
      <c r="D6744" s="22" t="s">
        <v>103</v>
      </c>
      <c r="E6744" s="23">
        <v>25200</v>
      </c>
      <c r="F6744" s="22" t="str">
        <f>VLOOKUP(C6744,變換清單!A:C,3,0)</f>
        <v>發泡酒</v>
      </c>
      <c r="G6744" s="22" t="str">
        <f>VLOOKUP(B6744,變換清單!E:F,2,0)</f>
        <v>中四國</v>
      </c>
      <c r="H6744" s="22" t="str">
        <f t="shared" si="315"/>
        <v>2017</v>
      </c>
      <c r="I6744" s="22">
        <f t="shared" si="316"/>
        <v>9</v>
      </c>
      <c r="J6744" s="22" t="str">
        <f>VLOOKUP(I6744,變換清單!H:I,2,0)</f>
        <v>3Q</v>
      </c>
      <c r="K6744" s="22" t="str">
        <f t="shared" si="317"/>
        <v>發泡酒中四國20173Q</v>
      </c>
    </row>
    <row r="6745" spans="1:11">
      <c r="A6745" s="23">
        <v>201709</v>
      </c>
      <c r="B6745" s="23" t="s">
        <v>82</v>
      </c>
      <c r="C6745" s="22">
        <v>27220883</v>
      </c>
      <c r="D6745" s="22" t="s">
        <v>101</v>
      </c>
      <c r="E6745" s="23">
        <v>84000</v>
      </c>
      <c r="F6745" s="22" t="str">
        <f>VLOOKUP(C6745,變換清單!A:C,3,0)</f>
        <v>新類型</v>
      </c>
      <c r="G6745" s="22" t="str">
        <f>VLOOKUP(B6745,變換清單!E:F,2,0)</f>
        <v>中四國</v>
      </c>
      <c r="H6745" s="22" t="str">
        <f t="shared" si="315"/>
        <v>2017</v>
      </c>
      <c r="I6745" s="22">
        <f t="shared" si="316"/>
        <v>9</v>
      </c>
      <c r="J6745" s="22" t="str">
        <f>VLOOKUP(I6745,變換清單!H:I,2,0)</f>
        <v>3Q</v>
      </c>
      <c r="K6745" s="22" t="str">
        <f t="shared" si="317"/>
        <v>新類型中四國20173Q</v>
      </c>
    </row>
    <row r="6746" spans="1:11">
      <c r="A6746" s="23">
        <v>201709</v>
      </c>
      <c r="B6746" s="23" t="s">
        <v>82</v>
      </c>
      <c r="C6746" s="22">
        <v>27220957</v>
      </c>
      <c r="D6746" s="22" t="s">
        <v>102</v>
      </c>
      <c r="E6746" s="23">
        <v>45360</v>
      </c>
      <c r="F6746" s="22" t="str">
        <f>VLOOKUP(C6746,變換清單!A:C,3,0)</f>
        <v>新類型</v>
      </c>
      <c r="G6746" s="22" t="str">
        <f>VLOOKUP(B6746,變換清單!E:F,2,0)</f>
        <v>中四國</v>
      </c>
      <c r="H6746" s="22" t="str">
        <f t="shared" si="315"/>
        <v>2017</v>
      </c>
      <c r="I6746" s="22">
        <f t="shared" si="316"/>
        <v>9</v>
      </c>
      <c r="J6746" s="22" t="str">
        <f>VLOOKUP(I6746,變換清單!H:I,2,0)</f>
        <v>3Q</v>
      </c>
      <c r="K6746" s="22" t="str">
        <f t="shared" si="317"/>
        <v>新類型中四國20173Q</v>
      </c>
    </row>
    <row r="6747" spans="1:11">
      <c r="A6747" s="23">
        <v>201709</v>
      </c>
      <c r="B6747" s="23" t="s">
        <v>82</v>
      </c>
      <c r="C6747" s="22">
        <v>27220985</v>
      </c>
      <c r="D6747" s="22" t="s">
        <v>46</v>
      </c>
      <c r="E6747" s="23">
        <v>23520</v>
      </c>
      <c r="F6747" s="22" t="str">
        <f>VLOOKUP(C6747,變換清單!A:C,3,0)</f>
        <v>新類型</v>
      </c>
      <c r="G6747" s="22" t="str">
        <f>VLOOKUP(B6747,變換清單!E:F,2,0)</f>
        <v>中四國</v>
      </c>
      <c r="H6747" s="22" t="str">
        <f t="shared" si="315"/>
        <v>2017</v>
      </c>
      <c r="I6747" s="22">
        <f t="shared" si="316"/>
        <v>9</v>
      </c>
      <c r="J6747" s="22" t="str">
        <f>VLOOKUP(I6747,變換清單!H:I,2,0)</f>
        <v>3Q</v>
      </c>
      <c r="K6747" s="22" t="str">
        <f t="shared" si="317"/>
        <v>新類型中四國20173Q</v>
      </c>
    </row>
    <row r="6748" spans="1:11">
      <c r="A6748" s="23">
        <v>201709</v>
      </c>
      <c r="B6748" s="23" t="s">
        <v>82</v>
      </c>
      <c r="C6748" s="22">
        <v>27260317</v>
      </c>
      <c r="D6748" s="22" t="s">
        <v>40</v>
      </c>
      <c r="E6748" s="23">
        <v>8064</v>
      </c>
      <c r="F6748" s="22" t="str">
        <f>VLOOKUP(C6748,變換清單!A:C,3,0)</f>
        <v>啤酒</v>
      </c>
      <c r="G6748" s="22" t="str">
        <f>VLOOKUP(B6748,變換清單!E:F,2,0)</f>
        <v>中四國</v>
      </c>
      <c r="H6748" s="22" t="str">
        <f t="shared" si="315"/>
        <v>2017</v>
      </c>
      <c r="I6748" s="22">
        <f t="shared" si="316"/>
        <v>9</v>
      </c>
      <c r="J6748" s="22" t="str">
        <f>VLOOKUP(I6748,變換清單!H:I,2,0)</f>
        <v>3Q</v>
      </c>
      <c r="K6748" s="22" t="str">
        <f t="shared" si="317"/>
        <v>啤酒中四國20173Q</v>
      </c>
    </row>
    <row r="6749" spans="1:11">
      <c r="A6749" s="23">
        <v>201709</v>
      </c>
      <c r="B6749" s="23" t="s">
        <v>82</v>
      </c>
      <c r="C6749" s="22">
        <v>27260665</v>
      </c>
      <c r="D6749" s="22" t="s">
        <v>105</v>
      </c>
      <c r="E6749" s="23">
        <v>6048</v>
      </c>
      <c r="F6749" s="22" t="str">
        <f>VLOOKUP(C6749,變換清單!A:C,3,0)</f>
        <v>啤酒</v>
      </c>
      <c r="G6749" s="22" t="str">
        <f>VLOOKUP(B6749,變換清單!E:F,2,0)</f>
        <v>中四國</v>
      </c>
      <c r="H6749" s="22" t="str">
        <f t="shared" si="315"/>
        <v>2017</v>
      </c>
      <c r="I6749" s="22">
        <f t="shared" si="316"/>
        <v>9</v>
      </c>
      <c r="J6749" s="22" t="str">
        <f>VLOOKUP(I6749,變換清單!H:I,2,0)</f>
        <v>3Q</v>
      </c>
      <c r="K6749" s="22" t="str">
        <f t="shared" si="317"/>
        <v>啤酒中四國20173Q</v>
      </c>
    </row>
    <row r="6750" spans="1:11">
      <c r="A6750" s="23">
        <v>201709</v>
      </c>
      <c r="B6750" s="23" t="s">
        <v>82</v>
      </c>
      <c r="C6750" s="22">
        <v>27350171</v>
      </c>
      <c r="D6750" s="22" t="s">
        <v>42</v>
      </c>
      <c r="E6750" s="23">
        <v>27720</v>
      </c>
      <c r="F6750" s="22" t="str">
        <f>VLOOKUP(C6750,變換清單!A:C,3,0)</f>
        <v>啤酒</v>
      </c>
      <c r="G6750" s="22" t="str">
        <f>VLOOKUP(B6750,變換清單!E:F,2,0)</f>
        <v>中四國</v>
      </c>
      <c r="H6750" s="22" t="str">
        <f t="shared" si="315"/>
        <v>2017</v>
      </c>
      <c r="I6750" s="22">
        <f t="shared" si="316"/>
        <v>9</v>
      </c>
      <c r="J6750" s="22" t="str">
        <f>VLOOKUP(I6750,變換清單!H:I,2,0)</f>
        <v>3Q</v>
      </c>
      <c r="K6750" s="22" t="str">
        <f t="shared" si="317"/>
        <v>啤酒中四國20173Q</v>
      </c>
    </row>
    <row r="6751" spans="1:11">
      <c r="A6751" s="23">
        <v>201709</v>
      </c>
      <c r="B6751" s="23" t="s">
        <v>1</v>
      </c>
      <c r="C6751" s="22">
        <v>27350921</v>
      </c>
      <c r="D6751" s="22" t="s">
        <v>44</v>
      </c>
      <c r="E6751" s="23">
        <v>19992</v>
      </c>
      <c r="F6751" s="22" t="str">
        <f>VLOOKUP(C6751,變換清單!A:C,3,0)</f>
        <v>發泡酒</v>
      </c>
      <c r="G6751" s="22" t="str">
        <f>VLOOKUP(B6751,變換清單!E:F,2,0)</f>
        <v>首都圏</v>
      </c>
      <c r="H6751" s="22" t="str">
        <f t="shared" si="315"/>
        <v>2017</v>
      </c>
      <c r="I6751" s="22">
        <f t="shared" si="316"/>
        <v>9</v>
      </c>
      <c r="J6751" s="22" t="str">
        <f>VLOOKUP(I6751,變換清單!H:I,2,0)</f>
        <v>3Q</v>
      </c>
      <c r="K6751" s="22" t="str">
        <f t="shared" si="317"/>
        <v>發泡酒首都圏20173Q</v>
      </c>
    </row>
    <row r="6752" spans="1:11">
      <c r="A6752" s="23">
        <v>201709</v>
      </c>
      <c r="B6752" s="23" t="s">
        <v>1</v>
      </c>
      <c r="C6752" s="22">
        <v>27210786</v>
      </c>
      <c r="D6752" s="22" t="s">
        <v>103</v>
      </c>
      <c r="E6752" s="23">
        <v>44520</v>
      </c>
      <c r="F6752" s="22" t="str">
        <f>VLOOKUP(C6752,變換清單!A:C,3,0)</f>
        <v>發泡酒</v>
      </c>
      <c r="G6752" s="22" t="str">
        <f>VLOOKUP(B6752,變換清單!E:F,2,0)</f>
        <v>首都圏</v>
      </c>
      <c r="H6752" s="22" t="str">
        <f t="shared" si="315"/>
        <v>2017</v>
      </c>
      <c r="I6752" s="22">
        <f t="shared" si="316"/>
        <v>9</v>
      </c>
      <c r="J6752" s="22" t="str">
        <f>VLOOKUP(I6752,變換清單!H:I,2,0)</f>
        <v>3Q</v>
      </c>
      <c r="K6752" s="22" t="str">
        <f t="shared" si="317"/>
        <v>發泡酒首都圏20173Q</v>
      </c>
    </row>
    <row r="6753" spans="1:11">
      <c r="A6753" s="23">
        <v>201709</v>
      </c>
      <c r="B6753" s="23" t="s">
        <v>1</v>
      </c>
      <c r="C6753" s="22">
        <v>27220883</v>
      </c>
      <c r="D6753" s="22" t="s">
        <v>101</v>
      </c>
      <c r="E6753" s="23">
        <v>16628118</v>
      </c>
      <c r="F6753" s="22" t="str">
        <f>VLOOKUP(C6753,變換清單!A:C,3,0)</f>
        <v>新類型</v>
      </c>
      <c r="G6753" s="22" t="str">
        <f>VLOOKUP(B6753,變換清單!E:F,2,0)</f>
        <v>首都圏</v>
      </c>
      <c r="H6753" s="22" t="str">
        <f t="shared" si="315"/>
        <v>2017</v>
      </c>
      <c r="I6753" s="22">
        <f t="shared" si="316"/>
        <v>9</v>
      </c>
      <c r="J6753" s="22" t="str">
        <f>VLOOKUP(I6753,變換清單!H:I,2,0)</f>
        <v>3Q</v>
      </c>
      <c r="K6753" s="22" t="str">
        <f t="shared" si="317"/>
        <v>新類型首都圏20173Q</v>
      </c>
    </row>
    <row r="6754" spans="1:11">
      <c r="A6754" s="23">
        <v>201709</v>
      </c>
      <c r="B6754" s="23" t="s">
        <v>1</v>
      </c>
      <c r="C6754" s="22">
        <v>27220957</v>
      </c>
      <c r="D6754" s="22" t="s">
        <v>102</v>
      </c>
      <c r="E6754" s="23">
        <v>2717196</v>
      </c>
      <c r="F6754" s="22" t="str">
        <f>VLOOKUP(C6754,變換清單!A:C,3,0)</f>
        <v>新類型</v>
      </c>
      <c r="G6754" s="22" t="str">
        <f>VLOOKUP(B6754,變換清單!E:F,2,0)</f>
        <v>首都圏</v>
      </c>
      <c r="H6754" s="22" t="str">
        <f t="shared" si="315"/>
        <v>2017</v>
      </c>
      <c r="I6754" s="22">
        <f t="shared" si="316"/>
        <v>9</v>
      </c>
      <c r="J6754" s="22" t="str">
        <f>VLOOKUP(I6754,變換清單!H:I,2,0)</f>
        <v>3Q</v>
      </c>
      <c r="K6754" s="22" t="str">
        <f t="shared" si="317"/>
        <v>新類型首都圏20173Q</v>
      </c>
    </row>
    <row r="6755" spans="1:11">
      <c r="A6755" s="23">
        <v>201709</v>
      </c>
      <c r="B6755" s="23" t="s">
        <v>1</v>
      </c>
      <c r="C6755" s="22">
        <v>27220985</v>
      </c>
      <c r="D6755" s="22" t="s">
        <v>46</v>
      </c>
      <c r="E6755" s="23">
        <v>7772520</v>
      </c>
      <c r="F6755" s="22" t="str">
        <f>VLOOKUP(C6755,變換清單!A:C,3,0)</f>
        <v>新類型</v>
      </c>
      <c r="G6755" s="22" t="str">
        <f>VLOOKUP(B6755,變換清單!E:F,2,0)</f>
        <v>首都圏</v>
      </c>
      <c r="H6755" s="22" t="str">
        <f t="shared" si="315"/>
        <v>2017</v>
      </c>
      <c r="I6755" s="22">
        <f t="shared" si="316"/>
        <v>9</v>
      </c>
      <c r="J6755" s="22" t="str">
        <f>VLOOKUP(I6755,變換清單!H:I,2,0)</f>
        <v>3Q</v>
      </c>
      <c r="K6755" s="22" t="str">
        <f t="shared" si="317"/>
        <v>新類型首都圏20173Q</v>
      </c>
    </row>
    <row r="6756" spans="1:11">
      <c r="A6756" s="23">
        <v>201709</v>
      </c>
      <c r="B6756" s="23" t="s">
        <v>1</v>
      </c>
      <c r="C6756" s="22">
        <v>27260317</v>
      </c>
      <c r="D6756" s="22" t="s">
        <v>40</v>
      </c>
      <c r="E6756" s="23">
        <v>1515528</v>
      </c>
      <c r="F6756" s="22" t="str">
        <f>VLOOKUP(C6756,變換清單!A:C,3,0)</f>
        <v>啤酒</v>
      </c>
      <c r="G6756" s="22" t="str">
        <f>VLOOKUP(B6756,變換清單!E:F,2,0)</f>
        <v>首都圏</v>
      </c>
      <c r="H6756" s="22" t="str">
        <f t="shared" si="315"/>
        <v>2017</v>
      </c>
      <c r="I6756" s="22">
        <f t="shared" si="316"/>
        <v>9</v>
      </c>
      <c r="J6756" s="22" t="str">
        <f>VLOOKUP(I6756,變換清單!H:I,2,0)</f>
        <v>3Q</v>
      </c>
      <c r="K6756" s="22" t="str">
        <f t="shared" si="317"/>
        <v>啤酒首都圏20173Q</v>
      </c>
    </row>
    <row r="6757" spans="1:11">
      <c r="A6757" s="23">
        <v>201709</v>
      </c>
      <c r="B6757" s="23" t="s">
        <v>1</v>
      </c>
      <c r="C6757" s="22">
        <v>27260665</v>
      </c>
      <c r="D6757" s="22" t="s">
        <v>105</v>
      </c>
      <c r="E6757" s="23">
        <v>890952</v>
      </c>
      <c r="F6757" s="22" t="str">
        <f>VLOOKUP(C6757,變換清單!A:C,3,0)</f>
        <v>啤酒</v>
      </c>
      <c r="G6757" s="22" t="str">
        <f>VLOOKUP(B6757,變換清單!E:F,2,0)</f>
        <v>首都圏</v>
      </c>
      <c r="H6757" s="22" t="str">
        <f t="shared" si="315"/>
        <v>2017</v>
      </c>
      <c r="I6757" s="22">
        <f t="shared" si="316"/>
        <v>9</v>
      </c>
      <c r="J6757" s="22" t="str">
        <f>VLOOKUP(I6757,變換清單!H:I,2,0)</f>
        <v>3Q</v>
      </c>
      <c r="K6757" s="22" t="str">
        <f t="shared" si="317"/>
        <v>啤酒首都圏20173Q</v>
      </c>
    </row>
    <row r="6758" spans="1:11">
      <c r="A6758" s="23">
        <v>201709</v>
      </c>
      <c r="B6758" s="23" t="s">
        <v>1</v>
      </c>
      <c r="C6758" s="22">
        <v>27350171</v>
      </c>
      <c r="D6758" s="22" t="s">
        <v>42</v>
      </c>
      <c r="E6758" s="23">
        <v>3024000</v>
      </c>
      <c r="F6758" s="22" t="str">
        <f>VLOOKUP(C6758,變換清單!A:C,3,0)</f>
        <v>啤酒</v>
      </c>
      <c r="G6758" s="22" t="str">
        <f>VLOOKUP(B6758,變換清單!E:F,2,0)</f>
        <v>首都圏</v>
      </c>
      <c r="H6758" s="22" t="str">
        <f t="shared" si="315"/>
        <v>2017</v>
      </c>
      <c r="I6758" s="22">
        <f t="shared" si="316"/>
        <v>9</v>
      </c>
      <c r="J6758" s="22" t="str">
        <f>VLOOKUP(I6758,變換清單!H:I,2,0)</f>
        <v>3Q</v>
      </c>
      <c r="K6758" s="22" t="str">
        <f t="shared" si="317"/>
        <v>啤酒首都圏20173Q</v>
      </c>
    </row>
    <row r="6759" spans="1:11">
      <c r="A6759" s="23">
        <v>201709</v>
      </c>
      <c r="B6759" s="23" t="s">
        <v>1</v>
      </c>
      <c r="C6759" s="22">
        <v>27350921</v>
      </c>
      <c r="D6759" s="22" t="s">
        <v>44</v>
      </c>
      <c r="E6759" s="23">
        <v>7560</v>
      </c>
      <c r="F6759" s="22" t="str">
        <f>VLOOKUP(C6759,變換清單!A:C,3,0)</f>
        <v>發泡酒</v>
      </c>
      <c r="G6759" s="22" t="str">
        <f>VLOOKUP(B6759,變換清單!E:F,2,0)</f>
        <v>首都圏</v>
      </c>
      <c r="H6759" s="22" t="str">
        <f t="shared" si="315"/>
        <v>2017</v>
      </c>
      <c r="I6759" s="22">
        <f t="shared" si="316"/>
        <v>9</v>
      </c>
      <c r="J6759" s="22" t="str">
        <f>VLOOKUP(I6759,變換清單!H:I,2,0)</f>
        <v>3Q</v>
      </c>
      <c r="K6759" s="22" t="str">
        <f t="shared" si="317"/>
        <v>發泡酒首都圏20173Q</v>
      </c>
    </row>
    <row r="6760" spans="1:11">
      <c r="A6760" s="23">
        <v>201709</v>
      </c>
      <c r="B6760" s="23" t="s">
        <v>1</v>
      </c>
      <c r="C6760" s="22">
        <v>27210786</v>
      </c>
      <c r="D6760" s="22" t="s">
        <v>103</v>
      </c>
      <c r="E6760" s="23">
        <v>542271</v>
      </c>
      <c r="F6760" s="22" t="str">
        <f>VLOOKUP(C6760,變換清單!A:C,3,0)</f>
        <v>發泡酒</v>
      </c>
      <c r="G6760" s="22" t="str">
        <f>VLOOKUP(B6760,變換清單!E:F,2,0)</f>
        <v>首都圏</v>
      </c>
      <c r="H6760" s="22" t="str">
        <f t="shared" si="315"/>
        <v>2017</v>
      </c>
      <c r="I6760" s="22">
        <f t="shared" si="316"/>
        <v>9</v>
      </c>
      <c r="J6760" s="22" t="str">
        <f>VLOOKUP(I6760,變換清單!H:I,2,0)</f>
        <v>3Q</v>
      </c>
      <c r="K6760" s="22" t="str">
        <f t="shared" si="317"/>
        <v>發泡酒首都圏20173Q</v>
      </c>
    </row>
    <row r="6761" spans="1:11">
      <c r="A6761" s="23">
        <v>201709</v>
      </c>
      <c r="B6761" s="23" t="s">
        <v>1</v>
      </c>
      <c r="C6761" s="22">
        <v>27220883</v>
      </c>
      <c r="D6761" s="22" t="s">
        <v>101</v>
      </c>
      <c r="E6761" s="23">
        <v>572286</v>
      </c>
      <c r="F6761" s="22" t="str">
        <f>VLOOKUP(C6761,變換清單!A:C,3,0)</f>
        <v>新類型</v>
      </c>
      <c r="G6761" s="22" t="str">
        <f>VLOOKUP(B6761,變換清單!E:F,2,0)</f>
        <v>首都圏</v>
      </c>
      <c r="H6761" s="22" t="str">
        <f t="shared" si="315"/>
        <v>2017</v>
      </c>
      <c r="I6761" s="22">
        <f t="shared" si="316"/>
        <v>9</v>
      </c>
      <c r="J6761" s="22" t="str">
        <f>VLOOKUP(I6761,變換清單!H:I,2,0)</f>
        <v>3Q</v>
      </c>
      <c r="K6761" s="22" t="str">
        <f t="shared" si="317"/>
        <v>新類型首都圏20173Q</v>
      </c>
    </row>
    <row r="6762" spans="1:11">
      <c r="A6762" s="23">
        <v>201709</v>
      </c>
      <c r="B6762" s="23" t="s">
        <v>96</v>
      </c>
      <c r="C6762" s="22">
        <v>27220957</v>
      </c>
      <c r="D6762" s="22" t="s">
        <v>102</v>
      </c>
      <c r="E6762" s="23">
        <v>84000</v>
      </c>
      <c r="F6762" s="22" t="str">
        <f>VLOOKUP(C6762,變換清單!A:C,3,0)</f>
        <v>新類型</v>
      </c>
      <c r="G6762" s="22" t="str">
        <f>VLOOKUP(B6762,變換清單!E:F,2,0)</f>
        <v>中四國</v>
      </c>
      <c r="H6762" s="22" t="str">
        <f t="shared" si="315"/>
        <v>2017</v>
      </c>
      <c r="I6762" s="22">
        <f t="shared" si="316"/>
        <v>9</v>
      </c>
      <c r="J6762" s="22" t="str">
        <f>VLOOKUP(I6762,變換清單!H:I,2,0)</f>
        <v>3Q</v>
      </c>
      <c r="K6762" s="22" t="str">
        <f t="shared" si="317"/>
        <v>新類型中四國20173Q</v>
      </c>
    </row>
    <row r="6763" spans="1:11">
      <c r="A6763" s="23">
        <v>201709</v>
      </c>
      <c r="B6763" s="23" t="s">
        <v>96</v>
      </c>
      <c r="C6763" s="22">
        <v>27220985</v>
      </c>
      <c r="D6763" s="22" t="s">
        <v>46</v>
      </c>
      <c r="E6763" s="23">
        <v>18480</v>
      </c>
      <c r="F6763" s="22" t="str">
        <f>VLOOKUP(C6763,變換清單!A:C,3,0)</f>
        <v>新類型</v>
      </c>
      <c r="G6763" s="22" t="str">
        <f>VLOOKUP(B6763,變換清單!E:F,2,0)</f>
        <v>中四國</v>
      </c>
      <c r="H6763" s="22" t="str">
        <f t="shared" si="315"/>
        <v>2017</v>
      </c>
      <c r="I6763" s="22">
        <f t="shared" si="316"/>
        <v>9</v>
      </c>
      <c r="J6763" s="22" t="str">
        <f>VLOOKUP(I6763,變換清單!H:I,2,0)</f>
        <v>3Q</v>
      </c>
      <c r="K6763" s="22" t="str">
        <f t="shared" si="317"/>
        <v>新類型中四國20173Q</v>
      </c>
    </row>
    <row r="6764" spans="1:11">
      <c r="A6764" s="23">
        <v>201709</v>
      </c>
      <c r="B6764" s="23" t="s">
        <v>96</v>
      </c>
      <c r="C6764" s="22">
        <v>27260317</v>
      </c>
      <c r="D6764" s="22" t="s">
        <v>40</v>
      </c>
      <c r="E6764" s="23">
        <v>14280</v>
      </c>
      <c r="F6764" s="22" t="str">
        <f>VLOOKUP(C6764,變換清單!A:C,3,0)</f>
        <v>啤酒</v>
      </c>
      <c r="G6764" s="22" t="str">
        <f>VLOOKUP(B6764,變換清單!E:F,2,0)</f>
        <v>中四國</v>
      </c>
      <c r="H6764" s="22" t="str">
        <f t="shared" si="315"/>
        <v>2017</v>
      </c>
      <c r="I6764" s="22">
        <f t="shared" si="316"/>
        <v>9</v>
      </c>
      <c r="J6764" s="22" t="str">
        <f>VLOOKUP(I6764,變換清單!H:I,2,0)</f>
        <v>3Q</v>
      </c>
      <c r="K6764" s="22" t="str">
        <f t="shared" si="317"/>
        <v>啤酒中四國20173Q</v>
      </c>
    </row>
    <row r="6765" spans="1:11">
      <c r="A6765" s="23">
        <v>201709</v>
      </c>
      <c r="B6765" s="23" t="s">
        <v>96</v>
      </c>
      <c r="C6765" s="22">
        <v>27260665</v>
      </c>
      <c r="D6765" s="22" t="s">
        <v>105</v>
      </c>
      <c r="E6765" s="23">
        <v>26040</v>
      </c>
      <c r="F6765" s="22" t="str">
        <f>VLOOKUP(C6765,變換清單!A:C,3,0)</f>
        <v>啤酒</v>
      </c>
      <c r="G6765" s="22" t="str">
        <f>VLOOKUP(B6765,變換清單!E:F,2,0)</f>
        <v>中四國</v>
      </c>
      <c r="H6765" s="22" t="str">
        <f t="shared" si="315"/>
        <v>2017</v>
      </c>
      <c r="I6765" s="22">
        <f t="shared" si="316"/>
        <v>9</v>
      </c>
      <c r="J6765" s="22" t="str">
        <f>VLOOKUP(I6765,變換清單!H:I,2,0)</f>
        <v>3Q</v>
      </c>
      <c r="K6765" s="22" t="str">
        <f t="shared" si="317"/>
        <v>啤酒中四國20173Q</v>
      </c>
    </row>
    <row r="6766" spans="1:11">
      <c r="A6766" s="23">
        <v>201709</v>
      </c>
      <c r="B6766" s="23" t="s">
        <v>62</v>
      </c>
      <c r="C6766" s="22">
        <v>27350171</v>
      </c>
      <c r="D6766" s="22" t="s">
        <v>42</v>
      </c>
      <c r="E6766" s="23">
        <v>781200</v>
      </c>
      <c r="F6766" s="22" t="str">
        <f>VLOOKUP(C6766,變換清單!A:C,3,0)</f>
        <v>啤酒</v>
      </c>
      <c r="G6766" s="22" t="str">
        <f>VLOOKUP(B6766,變換清單!E:F,2,0)</f>
        <v>關信越</v>
      </c>
      <c r="H6766" s="22" t="str">
        <f t="shared" si="315"/>
        <v>2017</v>
      </c>
      <c r="I6766" s="22">
        <f t="shared" si="316"/>
        <v>9</v>
      </c>
      <c r="J6766" s="22" t="str">
        <f>VLOOKUP(I6766,變換清單!H:I,2,0)</f>
        <v>3Q</v>
      </c>
      <c r="K6766" s="22" t="str">
        <f t="shared" si="317"/>
        <v>啤酒關信越20173Q</v>
      </c>
    </row>
    <row r="6767" spans="1:11">
      <c r="A6767" s="23">
        <v>201709</v>
      </c>
      <c r="B6767" s="23" t="s">
        <v>62</v>
      </c>
      <c r="C6767" s="22">
        <v>27350921</v>
      </c>
      <c r="D6767" s="22" t="s">
        <v>44</v>
      </c>
      <c r="E6767" s="23">
        <v>147840</v>
      </c>
      <c r="F6767" s="22" t="str">
        <f>VLOOKUP(C6767,變換清單!A:C,3,0)</f>
        <v>發泡酒</v>
      </c>
      <c r="G6767" s="22" t="str">
        <f>VLOOKUP(B6767,變換清單!E:F,2,0)</f>
        <v>關信越</v>
      </c>
      <c r="H6767" s="22" t="str">
        <f t="shared" si="315"/>
        <v>2017</v>
      </c>
      <c r="I6767" s="22">
        <f t="shared" si="316"/>
        <v>9</v>
      </c>
      <c r="J6767" s="22" t="str">
        <f>VLOOKUP(I6767,變換清單!H:I,2,0)</f>
        <v>3Q</v>
      </c>
      <c r="K6767" s="22" t="str">
        <f t="shared" si="317"/>
        <v>發泡酒關信越20173Q</v>
      </c>
    </row>
    <row r="6768" spans="1:11">
      <c r="A6768" s="23">
        <v>201709</v>
      </c>
      <c r="B6768" s="23" t="s">
        <v>62</v>
      </c>
      <c r="C6768" s="22">
        <v>27210786</v>
      </c>
      <c r="D6768" s="22" t="s">
        <v>103</v>
      </c>
      <c r="E6768" s="23">
        <v>256200</v>
      </c>
      <c r="F6768" s="22" t="str">
        <f>VLOOKUP(C6768,變換清單!A:C,3,0)</f>
        <v>發泡酒</v>
      </c>
      <c r="G6768" s="22" t="str">
        <f>VLOOKUP(B6768,變換清單!E:F,2,0)</f>
        <v>關信越</v>
      </c>
      <c r="H6768" s="22" t="str">
        <f t="shared" si="315"/>
        <v>2017</v>
      </c>
      <c r="I6768" s="22">
        <f t="shared" si="316"/>
        <v>9</v>
      </c>
      <c r="J6768" s="22" t="str">
        <f>VLOOKUP(I6768,變換清單!H:I,2,0)</f>
        <v>3Q</v>
      </c>
      <c r="K6768" s="22" t="str">
        <f t="shared" si="317"/>
        <v>發泡酒關信越20173Q</v>
      </c>
    </row>
    <row r="6769" spans="1:11">
      <c r="A6769" s="23">
        <v>201709</v>
      </c>
      <c r="B6769" s="23" t="s">
        <v>62</v>
      </c>
      <c r="C6769" s="22">
        <v>27220883</v>
      </c>
      <c r="D6769" s="22" t="s">
        <v>101</v>
      </c>
      <c r="E6769" s="23">
        <v>18144</v>
      </c>
      <c r="F6769" s="22" t="str">
        <f>VLOOKUP(C6769,變換清單!A:C,3,0)</f>
        <v>新類型</v>
      </c>
      <c r="G6769" s="22" t="str">
        <f>VLOOKUP(B6769,變換清單!E:F,2,0)</f>
        <v>關信越</v>
      </c>
      <c r="H6769" s="22" t="str">
        <f t="shared" si="315"/>
        <v>2017</v>
      </c>
      <c r="I6769" s="22">
        <f t="shared" si="316"/>
        <v>9</v>
      </c>
      <c r="J6769" s="22" t="str">
        <f>VLOOKUP(I6769,變換清單!H:I,2,0)</f>
        <v>3Q</v>
      </c>
      <c r="K6769" s="22" t="str">
        <f t="shared" si="317"/>
        <v>新類型關信越20173Q</v>
      </c>
    </row>
    <row r="6770" spans="1:11">
      <c r="A6770" s="23">
        <v>201709</v>
      </c>
      <c r="B6770" s="23" t="s">
        <v>62</v>
      </c>
      <c r="C6770" s="22">
        <v>27220957</v>
      </c>
      <c r="D6770" s="22" t="s">
        <v>102</v>
      </c>
      <c r="E6770" s="23">
        <v>4788</v>
      </c>
      <c r="F6770" s="22" t="str">
        <f>VLOOKUP(C6770,變換清單!A:C,3,0)</f>
        <v>新類型</v>
      </c>
      <c r="G6770" s="22" t="str">
        <f>VLOOKUP(B6770,變換清單!E:F,2,0)</f>
        <v>關信越</v>
      </c>
      <c r="H6770" s="22" t="str">
        <f t="shared" si="315"/>
        <v>2017</v>
      </c>
      <c r="I6770" s="22">
        <f t="shared" si="316"/>
        <v>9</v>
      </c>
      <c r="J6770" s="22" t="str">
        <f>VLOOKUP(I6770,變換清單!H:I,2,0)</f>
        <v>3Q</v>
      </c>
      <c r="K6770" s="22" t="str">
        <f t="shared" si="317"/>
        <v>新類型關信越20173Q</v>
      </c>
    </row>
    <row r="6771" spans="1:11">
      <c r="A6771" s="23">
        <v>201709</v>
      </c>
      <c r="B6771" s="23" t="s">
        <v>62</v>
      </c>
      <c r="C6771" s="22">
        <v>27220985</v>
      </c>
      <c r="D6771" s="22" t="s">
        <v>46</v>
      </c>
      <c r="E6771" s="23">
        <v>168000</v>
      </c>
      <c r="F6771" s="22" t="str">
        <f>VLOOKUP(C6771,變換清單!A:C,3,0)</f>
        <v>新類型</v>
      </c>
      <c r="G6771" s="22" t="str">
        <f>VLOOKUP(B6771,變換清單!E:F,2,0)</f>
        <v>關信越</v>
      </c>
      <c r="H6771" s="22" t="str">
        <f t="shared" si="315"/>
        <v>2017</v>
      </c>
      <c r="I6771" s="22">
        <f t="shared" si="316"/>
        <v>9</v>
      </c>
      <c r="J6771" s="22" t="str">
        <f>VLOOKUP(I6771,變換清單!H:I,2,0)</f>
        <v>3Q</v>
      </c>
      <c r="K6771" s="22" t="str">
        <f t="shared" si="317"/>
        <v>新類型關信越20173Q</v>
      </c>
    </row>
    <row r="6772" spans="1:11">
      <c r="A6772" s="23">
        <v>201709</v>
      </c>
      <c r="B6772" s="23" t="s">
        <v>62</v>
      </c>
      <c r="C6772" s="22">
        <v>27260317</v>
      </c>
      <c r="D6772" s="22" t="s">
        <v>40</v>
      </c>
      <c r="E6772" s="23">
        <v>8004</v>
      </c>
      <c r="F6772" s="22" t="str">
        <f>VLOOKUP(C6772,變換清單!A:C,3,0)</f>
        <v>啤酒</v>
      </c>
      <c r="G6772" s="22" t="str">
        <f>VLOOKUP(B6772,變換清單!E:F,2,0)</f>
        <v>關信越</v>
      </c>
      <c r="H6772" s="22" t="str">
        <f t="shared" si="315"/>
        <v>2017</v>
      </c>
      <c r="I6772" s="22">
        <f t="shared" si="316"/>
        <v>9</v>
      </c>
      <c r="J6772" s="22" t="str">
        <f>VLOOKUP(I6772,變換清單!H:I,2,0)</f>
        <v>3Q</v>
      </c>
      <c r="K6772" s="22" t="str">
        <f t="shared" si="317"/>
        <v>啤酒關信越20173Q</v>
      </c>
    </row>
    <row r="6773" spans="1:11">
      <c r="A6773" s="23">
        <v>201709</v>
      </c>
      <c r="B6773" s="23" t="s">
        <v>62</v>
      </c>
      <c r="C6773" s="22">
        <v>27260665</v>
      </c>
      <c r="D6773" s="22" t="s">
        <v>105</v>
      </c>
      <c r="E6773" s="23">
        <v>10672</v>
      </c>
      <c r="F6773" s="22" t="str">
        <f>VLOOKUP(C6773,變換清單!A:C,3,0)</f>
        <v>啤酒</v>
      </c>
      <c r="G6773" s="22" t="str">
        <f>VLOOKUP(B6773,變換清單!E:F,2,0)</f>
        <v>關信越</v>
      </c>
      <c r="H6773" s="22" t="str">
        <f t="shared" si="315"/>
        <v>2017</v>
      </c>
      <c r="I6773" s="22">
        <f t="shared" si="316"/>
        <v>9</v>
      </c>
      <c r="J6773" s="22" t="str">
        <f>VLOOKUP(I6773,變換清單!H:I,2,0)</f>
        <v>3Q</v>
      </c>
      <c r="K6773" s="22" t="str">
        <f t="shared" si="317"/>
        <v>啤酒關信越20173Q</v>
      </c>
    </row>
    <row r="6774" spans="1:11">
      <c r="A6774" s="23">
        <v>201709</v>
      </c>
      <c r="B6774" s="23" t="s">
        <v>79</v>
      </c>
      <c r="C6774" s="22">
        <v>27350171</v>
      </c>
      <c r="D6774" s="22" t="s">
        <v>42</v>
      </c>
      <c r="E6774" s="23">
        <v>219240</v>
      </c>
      <c r="F6774" s="22" t="str">
        <f>VLOOKUP(C6774,變換清單!A:C,3,0)</f>
        <v>啤酒</v>
      </c>
      <c r="G6774" s="22" t="str">
        <f>VLOOKUP(B6774,變換清單!E:F,2,0)</f>
        <v>近畿圏</v>
      </c>
      <c r="H6774" s="22" t="str">
        <f t="shared" si="315"/>
        <v>2017</v>
      </c>
      <c r="I6774" s="22">
        <f t="shared" si="316"/>
        <v>9</v>
      </c>
      <c r="J6774" s="22" t="str">
        <f>VLOOKUP(I6774,變換清單!H:I,2,0)</f>
        <v>3Q</v>
      </c>
      <c r="K6774" s="22" t="str">
        <f t="shared" si="317"/>
        <v>啤酒近畿圏20173Q</v>
      </c>
    </row>
    <row r="6775" spans="1:11">
      <c r="A6775" s="23">
        <v>201709</v>
      </c>
      <c r="B6775" s="23" t="s">
        <v>79</v>
      </c>
      <c r="C6775" s="22">
        <v>27350921</v>
      </c>
      <c r="D6775" s="22" t="s">
        <v>44</v>
      </c>
      <c r="E6775" s="23">
        <v>27720</v>
      </c>
      <c r="F6775" s="22" t="str">
        <f>VLOOKUP(C6775,變換清單!A:C,3,0)</f>
        <v>發泡酒</v>
      </c>
      <c r="G6775" s="22" t="str">
        <f>VLOOKUP(B6775,變換清單!E:F,2,0)</f>
        <v>近畿圏</v>
      </c>
      <c r="H6775" s="22" t="str">
        <f t="shared" si="315"/>
        <v>2017</v>
      </c>
      <c r="I6775" s="22">
        <f t="shared" si="316"/>
        <v>9</v>
      </c>
      <c r="J6775" s="22" t="str">
        <f>VLOOKUP(I6775,變換清單!H:I,2,0)</f>
        <v>3Q</v>
      </c>
      <c r="K6775" s="22" t="str">
        <f t="shared" si="317"/>
        <v>發泡酒近畿圏20173Q</v>
      </c>
    </row>
    <row r="6776" spans="1:11">
      <c r="A6776" s="23">
        <v>201709</v>
      </c>
      <c r="B6776" s="23" t="s">
        <v>79</v>
      </c>
      <c r="C6776" s="22">
        <v>27210786</v>
      </c>
      <c r="D6776" s="22" t="s">
        <v>103</v>
      </c>
      <c r="E6776" s="23">
        <v>85680</v>
      </c>
      <c r="F6776" s="22" t="str">
        <f>VLOOKUP(C6776,變換清單!A:C,3,0)</f>
        <v>發泡酒</v>
      </c>
      <c r="G6776" s="22" t="str">
        <f>VLOOKUP(B6776,變換清單!E:F,2,0)</f>
        <v>近畿圏</v>
      </c>
      <c r="H6776" s="22" t="str">
        <f t="shared" si="315"/>
        <v>2017</v>
      </c>
      <c r="I6776" s="22">
        <f t="shared" si="316"/>
        <v>9</v>
      </c>
      <c r="J6776" s="22" t="str">
        <f>VLOOKUP(I6776,變換清單!H:I,2,0)</f>
        <v>3Q</v>
      </c>
      <c r="K6776" s="22" t="str">
        <f t="shared" si="317"/>
        <v>發泡酒近畿圏20173Q</v>
      </c>
    </row>
    <row r="6777" spans="1:11">
      <c r="A6777" s="23">
        <v>201709</v>
      </c>
      <c r="B6777" s="23" t="s">
        <v>79</v>
      </c>
      <c r="C6777" s="22">
        <v>27220883</v>
      </c>
      <c r="D6777" s="22" t="s">
        <v>101</v>
      </c>
      <c r="E6777" s="23">
        <v>4788</v>
      </c>
      <c r="F6777" s="22" t="str">
        <f>VLOOKUP(C6777,變換清單!A:C,3,0)</f>
        <v>新類型</v>
      </c>
      <c r="G6777" s="22" t="str">
        <f>VLOOKUP(B6777,變換清單!E:F,2,0)</f>
        <v>近畿圏</v>
      </c>
      <c r="H6777" s="22" t="str">
        <f t="shared" si="315"/>
        <v>2017</v>
      </c>
      <c r="I6777" s="22">
        <f t="shared" si="316"/>
        <v>9</v>
      </c>
      <c r="J6777" s="22" t="str">
        <f>VLOOKUP(I6777,變換清單!H:I,2,0)</f>
        <v>3Q</v>
      </c>
      <c r="K6777" s="22" t="str">
        <f t="shared" si="317"/>
        <v>新類型近畿圏20173Q</v>
      </c>
    </row>
    <row r="6778" spans="1:11">
      <c r="A6778" s="23">
        <v>201709</v>
      </c>
      <c r="B6778" s="23" t="s">
        <v>79</v>
      </c>
      <c r="C6778" s="22">
        <v>27220957</v>
      </c>
      <c r="D6778" s="22" t="s">
        <v>102</v>
      </c>
      <c r="E6778" s="23">
        <v>2772</v>
      </c>
      <c r="F6778" s="22" t="str">
        <f>VLOOKUP(C6778,變換清單!A:C,3,0)</f>
        <v>新類型</v>
      </c>
      <c r="G6778" s="22" t="str">
        <f>VLOOKUP(B6778,變換清單!E:F,2,0)</f>
        <v>近畿圏</v>
      </c>
      <c r="H6778" s="22" t="str">
        <f t="shared" si="315"/>
        <v>2017</v>
      </c>
      <c r="I6778" s="22">
        <f t="shared" si="316"/>
        <v>9</v>
      </c>
      <c r="J6778" s="22" t="str">
        <f>VLOOKUP(I6778,變換清單!H:I,2,0)</f>
        <v>3Q</v>
      </c>
      <c r="K6778" s="22" t="str">
        <f t="shared" si="317"/>
        <v>新類型近畿圏20173Q</v>
      </c>
    </row>
    <row r="6779" spans="1:11">
      <c r="A6779" s="23">
        <v>201709</v>
      </c>
      <c r="B6779" s="23" t="s">
        <v>79</v>
      </c>
      <c r="C6779" s="22">
        <v>27220985</v>
      </c>
      <c r="D6779" s="22" t="s">
        <v>46</v>
      </c>
      <c r="E6779" s="23">
        <v>34440</v>
      </c>
      <c r="F6779" s="22" t="str">
        <f>VLOOKUP(C6779,變換清單!A:C,3,0)</f>
        <v>新類型</v>
      </c>
      <c r="G6779" s="22" t="str">
        <f>VLOOKUP(B6779,變換清單!E:F,2,0)</f>
        <v>近畿圏</v>
      </c>
      <c r="H6779" s="22" t="str">
        <f t="shared" si="315"/>
        <v>2017</v>
      </c>
      <c r="I6779" s="22">
        <f t="shared" si="316"/>
        <v>9</v>
      </c>
      <c r="J6779" s="22" t="str">
        <f>VLOOKUP(I6779,變換清單!H:I,2,0)</f>
        <v>3Q</v>
      </c>
      <c r="K6779" s="22" t="str">
        <f t="shared" si="317"/>
        <v>新類型近畿圏20173Q</v>
      </c>
    </row>
    <row r="6780" spans="1:11">
      <c r="A6780" s="23">
        <v>201709</v>
      </c>
      <c r="B6780" s="23" t="s">
        <v>68</v>
      </c>
      <c r="C6780" s="22">
        <v>27260317</v>
      </c>
      <c r="D6780" s="22" t="s">
        <v>40</v>
      </c>
      <c r="E6780" s="23">
        <v>237720</v>
      </c>
      <c r="F6780" s="22" t="str">
        <f>VLOOKUP(C6780,變換清單!A:C,3,0)</f>
        <v>啤酒</v>
      </c>
      <c r="G6780" s="22" t="str">
        <f>VLOOKUP(B6780,變換清單!E:F,2,0)</f>
        <v>中部</v>
      </c>
      <c r="H6780" s="22" t="str">
        <f t="shared" si="315"/>
        <v>2017</v>
      </c>
      <c r="I6780" s="22">
        <f t="shared" si="316"/>
        <v>9</v>
      </c>
      <c r="J6780" s="22" t="str">
        <f>VLOOKUP(I6780,變換清單!H:I,2,0)</f>
        <v>3Q</v>
      </c>
      <c r="K6780" s="22" t="str">
        <f t="shared" si="317"/>
        <v>啤酒中部20173Q</v>
      </c>
    </row>
    <row r="6781" spans="1:11">
      <c r="A6781" s="23">
        <v>201709</v>
      </c>
      <c r="B6781" s="23" t="s">
        <v>68</v>
      </c>
      <c r="C6781" s="22">
        <v>27260665</v>
      </c>
      <c r="D6781" s="22" t="s">
        <v>105</v>
      </c>
      <c r="E6781" s="23">
        <v>15960</v>
      </c>
      <c r="F6781" s="22" t="str">
        <f>VLOOKUP(C6781,變換清單!A:C,3,0)</f>
        <v>啤酒</v>
      </c>
      <c r="G6781" s="22" t="str">
        <f>VLOOKUP(B6781,變換清單!E:F,2,0)</f>
        <v>中部</v>
      </c>
      <c r="H6781" s="22" t="str">
        <f t="shared" si="315"/>
        <v>2017</v>
      </c>
      <c r="I6781" s="22">
        <f t="shared" si="316"/>
        <v>9</v>
      </c>
      <c r="J6781" s="22" t="str">
        <f>VLOOKUP(I6781,變換清單!H:I,2,0)</f>
        <v>3Q</v>
      </c>
      <c r="K6781" s="22" t="str">
        <f t="shared" si="317"/>
        <v>啤酒中部20173Q</v>
      </c>
    </row>
    <row r="6782" spans="1:11">
      <c r="A6782" s="23">
        <v>201709</v>
      </c>
      <c r="B6782" s="23" t="s">
        <v>68</v>
      </c>
      <c r="C6782" s="22">
        <v>27350171</v>
      </c>
      <c r="D6782" s="22" t="s">
        <v>42</v>
      </c>
      <c r="E6782" s="23">
        <v>81480</v>
      </c>
      <c r="F6782" s="22" t="str">
        <f>VLOOKUP(C6782,變換清單!A:C,3,0)</f>
        <v>啤酒</v>
      </c>
      <c r="G6782" s="22" t="str">
        <f>VLOOKUP(B6782,變換清單!E:F,2,0)</f>
        <v>中部</v>
      </c>
      <c r="H6782" s="22" t="str">
        <f t="shared" si="315"/>
        <v>2017</v>
      </c>
      <c r="I6782" s="22">
        <f t="shared" si="316"/>
        <v>9</v>
      </c>
      <c r="J6782" s="22" t="str">
        <f>VLOOKUP(I6782,變換清單!H:I,2,0)</f>
        <v>3Q</v>
      </c>
      <c r="K6782" s="22" t="str">
        <f t="shared" si="317"/>
        <v>啤酒中部20173Q</v>
      </c>
    </row>
    <row r="6783" spans="1:11">
      <c r="A6783" s="23">
        <v>201709</v>
      </c>
      <c r="B6783" s="23" t="s">
        <v>68</v>
      </c>
      <c r="C6783" s="22">
        <v>27350921</v>
      </c>
      <c r="D6783" s="22" t="s">
        <v>44</v>
      </c>
      <c r="E6783" s="23">
        <v>31920</v>
      </c>
      <c r="F6783" s="22" t="str">
        <f>VLOOKUP(C6783,變換清單!A:C,3,0)</f>
        <v>發泡酒</v>
      </c>
      <c r="G6783" s="22" t="str">
        <f>VLOOKUP(B6783,變換清單!E:F,2,0)</f>
        <v>中部</v>
      </c>
      <c r="H6783" s="22" t="str">
        <f t="shared" si="315"/>
        <v>2017</v>
      </c>
      <c r="I6783" s="22">
        <f t="shared" si="316"/>
        <v>9</v>
      </c>
      <c r="J6783" s="22" t="str">
        <f>VLOOKUP(I6783,變換清單!H:I,2,0)</f>
        <v>3Q</v>
      </c>
      <c r="K6783" s="22" t="str">
        <f t="shared" si="317"/>
        <v>發泡酒中部20173Q</v>
      </c>
    </row>
    <row r="6784" spans="1:11">
      <c r="A6784" s="23">
        <v>201709</v>
      </c>
      <c r="B6784" s="23" t="s">
        <v>70</v>
      </c>
      <c r="C6784" s="22">
        <v>27210786</v>
      </c>
      <c r="D6784" s="22" t="s">
        <v>103</v>
      </c>
      <c r="E6784" s="23">
        <v>94920</v>
      </c>
      <c r="F6784" s="22" t="str">
        <f>VLOOKUP(C6784,變換清單!A:C,3,0)</f>
        <v>發泡酒</v>
      </c>
      <c r="G6784" s="22" t="str">
        <f>VLOOKUP(B6784,變換清單!E:F,2,0)</f>
        <v>中部</v>
      </c>
      <c r="H6784" s="22" t="str">
        <f t="shared" si="315"/>
        <v>2017</v>
      </c>
      <c r="I6784" s="22">
        <f t="shared" si="316"/>
        <v>9</v>
      </c>
      <c r="J6784" s="22" t="str">
        <f>VLOOKUP(I6784,變換清單!H:I,2,0)</f>
        <v>3Q</v>
      </c>
      <c r="K6784" s="22" t="str">
        <f t="shared" si="317"/>
        <v>發泡酒中部20173Q</v>
      </c>
    </row>
    <row r="6785" spans="1:11">
      <c r="A6785" s="23">
        <v>201709</v>
      </c>
      <c r="B6785" s="23" t="s">
        <v>70</v>
      </c>
      <c r="C6785" s="22">
        <v>27220883</v>
      </c>
      <c r="D6785" s="22" t="s">
        <v>101</v>
      </c>
      <c r="E6785" s="23">
        <v>10080</v>
      </c>
      <c r="F6785" s="22" t="str">
        <f>VLOOKUP(C6785,變換清單!A:C,3,0)</f>
        <v>新類型</v>
      </c>
      <c r="G6785" s="22" t="str">
        <f>VLOOKUP(B6785,變換清單!E:F,2,0)</f>
        <v>中部</v>
      </c>
      <c r="H6785" s="22" t="str">
        <f t="shared" si="315"/>
        <v>2017</v>
      </c>
      <c r="I6785" s="22">
        <f t="shared" si="316"/>
        <v>9</v>
      </c>
      <c r="J6785" s="22" t="str">
        <f>VLOOKUP(I6785,變換清單!H:I,2,0)</f>
        <v>3Q</v>
      </c>
      <c r="K6785" s="22" t="str">
        <f t="shared" si="317"/>
        <v>新類型中部20173Q</v>
      </c>
    </row>
    <row r="6786" spans="1:11">
      <c r="A6786" s="23">
        <v>201709</v>
      </c>
      <c r="B6786" s="23" t="s">
        <v>70</v>
      </c>
      <c r="C6786" s="22">
        <v>27220957</v>
      </c>
      <c r="D6786" s="22" t="s">
        <v>102</v>
      </c>
      <c r="E6786" s="23">
        <v>22680</v>
      </c>
      <c r="F6786" s="22" t="str">
        <f>VLOOKUP(C6786,變換清單!A:C,3,0)</f>
        <v>新類型</v>
      </c>
      <c r="G6786" s="22" t="str">
        <f>VLOOKUP(B6786,變換清單!E:F,2,0)</f>
        <v>中部</v>
      </c>
      <c r="H6786" s="22" t="str">
        <f t="shared" si="315"/>
        <v>2017</v>
      </c>
      <c r="I6786" s="22">
        <f t="shared" si="316"/>
        <v>9</v>
      </c>
      <c r="J6786" s="22" t="str">
        <f>VLOOKUP(I6786,變換清單!H:I,2,0)</f>
        <v>3Q</v>
      </c>
      <c r="K6786" s="22" t="str">
        <f t="shared" si="317"/>
        <v>新類型中部20173Q</v>
      </c>
    </row>
    <row r="6787" spans="1:11">
      <c r="A6787" s="23">
        <v>201709</v>
      </c>
      <c r="B6787" s="23" t="s">
        <v>70</v>
      </c>
      <c r="C6787" s="22">
        <v>27220985</v>
      </c>
      <c r="D6787" s="22" t="s">
        <v>46</v>
      </c>
      <c r="E6787" s="23">
        <v>3024</v>
      </c>
      <c r="F6787" s="22" t="str">
        <f>VLOOKUP(C6787,變換清單!A:C,3,0)</f>
        <v>新類型</v>
      </c>
      <c r="G6787" s="22" t="str">
        <f>VLOOKUP(B6787,變換清單!E:F,2,0)</f>
        <v>中部</v>
      </c>
      <c r="H6787" s="22" t="str">
        <f t="shared" ref="H6787:H6850" si="318">LEFT(A6787,4)</f>
        <v>2017</v>
      </c>
      <c r="I6787" s="22">
        <f t="shared" ref="I6787:I6850" si="319">VALUE(RIGHT(A6787,2))</f>
        <v>9</v>
      </c>
      <c r="J6787" s="22" t="str">
        <f>VLOOKUP(I6787,變換清單!H:I,2,0)</f>
        <v>3Q</v>
      </c>
      <c r="K6787" s="22" t="str">
        <f t="shared" ref="K6787:K6850" si="320">CONCATENATE(F6787,G6787,H6787,J6787)</f>
        <v>新類型中部20173Q</v>
      </c>
    </row>
    <row r="6788" spans="1:11">
      <c r="A6788" s="23">
        <v>201709</v>
      </c>
      <c r="B6788" s="23" t="s">
        <v>70</v>
      </c>
      <c r="C6788" s="22">
        <v>27260317</v>
      </c>
      <c r="D6788" s="22" t="s">
        <v>40</v>
      </c>
      <c r="E6788" s="23">
        <v>2268</v>
      </c>
      <c r="F6788" s="22" t="str">
        <f>VLOOKUP(C6788,變換清單!A:C,3,0)</f>
        <v>啤酒</v>
      </c>
      <c r="G6788" s="22" t="str">
        <f>VLOOKUP(B6788,變換清單!E:F,2,0)</f>
        <v>中部</v>
      </c>
      <c r="H6788" s="22" t="str">
        <f t="shared" si="318"/>
        <v>2017</v>
      </c>
      <c r="I6788" s="22">
        <f t="shared" si="319"/>
        <v>9</v>
      </c>
      <c r="J6788" s="22" t="str">
        <f>VLOOKUP(I6788,變換清單!H:I,2,0)</f>
        <v>3Q</v>
      </c>
      <c r="K6788" s="22" t="str">
        <f t="shared" si="320"/>
        <v>啤酒中部20173Q</v>
      </c>
    </row>
    <row r="6789" spans="1:11">
      <c r="A6789" s="23">
        <v>201709</v>
      </c>
      <c r="B6789" s="23" t="s">
        <v>70</v>
      </c>
      <c r="C6789" s="22">
        <v>27260665</v>
      </c>
      <c r="D6789" s="22" t="s">
        <v>105</v>
      </c>
      <c r="E6789" s="23">
        <v>1680</v>
      </c>
      <c r="F6789" s="22" t="str">
        <f>VLOOKUP(C6789,變換清單!A:C,3,0)</f>
        <v>啤酒</v>
      </c>
      <c r="G6789" s="22" t="str">
        <f>VLOOKUP(B6789,變換清單!E:F,2,0)</f>
        <v>中部</v>
      </c>
      <c r="H6789" s="22" t="str">
        <f t="shared" si="318"/>
        <v>2017</v>
      </c>
      <c r="I6789" s="22">
        <f t="shared" si="319"/>
        <v>9</v>
      </c>
      <c r="J6789" s="22" t="str">
        <f>VLOOKUP(I6789,變換清單!H:I,2,0)</f>
        <v>3Q</v>
      </c>
      <c r="K6789" s="22" t="str">
        <f t="shared" si="320"/>
        <v>啤酒中部20173Q</v>
      </c>
    </row>
    <row r="6790" spans="1:11">
      <c r="A6790" s="23">
        <v>201709</v>
      </c>
      <c r="B6790" s="23" t="s">
        <v>88</v>
      </c>
      <c r="C6790" s="22">
        <v>27350171</v>
      </c>
      <c r="D6790" s="22" t="s">
        <v>42</v>
      </c>
      <c r="E6790" s="23">
        <v>1860600</v>
      </c>
      <c r="F6790" s="22" t="str">
        <f>VLOOKUP(C6790,變換清單!A:C,3,0)</f>
        <v>啤酒</v>
      </c>
      <c r="G6790" s="22" t="str">
        <f>VLOOKUP(B6790,變換清單!E:F,2,0)</f>
        <v>九州</v>
      </c>
      <c r="H6790" s="22" t="str">
        <f t="shared" si="318"/>
        <v>2017</v>
      </c>
      <c r="I6790" s="22">
        <f t="shared" si="319"/>
        <v>9</v>
      </c>
      <c r="J6790" s="22" t="str">
        <f>VLOOKUP(I6790,變換清單!H:I,2,0)</f>
        <v>3Q</v>
      </c>
      <c r="K6790" s="22" t="str">
        <f t="shared" si="320"/>
        <v>啤酒九州20173Q</v>
      </c>
    </row>
    <row r="6791" spans="1:11">
      <c r="A6791" s="23">
        <v>201709</v>
      </c>
      <c r="B6791" s="23" t="s">
        <v>88</v>
      </c>
      <c r="C6791" s="22">
        <v>27350921</v>
      </c>
      <c r="D6791" s="22" t="s">
        <v>44</v>
      </c>
      <c r="E6791" s="23">
        <v>267960</v>
      </c>
      <c r="F6791" s="22" t="str">
        <f>VLOOKUP(C6791,變換清單!A:C,3,0)</f>
        <v>發泡酒</v>
      </c>
      <c r="G6791" s="22" t="str">
        <f>VLOOKUP(B6791,變換清單!E:F,2,0)</f>
        <v>九州</v>
      </c>
      <c r="H6791" s="22" t="str">
        <f t="shared" si="318"/>
        <v>2017</v>
      </c>
      <c r="I6791" s="22">
        <f t="shared" si="319"/>
        <v>9</v>
      </c>
      <c r="J6791" s="22" t="str">
        <f>VLOOKUP(I6791,變換清單!H:I,2,0)</f>
        <v>3Q</v>
      </c>
      <c r="K6791" s="22" t="str">
        <f t="shared" si="320"/>
        <v>發泡酒九州20173Q</v>
      </c>
    </row>
    <row r="6792" spans="1:11">
      <c r="A6792" s="23">
        <v>201709</v>
      </c>
      <c r="B6792" s="23" t="s">
        <v>88</v>
      </c>
      <c r="C6792" s="22">
        <v>27210786</v>
      </c>
      <c r="D6792" s="22" t="s">
        <v>103</v>
      </c>
      <c r="E6792" s="23">
        <v>693000</v>
      </c>
      <c r="F6792" s="22" t="str">
        <f>VLOOKUP(C6792,變換清單!A:C,3,0)</f>
        <v>發泡酒</v>
      </c>
      <c r="G6792" s="22" t="str">
        <f>VLOOKUP(B6792,變換清單!E:F,2,0)</f>
        <v>九州</v>
      </c>
      <c r="H6792" s="22" t="str">
        <f t="shared" si="318"/>
        <v>2017</v>
      </c>
      <c r="I6792" s="22">
        <f t="shared" si="319"/>
        <v>9</v>
      </c>
      <c r="J6792" s="22" t="str">
        <f>VLOOKUP(I6792,變換清單!H:I,2,0)</f>
        <v>3Q</v>
      </c>
      <c r="K6792" s="22" t="str">
        <f t="shared" si="320"/>
        <v>發泡酒九州20173Q</v>
      </c>
    </row>
    <row r="6793" spans="1:11">
      <c r="A6793" s="23">
        <v>201709</v>
      </c>
      <c r="B6793" s="23" t="s">
        <v>88</v>
      </c>
      <c r="C6793" s="22">
        <v>27220883</v>
      </c>
      <c r="D6793" s="22" t="s">
        <v>101</v>
      </c>
      <c r="E6793" s="23">
        <v>112644</v>
      </c>
      <c r="F6793" s="22" t="str">
        <f>VLOOKUP(C6793,變換清單!A:C,3,0)</f>
        <v>新類型</v>
      </c>
      <c r="G6793" s="22" t="str">
        <f>VLOOKUP(B6793,變換清單!E:F,2,0)</f>
        <v>九州</v>
      </c>
      <c r="H6793" s="22" t="str">
        <f t="shared" si="318"/>
        <v>2017</v>
      </c>
      <c r="I6793" s="22">
        <f t="shared" si="319"/>
        <v>9</v>
      </c>
      <c r="J6793" s="22" t="str">
        <f>VLOOKUP(I6793,變換清單!H:I,2,0)</f>
        <v>3Q</v>
      </c>
      <c r="K6793" s="22" t="str">
        <f t="shared" si="320"/>
        <v>新類型九州20173Q</v>
      </c>
    </row>
    <row r="6794" spans="1:11">
      <c r="A6794" s="23">
        <v>201709</v>
      </c>
      <c r="B6794" s="23" t="s">
        <v>88</v>
      </c>
      <c r="C6794" s="22">
        <v>27220957</v>
      </c>
      <c r="D6794" s="22" t="s">
        <v>102</v>
      </c>
      <c r="E6794" s="23">
        <v>55688</v>
      </c>
      <c r="F6794" s="22" t="str">
        <f>VLOOKUP(C6794,變換清單!A:C,3,0)</f>
        <v>新類型</v>
      </c>
      <c r="G6794" s="22" t="str">
        <f>VLOOKUP(B6794,變換清單!E:F,2,0)</f>
        <v>九州</v>
      </c>
      <c r="H6794" s="22" t="str">
        <f t="shared" si="318"/>
        <v>2017</v>
      </c>
      <c r="I6794" s="22">
        <f t="shared" si="319"/>
        <v>9</v>
      </c>
      <c r="J6794" s="22" t="str">
        <f>VLOOKUP(I6794,變換清單!H:I,2,0)</f>
        <v>3Q</v>
      </c>
      <c r="K6794" s="22" t="str">
        <f t="shared" si="320"/>
        <v>新類型九州20173Q</v>
      </c>
    </row>
    <row r="6795" spans="1:11">
      <c r="A6795" s="23">
        <v>201709</v>
      </c>
      <c r="B6795" s="23" t="s">
        <v>88</v>
      </c>
      <c r="C6795" s="22">
        <v>27220985</v>
      </c>
      <c r="D6795" s="22" t="s">
        <v>46</v>
      </c>
      <c r="E6795" s="23">
        <v>356160</v>
      </c>
      <c r="F6795" s="22" t="str">
        <f>VLOOKUP(C6795,變換清單!A:C,3,0)</f>
        <v>新類型</v>
      </c>
      <c r="G6795" s="22" t="str">
        <f>VLOOKUP(B6795,變換清單!E:F,2,0)</f>
        <v>九州</v>
      </c>
      <c r="H6795" s="22" t="str">
        <f t="shared" si="318"/>
        <v>2017</v>
      </c>
      <c r="I6795" s="22">
        <f t="shared" si="319"/>
        <v>9</v>
      </c>
      <c r="J6795" s="22" t="str">
        <f>VLOOKUP(I6795,變換清單!H:I,2,0)</f>
        <v>3Q</v>
      </c>
      <c r="K6795" s="22" t="str">
        <f t="shared" si="320"/>
        <v>新類型九州20173Q</v>
      </c>
    </row>
    <row r="6796" spans="1:11">
      <c r="A6796" s="23">
        <v>201709</v>
      </c>
      <c r="B6796" s="23" t="s">
        <v>88</v>
      </c>
      <c r="C6796" s="22">
        <v>27260317</v>
      </c>
      <c r="D6796" s="22" t="s">
        <v>40</v>
      </c>
      <c r="E6796" s="23">
        <v>290812</v>
      </c>
      <c r="F6796" s="22" t="str">
        <f>VLOOKUP(C6796,變換清單!A:C,3,0)</f>
        <v>啤酒</v>
      </c>
      <c r="G6796" s="22" t="str">
        <f>VLOOKUP(B6796,變換清單!E:F,2,0)</f>
        <v>九州</v>
      </c>
      <c r="H6796" s="22" t="str">
        <f t="shared" si="318"/>
        <v>2017</v>
      </c>
      <c r="I6796" s="22">
        <f t="shared" si="319"/>
        <v>9</v>
      </c>
      <c r="J6796" s="22" t="str">
        <f>VLOOKUP(I6796,變換清單!H:I,2,0)</f>
        <v>3Q</v>
      </c>
      <c r="K6796" s="22" t="str">
        <f t="shared" si="320"/>
        <v>啤酒九州20173Q</v>
      </c>
    </row>
    <row r="6797" spans="1:11">
      <c r="A6797" s="23">
        <v>201709</v>
      </c>
      <c r="B6797" s="23" t="s">
        <v>88</v>
      </c>
      <c r="C6797" s="22">
        <v>27260665</v>
      </c>
      <c r="D6797" s="22" t="s">
        <v>105</v>
      </c>
      <c r="E6797" s="23">
        <v>157412</v>
      </c>
      <c r="F6797" s="22" t="str">
        <f>VLOOKUP(C6797,變換清單!A:C,3,0)</f>
        <v>啤酒</v>
      </c>
      <c r="G6797" s="22" t="str">
        <f>VLOOKUP(B6797,變換清單!E:F,2,0)</f>
        <v>九州</v>
      </c>
      <c r="H6797" s="22" t="str">
        <f t="shared" si="318"/>
        <v>2017</v>
      </c>
      <c r="I6797" s="22">
        <f t="shared" si="319"/>
        <v>9</v>
      </c>
      <c r="J6797" s="22" t="str">
        <f>VLOOKUP(I6797,變換清單!H:I,2,0)</f>
        <v>3Q</v>
      </c>
      <c r="K6797" s="22" t="str">
        <f t="shared" si="320"/>
        <v>啤酒九州20173Q</v>
      </c>
    </row>
    <row r="6798" spans="1:11">
      <c r="A6798" s="23">
        <v>201709</v>
      </c>
      <c r="B6798" s="23" t="s">
        <v>60</v>
      </c>
      <c r="C6798" s="22">
        <v>27350171</v>
      </c>
      <c r="D6798" s="22" t="s">
        <v>42</v>
      </c>
      <c r="E6798" s="23">
        <v>414960</v>
      </c>
      <c r="F6798" s="22" t="str">
        <f>VLOOKUP(C6798,變換清單!A:C,3,0)</f>
        <v>啤酒</v>
      </c>
      <c r="G6798" s="22" t="str">
        <f>VLOOKUP(B6798,變換清單!E:F,2,0)</f>
        <v>東北</v>
      </c>
      <c r="H6798" s="22" t="str">
        <f t="shared" si="318"/>
        <v>2017</v>
      </c>
      <c r="I6798" s="22">
        <f t="shared" si="319"/>
        <v>9</v>
      </c>
      <c r="J6798" s="22" t="str">
        <f>VLOOKUP(I6798,變換清單!H:I,2,0)</f>
        <v>3Q</v>
      </c>
      <c r="K6798" s="22" t="str">
        <f t="shared" si="320"/>
        <v>啤酒東北20173Q</v>
      </c>
    </row>
    <row r="6799" spans="1:11">
      <c r="A6799" s="23">
        <v>201709</v>
      </c>
      <c r="B6799" s="23" t="s">
        <v>60</v>
      </c>
      <c r="C6799" s="22">
        <v>27350921</v>
      </c>
      <c r="D6799" s="22" t="s">
        <v>44</v>
      </c>
      <c r="E6799" s="23">
        <v>74760</v>
      </c>
      <c r="F6799" s="22" t="str">
        <f>VLOOKUP(C6799,變換清單!A:C,3,0)</f>
        <v>發泡酒</v>
      </c>
      <c r="G6799" s="22" t="str">
        <f>VLOOKUP(B6799,變換清單!E:F,2,0)</f>
        <v>東北</v>
      </c>
      <c r="H6799" s="22" t="str">
        <f t="shared" si="318"/>
        <v>2017</v>
      </c>
      <c r="I6799" s="22">
        <f t="shared" si="319"/>
        <v>9</v>
      </c>
      <c r="J6799" s="22" t="str">
        <f>VLOOKUP(I6799,變換清單!H:I,2,0)</f>
        <v>3Q</v>
      </c>
      <c r="K6799" s="22" t="str">
        <f t="shared" si="320"/>
        <v>發泡酒東北20173Q</v>
      </c>
    </row>
    <row r="6800" spans="1:11">
      <c r="A6800" s="23">
        <v>201709</v>
      </c>
      <c r="B6800" s="23" t="s">
        <v>60</v>
      </c>
      <c r="C6800" s="22">
        <v>27210786</v>
      </c>
      <c r="D6800" s="22" t="s">
        <v>103</v>
      </c>
      <c r="E6800" s="23">
        <v>168840</v>
      </c>
      <c r="F6800" s="22" t="str">
        <f>VLOOKUP(C6800,變換清單!A:C,3,0)</f>
        <v>發泡酒</v>
      </c>
      <c r="G6800" s="22" t="str">
        <f>VLOOKUP(B6800,變換清單!E:F,2,0)</f>
        <v>東北</v>
      </c>
      <c r="H6800" s="22" t="str">
        <f t="shared" si="318"/>
        <v>2017</v>
      </c>
      <c r="I6800" s="22">
        <f t="shared" si="319"/>
        <v>9</v>
      </c>
      <c r="J6800" s="22" t="str">
        <f>VLOOKUP(I6800,變換清單!H:I,2,0)</f>
        <v>3Q</v>
      </c>
      <c r="K6800" s="22" t="str">
        <f t="shared" si="320"/>
        <v>發泡酒東北20173Q</v>
      </c>
    </row>
    <row r="6801" spans="1:11">
      <c r="A6801" s="23">
        <v>201709</v>
      </c>
      <c r="B6801" s="23" t="s">
        <v>60</v>
      </c>
      <c r="C6801" s="22">
        <v>27220883</v>
      </c>
      <c r="D6801" s="22" t="s">
        <v>101</v>
      </c>
      <c r="E6801" s="23">
        <v>19404</v>
      </c>
      <c r="F6801" s="22" t="str">
        <f>VLOOKUP(C6801,變換清單!A:C,3,0)</f>
        <v>新類型</v>
      </c>
      <c r="G6801" s="22" t="str">
        <f>VLOOKUP(B6801,變換清單!E:F,2,0)</f>
        <v>東北</v>
      </c>
      <c r="H6801" s="22" t="str">
        <f t="shared" si="318"/>
        <v>2017</v>
      </c>
      <c r="I6801" s="22">
        <f t="shared" si="319"/>
        <v>9</v>
      </c>
      <c r="J6801" s="22" t="str">
        <f>VLOOKUP(I6801,變換清單!H:I,2,0)</f>
        <v>3Q</v>
      </c>
      <c r="K6801" s="22" t="str">
        <f t="shared" si="320"/>
        <v>新類型東北20173Q</v>
      </c>
    </row>
    <row r="6802" spans="1:11">
      <c r="A6802" s="23">
        <v>201709</v>
      </c>
      <c r="B6802" s="23" t="s">
        <v>60</v>
      </c>
      <c r="C6802" s="22">
        <v>27220957</v>
      </c>
      <c r="D6802" s="22" t="s">
        <v>102</v>
      </c>
      <c r="E6802" s="23">
        <v>115080</v>
      </c>
      <c r="F6802" s="22" t="str">
        <f>VLOOKUP(C6802,變換清單!A:C,3,0)</f>
        <v>新類型</v>
      </c>
      <c r="G6802" s="22" t="str">
        <f>VLOOKUP(B6802,變換清單!E:F,2,0)</f>
        <v>東北</v>
      </c>
      <c r="H6802" s="22" t="str">
        <f t="shared" si="318"/>
        <v>2017</v>
      </c>
      <c r="I6802" s="22">
        <f t="shared" si="319"/>
        <v>9</v>
      </c>
      <c r="J6802" s="22" t="str">
        <f>VLOOKUP(I6802,變換清單!H:I,2,0)</f>
        <v>3Q</v>
      </c>
      <c r="K6802" s="22" t="str">
        <f t="shared" si="320"/>
        <v>新類型東北20173Q</v>
      </c>
    </row>
    <row r="6803" spans="1:11">
      <c r="A6803" s="23">
        <v>201709</v>
      </c>
      <c r="B6803" s="23" t="s">
        <v>78</v>
      </c>
      <c r="C6803" s="22">
        <v>27220985</v>
      </c>
      <c r="D6803" s="22" t="s">
        <v>46</v>
      </c>
      <c r="E6803" s="23">
        <v>1580880</v>
      </c>
      <c r="F6803" s="22" t="str">
        <f>VLOOKUP(C6803,變換清單!A:C,3,0)</f>
        <v>新類型</v>
      </c>
      <c r="G6803" s="22" t="str">
        <f>VLOOKUP(B6803,變換清單!E:F,2,0)</f>
        <v>近畿圏</v>
      </c>
      <c r="H6803" s="22" t="str">
        <f t="shared" si="318"/>
        <v>2017</v>
      </c>
      <c r="I6803" s="22">
        <f t="shared" si="319"/>
        <v>9</v>
      </c>
      <c r="J6803" s="22" t="str">
        <f>VLOOKUP(I6803,變換清單!H:I,2,0)</f>
        <v>3Q</v>
      </c>
      <c r="K6803" s="22" t="str">
        <f t="shared" si="320"/>
        <v>新類型近畿圏20173Q</v>
      </c>
    </row>
    <row r="6804" spans="1:11">
      <c r="A6804" s="23">
        <v>201709</v>
      </c>
      <c r="B6804" s="23" t="s">
        <v>78</v>
      </c>
      <c r="C6804" s="22">
        <v>27260317</v>
      </c>
      <c r="D6804" s="22" t="s">
        <v>40</v>
      </c>
      <c r="E6804" s="23">
        <v>187320</v>
      </c>
      <c r="F6804" s="22" t="str">
        <f>VLOOKUP(C6804,變換清單!A:C,3,0)</f>
        <v>啤酒</v>
      </c>
      <c r="G6804" s="22" t="str">
        <f>VLOOKUP(B6804,變換清單!E:F,2,0)</f>
        <v>近畿圏</v>
      </c>
      <c r="H6804" s="22" t="str">
        <f t="shared" si="318"/>
        <v>2017</v>
      </c>
      <c r="I6804" s="22">
        <f t="shared" si="319"/>
        <v>9</v>
      </c>
      <c r="J6804" s="22" t="str">
        <f>VLOOKUP(I6804,變換清單!H:I,2,0)</f>
        <v>3Q</v>
      </c>
      <c r="K6804" s="22" t="str">
        <f t="shared" si="320"/>
        <v>啤酒近畿圏20173Q</v>
      </c>
    </row>
    <row r="6805" spans="1:11">
      <c r="A6805" s="23">
        <v>201709</v>
      </c>
      <c r="B6805" s="23" t="s">
        <v>78</v>
      </c>
      <c r="C6805" s="22">
        <v>27260665</v>
      </c>
      <c r="D6805" s="22" t="s">
        <v>105</v>
      </c>
      <c r="E6805" s="23">
        <v>647640</v>
      </c>
      <c r="F6805" s="22" t="str">
        <f>VLOOKUP(C6805,變換清單!A:C,3,0)</f>
        <v>啤酒</v>
      </c>
      <c r="G6805" s="22" t="str">
        <f>VLOOKUP(B6805,變換清單!E:F,2,0)</f>
        <v>近畿圏</v>
      </c>
      <c r="H6805" s="22" t="str">
        <f t="shared" si="318"/>
        <v>2017</v>
      </c>
      <c r="I6805" s="22">
        <f t="shared" si="319"/>
        <v>9</v>
      </c>
      <c r="J6805" s="22" t="str">
        <f>VLOOKUP(I6805,變換清單!H:I,2,0)</f>
        <v>3Q</v>
      </c>
      <c r="K6805" s="22" t="str">
        <f t="shared" si="320"/>
        <v>啤酒近畿圏20173Q</v>
      </c>
    </row>
    <row r="6806" spans="1:11">
      <c r="A6806" s="23">
        <v>201709</v>
      </c>
      <c r="B6806" s="23" t="s">
        <v>78</v>
      </c>
      <c r="C6806" s="22">
        <v>27350171</v>
      </c>
      <c r="D6806" s="22" t="s">
        <v>42</v>
      </c>
      <c r="E6806" s="23">
        <v>106596</v>
      </c>
      <c r="F6806" s="22" t="str">
        <f>VLOOKUP(C6806,變換清單!A:C,3,0)</f>
        <v>啤酒</v>
      </c>
      <c r="G6806" s="22" t="str">
        <f>VLOOKUP(B6806,變換清單!E:F,2,0)</f>
        <v>近畿圏</v>
      </c>
      <c r="H6806" s="22" t="str">
        <f t="shared" si="318"/>
        <v>2017</v>
      </c>
      <c r="I6806" s="22">
        <f t="shared" si="319"/>
        <v>9</v>
      </c>
      <c r="J6806" s="22" t="str">
        <f>VLOOKUP(I6806,變換清單!H:I,2,0)</f>
        <v>3Q</v>
      </c>
      <c r="K6806" s="22" t="str">
        <f t="shared" si="320"/>
        <v>啤酒近畿圏20173Q</v>
      </c>
    </row>
    <row r="6807" spans="1:11">
      <c r="A6807" s="23">
        <v>201709</v>
      </c>
      <c r="B6807" s="23" t="s">
        <v>78</v>
      </c>
      <c r="C6807" s="22">
        <v>27350921</v>
      </c>
      <c r="D6807" s="22" t="s">
        <v>44</v>
      </c>
      <c r="E6807" s="23">
        <v>58456</v>
      </c>
      <c r="F6807" s="22" t="str">
        <f>VLOOKUP(C6807,變換清單!A:C,3,0)</f>
        <v>發泡酒</v>
      </c>
      <c r="G6807" s="22" t="str">
        <f>VLOOKUP(B6807,變換清單!E:F,2,0)</f>
        <v>近畿圏</v>
      </c>
      <c r="H6807" s="22" t="str">
        <f t="shared" si="318"/>
        <v>2017</v>
      </c>
      <c r="I6807" s="22">
        <f t="shared" si="319"/>
        <v>9</v>
      </c>
      <c r="J6807" s="22" t="str">
        <f>VLOOKUP(I6807,變換清單!H:I,2,0)</f>
        <v>3Q</v>
      </c>
      <c r="K6807" s="22" t="str">
        <f t="shared" si="320"/>
        <v>發泡酒近畿圏20173Q</v>
      </c>
    </row>
    <row r="6808" spans="1:11">
      <c r="A6808" s="23">
        <v>201709</v>
      </c>
      <c r="B6808" s="23" t="s">
        <v>78</v>
      </c>
      <c r="C6808" s="22">
        <v>27210786</v>
      </c>
      <c r="D6808" s="22" t="s">
        <v>103</v>
      </c>
      <c r="E6808" s="23">
        <v>367080</v>
      </c>
      <c r="F6808" s="22" t="str">
        <f>VLOOKUP(C6808,變換清單!A:C,3,0)</f>
        <v>發泡酒</v>
      </c>
      <c r="G6808" s="22" t="str">
        <f>VLOOKUP(B6808,變換清單!E:F,2,0)</f>
        <v>近畿圏</v>
      </c>
      <c r="H6808" s="22" t="str">
        <f t="shared" si="318"/>
        <v>2017</v>
      </c>
      <c r="I6808" s="22">
        <f t="shared" si="319"/>
        <v>9</v>
      </c>
      <c r="J6808" s="22" t="str">
        <f>VLOOKUP(I6808,變換清單!H:I,2,0)</f>
        <v>3Q</v>
      </c>
      <c r="K6808" s="22" t="str">
        <f t="shared" si="320"/>
        <v>發泡酒近畿圏20173Q</v>
      </c>
    </row>
    <row r="6809" spans="1:11">
      <c r="A6809" s="23">
        <v>201709</v>
      </c>
      <c r="B6809" s="23" t="s">
        <v>78</v>
      </c>
      <c r="C6809" s="22">
        <v>27220883</v>
      </c>
      <c r="D6809" s="22" t="s">
        <v>101</v>
      </c>
      <c r="E6809" s="23">
        <v>4002</v>
      </c>
      <c r="F6809" s="22" t="str">
        <f>VLOOKUP(C6809,變換清單!A:C,3,0)</f>
        <v>新類型</v>
      </c>
      <c r="G6809" s="22" t="str">
        <f>VLOOKUP(B6809,變換清單!E:F,2,0)</f>
        <v>近畿圏</v>
      </c>
      <c r="H6809" s="22" t="str">
        <f t="shared" si="318"/>
        <v>2017</v>
      </c>
      <c r="I6809" s="22">
        <f t="shared" si="319"/>
        <v>9</v>
      </c>
      <c r="J6809" s="22" t="str">
        <f>VLOOKUP(I6809,變換清單!H:I,2,0)</f>
        <v>3Q</v>
      </c>
      <c r="K6809" s="22" t="str">
        <f t="shared" si="320"/>
        <v>新類型近畿圏20173Q</v>
      </c>
    </row>
    <row r="6810" spans="1:11">
      <c r="A6810" s="23">
        <v>201709</v>
      </c>
      <c r="B6810" s="23" t="s">
        <v>0</v>
      </c>
      <c r="C6810" s="22">
        <v>27220957</v>
      </c>
      <c r="D6810" s="22" t="s">
        <v>102</v>
      </c>
      <c r="E6810" s="23">
        <v>896280</v>
      </c>
      <c r="F6810" s="22" t="str">
        <f>VLOOKUP(C6810,變換清單!A:C,3,0)</f>
        <v>新類型</v>
      </c>
      <c r="G6810" s="22" t="str">
        <f>VLOOKUP(B6810,變換清單!E:F,2,0)</f>
        <v>北海道</v>
      </c>
      <c r="H6810" s="22" t="str">
        <f t="shared" si="318"/>
        <v>2017</v>
      </c>
      <c r="I6810" s="22">
        <f t="shared" si="319"/>
        <v>9</v>
      </c>
      <c r="J6810" s="22" t="str">
        <f>VLOOKUP(I6810,變換清單!H:I,2,0)</f>
        <v>3Q</v>
      </c>
      <c r="K6810" s="22" t="str">
        <f t="shared" si="320"/>
        <v>新類型北海道20173Q</v>
      </c>
    </row>
    <row r="6811" spans="1:11">
      <c r="A6811" s="23">
        <v>201709</v>
      </c>
      <c r="B6811" s="23" t="s">
        <v>0</v>
      </c>
      <c r="C6811" s="22">
        <v>27220985</v>
      </c>
      <c r="D6811" s="22" t="s">
        <v>46</v>
      </c>
      <c r="E6811" s="23">
        <v>216720</v>
      </c>
      <c r="F6811" s="22" t="str">
        <f>VLOOKUP(C6811,變換清單!A:C,3,0)</f>
        <v>新類型</v>
      </c>
      <c r="G6811" s="22" t="str">
        <f>VLOOKUP(B6811,變換清單!E:F,2,0)</f>
        <v>北海道</v>
      </c>
      <c r="H6811" s="22" t="str">
        <f t="shared" si="318"/>
        <v>2017</v>
      </c>
      <c r="I6811" s="22">
        <f t="shared" si="319"/>
        <v>9</v>
      </c>
      <c r="J6811" s="22" t="str">
        <f>VLOOKUP(I6811,變換清單!H:I,2,0)</f>
        <v>3Q</v>
      </c>
      <c r="K6811" s="22" t="str">
        <f t="shared" si="320"/>
        <v>新類型北海道20173Q</v>
      </c>
    </row>
    <row r="6812" spans="1:11">
      <c r="A6812" s="23">
        <v>201709</v>
      </c>
      <c r="B6812" s="23" t="s">
        <v>0</v>
      </c>
      <c r="C6812" s="22">
        <v>27260317</v>
      </c>
      <c r="D6812" s="22" t="s">
        <v>40</v>
      </c>
      <c r="E6812" s="23">
        <v>320040</v>
      </c>
      <c r="F6812" s="22" t="str">
        <f>VLOOKUP(C6812,變換清單!A:C,3,0)</f>
        <v>啤酒</v>
      </c>
      <c r="G6812" s="22" t="str">
        <f>VLOOKUP(B6812,變換清單!E:F,2,0)</f>
        <v>北海道</v>
      </c>
      <c r="H6812" s="22" t="str">
        <f t="shared" si="318"/>
        <v>2017</v>
      </c>
      <c r="I6812" s="22">
        <f t="shared" si="319"/>
        <v>9</v>
      </c>
      <c r="J6812" s="22" t="str">
        <f>VLOOKUP(I6812,變換清單!H:I,2,0)</f>
        <v>3Q</v>
      </c>
      <c r="K6812" s="22" t="str">
        <f t="shared" si="320"/>
        <v>啤酒北海道20173Q</v>
      </c>
    </row>
    <row r="6813" spans="1:11">
      <c r="A6813" s="23">
        <v>201709</v>
      </c>
      <c r="B6813" s="23" t="s">
        <v>0</v>
      </c>
      <c r="C6813" s="22">
        <v>27260665</v>
      </c>
      <c r="D6813" s="22" t="s">
        <v>105</v>
      </c>
      <c r="E6813" s="23">
        <v>44856</v>
      </c>
      <c r="F6813" s="22" t="str">
        <f>VLOOKUP(C6813,變換清單!A:C,3,0)</f>
        <v>啤酒</v>
      </c>
      <c r="G6813" s="22" t="str">
        <f>VLOOKUP(B6813,變換清單!E:F,2,0)</f>
        <v>北海道</v>
      </c>
      <c r="H6813" s="22" t="str">
        <f t="shared" si="318"/>
        <v>2017</v>
      </c>
      <c r="I6813" s="22">
        <f t="shared" si="319"/>
        <v>9</v>
      </c>
      <c r="J6813" s="22" t="str">
        <f>VLOOKUP(I6813,變換清單!H:I,2,0)</f>
        <v>3Q</v>
      </c>
      <c r="K6813" s="22" t="str">
        <f t="shared" si="320"/>
        <v>啤酒北海道20173Q</v>
      </c>
    </row>
    <row r="6814" spans="1:11">
      <c r="A6814" s="23">
        <v>201709</v>
      </c>
      <c r="B6814" s="23" t="s">
        <v>0</v>
      </c>
      <c r="C6814" s="22">
        <v>27350171</v>
      </c>
      <c r="D6814" s="22" t="s">
        <v>42</v>
      </c>
      <c r="E6814" s="23">
        <v>7278</v>
      </c>
      <c r="F6814" s="22" t="str">
        <f>VLOOKUP(C6814,變換清單!A:C,3,0)</f>
        <v>啤酒</v>
      </c>
      <c r="G6814" s="22" t="str">
        <f>VLOOKUP(B6814,變換清單!E:F,2,0)</f>
        <v>北海道</v>
      </c>
      <c r="H6814" s="22" t="str">
        <f t="shared" si="318"/>
        <v>2017</v>
      </c>
      <c r="I6814" s="22">
        <f t="shared" si="319"/>
        <v>9</v>
      </c>
      <c r="J6814" s="22" t="str">
        <f>VLOOKUP(I6814,變換清單!H:I,2,0)</f>
        <v>3Q</v>
      </c>
      <c r="K6814" s="22" t="str">
        <f t="shared" si="320"/>
        <v>啤酒北海道20173Q</v>
      </c>
    </row>
    <row r="6815" spans="1:11">
      <c r="A6815" s="23">
        <v>201709</v>
      </c>
      <c r="B6815" s="23" t="s">
        <v>0</v>
      </c>
      <c r="C6815" s="22">
        <v>27350921</v>
      </c>
      <c r="D6815" s="22" t="s">
        <v>44</v>
      </c>
      <c r="E6815" s="23">
        <v>141960</v>
      </c>
      <c r="F6815" s="22" t="str">
        <f>VLOOKUP(C6815,變換清單!A:C,3,0)</f>
        <v>發泡酒</v>
      </c>
      <c r="G6815" s="22" t="str">
        <f>VLOOKUP(B6815,變換清單!E:F,2,0)</f>
        <v>北海道</v>
      </c>
      <c r="H6815" s="22" t="str">
        <f t="shared" si="318"/>
        <v>2017</v>
      </c>
      <c r="I6815" s="22">
        <f t="shared" si="319"/>
        <v>9</v>
      </c>
      <c r="J6815" s="22" t="str">
        <f>VLOOKUP(I6815,變換清單!H:I,2,0)</f>
        <v>3Q</v>
      </c>
      <c r="K6815" s="22" t="str">
        <f t="shared" si="320"/>
        <v>發泡酒北海道20173Q</v>
      </c>
    </row>
    <row r="6816" spans="1:11">
      <c r="A6816" s="23">
        <v>201709</v>
      </c>
      <c r="B6816" s="23" t="s">
        <v>0</v>
      </c>
      <c r="C6816" s="22">
        <v>27210786</v>
      </c>
      <c r="D6816" s="22" t="s">
        <v>103</v>
      </c>
      <c r="E6816" s="23">
        <v>16008</v>
      </c>
      <c r="F6816" s="22" t="str">
        <f>VLOOKUP(C6816,變換清單!A:C,3,0)</f>
        <v>發泡酒</v>
      </c>
      <c r="G6816" s="22" t="str">
        <f>VLOOKUP(B6816,變換清單!E:F,2,0)</f>
        <v>北海道</v>
      </c>
      <c r="H6816" s="22" t="str">
        <f t="shared" si="318"/>
        <v>2017</v>
      </c>
      <c r="I6816" s="22">
        <f t="shared" si="319"/>
        <v>9</v>
      </c>
      <c r="J6816" s="22" t="str">
        <f>VLOOKUP(I6816,變換清單!H:I,2,0)</f>
        <v>3Q</v>
      </c>
      <c r="K6816" s="22" t="str">
        <f t="shared" si="320"/>
        <v>發泡酒北海道20173Q</v>
      </c>
    </row>
    <row r="6817" spans="1:11">
      <c r="A6817" s="23">
        <v>201709</v>
      </c>
      <c r="B6817" s="23" t="s">
        <v>80</v>
      </c>
      <c r="C6817" s="22">
        <v>27220883</v>
      </c>
      <c r="D6817" s="22" t="s">
        <v>101</v>
      </c>
      <c r="E6817" s="23">
        <v>150360</v>
      </c>
      <c r="F6817" s="22" t="str">
        <f>VLOOKUP(C6817,變換清單!A:C,3,0)</f>
        <v>新類型</v>
      </c>
      <c r="G6817" s="22" t="str">
        <f>VLOOKUP(B6817,變換清單!E:F,2,0)</f>
        <v>近畿圏</v>
      </c>
      <c r="H6817" s="22" t="str">
        <f t="shared" si="318"/>
        <v>2017</v>
      </c>
      <c r="I6817" s="22">
        <f t="shared" si="319"/>
        <v>9</v>
      </c>
      <c r="J6817" s="22" t="str">
        <f>VLOOKUP(I6817,變換清單!H:I,2,0)</f>
        <v>3Q</v>
      </c>
      <c r="K6817" s="22" t="str">
        <f t="shared" si="320"/>
        <v>新類型近畿圏20173Q</v>
      </c>
    </row>
    <row r="6818" spans="1:11">
      <c r="A6818" s="23">
        <v>201709</v>
      </c>
      <c r="B6818" s="23" t="s">
        <v>80</v>
      </c>
      <c r="C6818" s="22">
        <v>27220957</v>
      </c>
      <c r="D6818" s="22" t="s">
        <v>102</v>
      </c>
      <c r="E6818" s="23">
        <v>18480</v>
      </c>
      <c r="F6818" s="22" t="str">
        <f>VLOOKUP(C6818,變換清單!A:C,3,0)</f>
        <v>新類型</v>
      </c>
      <c r="G6818" s="22" t="str">
        <f>VLOOKUP(B6818,變換清單!E:F,2,0)</f>
        <v>近畿圏</v>
      </c>
      <c r="H6818" s="22" t="str">
        <f t="shared" si="318"/>
        <v>2017</v>
      </c>
      <c r="I6818" s="22">
        <f t="shared" si="319"/>
        <v>9</v>
      </c>
      <c r="J6818" s="22" t="str">
        <f>VLOOKUP(I6818,變換清單!H:I,2,0)</f>
        <v>3Q</v>
      </c>
      <c r="K6818" s="22" t="str">
        <f t="shared" si="320"/>
        <v>新類型近畿圏20173Q</v>
      </c>
    </row>
    <row r="6819" spans="1:11">
      <c r="A6819" s="23">
        <v>201709</v>
      </c>
      <c r="B6819" s="23" t="s">
        <v>80</v>
      </c>
      <c r="C6819" s="22">
        <v>27220985</v>
      </c>
      <c r="D6819" s="22" t="s">
        <v>46</v>
      </c>
      <c r="E6819" s="23">
        <v>4200</v>
      </c>
      <c r="F6819" s="22" t="str">
        <f>VLOOKUP(C6819,變換清單!A:C,3,0)</f>
        <v>新類型</v>
      </c>
      <c r="G6819" s="22" t="str">
        <f>VLOOKUP(B6819,變換清單!E:F,2,0)</f>
        <v>近畿圏</v>
      </c>
      <c r="H6819" s="22" t="str">
        <f t="shared" si="318"/>
        <v>2017</v>
      </c>
      <c r="I6819" s="22">
        <f t="shared" si="319"/>
        <v>9</v>
      </c>
      <c r="J6819" s="22" t="str">
        <f>VLOOKUP(I6819,變換清單!H:I,2,0)</f>
        <v>3Q</v>
      </c>
      <c r="K6819" s="22" t="str">
        <f t="shared" si="320"/>
        <v>新類型近畿圏20173Q</v>
      </c>
    </row>
    <row r="6820" spans="1:11">
      <c r="A6820" s="23">
        <v>201709</v>
      </c>
      <c r="B6820" s="23" t="s">
        <v>80</v>
      </c>
      <c r="C6820" s="22">
        <v>27260317</v>
      </c>
      <c r="D6820" s="22" t="s">
        <v>40</v>
      </c>
      <c r="E6820" s="23">
        <v>756</v>
      </c>
      <c r="F6820" s="22" t="str">
        <f>VLOOKUP(C6820,變換清單!A:C,3,0)</f>
        <v>啤酒</v>
      </c>
      <c r="G6820" s="22" t="str">
        <f>VLOOKUP(B6820,變換清單!E:F,2,0)</f>
        <v>近畿圏</v>
      </c>
      <c r="H6820" s="22" t="str">
        <f t="shared" si="318"/>
        <v>2017</v>
      </c>
      <c r="I6820" s="22">
        <f t="shared" si="319"/>
        <v>9</v>
      </c>
      <c r="J6820" s="22" t="str">
        <f>VLOOKUP(I6820,變換清單!H:I,2,0)</f>
        <v>3Q</v>
      </c>
      <c r="K6820" s="22" t="str">
        <f t="shared" si="320"/>
        <v>啤酒近畿圏20173Q</v>
      </c>
    </row>
    <row r="6821" spans="1:11">
      <c r="A6821" s="23">
        <v>201709</v>
      </c>
      <c r="B6821" s="23" t="s">
        <v>80</v>
      </c>
      <c r="C6821" s="22">
        <v>27260665</v>
      </c>
      <c r="D6821" s="22" t="s">
        <v>105</v>
      </c>
      <c r="E6821" s="23">
        <v>20160</v>
      </c>
      <c r="F6821" s="22" t="str">
        <f>VLOOKUP(C6821,變換清單!A:C,3,0)</f>
        <v>啤酒</v>
      </c>
      <c r="G6821" s="22" t="str">
        <f>VLOOKUP(B6821,變換清單!E:F,2,0)</f>
        <v>近畿圏</v>
      </c>
      <c r="H6821" s="22" t="str">
        <f t="shared" si="318"/>
        <v>2017</v>
      </c>
      <c r="I6821" s="22">
        <f t="shared" si="319"/>
        <v>9</v>
      </c>
      <c r="J6821" s="22" t="str">
        <f>VLOOKUP(I6821,變換清單!H:I,2,0)</f>
        <v>3Q</v>
      </c>
      <c r="K6821" s="22" t="str">
        <f t="shared" si="320"/>
        <v>啤酒近畿圏20173Q</v>
      </c>
    </row>
    <row r="6822" spans="1:11">
      <c r="A6822" s="23">
        <v>201710</v>
      </c>
      <c r="B6822" s="23" t="s">
        <v>75</v>
      </c>
      <c r="C6822" s="22">
        <v>27350171</v>
      </c>
      <c r="D6822" s="22" t="s">
        <v>42</v>
      </c>
      <c r="E6822" s="23">
        <v>2542680</v>
      </c>
      <c r="F6822" s="22" t="str">
        <f>VLOOKUP(C6822,變換清單!A:C,3,0)</f>
        <v>啤酒</v>
      </c>
      <c r="G6822" s="22" t="str">
        <f>VLOOKUP(B6822,變換清單!E:F,2,0)</f>
        <v>中部</v>
      </c>
      <c r="H6822" s="22" t="str">
        <f t="shared" si="318"/>
        <v>2017</v>
      </c>
      <c r="I6822" s="22">
        <f t="shared" si="319"/>
        <v>10</v>
      </c>
      <c r="J6822" s="22" t="str">
        <f>VLOOKUP(I6822,變換清單!H:I,2,0)</f>
        <v>4Q</v>
      </c>
      <c r="K6822" s="22" t="str">
        <f t="shared" si="320"/>
        <v>啤酒中部20174Q</v>
      </c>
    </row>
    <row r="6823" spans="1:11">
      <c r="A6823" s="23">
        <v>201710</v>
      </c>
      <c r="B6823" s="23" t="s">
        <v>75</v>
      </c>
      <c r="C6823" s="22">
        <v>27350921</v>
      </c>
      <c r="D6823" s="22" t="s">
        <v>44</v>
      </c>
      <c r="E6823" s="23">
        <v>75600</v>
      </c>
      <c r="F6823" s="22" t="str">
        <f>VLOOKUP(C6823,變換清單!A:C,3,0)</f>
        <v>發泡酒</v>
      </c>
      <c r="G6823" s="22" t="str">
        <f>VLOOKUP(B6823,變換清單!E:F,2,0)</f>
        <v>中部</v>
      </c>
      <c r="H6823" s="22" t="str">
        <f t="shared" si="318"/>
        <v>2017</v>
      </c>
      <c r="I6823" s="22">
        <f t="shared" si="319"/>
        <v>10</v>
      </c>
      <c r="J6823" s="22" t="str">
        <f>VLOOKUP(I6823,變換清單!H:I,2,0)</f>
        <v>4Q</v>
      </c>
      <c r="K6823" s="22" t="str">
        <f t="shared" si="320"/>
        <v>發泡酒中部20174Q</v>
      </c>
    </row>
    <row r="6824" spans="1:11">
      <c r="A6824" s="23">
        <v>201710</v>
      </c>
      <c r="B6824" s="23" t="s">
        <v>75</v>
      </c>
      <c r="C6824" s="22">
        <v>27210786</v>
      </c>
      <c r="D6824" s="22" t="s">
        <v>103</v>
      </c>
      <c r="E6824" s="23">
        <v>879480</v>
      </c>
      <c r="F6824" s="22" t="str">
        <f>VLOOKUP(C6824,變換清單!A:C,3,0)</f>
        <v>發泡酒</v>
      </c>
      <c r="G6824" s="22" t="str">
        <f>VLOOKUP(B6824,變換清單!E:F,2,0)</f>
        <v>中部</v>
      </c>
      <c r="H6824" s="22" t="str">
        <f t="shared" si="318"/>
        <v>2017</v>
      </c>
      <c r="I6824" s="22">
        <f t="shared" si="319"/>
        <v>10</v>
      </c>
      <c r="J6824" s="22" t="str">
        <f>VLOOKUP(I6824,變換清單!H:I,2,0)</f>
        <v>4Q</v>
      </c>
      <c r="K6824" s="22" t="str">
        <f t="shared" si="320"/>
        <v>發泡酒中部20174Q</v>
      </c>
    </row>
    <row r="6825" spans="1:11">
      <c r="A6825" s="23">
        <v>201710</v>
      </c>
      <c r="B6825" s="23" t="s">
        <v>75</v>
      </c>
      <c r="C6825" s="22">
        <v>27220883</v>
      </c>
      <c r="D6825" s="22" t="s">
        <v>101</v>
      </c>
      <c r="E6825" s="23">
        <v>52668</v>
      </c>
      <c r="F6825" s="22" t="str">
        <f>VLOOKUP(C6825,變換清單!A:C,3,0)</f>
        <v>新類型</v>
      </c>
      <c r="G6825" s="22" t="str">
        <f>VLOOKUP(B6825,變換清單!E:F,2,0)</f>
        <v>中部</v>
      </c>
      <c r="H6825" s="22" t="str">
        <f t="shared" si="318"/>
        <v>2017</v>
      </c>
      <c r="I6825" s="22">
        <f t="shared" si="319"/>
        <v>10</v>
      </c>
      <c r="J6825" s="22" t="str">
        <f>VLOOKUP(I6825,變換清單!H:I,2,0)</f>
        <v>4Q</v>
      </c>
      <c r="K6825" s="22" t="str">
        <f t="shared" si="320"/>
        <v>新類型中部20174Q</v>
      </c>
    </row>
    <row r="6826" spans="1:11">
      <c r="A6826" s="23">
        <v>201710</v>
      </c>
      <c r="B6826" s="23" t="s">
        <v>75</v>
      </c>
      <c r="C6826" s="22">
        <v>27220957</v>
      </c>
      <c r="D6826" s="22" t="s">
        <v>102</v>
      </c>
      <c r="E6826" s="23">
        <v>37800</v>
      </c>
      <c r="F6826" s="22" t="str">
        <f>VLOOKUP(C6826,變換清單!A:C,3,0)</f>
        <v>新類型</v>
      </c>
      <c r="G6826" s="22" t="str">
        <f>VLOOKUP(B6826,變換清單!E:F,2,0)</f>
        <v>中部</v>
      </c>
      <c r="H6826" s="22" t="str">
        <f t="shared" si="318"/>
        <v>2017</v>
      </c>
      <c r="I6826" s="22">
        <f t="shared" si="319"/>
        <v>10</v>
      </c>
      <c r="J6826" s="22" t="str">
        <f>VLOOKUP(I6826,變換清單!H:I,2,0)</f>
        <v>4Q</v>
      </c>
      <c r="K6826" s="22" t="str">
        <f t="shared" si="320"/>
        <v>新類型中部20174Q</v>
      </c>
    </row>
    <row r="6827" spans="1:11">
      <c r="A6827" s="23">
        <v>201710</v>
      </c>
      <c r="B6827" s="23" t="s">
        <v>75</v>
      </c>
      <c r="C6827" s="22">
        <v>27220985</v>
      </c>
      <c r="D6827" s="22" t="s">
        <v>46</v>
      </c>
      <c r="E6827" s="23">
        <v>552720</v>
      </c>
      <c r="F6827" s="22" t="str">
        <f>VLOOKUP(C6827,變換清單!A:C,3,0)</f>
        <v>新類型</v>
      </c>
      <c r="G6827" s="22" t="str">
        <f>VLOOKUP(B6827,變換清單!E:F,2,0)</f>
        <v>中部</v>
      </c>
      <c r="H6827" s="22" t="str">
        <f t="shared" si="318"/>
        <v>2017</v>
      </c>
      <c r="I6827" s="22">
        <f t="shared" si="319"/>
        <v>10</v>
      </c>
      <c r="J6827" s="22" t="str">
        <f>VLOOKUP(I6827,變換清單!H:I,2,0)</f>
        <v>4Q</v>
      </c>
      <c r="K6827" s="22" t="str">
        <f t="shared" si="320"/>
        <v>新類型中部20174Q</v>
      </c>
    </row>
    <row r="6828" spans="1:11">
      <c r="A6828" s="23">
        <v>201710</v>
      </c>
      <c r="B6828" s="23" t="s">
        <v>75</v>
      </c>
      <c r="C6828" s="22">
        <v>27260317</v>
      </c>
      <c r="D6828" s="22" t="s">
        <v>40</v>
      </c>
      <c r="E6828" s="23">
        <v>2001</v>
      </c>
      <c r="F6828" s="22" t="str">
        <f>VLOOKUP(C6828,變換清單!A:C,3,0)</f>
        <v>啤酒</v>
      </c>
      <c r="G6828" s="22" t="str">
        <f>VLOOKUP(B6828,變換清單!E:F,2,0)</f>
        <v>中部</v>
      </c>
      <c r="H6828" s="22" t="str">
        <f t="shared" si="318"/>
        <v>2017</v>
      </c>
      <c r="I6828" s="22">
        <f t="shared" si="319"/>
        <v>10</v>
      </c>
      <c r="J6828" s="22" t="str">
        <f>VLOOKUP(I6828,變換清單!H:I,2,0)</f>
        <v>4Q</v>
      </c>
      <c r="K6828" s="22" t="str">
        <f t="shared" si="320"/>
        <v>啤酒中部20174Q</v>
      </c>
    </row>
    <row r="6829" spans="1:11">
      <c r="A6829" s="23">
        <v>201710</v>
      </c>
      <c r="B6829" s="23" t="s">
        <v>75</v>
      </c>
      <c r="C6829" s="22">
        <v>27260665</v>
      </c>
      <c r="D6829" s="22" t="s">
        <v>105</v>
      </c>
      <c r="E6829" s="23">
        <v>20677</v>
      </c>
      <c r="F6829" s="22" t="str">
        <f>VLOOKUP(C6829,變換清單!A:C,3,0)</f>
        <v>啤酒</v>
      </c>
      <c r="G6829" s="22" t="str">
        <f>VLOOKUP(B6829,變換清單!E:F,2,0)</f>
        <v>中部</v>
      </c>
      <c r="H6829" s="22" t="str">
        <f t="shared" si="318"/>
        <v>2017</v>
      </c>
      <c r="I6829" s="22">
        <f t="shared" si="319"/>
        <v>10</v>
      </c>
      <c r="J6829" s="22" t="str">
        <f>VLOOKUP(I6829,變換清單!H:I,2,0)</f>
        <v>4Q</v>
      </c>
      <c r="K6829" s="22" t="str">
        <f t="shared" si="320"/>
        <v>啤酒中部20174Q</v>
      </c>
    </row>
    <row r="6830" spans="1:11">
      <c r="A6830" s="23">
        <v>201710</v>
      </c>
      <c r="B6830" s="23" t="s">
        <v>86</v>
      </c>
      <c r="C6830" s="22">
        <v>27350171</v>
      </c>
      <c r="D6830" s="22" t="s">
        <v>42</v>
      </c>
      <c r="E6830" s="23">
        <v>197400</v>
      </c>
      <c r="F6830" s="22" t="str">
        <f>VLOOKUP(C6830,變換清單!A:C,3,0)</f>
        <v>啤酒</v>
      </c>
      <c r="G6830" s="22" t="str">
        <f>VLOOKUP(B6830,變換清單!E:F,2,0)</f>
        <v>中四國</v>
      </c>
      <c r="H6830" s="22" t="str">
        <f t="shared" si="318"/>
        <v>2017</v>
      </c>
      <c r="I6830" s="22">
        <f t="shared" si="319"/>
        <v>10</v>
      </c>
      <c r="J6830" s="22" t="str">
        <f>VLOOKUP(I6830,變換清單!H:I,2,0)</f>
        <v>4Q</v>
      </c>
      <c r="K6830" s="22" t="str">
        <f t="shared" si="320"/>
        <v>啤酒中四國20174Q</v>
      </c>
    </row>
    <row r="6831" spans="1:11">
      <c r="A6831" s="23">
        <v>201710</v>
      </c>
      <c r="B6831" s="23" t="s">
        <v>86</v>
      </c>
      <c r="C6831" s="22">
        <v>27350921</v>
      </c>
      <c r="D6831" s="22" t="s">
        <v>44</v>
      </c>
      <c r="E6831" s="23">
        <v>57120</v>
      </c>
      <c r="F6831" s="22" t="str">
        <f>VLOOKUP(C6831,變換清單!A:C,3,0)</f>
        <v>發泡酒</v>
      </c>
      <c r="G6831" s="22" t="str">
        <f>VLOOKUP(B6831,變換清單!E:F,2,0)</f>
        <v>中四國</v>
      </c>
      <c r="H6831" s="22" t="str">
        <f t="shared" si="318"/>
        <v>2017</v>
      </c>
      <c r="I6831" s="22">
        <f t="shared" si="319"/>
        <v>10</v>
      </c>
      <c r="J6831" s="22" t="str">
        <f>VLOOKUP(I6831,變換清單!H:I,2,0)</f>
        <v>4Q</v>
      </c>
      <c r="K6831" s="22" t="str">
        <f t="shared" si="320"/>
        <v>發泡酒中四國20174Q</v>
      </c>
    </row>
    <row r="6832" spans="1:11">
      <c r="A6832" s="23">
        <v>201710</v>
      </c>
      <c r="B6832" s="23" t="s">
        <v>86</v>
      </c>
      <c r="C6832" s="22">
        <v>27210786</v>
      </c>
      <c r="D6832" s="22" t="s">
        <v>103</v>
      </c>
      <c r="E6832" s="23">
        <v>43680</v>
      </c>
      <c r="F6832" s="22" t="str">
        <f>VLOOKUP(C6832,變換清單!A:C,3,0)</f>
        <v>發泡酒</v>
      </c>
      <c r="G6832" s="22" t="str">
        <f>VLOOKUP(B6832,變換清單!E:F,2,0)</f>
        <v>中四國</v>
      </c>
      <c r="H6832" s="22" t="str">
        <f t="shared" si="318"/>
        <v>2017</v>
      </c>
      <c r="I6832" s="22">
        <f t="shared" si="319"/>
        <v>10</v>
      </c>
      <c r="J6832" s="22" t="str">
        <f>VLOOKUP(I6832,變換清單!H:I,2,0)</f>
        <v>4Q</v>
      </c>
      <c r="K6832" s="22" t="str">
        <f t="shared" si="320"/>
        <v>發泡酒中四國20174Q</v>
      </c>
    </row>
    <row r="6833" spans="1:11">
      <c r="A6833" s="23">
        <v>201710</v>
      </c>
      <c r="B6833" s="23" t="s">
        <v>86</v>
      </c>
      <c r="C6833" s="22">
        <v>27220883</v>
      </c>
      <c r="D6833" s="22" t="s">
        <v>101</v>
      </c>
      <c r="E6833" s="23">
        <v>1260</v>
      </c>
      <c r="F6833" s="22" t="str">
        <f>VLOOKUP(C6833,變換清單!A:C,3,0)</f>
        <v>新類型</v>
      </c>
      <c r="G6833" s="22" t="str">
        <f>VLOOKUP(B6833,變換清單!E:F,2,0)</f>
        <v>中四國</v>
      </c>
      <c r="H6833" s="22" t="str">
        <f t="shared" si="318"/>
        <v>2017</v>
      </c>
      <c r="I6833" s="22">
        <f t="shared" si="319"/>
        <v>10</v>
      </c>
      <c r="J6833" s="22" t="str">
        <f>VLOOKUP(I6833,變換清單!H:I,2,0)</f>
        <v>4Q</v>
      </c>
      <c r="K6833" s="22" t="str">
        <f t="shared" si="320"/>
        <v>新類型中四國20174Q</v>
      </c>
    </row>
    <row r="6834" spans="1:11">
      <c r="A6834" s="23">
        <v>201710</v>
      </c>
      <c r="B6834" s="23" t="s">
        <v>86</v>
      </c>
      <c r="C6834" s="22">
        <v>27220957</v>
      </c>
      <c r="D6834" s="22" t="s">
        <v>102</v>
      </c>
      <c r="E6834" s="23">
        <v>2772</v>
      </c>
      <c r="F6834" s="22" t="str">
        <f>VLOOKUP(C6834,變換清單!A:C,3,0)</f>
        <v>新類型</v>
      </c>
      <c r="G6834" s="22" t="str">
        <f>VLOOKUP(B6834,變換清單!E:F,2,0)</f>
        <v>中四國</v>
      </c>
      <c r="H6834" s="22" t="str">
        <f t="shared" si="318"/>
        <v>2017</v>
      </c>
      <c r="I6834" s="22">
        <f t="shared" si="319"/>
        <v>10</v>
      </c>
      <c r="J6834" s="22" t="str">
        <f>VLOOKUP(I6834,變換清單!H:I,2,0)</f>
        <v>4Q</v>
      </c>
      <c r="K6834" s="22" t="str">
        <f t="shared" si="320"/>
        <v>新類型中四國20174Q</v>
      </c>
    </row>
    <row r="6835" spans="1:11">
      <c r="A6835" s="23">
        <v>201710</v>
      </c>
      <c r="B6835" s="23" t="s">
        <v>86</v>
      </c>
      <c r="C6835" s="22">
        <v>27220985</v>
      </c>
      <c r="D6835" s="22" t="s">
        <v>46</v>
      </c>
      <c r="E6835" s="23">
        <v>53760</v>
      </c>
      <c r="F6835" s="22" t="str">
        <f>VLOOKUP(C6835,變換清單!A:C,3,0)</f>
        <v>新類型</v>
      </c>
      <c r="G6835" s="22" t="str">
        <f>VLOOKUP(B6835,變換清單!E:F,2,0)</f>
        <v>中四國</v>
      </c>
      <c r="H6835" s="22" t="str">
        <f t="shared" si="318"/>
        <v>2017</v>
      </c>
      <c r="I6835" s="22">
        <f t="shared" si="319"/>
        <v>10</v>
      </c>
      <c r="J6835" s="22" t="str">
        <f>VLOOKUP(I6835,變換清單!H:I,2,0)</f>
        <v>4Q</v>
      </c>
      <c r="K6835" s="22" t="str">
        <f t="shared" si="320"/>
        <v>新類型中四國20174Q</v>
      </c>
    </row>
    <row r="6836" spans="1:11">
      <c r="A6836" s="23">
        <v>201710</v>
      </c>
      <c r="B6836" s="23" t="s">
        <v>61</v>
      </c>
      <c r="C6836" s="22">
        <v>27260317</v>
      </c>
      <c r="D6836" s="22" t="s">
        <v>40</v>
      </c>
      <c r="E6836" s="23">
        <v>766920</v>
      </c>
      <c r="F6836" s="22" t="str">
        <f>VLOOKUP(C6836,變換清單!A:C,3,0)</f>
        <v>啤酒</v>
      </c>
      <c r="G6836" s="22" t="str">
        <f>VLOOKUP(B6836,變換清單!E:F,2,0)</f>
        <v>關信越</v>
      </c>
      <c r="H6836" s="22" t="str">
        <f t="shared" si="318"/>
        <v>2017</v>
      </c>
      <c r="I6836" s="22">
        <f t="shared" si="319"/>
        <v>10</v>
      </c>
      <c r="J6836" s="22" t="str">
        <f>VLOOKUP(I6836,變換清單!H:I,2,0)</f>
        <v>4Q</v>
      </c>
      <c r="K6836" s="22" t="str">
        <f t="shared" si="320"/>
        <v>啤酒關信越20174Q</v>
      </c>
    </row>
    <row r="6837" spans="1:11">
      <c r="A6837" s="23">
        <v>201710</v>
      </c>
      <c r="B6837" s="23" t="s">
        <v>61</v>
      </c>
      <c r="C6837" s="22">
        <v>27260665</v>
      </c>
      <c r="D6837" s="22" t="s">
        <v>105</v>
      </c>
      <c r="E6837" s="23">
        <v>108360</v>
      </c>
      <c r="F6837" s="22" t="str">
        <f>VLOOKUP(C6837,變換清單!A:C,3,0)</f>
        <v>啤酒</v>
      </c>
      <c r="G6837" s="22" t="str">
        <f>VLOOKUP(B6837,變換清單!E:F,2,0)</f>
        <v>關信越</v>
      </c>
      <c r="H6837" s="22" t="str">
        <f t="shared" si="318"/>
        <v>2017</v>
      </c>
      <c r="I6837" s="22">
        <f t="shared" si="319"/>
        <v>10</v>
      </c>
      <c r="J6837" s="22" t="str">
        <f>VLOOKUP(I6837,變換清單!H:I,2,0)</f>
        <v>4Q</v>
      </c>
      <c r="K6837" s="22" t="str">
        <f t="shared" si="320"/>
        <v>啤酒關信越20174Q</v>
      </c>
    </row>
    <row r="6838" spans="1:11">
      <c r="A6838" s="23">
        <v>201710</v>
      </c>
      <c r="B6838" s="23" t="s">
        <v>61</v>
      </c>
      <c r="C6838" s="22">
        <v>27350171</v>
      </c>
      <c r="D6838" s="22" t="s">
        <v>42</v>
      </c>
      <c r="E6838" s="23">
        <v>329280</v>
      </c>
      <c r="F6838" s="22" t="str">
        <f>VLOOKUP(C6838,變換清單!A:C,3,0)</f>
        <v>啤酒</v>
      </c>
      <c r="G6838" s="22" t="str">
        <f>VLOOKUP(B6838,變換清單!E:F,2,0)</f>
        <v>關信越</v>
      </c>
      <c r="H6838" s="22" t="str">
        <f t="shared" si="318"/>
        <v>2017</v>
      </c>
      <c r="I6838" s="22">
        <f t="shared" si="319"/>
        <v>10</v>
      </c>
      <c r="J6838" s="22" t="str">
        <f>VLOOKUP(I6838,變換清單!H:I,2,0)</f>
        <v>4Q</v>
      </c>
      <c r="K6838" s="22" t="str">
        <f t="shared" si="320"/>
        <v>啤酒關信越20174Q</v>
      </c>
    </row>
    <row r="6839" spans="1:11">
      <c r="A6839" s="23">
        <v>201710</v>
      </c>
      <c r="B6839" s="23" t="s">
        <v>61</v>
      </c>
      <c r="C6839" s="22">
        <v>27350921</v>
      </c>
      <c r="D6839" s="22" t="s">
        <v>44</v>
      </c>
      <c r="E6839" s="23">
        <v>21924</v>
      </c>
      <c r="F6839" s="22" t="str">
        <f>VLOOKUP(C6839,變換清單!A:C,3,0)</f>
        <v>發泡酒</v>
      </c>
      <c r="G6839" s="22" t="str">
        <f>VLOOKUP(B6839,變換清單!E:F,2,0)</f>
        <v>關信越</v>
      </c>
      <c r="H6839" s="22" t="str">
        <f t="shared" si="318"/>
        <v>2017</v>
      </c>
      <c r="I6839" s="22">
        <f t="shared" si="319"/>
        <v>10</v>
      </c>
      <c r="J6839" s="22" t="str">
        <f>VLOOKUP(I6839,變換清單!H:I,2,0)</f>
        <v>4Q</v>
      </c>
      <c r="K6839" s="22" t="str">
        <f t="shared" si="320"/>
        <v>發泡酒關信越20174Q</v>
      </c>
    </row>
    <row r="6840" spans="1:11">
      <c r="A6840" s="23">
        <v>201710</v>
      </c>
      <c r="B6840" s="23" t="s">
        <v>61</v>
      </c>
      <c r="C6840" s="22">
        <v>27210786</v>
      </c>
      <c r="D6840" s="22" t="s">
        <v>103</v>
      </c>
      <c r="E6840" s="23">
        <v>5796</v>
      </c>
      <c r="F6840" s="22" t="str">
        <f>VLOOKUP(C6840,變換清單!A:C,3,0)</f>
        <v>發泡酒</v>
      </c>
      <c r="G6840" s="22" t="str">
        <f>VLOOKUP(B6840,變換清單!E:F,2,0)</f>
        <v>關信越</v>
      </c>
      <c r="H6840" s="22" t="str">
        <f t="shared" si="318"/>
        <v>2017</v>
      </c>
      <c r="I6840" s="22">
        <f t="shared" si="319"/>
        <v>10</v>
      </c>
      <c r="J6840" s="22" t="str">
        <f>VLOOKUP(I6840,變換清單!H:I,2,0)</f>
        <v>4Q</v>
      </c>
      <c r="K6840" s="22" t="str">
        <f t="shared" si="320"/>
        <v>發泡酒關信越20174Q</v>
      </c>
    </row>
    <row r="6841" spans="1:11">
      <c r="A6841" s="23">
        <v>201710</v>
      </c>
      <c r="B6841" s="23" t="s">
        <v>61</v>
      </c>
      <c r="C6841" s="22">
        <v>27220883</v>
      </c>
      <c r="D6841" s="22" t="s">
        <v>101</v>
      </c>
      <c r="E6841" s="23">
        <v>223440</v>
      </c>
      <c r="F6841" s="22" t="str">
        <f>VLOOKUP(C6841,變換清單!A:C,3,0)</f>
        <v>新類型</v>
      </c>
      <c r="G6841" s="22" t="str">
        <f>VLOOKUP(B6841,變換清單!E:F,2,0)</f>
        <v>關信越</v>
      </c>
      <c r="H6841" s="22" t="str">
        <f t="shared" si="318"/>
        <v>2017</v>
      </c>
      <c r="I6841" s="22">
        <f t="shared" si="319"/>
        <v>10</v>
      </c>
      <c r="J6841" s="22" t="str">
        <f>VLOOKUP(I6841,變換清單!H:I,2,0)</f>
        <v>4Q</v>
      </c>
      <c r="K6841" s="22" t="str">
        <f t="shared" si="320"/>
        <v>新類型關信越20174Q</v>
      </c>
    </row>
    <row r="6842" spans="1:11">
      <c r="A6842" s="23">
        <v>201710</v>
      </c>
      <c r="B6842" s="23" t="s">
        <v>61</v>
      </c>
      <c r="C6842" s="22">
        <v>27220957</v>
      </c>
      <c r="D6842" s="22" t="s">
        <v>102</v>
      </c>
      <c r="E6842" s="23">
        <v>4002</v>
      </c>
      <c r="F6842" s="22" t="str">
        <f>VLOOKUP(C6842,變換清單!A:C,3,0)</f>
        <v>新類型</v>
      </c>
      <c r="G6842" s="22" t="str">
        <f>VLOOKUP(B6842,變換清單!E:F,2,0)</f>
        <v>關信越</v>
      </c>
      <c r="H6842" s="22" t="str">
        <f t="shared" si="318"/>
        <v>2017</v>
      </c>
      <c r="I6842" s="22">
        <f t="shared" si="319"/>
        <v>10</v>
      </c>
      <c r="J6842" s="22" t="str">
        <f>VLOOKUP(I6842,變換清單!H:I,2,0)</f>
        <v>4Q</v>
      </c>
      <c r="K6842" s="22" t="str">
        <f t="shared" si="320"/>
        <v>新類型關信越20174Q</v>
      </c>
    </row>
    <row r="6843" spans="1:11">
      <c r="A6843" s="23">
        <v>201710</v>
      </c>
      <c r="B6843" s="23" t="s">
        <v>83</v>
      </c>
      <c r="C6843" s="22">
        <v>27220985</v>
      </c>
      <c r="D6843" s="22" t="s">
        <v>46</v>
      </c>
      <c r="E6843" s="23">
        <v>281400</v>
      </c>
      <c r="F6843" s="22" t="str">
        <f>VLOOKUP(C6843,變換清單!A:C,3,0)</f>
        <v>新類型</v>
      </c>
      <c r="G6843" s="22" t="str">
        <f>VLOOKUP(B6843,變換清單!E:F,2,0)</f>
        <v>中四國</v>
      </c>
      <c r="H6843" s="22" t="str">
        <f t="shared" si="318"/>
        <v>2017</v>
      </c>
      <c r="I6843" s="22">
        <f t="shared" si="319"/>
        <v>10</v>
      </c>
      <c r="J6843" s="22" t="str">
        <f>VLOOKUP(I6843,變換清單!H:I,2,0)</f>
        <v>4Q</v>
      </c>
      <c r="K6843" s="22" t="str">
        <f t="shared" si="320"/>
        <v>新類型中四國20174Q</v>
      </c>
    </row>
    <row r="6844" spans="1:11">
      <c r="A6844" s="23">
        <v>201710</v>
      </c>
      <c r="B6844" s="23" t="s">
        <v>83</v>
      </c>
      <c r="C6844" s="22">
        <v>27260317</v>
      </c>
      <c r="D6844" s="22" t="s">
        <v>40</v>
      </c>
      <c r="E6844" s="23">
        <v>38640</v>
      </c>
      <c r="F6844" s="22" t="str">
        <f>VLOOKUP(C6844,變換清單!A:C,3,0)</f>
        <v>啤酒</v>
      </c>
      <c r="G6844" s="22" t="str">
        <f>VLOOKUP(B6844,變換清單!E:F,2,0)</f>
        <v>中四國</v>
      </c>
      <c r="H6844" s="22" t="str">
        <f t="shared" si="318"/>
        <v>2017</v>
      </c>
      <c r="I6844" s="22">
        <f t="shared" si="319"/>
        <v>10</v>
      </c>
      <c r="J6844" s="22" t="str">
        <f>VLOOKUP(I6844,變換清單!H:I,2,0)</f>
        <v>4Q</v>
      </c>
      <c r="K6844" s="22" t="str">
        <f t="shared" si="320"/>
        <v>啤酒中四國20174Q</v>
      </c>
    </row>
    <row r="6845" spans="1:11">
      <c r="A6845" s="23">
        <v>201710</v>
      </c>
      <c r="B6845" s="23" t="s">
        <v>83</v>
      </c>
      <c r="C6845" s="22">
        <v>27260665</v>
      </c>
      <c r="D6845" s="22" t="s">
        <v>105</v>
      </c>
      <c r="E6845" s="23">
        <v>90720</v>
      </c>
      <c r="F6845" s="22" t="str">
        <f>VLOOKUP(C6845,變換清單!A:C,3,0)</f>
        <v>啤酒</v>
      </c>
      <c r="G6845" s="22" t="str">
        <f>VLOOKUP(B6845,變換清單!E:F,2,0)</f>
        <v>中四國</v>
      </c>
      <c r="H6845" s="22" t="str">
        <f t="shared" si="318"/>
        <v>2017</v>
      </c>
      <c r="I6845" s="22">
        <f t="shared" si="319"/>
        <v>10</v>
      </c>
      <c r="J6845" s="22" t="str">
        <f>VLOOKUP(I6845,變換清單!H:I,2,0)</f>
        <v>4Q</v>
      </c>
      <c r="K6845" s="22" t="str">
        <f t="shared" si="320"/>
        <v>啤酒中四國20174Q</v>
      </c>
    </row>
    <row r="6846" spans="1:11">
      <c r="A6846" s="23">
        <v>201710</v>
      </c>
      <c r="B6846" s="23" t="s">
        <v>83</v>
      </c>
      <c r="C6846" s="22">
        <v>27350171</v>
      </c>
      <c r="D6846" s="22" t="s">
        <v>42</v>
      </c>
      <c r="E6846" s="23">
        <v>23184</v>
      </c>
      <c r="F6846" s="22" t="str">
        <f>VLOOKUP(C6846,變換清單!A:C,3,0)</f>
        <v>啤酒</v>
      </c>
      <c r="G6846" s="22" t="str">
        <f>VLOOKUP(B6846,變換清單!E:F,2,0)</f>
        <v>中四國</v>
      </c>
      <c r="H6846" s="22" t="str">
        <f t="shared" si="318"/>
        <v>2017</v>
      </c>
      <c r="I6846" s="22">
        <f t="shared" si="319"/>
        <v>10</v>
      </c>
      <c r="J6846" s="22" t="str">
        <f>VLOOKUP(I6846,變換清單!H:I,2,0)</f>
        <v>4Q</v>
      </c>
      <c r="K6846" s="22" t="str">
        <f t="shared" si="320"/>
        <v>啤酒中四國20174Q</v>
      </c>
    </row>
    <row r="6847" spans="1:11">
      <c r="A6847" s="23">
        <v>201710</v>
      </c>
      <c r="B6847" s="23" t="s">
        <v>83</v>
      </c>
      <c r="C6847" s="22">
        <v>27350921</v>
      </c>
      <c r="D6847" s="22" t="s">
        <v>44</v>
      </c>
      <c r="E6847" s="23">
        <v>10276</v>
      </c>
      <c r="F6847" s="22" t="str">
        <f>VLOOKUP(C6847,變換清單!A:C,3,0)</f>
        <v>發泡酒</v>
      </c>
      <c r="G6847" s="22" t="str">
        <f>VLOOKUP(B6847,變換清單!E:F,2,0)</f>
        <v>中四國</v>
      </c>
      <c r="H6847" s="22" t="str">
        <f t="shared" si="318"/>
        <v>2017</v>
      </c>
      <c r="I6847" s="22">
        <f t="shared" si="319"/>
        <v>10</v>
      </c>
      <c r="J6847" s="22" t="str">
        <f>VLOOKUP(I6847,變換清單!H:I,2,0)</f>
        <v>4Q</v>
      </c>
      <c r="K6847" s="22" t="str">
        <f t="shared" si="320"/>
        <v>發泡酒中四國20174Q</v>
      </c>
    </row>
    <row r="6848" spans="1:11">
      <c r="A6848" s="23">
        <v>201710</v>
      </c>
      <c r="B6848" s="23" t="s">
        <v>83</v>
      </c>
      <c r="C6848" s="22">
        <v>27210786</v>
      </c>
      <c r="D6848" s="22" t="s">
        <v>103</v>
      </c>
      <c r="E6848" s="23">
        <v>53760</v>
      </c>
      <c r="F6848" s="22" t="str">
        <f>VLOOKUP(C6848,變換清單!A:C,3,0)</f>
        <v>發泡酒</v>
      </c>
      <c r="G6848" s="22" t="str">
        <f>VLOOKUP(B6848,變換清單!E:F,2,0)</f>
        <v>中四國</v>
      </c>
      <c r="H6848" s="22" t="str">
        <f t="shared" si="318"/>
        <v>2017</v>
      </c>
      <c r="I6848" s="22">
        <f t="shared" si="319"/>
        <v>10</v>
      </c>
      <c r="J6848" s="22" t="str">
        <f>VLOOKUP(I6848,變換清單!H:I,2,0)</f>
        <v>4Q</v>
      </c>
      <c r="K6848" s="22" t="str">
        <f t="shared" si="320"/>
        <v>發泡酒中四國20174Q</v>
      </c>
    </row>
    <row r="6849" spans="1:11">
      <c r="A6849" s="23">
        <v>201710</v>
      </c>
      <c r="B6849" s="23" t="s">
        <v>98</v>
      </c>
      <c r="C6849" s="22">
        <v>27220883</v>
      </c>
      <c r="D6849" s="22" t="s">
        <v>101</v>
      </c>
      <c r="E6849" s="23">
        <v>4200</v>
      </c>
      <c r="F6849" s="22" t="str">
        <f>VLOOKUP(C6849,變換清單!A:C,3,0)</f>
        <v>新類型</v>
      </c>
      <c r="G6849" s="22" t="str">
        <f>VLOOKUP(B6849,變換清單!E:F,2,0)</f>
        <v>沖繩</v>
      </c>
      <c r="H6849" s="22" t="str">
        <f t="shared" si="318"/>
        <v>2017</v>
      </c>
      <c r="I6849" s="22">
        <f t="shared" si="319"/>
        <v>10</v>
      </c>
      <c r="J6849" s="22" t="str">
        <f>VLOOKUP(I6849,變換清單!H:I,2,0)</f>
        <v>4Q</v>
      </c>
      <c r="K6849" s="22" t="str">
        <f t="shared" si="320"/>
        <v>新類型沖繩20174Q</v>
      </c>
    </row>
    <row r="6850" spans="1:11">
      <c r="A6850" s="23">
        <v>201710</v>
      </c>
      <c r="B6850" s="23" t="s">
        <v>98</v>
      </c>
      <c r="C6850" s="22">
        <v>27220957</v>
      </c>
      <c r="D6850" s="22" t="s">
        <v>102</v>
      </c>
      <c r="E6850" s="23">
        <v>18480</v>
      </c>
      <c r="F6850" s="22" t="str">
        <f>VLOOKUP(C6850,變換清單!A:C,3,0)</f>
        <v>新類型</v>
      </c>
      <c r="G6850" s="22" t="str">
        <f>VLOOKUP(B6850,變換清單!E:F,2,0)</f>
        <v>沖繩</v>
      </c>
      <c r="H6850" s="22" t="str">
        <f t="shared" si="318"/>
        <v>2017</v>
      </c>
      <c r="I6850" s="22">
        <f t="shared" si="319"/>
        <v>10</v>
      </c>
      <c r="J6850" s="22" t="str">
        <f>VLOOKUP(I6850,變換清單!H:I,2,0)</f>
        <v>4Q</v>
      </c>
      <c r="K6850" s="22" t="str">
        <f t="shared" si="320"/>
        <v>新類型沖繩20174Q</v>
      </c>
    </row>
    <row r="6851" spans="1:11">
      <c r="A6851" s="23">
        <v>201710</v>
      </c>
      <c r="B6851" s="23" t="s">
        <v>98</v>
      </c>
      <c r="C6851" s="22">
        <v>27220985</v>
      </c>
      <c r="D6851" s="22" t="s">
        <v>46</v>
      </c>
      <c r="E6851" s="23">
        <v>628320</v>
      </c>
      <c r="F6851" s="22" t="str">
        <f>VLOOKUP(C6851,變換清單!A:C,3,0)</f>
        <v>新類型</v>
      </c>
      <c r="G6851" s="22" t="str">
        <f>VLOOKUP(B6851,變換清單!E:F,2,0)</f>
        <v>沖繩</v>
      </c>
      <c r="H6851" s="22" t="str">
        <f t="shared" ref="H6851:H6914" si="321">LEFT(A6851,4)</f>
        <v>2017</v>
      </c>
      <c r="I6851" s="22">
        <f t="shared" ref="I6851:I6914" si="322">VALUE(RIGHT(A6851,2))</f>
        <v>10</v>
      </c>
      <c r="J6851" s="22" t="str">
        <f>VLOOKUP(I6851,變換清單!H:I,2,0)</f>
        <v>4Q</v>
      </c>
      <c r="K6851" s="22" t="str">
        <f t="shared" ref="K6851:K6914" si="323">CONCATENATE(F6851,G6851,H6851,J6851)</f>
        <v>新類型沖繩20174Q</v>
      </c>
    </row>
    <row r="6852" spans="1:11">
      <c r="A6852" s="23">
        <v>201710</v>
      </c>
      <c r="B6852" s="23" t="s">
        <v>98</v>
      </c>
      <c r="C6852" s="22">
        <v>27260317</v>
      </c>
      <c r="D6852" s="22" t="s">
        <v>40</v>
      </c>
      <c r="E6852" s="23">
        <v>70560</v>
      </c>
      <c r="F6852" s="22" t="str">
        <f>VLOOKUP(C6852,變換清單!A:C,3,0)</f>
        <v>啤酒</v>
      </c>
      <c r="G6852" s="22" t="str">
        <f>VLOOKUP(B6852,變換清單!E:F,2,0)</f>
        <v>沖繩</v>
      </c>
      <c r="H6852" s="22" t="str">
        <f t="shared" si="321"/>
        <v>2017</v>
      </c>
      <c r="I6852" s="22">
        <f t="shared" si="322"/>
        <v>10</v>
      </c>
      <c r="J6852" s="22" t="str">
        <f>VLOOKUP(I6852,變換清單!H:I,2,0)</f>
        <v>4Q</v>
      </c>
      <c r="K6852" s="22" t="str">
        <f t="shared" si="323"/>
        <v>啤酒沖繩20174Q</v>
      </c>
    </row>
    <row r="6853" spans="1:11">
      <c r="A6853" s="23">
        <v>201710</v>
      </c>
      <c r="B6853" s="23" t="s">
        <v>98</v>
      </c>
      <c r="C6853" s="22">
        <v>27260665</v>
      </c>
      <c r="D6853" s="22" t="s">
        <v>105</v>
      </c>
      <c r="E6853" s="23">
        <v>74760</v>
      </c>
      <c r="F6853" s="22" t="str">
        <f>VLOOKUP(C6853,變換清單!A:C,3,0)</f>
        <v>啤酒</v>
      </c>
      <c r="G6853" s="22" t="str">
        <f>VLOOKUP(B6853,變換清單!E:F,2,0)</f>
        <v>沖繩</v>
      </c>
      <c r="H6853" s="22" t="str">
        <f t="shared" si="321"/>
        <v>2017</v>
      </c>
      <c r="I6853" s="22">
        <f t="shared" si="322"/>
        <v>10</v>
      </c>
      <c r="J6853" s="22" t="str">
        <f>VLOOKUP(I6853,變換清單!H:I,2,0)</f>
        <v>4Q</v>
      </c>
      <c r="K6853" s="22" t="str">
        <f t="shared" si="323"/>
        <v>啤酒沖繩20174Q</v>
      </c>
    </row>
    <row r="6854" spans="1:11">
      <c r="A6854" s="23">
        <v>201710</v>
      </c>
      <c r="B6854" s="23" t="s">
        <v>98</v>
      </c>
      <c r="C6854" s="22">
        <v>27350171</v>
      </c>
      <c r="D6854" s="22" t="s">
        <v>42</v>
      </c>
      <c r="E6854" s="23">
        <v>166320</v>
      </c>
      <c r="F6854" s="22" t="str">
        <f>VLOOKUP(C6854,變換清單!A:C,3,0)</f>
        <v>啤酒</v>
      </c>
      <c r="G6854" s="22" t="str">
        <f>VLOOKUP(B6854,變換清單!E:F,2,0)</f>
        <v>沖繩</v>
      </c>
      <c r="H6854" s="22" t="str">
        <f t="shared" si="321"/>
        <v>2017</v>
      </c>
      <c r="I6854" s="22">
        <f t="shared" si="322"/>
        <v>10</v>
      </c>
      <c r="J6854" s="22" t="str">
        <f>VLOOKUP(I6854,變換清單!H:I,2,0)</f>
        <v>4Q</v>
      </c>
      <c r="K6854" s="22" t="str">
        <f t="shared" si="323"/>
        <v>啤酒沖繩20174Q</v>
      </c>
    </row>
    <row r="6855" spans="1:11">
      <c r="A6855" s="23">
        <v>201710</v>
      </c>
      <c r="B6855" s="23" t="s">
        <v>56</v>
      </c>
      <c r="C6855" s="22">
        <v>27350921</v>
      </c>
      <c r="D6855" s="22" t="s">
        <v>44</v>
      </c>
      <c r="E6855" s="23">
        <v>282240</v>
      </c>
      <c r="F6855" s="22" t="str">
        <f>VLOOKUP(C6855,變換清單!A:C,3,0)</f>
        <v>發泡酒</v>
      </c>
      <c r="G6855" s="22" t="str">
        <f>VLOOKUP(B6855,變換清單!E:F,2,0)</f>
        <v>東北</v>
      </c>
      <c r="H6855" s="22" t="str">
        <f t="shared" si="321"/>
        <v>2017</v>
      </c>
      <c r="I6855" s="22">
        <f t="shared" si="322"/>
        <v>10</v>
      </c>
      <c r="J6855" s="22" t="str">
        <f>VLOOKUP(I6855,變換清單!H:I,2,0)</f>
        <v>4Q</v>
      </c>
      <c r="K6855" s="22" t="str">
        <f t="shared" si="323"/>
        <v>發泡酒東北20174Q</v>
      </c>
    </row>
    <row r="6856" spans="1:11">
      <c r="A6856" s="23">
        <v>201710</v>
      </c>
      <c r="B6856" s="23" t="s">
        <v>56</v>
      </c>
      <c r="C6856" s="22">
        <v>27210786</v>
      </c>
      <c r="D6856" s="22" t="s">
        <v>103</v>
      </c>
      <c r="E6856" s="23">
        <v>52080</v>
      </c>
      <c r="F6856" s="22" t="str">
        <f>VLOOKUP(C6856,變換清單!A:C,3,0)</f>
        <v>發泡酒</v>
      </c>
      <c r="G6856" s="22" t="str">
        <f>VLOOKUP(B6856,變換清單!E:F,2,0)</f>
        <v>東北</v>
      </c>
      <c r="H6856" s="22" t="str">
        <f t="shared" si="321"/>
        <v>2017</v>
      </c>
      <c r="I6856" s="22">
        <f t="shared" si="322"/>
        <v>10</v>
      </c>
      <c r="J6856" s="22" t="str">
        <f>VLOOKUP(I6856,變換清單!H:I,2,0)</f>
        <v>4Q</v>
      </c>
      <c r="K6856" s="22" t="str">
        <f t="shared" si="323"/>
        <v>發泡酒東北20174Q</v>
      </c>
    </row>
    <row r="6857" spans="1:11">
      <c r="A6857" s="23">
        <v>201710</v>
      </c>
      <c r="B6857" s="23" t="s">
        <v>56</v>
      </c>
      <c r="C6857" s="22">
        <v>27220883</v>
      </c>
      <c r="D6857" s="22" t="s">
        <v>101</v>
      </c>
      <c r="E6857" s="23">
        <v>46200</v>
      </c>
      <c r="F6857" s="22" t="str">
        <f>VLOOKUP(C6857,變換清單!A:C,3,0)</f>
        <v>新類型</v>
      </c>
      <c r="G6857" s="22" t="str">
        <f>VLOOKUP(B6857,變換清單!E:F,2,0)</f>
        <v>東北</v>
      </c>
      <c r="H6857" s="22" t="str">
        <f t="shared" si="321"/>
        <v>2017</v>
      </c>
      <c r="I6857" s="22">
        <f t="shared" si="322"/>
        <v>10</v>
      </c>
      <c r="J6857" s="22" t="str">
        <f>VLOOKUP(I6857,變換清單!H:I,2,0)</f>
        <v>4Q</v>
      </c>
      <c r="K6857" s="22" t="str">
        <f t="shared" si="323"/>
        <v>新類型東北20174Q</v>
      </c>
    </row>
    <row r="6858" spans="1:11">
      <c r="A6858" s="23">
        <v>201710</v>
      </c>
      <c r="B6858" s="23" t="s">
        <v>56</v>
      </c>
      <c r="C6858" s="22">
        <v>27220957</v>
      </c>
      <c r="D6858" s="22" t="s">
        <v>102</v>
      </c>
      <c r="E6858" s="23">
        <v>16380</v>
      </c>
      <c r="F6858" s="22" t="str">
        <f>VLOOKUP(C6858,變換清單!A:C,3,0)</f>
        <v>新類型</v>
      </c>
      <c r="G6858" s="22" t="str">
        <f>VLOOKUP(B6858,變換清單!E:F,2,0)</f>
        <v>東北</v>
      </c>
      <c r="H6858" s="22" t="str">
        <f t="shared" si="321"/>
        <v>2017</v>
      </c>
      <c r="I6858" s="22">
        <f t="shared" si="322"/>
        <v>10</v>
      </c>
      <c r="J6858" s="22" t="str">
        <f>VLOOKUP(I6858,變換清單!H:I,2,0)</f>
        <v>4Q</v>
      </c>
      <c r="K6858" s="22" t="str">
        <f t="shared" si="323"/>
        <v>新類型東北20174Q</v>
      </c>
    </row>
    <row r="6859" spans="1:11">
      <c r="A6859" s="23">
        <v>201710</v>
      </c>
      <c r="B6859" s="23" t="s">
        <v>56</v>
      </c>
      <c r="C6859" s="22">
        <v>27220985</v>
      </c>
      <c r="D6859" s="22" t="s">
        <v>46</v>
      </c>
      <c r="E6859" s="23">
        <v>6552</v>
      </c>
      <c r="F6859" s="22" t="str">
        <f>VLOOKUP(C6859,變換清單!A:C,3,0)</f>
        <v>新類型</v>
      </c>
      <c r="G6859" s="22" t="str">
        <f>VLOOKUP(B6859,變換清單!E:F,2,0)</f>
        <v>東北</v>
      </c>
      <c r="H6859" s="22" t="str">
        <f t="shared" si="321"/>
        <v>2017</v>
      </c>
      <c r="I6859" s="22">
        <f t="shared" si="322"/>
        <v>10</v>
      </c>
      <c r="J6859" s="22" t="str">
        <f>VLOOKUP(I6859,變換清單!H:I,2,0)</f>
        <v>4Q</v>
      </c>
      <c r="K6859" s="22" t="str">
        <f t="shared" si="323"/>
        <v>新類型東北20174Q</v>
      </c>
    </row>
    <row r="6860" spans="1:11">
      <c r="A6860" s="23">
        <v>201710</v>
      </c>
      <c r="B6860" s="23" t="s">
        <v>56</v>
      </c>
      <c r="C6860" s="22">
        <v>27260317</v>
      </c>
      <c r="D6860" s="22" t="s">
        <v>40</v>
      </c>
      <c r="E6860" s="23">
        <v>78960</v>
      </c>
      <c r="F6860" s="22" t="str">
        <f>VLOOKUP(C6860,變換清單!A:C,3,0)</f>
        <v>啤酒</v>
      </c>
      <c r="G6860" s="22" t="str">
        <f>VLOOKUP(B6860,變換清單!E:F,2,0)</f>
        <v>東北</v>
      </c>
      <c r="H6860" s="22" t="str">
        <f t="shared" si="321"/>
        <v>2017</v>
      </c>
      <c r="I6860" s="22">
        <f t="shared" si="322"/>
        <v>10</v>
      </c>
      <c r="J6860" s="22" t="str">
        <f>VLOOKUP(I6860,變換清單!H:I,2,0)</f>
        <v>4Q</v>
      </c>
      <c r="K6860" s="22" t="str">
        <f t="shared" si="323"/>
        <v>啤酒東北20174Q</v>
      </c>
    </row>
    <row r="6861" spans="1:11">
      <c r="A6861" s="23">
        <v>201710</v>
      </c>
      <c r="B6861" s="23" t="s">
        <v>73</v>
      </c>
      <c r="C6861" s="22">
        <v>27260665</v>
      </c>
      <c r="D6861" s="22" t="s">
        <v>105</v>
      </c>
      <c r="E6861" s="23">
        <v>389760</v>
      </c>
      <c r="F6861" s="22" t="str">
        <f>VLOOKUP(C6861,變換清單!A:C,3,0)</f>
        <v>啤酒</v>
      </c>
      <c r="G6861" s="22" t="str">
        <f>VLOOKUP(B6861,變換清單!E:F,2,0)</f>
        <v>中部</v>
      </c>
      <c r="H6861" s="22" t="str">
        <f t="shared" si="321"/>
        <v>2017</v>
      </c>
      <c r="I6861" s="22">
        <f t="shared" si="322"/>
        <v>10</v>
      </c>
      <c r="J6861" s="22" t="str">
        <f>VLOOKUP(I6861,變換清單!H:I,2,0)</f>
        <v>4Q</v>
      </c>
      <c r="K6861" s="22" t="str">
        <f t="shared" si="323"/>
        <v>啤酒中部20174Q</v>
      </c>
    </row>
    <row r="6862" spans="1:11">
      <c r="A6862" s="23">
        <v>201710</v>
      </c>
      <c r="B6862" s="23" t="s">
        <v>73</v>
      </c>
      <c r="C6862" s="22">
        <v>27350171</v>
      </c>
      <c r="D6862" s="22" t="s">
        <v>42</v>
      </c>
      <c r="E6862" s="23">
        <v>6720</v>
      </c>
      <c r="F6862" s="22" t="str">
        <f>VLOOKUP(C6862,變換清單!A:C,3,0)</f>
        <v>啤酒</v>
      </c>
      <c r="G6862" s="22" t="str">
        <f>VLOOKUP(B6862,變換清單!E:F,2,0)</f>
        <v>中部</v>
      </c>
      <c r="H6862" s="22" t="str">
        <f t="shared" si="321"/>
        <v>2017</v>
      </c>
      <c r="I6862" s="22">
        <f t="shared" si="322"/>
        <v>10</v>
      </c>
      <c r="J6862" s="22" t="str">
        <f>VLOOKUP(I6862,變換清單!H:I,2,0)</f>
        <v>4Q</v>
      </c>
      <c r="K6862" s="22" t="str">
        <f t="shared" si="323"/>
        <v>啤酒中部20174Q</v>
      </c>
    </row>
    <row r="6863" spans="1:11">
      <c r="A6863" s="23">
        <v>201710</v>
      </c>
      <c r="B6863" s="23" t="s">
        <v>73</v>
      </c>
      <c r="C6863" s="22">
        <v>27350921</v>
      </c>
      <c r="D6863" s="22" t="s">
        <v>44</v>
      </c>
      <c r="E6863" s="23">
        <v>133560</v>
      </c>
      <c r="F6863" s="22" t="str">
        <f>VLOOKUP(C6863,變換清單!A:C,3,0)</f>
        <v>發泡酒</v>
      </c>
      <c r="G6863" s="22" t="str">
        <f>VLOOKUP(B6863,變換清單!E:F,2,0)</f>
        <v>中部</v>
      </c>
      <c r="H6863" s="22" t="str">
        <f t="shared" si="321"/>
        <v>2017</v>
      </c>
      <c r="I6863" s="22">
        <f t="shared" si="322"/>
        <v>10</v>
      </c>
      <c r="J6863" s="22" t="str">
        <f>VLOOKUP(I6863,變換清單!H:I,2,0)</f>
        <v>4Q</v>
      </c>
      <c r="K6863" s="22" t="str">
        <f t="shared" si="323"/>
        <v>發泡酒中部20174Q</v>
      </c>
    </row>
    <row r="6864" spans="1:11">
      <c r="A6864" s="23">
        <v>201710</v>
      </c>
      <c r="B6864" s="23" t="s">
        <v>73</v>
      </c>
      <c r="C6864" s="22">
        <v>27210786</v>
      </c>
      <c r="D6864" s="22" t="s">
        <v>103</v>
      </c>
      <c r="E6864" s="23">
        <v>7308</v>
      </c>
      <c r="F6864" s="22" t="str">
        <f>VLOOKUP(C6864,變換清單!A:C,3,0)</f>
        <v>發泡酒</v>
      </c>
      <c r="G6864" s="22" t="str">
        <f>VLOOKUP(B6864,變換清單!E:F,2,0)</f>
        <v>中部</v>
      </c>
      <c r="H6864" s="22" t="str">
        <f t="shared" si="321"/>
        <v>2017</v>
      </c>
      <c r="I6864" s="22">
        <f t="shared" si="322"/>
        <v>10</v>
      </c>
      <c r="J6864" s="22" t="str">
        <f>VLOOKUP(I6864,變換清單!H:I,2,0)</f>
        <v>4Q</v>
      </c>
      <c r="K6864" s="22" t="str">
        <f t="shared" si="323"/>
        <v>發泡酒中部20174Q</v>
      </c>
    </row>
    <row r="6865" spans="1:11">
      <c r="A6865" s="23">
        <v>201710</v>
      </c>
      <c r="B6865" s="23" t="s">
        <v>73</v>
      </c>
      <c r="C6865" s="22">
        <v>27220883</v>
      </c>
      <c r="D6865" s="22" t="s">
        <v>101</v>
      </c>
      <c r="E6865" s="23">
        <v>4788</v>
      </c>
      <c r="F6865" s="22" t="str">
        <f>VLOOKUP(C6865,變換清單!A:C,3,0)</f>
        <v>新類型</v>
      </c>
      <c r="G6865" s="22" t="str">
        <f>VLOOKUP(B6865,變換清單!E:F,2,0)</f>
        <v>中部</v>
      </c>
      <c r="H6865" s="22" t="str">
        <f t="shared" si="321"/>
        <v>2017</v>
      </c>
      <c r="I6865" s="22">
        <f t="shared" si="322"/>
        <v>10</v>
      </c>
      <c r="J6865" s="22" t="str">
        <f>VLOOKUP(I6865,變換清單!H:I,2,0)</f>
        <v>4Q</v>
      </c>
      <c r="K6865" s="22" t="str">
        <f t="shared" si="323"/>
        <v>新類型中部20174Q</v>
      </c>
    </row>
    <row r="6866" spans="1:11">
      <c r="A6866" s="23">
        <v>201710</v>
      </c>
      <c r="B6866" s="23" t="s">
        <v>73</v>
      </c>
      <c r="C6866" s="22">
        <v>27220957</v>
      </c>
      <c r="D6866" s="22" t="s">
        <v>102</v>
      </c>
      <c r="E6866" s="23">
        <v>76440</v>
      </c>
      <c r="F6866" s="22" t="str">
        <f>VLOOKUP(C6866,變換清單!A:C,3,0)</f>
        <v>新類型</v>
      </c>
      <c r="G6866" s="22" t="str">
        <f>VLOOKUP(B6866,變換清單!E:F,2,0)</f>
        <v>中部</v>
      </c>
      <c r="H6866" s="22" t="str">
        <f t="shared" si="321"/>
        <v>2017</v>
      </c>
      <c r="I6866" s="22">
        <f t="shared" si="322"/>
        <v>10</v>
      </c>
      <c r="J6866" s="22" t="str">
        <f>VLOOKUP(I6866,變換清單!H:I,2,0)</f>
        <v>4Q</v>
      </c>
      <c r="K6866" s="22" t="str">
        <f t="shared" si="323"/>
        <v>新類型中部20174Q</v>
      </c>
    </row>
    <row r="6867" spans="1:11">
      <c r="A6867" s="23">
        <v>201710</v>
      </c>
      <c r="B6867" s="23" t="s">
        <v>93</v>
      </c>
      <c r="C6867" s="22">
        <v>27220985</v>
      </c>
      <c r="D6867" s="22" t="s">
        <v>46</v>
      </c>
      <c r="E6867" s="23">
        <v>246120</v>
      </c>
      <c r="F6867" s="22" t="str">
        <f>VLOOKUP(C6867,變換清單!A:C,3,0)</f>
        <v>新類型</v>
      </c>
      <c r="G6867" s="22" t="str">
        <f>VLOOKUP(B6867,變換清單!E:F,2,0)</f>
        <v>九州</v>
      </c>
      <c r="H6867" s="22" t="str">
        <f t="shared" si="321"/>
        <v>2017</v>
      </c>
      <c r="I6867" s="22">
        <f t="shared" si="322"/>
        <v>10</v>
      </c>
      <c r="J6867" s="22" t="str">
        <f>VLOOKUP(I6867,變換清單!H:I,2,0)</f>
        <v>4Q</v>
      </c>
      <c r="K6867" s="22" t="str">
        <f t="shared" si="323"/>
        <v>新類型九州20174Q</v>
      </c>
    </row>
    <row r="6868" spans="1:11">
      <c r="A6868" s="23">
        <v>201710</v>
      </c>
      <c r="B6868" s="23" t="s">
        <v>93</v>
      </c>
      <c r="C6868" s="22">
        <v>27260317</v>
      </c>
      <c r="D6868" s="22" t="s">
        <v>40</v>
      </c>
      <c r="E6868" s="23">
        <v>42840</v>
      </c>
      <c r="F6868" s="22" t="str">
        <f>VLOOKUP(C6868,變換清單!A:C,3,0)</f>
        <v>啤酒</v>
      </c>
      <c r="G6868" s="22" t="str">
        <f>VLOOKUP(B6868,變換清單!E:F,2,0)</f>
        <v>九州</v>
      </c>
      <c r="H6868" s="22" t="str">
        <f t="shared" si="321"/>
        <v>2017</v>
      </c>
      <c r="I6868" s="22">
        <f t="shared" si="322"/>
        <v>10</v>
      </c>
      <c r="J6868" s="22" t="str">
        <f>VLOOKUP(I6868,變換清單!H:I,2,0)</f>
        <v>4Q</v>
      </c>
      <c r="K6868" s="22" t="str">
        <f t="shared" si="323"/>
        <v>啤酒九州20174Q</v>
      </c>
    </row>
    <row r="6869" spans="1:11">
      <c r="A6869" s="23">
        <v>201710</v>
      </c>
      <c r="B6869" s="23" t="s">
        <v>93</v>
      </c>
      <c r="C6869" s="22">
        <v>27260665</v>
      </c>
      <c r="D6869" s="22" t="s">
        <v>105</v>
      </c>
      <c r="E6869" s="23">
        <v>76440</v>
      </c>
      <c r="F6869" s="22" t="str">
        <f>VLOOKUP(C6869,變換清單!A:C,3,0)</f>
        <v>啤酒</v>
      </c>
      <c r="G6869" s="22" t="str">
        <f>VLOOKUP(B6869,變換清單!E:F,2,0)</f>
        <v>九州</v>
      </c>
      <c r="H6869" s="22" t="str">
        <f t="shared" si="321"/>
        <v>2017</v>
      </c>
      <c r="I6869" s="22">
        <f t="shared" si="322"/>
        <v>10</v>
      </c>
      <c r="J6869" s="22" t="str">
        <f>VLOOKUP(I6869,變換清單!H:I,2,0)</f>
        <v>4Q</v>
      </c>
      <c r="K6869" s="22" t="str">
        <f t="shared" si="323"/>
        <v>啤酒九州20174Q</v>
      </c>
    </row>
    <row r="6870" spans="1:11">
      <c r="A6870" s="23">
        <v>201710</v>
      </c>
      <c r="B6870" s="23" t="s">
        <v>93</v>
      </c>
      <c r="C6870" s="22">
        <v>27350171</v>
      </c>
      <c r="D6870" s="22" t="s">
        <v>42</v>
      </c>
      <c r="E6870" s="23">
        <v>7308</v>
      </c>
      <c r="F6870" s="22" t="str">
        <f>VLOOKUP(C6870,變換清單!A:C,3,0)</f>
        <v>啤酒</v>
      </c>
      <c r="G6870" s="22" t="str">
        <f>VLOOKUP(B6870,變換清單!E:F,2,0)</f>
        <v>九州</v>
      </c>
      <c r="H6870" s="22" t="str">
        <f t="shared" si="321"/>
        <v>2017</v>
      </c>
      <c r="I6870" s="22">
        <f t="shared" si="322"/>
        <v>10</v>
      </c>
      <c r="J6870" s="22" t="str">
        <f>VLOOKUP(I6870,變換清單!H:I,2,0)</f>
        <v>4Q</v>
      </c>
      <c r="K6870" s="22" t="str">
        <f t="shared" si="323"/>
        <v>啤酒九州20174Q</v>
      </c>
    </row>
    <row r="6871" spans="1:11">
      <c r="A6871" s="23">
        <v>201710</v>
      </c>
      <c r="B6871" s="23" t="s">
        <v>93</v>
      </c>
      <c r="C6871" s="22">
        <v>27350921</v>
      </c>
      <c r="D6871" s="22" t="s">
        <v>44</v>
      </c>
      <c r="E6871" s="23">
        <v>252</v>
      </c>
      <c r="F6871" s="22" t="str">
        <f>VLOOKUP(C6871,變換清單!A:C,3,0)</f>
        <v>發泡酒</v>
      </c>
      <c r="G6871" s="22" t="str">
        <f>VLOOKUP(B6871,變換清單!E:F,2,0)</f>
        <v>九州</v>
      </c>
      <c r="H6871" s="22" t="str">
        <f t="shared" si="321"/>
        <v>2017</v>
      </c>
      <c r="I6871" s="22">
        <f t="shared" si="322"/>
        <v>10</v>
      </c>
      <c r="J6871" s="22" t="str">
        <f>VLOOKUP(I6871,變換清單!H:I,2,0)</f>
        <v>4Q</v>
      </c>
      <c r="K6871" s="22" t="str">
        <f t="shared" si="323"/>
        <v>發泡酒九州20174Q</v>
      </c>
    </row>
    <row r="6872" spans="1:11">
      <c r="A6872" s="23">
        <v>201710</v>
      </c>
      <c r="B6872" s="23" t="s">
        <v>93</v>
      </c>
      <c r="C6872" s="22">
        <v>27210786</v>
      </c>
      <c r="D6872" s="22" t="s">
        <v>103</v>
      </c>
      <c r="E6872" s="23">
        <v>65520</v>
      </c>
      <c r="F6872" s="22" t="str">
        <f>VLOOKUP(C6872,變換清單!A:C,3,0)</f>
        <v>發泡酒</v>
      </c>
      <c r="G6872" s="22" t="str">
        <f>VLOOKUP(B6872,變換清單!E:F,2,0)</f>
        <v>九州</v>
      </c>
      <c r="H6872" s="22" t="str">
        <f t="shared" si="321"/>
        <v>2017</v>
      </c>
      <c r="I6872" s="22">
        <f t="shared" si="322"/>
        <v>10</v>
      </c>
      <c r="J6872" s="22" t="str">
        <f>VLOOKUP(I6872,變換清單!H:I,2,0)</f>
        <v>4Q</v>
      </c>
      <c r="K6872" s="22" t="str">
        <f t="shared" si="323"/>
        <v>發泡酒九州20174Q</v>
      </c>
    </row>
    <row r="6873" spans="1:11">
      <c r="A6873" s="23">
        <v>201710</v>
      </c>
      <c r="B6873" s="23" t="s">
        <v>57</v>
      </c>
      <c r="C6873" s="22">
        <v>27220883</v>
      </c>
      <c r="D6873" s="22" t="s">
        <v>101</v>
      </c>
      <c r="E6873" s="23">
        <v>874440</v>
      </c>
      <c r="F6873" s="22" t="str">
        <f>VLOOKUP(C6873,變換清單!A:C,3,0)</f>
        <v>新類型</v>
      </c>
      <c r="G6873" s="22" t="str">
        <f>VLOOKUP(B6873,變換清單!E:F,2,0)</f>
        <v>東北</v>
      </c>
      <c r="H6873" s="22" t="str">
        <f t="shared" si="321"/>
        <v>2017</v>
      </c>
      <c r="I6873" s="22">
        <f t="shared" si="322"/>
        <v>10</v>
      </c>
      <c r="J6873" s="22" t="str">
        <f>VLOOKUP(I6873,變換清單!H:I,2,0)</f>
        <v>4Q</v>
      </c>
      <c r="K6873" s="22" t="str">
        <f t="shared" si="323"/>
        <v>新類型東北20174Q</v>
      </c>
    </row>
    <row r="6874" spans="1:11">
      <c r="A6874" s="23">
        <v>201710</v>
      </c>
      <c r="B6874" s="23" t="s">
        <v>57</v>
      </c>
      <c r="C6874" s="22">
        <v>27220957</v>
      </c>
      <c r="D6874" s="22" t="s">
        <v>102</v>
      </c>
      <c r="E6874" s="23">
        <v>106680</v>
      </c>
      <c r="F6874" s="22" t="str">
        <f>VLOOKUP(C6874,變換清單!A:C,3,0)</f>
        <v>新類型</v>
      </c>
      <c r="G6874" s="22" t="str">
        <f>VLOOKUP(B6874,變換清單!E:F,2,0)</f>
        <v>東北</v>
      </c>
      <c r="H6874" s="22" t="str">
        <f t="shared" si="321"/>
        <v>2017</v>
      </c>
      <c r="I6874" s="22">
        <f t="shared" si="322"/>
        <v>10</v>
      </c>
      <c r="J6874" s="22" t="str">
        <f>VLOOKUP(I6874,變換清單!H:I,2,0)</f>
        <v>4Q</v>
      </c>
      <c r="K6874" s="22" t="str">
        <f t="shared" si="323"/>
        <v>新類型東北20174Q</v>
      </c>
    </row>
    <row r="6875" spans="1:11">
      <c r="A6875" s="23">
        <v>201710</v>
      </c>
      <c r="B6875" s="23" t="s">
        <v>57</v>
      </c>
      <c r="C6875" s="22">
        <v>27220985</v>
      </c>
      <c r="D6875" s="22" t="s">
        <v>46</v>
      </c>
      <c r="E6875" s="23">
        <v>299040</v>
      </c>
      <c r="F6875" s="22" t="str">
        <f>VLOOKUP(C6875,變換清單!A:C,3,0)</f>
        <v>新類型</v>
      </c>
      <c r="G6875" s="22" t="str">
        <f>VLOOKUP(B6875,變換清單!E:F,2,0)</f>
        <v>東北</v>
      </c>
      <c r="H6875" s="22" t="str">
        <f t="shared" si="321"/>
        <v>2017</v>
      </c>
      <c r="I6875" s="22">
        <f t="shared" si="322"/>
        <v>10</v>
      </c>
      <c r="J6875" s="22" t="str">
        <f>VLOOKUP(I6875,變換清單!H:I,2,0)</f>
        <v>4Q</v>
      </c>
      <c r="K6875" s="22" t="str">
        <f t="shared" si="323"/>
        <v>新類型東北20174Q</v>
      </c>
    </row>
    <row r="6876" spans="1:11">
      <c r="A6876" s="23">
        <v>201710</v>
      </c>
      <c r="B6876" s="23" t="s">
        <v>57</v>
      </c>
      <c r="C6876" s="22">
        <v>27260317</v>
      </c>
      <c r="D6876" s="22" t="s">
        <v>40</v>
      </c>
      <c r="E6876" s="23">
        <v>45612</v>
      </c>
      <c r="F6876" s="22" t="str">
        <f>VLOOKUP(C6876,變換清單!A:C,3,0)</f>
        <v>啤酒</v>
      </c>
      <c r="G6876" s="22" t="str">
        <f>VLOOKUP(B6876,變換清單!E:F,2,0)</f>
        <v>東北</v>
      </c>
      <c r="H6876" s="22" t="str">
        <f t="shared" si="321"/>
        <v>2017</v>
      </c>
      <c r="I6876" s="22">
        <f t="shared" si="322"/>
        <v>10</v>
      </c>
      <c r="J6876" s="22" t="str">
        <f>VLOOKUP(I6876,變換清單!H:I,2,0)</f>
        <v>4Q</v>
      </c>
      <c r="K6876" s="22" t="str">
        <f t="shared" si="323"/>
        <v>啤酒東北20174Q</v>
      </c>
    </row>
    <row r="6877" spans="1:11">
      <c r="A6877" s="23">
        <v>201710</v>
      </c>
      <c r="B6877" s="23" t="s">
        <v>57</v>
      </c>
      <c r="C6877" s="22">
        <v>27260665</v>
      </c>
      <c r="D6877" s="22" t="s">
        <v>105</v>
      </c>
      <c r="E6877" s="23">
        <v>6552</v>
      </c>
      <c r="F6877" s="22" t="str">
        <f>VLOOKUP(C6877,變換清單!A:C,3,0)</f>
        <v>啤酒</v>
      </c>
      <c r="G6877" s="22" t="str">
        <f>VLOOKUP(B6877,變換清單!E:F,2,0)</f>
        <v>東北</v>
      </c>
      <c r="H6877" s="22" t="str">
        <f t="shared" si="321"/>
        <v>2017</v>
      </c>
      <c r="I6877" s="22">
        <f t="shared" si="322"/>
        <v>10</v>
      </c>
      <c r="J6877" s="22" t="str">
        <f>VLOOKUP(I6877,變換清單!H:I,2,0)</f>
        <v>4Q</v>
      </c>
      <c r="K6877" s="22" t="str">
        <f t="shared" si="323"/>
        <v>啤酒東北20174Q</v>
      </c>
    </row>
    <row r="6878" spans="1:11">
      <c r="A6878" s="23">
        <v>201710</v>
      </c>
      <c r="B6878" s="23" t="s">
        <v>57</v>
      </c>
      <c r="C6878" s="22">
        <v>27350171</v>
      </c>
      <c r="D6878" s="22" t="s">
        <v>42</v>
      </c>
      <c r="E6878" s="23">
        <v>202440</v>
      </c>
      <c r="F6878" s="22" t="str">
        <f>VLOOKUP(C6878,變換清單!A:C,3,0)</f>
        <v>啤酒</v>
      </c>
      <c r="G6878" s="22" t="str">
        <f>VLOOKUP(B6878,變換清單!E:F,2,0)</f>
        <v>東北</v>
      </c>
      <c r="H6878" s="22" t="str">
        <f t="shared" si="321"/>
        <v>2017</v>
      </c>
      <c r="I6878" s="22">
        <f t="shared" si="322"/>
        <v>10</v>
      </c>
      <c r="J6878" s="22" t="str">
        <f>VLOOKUP(I6878,變換清單!H:I,2,0)</f>
        <v>4Q</v>
      </c>
      <c r="K6878" s="22" t="str">
        <f t="shared" si="323"/>
        <v>啤酒東北20174Q</v>
      </c>
    </row>
    <row r="6879" spans="1:11">
      <c r="A6879" s="23">
        <v>201710</v>
      </c>
      <c r="B6879" s="23" t="s">
        <v>2</v>
      </c>
      <c r="C6879" s="22">
        <v>27350921</v>
      </c>
      <c r="D6879" s="22" t="s">
        <v>44</v>
      </c>
      <c r="E6879" s="23">
        <v>833</v>
      </c>
      <c r="F6879" s="22" t="str">
        <f>VLOOKUP(C6879,變換清單!A:C,3,0)</f>
        <v>發泡酒</v>
      </c>
      <c r="G6879" s="22" t="str">
        <f>VLOOKUP(B6879,變換清單!E:F,2,0)</f>
        <v>近畿圏</v>
      </c>
      <c r="H6879" s="22" t="str">
        <f t="shared" si="321"/>
        <v>2017</v>
      </c>
      <c r="I6879" s="22">
        <f t="shared" si="322"/>
        <v>10</v>
      </c>
      <c r="J6879" s="22" t="str">
        <f>VLOOKUP(I6879,變換清單!H:I,2,0)</f>
        <v>4Q</v>
      </c>
      <c r="K6879" s="22" t="str">
        <f t="shared" si="323"/>
        <v>發泡酒近畿圏20174Q</v>
      </c>
    </row>
    <row r="6880" spans="1:11">
      <c r="A6880" s="23">
        <v>201710</v>
      </c>
      <c r="B6880" s="23" t="s">
        <v>2</v>
      </c>
      <c r="C6880" s="22">
        <v>27210786</v>
      </c>
      <c r="D6880" s="22" t="s">
        <v>103</v>
      </c>
      <c r="E6880" s="23">
        <v>1006320</v>
      </c>
      <c r="F6880" s="22" t="str">
        <f>VLOOKUP(C6880,變換清單!A:C,3,0)</f>
        <v>發泡酒</v>
      </c>
      <c r="G6880" s="22" t="str">
        <f>VLOOKUP(B6880,變換清單!E:F,2,0)</f>
        <v>近畿圏</v>
      </c>
      <c r="H6880" s="22" t="str">
        <f t="shared" si="321"/>
        <v>2017</v>
      </c>
      <c r="I6880" s="22">
        <f t="shared" si="322"/>
        <v>10</v>
      </c>
      <c r="J6880" s="22" t="str">
        <f>VLOOKUP(I6880,變換清單!H:I,2,0)</f>
        <v>4Q</v>
      </c>
      <c r="K6880" s="22" t="str">
        <f t="shared" si="323"/>
        <v>發泡酒近畿圏20174Q</v>
      </c>
    </row>
    <row r="6881" spans="1:11">
      <c r="A6881" s="23">
        <v>201710</v>
      </c>
      <c r="B6881" s="23" t="s">
        <v>2</v>
      </c>
      <c r="C6881" s="22">
        <v>27220883</v>
      </c>
      <c r="D6881" s="22" t="s">
        <v>101</v>
      </c>
      <c r="E6881" s="23">
        <v>44520</v>
      </c>
      <c r="F6881" s="22" t="str">
        <f>VLOOKUP(C6881,變換清單!A:C,3,0)</f>
        <v>新類型</v>
      </c>
      <c r="G6881" s="22" t="str">
        <f>VLOOKUP(B6881,變換清單!E:F,2,0)</f>
        <v>近畿圏</v>
      </c>
      <c r="H6881" s="22" t="str">
        <f t="shared" si="321"/>
        <v>2017</v>
      </c>
      <c r="I6881" s="22">
        <f t="shared" si="322"/>
        <v>10</v>
      </c>
      <c r="J6881" s="22" t="str">
        <f>VLOOKUP(I6881,變換清單!H:I,2,0)</f>
        <v>4Q</v>
      </c>
      <c r="K6881" s="22" t="str">
        <f t="shared" si="323"/>
        <v>新類型近畿圏20174Q</v>
      </c>
    </row>
    <row r="6882" spans="1:11">
      <c r="A6882" s="23">
        <v>201710</v>
      </c>
      <c r="B6882" s="23" t="s">
        <v>2</v>
      </c>
      <c r="C6882" s="22">
        <v>27220957</v>
      </c>
      <c r="D6882" s="22" t="s">
        <v>102</v>
      </c>
      <c r="E6882" s="23">
        <v>366240</v>
      </c>
      <c r="F6882" s="22" t="str">
        <f>VLOOKUP(C6882,變換清單!A:C,3,0)</f>
        <v>新類型</v>
      </c>
      <c r="G6882" s="22" t="str">
        <f>VLOOKUP(B6882,變換清單!E:F,2,0)</f>
        <v>近畿圏</v>
      </c>
      <c r="H6882" s="22" t="str">
        <f t="shared" si="321"/>
        <v>2017</v>
      </c>
      <c r="I6882" s="22">
        <f t="shared" si="322"/>
        <v>10</v>
      </c>
      <c r="J6882" s="22" t="str">
        <f>VLOOKUP(I6882,變換清單!H:I,2,0)</f>
        <v>4Q</v>
      </c>
      <c r="K6882" s="22" t="str">
        <f t="shared" si="323"/>
        <v>新類型近畿圏20174Q</v>
      </c>
    </row>
    <row r="6883" spans="1:11">
      <c r="A6883" s="23">
        <v>201710</v>
      </c>
      <c r="B6883" s="23" t="s">
        <v>2</v>
      </c>
      <c r="C6883" s="22">
        <v>27220985</v>
      </c>
      <c r="D6883" s="22" t="s">
        <v>46</v>
      </c>
      <c r="E6883" s="23">
        <v>29232</v>
      </c>
      <c r="F6883" s="22" t="str">
        <f>VLOOKUP(C6883,變換清單!A:C,3,0)</f>
        <v>新類型</v>
      </c>
      <c r="G6883" s="22" t="str">
        <f>VLOOKUP(B6883,變換清單!E:F,2,0)</f>
        <v>近畿圏</v>
      </c>
      <c r="H6883" s="22" t="str">
        <f t="shared" si="321"/>
        <v>2017</v>
      </c>
      <c r="I6883" s="22">
        <f t="shared" si="322"/>
        <v>10</v>
      </c>
      <c r="J6883" s="22" t="str">
        <f>VLOOKUP(I6883,變換清單!H:I,2,0)</f>
        <v>4Q</v>
      </c>
      <c r="K6883" s="22" t="str">
        <f t="shared" si="323"/>
        <v>新類型近畿圏20174Q</v>
      </c>
    </row>
    <row r="6884" spans="1:11">
      <c r="A6884" s="23">
        <v>201710</v>
      </c>
      <c r="B6884" s="23" t="s">
        <v>2</v>
      </c>
      <c r="C6884" s="22">
        <v>27260317</v>
      </c>
      <c r="D6884" s="22" t="s">
        <v>40</v>
      </c>
      <c r="E6884" s="23">
        <v>14616</v>
      </c>
      <c r="F6884" s="22" t="str">
        <f>VLOOKUP(C6884,變換清單!A:C,3,0)</f>
        <v>啤酒</v>
      </c>
      <c r="G6884" s="22" t="str">
        <f>VLOOKUP(B6884,變換清單!E:F,2,0)</f>
        <v>近畿圏</v>
      </c>
      <c r="H6884" s="22" t="str">
        <f t="shared" si="321"/>
        <v>2017</v>
      </c>
      <c r="I6884" s="22">
        <f t="shared" si="322"/>
        <v>10</v>
      </c>
      <c r="J6884" s="22" t="str">
        <f>VLOOKUP(I6884,變換清單!H:I,2,0)</f>
        <v>4Q</v>
      </c>
      <c r="K6884" s="22" t="str">
        <f t="shared" si="323"/>
        <v>啤酒近畿圏20174Q</v>
      </c>
    </row>
    <row r="6885" spans="1:11">
      <c r="A6885" s="23">
        <v>201710</v>
      </c>
      <c r="B6885" s="23" t="s">
        <v>2</v>
      </c>
      <c r="C6885" s="22">
        <v>27260665</v>
      </c>
      <c r="D6885" s="22" t="s">
        <v>105</v>
      </c>
      <c r="E6885" s="23">
        <v>175560</v>
      </c>
      <c r="F6885" s="22" t="str">
        <f>VLOOKUP(C6885,變換清單!A:C,3,0)</f>
        <v>啤酒</v>
      </c>
      <c r="G6885" s="22" t="str">
        <f>VLOOKUP(B6885,變換清單!E:F,2,0)</f>
        <v>近畿圏</v>
      </c>
      <c r="H6885" s="22" t="str">
        <f t="shared" si="321"/>
        <v>2017</v>
      </c>
      <c r="I6885" s="22">
        <f t="shared" si="322"/>
        <v>10</v>
      </c>
      <c r="J6885" s="22" t="str">
        <f>VLOOKUP(I6885,變換清單!H:I,2,0)</f>
        <v>4Q</v>
      </c>
      <c r="K6885" s="22" t="str">
        <f t="shared" si="323"/>
        <v>啤酒近畿圏20174Q</v>
      </c>
    </row>
    <row r="6886" spans="1:11">
      <c r="A6886" s="23">
        <v>201710</v>
      </c>
      <c r="B6886" s="23" t="s">
        <v>2</v>
      </c>
      <c r="C6886" s="22">
        <v>27350171</v>
      </c>
      <c r="D6886" s="22" t="s">
        <v>42</v>
      </c>
      <c r="E6886" s="23">
        <v>16008</v>
      </c>
      <c r="F6886" s="22" t="str">
        <f>VLOOKUP(C6886,變換清單!A:C,3,0)</f>
        <v>啤酒</v>
      </c>
      <c r="G6886" s="22" t="str">
        <f>VLOOKUP(B6886,變換清單!E:F,2,0)</f>
        <v>近畿圏</v>
      </c>
      <c r="H6886" s="22" t="str">
        <f t="shared" si="321"/>
        <v>2017</v>
      </c>
      <c r="I6886" s="22">
        <f t="shared" si="322"/>
        <v>10</v>
      </c>
      <c r="J6886" s="22" t="str">
        <f>VLOOKUP(I6886,變換清單!H:I,2,0)</f>
        <v>4Q</v>
      </c>
      <c r="K6886" s="22" t="str">
        <f t="shared" si="323"/>
        <v>啤酒近畿圏20174Q</v>
      </c>
    </row>
    <row r="6887" spans="1:11">
      <c r="A6887" s="23">
        <v>201710</v>
      </c>
      <c r="B6887" s="23" t="s">
        <v>91</v>
      </c>
      <c r="C6887" s="22">
        <v>27350921</v>
      </c>
      <c r="D6887" s="22" t="s">
        <v>44</v>
      </c>
      <c r="E6887" s="23">
        <v>441840</v>
      </c>
      <c r="F6887" s="22" t="str">
        <f>VLOOKUP(C6887,變換清單!A:C,3,0)</f>
        <v>發泡酒</v>
      </c>
      <c r="G6887" s="22" t="str">
        <f>VLOOKUP(B6887,變換清單!E:F,2,0)</f>
        <v>九州</v>
      </c>
      <c r="H6887" s="22" t="str">
        <f t="shared" si="321"/>
        <v>2017</v>
      </c>
      <c r="I6887" s="22">
        <f t="shared" si="322"/>
        <v>10</v>
      </c>
      <c r="J6887" s="22" t="str">
        <f>VLOOKUP(I6887,變換清單!H:I,2,0)</f>
        <v>4Q</v>
      </c>
      <c r="K6887" s="22" t="str">
        <f t="shared" si="323"/>
        <v>發泡酒九州20174Q</v>
      </c>
    </row>
    <row r="6888" spans="1:11">
      <c r="A6888" s="23">
        <v>201710</v>
      </c>
      <c r="B6888" s="23" t="s">
        <v>91</v>
      </c>
      <c r="C6888" s="22">
        <v>27210786</v>
      </c>
      <c r="D6888" s="22" t="s">
        <v>103</v>
      </c>
      <c r="E6888" s="23">
        <v>55440</v>
      </c>
      <c r="F6888" s="22" t="str">
        <f>VLOOKUP(C6888,變換清單!A:C,3,0)</f>
        <v>發泡酒</v>
      </c>
      <c r="G6888" s="22" t="str">
        <f>VLOOKUP(B6888,變換清單!E:F,2,0)</f>
        <v>九州</v>
      </c>
      <c r="H6888" s="22" t="str">
        <f t="shared" si="321"/>
        <v>2017</v>
      </c>
      <c r="I6888" s="22">
        <f t="shared" si="322"/>
        <v>10</v>
      </c>
      <c r="J6888" s="22" t="str">
        <f>VLOOKUP(I6888,變換清單!H:I,2,0)</f>
        <v>4Q</v>
      </c>
      <c r="K6888" s="22" t="str">
        <f t="shared" si="323"/>
        <v>發泡酒九州20174Q</v>
      </c>
    </row>
    <row r="6889" spans="1:11">
      <c r="A6889" s="23">
        <v>201710</v>
      </c>
      <c r="B6889" s="23" t="s">
        <v>91</v>
      </c>
      <c r="C6889" s="22">
        <v>27220883</v>
      </c>
      <c r="D6889" s="22" t="s">
        <v>101</v>
      </c>
      <c r="E6889" s="23">
        <v>125160</v>
      </c>
      <c r="F6889" s="22" t="str">
        <f>VLOOKUP(C6889,變換清單!A:C,3,0)</f>
        <v>新類型</v>
      </c>
      <c r="G6889" s="22" t="str">
        <f>VLOOKUP(B6889,變換清單!E:F,2,0)</f>
        <v>九州</v>
      </c>
      <c r="H6889" s="22" t="str">
        <f t="shared" si="321"/>
        <v>2017</v>
      </c>
      <c r="I6889" s="22">
        <f t="shared" si="322"/>
        <v>10</v>
      </c>
      <c r="J6889" s="22" t="str">
        <f>VLOOKUP(I6889,變換清單!H:I,2,0)</f>
        <v>4Q</v>
      </c>
      <c r="K6889" s="22" t="str">
        <f t="shared" si="323"/>
        <v>新類型九州20174Q</v>
      </c>
    </row>
    <row r="6890" spans="1:11">
      <c r="A6890" s="23">
        <v>201710</v>
      </c>
      <c r="B6890" s="23" t="s">
        <v>91</v>
      </c>
      <c r="C6890" s="22">
        <v>27220957</v>
      </c>
      <c r="D6890" s="22" t="s">
        <v>102</v>
      </c>
      <c r="E6890" s="23">
        <v>11340</v>
      </c>
      <c r="F6890" s="22" t="str">
        <f>VLOOKUP(C6890,變換清單!A:C,3,0)</f>
        <v>新類型</v>
      </c>
      <c r="G6890" s="22" t="str">
        <f>VLOOKUP(B6890,變換清單!E:F,2,0)</f>
        <v>九州</v>
      </c>
      <c r="H6890" s="22" t="str">
        <f t="shared" si="321"/>
        <v>2017</v>
      </c>
      <c r="I6890" s="22">
        <f t="shared" si="322"/>
        <v>10</v>
      </c>
      <c r="J6890" s="22" t="str">
        <f>VLOOKUP(I6890,變換清單!H:I,2,0)</f>
        <v>4Q</v>
      </c>
      <c r="K6890" s="22" t="str">
        <f t="shared" si="323"/>
        <v>新類型九州20174Q</v>
      </c>
    </row>
    <row r="6891" spans="1:11">
      <c r="A6891" s="23">
        <v>201710</v>
      </c>
      <c r="B6891" s="23" t="s">
        <v>91</v>
      </c>
      <c r="C6891" s="22">
        <v>27220985</v>
      </c>
      <c r="D6891" s="22" t="s">
        <v>46</v>
      </c>
      <c r="E6891" s="23">
        <v>8820</v>
      </c>
      <c r="F6891" s="22" t="str">
        <f>VLOOKUP(C6891,變換清單!A:C,3,0)</f>
        <v>新類型</v>
      </c>
      <c r="G6891" s="22" t="str">
        <f>VLOOKUP(B6891,變換清單!E:F,2,0)</f>
        <v>九州</v>
      </c>
      <c r="H6891" s="22" t="str">
        <f t="shared" si="321"/>
        <v>2017</v>
      </c>
      <c r="I6891" s="22">
        <f t="shared" si="322"/>
        <v>10</v>
      </c>
      <c r="J6891" s="22" t="str">
        <f>VLOOKUP(I6891,變換清單!H:I,2,0)</f>
        <v>4Q</v>
      </c>
      <c r="K6891" s="22" t="str">
        <f t="shared" si="323"/>
        <v>新類型九州20174Q</v>
      </c>
    </row>
    <row r="6892" spans="1:11">
      <c r="A6892" s="23">
        <v>201710</v>
      </c>
      <c r="B6892" s="23" t="s">
        <v>91</v>
      </c>
      <c r="C6892" s="22">
        <v>27260317</v>
      </c>
      <c r="D6892" s="22" t="s">
        <v>40</v>
      </c>
      <c r="E6892" s="23">
        <v>96600</v>
      </c>
      <c r="F6892" s="22" t="str">
        <f>VLOOKUP(C6892,變換清單!A:C,3,0)</f>
        <v>啤酒</v>
      </c>
      <c r="G6892" s="22" t="str">
        <f>VLOOKUP(B6892,變換清單!E:F,2,0)</f>
        <v>九州</v>
      </c>
      <c r="H6892" s="22" t="str">
        <f t="shared" si="321"/>
        <v>2017</v>
      </c>
      <c r="I6892" s="22">
        <f t="shared" si="322"/>
        <v>10</v>
      </c>
      <c r="J6892" s="22" t="str">
        <f>VLOOKUP(I6892,變換清單!H:I,2,0)</f>
        <v>4Q</v>
      </c>
      <c r="K6892" s="22" t="str">
        <f t="shared" si="323"/>
        <v>啤酒九州20174Q</v>
      </c>
    </row>
    <row r="6893" spans="1:11">
      <c r="A6893" s="23">
        <v>201710</v>
      </c>
      <c r="B6893" s="23" t="s">
        <v>91</v>
      </c>
      <c r="C6893" s="22">
        <v>27260665</v>
      </c>
      <c r="D6893" s="22" t="s">
        <v>105</v>
      </c>
      <c r="E6893" s="23">
        <v>4002</v>
      </c>
      <c r="F6893" s="22" t="str">
        <f>VLOOKUP(C6893,變換清單!A:C,3,0)</f>
        <v>啤酒</v>
      </c>
      <c r="G6893" s="22" t="str">
        <f>VLOOKUP(B6893,變換清單!E:F,2,0)</f>
        <v>九州</v>
      </c>
      <c r="H6893" s="22" t="str">
        <f t="shared" si="321"/>
        <v>2017</v>
      </c>
      <c r="I6893" s="22">
        <f t="shared" si="322"/>
        <v>10</v>
      </c>
      <c r="J6893" s="22" t="str">
        <f>VLOOKUP(I6893,變換清單!H:I,2,0)</f>
        <v>4Q</v>
      </c>
      <c r="K6893" s="22" t="str">
        <f t="shared" si="323"/>
        <v>啤酒九州20174Q</v>
      </c>
    </row>
    <row r="6894" spans="1:11">
      <c r="A6894" s="23">
        <v>201710</v>
      </c>
      <c r="B6894" s="23" t="s">
        <v>63</v>
      </c>
      <c r="C6894" s="22">
        <v>27350171</v>
      </c>
      <c r="D6894" s="22" t="s">
        <v>42</v>
      </c>
      <c r="E6894" s="23">
        <v>870240</v>
      </c>
      <c r="F6894" s="22" t="str">
        <f>VLOOKUP(C6894,變換清單!A:C,3,0)</f>
        <v>啤酒</v>
      </c>
      <c r="G6894" s="22" t="str">
        <f>VLOOKUP(B6894,變換清單!E:F,2,0)</f>
        <v>關信越</v>
      </c>
      <c r="H6894" s="22" t="str">
        <f t="shared" si="321"/>
        <v>2017</v>
      </c>
      <c r="I6894" s="22">
        <f t="shared" si="322"/>
        <v>10</v>
      </c>
      <c r="J6894" s="22" t="str">
        <f>VLOOKUP(I6894,變換清單!H:I,2,0)</f>
        <v>4Q</v>
      </c>
      <c r="K6894" s="22" t="str">
        <f t="shared" si="323"/>
        <v>啤酒關信越20174Q</v>
      </c>
    </row>
    <row r="6895" spans="1:11">
      <c r="A6895" s="23">
        <v>201710</v>
      </c>
      <c r="B6895" s="23" t="s">
        <v>63</v>
      </c>
      <c r="C6895" s="22">
        <v>27350921</v>
      </c>
      <c r="D6895" s="22" t="s">
        <v>44</v>
      </c>
      <c r="E6895" s="23">
        <v>203280</v>
      </c>
      <c r="F6895" s="22" t="str">
        <f>VLOOKUP(C6895,變換清單!A:C,3,0)</f>
        <v>發泡酒</v>
      </c>
      <c r="G6895" s="22" t="str">
        <f>VLOOKUP(B6895,變換清單!E:F,2,0)</f>
        <v>關信越</v>
      </c>
      <c r="H6895" s="22" t="str">
        <f t="shared" si="321"/>
        <v>2017</v>
      </c>
      <c r="I6895" s="22">
        <f t="shared" si="322"/>
        <v>10</v>
      </c>
      <c r="J6895" s="22" t="str">
        <f>VLOOKUP(I6895,變換清單!H:I,2,0)</f>
        <v>4Q</v>
      </c>
      <c r="K6895" s="22" t="str">
        <f t="shared" si="323"/>
        <v>發泡酒關信越20174Q</v>
      </c>
    </row>
    <row r="6896" spans="1:11">
      <c r="A6896" s="23">
        <v>201710</v>
      </c>
      <c r="B6896" s="23" t="s">
        <v>63</v>
      </c>
      <c r="C6896" s="22">
        <v>27210786</v>
      </c>
      <c r="D6896" s="22" t="s">
        <v>103</v>
      </c>
      <c r="E6896" s="23">
        <v>532560</v>
      </c>
      <c r="F6896" s="22" t="str">
        <f>VLOOKUP(C6896,變換清單!A:C,3,0)</f>
        <v>發泡酒</v>
      </c>
      <c r="G6896" s="22" t="str">
        <f>VLOOKUP(B6896,變換清單!E:F,2,0)</f>
        <v>關信越</v>
      </c>
      <c r="H6896" s="22" t="str">
        <f t="shared" si="321"/>
        <v>2017</v>
      </c>
      <c r="I6896" s="22">
        <f t="shared" si="322"/>
        <v>10</v>
      </c>
      <c r="J6896" s="22" t="str">
        <f>VLOOKUP(I6896,變換清單!H:I,2,0)</f>
        <v>4Q</v>
      </c>
      <c r="K6896" s="22" t="str">
        <f t="shared" si="323"/>
        <v>發泡酒關信越20174Q</v>
      </c>
    </row>
    <row r="6897" spans="1:11">
      <c r="A6897" s="23">
        <v>201710</v>
      </c>
      <c r="B6897" s="23" t="s">
        <v>63</v>
      </c>
      <c r="C6897" s="22">
        <v>27220883</v>
      </c>
      <c r="D6897" s="22" t="s">
        <v>101</v>
      </c>
      <c r="E6897" s="23">
        <v>20664</v>
      </c>
      <c r="F6897" s="22" t="str">
        <f>VLOOKUP(C6897,變換清單!A:C,3,0)</f>
        <v>新類型</v>
      </c>
      <c r="G6897" s="22" t="str">
        <f>VLOOKUP(B6897,變換清單!E:F,2,0)</f>
        <v>關信越</v>
      </c>
      <c r="H6897" s="22" t="str">
        <f t="shared" si="321"/>
        <v>2017</v>
      </c>
      <c r="I6897" s="22">
        <f t="shared" si="322"/>
        <v>10</v>
      </c>
      <c r="J6897" s="22" t="str">
        <f>VLOOKUP(I6897,變換清單!H:I,2,0)</f>
        <v>4Q</v>
      </c>
      <c r="K6897" s="22" t="str">
        <f t="shared" si="323"/>
        <v>新類型關信越20174Q</v>
      </c>
    </row>
    <row r="6898" spans="1:11">
      <c r="A6898" s="23">
        <v>201710</v>
      </c>
      <c r="B6898" s="23" t="s">
        <v>63</v>
      </c>
      <c r="C6898" s="22">
        <v>27220957</v>
      </c>
      <c r="D6898" s="22" t="s">
        <v>102</v>
      </c>
      <c r="E6898" s="23">
        <v>20412</v>
      </c>
      <c r="F6898" s="22" t="str">
        <f>VLOOKUP(C6898,變換清單!A:C,3,0)</f>
        <v>新類型</v>
      </c>
      <c r="G6898" s="22" t="str">
        <f>VLOOKUP(B6898,變換清單!E:F,2,0)</f>
        <v>關信越</v>
      </c>
      <c r="H6898" s="22" t="str">
        <f t="shared" si="321"/>
        <v>2017</v>
      </c>
      <c r="I6898" s="22">
        <f t="shared" si="322"/>
        <v>10</v>
      </c>
      <c r="J6898" s="22" t="str">
        <f>VLOOKUP(I6898,變換清單!H:I,2,0)</f>
        <v>4Q</v>
      </c>
      <c r="K6898" s="22" t="str">
        <f t="shared" si="323"/>
        <v>新類型關信越20174Q</v>
      </c>
    </row>
    <row r="6899" spans="1:11">
      <c r="A6899" s="23">
        <v>201710</v>
      </c>
      <c r="B6899" s="23" t="s">
        <v>63</v>
      </c>
      <c r="C6899" s="22">
        <v>27220985</v>
      </c>
      <c r="D6899" s="22" t="s">
        <v>46</v>
      </c>
      <c r="E6899" s="23">
        <v>65520</v>
      </c>
      <c r="F6899" s="22" t="str">
        <f>VLOOKUP(C6899,變換清單!A:C,3,0)</f>
        <v>新類型</v>
      </c>
      <c r="G6899" s="22" t="str">
        <f>VLOOKUP(B6899,變換清單!E:F,2,0)</f>
        <v>關信越</v>
      </c>
      <c r="H6899" s="22" t="str">
        <f t="shared" si="321"/>
        <v>2017</v>
      </c>
      <c r="I6899" s="22">
        <f t="shared" si="322"/>
        <v>10</v>
      </c>
      <c r="J6899" s="22" t="str">
        <f>VLOOKUP(I6899,變換清單!H:I,2,0)</f>
        <v>4Q</v>
      </c>
      <c r="K6899" s="22" t="str">
        <f t="shared" si="323"/>
        <v>新類型關信越20174Q</v>
      </c>
    </row>
    <row r="6900" spans="1:11">
      <c r="A6900" s="23">
        <v>201710</v>
      </c>
      <c r="B6900" s="23" t="s">
        <v>63</v>
      </c>
      <c r="C6900" s="22">
        <v>27260317</v>
      </c>
      <c r="D6900" s="22" t="s">
        <v>40</v>
      </c>
      <c r="E6900" s="23">
        <v>-5307033.5999999996</v>
      </c>
      <c r="F6900" s="22" t="str">
        <f>VLOOKUP(C6900,變換清單!A:C,3,0)</f>
        <v>啤酒</v>
      </c>
      <c r="G6900" s="22" t="str">
        <f>VLOOKUP(B6900,變換清單!E:F,2,0)</f>
        <v>關信越</v>
      </c>
      <c r="H6900" s="22" t="str">
        <f t="shared" si="321"/>
        <v>2017</v>
      </c>
      <c r="I6900" s="22">
        <f t="shared" si="322"/>
        <v>10</v>
      </c>
      <c r="J6900" s="22" t="str">
        <f>VLOOKUP(I6900,變換清單!H:I,2,0)</f>
        <v>4Q</v>
      </c>
      <c r="K6900" s="22" t="str">
        <f t="shared" si="323"/>
        <v>啤酒關信越20174Q</v>
      </c>
    </row>
    <row r="6901" spans="1:11">
      <c r="A6901" s="23">
        <v>201710</v>
      </c>
      <c r="B6901" s="23" t="s">
        <v>63</v>
      </c>
      <c r="C6901" s="22">
        <v>27260665</v>
      </c>
      <c r="D6901" s="22" t="s">
        <v>105</v>
      </c>
      <c r="E6901" s="23">
        <v>-1389312</v>
      </c>
      <c r="F6901" s="22" t="str">
        <f>VLOOKUP(C6901,變換清單!A:C,3,0)</f>
        <v>啤酒</v>
      </c>
      <c r="G6901" s="22" t="str">
        <f>VLOOKUP(B6901,變換清單!E:F,2,0)</f>
        <v>關信越</v>
      </c>
      <c r="H6901" s="22" t="str">
        <f t="shared" si="321"/>
        <v>2017</v>
      </c>
      <c r="I6901" s="22">
        <f t="shared" si="322"/>
        <v>10</v>
      </c>
      <c r="J6901" s="22" t="str">
        <f>VLOOKUP(I6901,變換清單!H:I,2,0)</f>
        <v>4Q</v>
      </c>
      <c r="K6901" s="22" t="str">
        <f t="shared" si="323"/>
        <v>啤酒關信越20174Q</v>
      </c>
    </row>
    <row r="6902" spans="1:11">
      <c r="A6902" s="23">
        <v>201710</v>
      </c>
      <c r="B6902" s="23" t="s">
        <v>63</v>
      </c>
      <c r="C6902" s="22">
        <v>27350171</v>
      </c>
      <c r="D6902" s="22" t="s">
        <v>42</v>
      </c>
      <c r="E6902" s="23">
        <v>10005</v>
      </c>
      <c r="F6902" s="22" t="str">
        <f>VLOOKUP(C6902,變換清單!A:C,3,0)</f>
        <v>啤酒</v>
      </c>
      <c r="G6902" s="22" t="str">
        <f>VLOOKUP(B6902,變換清單!E:F,2,0)</f>
        <v>關信越</v>
      </c>
      <c r="H6902" s="22" t="str">
        <f t="shared" si="321"/>
        <v>2017</v>
      </c>
      <c r="I6902" s="22">
        <f t="shared" si="322"/>
        <v>10</v>
      </c>
      <c r="J6902" s="22" t="str">
        <f>VLOOKUP(I6902,變換清單!H:I,2,0)</f>
        <v>4Q</v>
      </c>
      <c r="K6902" s="22" t="str">
        <f t="shared" si="323"/>
        <v>啤酒關信越20174Q</v>
      </c>
    </row>
    <row r="6903" spans="1:11">
      <c r="A6903" s="23">
        <v>201710</v>
      </c>
      <c r="B6903" s="23" t="s">
        <v>95</v>
      </c>
      <c r="C6903" s="22">
        <v>27350921</v>
      </c>
      <c r="D6903" s="22" t="s">
        <v>44</v>
      </c>
      <c r="E6903" s="23">
        <v>823200</v>
      </c>
      <c r="F6903" s="22" t="str">
        <f>VLOOKUP(C6903,變換清單!A:C,3,0)</f>
        <v>發泡酒</v>
      </c>
      <c r="G6903" s="22" t="str">
        <f>VLOOKUP(B6903,變換清單!E:F,2,0)</f>
        <v>中四國</v>
      </c>
      <c r="H6903" s="22" t="str">
        <f t="shared" si="321"/>
        <v>2017</v>
      </c>
      <c r="I6903" s="22">
        <f t="shared" si="322"/>
        <v>10</v>
      </c>
      <c r="J6903" s="22" t="str">
        <f>VLOOKUP(I6903,變換清單!H:I,2,0)</f>
        <v>4Q</v>
      </c>
      <c r="K6903" s="22" t="str">
        <f t="shared" si="323"/>
        <v>發泡酒中四國20174Q</v>
      </c>
    </row>
    <row r="6904" spans="1:11">
      <c r="A6904" s="23">
        <v>201710</v>
      </c>
      <c r="B6904" s="23" t="s">
        <v>95</v>
      </c>
      <c r="C6904" s="22">
        <v>27210786</v>
      </c>
      <c r="D6904" s="22" t="s">
        <v>103</v>
      </c>
      <c r="E6904" s="23">
        <v>152880</v>
      </c>
      <c r="F6904" s="22" t="str">
        <f>VLOOKUP(C6904,變換清單!A:C,3,0)</f>
        <v>發泡酒</v>
      </c>
      <c r="G6904" s="22" t="str">
        <f>VLOOKUP(B6904,變換清單!E:F,2,0)</f>
        <v>中四國</v>
      </c>
      <c r="H6904" s="22" t="str">
        <f t="shared" si="321"/>
        <v>2017</v>
      </c>
      <c r="I6904" s="22">
        <f t="shared" si="322"/>
        <v>10</v>
      </c>
      <c r="J6904" s="22" t="str">
        <f>VLOOKUP(I6904,變換清單!H:I,2,0)</f>
        <v>4Q</v>
      </c>
      <c r="K6904" s="22" t="str">
        <f t="shared" si="323"/>
        <v>發泡酒中四國20174Q</v>
      </c>
    </row>
    <row r="6905" spans="1:11">
      <c r="A6905" s="23">
        <v>201710</v>
      </c>
      <c r="B6905" s="23" t="s">
        <v>95</v>
      </c>
      <c r="C6905" s="22">
        <v>27220883</v>
      </c>
      <c r="D6905" s="22" t="s">
        <v>101</v>
      </c>
      <c r="E6905" s="23">
        <v>346920</v>
      </c>
      <c r="F6905" s="22" t="str">
        <f>VLOOKUP(C6905,變換清單!A:C,3,0)</f>
        <v>新類型</v>
      </c>
      <c r="G6905" s="22" t="str">
        <f>VLOOKUP(B6905,變換清單!E:F,2,0)</f>
        <v>中四國</v>
      </c>
      <c r="H6905" s="22" t="str">
        <f t="shared" si="321"/>
        <v>2017</v>
      </c>
      <c r="I6905" s="22">
        <f t="shared" si="322"/>
        <v>10</v>
      </c>
      <c r="J6905" s="22" t="str">
        <f>VLOOKUP(I6905,變換清單!H:I,2,0)</f>
        <v>4Q</v>
      </c>
      <c r="K6905" s="22" t="str">
        <f t="shared" si="323"/>
        <v>新類型中四國20174Q</v>
      </c>
    </row>
    <row r="6906" spans="1:11">
      <c r="A6906" s="23">
        <v>201710</v>
      </c>
      <c r="B6906" s="23" t="s">
        <v>95</v>
      </c>
      <c r="C6906" s="22">
        <v>27220957</v>
      </c>
      <c r="D6906" s="22" t="s">
        <v>102</v>
      </c>
      <c r="E6906" s="23">
        <v>71064</v>
      </c>
      <c r="F6906" s="22" t="str">
        <f>VLOOKUP(C6906,變換清單!A:C,3,0)</f>
        <v>新類型</v>
      </c>
      <c r="G6906" s="22" t="str">
        <f>VLOOKUP(B6906,變換清單!E:F,2,0)</f>
        <v>中四國</v>
      </c>
      <c r="H6906" s="22" t="str">
        <f t="shared" si="321"/>
        <v>2017</v>
      </c>
      <c r="I6906" s="22">
        <f t="shared" si="322"/>
        <v>10</v>
      </c>
      <c r="J6906" s="22" t="str">
        <f>VLOOKUP(I6906,變換清單!H:I,2,0)</f>
        <v>4Q</v>
      </c>
      <c r="K6906" s="22" t="str">
        <f t="shared" si="323"/>
        <v>新類型中四國20174Q</v>
      </c>
    </row>
    <row r="6907" spans="1:11">
      <c r="A6907" s="23">
        <v>201710</v>
      </c>
      <c r="B6907" s="23" t="s">
        <v>95</v>
      </c>
      <c r="C6907" s="22">
        <v>27220985</v>
      </c>
      <c r="D6907" s="22" t="s">
        <v>46</v>
      </c>
      <c r="E6907" s="23">
        <v>12572</v>
      </c>
      <c r="F6907" s="22" t="str">
        <f>VLOOKUP(C6907,變換清單!A:C,3,0)</f>
        <v>新類型</v>
      </c>
      <c r="G6907" s="22" t="str">
        <f>VLOOKUP(B6907,變換清單!E:F,2,0)</f>
        <v>中四國</v>
      </c>
      <c r="H6907" s="22" t="str">
        <f t="shared" si="321"/>
        <v>2017</v>
      </c>
      <c r="I6907" s="22">
        <f t="shared" si="322"/>
        <v>10</v>
      </c>
      <c r="J6907" s="22" t="str">
        <f>VLOOKUP(I6907,變換清單!H:I,2,0)</f>
        <v>4Q</v>
      </c>
      <c r="K6907" s="22" t="str">
        <f t="shared" si="323"/>
        <v>新類型中四國20174Q</v>
      </c>
    </row>
    <row r="6908" spans="1:11">
      <c r="A6908" s="23">
        <v>201710</v>
      </c>
      <c r="B6908" s="23" t="s">
        <v>95</v>
      </c>
      <c r="C6908" s="22">
        <v>27260317</v>
      </c>
      <c r="D6908" s="22" t="s">
        <v>40</v>
      </c>
      <c r="E6908" s="23">
        <v>77280</v>
      </c>
      <c r="F6908" s="22" t="str">
        <f>VLOOKUP(C6908,變換清單!A:C,3,0)</f>
        <v>啤酒</v>
      </c>
      <c r="G6908" s="22" t="str">
        <f>VLOOKUP(B6908,變換清單!E:F,2,0)</f>
        <v>中四國</v>
      </c>
      <c r="H6908" s="22" t="str">
        <f t="shared" si="321"/>
        <v>2017</v>
      </c>
      <c r="I6908" s="22">
        <f t="shared" si="322"/>
        <v>10</v>
      </c>
      <c r="J6908" s="22" t="str">
        <f>VLOOKUP(I6908,變換清單!H:I,2,0)</f>
        <v>4Q</v>
      </c>
      <c r="K6908" s="22" t="str">
        <f t="shared" si="323"/>
        <v>啤酒中四國20174Q</v>
      </c>
    </row>
    <row r="6909" spans="1:11">
      <c r="A6909" s="23">
        <v>201710</v>
      </c>
      <c r="B6909" s="23" t="s">
        <v>85</v>
      </c>
      <c r="C6909" s="22">
        <v>27260665</v>
      </c>
      <c r="D6909" s="22" t="s">
        <v>105</v>
      </c>
      <c r="E6909" s="23">
        <v>152040</v>
      </c>
      <c r="F6909" s="22" t="str">
        <f>VLOOKUP(C6909,變換清單!A:C,3,0)</f>
        <v>啤酒</v>
      </c>
      <c r="G6909" s="22" t="str">
        <f>VLOOKUP(B6909,變換清單!E:F,2,0)</f>
        <v>中四國</v>
      </c>
      <c r="H6909" s="22" t="str">
        <f t="shared" si="321"/>
        <v>2017</v>
      </c>
      <c r="I6909" s="22">
        <f t="shared" si="322"/>
        <v>10</v>
      </c>
      <c r="J6909" s="22" t="str">
        <f>VLOOKUP(I6909,變換清單!H:I,2,0)</f>
        <v>4Q</v>
      </c>
      <c r="K6909" s="22" t="str">
        <f t="shared" si="323"/>
        <v>啤酒中四國20174Q</v>
      </c>
    </row>
    <row r="6910" spans="1:11">
      <c r="A6910" s="23">
        <v>201710</v>
      </c>
      <c r="B6910" s="23" t="s">
        <v>85</v>
      </c>
      <c r="C6910" s="22">
        <v>27350171</v>
      </c>
      <c r="D6910" s="22" t="s">
        <v>42</v>
      </c>
      <c r="E6910" s="23">
        <v>44520</v>
      </c>
      <c r="F6910" s="22" t="str">
        <f>VLOOKUP(C6910,變換清單!A:C,3,0)</f>
        <v>啤酒</v>
      </c>
      <c r="G6910" s="22" t="str">
        <f>VLOOKUP(B6910,變換清單!E:F,2,0)</f>
        <v>中四國</v>
      </c>
      <c r="H6910" s="22" t="str">
        <f t="shared" si="321"/>
        <v>2017</v>
      </c>
      <c r="I6910" s="22">
        <f t="shared" si="322"/>
        <v>10</v>
      </c>
      <c r="J6910" s="22" t="str">
        <f>VLOOKUP(I6910,變換清單!H:I,2,0)</f>
        <v>4Q</v>
      </c>
      <c r="K6910" s="22" t="str">
        <f t="shared" si="323"/>
        <v>啤酒中四國20174Q</v>
      </c>
    </row>
    <row r="6911" spans="1:11">
      <c r="A6911" s="23">
        <v>201710</v>
      </c>
      <c r="B6911" s="23" t="s">
        <v>85</v>
      </c>
      <c r="C6911" s="22">
        <v>27350921</v>
      </c>
      <c r="D6911" s="22" t="s">
        <v>44</v>
      </c>
      <c r="E6911" s="23">
        <v>55440</v>
      </c>
      <c r="F6911" s="22" t="str">
        <f>VLOOKUP(C6911,變換清單!A:C,3,0)</f>
        <v>發泡酒</v>
      </c>
      <c r="G6911" s="22" t="str">
        <f>VLOOKUP(B6911,變換清單!E:F,2,0)</f>
        <v>中四國</v>
      </c>
      <c r="H6911" s="22" t="str">
        <f t="shared" si="321"/>
        <v>2017</v>
      </c>
      <c r="I6911" s="22">
        <f t="shared" si="322"/>
        <v>10</v>
      </c>
      <c r="J6911" s="22" t="str">
        <f>VLOOKUP(I6911,變換清單!H:I,2,0)</f>
        <v>4Q</v>
      </c>
      <c r="K6911" s="22" t="str">
        <f t="shared" si="323"/>
        <v>發泡酒中四國20174Q</v>
      </c>
    </row>
    <row r="6912" spans="1:11">
      <c r="A6912" s="23">
        <v>201710</v>
      </c>
      <c r="B6912" s="23" t="s">
        <v>85</v>
      </c>
      <c r="C6912" s="22">
        <v>27210786</v>
      </c>
      <c r="D6912" s="22" t="s">
        <v>103</v>
      </c>
      <c r="E6912" s="23">
        <v>6300</v>
      </c>
      <c r="F6912" s="22" t="str">
        <f>VLOOKUP(C6912,變換清單!A:C,3,0)</f>
        <v>發泡酒</v>
      </c>
      <c r="G6912" s="22" t="str">
        <f>VLOOKUP(B6912,變換清單!E:F,2,0)</f>
        <v>中四國</v>
      </c>
      <c r="H6912" s="22" t="str">
        <f t="shared" si="321"/>
        <v>2017</v>
      </c>
      <c r="I6912" s="22">
        <f t="shared" si="322"/>
        <v>10</v>
      </c>
      <c r="J6912" s="22" t="str">
        <f>VLOOKUP(I6912,變換清單!H:I,2,0)</f>
        <v>4Q</v>
      </c>
      <c r="K6912" s="22" t="str">
        <f t="shared" si="323"/>
        <v>發泡酒中四國20174Q</v>
      </c>
    </row>
    <row r="6913" spans="1:11">
      <c r="A6913" s="23">
        <v>201710</v>
      </c>
      <c r="B6913" s="23" t="s">
        <v>85</v>
      </c>
      <c r="C6913" s="22">
        <v>27220883</v>
      </c>
      <c r="D6913" s="22" t="s">
        <v>101</v>
      </c>
      <c r="E6913" s="23">
        <v>252</v>
      </c>
      <c r="F6913" s="22" t="str">
        <f>VLOOKUP(C6913,變換清單!A:C,3,0)</f>
        <v>新類型</v>
      </c>
      <c r="G6913" s="22" t="str">
        <f>VLOOKUP(B6913,變換清單!E:F,2,0)</f>
        <v>中四國</v>
      </c>
      <c r="H6913" s="22" t="str">
        <f t="shared" si="321"/>
        <v>2017</v>
      </c>
      <c r="I6913" s="22">
        <f t="shared" si="322"/>
        <v>10</v>
      </c>
      <c r="J6913" s="22" t="str">
        <f>VLOOKUP(I6913,變換清單!H:I,2,0)</f>
        <v>4Q</v>
      </c>
      <c r="K6913" s="22" t="str">
        <f t="shared" si="323"/>
        <v>新類型中四國20174Q</v>
      </c>
    </row>
    <row r="6914" spans="1:11">
      <c r="A6914" s="23">
        <v>201710</v>
      </c>
      <c r="B6914" s="23" t="s">
        <v>85</v>
      </c>
      <c r="C6914" s="22">
        <v>27220957</v>
      </c>
      <c r="D6914" s="22" t="s">
        <v>102</v>
      </c>
      <c r="E6914" s="23">
        <v>38640</v>
      </c>
      <c r="F6914" s="22" t="str">
        <f>VLOOKUP(C6914,變換清單!A:C,3,0)</f>
        <v>新類型</v>
      </c>
      <c r="G6914" s="22" t="str">
        <f>VLOOKUP(B6914,變換清單!E:F,2,0)</f>
        <v>中四國</v>
      </c>
      <c r="H6914" s="22" t="str">
        <f t="shared" si="321"/>
        <v>2017</v>
      </c>
      <c r="I6914" s="22">
        <f t="shared" si="322"/>
        <v>10</v>
      </c>
      <c r="J6914" s="22" t="str">
        <f>VLOOKUP(I6914,變換清單!H:I,2,0)</f>
        <v>4Q</v>
      </c>
      <c r="K6914" s="22" t="str">
        <f t="shared" si="323"/>
        <v>新類型中四國20174Q</v>
      </c>
    </row>
    <row r="6915" spans="1:11">
      <c r="A6915" s="23">
        <v>201710</v>
      </c>
      <c r="B6915" s="23" t="s">
        <v>87</v>
      </c>
      <c r="C6915" s="22">
        <v>27220985</v>
      </c>
      <c r="D6915" s="22" t="s">
        <v>46</v>
      </c>
      <c r="E6915" s="23">
        <v>102480</v>
      </c>
      <c r="F6915" s="22" t="str">
        <f>VLOOKUP(C6915,變換清單!A:C,3,0)</f>
        <v>新類型</v>
      </c>
      <c r="G6915" s="22" t="str">
        <f>VLOOKUP(B6915,變換清單!E:F,2,0)</f>
        <v>中四國</v>
      </c>
      <c r="H6915" s="22" t="str">
        <f t="shared" ref="H6915:H6978" si="324">LEFT(A6915,4)</f>
        <v>2017</v>
      </c>
      <c r="I6915" s="22">
        <f t="shared" ref="I6915:I6978" si="325">VALUE(RIGHT(A6915,2))</f>
        <v>10</v>
      </c>
      <c r="J6915" s="22" t="str">
        <f>VLOOKUP(I6915,變換清單!H:I,2,0)</f>
        <v>4Q</v>
      </c>
      <c r="K6915" s="22" t="str">
        <f t="shared" ref="K6915:K6978" si="326">CONCATENATE(F6915,G6915,H6915,J6915)</f>
        <v>新類型中四國20174Q</v>
      </c>
    </row>
    <row r="6916" spans="1:11">
      <c r="A6916" s="23">
        <v>201710</v>
      </c>
      <c r="B6916" s="23" t="s">
        <v>87</v>
      </c>
      <c r="C6916" s="22">
        <v>27260317</v>
      </c>
      <c r="D6916" s="22" t="s">
        <v>40</v>
      </c>
      <c r="E6916" s="23">
        <v>31920</v>
      </c>
      <c r="F6916" s="22" t="str">
        <f>VLOOKUP(C6916,變換清單!A:C,3,0)</f>
        <v>啤酒</v>
      </c>
      <c r="G6916" s="22" t="str">
        <f>VLOOKUP(B6916,變換清單!E:F,2,0)</f>
        <v>中四國</v>
      </c>
      <c r="H6916" s="22" t="str">
        <f t="shared" si="324"/>
        <v>2017</v>
      </c>
      <c r="I6916" s="22">
        <f t="shared" si="325"/>
        <v>10</v>
      </c>
      <c r="J6916" s="22" t="str">
        <f>VLOOKUP(I6916,變換清單!H:I,2,0)</f>
        <v>4Q</v>
      </c>
      <c r="K6916" s="22" t="str">
        <f t="shared" si="326"/>
        <v>啤酒中四國20174Q</v>
      </c>
    </row>
    <row r="6917" spans="1:11">
      <c r="A6917" s="23">
        <v>201710</v>
      </c>
      <c r="B6917" s="23" t="s">
        <v>87</v>
      </c>
      <c r="C6917" s="22">
        <v>27260665</v>
      </c>
      <c r="D6917" s="22" t="s">
        <v>105</v>
      </c>
      <c r="E6917" s="23">
        <v>41160</v>
      </c>
      <c r="F6917" s="22" t="str">
        <f>VLOOKUP(C6917,變換清單!A:C,3,0)</f>
        <v>啤酒</v>
      </c>
      <c r="G6917" s="22" t="str">
        <f>VLOOKUP(B6917,變換清單!E:F,2,0)</f>
        <v>中四國</v>
      </c>
      <c r="H6917" s="22" t="str">
        <f t="shared" si="324"/>
        <v>2017</v>
      </c>
      <c r="I6917" s="22">
        <f t="shared" si="325"/>
        <v>10</v>
      </c>
      <c r="J6917" s="22" t="str">
        <f>VLOOKUP(I6917,變換清單!H:I,2,0)</f>
        <v>4Q</v>
      </c>
      <c r="K6917" s="22" t="str">
        <f t="shared" si="326"/>
        <v>啤酒中四國20174Q</v>
      </c>
    </row>
    <row r="6918" spans="1:11">
      <c r="A6918" s="23">
        <v>201710</v>
      </c>
      <c r="B6918" s="23" t="s">
        <v>87</v>
      </c>
      <c r="C6918" s="22">
        <v>27350171</v>
      </c>
      <c r="D6918" s="22" t="s">
        <v>42</v>
      </c>
      <c r="E6918" s="23">
        <v>22680</v>
      </c>
      <c r="F6918" s="22" t="str">
        <f>VLOOKUP(C6918,變換清單!A:C,3,0)</f>
        <v>啤酒</v>
      </c>
      <c r="G6918" s="22" t="str">
        <f>VLOOKUP(B6918,變換清單!E:F,2,0)</f>
        <v>中四國</v>
      </c>
      <c r="H6918" s="22" t="str">
        <f t="shared" si="324"/>
        <v>2017</v>
      </c>
      <c r="I6918" s="22">
        <f t="shared" si="325"/>
        <v>10</v>
      </c>
      <c r="J6918" s="22" t="str">
        <f>VLOOKUP(I6918,變換清單!H:I,2,0)</f>
        <v>4Q</v>
      </c>
      <c r="K6918" s="22" t="str">
        <f t="shared" si="326"/>
        <v>啤酒中四國20174Q</v>
      </c>
    </row>
    <row r="6919" spans="1:11">
      <c r="A6919" s="23">
        <v>201710</v>
      </c>
      <c r="B6919" s="23" t="s">
        <v>89</v>
      </c>
      <c r="C6919" s="22">
        <v>27350921</v>
      </c>
      <c r="D6919" s="22" t="s">
        <v>44</v>
      </c>
      <c r="E6919" s="23">
        <v>249480</v>
      </c>
      <c r="F6919" s="22" t="str">
        <f>VLOOKUP(C6919,變換清單!A:C,3,0)</f>
        <v>發泡酒</v>
      </c>
      <c r="G6919" s="22" t="str">
        <f>VLOOKUP(B6919,變換清單!E:F,2,0)</f>
        <v>九州</v>
      </c>
      <c r="H6919" s="22" t="str">
        <f t="shared" si="324"/>
        <v>2017</v>
      </c>
      <c r="I6919" s="22">
        <f t="shared" si="325"/>
        <v>10</v>
      </c>
      <c r="J6919" s="22" t="str">
        <f>VLOOKUP(I6919,變換清單!H:I,2,0)</f>
        <v>4Q</v>
      </c>
      <c r="K6919" s="22" t="str">
        <f t="shared" si="326"/>
        <v>發泡酒九州20174Q</v>
      </c>
    </row>
    <row r="6920" spans="1:11">
      <c r="A6920" s="23">
        <v>201710</v>
      </c>
      <c r="B6920" s="23" t="s">
        <v>89</v>
      </c>
      <c r="C6920" s="22">
        <v>27210786</v>
      </c>
      <c r="D6920" s="22" t="s">
        <v>103</v>
      </c>
      <c r="E6920" s="23">
        <v>45360</v>
      </c>
      <c r="F6920" s="22" t="str">
        <f>VLOOKUP(C6920,變換清單!A:C,3,0)</f>
        <v>發泡酒</v>
      </c>
      <c r="G6920" s="22" t="str">
        <f>VLOOKUP(B6920,變換清單!E:F,2,0)</f>
        <v>九州</v>
      </c>
      <c r="H6920" s="22" t="str">
        <f t="shared" si="324"/>
        <v>2017</v>
      </c>
      <c r="I6920" s="22">
        <f t="shared" si="325"/>
        <v>10</v>
      </c>
      <c r="J6920" s="22" t="str">
        <f>VLOOKUP(I6920,變換清單!H:I,2,0)</f>
        <v>4Q</v>
      </c>
      <c r="K6920" s="22" t="str">
        <f t="shared" si="326"/>
        <v>發泡酒九州20174Q</v>
      </c>
    </row>
    <row r="6921" spans="1:11">
      <c r="A6921" s="23">
        <v>201710</v>
      </c>
      <c r="B6921" s="23" t="s">
        <v>89</v>
      </c>
      <c r="C6921" s="22">
        <v>27220883</v>
      </c>
      <c r="D6921" s="22" t="s">
        <v>101</v>
      </c>
      <c r="E6921" s="23">
        <v>62160</v>
      </c>
      <c r="F6921" s="22" t="str">
        <f>VLOOKUP(C6921,變換清單!A:C,3,0)</f>
        <v>新類型</v>
      </c>
      <c r="G6921" s="22" t="str">
        <f>VLOOKUP(B6921,變換清單!E:F,2,0)</f>
        <v>九州</v>
      </c>
      <c r="H6921" s="22" t="str">
        <f t="shared" si="324"/>
        <v>2017</v>
      </c>
      <c r="I6921" s="22">
        <f t="shared" si="325"/>
        <v>10</v>
      </c>
      <c r="J6921" s="22" t="str">
        <f>VLOOKUP(I6921,變換清單!H:I,2,0)</f>
        <v>4Q</v>
      </c>
      <c r="K6921" s="22" t="str">
        <f t="shared" si="326"/>
        <v>新類型九州20174Q</v>
      </c>
    </row>
    <row r="6922" spans="1:11">
      <c r="A6922" s="23">
        <v>201710</v>
      </c>
      <c r="B6922" s="23" t="s">
        <v>89</v>
      </c>
      <c r="C6922" s="22">
        <v>27220957</v>
      </c>
      <c r="D6922" s="22" t="s">
        <v>102</v>
      </c>
      <c r="E6922" s="23">
        <v>8064</v>
      </c>
      <c r="F6922" s="22" t="str">
        <f>VLOOKUP(C6922,變換清單!A:C,3,0)</f>
        <v>新類型</v>
      </c>
      <c r="G6922" s="22" t="str">
        <f>VLOOKUP(B6922,變換清單!E:F,2,0)</f>
        <v>九州</v>
      </c>
      <c r="H6922" s="22" t="str">
        <f t="shared" si="324"/>
        <v>2017</v>
      </c>
      <c r="I6922" s="22">
        <f t="shared" si="325"/>
        <v>10</v>
      </c>
      <c r="J6922" s="22" t="str">
        <f>VLOOKUP(I6922,變換清單!H:I,2,0)</f>
        <v>4Q</v>
      </c>
      <c r="K6922" s="22" t="str">
        <f t="shared" si="326"/>
        <v>新類型九州20174Q</v>
      </c>
    </row>
    <row r="6923" spans="1:11">
      <c r="A6923" s="23">
        <v>201710</v>
      </c>
      <c r="B6923" s="23" t="s">
        <v>89</v>
      </c>
      <c r="C6923" s="22">
        <v>27220985</v>
      </c>
      <c r="D6923" s="22" t="s">
        <v>46</v>
      </c>
      <c r="E6923" s="23">
        <v>6804</v>
      </c>
      <c r="F6923" s="22" t="str">
        <f>VLOOKUP(C6923,變換清單!A:C,3,0)</f>
        <v>新類型</v>
      </c>
      <c r="G6923" s="22" t="str">
        <f>VLOOKUP(B6923,變換清單!E:F,2,0)</f>
        <v>九州</v>
      </c>
      <c r="H6923" s="22" t="str">
        <f t="shared" si="324"/>
        <v>2017</v>
      </c>
      <c r="I6923" s="22">
        <f t="shared" si="325"/>
        <v>10</v>
      </c>
      <c r="J6923" s="22" t="str">
        <f>VLOOKUP(I6923,變換清單!H:I,2,0)</f>
        <v>4Q</v>
      </c>
      <c r="K6923" s="22" t="str">
        <f t="shared" si="326"/>
        <v>新類型九州20174Q</v>
      </c>
    </row>
    <row r="6924" spans="1:11">
      <c r="A6924" s="23">
        <v>201710</v>
      </c>
      <c r="B6924" s="23" t="s">
        <v>89</v>
      </c>
      <c r="C6924" s="22">
        <v>27260317</v>
      </c>
      <c r="D6924" s="22" t="s">
        <v>40</v>
      </c>
      <c r="E6924" s="23">
        <v>28560</v>
      </c>
      <c r="F6924" s="22" t="str">
        <f>VLOOKUP(C6924,變換清單!A:C,3,0)</f>
        <v>啤酒</v>
      </c>
      <c r="G6924" s="22" t="str">
        <f>VLOOKUP(B6924,變換清單!E:F,2,0)</f>
        <v>九州</v>
      </c>
      <c r="H6924" s="22" t="str">
        <f t="shared" si="324"/>
        <v>2017</v>
      </c>
      <c r="I6924" s="22">
        <f t="shared" si="325"/>
        <v>10</v>
      </c>
      <c r="J6924" s="22" t="str">
        <f>VLOOKUP(I6924,變換清單!H:I,2,0)</f>
        <v>4Q</v>
      </c>
      <c r="K6924" s="22" t="str">
        <f t="shared" si="326"/>
        <v>啤酒九州20174Q</v>
      </c>
    </row>
    <row r="6925" spans="1:11">
      <c r="A6925" s="23">
        <v>201710</v>
      </c>
      <c r="B6925" s="23" t="s">
        <v>64</v>
      </c>
      <c r="C6925" s="22">
        <v>27260665</v>
      </c>
      <c r="D6925" s="22" t="s">
        <v>105</v>
      </c>
      <c r="E6925" s="23">
        <v>-2469</v>
      </c>
      <c r="F6925" s="22" t="str">
        <f>VLOOKUP(C6925,變換清單!A:C,3,0)</f>
        <v>啤酒</v>
      </c>
      <c r="G6925" s="22" t="str">
        <f>VLOOKUP(B6925,變換清單!E:F,2,0)</f>
        <v>首都圏</v>
      </c>
      <c r="H6925" s="22" t="str">
        <f t="shared" si="324"/>
        <v>2017</v>
      </c>
      <c r="I6925" s="22">
        <f t="shared" si="325"/>
        <v>10</v>
      </c>
      <c r="J6925" s="22" t="str">
        <f>VLOOKUP(I6925,變換清單!H:I,2,0)</f>
        <v>4Q</v>
      </c>
      <c r="K6925" s="22" t="str">
        <f t="shared" si="326"/>
        <v>啤酒首都圏20174Q</v>
      </c>
    </row>
    <row r="6926" spans="1:11">
      <c r="A6926" s="23">
        <v>201710</v>
      </c>
      <c r="B6926" s="23" t="s">
        <v>64</v>
      </c>
      <c r="C6926" s="22">
        <v>27350171</v>
      </c>
      <c r="D6926" s="22" t="s">
        <v>42</v>
      </c>
      <c r="E6926" s="23">
        <v>3659040</v>
      </c>
      <c r="F6926" s="22" t="str">
        <f>VLOOKUP(C6926,變換清單!A:C,3,0)</f>
        <v>啤酒</v>
      </c>
      <c r="G6926" s="22" t="str">
        <f>VLOOKUP(B6926,變換清單!E:F,2,0)</f>
        <v>首都圏</v>
      </c>
      <c r="H6926" s="22" t="str">
        <f t="shared" si="324"/>
        <v>2017</v>
      </c>
      <c r="I6926" s="22">
        <f t="shared" si="325"/>
        <v>10</v>
      </c>
      <c r="J6926" s="22" t="str">
        <f>VLOOKUP(I6926,變換清單!H:I,2,0)</f>
        <v>4Q</v>
      </c>
      <c r="K6926" s="22" t="str">
        <f t="shared" si="326"/>
        <v>啤酒首都圏20174Q</v>
      </c>
    </row>
    <row r="6927" spans="1:11">
      <c r="A6927" s="23">
        <v>201710</v>
      </c>
      <c r="B6927" s="23" t="s">
        <v>64</v>
      </c>
      <c r="C6927" s="22">
        <v>27350921</v>
      </c>
      <c r="D6927" s="22" t="s">
        <v>44</v>
      </c>
      <c r="E6927" s="23">
        <v>514920</v>
      </c>
      <c r="F6927" s="22" t="str">
        <f>VLOOKUP(C6927,變換清單!A:C,3,0)</f>
        <v>發泡酒</v>
      </c>
      <c r="G6927" s="22" t="str">
        <f>VLOOKUP(B6927,變換清單!E:F,2,0)</f>
        <v>首都圏</v>
      </c>
      <c r="H6927" s="22" t="str">
        <f t="shared" si="324"/>
        <v>2017</v>
      </c>
      <c r="I6927" s="22">
        <f t="shared" si="325"/>
        <v>10</v>
      </c>
      <c r="J6927" s="22" t="str">
        <f>VLOOKUP(I6927,變換清單!H:I,2,0)</f>
        <v>4Q</v>
      </c>
      <c r="K6927" s="22" t="str">
        <f t="shared" si="326"/>
        <v>發泡酒首都圏20174Q</v>
      </c>
    </row>
    <row r="6928" spans="1:11">
      <c r="A6928" s="23">
        <v>201710</v>
      </c>
      <c r="B6928" s="23" t="s">
        <v>64</v>
      </c>
      <c r="C6928" s="22">
        <v>27210786</v>
      </c>
      <c r="D6928" s="22" t="s">
        <v>103</v>
      </c>
      <c r="E6928" s="23">
        <v>1432200</v>
      </c>
      <c r="F6928" s="22" t="str">
        <f>VLOOKUP(C6928,變換清單!A:C,3,0)</f>
        <v>發泡酒</v>
      </c>
      <c r="G6928" s="22" t="str">
        <f>VLOOKUP(B6928,變換清單!E:F,2,0)</f>
        <v>首都圏</v>
      </c>
      <c r="H6928" s="22" t="str">
        <f t="shared" si="324"/>
        <v>2017</v>
      </c>
      <c r="I6928" s="22">
        <f t="shared" si="325"/>
        <v>10</v>
      </c>
      <c r="J6928" s="22" t="str">
        <f>VLOOKUP(I6928,變換清單!H:I,2,0)</f>
        <v>4Q</v>
      </c>
      <c r="K6928" s="22" t="str">
        <f t="shared" si="326"/>
        <v>發泡酒首都圏20174Q</v>
      </c>
    </row>
    <row r="6929" spans="1:11">
      <c r="A6929" s="23">
        <v>201710</v>
      </c>
      <c r="B6929" s="23" t="s">
        <v>64</v>
      </c>
      <c r="C6929" s="22">
        <v>27220883</v>
      </c>
      <c r="D6929" s="22" t="s">
        <v>101</v>
      </c>
      <c r="E6929" s="23">
        <v>126252</v>
      </c>
      <c r="F6929" s="22" t="str">
        <f>VLOOKUP(C6929,變換清單!A:C,3,0)</f>
        <v>新類型</v>
      </c>
      <c r="G6929" s="22" t="str">
        <f>VLOOKUP(B6929,變換清單!E:F,2,0)</f>
        <v>首都圏</v>
      </c>
      <c r="H6929" s="22" t="str">
        <f t="shared" si="324"/>
        <v>2017</v>
      </c>
      <c r="I6929" s="22">
        <f t="shared" si="325"/>
        <v>10</v>
      </c>
      <c r="J6929" s="22" t="str">
        <f>VLOOKUP(I6929,變換清單!H:I,2,0)</f>
        <v>4Q</v>
      </c>
      <c r="K6929" s="22" t="str">
        <f t="shared" si="326"/>
        <v>新類型首都圏20174Q</v>
      </c>
    </row>
    <row r="6930" spans="1:11">
      <c r="A6930" s="23">
        <v>201710</v>
      </c>
      <c r="B6930" s="23" t="s">
        <v>64</v>
      </c>
      <c r="C6930" s="22">
        <v>27220957</v>
      </c>
      <c r="D6930" s="22" t="s">
        <v>102</v>
      </c>
      <c r="E6930" s="23">
        <v>65772</v>
      </c>
      <c r="F6930" s="22" t="str">
        <f>VLOOKUP(C6930,變換清單!A:C,3,0)</f>
        <v>新類型</v>
      </c>
      <c r="G6930" s="22" t="str">
        <f>VLOOKUP(B6930,變換清單!E:F,2,0)</f>
        <v>首都圏</v>
      </c>
      <c r="H6930" s="22" t="str">
        <f t="shared" si="324"/>
        <v>2017</v>
      </c>
      <c r="I6930" s="22">
        <f t="shared" si="325"/>
        <v>10</v>
      </c>
      <c r="J6930" s="22" t="str">
        <f>VLOOKUP(I6930,變換清單!H:I,2,0)</f>
        <v>4Q</v>
      </c>
      <c r="K6930" s="22" t="str">
        <f t="shared" si="326"/>
        <v>新類型首都圏20174Q</v>
      </c>
    </row>
    <row r="6931" spans="1:11">
      <c r="A6931" s="23">
        <v>201710</v>
      </c>
      <c r="B6931" s="23" t="s">
        <v>64</v>
      </c>
      <c r="C6931" s="22">
        <v>27220985</v>
      </c>
      <c r="D6931" s="22" t="s">
        <v>46</v>
      </c>
      <c r="E6931" s="23">
        <v>1002960</v>
      </c>
      <c r="F6931" s="22" t="str">
        <f>VLOOKUP(C6931,變換清單!A:C,3,0)</f>
        <v>新類型</v>
      </c>
      <c r="G6931" s="22" t="str">
        <f>VLOOKUP(B6931,變換清單!E:F,2,0)</f>
        <v>首都圏</v>
      </c>
      <c r="H6931" s="22" t="str">
        <f t="shared" si="324"/>
        <v>2017</v>
      </c>
      <c r="I6931" s="22">
        <f t="shared" si="325"/>
        <v>10</v>
      </c>
      <c r="J6931" s="22" t="str">
        <f>VLOOKUP(I6931,變換清單!H:I,2,0)</f>
        <v>4Q</v>
      </c>
      <c r="K6931" s="22" t="str">
        <f t="shared" si="326"/>
        <v>新類型首都圏20174Q</v>
      </c>
    </row>
    <row r="6932" spans="1:11">
      <c r="A6932" s="23">
        <v>201710</v>
      </c>
      <c r="B6932" s="23" t="s">
        <v>64</v>
      </c>
      <c r="C6932" s="22">
        <v>27260317</v>
      </c>
      <c r="D6932" s="22" t="s">
        <v>40</v>
      </c>
      <c r="E6932" s="23">
        <v>2001</v>
      </c>
      <c r="F6932" s="22" t="str">
        <f>VLOOKUP(C6932,變換清單!A:C,3,0)</f>
        <v>啤酒</v>
      </c>
      <c r="G6932" s="22" t="str">
        <f>VLOOKUP(B6932,變換清單!E:F,2,0)</f>
        <v>首都圏</v>
      </c>
      <c r="H6932" s="22" t="str">
        <f t="shared" si="324"/>
        <v>2017</v>
      </c>
      <c r="I6932" s="22">
        <f t="shared" si="325"/>
        <v>10</v>
      </c>
      <c r="J6932" s="22" t="str">
        <f>VLOOKUP(I6932,變換清單!H:I,2,0)</f>
        <v>4Q</v>
      </c>
      <c r="K6932" s="22" t="str">
        <f t="shared" si="326"/>
        <v>啤酒首都圏20174Q</v>
      </c>
    </row>
    <row r="6933" spans="1:11">
      <c r="A6933" s="23">
        <v>201710</v>
      </c>
      <c r="B6933" s="23" t="s">
        <v>64</v>
      </c>
      <c r="C6933" s="22">
        <v>27260665</v>
      </c>
      <c r="D6933" s="22" t="s">
        <v>105</v>
      </c>
      <c r="E6933" s="23">
        <v>14674</v>
      </c>
      <c r="F6933" s="22" t="str">
        <f>VLOOKUP(C6933,變換清單!A:C,3,0)</f>
        <v>啤酒</v>
      </c>
      <c r="G6933" s="22" t="str">
        <f>VLOOKUP(B6933,變換清單!E:F,2,0)</f>
        <v>首都圏</v>
      </c>
      <c r="H6933" s="22" t="str">
        <f t="shared" si="324"/>
        <v>2017</v>
      </c>
      <c r="I6933" s="22">
        <f t="shared" si="325"/>
        <v>10</v>
      </c>
      <c r="J6933" s="22" t="str">
        <f>VLOOKUP(I6933,變換清單!H:I,2,0)</f>
        <v>4Q</v>
      </c>
      <c r="K6933" s="22" t="str">
        <f t="shared" si="326"/>
        <v>啤酒首都圏20174Q</v>
      </c>
    </row>
    <row r="6934" spans="1:11">
      <c r="A6934" s="23">
        <v>201710</v>
      </c>
      <c r="B6934" s="23" t="s">
        <v>76</v>
      </c>
      <c r="C6934" s="22">
        <v>27350171</v>
      </c>
      <c r="D6934" s="22" t="s">
        <v>42</v>
      </c>
      <c r="E6934" s="23">
        <v>342720</v>
      </c>
      <c r="F6934" s="22" t="str">
        <f>VLOOKUP(C6934,變換清單!A:C,3,0)</f>
        <v>啤酒</v>
      </c>
      <c r="G6934" s="22" t="str">
        <f>VLOOKUP(B6934,變換清單!E:F,2,0)</f>
        <v>中部</v>
      </c>
      <c r="H6934" s="22" t="str">
        <f t="shared" si="324"/>
        <v>2017</v>
      </c>
      <c r="I6934" s="22">
        <f t="shared" si="325"/>
        <v>10</v>
      </c>
      <c r="J6934" s="22" t="str">
        <f>VLOOKUP(I6934,變換清單!H:I,2,0)</f>
        <v>4Q</v>
      </c>
      <c r="K6934" s="22" t="str">
        <f t="shared" si="326"/>
        <v>啤酒中部20174Q</v>
      </c>
    </row>
    <row r="6935" spans="1:11">
      <c r="A6935" s="23">
        <v>201710</v>
      </c>
      <c r="B6935" s="23" t="s">
        <v>76</v>
      </c>
      <c r="C6935" s="22">
        <v>27350921</v>
      </c>
      <c r="D6935" s="22" t="s">
        <v>44</v>
      </c>
      <c r="E6935" s="23">
        <v>4200</v>
      </c>
      <c r="F6935" s="22" t="str">
        <f>VLOOKUP(C6935,變換清單!A:C,3,0)</f>
        <v>發泡酒</v>
      </c>
      <c r="G6935" s="22" t="str">
        <f>VLOOKUP(B6935,變換清單!E:F,2,0)</f>
        <v>中部</v>
      </c>
      <c r="H6935" s="22" t="str">
        <f t="shared" si="324"/>
        <v>2017</v>
      </c>
      <c r="I6935" s="22">
        <f t="shared" si="325"/>
        <v>10</v>
      </c>
      <c r="J6935" s="22" t="str">
        <f>VLOOKUP(I6935,變換清單!H:I,2,0)</f>
        <v>4Q</v>
      </c>
      <c r="K6935" s="22" t="str">
        <f t="shared" si="326"/>
        <v>發泡酒中部20174Q</v>
      </c>
    </row>
    <row r="6936" spans="1:11">
      <c r="A6936" s="23">
        <v>201710</v>
      </c>
      <c r="B6936" s="23" t="s">
        <v>76</v>
      </c>
      <c r="C6936" s="22">
        <v>27210786</v>
      </c>
      <c r="D6936" s="22" t="s">
        <v>103</v>
      </c>
      <c r="E6936" s="23">
        <v>118440</v>
      </c>
      <c r="F6936" s="22" t="str">
        <f>VLOOKUP(C6936,變換清單!A:C,3,0)</f>
        <v>發泡酒</v>
      </c>
      <c r="G6936" s="22" t="str">
        <f>VLOOKUP(B6936,變換清單!E:F,2,0)</f>
        <v>中部</v>
      </c>
      <c r="H6936" s="22" t="str">
        <f t="shared" si="324"/>
        <v>2017</v>
      </c>
      <c r="I6936" s="22">
        <f t="shared" si="325"/>
        <v>10</v>
      </c>
      <c r="J6936" s="22" t="str">
        <f>VLOOKUP(I6936,變換清單!H:I,2,0)</f>
        <v>4Q</v>
      </c>
      <c r="K6936" s="22" t="str">
        <f t="shared" si="326"/>
        <v>發泡酒中部20174Q</v>
      </c>
    </row>
    <row r="6937" spans="1:11">
      <c r="A6937" s="23">
        <v>201710</v>
      </c>
      <c r="B6937" s="23" t="s">
        <v>76</v>
      </c>
      <c r="C6937" s="22">
        <v>27220883</v>
      </c>
      <c r="D6937" s="22" t="s">
        <v>101</v>
      </c>
      <c r="E6937" s="23">
        <v>13860</v>
      </c>
      <c r="F6937" s="22" t="str">
        <f>VLOOKUP(C6937,變換清單!A:C,3,0)</f>
        <v>新類型</v>
      </c>
      <c r="G6937" s="22" t="str">
        <f>VLOOKUP(B6937,變換清單!E:F,2,0)</f>
        <v>中部</v>
      </c>
      <c r="H6937" s="22" t="str">
        <f t="shared" si="324"/>
        <v>2017</v>
      </c>
      <c r="I6937" s="22">
        <f t="shared" si="325"/>
        <v>10</v>
      </c>
      <c r="J6937" s="22" t="str">
        <f>VLOOKUP(I6937,變換清單!H:I,2,0)</f>
        <v>4Q</v>
      </c>
      <c r="K6937" s="22" t="str">
        <f t="shared" si="326"/>
        <v>新類型中部20174Q</v>
      </c>
    </row>
    <row r="6938" spans="1:11">
      <c r="A6938" s="23">
        <v>201710</v>
      </c>
      <c r="B6938" s="23" t="s">
        <v>76</v>
      </c>
      <c r="C6938" s="22">
        <v>27220957</v>
      </c>
      <c r="D6938" s="22" t="s">
        <v>102</v>
      </c>
      <c r="E6938" s="23">
        <v>3528</v>
      </c>
      <c r="F6938" s="22" t="str">
        <f>VLOOKUP(C6938,變換清單!A:C,3,0)</f>
        <v>新類型</v>
      </c>
      <c r="G6938" s="22" t="str">
        <f>VLOOKUP(B6938,變換清單!E:F,2,0)</f>
        <v>中部</v>
      </c>
      <c r="H6938" s="22" t="str">
        <f t="shared" si="324"/>
        <v>2017</v>
      </c>
      <c r="I6938" s="22">
        <f t="shared" si="325"/>
        <v>10</v>
      </c>
      <c r="J6938" s="22" t="str">
        <f>VLOOKUP(I6938,變換清單!H:I,2,0)</f>
        <v>4Q</v>
      </c>
      <c r="K6938" s="22" t="str">
        <f t="shared" si="326"/>
        <v>新類型中部20174Q</v>
      </c>
    </row>
    <row r="6939" spans="1:11">
      <c r="A6939" s="23">
        <v>201710</v>
      </c>
      <c r="B6939" s="23" t="s">
        <v>76</v>
      </c>
      <c r="C6939" s="22">
        <v>27220985</v>
      </c>
      <c r="D6939" s="22" t="s">
        <v>46</v>
      </c>
      <c r="E6939" s="23">
        <v>67200</v>
      </c>
      <c r="F6939" s="22" t="str">
        <f>VLOOKUP(C6939,變換清單!A:C,3,0)</f>
        <v>新類型</v>
      </c>
      <c r="G6939" s="22" t="str">
        <f>VLOOKUP(B6939,變換清單!E:F,2,0)</f>
        <v>中部</v>
      </c>
      <c r="H6939" s="22" t="str">
        <f t="shared" si="324"/>
        <v>2017</v>
      </c>
      <c r="I6939" s="22">
        <f t="shared" si="325"/>
        <v>10</v>
      </c>
      <c r="J6939" s="22" t="str">
        <f>VLOOKUP(I6939,變換清單!H:I,2,0)</f>
        <v>4Q</v>
      </c>
      <c r="K6939" s="22" t="str">
        <f t="shared" si="326"/>
        <v>新類型中部20174Q</v>
      </c>
    </row>
    <row r="6940" spans="1:11">
      <c r="A6940" s="23">
        <v>201710</v>
      </c>
      <c r="B6940" s="23" t="s">
        <v>59</v>
      </c>
      <c r="C6940" s="22">
        <v>27260317</v>
      </c>
      <c r="D6940" s="22" t="s">
        <v>40</v>
      </c>
      <c r="E6940" s="23">
        <v>128520</v>
      </c>
      <c r="F6940" s="22" t="str">
        <f>VLOOKUP(C6940,變換清單!A:C,3,0)</f>
        <v>啤酒</v>
      </c>
      <c r="G6940" s="22" t="str">
        <f>VLOOKUP(B6940,變換清單!E:F,2,0)</f>
        <v>東北</v>
      </c>
      <c r="H6940" s="22" t="str">
        <f t="shared" si="324"/>
        <v>2017</v>
      </c>
      <c r="I6940" s="22">
        <f t="shared" si="325"/>
        <v>10</v>
      </c>
      <c r="J6940" s="22" t="str">
        <f>VLOOKUP(I6940,變換清單!H:I,2,0)</f>
        <v>4Q</v>
      </c>
      <c r="K6940" s="22" t="str">
        <f t="shared" si="326"/>
        <v>啤酒東北20174Q</v>
      </c>
    </row>
    <row r="6941" spans="1:11">
      <c r="A6941" s="23">
        <v>201710</v>
      </c>
      <c r="B6941" s="23" t="s">
        <v>59</v>
      </c>
      <c r="C6941" s="22">
        <v>27260665</v>
      </c>
      <c r="D6941" s="22" t="s">
        <v>105</v>
      </c>
      <c r="E6941" s="23">
        <v>44520</v>
      </c>
      <c r="F6941" s="22" t="str">
        <f>VLOOKUP(C6941,變換清單!A:C,3,0)</f>
        <v>啤酒</v>
      </c>
      <c r="G6941" s="22" t="str">
        <f>VLOOKUP(B6941,變換清單!E:F,2,0)</f>
        <v>東北</v>
      </c>
      <c r="H6941" s="22" t="str">
        <f t="shared" si="324"/>
        <v>2017</v>
      </c>
      <c r="I6941" s="22">
        <f t="shared" si="325"/>
        <v>10</v>
      </c>
      <c r="J6941" s="22" t="str">
        <f>VLOOKUP(I6941,變換清單!H:I,2,0)</f>
        <v>4Q</v>
      </c>
      <c r="K6941" s="22" t="str">
        <f t="shared" si="326"/>
        <v>啤酒東北20174Q</v>
      </c>
    </row>
    <row r="6942" spans="1:11">
      <c r="A6942" s="23">
        <v>201710</v>
      </c>
      <c r="B6942" s="23" t="s">
        <v>59</v>
      </c>
      <c r="C6942" s="22">
        <v>27350171</v>
      </c>
      <c r="D6942" s="22" t="s">
        <v>42</v>
      </c>
      <c r="E6942" s="23">
        <v>37800</v>
      </c>
      <c r="F6942" s="22" t="str">
        <f>VLOOKUP(C6942,變換清單!A:C,3,0)</f>
        <v>啤酒</v>
      </c>
      <c r="G6942" s="22" t="str">
        <f>VLOOKUP(B6942,變換清單!E:F,2,0)</f>
        <v>東北</v>
      </c>
      <c r="H6942" s="22" t="str">
        <f t="shared" si="324"/>
        <v>2017</v>
      </c>
      <c r="I6942" s="22">
        <f t="shared" si="325"/>
        <v>10</v>
      </c>
      <c r="J6942" s="22" t="str">
        <f>VLOOKUP(I6942,變換清單!H:I,2,0)</f>
        <v>4Q</v>
      </c>
      <c r="K6942" s="22" t="str">
        <f t="shared" si="326"/>
        <v>啤酒東北20174Q</v>
      </c>
    </row>
    <row r="6943" spans="1:11">
      <c r="A6943" s="23">
        <v>201710</v>
      </c>
      <c r="B6943" s="23" t="s">
        <v>59</v>
      </c>
      <c r="C6943" s="22">
        <v>27350921</v>
      </c>
      <c r="D6943" s="22" t="s">
        <v>44</v>
      </c>
      <c r="E6943" s="23">
        <v>11592</v>
      </c>
      <c r="F6943" s="22" t="str">
        <f>VLOOKUP(C6943,變換清單!A:C,3,0)</f>
        <v>發泡酒</v>
      </c>
      <c r="G6943" s="22" t="str">
        <f>VLOOKUP(B6943,變換清單!E:F,2,0)</f>
        <v>東北</v>
      </c>
      <c r="H6943" s="22" t="str">
        <f t="shared" si="324"/>
        <v>2017</v>
      </c>
      <c r="I6943" s="22">
        <f t="shared" si="325"/>
        <v>10</v>
      </c>
      <c r="J6943" s="22" t="str">
        <f>VLOOKUP(I6943,變換清單!H:I,2,0)</f>
        <v>4Q</v>
      </c>
      <c r="K6943" s="22" t="str">
        <f t="shared" si="326"/>
        <v>發泡酒東北20174Q</v>
      </c>
    </row>
    <row r="6944" spans="1:11">
      <c r="A6944" s="23">
        <v>201710</v>
      </c>
      <c r="B6944" s="23" t="s">
        <v>59</v>
      </c>
      <c r="C6944" s="22">
        <v>27210786</v>
      </c>
      <c r="D6944" s="22" t="s">
        <v>103</v>
      </c>
      <c r="E6944" s="23">
        <v>76440</v>
      </c>
      <c r="F6944" s="22" t="str">
        <f>VLOOKUP(C6944,變換清單!A:C,3,0)</f>
        <v>發泡酒</v>
      </c>
      <c r="G6944" s="22" t="str">
        <f>VLOOKUP(B6944,變換清單!E:F,2,0)</f>
        <v>東北</v>
      </c>
      <c r="H6944" s="22" t="str">
        <f t="shared" si="324"/>
        <v>2017</v>
      </c>
      <c r="I6944" s="22">
        <f t="shared" si="325"/>
        <v>10</v>
      </c>
      <c r="J6944" s="22" t="str">
        <f>VLOOKUP(I6944,變換清單!H:I,2,0)</f>
        <v>4Q</v>
      </c>
      <c r="K6944" s="22" t="str">
        <f t="shared" si="326"/>
        <v>發泡酒東北20174Q</v>
      </c>
    </row>
    <row r="6945" spans="1:11">
      <c r="A6945" s="23">
        <v>201710</v>
      </c>
      <c r="B6945" s="23" t="s">
        <v>84</v>
      </c>
      <c r="C6945" s="22">
        <v>27220883</v>
      </c>
      <c r="D6945" s="22" t="s">
        <v>101</v>
      </c>
      <c r="E6945" s="23">
        <v>364560</v>
      </c>
      <c r="F6945" s="22" t="str">
        <f>VLOOKUP(C6945,變換清單!A:C,3,0)</f>
        <v>新類型</v>
      </c>
      <c r="G6945" s="22" t="str">
        <f>VLOOKUP(B6945,變換清單!E:F,2,0)</f>
        <v>中四國</v>
      </c>
      <c r="H6945" s="22" t="str">
        <f t="shared" si="324"/>
        <v>2017</v>
      </c>
      <c r="I6945" s="22">
        <f t="shared" si="325"/>
        <v>10</v>
      </c>
      <c r="J6945" s="22" t="str">
        <f>VLOOKUP(I6945,變換清單!H:I,2,0)</f>
        <v>4Q</v>
      </c>
      <c r="K6945" s="22" t="str">
        <f t="shared" si="326"/>
        <v>新類型中四國20174Q</v>
      </c>
    </row>
    <row r="6946" spans="1:11">
      <c r="A6946" s="23">
        <v>201710</v>
      </c>
      <c r="B6946" s="23" t="s">
        <v>84</v>
      </c>
      <c r="C6946" s="22">
        <v>27220957</v>
      </c>
      <c r="D6946" s="22" t="s">
        <v>102</v>
      </c>
      <c r="E6946" s="23">
        <v>78120</v>
      </c>
      <c r="F6946" s="22" t="str">
        <f>VLOOKUP(C6946,變換清單!A:C,3,0)</f>
        <v>新類型</v>
      </c>
      <c r="G6946" s="22" t="str">
        <f>VLOOKUP(B6946,變換清單!E:F,2,0)</f>
        <v>中四國</v>
      </c>
      <c r="H6946" s="22" t="str">
        <f t="shared" si="324"/>
        <v>2017</v>
      </c>
      <c r="I6946" s="22">
        <f t="shared" si="325"/>
        <v>10</v>
      </c>
      <c r="J6946" s="22" t="str">
        <f>VLOOKUP(I6946,變換清單!H:I,2,0)</f>
        <v>4Q</v>
      </c>
      <c r="K6946" s="22" t="str">
        <f t="shared" si="326"/>
        <v>新類型中四國20174Q</v>
      </c>
    </row>
    <row r="6947" spans="1:11">
      <c r="A6947" s="23">
        <v>201710</v>
      </c>
      <c r="B6947" s="23" t="s">
        <v>84</v>
      </c>
      <c r="C6947" s="22">
        <v>27220985</v>
      </c>
      <c r="D6947" s="22" t="s">
        <v>46</v>
      </c>
      <c r="E6947" s="23">
        <v>138600</v>
      </c>
      <c r="F6947" s="22" t="str">
        <f>VLOOKUP(C6947,變換清單!A:C,3,0)</f>
        <v>新類型</v>
      </c>
      <c r="G6947" s="22" t="str">
        <f>VLOOKUP(B6947,變換清單!E:F,2,0)</f>
        <v>中四國</v>
      </c>
      <c r="H6947" s="22" t="str">
        <f t="shared" si="324"/>
        <v>2017</v>
      </c>
      <c r="I6947" s="22">
        <f t="shared" si="325"/>
        <v>10</v>
      </c>
      <c r="J6947" s="22" t="str">
        <f>VLOOKUP(I6947,變換清單!H:I,2,0)</f>
        <v>4Q</v>
      </c>
      <c r="K6947" s="22" t="str">
        <f t="shared" si="326"/>
        <v>新類型中四國20174Q</v>
      </c>
    </row>
    <row r="6948" spans="1:11">
      <c r="A6948" s="23">
        <v>201710</v>
      </c>
      <c r="B6948" s="23" t="s">
        <v>84</v>
      </c>
      <c r="C6948" s="22">
        <v>27260317</v>
      </c>
      <c r="D6948" s="22" t="s">
        <v>40</v>
      </c>
      <c r="E6948" s="23">
        <v>56196</v>
      </c>
      <c r="F6948" s="22" t="str">
        <f>VLOOKUP(C6948,變換清單!A:C,3,0)</f>
        <v>啤酒</v>
      </c>
      <c r="G6948" s="22" t="str">
        <f>VLOOKUP(B6948,變換清單!E:F,2,0)</f>
        <v>中四國</v>
      </c>
      <c r="H6948" s="22" t="str">
        <f t="shared" si="324"/>
        <v>2017</v>
      </c>
      <c r="I6948" s="22">
        <f t="shared" si="325"/>
        <v>10</v>
      </c>
      <c r="J6948" s="22" t="str">
        <f>VLOOKUP(I6948,變換清單!H:I,2,0)</f>
        <v>4Q</v>
      </c>
      <c r="K6948" s="22" t="str">
        <f t="shared" si="326"/>
        <v>啤酒中四國20174Q</v>
      </c>
    </row>
    <row r="6949" spans="1:11">
      <c r="A6949" s="23">
        <v>201710</v>
      </c>
      <c r="B6949" s="23" t="s">
        <v>84</v>
      </c>
      <c r="C6949" s="22">
        <v>27260665</v>
      </c>
      <c r="D6949" s="22" t="s">
        <v>105</v>
      </c>
      <c r="E6949" s="23">
        <v>9066</v>
      </c>
      <c r="F6949" s="22" t="str">
        <f>VLOOKUP(C6949,變換清單!A:C,3,0)</f>
        <v>啤酒</v>
      </c>
      <c r="G6949" s="22" t="str">
        <f>VLOOKUP(B6949,變換清單!E:F,2,0)</f>
        <v>中四國</v>
      </c>
      <c r="H6949" s="22" t="str">
        <f t="shared" si="324"/>
        <v>2017</v>
      </c>
      <c r="I6949" s="22">
        <f t="shared" si="325"/>
        <v>10</v>
      </c>
      <c r="J6949" s="22" t="str">
        <f>VLOOKUP(I6949,變換清單!H:I,2,0)</f>
        <v>4Q</v>
      </c>
      <c r="K6949" s="22" t="str">
        <f t="shared" si="326"/>
        <v>啤酒中四國20174Q</v>
      </c>
    </row>
    <row r="6950" spans="1:11">
      <c r="A6950" s="23">
        <v>201710</v>
      </c>
      <c r="B6950" s="23" t="s">
        <v>84</v>
      </c>
      <c r="C6950" s="22">
        <v>27350171</v>
      </c>
      <c r="D6950" s="22" t="s">
        <v>42</v>
      </c>
      <c r="E6950" s="23">
        <v>30240</v>
      </c>
      <c r="F6950" s="22" t="str">
        <f>VLOOKUP(C6950,變換清單!A:C,3,0)</f>
        <v>啤酒</v>
      </c>
      <c r="G6950" s="22" t="str">
        <f>VLOOKUP(B6950,變換清單!E:F,2,0)</f>
        <v>中四國</v>
      </c>
      <c r="H6950" s="22" t="str">
        <f t="shared" si="324"/>
        <v>2017</v>
      </c>
      <c r="I6950" s="22">
        <f t="shared" si="325"/>
        <v>10</v>
      </c>
      <c r="J6950" s="22" t="str">
        <f>VLOOKUP(I6950,變換清單!H:I,2,0)</f>
        <v>4Q</v>
      </c>
      <c r="K6950" s="22" t="str">
        <f t="shared" si="326"/>
        <v>啤酒中四國20174Q</v>
      </c>
    </row>
    <row r="6951" spans="1:11">
      <c r="A6951" s="23">
        <v>201710</v>
      </c>
      <c r="B6951" s="23" t="s">
        <v>71</v>
      </c>
      <c r="C6951" s="22">
        <v>27350921</v>
      </c>
      <c r="D6951" s="22" t="s">
        <v>44</v>
      </c>
      <c r="E6951" s="23">
        <v>312480</v>
      </c>
      <c r="F6951" s="22" t="str">
        <f>VLOOKUP(C6951,變換清單!A:C,3,0)</f>
        <v>發泡酒</v>
      </c>
      <c r="G6951" s="22" t="str">
        <f>VLOOKUP(B6951,變換清單!E:F,2,0)</f>
        <v>關信越</v>
      </c>
      <c r="H6951" s="22" t="str">
        <f t="shared" si="324"/>
        <v>2017</v>
      </c>
      <c r="I6951" s="22">
        <f t="shared" si="325"/>
        <v>10</v>
      </c>
      <c r="J6951" s="22" t="str">
        <f>VLOOKUP(I6951,變換清單!H:I,2,0)</f>
        <v>4Q</v>
      </c>
      <c r="K6951" s="22" t="str">
        <f t="shared" si="326"/>
        <v>發泡酒關信越20174Q</v>
      </c>
    </row>
    <row r="6952" spans="1:11">
      <c r="A6952" s="23">
        <v>201710</v>
      </c>
      <c r="B6952" s="23" t="s">
        <v>71</v>
      </c>
      <c r="C6952" s="22">
        <v>27210786</v>
      </c>
      <c r="D6952" s="22" t="s">
        <v>103</v>
      </c>
      <c r="E6952" s="23">
        <v>22680</v>
      </c>
      <c r="F6952" s="22" t="str">
        <f>VLOOKUP(C6952,變換清單!A:C,3,0)</f>
        <v>發泡酒</v>
      </c>
      <c r="G6952" s="22" t="str">
        <f>VLOOKUP(B6952,變換清單!E:F,2,0)</f>
        <v>關信越</v>
      </c>
      <c r="H6952" s="22" t="str">
        <f t="shared" si="324"/>
        <v>2017</v>
      </c>
      <c r="I6952" s="22">
        <f t="shared" si="325"/>
        <v>10</v>
      </c>
      <c r="J6952" s="22" t="str">
        <f>VLOOKUP(I6952,變換清單!H:I,2,0)</f>
        <v>4Q</v>
      </c>
      <c r="K6952" s="22" t="str">
        <f t="shared" si="326"/>
        <v>發泡酒關信越20174Q</v>
      </c>
    </row>
    <row r="6953" spans="1:11">
      <c r="A6953" s="23">
        <v>201710</v>
      </c>
      <c r="B6953" s="23" t="s">
        <v>71</v>
      </c>
      <c r="C6953" s="22">
        <v>27220883</v>
      </c>
      <c r="D6953" s="22" t="s">
        <v>101</v>
      </c>
      <c r="E6953" s="23">
        <v>119280</v>
      </c>
      <c r="F6953" s="22" t="str">
        <f>VLOOKUP(C6953,變換清單!A:C,3,0)</f>
        <v>新類型</v>
      </c>
      <c r="G6953" s="22" t="str">
        <f>VLOOKUP(B6953,變換清單!E:F,2,0)</f>
        <v>關信越</v>
      </c>
      <c r="H6953" s="22" t="str">
        <f t="shared" si="324"/>
        <v>2017</v>
      </c>
      <c r="I6953" s="22">
        <f t="shared" si="325"/>
        <v>10</v>
      </c>
      <c r="J6953" s="22" t="str">
        <f>VLOOKUP(I6953,變換清單!H:I,2,0)</f>
        <v>4Q</v>
      </c>
      <c r="K6953" s="22" t="str">
        <f t="shared" si="326"/>
        <v>新類型關信越20174Q</v>
      </c>
    </row>
    <row r="6954" spans="1:11">
      <c r="A6954" s="23">
        <v>201710</v>
      </c>
      <c r="B6954" s="23" t="s">
        <v>71</v>
      </c>
      <c r="C6954" s="22">
        <v>27220957</v>
      </c>
      <c r="D6954" s="22" t="s">
        <v>102</v>
      </c>
      <c r="E6954" s="23">
        <v>50400</v>
      </c>
      <c r="F6954" s="22" t="str">
        <f>VLOOKUP(C6954,變換清單!A:C,3,0)</f>
        <v>新類型</v>
      </c>
      <c r="G6954" s="22" t="str">
        <f>VLOOKUP(B6954,變換清單!E:F,2,0)</f>
        <v>關信越</v>
      </c>
      <c r="H6954" s="22" t="str">
        <f t="shared" si="324"/>
        <v>2017</v>
      </c>
      <c r="I6954" s="22">
        <f t="shared" si="325"/>
        <v>10</v>
      </c>
      <c r="J6954" s="22" t="str">
        <f>VLOOKUP(I6954,變換清單!H:I,2,0)</f>
        <v>4Q</v>
      </c>
      <c r="K6954" s="22" t="str">
        <f t="shared" si="326"/>
        <v>新類型關信越20174Q</v>
      </c>
    </row>
    <row r="6955" spans="1:11">
      <c r="A6955" s="23">
        <v>201710</v>
      </c>
      <c r="B6955" s="23" t="s">
        <v>77</v>
      </c>
      <c r="C6955" s="22">
        <v>27220985</v>
      </c>
      <c r="D6955" s="22" t="s">
        <v>46</v>
      </c>
      <c r="E6955" s="23">
        <v>367080</v>
      </c>
      <c r="F6955" s="22" t="str">
        <f>VLOOKUP(C6955,變換清單!A:C,3,0)</f>
        <v>新類型</v>
      </c>
      <c r="G6955" s="22" t="str">
        <f>VLOOKUP(B6955,變換清單!E:F,2,0)</f>
        <v>近畿圏</v>
      </c>
      <c r="H6955" s="22" t="str">
        <f t="shared" si="324"/>
        <v>2017</v>
      </c>
      <c r="I6955" s="22">
        <f t="shared" si="325"/>
        <v>10</v>
      </c>
      <c r="J6955" s="22" t="str">
        <f>VLOOKUP(I6955,變換清單!H:I,2,0)</f>
        <v>4Q</v>
      </c>
      <c r="K6955" s="22" t="str">
        <f t="shared" si="326"/>
        <v>新類型近畿圏20174Q</v>
      </c>
    </row>
    <row r="6956" spans="1:11">
      <c r="A6956" s="23">
        <v>201710</v>
      </c>
      <c r="B6956" s="23" t="s">
        <v>77</v>
      </c>
      <c r="C6956" s="22">
        <v>27260317</v>
      </c>
      <c r="D6956" s="22" t="s">
        <v>40</v>
      </c>
      <c r="E6956" s="23">
        <v>26040</v>
      </c>
      <c r="F6956" s="22" t="str">
        <f>VLOOKUP(C6956,變換清單!A:C,3,0)</f>
        <v>啤酒</v>
      </c>
      <c r="G6956" s="22" t="str">
        <f>VLOOKUP(B6956,變換清單!E:F,2,0)</f>
        <v>近畿圏</v>
      </c>
      <c r="H6956" s="22" t="str">
        <f t="shared" si="324"/>
        <v>2017</v>
      </c>
      <c r="I6956" s="22">
        <f t="shared" si="325"/>
        <v>10</v>
      </c>
      <c r="J6956" s="22" t="str">
        <f>VLOOKUP(I6956,變換清單!H:I,2,0)</f>
        <v>4Q</v>
      </c>
      <c r="K6956" s="22" t="str">
        <f t="shared" si="326"/>
        <v>啤酒近畿圏20174Q</v>
      </c>
    </row>
    <row r="6957" spans="1:11">
      <c r="A6957" s="23">
        <v>201710</v>
      </c>
      <c r="B6957" s="23" t="s">
        <v>77</v>
      </c>
      <c r="C6957" s="22">
        <v>27260665</v>
      </c>
      <c r="D6957" s="22" t="s">
        <v>105</v>
      </c>
      <c r="E6957" s="23">
        <v>133560</v>
      </c>
      <c r="F6957" s="22" t="str">
        <f>VLOOKUP(C6957,變換清單!A:C,3,0)</f>
        <v>啤酒</v>
      </c>
      <c r="G6957" s="22" t="str">
        <f>VLOOKUP(B6957,變換清單!E:F,2,0)</f>
        <v>近畿圏</v>
      </c>
      <c r="H6957" s="22" t="str">
        <f t="shared" si="324"/>
        <v>2017</v>
      </c>
      <c r="I6957" s="22">
        <f t="shared" si="325"/>
        <v>10</v>
      </c>
      <c r="J6957" s="22" t="str">
        <f>VLOOKUP(I6957,變換清單!H:I,2,0)</f>
        <v>4Q</v>
      </c>
      <c r="K6957" s="22" t="str">
        <f t="shared" si="326"/>
        <v>啤酒近畿圏20174Q</v>
      </c>
    </row>
    <row r="6958" spans="1:11">
      <c r="A6958" s="23">
        <v>201710</v>
      </c>
      <c r="B6958" s="23" t="s">
        <v>77</v>
      </c>
      <c r="C6958" s="22">
        <v>27350171</v>
      </c>
      <c r="D6958" s="22" t="s">
        <v>42</v>
      </c>
      <c r="E6958" s="23">
        <v>16884</v>
      </c>
      <c r="F6958" s="22" t="str">
        <f>VLOOKUP(C6958,變換清單!A:C,3,0)</f>
        <v>啤酒</v>
      </c>
      <c r="G6958" s="22" t="str">
        <f>VLOOKUP(B6958,變換清單!E:F,2,0)</f>
        <v>近畿圏</v>
      </c>
      <c r="H6958" s="22" t="str">
        <f t="shared" si="324"/>
        <v>2017</v>
      </c>
      <c r="I6958" s="22">
        <f t="shared" si="325"/>
        <v>10</v>
      </c>
      <c r="J6958" s="22" t="str">
        <f>VLOOKUP(I6958,變換清單!H:I,2,0)</f>
        <v>4Q</v>
      </c>
      <c r="K6958" s="22" t="str">
        <f t="shared" si="326"/>
        <v>啤酒近畿圏20174Q</v>
      </c>
    </row>
    <row r="6959" spans="1:11">
      <c r="A6959" s="23">
        <v>201710</v>
      </c>
      <c r="B6959" s="23" t="s">
        <v>77</v>
      </c>
      <c r="C6959" s="22">
        <v>27350921</v>
      </c>
      <c r="D6959" s="22" t="s">
        <v>44</v>
      </c>
      <c r="E6959" s="23">
        <v>4536</v>
      </c>
      <c r="F6959" s="22" t="str">
        <f>VLOOKUP(C6959,變換清單!A:C,3,0)</f>
        <v>發泡酒</v>
      </c>
      <c r="G6959" s="22" t="str">
        <f>VLOOKUP(B6959,變換清單!E:F,2,0)</f>
        <v>近畿圏</v>
      </c>
      <c r="H6959" s="22" t="str">
        <f t="shared" si="324"/>
        <v>2017</v>
      </c>
      <c r="I6959" s="22">
        <f t="shared" si="325"/>
        <v>10</v>
      </c>
      <c r="J6959" s="22" t="str">
        <f>VLOOKUP(I6959,變換清單!H:I,2,0)</f>
        <v>4Q</v>
      </c>
      <c r="K6959" s="22" t="str">
        <f t="shared" si="326"/>
        <v>發泡酒近畿圏20174Q</v>
      </c>
    </row>
    <row r="6960" spans="1:11">
      <c r="A6960" s="23">
        <v>201710</v>
      </c>
      <c r="B6960" s="23" t="s">
        <v>77</v>
      </c>
      <c r="C6960" s="22">
        <v>27210786</v>
      </c>
      <c r="D6960" s="22" t="s">
        <v>103</v>
      </c>
      <c r="E6960" s="23">
        <v>33600</v>
      </c>
      <c r="F6960" s="22" t="str">
        <f>VLOOKUP(C6960,變換清單!A:C,3,0)</f>
        <v>發泡酒</v>
      </c>
      <c r="G6960" s="22" t="str">
        <f>VLOOKUP(B6960,變換清單!E:F,2,0)</f>
        <v>近畿圏</v>
      </c>
      <c r="H6960" s="22" t="str">
        <f t="shared" si="324"/>
        <v>2017</v>
      </c>
      <c r="I6960" s="22">
        <f t="shared" si="325"/>
        <v>10</v>
      </c>
      <c r="J6960" s="22" t="str">
        <f>VLOOKUP(I6960,變換清單!H:I,2,0)</f>
        <v>4Q</v>
      </c>
      <c r="K6960" s="22" t="str">
        <f t="shared" si="326"/>
        <v>發泡酒近畿圏20174Q</v>
      </c>
    </row>
    <row r="6961" spans="1:11">
      <c r="A6961" s="23">
        <v>201710</v>
      </c>
      <c r="B6961" s="23" t="s">
        <v>97</v>
      </c>
      <c r="C6961" s="22">
        <v>27220883</v>
      </c>
      <c r="D6961" s="22" t="s">
        <v>101</v>
      </c>
      <c r="E6961" s="23">
        <v>250320</v>
      </c>
      <c r="F6961" s="22" t="str">
        <f>VLOOKUP(C6961,變換清單!A:C,3,0)</f>
        <v>新類型</v>
      </c>
      <c r="G6961" s="22" t="str">
        <f>VLOOKUP(B6961,變換清單!E:F,2,0)</f>
        <v>九州</v>
      </c>
      <c r="H6961" s="22" t="str">
        <f t="shared" si="324"/>
        <v>2017</v>
      </c>
      <c r="I6961" s="22">
        <f t="shared" si="325"/>
        <v>10</v>
      </c>
      <c r="J6961" s="22" t="str">
        <f>VLOOKUP(I6961,變換清單!H:I,2,0)</f>
        <v>4Q</v>
      </c>
      <c r="K6961" s="22" t="str">
        <f t="shared" si="326"/>
        <v>新類型九州20174Q</v>
      </c>
    </row>
    <row r="6962" spans="1:11">
      <c r="A6962" s="23">
        <v>201710</v>
      </c>
      <c r="B6962" s="23" t="s">
        <v>97</v>
      </c>
      <c r="C6962" s="22">
        <v>27220957</v>
      </c>
      <c r="D6962" s="22" t="s">
        <v>102</v>
      </c>
      <c r="E6962" s="23">
        <v>88200</v>
      </c>
      <c r="F6962" s="22" t="str">
        <f>VLOOKUP(C6962,變換清單!A:C,3,0)</f>
        <v>新類型</v>
      </c>
      <c r="G6962" s="22" t="str">
        <f>VLOOKUP(B6962,變換清單!E:F,2,0)</f>
        <v>九州</v>
      </c>
      <c r="H6962" s="22" t="str">
        <f t="shared" si="324"/>
        <v>2017</v>
      </c>
      <c r="I6962" s="22">
        <f t="shared" si="325"/>
        <v>10</v>
      </c>
      <c r="J6962" s="22" t="str">
        <f>VLOOKUP(I6962,變換清單!H:I,2,0)</f>
        <v>4Q</v>
      </c>
      <c r="K6962" s="22" t="str">
        <f t="shared" si="326"/>
        <v>新類型九州20174Q</v>
      </c>
    </row>
    <row r="6963" spans="1:11">
      <c r="A6963" s="23">
        <v>201710</v>
      </c>
      <c r="B6963" s="23" t="s">
        <v>97</v>
      </c>
      <c r="C6963" s="22">
        <v>27220985</v>
      </c>
      <c r="D6963" s="22" t="s">
        <v>46</v>
      </c>
      <c r="E6963" s="23">
        <v>103320</v>
      </c>
      <c r="F6963" s="22" t="str">
        <f>VLOOKUP(C6963,變換清單!A:C,3,0)</f>
        <v>新類型</v>
      </c>
      <c r="G6963" s="22" t="str">
        <f>VLOOKUP(B6963,變換清單!E:F,2,0)</f>
        <v>九州</v>
      </c>
      <c r="H6963" s="22" t="str">
        <f t="shared" si="324"/>
        <v>2017</v>
      </c>
      <c r="I6963" s="22">
        <f t="shared" si="325"/>
        <v>10</v>
      </c>
      <c r="J6963" s="22" t="str">
        <f>VLOOKUP(I6963,變換清單!H:I,2,0)</f>
        <v>4Q</v>
      </c>
      <c r="K6963" s="22" t="str">
        <f t="shared" si="326"/>
        <v>新類型九州20174Q</v>
      </c>
    </row>
    <row r="6964" spans="1:11">
      <c r="A6964" s="23">
        <v>201710</v>
      </c>
      <c r="B6964" s="23" t="s">
        <v>97</v>
      </c>
      <c r="C6964" s="22">
        <v>27260317</v>
      </c>
      <c r="D6964" s="22" t="s">
        <v>40</v>
      </c>
      <c r="E6964" s="23">
        <v>6300</v>
      </c>
      <c r="F6964" s="22" t="str">
        <f>VLOOKUP(C6964,變換清單!A:C,3,0)</f>
        <v>啤酒</v>
      </c>
      <c r="G6964" s="22" t="str">
        <f>VLOOKUP(B6964,變換清單!E:F,2,0)</f>
        <v>九州</v>
      </c>
      <c r="H6964" s="22" t="str">
        <f t="shared" si="324"/>
        <v>2017</v>
      </c>
      <c r="I6964" s="22">
        <f t="shared" si="325"/>
        <v>10</v>
      </c>
      <c r="J6964" s="22" t="str">
        <f>VLOOKUP(I6964,變換清單!H:I,2,0)</f>
        <v>4Q</v>
      </c>
      <c r="K6964" s="22" t="str">
        <f t="shared" si="326"/>
        <v>啤酒九州20174Q</v>
      </c>
    </row>
    <row r="6965" spans="1:11">
      <c r="A6965" s="23">
        <v>201710</v>
      </c>
      <c r="B6965" s="23" t="s">
        <v>97</v>
      </c>
      <c r="C6965" s="22">
        <v>27260665</v>
      </c>
      <c r="D6965" s="22" t="s">
        <v>105</v>
      </c>
      <c r="E6965" s="23">
        <v>4284</v>
      </c>
      <c r="F6965" s="22" t="str">
        <f>VLOOKUP(C6965,變換清單!A:C,3,0)</f>
        <v>啤酒</v>
      </c>
      <c r="G6965" s="22" t="str">
        <f>VLOOKUP(B6965,變換清單!E:F,2,0)</f>
        <v>九州</v>
      </c>
      <c r="H6965" s="22" t="str">
        <f t="shared" si="324"/>
        <v>2017</v>
      </c>
      <c r="I6965" s="22">
        <f t="shared" si="325"/>
        <v>10</v>
      </c>
      <c r="J6965" s="22" t="str">
        <f>VLOOKUP(I6965,變換清單!H:I,2,0)</f>
        <v>4Q</v>
      </c>
      <c r="K6965" s="22" t="str">
        <f t="shared" si="326"/>
        <v>啤酒九州20174Q</v>
      </c>
    </row>
    <row r="6966" spans="1:11">
      <c r="A6966" s="23">
        <v>201710</v>
      </c>
      <c r="B6966" s="23" t="s">
        <v>97</v>
      </c>
      <c r="C6966" s="22">
        <v>27350171</v>
      </c>
      <c r="D6966" s="22" t="s">
        <v>42</v>
      </c>
      <c r="E6966" s="23">
        <v>67200</v>
      </c>
      <c r="F6966" s="22" t="str">
        <f>VLOOKUP(C6966,變換清單!A:C,3,0)</f>
        <v>啤酒</v>
      </c>
      <c r="G6966" s="22" t="str">
        <f>VLOOKUP(B6966,變換清單!E:F,2,0)</f>
        <v>九州</v>
      </c>
      <c r="H6966" s="22" t="str">
        <f t="shared" si="324"/>
        <v>2017</v>
      </c>
      <c r="I6966" s="22">
        <f t="shared" si="325"/>
        <v>10</v>
      </c>
      <c r="J6966" s="22" t="str">
        <f>VLOOKUP(I6966,變換清單!H:I,2,0)</f>
        <v>4Q</v>
      </c>
      <c r="K6966" s="22" t="str">
        <f t="shared" si="326"/>
        <v>啤酒九州20174Q</v>
      </c>
    </row>
    <row r="6967" spans="1:11">
      <c r="A6967" s="23">
        <v>201710</v>
      </c>
      <c r="B6967" s="23" t="s">
        <v>58</v>
      </c>
      <c r="C6967" s="22">
        <v>27350921</v>
      </c>
      <c r="D6967" s="22" t="s">
        <v>44</v>
      </c>
      <c r="E6967" s="23">
        <v>2520</v>
      </c>
      <c r="F6967" s="22" t="str">
        <f>VLOOKUP(C6967,變換清單!A:C,3,0)</f>
        <v>發泡酒</v>
      </c>
      <c r="G6967" s="22" t="str">
        <f>VLOOKUP(B6967,變換清單!E:F,2,0)</f>
        <v>東北</v>
      </c>
      <c r="H6967" s="22" t="str">
        <f t="shared" si="324"/>
        <v>2017</v>
      </c>
      <c r="I6967" s="22">
        <f t="shared" si="325"/>
        <v>10</v>
      </c>
      <c r="J6967" s="22" t="str">
        <f>VLOOKUP(I6967,變換清單!H:I,2,0)</f>
        <v>4Q</v>
      </c>
      <c r="K6967" s="22" t="str">
        <f t="shared" si="326"/>
        <v>發泡酒東北20174Q</v>
      </c>
    </row>
    <row r="6968" spans="1:11">
      <c r="A6968" s="23">
        <v>201710</v>
      </c>
      <c r="B6968" s="23" t="s">
        <v>58</v>
      </c>
      <c r="C6968" s="22">
        <v>27210786</v>
      </c>
      <c r="D6968" s="22" t="s">
        <v>103</v>
      </c>
      <c r="E6968" s="23">
        <v>388920</v>
      </c>
      <c r="F6968" s="22" t="str">
        <f>VLOOKUP(C6968,變換清單!A:C,3,0)</f>
        <v>發泡酒</v>
      </c>
      <c r="G6968" s="22" t="str">
        <f>VLOOKUP(B6968,變換清單!E:F,2,0)</f>
        <v>東北</v>
      </c>
      <c r="H6968" s="22" t="str">
        <f t="shared" si="324"/>
        <v>2017</v>
      </c>
      <c r="I6968" s="22">
        <f t="shared" si="325"/>
        <v>10</v>
      </c>
      <c r="J6968" s="22" t="str">
        <f>VLOOKUP(I6968,變換清單!H:I,2,0)</f>
        <v>4Q</v>
      </c>
      <c r="K6968" s="22" t="str">
        <f t="shared" si="326"/>
        <v>發泡酒東北20174Q</v>
      </c>
    </row>
    <row r="6969" spans="1:11">
      <c r="A6969" s="23">
        <v>201710</v>
      </c>
      <c r="B6969" s="23" t="s">
        <v>58</v>
      </c>
      <c r="C6969" s="22">
        <v>27220883</v>
      </c>
      <c r="D6969" s="22" t="s">
        <v>101</v>
      </c>
      <c r="E6969" s="23">
        <v>222600</v>
      </c>
      <c r="F6969" s="22" t="str">
        <f>VLOOKUP(C6969,變換清單!A:C,3,0)</f>
        <v>新類型</v>
      </c>
      <c r="G6969" s="22" t="str">
        <f>VLOOKUP(B6969,變換清單!E:F,2,0)</f>
        <v>東北</v>
      </c>
      <c r="H6969" s="22" t="str">
        <f t="shared" si="324"/>
        <v>2017</v>
      </c>
      <c r="I6969" s="22">
        <f t="shared" si="325"/>
        <v>10</v>
      </c>
      <c r="J6969" s="22" t="str">
        <f>VLOOKUP(I6969,變換清單!H:I,2,0)</f>
        <v>4Q</v>
      </c>
      <c r="K6969" s="22" t="str">
        <f t="shared" si="326"/>
        <v>新類型東北20174Q</v>
      </c>
    </row>
    <row r="6970" spans="1:11">
      <c r="A6970" s="23">
        <v>201710</v>
      </c>
      <c r="B6970" s="23" t="s">
        <v>58</v>
      </c>
      <c r="C6970" s="22">
        <v>27220957</v>
      </c>
      <c r="D6970" s="22" t="s">
        <v>102</v>
      </c>
      <c r="E6970" s="23">
        <v>133560</v>
      </c>
      <c r="F6970" s="22" t="str">
        <f>VLOOKUP(C6970,變換清單!A:C,3,0)</f>
        <v>新類型</v>
      </c>
      <c r="G6970" s="22" t="str">
        <f>VLOOKUP(B6970,變換清單!E:F,2,0)</f>
        <v>東北</v>
      </c>
      <c r="H6970" s="22" t="str">
        <f t="shared" si="324"/>
        <v>2017</v>
      </c>
      <c r="I6970" s="22">
        <f t="shared" si="325"/>
        <v>10</v>
      </c>
      <c r="J6970" s="22" t="str">
        <f>VLOOKUP(I6970,變換清單!H:I,2,0)</f>
        <v>4Q</v>
      </c>
      <c r="K6970" s="22" t="str">
        <f t="shared" si="326"/>
        <v>新類型東北20174Q</v>
      </c>
    </row>
    <row r="6971" spans="1:11">
      <c r="A6971" s="23">
        <v>201710</v>
      </c>
      <c r="B6971" s="23" t="s">
        <v>58</v>
      </c>
      <c r="C6971" s="22">
        <v>27220985</v>
      </c>
      <c r="D6971" s="22" t="s">
        <v>46</v>
      </c>
      <c r="E6971" s="23">
        <v>15120</v>
      </c>
      <c r="F6971" s="22" t="str">
        <f>VLOOKUP(C6971,變換清單!A:C,3,0)</f>
        <v>新類型</v>
      </c>
      <c r="G6971" s="22" t="str">
        <f>VLOOKUP(B6971,變換清單!E:F,2,0)</f>
        <v>東北</v>
      </c>
      <c r="H6971" s="22" t="str">
        <f t="shared" si="324"/>
        <v>2017</v>
      </c>
      <c r="I6971" s="22">
        <f t="shared" si="325"/>
        <v>10</v>
      </c>
      <c r="J6971" s="22" t="str">
        <f>VLOOKUP(I6971,變換清單!H:I,2,0)</f>
        <v>4Q</v>
      </c>
      <c r="K6971" s="22" t="str">
        <f t="shared" si="326"/>
        <v>新類型東北20174Q</v>
      </c>
    </row>
    <row r="6972" spans="1:11">
      <c r="A6972" s="23">
        <v>201710</v>
      </c>
      <c r="B6972" s="23" t="s">
        <v>58</v>
      </c>
      <c r="C6972" s="22">
        <v>27260317</v>
      </c>
      <c r="D6972" s="22" t="s">
        <v>40</v>
      </c>
      <c r="E6972" s="23">
        <v>4782</v>
      </c>
      <c r="F6972" s="22" t="str">
        <f>VLOOKUP(C6972,變換清單!A:C,3,0)</f>
        <v>啤酒</v>
      </c>
      <c r="G6972" s="22" t="str">
        <f>VLOOKUP(B6972,變換清單!E:F,2,0)</f>
        <v>東北</v>
      </c>
      <c r="H6972" s="22" t="str">
        <f t="shared" si="324"/>
        <v>2017</v>
      </c>
      <c r="I6972" s="22">
        <f t="shared" si="325"/>
        <v>10</v>
      </c>
      <c r="J6972" s="22" t="str">
        <f>VLOOKUP(I6972,變換清單!H:I,2,0)</f>
        <v>4Q</v>
      </c>
      <c r="K6972" s="22" t="str">
        <f t="shared" si="326"/>
        <v>啤酒東北20174Q</v>
      </c>
    </row>
    <row r="6973" spans="1:11">
      <c r="A6973" s="23">
        <v>201710</v>
      </c>
      <c r="B6973" s="23" t="s">
        <v>58</v>
      </c>
      <c r="C6973" s="22">
        <v>27260665</v>
      </c>
      <c r="D6973" s="22" t="s">
        <v>105</v>
      </c>
      <c r="E6973" s="23">
        <v>218400</v>
      </c>
      <c r="F6973" s="22" t="str">
        <f>VLOOKUP(C6973,變換清單!A:C,3,0)</f>
        <v>啤酒</v>
      </c>
      <c r="G6973" s="22" t="str">
        <f>VLOOKUP(B6973,變換清單!E:F,2,0)</f>
        <v>東北</v>
      </c>
      <c r="H6973" s="22" t="str">
        <f t="shared" si="324"/>
        <v>2017</v>
      </c>
      <c r="I6973" s="22">
        <f t="shared" si="325"/>
        <v>10</v>
      </c>
      <c r="J6973" s="22" t="str">
        <f>VLOOKUP(I6973,變換清單!H:I,2,0)</f>
        <v>4Q</v>
      </c>
      <c r="K6973" s="22" t="str">
        <f t="shared" si="326"/>
        <v>啤酒東北20174Q</v>
      </c>
    </row>
    <row r="6974" spans="1:11">
      <c r="A6974" s="23">
        <v>201710</v>
      </c>
      <c r="B6974" s="23" t="s">
        <v>67</v>
      </c>
      <c r="C6974" s="22">
        <v>27350171</v>
      </c>
      <c r="D6974" s="22" t="s">
        <v>42</v>
      </c>
      <c r="E6974" s="23">
        <v>743400</v>
      </c>
      <c r="F6974" s="22" t="str">
        <f>VLOOKUP(C6974,變換清單!A:C,3,0)</f>
        <v>啤酒</v>
      </c>
      <c r="G6974" s="22" t="str">
        <f>VLOOKUP(B6974,變換清單!E:F,2,0)</f>
        <v>關信越</v>
      </c>
      <c r="H6974" s="22" t="str">
        <f t="shared" si="324"/>
        <v>2017</v>
      </c>
      <c r="I6974" s="22">
        <f t="shared" si="325"/>
        <v>10</v>
      </c>
      <c r="J6974" s="22" t="str">
        <f>VLOOKUP(I6974,變換清單!H:I,2,0)</f>
        <v>4Q</v>
      </c>
      <c r="K6974" s="22" t="str">
        <f t="shared" si="326"/>
        <v>啤酒關信越20174Q</v>
      </c>
    </row>
    <row r="6975" spans="1:11">
      <c r="A6975" s="23">
        <v>201710</v>
      </c>
      <c r="B6975" s="23" t="s">
        <v>67</v>
      </c>
      <c r="C6975" s="22">
        <v>27350921</v>
      </c>
      <c r="D6975" s="22" t="s">
        <v>44</v>
      </c>
      <c r="E6975" s="23">
        <v>169680</v>
      </c>
      <c r="F6975" s="22" t="str">
        <f>VLOOKUP(C6975,變換清單!A:C,3,0)</f>
        <v>發泡酒</v>
      </c>
      <c r="G6975" s="22" t="str">
        <f>VLOOKUP(B6975,變換清單!E:F,2,0)</f>
        <v>關信越</v>
      </c>
      <c r="H6975" s="22" t="str">
        <f t="shared" si="324"/>
        <v>2017</v>
      </c>
      <c r="I6975" s="22">
        <f t="shared" si="325"/>
        <v>10</v>
      </c>
      <c r="J6975" s="22" t="str">
        <f>VLOOKUP(I6975,變換清單!H:I,2,0)</f>
        <v>4Q</v>
      </c>
      <c r="K6975" s="22" t="str">
        <f t="shared" si="326"/>
        <v>發泡酒關信越20174Q</v>
      </c>
    </row>
    <row r="6976" spans="1:11">
      <c r="A6976" s="23">
        <v>201710</v>
      </c>
      <c r="B6976" s="23" t="s">
        <v>67</v>
      </c>
      <c r="C6976" s="22">
        <v>27210786</v>
      </c>
      <c r="D6976" s="22" t="s">
        <v>103</v>
      </c>
      <c r="E6976" s="23">
        <v>262920</v>
      </c>
      <c r="F6976" s="22" t="str">
        <f>VLOOKUP(C6976,變換清單!A:C,3,0)</f>
        <v>發泡酒</v>
      </c>
      <c r="G6976" s="22" t="str">
        <f>VLOOKUP(B6976,變換清單!E:F,2,0)</f>
        <v>關信越</v>
      </c>
      <c r="H6976" s="22" t="str">
        <f t="shared" si="324"/>
        <v>2017</v>
      </c>
      <c r="I6976" s="22">
        <f t="shared" si="325"/>
        <v>10</v>
      </c>
      <c r="J6976" s="22" t="str">
        <f>VLOOKUP(I6976,變換清單!H:I,2,0)</f>
        <v>4Q</v>
      </c>
      <c r="K6976" s="22" t="str">
        <f t="shared" si="326"/>
        <v>發泡酒關信越20174Q</v>
      </c>
    </row>
    <row r="6977" spans="1:11">
      <c r="A6977" s="23">
        <v>201710</v>
      </c>
      <c r="B6977" s="23" t="s">
        <v>67</v>
      </c>
      <c r="C6977" s="22">
        <v>27220883</v>
      </c>
      <c r="D6977" s="22" t="s">
        <v>101</v>
      </c>
      <c r="E6977" s="23">
        <v>30492</v>
      </c>
      <c r="F6977" s="22" t="str">
        <f>VLOOKUP(C6977,變換清單!A:C,3,0)</f>
        <v>新類型</v>
      </c>
      <c r="G6977" s="22" t="str">
        <f>VLOOKUP(B6977,變換清單!E:F,2,0)</f>
        <v>關信越</v>
      </c>
      <c r="H6977" s="22" t="str">
        <f t="shared" si="324"/>
        <v>2017</v>
      </c>
      <c r="I6977" s="22">
        <f t="shared" si="325"/>
        <v>10</v>
      </c>
      <c r="J6977" s="22" t="str">
        <f>VLOOKUP(I6977,變換清單!H:I,2,0)</f>
        <v>4Q</v>
      </c>
      <c r="K6977" s="22" t="str">
        <f t="shared" si="326"/>
        <v>新類型關信越20174Q</v>
      </c>
    </row>
    <row r="6978" spans="1:11">
      <c r="A6978" s="23">
        <v>201710</v>
      </c>
      <c r="B6978" s="23" t="s">
        <v>67</v>
      </c>
      <c r="C6978" s="22">
        <v>27220957</v>
      </c>
      <c r="D6978" s="22" t="s">
        <v>102</v>
      </c>
      <c r="E6978" s="23">
        <v>6048</v>
      </c>
      <c r="F6978" s="22" t="str">
        <f>VLOOKUP(C6978,變換清單!A:C,3,0)</f>
        <v>新類型</v>
      </c>
      <c r="G6978" s="22" t="str">
        <f>VLOOKUP(B6978,變換清單!E:F,2,0)</f>
        <v>關信越</v>
      </c>
      <c r="H6978" s="22" t="str">
        <f t="shared" si="324"/>
        <v>2017</v>
      </c>
      <c r="I6978" s="22">
        <f t="shared" si="325"/>
        <v>10</v>
      </c>
      <c r="J6978" s="22" t="str">
        <f>VLOOKUP(I6978,變換清單!H:I,2,0)</f>
        <v>4Q</v>
      </c>
      <c r="K6978" s="22" t="str">
        <f t="shared" si="326"/>
        <v>新類型關信越20174Q</v>
      </c>
    </row>
    <row r="6979" spans="1:11">
      <c r="A6979" s="23">
        <v>201710</v>
      </c>
      <c r="B6979" s="23" t="s">
        <v>67</v>
      </c>
      <c r="C6979" s="22">
        <v>27220985</v>
      </c>
      <c r="D6979" s="22" t="s">
        <v>46</v>
      </c>
      <c r="E6979" s="23">
        <v>385560</v>
      </c>
      <c r="F6979" s="22" t="str">
        <f>VLOOKUP(C6979,變換清單!A:C,3,0)</f>
        <v>新類型</v>
      </c>
      <c r="G6979" s="22" t="str">
        <f>VLOOKUP(B6979,變換清單!E:F,2,0)</f>
        <v>關信越</v>
      </c>
      <c r="H6979" s="22" t="str">
        <f t="shared" ref="H6979:H7042" si="327">LEFT(A6979,4)</f>
        <v>2017</v>
      </c>
      <c r="I6979" s="22">
        <f t="shared" ref="I6979:I7042" si="328">VALUE(RIGHT(A6979,2))</f>
        <v>10</v>
      </c>
      <c r="J6979" s="22" t="str">
        <f>VLOOKUP(I6979,變換清單!H:I,2,0)</f>
        <v>4Q</v>
      </c>
      <c r="K6979" s="22" t="str">
        <f t="shared" ref="K6979:K7042" si="329">CONCATENATE(F6979,G6979,H6979,J6979)</f>
        <v>新類型關信越20174Q</v>
      </c>
    </row>
    <row r="6980" spans="1:11">
      <c r="A6980" s="23">
        <v>201710</v>
      </c>
      <c r="B6980" s="23" t="s">
        <v>67</v>
      </c>
      <c r="C6980" s="22">
        <v>27260317</v>
      </c>
      <c r="D6980" s="22" t="s">
        <v>40</v>
      </c>
      <c r="E6980" s="23">
        <v>16008</v>
      </c>
      <c r="F6980" s="22" t="str">
        <f>VLOOKUP(C6980,變換清單!A:C,3,0)</f>
        <v>啤酒</v>
      </c>
      <c r="G6980" s="22" t="str">
        <f>VLOOKUP(B6980,變換清單!E:F,2,0)</f>
        <v>關信越</v>
      </c>
      <c r="H6980" s="22" t="str">
        <f t="shared" si="327"/>
        <v>2017</v>
      </c>
      <c r="I6980" s="22">
        <f t="shared" si="328"/>
        <v>10</v>
      </c>
      <c r="J6980" s="22" t="str">
        <f>VLOOKUP(I6980,變換清單!H:I,2,0)</f>
        <v>4Q</v>
      </c>
      <c r="K6980" s="22" t="str">
        <f t="shared" si="329"/>
        <v>啤酒關信越20174Q</v>
      </c>
    </row>
    <row r="6981" spans="1:11">
      <c r="A6981" s="23">
        <v>201710</v>
      </c>
      <c r="B6981" s="23" t="s">
        <v>66</v>
      </c>
      <c r="C6981" s="22">
        <v>27260665</v>
      </c>
      <c r="D6981" s="22" t="s">
        <v>105</v>
      </c>
      <c r="E6981" s="23">
        <v>29988</v>
      </c>
      <c r="F6981" s="22" t="str">
        <f>VLOOKUP(C6981,變換清單!A:C,3,0)</f>
        <v>啤酒</v>
      </c>
      <c r="G6981" s="22" t="str">
        <f>VLOOKUP(B6981,變換清單!E:F,2,0)</f>
        <v>首都圏</v>
      </c>
      <c r="H6981" s="22" t="str">
        <f t="shared" si="327"/>
        <v>2017</v>
      </c>
      <c r="I6981" s="22">
        <f t="shared" si="328"/>
        <v>10</v>
      </c>
      <c r="J6981" s="22" t="str">
        <f>VLOOKUP(I6981,變換清單!H:I,2,0)</f>
        <v>4Q</v>
      </c>
      <c r="K6981" s="22" t="str">
        <f t="shared" si="329"/>
        <v>啤酒首都圏20174Q</v>
      </c>
    </row>
    <row r="6982" spans="1:11">
      <c r="A6982" s="23">
        <v>201710</v>
      </c>
      <c r="B6982" s="23" t="s">
        <v>66</v>
      </c>
      <c r="C6982" s="22">
        <v>27350171</v>
      </c>
      <c r="D6982" s="22" t="s">
        <v>42</v>
      </c>
      <c r="E6982" s="23">
        <v>37800</v>
      </c>
      <c r="F6982" s="22" t="str">
        <f>VLOOKUP(C6982,變換清單!A:C,3,0)</f>
        <v>啤酒</v>
      </c>
      <c r="G6982" s="22" t="str">
        <f>VLOOKUP(B6982,變換清單!E:F,2,0)</f>
        <v>首都圏</v>
      </c>
      <c r="H6982" s="22" t="str">
        <f t="shared" si="327"/>
        <v>2017</v>
      </c>
      <c r="I6982" s="22">
        <f t="shared" si="328"/>
        <v>10</v>
      </c>
      <c r="J6982" s="22" t="str">
        <f>VLOOKUP(I6982,變換清單!H:I,2,0)</f>
        <v>4Q</v>
      </c>
      <c r="K6982" s="22" t="str">
        <f t="shared" si="329"/>
        <v>啤酒首都圏20174Q</v>
      </c>
    </row>
    <row r="6983" spans="1:11">
      <c r="A6983" s="23">
        <v>201710</v>
      </c>
      <c r="B6983" s="23" t="s">
        <v>66</v>
      </c>
      <c r="C6983" s="22">
        <v>27350921</v>
      </c>
      <c r="D6983" s="22" t="s">
        <v>44</v>
      </c>
      <c r="E6983" s="23">
        <v>14161</v>
      </c>
      <c r="F6983" s="22" t="str">
        <f>VLOOKUP(C6983,變換清單!A:C,3,0)</f>
        <v>發泡酒</v>
      </c>
      <c r="G6983" s="22" t="str">
        <f>VLOOKUP(B6983,變換清單!E:F,2,0)</f>
        <v>首都圏</v>
      </c>
      <c r="H6983" s="22" t="str">
        <f t="shared" si="327"/>
        <v>2017</v>
      </c>
      <c r="I6983" s="22">
        <f t="shared" si="328"/>
        <v>10</v>
      </c>
      <c r="J6983" s="22" t="str">
        <f>VLOOKUP(I6983,變換清單!H:I,2,0)</f>
        <v>4Q</v>
      </c>
      <c r="K6983" s="22" t="str">
        <f t="shared" si="329"/>
        <v>發泡酒首都圏20174Q</v>
      </c>
    </row>
    <row r="6984" spans="1:11">
      <c r="A6984" s="23">
        <v>201710</v>
      </c>
      <c r="B6984" s="23" t="s">
        <v>66</v>
      </c>
      <c r="C6984" s="22">
        <v>27210786</v>
      </c>
      <c r="D6984" s="22" t="s">
        <v>103</v>
      </c>
      <c r="E6984" s="23">
        <v>10715040</v>
      </c>
      <c r="F6984" s="22" t="str">
        <f>VLOOKUP(C6984,變換清單!A:C,3,0)</f>
        <v>發泡酒</v>
      </c>
      <c r="G6984" s="22" t="str">
        <f>VLOOKUP(B6984,變換清單!E:F,2,0)</f>
        <v>首都圏</v>
      </c>
      <c r="H6984" s="22" t="str">
        <f t="shared" si="327"/>
        <v>2017</v>
      </c>
      <c r="I6984" s="22">
        <f t="shared" si="328"/>
        <v>10</v>
      </c>
      <c r="J6984" s="22" t="str">
        <f>VLOOKUP(I6984,變換清單!H:I,2,0)</f>
        <v>4Q</v>
      </c>
      <c r="K6984" s="22" t="str">
        <f t="shared" si="329"/>
        <v>發泡酒首都圏20174Q</v>
      </c>
    </row>
    <row r="6985" spans="1:11">
      <c r="A6985" s="23">
        <v>201710</v>
      </c>
      <c r="B6985" s="23" t="s">
        <v>66</v>
      </c>
      <c r="C6985" s="22">
        <v>27220883</v>
      </c>
      <c r="D6985" s="22" t="s">
        <v>101</v>
      </c>
      <c r="E6985" s="23">
        <v>2388960</v>
      </c>
      <c r="F6985" s="22" t="str">
        <f>VLOOKUP(C6985,變換清單!A:C,3,0)</f>
        <v>新類型</v>
      </c>
      <c r="G6985" s="22" t="str">
        <f>VLOOKUP(B6985,變換清單!E:F,2,0)</f>
        <v>首都圏</v>
      </c>
      <c r="H6985" s="22" t="str">
        <f t="shared" si="327"/>
        <v>2017</v>
      </c>
      <c r="I6985" s="22">
        <f t="shared" si="328"/>
        <v>10</v>
      </c>
      <c r="J6985" s="22" t="str">
        <f>VLOOKUP(I6985,變換清單!H:I,2,0)</f>
        <v>4Q</v>
      </c>
      <c r="K6985" s="22" t="str">
        <f t="shared" si="329"/>
        <v>新類型首都圏20174Q</v>
      </c>
    </row>
    <row r="6986" spans="1:11">
      <c r="A6986" s="23">
        <v>201710</v>
      </c>
      <c r="B6986" s="23" t="s">
        <v>66</v>
      </c>
      <c r="C6986" s="22">
        <v>27220957</v>
      </c>
      <c r="D6986" s="22" t="s">
        <v>102</v>
      </c>
      <c r="E6986" s="23">
        <v>5654880</v>
      </c>
      <c r="F6986" s="22" t="str">
        <f>VLOOKUP(C6986,變換清單!A:C,3,0)</f>
        <v>新類型</v>
      </c>
      <c r="G6986" s="22" t="str">
        <f>VLOOKUP(B6986,變換清單!E:F,2,0)</f>
        <v>首都圏</v>
      </c>
      <c r="H6986" s="22" t="str">
        <f t="shared" si="327"/>
        <v>2017</v>
      </c>
      <c r="I6986" s="22">
        <f t="shared" si="328"/>
        <v>10</v>
      </c>
      <c r="J6986" s="22" t="str">
        <f>VLOOKUP(I6986,變換清單!H:I,2,0)</f>
        <v>4Q</v>
      </c>
      <c r="K6986" s="22" t="str">
        <f t="shared" si="329"/>
        <v>新類型首都圏20174Q</v>
      </c>
    </row>
    <row r="6987" spans="1:11">
      <c r="A6987" s="23">
        <v>201710</v>
      </c>
      <c r="B6987" s="23" t="s">
        <v>66</v>
      </c>
      <c r="C6987" s="22">
        <v>27220985</v>
      </c>
      <c r="D6987" s="22" t="s">
        <v>46</v>
      </c>
      <c r="E6987" s="23">
        <v>518112</v>
      </c>
      <c r="F6987" s="22" t="str">
        <f>VLOOKUP(C6987,變換清單!A:C,3,0)</f>
        <v>新類型</v>
      </c>
      <c r="G6987" s="22" t="str">
        <f>VLOOKUP(B6987,變換清單!E:F,2,0)</f>
        <v>首都圏</v>
      </c>
      <c r="H6987" s="22" t="str">
        <f t="shared" si="327"/>
        <v>2017</v>
      </c>
      <c r="I6987" s="22">
        <f t="shared" si="328"/>
        <v>10</v>
      </c>
      <c r="J6987" s="22" t="str">
        <f>VLOOKUP(I6987,變換清單!H:I,2,0)</f>
        <v>4Q</v>
      </c>
      <c r="K6987" s="22" t="str">
        <f t="shared" si="329"/>
        <v>新類型首都圏20174Q</v>
      </c>
    </row>
    <row r="6988" spans="1:11">
      <c r="A6988" s="23">
        <v>201710</v>
      </c>
      <c r="B6988" s="23" t="s">
        <v>66</v>
      </c>
      <c r="C6988" s="22">
        <v>27260317</v>
      </c>
      <c r="D6988" s="22" t="s">
        <v>40</v>
      </c>
      <c r="E6988" s="23">
        <v>330120</v>
      </c>
      <c r="F6988" s="22" t="str">
        <f>VLOOKUP(C6988,變換清單!A:C,3,0)</f>
        <v>啤酒</v>
      </c>
      <c r="G6988" s="22" t="str">
        <f>VLOOKUP(B6988,變換清單!E:F,2,0)</f>
        <v>首都圏</v>
      </c>
      <c r="H6988" s="22" t="str">
        <f t="shared" si="327"/>
        <v>2017</v>
      </c>
      <c r="I6988" s="22">
        <f t="shared" si="328"/>
        <v>10</v>
      </c>
      <c r="J6988" s="22" t="str">
        <f>VLOOKUP(I6988,變換清單!H:I,2,0)</f>
        <v>4Q</v>
      </c>
      <c r="K6988" s="22" t="str">
        <f t="shared" si="329"/>
        <v>啤酒首都圏20174Q</v>
      </c>
    </row>
    <row r="6989" spans="1:11">
      <c r="A6989" s="23">
        <v>201710</v>
      </c>
      <c r="B6989" s="23" t="s">
        <v>66</v>
      </c>
      <c r="C6989" s="22">
        <v>27260665</v>
      </c>
      <c r="D6989" s="22" t="s">
        <v>105</v>
      </c>
      <c r="E6989" s="23">
        <v>2836680</v>
      </c>
      <c r="F6989" s="22" t="str">
        <f>VLOOKUP(C6989,變換清單!A:C,3,0)</f>
        <v>啤酒</v>
      </c>
      <c r="G6989" s="22" t="str">
        <f>VLOOKUP(B6989,變換清單!E:F,2,0)</f>
        <v>首都圏</v>
      </c>
      <c r="H6989" s="22" t="str">
        <f t="shared" si="327"/>
        <v>2017</v>
      </c>
      <c r="I6989" s="22">
        <f t="shared" si="328"/>
        <v>10</v>
      </c>
      <c r="J6989" s="22" t="str">
        <f>VLOOKUP(I6989,變換清單!H:I,2,0)</f>
        <v>4Q</v>
      </c>
      <c r="K6989" s="22" t="str">
        <f t="shared" si="329"/>
        <v>啤酒首都圏20174Q</v>
      </c>
    </row>
    <row r="6990" spans="1:11">
      <c r="A6990" s="23">
        <v>201710</v>
      </c>
      <c r="B6990" s="23" t="s">
        <v>66</v>
      </c>
      <c r="C6990" s="22">
        <v>27350171</v>
      </c>
      <c r="D6990" s="22" t="s">
        <v>42</v>
      </c>
      <c r="E6990" s="23">
        <v>734367</v>
      </c>
      <c r="F6990" s="22" t="str">
        <f>VLOOKUP(C6990,變換清單!A:C,3,0)</f>
        <v>啤酒</v>
      </c>
      <c r="G6990" s="22" t="str">
        <f>VLOOKUP(B6990,變換清單!E:F,2,0)</f>
        <v>首都圏</v>
      </c>
      <c r="H6990" s="22" t="str">
        <f t="shared" si="327"/>
        <v>2017</v>
      </c>
      <c r="I6990" s="22">
        <f t="shared" si="328"/>
        <v>10</v>
      </c>
      <c r="J6990" s="22" t="str">
        <f>VLOOKUP(I6990,變換清單!H:I,2,0)</f>
        <v>4Q</v>
      </c>
      <c r="K6990" s="22" t="str">
        <f t="shared" si="329"/>
        <v>啤酒首都圏20174Q</v>
      </c>
    </row>
    <row r="6991" spans="1:11">
      <c r="A6991" s="23">
        <v>201710</v>
      </c>
      <c r="B6991" s="23" t="s">
        <v>66</v>
      </c>
      <c r="C6991" s="22">
        <v>27350921</v>
      </c>
      <c r="D6991" s="22" t="s">
        <v>44</v>
      </c>
      <c r="E6991" s="23">
        <v>125396</v>
      </c>
      <c r="F6991" s="22" t="str">
        <f>VLOOKUP(C6991,變換清單!A:C,3,0)</f>
        <v>發泡酒</v>
      </c>
      <c r="G6991" s="22" t="str">
        <f>VLOOKUP(B6991,變換清單!E:F,2,0)</f>
        <v>首都圏</v>
      </c>
      <c r="H6991" s="22" t="str">
        <f t="shared" si="327"/>
        <v>2017</v>
      </c>
      <c r="I6991" s="22">
        <f t="shared" si="328"/>
        <v>10</v>
      </c>
      <c r="J6991" s="22" t="str">
        <f>VLOOKUP(I6991,變換清單!H:I,2,0)</f>
        <v>4Q</v>
      </c>
      <c r="K6991" s="22" t="str">
        <f t="shared" si="329"/>
        <v>發泡酒首都圏20174Q</v>
      </c>
    </row>
    <row r="6992" spans="1:11">
      <c r="A6992" s="23">
        <v>201710</v>
      </c>
      <c r="B6992" s="23" t="s">
        <v>55</v>
      </c>
      <c r="C6992" s="22">
        <v>27210786</v>
      </c>
      <c r="D6992" s="22" t="s">
        <v>103</v>
      </c>
      <c r="E6992" s="23">
        <v>1680</v>
      </c>
      <c r="F6992" s="22" t="str">
        <f>VLOOKUP(C6992,變換清單!A:C,3,0)</f>
        <v>發泡酒</v>
      </c>
      <c r="G6992" s="22" t="str">
        <f>VLOOKUP(B6992,變換清單!E:F,2,0)</f>
        <v>東北</v>
      </c>
      <c r="H6992" s="22" t="str">
        <f t="shared" si="327"/>
        <v>2017</v>
      </c>
      <c r="I6992" s="22">
        <f t="shared" si="328"/>
        <v>10</v>
      </c>
      <c r="J6992" s="22" t="str">
        <f>VLOOKUP(I6992,變換清單!H:I,2,0)</f>
        <v>4Q</v>
      </c>
      <c r="K6992" s="22" t="str">
        <f t="shared" si="329"/>
        <v>發泡酒東北20174Q</v>
      </c>
    </row>
    <row r="6993" spans="1:11">
      <c r="A6993" s="23">
        <v>201710</v>
      </c>
      <c r="B6993" s="23" t="s">
        <v>55</v>
      </c>
      <c r="C6993" s="22">
        <v>27220883</v>
      </c>
      <c r="D6993" s="22" t="s">
        <v>101</v>
      </c>
      <c r="E6993" s="23">
        <v>420000</v>
      </c>
      <c r="F6993" s="22" t="str">
        <f>VLOOKUP(C6993,變換清單!A:C,3,0)</f>
        <v>新類型</v>
      </c>
      <c r="G6993" s="22" t="str">
        <f>VLOOKUP(B6993,變換清單!E:F,2,0)</f>
        <v>東北</v>
      </c>
      <c r="H6993" s="22" t="str">
        <f t="shared" si="327"/>
        <v>2017</v>
      </c>
      <c r="I6993" s="22">
        <f t="shared" si="328"/>
        <v>10</v>
      </c>
      <c r="J6993" s="22" t="str">
        <f>VLOOKUP(I6993,變換清單!H:I,2,0)</f>
        <v>4Q</v>
      </c>
      <c r="K6993" s="22" t="str">
        <f t="shared" si="329"/>
        <v>新類型東北20174Q</v>
      </c>
    </row>
    <row r="6994" spans="1:11">
      <c r="A6994" s="23">
        <v>201710</v>
      </c>
      <c r="B6994" s="23" t="s">
        <v>55</v>
      </c>
      <c r="C6994" s="22">
        <v>27220957</v>
      </c>
      <c r="D6994" s="22" t="s">
        <v>102</v>
      </c>
      <c r="E6994" s="23">
        <v>196560</v>
      </c>
      <c r="F6994" s="22" t="str">
        <f>VLOOKUP(C6994,變換清單!A:C,3,0)</f>
        <v>新類型</v>
      </c>
      <c r="G6994" s="22" t="str">
        <f>VLOOKUP(B6994,變換清單!E:F,2,0)</f>
        <v>東北</v>
      </c>
      <c r="H6994" s="22" t="str">
        <f t="shared" si="327"/>
        <v>2017</v>
      </c>
      <c r="I6994" s="22">
        <f t="shared" si="328"/>
        <v>10</v>
      </c>
      <c r="J6994" s="22" t="str">
        <f>VLOOKUP(I6994,變換清單!H:I,2,0)</f>
        <v>4Q</v>
      </c>
      <c r="K6994" s="22" t="str">
        <f t="shared" si="329"/>
        <v>新類型東北20174Q</v>
      </c>
    </row>
    <row r="6995" spans="1:11">
      <c r="A6995" s="23">
        <v>201710</v>
      </c>
      <c r="B6995" s="23" t="s">
        <v>55</v>
      </c>
      <c r="C6995" s="22">
        <v>27220985</v>
      </c>
      <c r="D6995" s="22" t="s">
        <v>46</v>
      </c>
      <c r="E6995" s="23">
        <v>150360</v>
      </c>
      <c r="F6995" s="22" t="str">
        <f>VLOOKUP(C6995,變換清單!A:C,3,0)</f>
        <v>新類型</v>
      </c>
      <c r="G6995" s="22" t="str">
        <f>VLOOKUP(B6995,變換清單!E:F,2,0)</f>
        <v>東北</v>
      </c>
      <c r="H6995" s="22" t="str">
        <f t="shared" si="327"/>
        <v>2017</v>
      </c>
      <c r="I6995" s="22">
        <f t="shared" si="328"/>
        <v>10</v>
      </c>
      <c r="J6995" s="22" t="str">
        <f>VLOOKUP(I6995,變換清單!H:I,2,0)</f>
        <v>4Q</v>
      </c>
      <c r="K6995" s="22" t="str">
        <f t="shared" si="329"/>
        <v>新類型東北20174Q</v>
      </c>
    </row>
    <row r="6996" spans="1:11">
      <c r="A6996" s="23">
        <v>201710</v>
      </c>
      <c r="B6996" s="23" t="s">
        <v>55</v>
      </c>
      <c r="C6996" s="22">
        <v>27260317</v>
      </c>
      <c r="D6996" s="22" t="s">
        <v>40</v>
      </c>
      <c r="E6996" s="23">
        <v>7812</v>
      </c>
      <c r="F6996" s="22" t="str">
        <f>VLOOKUP(C6996,變換清單!A:C,3,0)</f>
        <v>啤酒</v>
      </c>
      <c r="G6996" s="22" t="str">
        <f>VLOOKUP(B6996,變換清單!E:F,2,0)</f>
        <v>東北</v>
      </c>
      <c r="H6996" s="22" t="str">
        <f t="shared" si="327"/>
        <v>2017</v>
      </c>
      <c r="I6996" s="22">
        <f t="shared" si="328"/>
        <v>10</v>
      </c>
      <c r="J6996" s="22" t="str">
        <f>VLOOKUP(I6996,變換清單!H:I,2,0)</f>
        <v>4Q</v>
      </c>
      <c r="K6996" s="22" t="str">
        <f t="shared" si="329"/>
        <v>啤酒東北20174Q</v>
      </c>
    </row>
    <row r="6997" spans="1:11">
      <c r="A6997" s="23">
        <v>201710</v>
      </c>
      <c r="B6997" s="23" t="s">
        <v>55</v>
      </c>
      <c r="C6997" s="22">
        <v>27260665</v>
      </c>
      <c r="D6997" s="22" t="s">
        <v>105</v>
      </c>
      <c r="E6997" s="23">
        <v>4280</v>
      </c>
      <c r="F6997" s="22" t="str">
        <f>VLOOKUP(C6997,變換清單!A:C,3,0)</f>
        <v>啤酒</v>
      </c>
      <c r="G6997" s="22" t="str">
        <f>VLOOKUP(B6997,變換清單!E:F,2,0)</f>
        <v>東北</v>
      </c>
      <c r="H6997" s="22" t="str">
        <f t="shared" si="327"/>
        <v>2017</v>
      </c>
      <c r="I6997" s="22">
        <f t="shared" si="328"/>
        <v>10</v>
      </c>
      <c r="J6997" s="22" t="str">
        <f>VLOOKUP(I6997,變換清單!H:I,2,0)</f>
        <v>4Q</v>
      </c>
      <c r="K6997" s="22" t="str">
        <f t="shared" si="329"/>
        <v>啤酒東北20174Q</v>
      </c>
    </row>
    <row r="6998" spans="1:11">
      <c r="A6998" s="23">
        <v>201710</v>
      </c>
      <c r="B6998" s="23" t="s">
        <v>55</v>
      </c>
      <c r="C6998" s="22">
        <v>27350171</v>
      </c>
      <c r="D6998" s="22" t="s">
        <v>42</v>
      </c>
      <c r="E6998" s="23">
        <v>148680</v>
      </c>
      <c r="F6998" s="22" t="str">
        <f>VLOOKUP(C6998,變換清單!A:C,3,0)</f>
        <v>啤酒</v>
      </c>
      <c r="G6998" s="22" t="str">
        <f>VLOOKUP(B6998,變換清單!E:F,2,0)</f>
        <v>東北</v>
      </c>
      <c r="H6998" s="22" t="str">
        <f t="shared" si="327"/>
        <v>2017</v>
      </c>
      <c r="I6998" s="22">
        <f t="shared" si="328"/>
        <v>10</v>
      </c>
      <c r="J6998" s="22" t="str">
        <f>VLOOKUP(I6998,變換清單!H:I,2,0)</f>
        <v>4Q</v>
      </c>
      <c r="K6998" s="22" t="str">
        <f t="shared" si="329"/>
        <v>啤酒東北20174Q</v>
      </c>
    </row>
    <row r="6999" spans="1:11">
      <c r="A6999" s="23">
        <v>201710</v>
      </c>
      <c r="B6999" s="23" t="s">
        <v>74</v>
      </c>
      <c r="C6999" s="22">
        <v>27350921</v>
      </c>
      <c r="D6999" s="22" t="s">
        <v>44</v>
      </c>
      <c r="E6999" s="23">
        <v>1806840</v>
      </c>
      <c r="F6999" s="22" t="str">
        <f>VLOOKUP(C6999,變換清單!A:C,3,0)</f>
        <v>發泡酒</v>
      </c>
      <c r="G6999" s="22" t="str">
        <f>VLOOKUP(B6999,變換清單!E:F,2,0)</f>
        <v>中部</v>
      </c>
      <c r="H6999" s="22" t="str">
        <f t="shared" si="327"/>
        <v>2017</v>
      </c>
      <c r="I6999" s="22">
        <f t="shared" si="328"/>
        <v>10</v>
      </c>
      <c r="J6999" s="22" t="str">
        <f>VLOOKUP(I6999,變換清單!H:I,2,0)</f>
        <v>4Q</v>
      </c>
      <c r="K6999" s="22" t="str">
        <f t="shared" si="329"/>
        <v>發泡酒中部20174Q</v>
      </c>
    </row>
    <row r="7000" spans="1:11">
      <c r="A7000" s="23">
        <v>201710</v>
      </c>
      <c r="B7000" s="23" t="s">
        <v>74</v>
      </c>
      <c r="C7000" s="22">
        <v>27210786</v>
      </c>
      <c r="D7000" s="22" t="s">
        <v>103</v>
      </c>
      <c r="E7000" s="23">
        <v>268800</v>
      </c>
      <c r="F7000" s="22" t="str">
        <f>VLOOKUP(C7000,變換清單!A:C,3,0)</f>
        <v>發泡酒</v>
      </c>
      <c r="G7000" s="22" t="str">
        <f>VLOOKUP(B7000,變換清單!E:F,2,0)</f>
        <v>中部</v>
      </c>
      <c r="H7000" s="22" t="str">
        <f t="shared" si="327"/>
        <v>2017</v>
      </c>
      <c r="I7000" s="22">
        <f t="shared" si="328"/>
        <v>10</v>
      </c>
      <c r="J7000" s="22" t="str">
        <f>VLOOKUP(I7000,變換清單!H:I,2,0)</f>
        <v>4Q</v>
      </c>
      <c r="K7000" s="22" t="str">
        <f t="shared" si="329"/>
        <v>發泡酒中部20174Q</v>
      </c>
    </row>
    <row r="7001" spans="1:11">
      <c r="A7001" s="23">
        <v>201710</v>
      </c>
      <c r="B7001" s="23" t="s">
        <v>74</v>
      </c>
      <c r="C7001" s="22">
        <v>27220883</v>
      </c>
      <c r="D7001" s="22" t="s">
        <v>101</v>
      </c>
      <c r="E7001" s="23">
        <v>612360</v>
      </c>
      <c r="F7001" s="22" t="str">
        <f>VLOOKUP(C7001,變換清單!A:C,3,0)</f>
        <v>新類型</v>
      </c>
      <c r="G7001" s="22" t="str">
        <f>VLOOKUP(B7001,變換清單!E:F,2,0)</f>
        <v>中部</v>
      </c>
      <c r="H7001" s="22" t="str">
        <f t="shared" si="327"/>
        <v>2017</v>
      </c>
      <c r="I7001" s="22">
        <f t="shared" si="328"/>
        <v>10</v>
      </c>
      <c r="J7001" s="22" t="str">
        <f>VLOOKUP(I7001,變換清單!H:I,2,0)</f>
        <v>4Q</v>
      </c>
      <c r="K7001" s="22" t="str">
        <f t="shared" si="329"/>
        <v>新類型中部20174Q</v>
      </c>
    </row>
    <row r="7002" spans="1:11">
      <c r="A7002" s="23">
        <v>201710</v>
      </c>
      <c r="B7002" s="23" t="s">
        <v>74</v>
      </c>
      <c r="C7002" s="22">
        <v>27220957</v>
      </c>
      <c r="D7002" s="22" t="s">
        <v>102</v>
      </c>
      <c r="E7002" s="23">
        <v>41832</v>
      </c>
      <c r="F7002" s="22" t="str">
        <f>VLOOKUP(C7002,變換清單!A:C,3,0)</f>
        <v>新類型</v>
      </c>
      <c r="G7002" s="22" t="str">
        <f>VLOOKUP(B7002,變換清單!E:F,2,0)</f>
        <v>中部</v>
      </c>
      <c r="H7002" s="22" t="str">
        <f t="shared" si="327"/>
        <v>2017</v>
      </c>
      <c r="I7002" s="22">
        <f t="shared" si="328"/>
        <v>10</v>
      </c>
      <c r="J7002" s="22" t="str">
        <f>VLOOKUP(I7002,變換清單!H:I,2,0)</f>
        <v>4Q</v>
      </c>
      <c r="K7002" s="22" t="str">
        <f t="shared" si="329"/>
        <v>新類型中部20174Q</v>
      </c>
    </row>
    <row r="7003" spans="1:11">
      <c r="A7003" s="23">
        <v>201710</v>
      </c>
      <c r="B7003" s="23" t="s">
        <v>74</v>
      </c>
      <c r="C7003" s="22">
        <v>27220985</v>
      </c>
      <c r="D7003" s="22" t="s">
        <v>46</v>
      </c>
      <c r="E7003" s="23">
        <v>27972</v>
      </c>
      <c r="F7003" s="22" t="str">
        <f>VLOOKUP(C7003,變換清單!A:C,3,0)</f>
        <v>新類型</v>
      </c>
      <c r="G7003" s="22" t="str">
        <f>VLOOKUP(B7003,變換清單!E:F,2,0)</f>
        <v>中部</v>
      </c>
      <c r="H7003" s="22" t="str">
        <f t="shared" si="327"/>
        <v>2017</v>
      </c>
      <c r="I7003" s="22">
        <f t="shared" si="328"/>
        <v>10</v>
      </c>
      <c r="J7003" s="22" t="str">
        <f>VLOOKUP(I7003,變換清單!H:I,2,0)</f>
        <v>4Q</v>
      </c>
      <c r="K7003" s="22" t="str">
        <f t="shared" si="329"/>
        <v>新類型中部20174Q</v>
      </c>
    </row>
    <row r="7004" spans="1:11">
      <c r="A7004" s="23">
        <v>201710</v>
      </c>
      <c r="B7004" s="23" t="s">
        <v>74</v>
      </c>
      <c r="C7004" s="22">
        <v>27260317</v>
      </c>
      <c r="D7004" s="22" t="s">
        <v>40</v>
      </c>
      <c r="E7004" s="23">
        <v>223440</v>
      </c>
      <c r="F7004" s="22" t="str">
        <f>VLOOKUP(C7004,變換清單!A:C,3,0)</f>
        <v>啤酒</v>
      </c>
      <c r="G7004" s="22" t="str">
        <f>VLOOKUP(B7004,變換清單!E:F,2,0)</f>
        <v>中部</v>
      </c>
      <c r="H7004" s="22" t="str">
        <f t="shared" si="327"/>
        <v>2017</v>
      </c>
      <c r="I7004" s="22">
        <f t="shared" si="328"/>
        <v>10</v>
      </c>
      <c r="J7004" s="22" t="str">
        <f>VLOOKUP(I7004,變換清單!H:I,2,0)</f>
        <v>4Q</v>
      </c>
      <c r="K7004" s="22" t="str">
        <f t="shared" si="329"/>
        <v>啤酒中部20174Q</v>
      </c>
    </row>
    <row r="7005" spans="1:11">
      <c r="A7005" s="23">
        <v>201710</v>
      </c>
      <c r="B7005" s="23" t="s">
        <v>69</v>
      </c>
      <c r="C7005" s="22">
        <v>27260665</v>
      </c>
      <c r="D7005" s="22" t="s">
        <v>105</v>
      </c>
      <c r="E7005" s="23">
        <v>220920</v>
      </c>
      <c r="F7005" s="22" t="str">
        <f>VLOOKUP(C7005,變換清單!A:C,3,0)</f>
        <v>啤酒</v>
      </c>
      <c r="G7005" s="22" t="str">
        <f>VLOOKUP(B7005,變換清單!E:F,2,0)</f>
        <v>中部</v>
      </c>
      <c r="H7005" s="22" t="str">
        <f t="shared" si="327"/>
        <v>2017</v>
      </c>
      <c r="I7005" s="22">
        <f t="shared" si="328"/>
        <v>10</v>
      </c>
      <c r="J7005" s="22" t="str">
        <f>VLOOKUP(I7005,變換清單!H:I,2,0)</f>
        <v>4Q</v>
      </c>
      <c r="K7005" s="22" t="str">
        <f t="shared" si="329"/>
        <v>啤酒中部20174Q</v>
      </c>
    </row>
    <row r="7006" spans="1:11">
      <c r="A7006" s="23">
        <v>201710</v>
      </c>
      <c r="B7006" s="23" t="s">
        <v>69</v>
      </c>
      <c r="C7006" s="22">
        <v>27350171</v>
      </c>
      <c r="D7006" s="22" t="s">
        <v>42</v>
      </c>
      <c r="E7006" s="23">
        <v>20160</v>
      </c>
      <c r="F7006" s="22" t="str">
        <f>VLOOKUP(C7006,變換清單!A:C,3,0)</f>
        <v>啤酒</v>
      </c>
      <c r="G7006" s="22" t="str">
        <f>VLOOKUP(B7006,變換清單!E:F,2,0)</f>
        <v>中部</v>
      </c>
      <c r="H7006" s="22" t="str">
        <f t="shared" si="327"/>
        <v>2017</v>
      </c>
      <c r="I7006" s="22">
        <f t="shared" si="328"/>
        <v>10</v>
      </c>
      <c r="J7006" s="22" t="str">
        <f>VLOOKUP(I7006,變換清單!H:I,2,0)</f>
        <v>4Q</v>
      </c>
      <c r="K7006" s="22" t="str">
        <f t="shared" si="329"/>
        <v>啤酒中部20174Q</v>
      </c>
    </row>
    <row r="7007" spans="1:11">
      <c r="A7007" s="23">
        <v>201710</v>
      </c>
      <c r="B7007" s="23" t="s">
        <v>69</v>
      </c>
      <c r="C7007" s="22">
        <v>27350921</v>
      </c>
      <c r="D7007" s="22" t="s">
        <v>44</v>
      </c>
      <c r="E7007" s="23">
        <v>58800</v>
      </c>
      <c r="F7007" s="22" t="str">
        <f>VLOOKUP(C7007,變換清單!A:C,3,0)</f>
        <v>發泡酒</v>
      </c>
      <c r="G7007" s="22" t="str">
        <f>VLOOKUP(B7007,變換清單!E:F,2,0)</f>
        <v>中部</v>
      </c>
      <c r="H7007" s="22" t="str">
        <f t="shared" si="327"/>
        <v>2017</v>
      </c>
      <c r="I7007" s="22">
        <f t="shared" si="328"/>
        <v>10</v>
      </c>
      <c r="J7007" s="22" t="str">
        <f>VLOOKUP(I7007,變換清單!H:I,2,0)</f>
        <v>4Q</v>
      </c>
      <c r="K7007" s="22" t="str">
        <f t="shared" si="329"/>
        <v>發泡酒中部20174Q</v>
      </c>
    </row>
    <row r="7008" spans="1:11">
      <c r="A7008" s="23">
        <v>201710</v>
      </c>
      <c r="B7008" s="23" t="s">
        <v>69</v>
      </c>
      <c r="C7008" s="22">
        <v>27210786</v>
      </c>
      <c r="D7008" s="22" t="s">
        <v>103</v>
      </c>
      <c r="E7008" s="23">
        <v>4284</v>
      </c>
      <c r="F7008" s="22" t="str">
        <f>VLOOKUP(C7008,變換清單!A:C,3,0)</f>
        <v>發泡酒</v>
      </c>
      <c r="G7008" s="22" t="str">
        <f>VLOOKUP(B7008,變換清單!E:F,2,0)</f>
        <v>中部</v>
      </c>
      <c r="H7008" s="22" t="str">
        <f t="shared" si="327"/>
        <v>2017</v>
      </c>
      <c r="I7008" s="22">
        <f t="shared" si="328"/>
        <v>10</v>
      </c>
      <c r="J7008" s="22" t="str">
        <f>VLOOKUP(I7008,變換清單!H:I,2,0)</f>
        <v>4Q</v>
      </c>
      <c r="K7008" s="22" t="str">
        <f t="shared" si="329"/>
        <v>發泡酒中部20174Q</v>
      </c>
    </row>
    <row r="7009" spans="1:11">
      <c r="A7009" s="23">
        <v>201710</v>
      </c>
      <c r="B7009" s="23" t="s">
        <v>69</v>
      </c>
      <c r="C7009" s="22">
        <v>27220883</v>
      </c>
      <c r="D7009" s="22" t="s">
        <v>101</v>
      </c>
      <c r="E7009" s="23">
        <v>1764</v>
      </c>
      <c r="F7009" s="22" t="str">
        <f>VLOOKUP(C7009,變換清單!A:C,3,0)</f>
        <v>新類型</v>
      </c>
      <c r="G7009" s="22" t="str">
        <f>VLOOKUP(B7009,變換清單!E:F,2,0)</f>
        <v>中部</v>
      </c>
      <c r="H7009" s="22" t="str">
        <f t="shared" si="327"/>
        <v>2017</v>
      </c>
      <c r="I7009" s="22">
        <f t="shared" si="328"/>
        <v>10</v>
      </c>
      <c r="J7009" s="22" t="str">
        <f>VLOOKUP(I7009,變換清單!H:I,2,0)</f>
        <v>4Q</v>
      </c>
      <c r="K7009" s="22" t="str">
        <f t="shared" si="329"/>
        <v>新類型中部20174Q</v>
      </c>
    </row>
    <row r="7010" spans="1:11">
      <c r="A7010" s="23">
        <v>201710</v>
      </c>
      <c r="B7010" s="23" t="s">
        <v>69</v>
      </c>
      <c r="C7010" s="22">
        <v>27220957</v>
      </c>
      <c r="D7010" s="22" t="s">
        <v>102</v>
      </c>
      <c r="E7010" s="23">
        <v>57960</v>
      </c>
      <c r="F7010" s="22" t="str">
        <f>VLOOKUP(C7010,變換清單!A:C,3,0)</f>
        <v>新類型</v>
      </c>
      <c r="G7010" s="22" t="str">
        <f>VLOOKUP(B7010,變換清單!E:F,2,0)</f>
        <v>中部</v>
      </c>
      <c r="H7010" s="22" t="str">
        <f t="shared" si="327"/>
        <v>2017</v>
      </c>
      <c r="I7010" s="22">
        <f t="shared" si="328"/>
        <v>10</v>
      </c>
      <c r="J7010" s="22" t="str">
        <f>VLOOKUP(I7010,變換清單!H:I,2,0)</f>
        <v>4Q</v>
      </c>
      <c r="K7010" s="22" t="str">
        <f t="shared" si="329"/>
        <v>新類型中部20174Q</v>
      </c>
    </row>
    <row r="7011" spans="1:11">
      <c r="A7011" s="23">
        <v>201710</v>
      </c>
      <c r="B7011" s="23" t="s">
        <v>65</v>
      </c>
      <c r="C7011" s="22">
        <v>27220985</v>
      </c>
      <c r="D7011" s="22" t="s">
        <v>46</v>
      </c>
      <c r="E7011" s="23">
        <v>10080</v>
      </c>
      <c r="F7011" s="22" t="str">
        <f>VLOOKUP(C7011,變換清單!A:C,3,0)</f>
        <v>新類型</v>
      </c>
      <c r="G7011" s="22" t="str">
        <f>VLOOKUP(B7011,變換清單!E:F,2,0)</f>
        <v>首都圏</v>
      </c>
      <c r="H7011" s="22" t="str">
        <f t="shared" si="327"/>
        <v>2017</v>
      </c>
      <c r="I7011" s="22">
        <f t="shared" si="328"/>
        <v>10</v>
      </c>
      <c r="J7011" s="22" t="str">
        <f>VLOOKUP(I7011,變換清單!H:I,2,0)</f>
        <v>4Q</v>
      </c>
      <c r="K7011" s="22" t="str">
        <f t="shared" si="329"/>
        <v>新類型首都圏20174Q</v>
      </c>
    </row>
    <row r="7012" spans="1:11">
      <c r="A7012" s="23">
        <v>201710</v>
      </c>
      <c r="B7012" s="23" t="s">
        <v>65</v>
      </c>
      <c r="C7012" s="22">
        <v>27260317</v>
      </c>
      <c r="D7012" s="22" t="s">
        <v>40</v>
      </c>
      <c r="E7012" s="23">
        <v>3807720</v>
      </c>
      <c r="F7012" s="22" t="str">
        <f>VLOOKUP(C7012,變換清單!A:C,3,0)</f>
        <v>啤酒</v>
      </c>
      <c r="G7012" s="22" t="str">
        <f>VLOOKUP(B7012,變換清單!E:F,2,0)</f>
        <v>首都圏</v>
      </c>
      <c r="H7012" s="22" t="str">
        <f t="shared" si="327"/>
        <v>2017</v>
      </c>
      <c r="I7012" s="22">
        <f t="shared" si="328"/>
        <v>10</v>
      </c>
      <c r="J7012" s="22" t="str">
        <f>VLOOKUP(I7012,變換清單!H:I,2,0)</f>
        <v>4Q</v>
      </c>
      <c r="K7012" s="22" t="str">
        <f t="shared" si="329"/>
        <v>啤酒首都圏20174Q</v>
      </c>
    </row>
    <row r="7013" spans="1:11">
      <c r="A7013" s="23">
        <v>201710</v>
      </c>
      <c r="B7013" s="23" t="s">
        <v>65</v>
      </c>
      <c r="C7013" s="22">
        <v>27260665</v>
      </c>
      <c r="D7013" s="22" t="s">
        <v>105</v>
      </c>
      <c r="E7013" s="23">
        <v>792120</v>
      </c>
      <c r="F7013" s="22" t="str">
        <f>VLOOKUP(C7013,變換清單!A:C,3,0)</f>
        <v>啤酒</v>
      </c>
      <c r="G7013" s="22" t="str">
        <f>VLOOKUP(B7013,變換清單!E:F,2,0)</f>
        <v>首都圏</v>
      </c>
      <c r="H7013" s="22" t="str">
        <f t="shared" si="327"/>
        <v>2017</v>
      </c>
      <c r="I7013" s="22">
        <f t="shared" si="328"/>
        <v>10</v>
      </c>
      <c r="J7013" s="22" t="str">
        <f>VLOOKUP(I7013,變換清單!H:I,2,0)</f>
        <v>4Q</v>
      </c>
      <c r="K7013" s="22" t="str">
        <f t="shared" si="329"/>
        <v>啤酒首都圏20174Q</v>
      </c>
    </row>
    <row r="7014" spans="1:11">
      <c r="A7014" s="23">
        <v>201710</v>
      </c>
      <c r="B7014" s="23" t="s">
        <v>65</v>
      </c>
      <c r="C7014" s="22">
        <v>27350171</v>
      </c>
      <c r="D7014" s="22" t="s">
        <v>42</v>
      </c>
      <c r="E7014" s="23">
        <v>1667400</v>
      </c>
      <c r="F7014" s="22" t="str">
        <f>VLOOKUP(C7014,變換清單!A:C,3,0)</f>
        <v>啤酒</v>
      </c>
      <c r="G7014" s="22" t="str">
        <f>VLOOKUP(B7014,變換清單!E:F,2,0)</f>
        <v>首都圏</v>
      </c>
      <c r="H7014" s="22" t="str">
        <f t="shared" si="327"/>
        <v>2017</v>
      </c>
      <c r="I7014" s="22">
        <f t="shared" si="328"/>
        <v>10</v>
      </c>
      <c r="J7014" s="22" t="str">
        <f>VLOOKUP(I7014,變換清單!H:I,2,0)</f>
        <v>4Q</v>
      </c>
      <c r="K7014" s="22" t="str">
        <f t="shared" si="329"/>
        <v>啤酒首都圏20174Q</v>
      </c>
    </row>
    <row r="7015" spans="1:11">
      <c r="A7015" s="23">
        <v>201710</v>
      </c>
      <c r="B7015" s="23" t="s">
        <v>65</v>
      </c>
      <c r="C7015" s="22">
        <v>27350921</v>
      </c>
      <c r="D7015" s="22" t="s">
        <v>44</v>
      </c>
      <c r="E7015" s="23">
        <v>112644</v>
      </c>
      <c r="F7015" s="22" t="str">
        <f>VLOOKUP(C7015,變換清單!A:C,3,0)</f>
        <v>發泡酒</v>
      </c>
      <c r="G7015" s="22" t="str">
        <f>VLOOKUP(B7015,變換清單!E:F,2,0)</f>
        <v>首都圏</v>
      </c>
      <c r="H7015" s="22" t="str">
        <f t="shared" si="327"/>
        <v>2017</v>
      </c>
      <c r="I7015" s="22">
        <f t="shared" si="328"/>
        <v>10</v>
      </c>
      <c r="J7015" s="22" t="str">
        <f>VLOOKUP(I7015,變換清單!H:I,2,0)</f>
        <v>4Q</v>
      </c>
      <c r="K7015" s="22" t="str">
        <f t="shared" si="329"/>
        <v>發泡酒首都圏20174Q</v>
      </c>
    </row>
    <row r="7016" spans="1:11">
      <c r="A7016" s="23">
        <v>201710</v>
      </c>
      <c r="B7016" s="23" t="s">
        <v>65</v>
      </c>
      <c r="C7016" s="22">
        <v>27210786</v>
      </c>
      <c r="D7016" s="22" t="s">
        <v>103</v>
      </c>
      <c r="E7016" s="23">
        <v>50148</v>
      </c>
      <c r="F7016" s="22" t="str">
        <f>VLOOKUP(C7016,變換清單!A:C,3,0)</f>
        <v>發泡酒</v>
      </c>
      <c r="G7016" s="22" t="str">
        <f>VLOOKUP(B7016,變換清單!E:F,2,0)</f>
        <v>首都圏</v>
      </c>
      <c r="H7016" s="22" t="str">
        <f t="shared" si="327"/>
        <v>2017</v>
      </c>
      <c r="I7016" s="22">
        <f t="shared" si="328"/>
        <v>10</v>
      </c>
      <c r="J7016" s="22" t="str">
        <f>VLOOKUP(I7016,變換清單!H:I,2,0)</f>
        <v>4Q</v>
      </c>
      <c r="K7016" s="22" t="str">
        <f t="shared" si="329"/>
        <v>發泡酒首都圏20174Q</v>
      </c>
    </row>
    <row r="7017" spans="1:11">
      <c r="A7017" s="23">
        <v>201710</v>
      </c>
      <c r="B7017" s="23" t="s">
        <v>65</v>
      </c>
      <c r="C7017" s="22">
        <v>27220883</v>
      </c>
      <c r="D7017" s="22" t="s">
        <v>101</v>
      </c>
      <c r="E7017" s="23">
        <v>1039080</v>
      </c>
      <c r="F7017" s="22" t="str">
        <f>VLOOKUP(C7017,變換清單!A:C,3,0)</f>
        <v>新類型</v>
      </c>
      <c r="G7017" s="22" t="str">
        <f>VLOOKUP(B7017,變換清單!E:F,2,0)</f>
        <v>首都圏</v>
      </c>
      <c r="H7017" s="22" t="str">
        <f t="shared" si="327"/>
        <v>2017</v>
      </c>
      <c r="I7017" s="22">
        <f t="shared" si="328"/>
        <v>10</v>
      </c>
      <c r="J7017" s="22" t="str">
        <f>VLOOKUP(I7017,變換清單!H:I,2,0)</f>
        <v>4Q</v>
      </c>
      <c r="K7017" s="22" t="str">
        <f t="shared" si="329"/>
        <v>新類型首都圏20174Q</v>
      </c>
    </row>
    <row r="7018" spans="1:11">
      <c r="A7018" s="23">
        <v>201710</v>
      </c>
      <c r="B7018" s="23" t="s">
        <v>65</v>
      </c>
      <c r="C7018" s="22">
        <v>27220957</v>
      </c>
      <c r="D7018" s="22" t="s">
        <v>102</v>
      </c>
      <c r="E7018" s="23">
        <v>9338</v>
      </c>
      <c r="F7018" s="22" t="str">
        <f>VLOOKUP(C7018,變換清單!A:C,3,0)</f>
        <v>新類型</v>
      </c>
      <c r="G7018" s="22" t="str">
        <f>VLOOKUP(B7018,變換清單!E:F,2,0)</f>
        <v>首都圏</v>
      </c>
      <c r="H7018" s="22" t="str">
        <f t="shared" si="327"/>
        <v>2017</v>
      </c>
      <c r="I7018" s="22">
        <f t="shared" si="328"/>
        <v>10</v>
      </c>
      <c r="J7018" s="22" t="str">
        <f>VLOOKUP(I7018,變換清單!H:I,2,0)</f>
        <v>4Q</v>
      </c>
      <c r="K7018" s="22" t="str">
        <f t="shared" si="329"/>
        <v>新類型首都圏20174Q</v>
      </c>
    </row>
    <row r="7019" spans="1:11">
      <c r="A7019" s="23">
        <v>201710</v>
      </c>
      <c r="B7019" s="23" t="s">
        <v>65</v>
      </c>
      <c r="C7019" s="22">
        <v>27220985</v>
      </c>
      <c r="D7019" s="22" t="s">
        <v>46</v>
      </c>
      <c r="E7019" s="23">
        <v>8004</v>
      </c>
      <c r="F7019" s="22" t="str">
        <f>VLOOKUP(C7019,變換清單!A:C,3,0)</f>
        <v>新類型</v>
      </c>
      <c r="G7019" s="22" t="str">
        <f>VLOOKUP(B7019,變換清單!E:F,2,0)</f>
        <v>首都圏</v>
      </c>
      <c r="H7019" s="22" t="str">
        <f t="shared" si="327"/>
        <v>2017</v>
      </c>
      <c r="I7019" s="22">
        <f t="shared" si="328"/>
        <v>10</v>
      </c>
      <c r="J7019" s="22" t="str">
        <f>VLOOKUP(I7019,變換清單!H:I,2,0)</f>
        <v>4Q</v>
      </c>
      <c r="K7019" s="22" t="str">
        <f t="shared" si="329"/>
        <v>新類型首都圏20174Q</v>
      </c>
    </row>
    <row r="7020" spans="1:11">
      <c r="A7020" s="23">
        <v>201710</v>
      </c>
      <c r="B7020" s="23" t="s">
        <v>3</v>
      </c>
      <c r="C7020" s="22">
        <v>27260317</v>
      </c>
      <c r="D7020" s="22" t="s">
        <v>40</v>
      </c>
      <c r="E7020" s="23">
        <v>3894048</v>
      </c>
      <c r="F7020" s="22" t="str">
        <f>VLOOKUP(C7020,變換清單!A:C,3,0)</f>
        <v>啤酒</v>
      </c>
      <c r="G7020" s="22" t="str">
        <f>VLOOKUP(B7020,變換清單!E:F,2,0)</f>
        <v>近畿圏</v>
      </c>
      <c r="H7020" s="22" t="str">
        <f t="shared" si="327"/>
        <v>2017</v>
      </c>
      <c r="I7020" s="22">
        <f t="shared" si="328"/>
        <v>10</v>
      </c>
      <c r="J7020" s="22" t="str">
        <f>VLOOKUP(I7020,變換清單!H:I,2,0)</f>
        <v>4Q</v>
      </c>
      <c r="K7020" s="22" t="str">
        <f t="shared" si="329"/>
        <v>啤酒近畿圏20174Q</v>
      </c>
    </row>
    <row r="7021" spans="1:11">
      <c r="A7021" s="23">
        <v>201710</v>
      </c>
      <c r="B7021" s="23" t="s">
        <v>3</v>
      </c>
      <c r="C7021" s="22">
        <v>27260665</v>
      </c>
      <c r="D7021" s="22" t="s">
        <v>105</v>
      </c>
      <c r="E7021" s="23">
        <v>684352</v>
      </c>
      <c r="F7021" s="22" t="str">
        <f>VLOOKUP(C7021,變換清單!A:C,3,0)</f>
        <v>啤酒</v>
      </c>
      <c r="G7021" s="22" t="str">
        <f>VLOOKUP(B7021,變換清單!E:F,2,0)</f>
        <v>近畿圏</v>
      </c>
      <c r="H7021" s="22" t="str">
        <f t="shared" si="327"/>
        <v>2017</v>
      </c>
      <c r="I7021" s="22">
        <f t="shared" si="328"/>
        <v>10</v>
      </c>
      <c r="J7021" s="22" t="str">
        <f>VLOOKUP(I7021,變換清單!H:I,2,0)</f>
        <v>4Q</v>
      </c>
      <c r="K7021" s="22" t="str">
        <f t="shared" si="329"/>
        <v>啤酒近畿圏20174Q</v>
      </c>
    </row>
    <row r="7022" spans="1:11">
      <c r="A7022" s="23">
        <v>201710</v>
      </c>
      <c r="B7022" s="23" t="s">
        <v>3</v>
      </c>
      <c r="C7022" s="22">
        <v>27350171</v>
      </c>
      <c r="D7022" s="22" t="s">
        <v>42</v>
      </c>
      <c r="E7022" s="23">
        <v>1309104</v>
      </c>
      <c r="F7022" s="22" t="str">
        <f>VLOOKUP(C7022,變換清單!A:C,3,0)</f>
        <v>啤酒</v>
      </c>
      <c r="G7022" s="22" t="str">
        <f>VLOOKUP(B7022,變換清單!E:F,2,0)</f>
        <v>近畿圏</v>
      </c>
      <c r="H7022" s="22" t="str">
        <f t="shared" si="327"/>
        <v>2017</v>
      </c>
      <c r="I7022" s="22">
        <f t="shared" si="328"/>
        <v>10</v>
      </c>
      <c r="J7022" s="22" t="str">
        <f>VLOOKUP(I7022,變換清單!H:I,2,0)</f>
        <v>4Q</v>
      </c>
      <c r="K7022" s="22" t="str">
        <f t="shared" si="329"/>
        <v>啤酒近畿圏20174Q</v>
      </c>
    </row>
    <row r="7023" spans="1:11">
      <c r="A7023" s="23">
        <v>201710</v>
      </c>
      <c r="B7023" s="23" t="s">
        <v>3</v>
      </c>
      <c r="C7023" s="22">
        <v>27350921</v>
      </c>
      <c r="D7023" s="22" t="s">
        <v>44</v>
      </c>
      <c r="E7023" s="23">
        <v>163188</v>
      </c>
      <c r="F7023" s="22" t="str">
        <f>VLOOKUP(C7023,變換清單!A:C,3,0)</f>
        <v>發泡酒</v>
      </c>
      <c r="G7023" s="22" t="str">
        <f>VLOOKUP(B7023,變換清單!E:F,2,0)</f>
        <v>近畿圏</v>
      </c>
      <c r="H7023" s="22" t="str">
        <f t="shared" si="327"/>
        <v>2017</v>
      </c>
      <c r="I7023" s="22">
        <f t="shared" si="328"/>
        <v>10</v>
      </c>
      <c r="J7023" s="22" t="str">
        <f>VLOOKUP(I7023,變換清單!H:I,2,0)</f>
        <v>4Q</v>
      </c>
      <c r="K7023" s="22" t="str">
        <f t="shared" si="329"/>
        <v>發泡酒近畿圏20174Q</v>
      </c>
    </row>
    <row r="7024" spans="1:11">
      <c r="A7024" s="23">
        <v>201710</v>
      </c>
      <c r="B7024" s="23" t="s">
        <v>3</v>
      </c>
      <c r="C7024" s="22">
        <v>27210786</v>
      </c>
      <c r="D7024" s="22" t="s">
        <v>103</v>
      </c>
      <c r="E7024" s="23">
        <v>113324</v>
      </c>
      <c r="F7024" s="22" t="str">
        <f>VLOOKUP(C7024,變換清單!A:C,3,0)</f>
        <v>發泡酒</v>
      </c>
      <c r="G7024" s="22" t="str">
        <f>VLOOKUP(B7024,變換清單!E:F,2,0)</f>
        <v>近畿圏</v>
      </c>
      <c r="H7024" s="22" t="str">
        <f t="shared" si="327"/>
        <v>2017</v>
      </c>
      <c r="I7024" s="22">
        <f t="shared" si="328"/>
        <v>10</v>
      </c>
      <c r="J7024" s="22" t="str">
        <f>VLOOKUP(I7024,變換清單!H:I,2,0)</f>
        <v>4Q</v>
      </c>
      <c r="K7024" s="22" t="str">
        <f t="shared" si="329"/>
        <v>發泡酒近畿圏20174Q</v>
      </c>
    </row>
    <row r="7025" spans="1:11">
      <c r="A7025" s="23">
        <v>201710</v>
      </c>
      <c r="B7025" s="23" t="s">
        <v>3</v>
      </c>
      <c r="C7025" s="22">
        <v>27220883</v>
      </c>
      <c r="D7025" s="22" t="s">
        <v>101</v>
      </c>
      <c r="E7025" s="23">
        <v>804720</v>
      </c>
      <c r="F7025" s="22" t="str">
        <f>VLOOKUP(C7025,變換清單!A:C,3,0)</f>
        <v>新類型</v>
      </c>
      <c r="G7025" s="22" t="str">
        <f>VLOOKUP(B7025,變換清單!E:F,2,0)</f>
        <v>近畿圏</v>
      </c>
      <c r="H7025" s="22" t="str">
        <f t="shared" si="327"/>
        <v>2017</v>
      </c>
      <c r="I7025" s="22">
        <f t="shared" si="328"/>
        <v>10</v>
      </c>
      <c r="J7025" s="22" t="str">
        <f>VLOOKUP(I7025,變換清單!H:I,2,0)</f>
        <v>4Q</v>
      </c>
      <c r="K7025" s="22" t="str">
        <f t="shared" si="329"/>
        <v>新類型近畿圏20174Q</v>
      </c>
    </row>
    <row r="7026" spans="1:11">
      <c r="A7026" s="23">
        <v>201710</v>
      </c>
      <c r="B7026" s="23" t="s">
        <v>3</v>
      </c>
      <c r="C7026" s="22">
        <v>27220957</v>
      </c>
      <c r="D7026" s="22" t="s">
        <v>102</v>
      </c>
      <c r="E7026" s="23">
        <v>34684</v>
      </c>
      <c r="F7026" s="22" t="str">
        <f>VLOOKUP(C7026,變換清單!A:C,3,0)</f>
        <v>新類型</v>
      </c>
      <c r="G7026" s="22" t="str">
        <f>VLOOKUP(B7026,變換清單!E:F,2,0)</f>
        <v>近畿圏</v>
      </c>
      <c r="H7026" s="22" t="str">
        <f t="shared" si="327"/>
        <v>2017</v>
      </c>
      <c r="I7026" s="22">
        <f t="shared" si="328"/>
        <v>10</v>
      </c>
      <c r="J7026" s="22" t="str">
        <f>VLOOKUP(I7026,變換清單!H:I,2,0)</f>
        <v>4Q</v>
      </c>
      <c r="K7026" s="22" t="str">
        <f t="shared" si="329"/>
        <v>新類型近畿圏20174Q</v>
      </c>
    </row>
    <row r="7027" spans="1:11">
      <c r="A7027" s="23">
        <v>201710</v>
      </c>
      <c r="B7027" s="23" t="s">
        <v>3</v>
      </c>
      <c r="C7027" s="22">
        <v>27220985</v>
      </c>
      <c r="D7027" s="22" t="s">
        <v>46</v>
      </c>
      <c r="E7027" s="23">
        <v>58696</v>
      </c>
      <c r="F7027" s="22" t="str">
        <f>VLOOKUP(C7027,變換清單!A:C,3,0)</f>
        <v>新類型</v>
      </c>
      <c r="G7027" s="22" t="str">
        <f>VLOOKUP(B7027,變換清單!E:F,2,0)</f>
        <v>近畿圏</v>
      </c>
      <c r="H7027" s="22" t="str">
        <f t="shared" si="327"/>
        <v>2017</v>
      </c>
      <c r="I7027" s="22">
        <f t="shared" si="328"/>
        <v>10</v>
      </c>
      <c r="J7027" s="22" t="str">
        <f>VLOOKUP(I7027,變換清單!H:I,2,0)</f>
        <v>4Q</v>
      </c>
      <c r="K7027" s="22" t="str">
        <f t="shared" si="329"/>
        <v>新類型近畿圏20174Q</v>
      </c>
    </row>
    <row r="7028" spans="1:11">
      <c r="A7028" s="23">
        <v>201710</v>
      </c>
      <c r="B7028" s="23" t="s">
        <v>92</v>
      </c>
      <c r="C7028" s="22">
        <v>27260317</v>
      </c>
      <c r="D7028" s="22" t="s">
        <v>40</v>
      </c>
      <c r="E7028" s="23">
        <v>336000</v>
      </c>
      <c r="F7028" s="22" t="str">
        <f>VLOOKUP(C7028,變換清單!A:C,3,0)</f>
        <v>啤酒</v>
      </c>
      <c r="G7028" s="22" t="str">
        <f>VLOOKUP(B7028,變換清單!E:F,2,0)</f>
        <v>九州</v>
      </c>
      <c r="H7028" s="22" t="str">
        <f t="shared" si="327"/>
        <v>2017</v>
      </c>
      <c r="I7028" s="22">
        <f t="shared" si="328"/>
        <v>10</v>
      </c>
      <c r="J7028" s="22" t="str">
        <f>VLOOKUP(I7028,變換清單!H:I,2,0)</f>
        <v>4Q</v>
      </c>
      <c r="K7028" s="22" t="str">
        <f t="shared" si="329"/>
        <v>啤酒九州20174Q</v>
      </c>
    </row>
    <row r="7029" spans="1:11">
      <c r="A7029" s="23">
        <v>201710</v>
      </c>
      <c r="B7029" s="23" t="s">
        <v>92</v>
      </c>
      <c r="C7029" s="22">
        <v>27260665</v>
      </c>
      <c r="D7029" s="22" t="s">
        <v>105</v>
      </c>
      <c r="E7029" s="23">
        <v>105000</v>
      </c>
      <c r="F7029" s="22" t="str">
        <f>VLOOKUP(C7029,變換清單!A:C,3,0)</f>
        <v>啤酒</v>
      </c>
      <c r="G7029" s="22" t="str">
        <f>VLOOKUP(B7029,變換清單!E:F,2,0)</f>
        <v>九州</v>
      </c>
      <c r="H7029" s="22" t="str">
        <f t="shared" si="327"/>
        <v>2017</v>
      </c>
      <c r="I7029" s="22">
        <f t="shared" si="328"/>
        <v>10</v>
      </c>
      <c r="J7029" s="22" t="str">
        <f>VLOOKUP(I7029,變換清單!H:I,2,0)</f>
        <v>4Q</v>
      </c>
      <c r="K7029" s="22" t="str">
        <f t="shared" si="329"/>
        <v>啤酒九州20174Q</v>
      </c>
    </row>
    <row r="7030" spans="1:11">
      <c r="A7030" s="23">
        <v>201710</v>
      </c>
      <c r="B7030" s="23" t="s">
        <v>92</v>
      </c>
      <c r="C7030" s="22">
        <v>27350171</v>
      </c>
      <c r="D7030" s="22" t="s">
        <v>42</v>
      </c>
      <c r="E7030" s="23">
        <v>70560</v>
      </c>
      <c r="F7030" s="22" t="str">
        <f>VLOOKUP(C7030,變換清單!A:C,3,0)</f>
        <v>啤酒</v>
      </c>
      <c r="G7030" s="22" t="str">
        <f>VLOOKUP(B7030,變換清單!E:F,2,0)</f>
        <v>九州</v>
      </c>
      <c r="H7030" s="22" t="str">
        <f t="shared" si="327"/>
        <v>2017</v>
      </c>
      <c r="I7030" s="22">
        <f t="shared" si="328"/>
        <v>10</v>
      </c>
      <c r="J7030" s="22" t="str">
        <f>VLOOKUP(I7030,變換清單!H:I,2,0)</f>
        <v>4Q</v>
      </c>
      <c r="K7030" s="22" t="str">
        <f t="shared" si="329"/>
        <v>啤酒九州20174Q</v>
      </c>
    </row>
    <row r="7031" spans="1:11">
      <c r="A7031" s="23">
        <v>201710</v>
      </c>
      <c r="B7031" s="23" t="s">
        <v>92</v>
      </c>
      <c r="C7031" s="22">
        <v>27350921</v>
      </c>
      <c r="D7031" s="22" t="s">
        <v>44</v>
      </c>
      <c r="E7031" s="23">
        <v>36792</v>
      </c>
      <c r="F7031" s="22" t="str">
        <f>VLOOKUP(C7031,變換清單!A:C,3,0)</f>
        <v>發泡酒</v>
      </c>
      <c r="G7031" s="22" t="str">
        <f>VLOOKUP(B7031,變換清單!E:F,2,0)</f>
        <v>九州</v>
      </c>
      <c r="H7031" s="22" t="str">
        <f t="shared" si="327"/>
        <v>2017</v>
      </c>
      <c r="I7031" s="22">
        <f t="shared" si="328"/>
        <v>10</v>
      </c>
      <c r="J7031" s="22" t="str">
        <f>VLOOKUP(I7031,變換清單!H:I,2,0)</f>
        <v>4Q</v>
      </c>
      <c r="K7031" s="22" t="str">
        <f t="shared" si="329"/>
        <v>發泡酒九州20174Q</v>
      </c>
    </row>
    <row r="7032" spans="1:11">
      <c r="A7032" s="23">
        <v>201710</v>
      </c>
      <c r="B7032" s="23" t="s">
        <v>92</v>
      </c>
      <c r="C7032" s="22">
        <v>27210786</v>
      </c>
      <c r="D7032" s="22" t="s">
        <v>103</v>
      </c>
      <c r="E7032" s="23">
        <v>7050</v>
      </c>
      <c r="F7032" s="22" t="str">
        <f>VLOOKUP(C7032,變換清單!A:C,3,0)</f>
        <v>發泡酒</v>
      </c>
      <c r="G7032" s="22" t="str">
        <f>VLOOKUP(B7032,變換清單!E:F,2,0)</f>
        <v>九州</v>
      </c>
      <c r="H7032" s="22" t="str">
        <f t="shared" si="327"/>
        <v>2017</v>
      </c>
      <c r="I7032" s="22">
        <f t="shared" si="328"/>
        <v>10</v>
      </c>
      <c r="J7032" s="22" t="str">
        <f>VLOOKUP(I7032,變換清單!H:I,2,0)</f>
        <v>4Q</v>
      </c>
      <c r="K7032" s="22" t="str">
        <f t="shared" si="329"/>
        <v>發泡酒九州20174Q</v>
      </c>
    </row>
    <row r="7033" spans="1:11">
      <c r="A7033" s="23">
        <v>201710</v>
      </c>
      <c r="B7033" s="23" t="s">
        <v>92</v>
      </c>
      <c r="C7033" s="22">
        <v>27220883</v>
      </c>
      <c r="D7033" s="22" t="s">
        <v>101</v>
      </c>
      <c r="E7033" s="23">
        <v>77280</v>
      </c>
      <c r="F7033" s="22" t="str">
        <f>VLOOKUP(C7033,變換清單!A:C,3,0)</f>
        <v>新類型</v>
      </c>
      <c r="G7033" s="22" t="str">
        <f>VLOOKUP(B7033,變換清單!E:F,2,0)</f>
        <v>九州</v>
      </c>
      <c r="H7033" s="22" t="str">
        <f t="shared" si="327"/>
        <v>2017</v>
      </c>
      <c r="I7033" s="22">
        <f t="shared" si="328"/>
        <v>10</v>
      </c>
      <c r="J7033" s="22" t="str">
        <f>VLOOKUP(I7033,變換清單!H:I,2,0)</f>
        <v>4Q</v>
      </c>
      <c r="K7033" s="22" t="str">
        <f t="shared" si="329"/>
        <v>新類型九州20174Q</v>
      </c>
    </row>
    <row r="7034" spans="1:11">
      <c r="A7034" s="23">
        <v>201710</v>
      </c>
      <c r="B7034" s="23" t="s">
        <v>92</v>
      </c>
      <c r="C7034" s="22">
        <v>27220957</v>
      </c>
      <c r="D7034" s="22" t="s">
        <v>102</v>
      </c>
      <c r="E7034" s="23">
        <v>12006</v>
      </c>
      <c r="F7034" s="22" t="str">
        <f>VLOOKUP(C7034,變換清單!A:C,3,0)</f>
        <v>新類型</v>
      </c>
      <c r="G7034" s="22" t="str">
        <f>VLOOKUP(B7034,變換清單!E:F,2,0)</f>
        <v>九州</v>
      </c>
      <c r="H7034" s="22" t="str">
        <f t="shared" si="327"/>
        <v>2017</v>
      </c>
      <c r="I7034" s="22">
        <f t="shared" si="328"/>
        <v>10</v>
      </c>
      <c r="J7034" s="22" t="str">
        <f>VLOOKUP(I7034,變換清單!H:I,2,0)</f>
        <v>4Q</v>
      </c>
      <c r="K7034" s="22" t="str">
        <f t="shared" si="329"/>
        <v>新類型九州20174Q</v>
      </c>
    </row>
    <row r="7035" spans="1:11">
      <c r="A7035" s="23">
        <v>201710</v>
      </c>
      <c r="B7035" s="23" t="s">
        <v>90</v>
      </c>
      <c r="C7035" s="22">
        <v>27220985</v>
      </c>
      <c r="D7035" s="22" t="s">
        <v>46</v>
      </c>
      <c r="E7035" s="23">
        <v>563640</v>
      </c>
      <c r="F7035" s="22" t="str">
        <f>VLOOKUP(C7035,變換清單!A:C,3,0)</f>
        <v>新類型</v>
      </c>
      <c r="G7035" s="22" t="str">
        <f>VLOOKUP(B7035,變換清單!E:F,2,0)</f>
        <v>九州</v>
      </c>
      <c r="H7035" s="22" t="str">
        <f t="shared" si="327"/>
        <v>2017</v>
      </c>
      <c r="I7035" s="22">
        <f t="shared" si="328"/>
        <v>10</v>
      </c>
      <c r="J7035" s="22" t="str">
        <f>VLOOKUP(I7035,變換清單!H:I,2,0)</f>
        <v>4Q</v>
      </c>
      <c r="K7035" s="22" t="str">
        <f t="shared" si="329"/>
        <v>新類型九州20174Q</v>
      </c>
    </row>
    <row r="7036" spans="1:11">
      <c r="A7036" s="23">
        <v>201710</v>
      </c>
      <c r="B7036" s="23" t="s">
        <v>90</v>
      </c>
      <c r="C7036" s="22">
        <v>27260317</v>
      </c>
      <c r="D7036" s="22" t="s">
        <v>40</v>
      </c>
      <c r="E7036" s="23">
        <v>116760</v>
      </c>
      <c r="F7036" s="22" t="str">
        <f>VLOOKUP(C7036,變換清單!A:C,3,0)</f>
        <v>啤酒</v>
      </c>
      <c r="G7036" s="22" t="str">
        <f>VLOOKUP(B7036,變換清單!E:F,2,0)</f>
        <v>九州</v>
      </c>
      <c r="H7036" s="22" t="str">
        <f t="shared" si="327"/>
        <v>2017</v>
      </c>
      <c r="I7036" s="22">
        <f t="shared" si="328"/>
        <v>10</v>
      </c>
      <c r="J7036" s="22" t="str">
        <f>VLOOKUP(I7036,變換清單!H:I,2,0)</f>
        <v>4Q</v>
      </c>
      <c r="K7036" s="22" t="str">
        <f t="shared" si="329"/>
        <v>啤酒九州20174Q</v>
      </c>
    </row>
    <row r="7037" spans="1:11">
      <c r="A7037" s="23">
        <v>201710</v>
      </c>
      <c r="B7037" s="23" t="s">
        <v>90</v>
      </c>
      <c r="C7037" s="22">
        <v>27260665</v>
      </c>
      <c r="D7037" s="22" t="s">
        <v>105</v>
      </c>
      <c r="E7037" s="23">
        <v>216720</v>
      </c>
      <c r="F7037" s="22" t="str">
        <f>VLOOKUP(C7037,變換清單!A:C,3,0)</f>
        <v>啤酒</v>
      </c>
      <c r="G7037" s="22" t="str">
        <f>VLOOKUP(B7037,變換清單!E:F,2,0)</f>
        <v>九州</v>
      </c>
      <c r="H7037" s="22" t="str">
        <f t="shared" si="327"/>
        <v>2017</v>
      </c>
      <c r="I7037" s="22">
        <f t="shared" si="328"/>
        <v>10</v>
      </c>
      <c r="J7037" s="22" t="str">
        <f>VLOOKUP(I7037,變換清單!H:I,2,0)</f>
        <v>4Q</v>
      </c>
      <c r="K7037" s="22" t="str">
        <f t="shared" si="329"/>
        <v>啤酒九州20174Q</v>
      </c>
    </row>
    <row r="7038" spans="1:11">
      <c r="A7038" s="23">
        <v>201710</v>
      </c>
      <c r="B7038" s="23" t="s">
        <v>90</v>
      </c>
      <c r="C7038" s="22">
        <v>27350171</v>
      </c>
      <c r="D7038" s="22" t="s">
        <v>42</v>
      </c>
      <c r="E7038" s="23">
        <v>19656</v>
      </c>
      <c r="F7038" s="22" t="str">
        <f>VLOOKUP(C7038,變換清單!A:C,3,0)</f>
        <v>啤酒</v>
      </c>
      <c r="G7038" s="22" t="str">
        <f>VLOOKUP(B7038,變換清單!E:F,2,0)</f>
        <v>九州</v>
      </c>
      <c r="H7038" s="22" t="str">
        <f t="shared" si="327"/>
        <v>2017</v>
      </c>
      <c r="I7038" s="22">
        <f t="shared" si="328"/>
        <v>10</v>
      </c>
      <c r="J7038" s="22" t="str">
        <f>VLOOKUP(I7038,變換清單!H:I,2,0)</f>
        <v>4Q</v>
      </c>
      <c r="K7038" s="22" t="str">
        <f t="shared" si="329"/>
        <v>啤酒九州20174Q</v>
      </c>
    </row>
    <row r="7039" spans="1:11">
      <c r="A7039" s="23">
        <v>201710</v>
      </c>
      <c r="B7039" s="23" t="s">
        <v>90</v>
      </c>
      <c r="C7039" s="22">
        <v>27350921</v>
      </c>
      <c r="D7039" s="22" t="s">
        <v>44</v>
      </c>
      <c r="E7039" s="23">
        <v>6798</v>
      </c>
      <c r="F7039" s="22" t="str">
        <f>VLOOKUP(C7039,變換清單!A:C,3,0)</f>
        <v>發泡酒</v>
      </c>
      <c r="G7039" s="22" t="str">
        <f>VLOOKUP(B7039,變換清單!E:F,2,0)</f>
        <v>九州</v>
      </c>
      <c r="H7039" s="22" t="str">
        <f t="shared" si="327"/>
        <v>2017</v>
      </c>
      <c r="I7039" s="22">
        <f t="shared" si="328"/>
        <v>10</v>
      </c>
      <c r="J7039" s="22" t="str">
        <f>VLOOKUP(I7039,變換清單!H:I,2,0)</f>
        <v>4Q</v>
      </c>
      <c r="K7039" s="22" t="str">
        <f t="shared" si="329"/>
        <v>發泡酒九州20174Q</v>
      </c>
    </row>
    <row r="7040" spans="1:11">
      <c r="A7040" s="23">
        <v>201710</v>
      </c>
      <c r="B7040" s="23" t="s">
        <v>90</v>
      </c>
      <c r="C7040" s="22">
        <v>27210786</v>
      </c>
      <c r="D7040" s="22" t="s">
        <v>103</v>
      </c>
      <c r="E7040" s="23">
        <v>92400</v>
      </c>
      <c r="F7040" s="22" t="str">
        <f>VLOOKUP(C7040,變換清單!A:C,3,0)</f>
        <v>發泡酒</v>
      </c>
      <c r="G7040" s="22" t="str">
        <f>VLOOKUP(B7040,變換清單!E:F,2,0)</f>
        <v>九州</v>
      </c>
      <c r="H7040" s="22" t="str">
        <f t="shared" si="327"/>
        <v>2017</v>
      </c>
      <c r="I7040" s="22">
        <f t="shared" si="328"/>
        <v>10</v>
      </c>
      <c r="J7040" s="22" t="str">
        <f>VLOOKUP(I7040,變換清單!H:I,2,0)</f>
        <v>4Q</v>
      </c>
      <c r="K7040" s="22" t="str">
        <f t="shared" si="329"/>
        <v>發泡酒九州20174Q</v>
      </c>
    </row>
    <row r="7041" spans="1:11">
      <c r="A7041" s="23">
        <v>201710</v>
      </c>
      <c r="B7041" s="23" t="s">
        <v>72</v>
      </c>
      <c r="C7041" s="22">
        <v>27220883</v>
      </c>
      <c r="D7041" s="22" t="s">
        <v>101</v>
      </c>
      <c r="E7041" s="23">
        <v>809760</v>
      </c>
      <c r="F7041" s="22" t="str">
        <f>VLOOKUP(C7041,變換清單!A:C,3,0)</f>
        <v>新類型</v>
      </c>
      <c r="G7041" s="22" t="str">
        <f>VLOOKUP(B7041,變換清單!E:F,2,0)</f>
        <v>關信越</v>
      </c>
      <c r="H7041" s="22" t="str">
        <f t="shared" si="327"/>
        <v>2017</v>
      </c>
      <c r="I7041" s="22">
        <f t="shared" si="328"/>
        <v>10</v>
      </c>
      <c r="J7041" s="22" t="str">
        <f>VLOOKUP(I7041,變換清單!H:I,2,0)</f>
        <v>4Q</v>
      </c>
      <c r="K7041" s="22" t="str">
        <f t="shared" si="329"/>
        <v>新類型關信越20174Q</v>
      </c>
    </row>
    <row r="7042" spans="1:11">
      <c r="A7042" s="23">
        <v>201710</v>
      </c>
      <c r="B7042" s="23" t="s">
        <v>72</v>
      </c>
      <c r="C7042" s="22">
        <v>27220957</v>
      </c>
      <c r="D7042" s="22" t="s">
        <v>102</v>
      </c>
      <c r="E7042" s="23">
        <v>184800</v>
      </c>
      <c r="F7042" s="22" t="str">
        <f>VLOOKUP(C7042,變換清單!A:C,3,0)</f>
        <v>新類型</v>
      </c>
      <c r="G7042" s="22" t="str">
        <f>VLOOKUP(B7042,變換清單!E:F,2,0)</f>
        <v>關信越</v>
      </c>
      <c r="H7042" s="22" t="str">
        <f t="shared" si="327"/>
        <v>2017</v>
      </c>
      <c r="I7042" s="22">
        <f t="shared" si="328"/>
        <v>10</v>
      </c>
      <c r="J7042" s="22" t="str">
        <f>VLOOKUP(I7042,變換清單!H:I,2,0)</f>
        <v>4Q</v>
      </c>
      <c r="K7042" s="22" t="str">
        <f t="shared" si="329"/>
        <v>新類型關信越20174Q</v>
      </c>
    </row>
    <row r="7043" spans="1:11">
      <c r="A7043" s="23">
        <v>201710</v>
      </c>
      <c r="B7043" s="23" t="s">
        <v>72</v>
      </c>
      <c r="C7043" s="22">
        <v>27220985</v>
      </c>
      <c r="D7043" s="22" t="s">
        <v>46</v>
      </c>
      <c r="E7043" s="23">
        <v>280242</v>
      </c>
      <c r="F7043" s="22" t="str">
        <f>VLOOKUP(C7043,變換清單!A:C,3,0)</f>
        <v>新類型</v>
      </c>
      <c r="G7043" s="22" t="str">
        <f>VLOOKUP(B7043,變換清單!E:F,2,0)</f>
        <v>關信越</v>
      </c>
      <c r="H7043" s="22" t="str">
        <f t="shared" ref="H7043:H7106" si="330">LEFT(A7043,4)</f>
        <v>2017</v>
      </c>
      <c r="I7043" s="22">
        <f t="shared" ref="I7043:I7106" si="331">VALUE(RIGHT(A7043,2))</f>
        <v>10</v>
      </c>
      <c r="J7043" s="22" t="str">
        <f>VLOOKUP(I7043,變換清單!H:I,2,0)</f>
        <v>4Q</v>
      </c>
      <c r="K7043" s="22" t="str">
        <f t="shared" ref="K7043:K7106" si="332">CONCATENATE(F7043,G7043,H7043,J7043)</f>
        <v>新類型關信越20174Q</v>
      </c>
    </row>
    <row r="7044" spans="1:11">
      <c r="A7044" s="23">
        <v>201710</v>
      </c>
      <c r="B7044" s="23" t="s">
        <v>72</v>
      </c>
      <c r="C7044" s="22">
        <v>27260317</v>
      </c>
      <c r="D7044" s="22" t="s">
        <v>40</v>
      </c>
      <c r="E7044" s="23">
        <v>24696</v>
      </c>
      <c r="F7044" s="22" t="str">
        <f>VLOOKUP(C7044,變換清單!A:C,3,0)</f>
        <v>啤酒</v>
      </c>
      <c r="G7044" s="22" t="str">
        <f>VLOOKUP(B7044,變換清單!E:F,2,0)</f>
        <v>關信越</v>
      </c>
      <c r="H7044" s="22" t="str">
        <f t="shared" si="330"/>
        <v>2017</v>
      </c>
      <c r="I7044" s="22">
        <f t="shared" si="331"/>
        <v>10</v>
      </c>
      <c r="J7044" s="22" t="str">
        <f>VLOOKUP(I7044,變換清單!H:I,2,0)</f>
        <v>4Q</v>
      </c>
      <c r="K7044" s="22" t="str">
        <f t="shared" si="332"/>
        <v>啤酒關信越20174Q</v>
      </c>
    </row>
    <row r="7045" spans="1:11">
      <c r="A7045" s="23">
        <v>201710</v>
      </c>
      <c r="B7045" s="23" t="s">
        <v>72</v>
      </c>
      <c r="C7045" s="22">
        <v>27260665</v>
      </c>
      <c r="D7045" s="22" t="s">
        <v>105</v>
      </c>
      <c r="E7045" s="23">
        <v>21168</v>
      </c>
      <c r="F7045" s="22" t="str">
        <f>VLOOKUP(C7045,變換清單!A:C,3,0)</f>
        <v>啤酒</v>
      </c>
      <c r="G7045" s="22" t="str">
        <f>VLOOKUP(B7045,變換清單!E:F,2,0)</f>
        <v>關信越</v>
      </c>
      <c r="H7045" s="22" t="str">
        <f t="shared" si="330"/>
        <v>2017</v>
      </c>
      <c r="I7045" s="22">
        <f t="shared" si="331"/>
        <v>10</v>
      </c>
      <c r="J7045" s="22" t="str">
        <f>VLOOKUP(I7045,變換清單!H:I,2,0)</f>
        <v>4Q</v>
      </c>
      <c r="K7045" s="22" t="str">
        <f t="shared" si="332"/>
        <v>啤酒關信越20174Q</v>
      </c>
    </row>
    <row r="7046" spans="1:11">
      <c r="A7046" s="23">
        <v>201710</v>
      </c>
      <c r="B7046" s="23" t="s">
        <v>72</v>
      </c>
      <c r="C7046" s="22">
        <v>27350171</v>
      </c>
      <c r="D7046" s="22" t="s">
        <v>42</v>
      </c>
      <c r="E7046" s="23">
        <v>191520</v>
      </c>
      <c r="F7046" s="22" t="str">
        <f>VLOOKUP(C7046,變換清單!A:C,3,0)</f>
        <v>啤酒</v>
      </c>
      <c r="G7046" s="22" t="str">
        <f>VLOOKUP(B7046,變換清單!E:F,2,0)</f>
        <v>關信越</v>
      </c>
      <c r="H7046" s="22" t="str">
        <f t="shared" si="330"/>
        <v>2017</v>
      </c>
      <c r="I7046" s="22">
        <f t="shared" si="331"/>
        <v>10</v>
      </c>
      <c r="J7046" s="22" t="str">
        <f>VLOOKUP(I7046,變換清單!H:I,2,0)</f>
        <v>4Q</v>
      </c>
      <c r="K7046" s="22" t="str">
        <f t="shared" si="332"/>
        <v>啤酒關信越20174Q</v>
      </c>
    </row>
    <row r="7047" spans="1:11">
      <c r="A7047" s="23">
        <v>201710</v>
      </c>
      <c r="B7047" s="23" t="s">
        <v>81</v>
      </c>
      <c r="C7047" s="22">
        <v>27350921</v>
      </c>
      <c r="D7047" s="22" t="s">
        <v>44</v>
      </c>
      <c r="E7047" s="23">
        <v>77280</v>
      </c>
      <c r="F7047" s="22" t="str">
        <f>VLOOKUP(C7047,變換清單!A:C,3,0)</f>
        <v>發泡酒</v>
      </c>
      <c r="G7047" s="22" t="str">
        <f>VLOOKUP(B7047,變換清單!E:F,2,0)</f>
        <v>中四國</v>
      </c>
      <c r="H7047" s="22" t="str">
        <f t="shared" si="330"/>
        <v>2017</v>
      </c>
      <c r="I7047" s="22">
        <f t="shared" si="331"/>
        <v>10</v>
      </c>
      <c r="J7047" s="22" t="str">
        <f>VLOOKUP(I7047,變換清單!H:I,2,0)</f>
        <v>4Q</v>
      </c>
      <c r="K7047" s="22" t="str">
        <f t="shared" si="332"/>
        <v>發泡酒中四國20174Q</v>
      </c>
    </row>
    <row r="7048" spans="1:11">
      <c r="A7048" s="23">
        <v>201710</v>
      </c>
      <c r="B7048" s="23" t="s">
        <v>81</v>
      </c>
      <c r="C7048" s="22">
        <v>27210786</v>
      </c>
      <c r="D7048" s="22" t="s">
        <v>103</v>
      </c>
      <c r="E7048" s="23">
        <v>19320</v>
      </c>
      <c r="F7048" s="22" t="str">
        <f>VLOOKUP(C7048,變換清單!A:C,3,0)</f>
        <v>發泡酒</v>
      </c>
      <c r="G7048" s="22" t="str">
        <f>VLOOKUP(B7048,變換清單!E:F,2,0)</f>
        <v>中四國</v>
      </c>
      <c r="H7048" s="22" t="str">
        <f t="shared" si="330"/>
        <v>2017</v>
      </c>
      <c r="I7048" s="22">
        <f t="shared" si="331"/>
        <v>10</v>
      </c>
      <c r="J7048" s="22" t="str">
        <f>VLOOKUP(I7048,變換清單!H:I,2,0)</f>
        <v>4Q</v>
      </c>
      <c r="K7048" s="22" t="str">
        <f t="shared" si="332"/>
        <v>發泡酒中四國20174Q</v>
      </c>
    </row>
    <row r="7049" spans="1:11">
      <c r="A7049" s="23">
        <v>201710</v>
      </c>
      <c r="B7049" s="23" t="s">
        <v>81</v>
      </c>
      <c r="C7049" s="22">
        <v>27220883</v>
      </c>
      <c r="D7049" s="22" t="s">
        <v>101</v>
      </c>
      <c r="E7049" s="23">
        <v>53760</v>
      </c>
      <c r="F7049" s="22" t="str">
        <f>VLOOKUP(C7049,變換清單!A:C,3,0)</f>
        <v>新類型</v>
      </c>
      <c r="G7049" s="22" t="str">
        <f>VLOOKUP(B7049,變換清單!E:F,2,0)</f>
        <v>中四國</v>
      </c>
      <c r="H7049" s="22" t="str">
        <f t="shared" si="330"/>
        <v>2017</v>
      </c>
      <c r="I7049" s="22">
        <f t="shared" si="331"/>
        <v>10</v>
      </c>
      <c r="J7049" s="22" t="str">
        <f>VLOOKUP(I7049,變換清單!H:I,2,0)</f>
        <v>4Q</v>
      </c>
      <c r="K7049" s="22" t="str">
        <f t="shared" si="332"/>
        <v>新類型中四國20174Q</v>
      </c>
    </row>
    <row r="7050" spans="1:11">
      <c r="A7050" s="23">
        <v>201710</v>
      </c>
      <c r="B7050" s="23" t="s">
        <v>81</v>
      </c>
      <c r="C7050" s="22">
        <v>27220957</v>
      </c>
      <c r="D7050" s="22" t="s">
        <v>102</v>
      </c>
      <c r="E7050" s="23">
        <v>6048</v>
      </c>
      <c r="F7050" s="22" t="str">
        <f>VLOOKUP(C7050,變換清單!A:C,3,0)</f>
        <v>新類型</v>
      </c>
      <c r="G7050" s="22" t="str">
        <f>VLOOKUP(B7050,變換清單!E:F,2,0)</f>
        <v>中四國</v>
      </c>
      <c r="H7050" s="22" t="str">
        <f t="shared" si="330"/>
        <v>2017</v>
      </c>
      <c r="I7050" s="22">
        <f t="shared" si="331"/>
        <v>10</v>
      </c>
      <c r="J7050" s="22" t="str">
        <f>VLOOKUP(I7050,變換清單!H:I,2,0)</f>
        <v>4Q</v>
      </c>
      <c r="K7050" s="22" t="str">
        <f t="shared" si="332"/>
        <v>新類型中四國20174Q</v>
      </c>
    </row>
    <row r="7051" spans="1:11">
      <c r="A7051" s="23">
        <v>201710</v>
      </c>
      <c r="B7051" s="23" t="s">
        <v>81</v>
      </c>
      <c r="C7051" s="22">
        <v>27220985</v>
      </c>
      <c r="D7051" s="22" t="s">
        <v>46</v>
      </c>
      <c r="E7051" s="23">
        <v>25200</v>
      </c>
      <c r="F7051" s="22" t="str">
        <f>VLOOKUP(C7051,變換清單!A:C,3,0)</f>
        <v>新類型</v>
      </c>
      <c r="G7051" s="22" t="str">
        <f>VLOOKUP(B7051,變換清單!E:F,2,0)</f>
        <v>中四國</v>
      </c>
      <c r="H7051" s="22" t="str">
        <f t="shared" si="330"/>
        <v>2017</v>
      </c>
      <c r="I7051" s="22">
        <f t="shared" si="331"/>
        <v>10</v>
      </c>
      <c r="J7051" s="22" t="str">
        <f>VLOOKUP(I7051,變換清單!H:I,2,0)</f>
        <v>4Q</v>
      </c>
      <c r="K7051" s="22" t="str">
        <f t="shared" si="332"/>
        <v>新類型中四國20174Q</v>
      </c>
    </row>
    <row r="7052" spans="1:11">
      <c r="A7052" s="23">
        <v>201710</v>
      </c>
      <c r="B7052" s="23" t="s">
        <v>82</v>
      </c>
      <c r="C7052" s="22">
        <v>27260317</v>
      </c>
      <c r="D7052" s="22" t="s">
        <v>40</v>
      </c>
      <c r="E7052" s="23">
        <v>121800</v>
      </c>
      <c r="F7052" s="22" t="str">
        <f>VLOOKUP(C7052,變換清單!A:C,3,0)</f>
        <v>啤酒</v>
      </c>
      <c r="G7052" s="22" t="str">
        <f>VLOOKUP(B7052,變換清單!E:F,2,0)</f>
        <v>中四國</v>
      </c>
      <c r="H7052" s="22" t="str">
        <f t="shared" si="330"/>
        <v>2017</v>
      </c>
      <c r="I7052" s="22">
        <f t="shared" si="331"/>
        <v>10</v>
      </c>
      <c r="J7052" s="22" t="str">
        <f>VLOOKUP(I7052,變換清單!H:I,2,0)</f>
        <v>4Q</v>
      </c>
      <c r="K7052" s="22" t="str">
        <f t="shared" si="332"/>
        <v>啤酒中四國20174Q</v>
      </c>
    </row>
    <row r="7053" spans="1:11">
      <c r="A7053" s="23">
        <v>201710</v>
      </c>
      <c r="B7053" s="23" t="s">
        <v>82</v>
      </c>
      <c r="C7053" s="22">
        <v>27260665</v>
      </c>
      <c r="D7053" s="22" t="s">
        <v>105</v>
      </c>
      <c r="E7053" s="23">
        <v>52920</v>
      </c>
      <c r="F7053" s="22" t="str">
        <f>VLOOKUP(C7053,變換清單!A:C,3,0)</f>
        <v>啤酒</v>
      </c>
      <c r="G7053" s="22" t="str">
        <f>VLOOKUP(B7053,變換清單!E:F,2,0)</f>
        <v>中四國</v>
      </c>
      <c r="H7053" s="22" t="str">
        <f t="shared" si="330"/>
        <v>2017</v>
      </c>
      <c r="I7053" s="22">
        <f t="shared" si="331"/>
        <v>10</v>
      </c>
      <c r="J7053" s="22" t="str">
        <f>VLOOKUP(I7053,變換清單!H:I,2,0)</f>
        <v>4Q</v>
      </c>
      <c r="K7053" s="22" t="str">
        <f t="shared" si="332"/>
        <v>啤酒中四國20174Q</v>
      </c>
    </row>
    <row r="7054" spans="1:11">
      <c r="A7054" s="23">
        <v>201710</v>
      </c>
      <c r="B7054" s="23" t="s">
        <v>82</v>
      </c>
      <c r="C7054" s="22">
        <v>27350171</v>
      </c>
      <c r="D7054" s="22" t="s">
        <v>42</v>
      </c>
      <c r="E7054" s="23">
        <v>31920</v>
      </c>
      <c r="F7054" s="22" t="str">
        <f>VLOOKUP(C7054,變換清單!A:C,3,0)</f>
        <v>啤酒</v>
      </c>
      <c r="G7054" s="22" t="str">
        <f>VLOOKUP(B7054,變換清單!E:F,2,0)</f>
        <v>中四國</v>
      </c>
      <c r="H7054" s="22" t="str">
        <f t="shared" si="330"/>
        <v>2017</v>
      </c>
      <c r="I7054" s="22">
        <f t="shared" si="331"/>
        <v>10</v>
      </c>
      <c r="J7054" s="22" t="str">
        <f>VLOOKUP(I7054,變換清單!H:I,2,0)</f>
        <v>4Q</v>
      </c>
      <c r="K7054" s="22" t="str">
        <f t="shared" si="332"/>
        <v>啤酒中四國20174Q</v>
      </c>
    </row>
    <row r="7055" spans="1:11">
      <c r="A7055" s="23">
        <v>201710</v>
      </c>
      <c r="B7055" s="23" t="s">
        <v>82</v>
      </c>
      <c r="C7055" s="22">
        <v>27350921</v>
      </c>
      <c r="D7055" s="22" t="s">
        <v>44</v>
      </c>
      <c r="E7055" s="23">
        <v>4536</v>
      </c>
      <c r="F7055" s="22" t="str">
        <f>VLOOKUP(C7055,變換清單!A:C,3,0)</f>
        <v>發泡酒</v>
      </c>
      <c r="G7055" s="22" t="str">
        <f>VLOOKUP(B7055,變換清單!E:F,2,0)</f>
        <v>中四國</v>
      </c>
      <c r="H7055" s="22" t="str">
        <f t="shared" si="330"/>
        <v>2017</v>
      </c>
      <c r="I7055" s="22">
        <f t="shared" si="331"/>
        <v>10</v>
      </c>
      <c r="J7055" s="22" t="str">
        <f>VLOOKUP(I7055,變換清單!H:I,2,0)</f>
        <v>4Q</v>
      </c>
      <c r="K7055" s="22" t="str">
        <f t="shared" si="332"/>
        <v>發泡酒中四國20174Q</v>
      </c>
    </row>
    <row r="7056" spans="1:11">
      <c r="A7056" s="23">
        <v>201710</v>
      </c>
      <c r="B7056" s="23" t="s">
        <v>82</v>
      </c>
      <c r="C7056" s="22">
        <v>27210786</v>
      </c>
      <c r="D7056" s="22" t="s">
        <v>103</v>
      </c>
      <c r="E7056" s="23">
        <v>1512</v>
      </c>
      <c r="F7056" s="22" t="str">
        <f>VLOOKUP(C7056,變換清單!A:C,3,0)</f>
        <v>發泡酒</v>
      </c>
      <c r="G7056" s="22" t="str">
        <f>VLOOKUP(B7056,變換清單!E:F,2,0)</f>
        <v>中四國</v>
      </c>
      <c r="H7056" s="22" t="str">
        <f t="shared" si="330"/>
        <v>2017</v>
      </c>
      <c r="I7056" s="22">
        <f t="shared" si="331"/>
        <v>10</v>
      </c>
      <c r="J7056" s="22" t="str">
        <f>VLOOKUP(I7056,變換清單!H:I,2,0)</f>
        <v>4Q</v>
      </c>
      <c r="K7056" s="22" t="str">
        <f t="shared" si="332"/>
        <v>發泡酒中四國20174Q</v>
      </c>
    </row>
    <row r="7057" spans="1:11">
      <c r="A7057" s="23">
        <v>201710</v>
      </c>
      <c r="B7057" s="23" t="s">
        <v>82</v>
      </c>
      <c r="C7057" s="22">
        <v>27220883</v>
      </c>
      <c r="D7057" s="22" t="s">
        <v>101</v>
      </c>
      <c r="E7057" s="23">
        <v>20160</v>
      </c>
      <c r="F7057" s="22" t="str">
        <f>VLOOKUP(C7057,變換清單!A:C,3,0)</f>
        <v>新類型</v>
      </c>
      <c r="G7057" s="22" t="str">
        <f>VLOOKUP(B7057,變換清單!E:F,2,0)</f>
        <v>中四國</v>
      </c>
      <c r="H7057" s="22" t="str">
        <f t="shared" si="330"/>
        <v>2017</v>
      </c>
      <c r="I7057" s="22">
        <f t="shared" si="331"/>
        <v>10</v>
      </c>
      <c r="J7057" s="22" t="str">
        <f>VLOOKUP(I7057,變換清單!H:I,2,0)</f>
        <v>4Q</v>
      </c>
      <c r="K7057" s="22" t="str">
        <f t="shared" si="332"/>
        <v>新類型中四國20174Q</v>
      </c>
    </row>
    <row r="7058" spans="1:11">
      <c r="A7058" s="23">
        <v>201710</v>
      </c>
      <c r="B7058" s="23" t="s">
        <v>1</v>
      </c>
      <c r="C7058" s="22">
        <v>27220957</v>
      </c>
      <c r="D7058" s="22" t="s">
        <v>102</v>
      </c>
      <c r="E7058" s="23">
        <v>31731</v>
      </c>
      <c r="F7058" s="22" t="str">
        <f>VLOOKUP(C7058,變換清單!A:C,3,0)</f>
        <v>新類型</v>
      </c>
      <c r="G7058" s="22" t="str">
        <f>VLOOKUP(B7058,變換清單!E:F,2,0)</f>
        <v>首都圏</v>
      </c>
      <c r="H7058" s="22" t="str">
        <f t="shared" si="330"/>
        <v>2017</v>
      </c>
      <c r="I7058" s="22">
        <f t="shared" si="331"/>
        <v>10</v>
      </c>
      <c r="J7058" s="22" t="str">
        <f>VLOOKUP(I7058,變換清單!H:I,2,0)</f>
        <v>4Q</v>
      </c>
      <c r="K7058" s="22" t="str">
        <f t="shared" si="332"/>
        <v>新類型首都圏20174Q</v>
      </c>
    </row>
    <row r="7059" spans="1:11">
      <c r="A7059" s="23">
        <v>201710</v>
      </c>
      <c r="B7059" s="23" t="s">
        <v>1</v>
      </c>
      <c r="C7059" s="22">
        <v>27220985</v>
      </c>
      <c r="D7059" s="22" t="s">
        <v>46</v>
      </c>
      <c r="E7059" s="23">
        <v>19320</v>
      </c>
      <c r="F7059" s="22" t="str">
        <f>VLOOKUP(C7059,變換清單!A:C,3,0)</f>
        <v>新類型</v>
      </c>
      <c r="G7059" s="22" t="str">
        <f>VLOOKUP(B7059,變換清單!E:F,2,0)</f>
        <v>首都圏</v>
      </c>
      <c r="H7059" s="22" t="str">
        <f t="shared" si="330"/>
        <v>2017</v>
      </c>
      <c r="I7059" s="22">
        <f t="shared" si="331"/>
        <v>10</v>
      </c>
      <c r="J7059" s="22" t="str">
        <f>VLOOKUP(I7059,變換清單!H:I,2,0)</f>
        <v>4Q</v>
      </c>
      <c r="K7059" s="22" t="str">
        <f t="shared" si="332"/>
        <v>新類型首都圏20174Q</v>
      </c>
    </row>
    <row r="7060" spans="1:11">
      <c r="A7060" s="23">
        <v>201710</v>
      </c>
      <c r="B7060" s="23" t="s">
        <v>1</v>
      </c>
      <c r="C7060" s="22">
        <v>27260317</v>
      </c>
      <c r="D7060" s="22" t="s">
        <v>40</v>
      </c>
      <c r="E7060" s="23">
        <v>7497</v>
      </c>
      <c r="F7060" s="22" t="str">
        <f>VLOOKUP(C7060,變換清單!A:C,3,0)</f>
        <v>啤酒</v>
      </c>
      <c r="G7060" s="22" t="str">
        <f>VLOOKUP(B7060,變換清單!E:F,2,0)</f>
        <v>首都圏</v>
      </c>
      <c r="H7060" s="22" t="str">
        <f t="shared" si="330"/>
        <v>2017</v>
      </c>
      <c r="I7060" s="22">
        <f t="shared" si="331"/>
        <v>10</v>
      </c>
      <c r="J7060" s="22" t="str">
        <f>VLOOKUP(I7060,變換清單!H:I,2,0)</f>
        <v>4Q</v>
      </c>
      <c r="K7060" s="22" t="str">
        <f t="shared" si="332"/>
        <v>啤酒首都圏20174Q</v>
      </c>
    </row>
    <row r="7061" spans="1:11">
      <c r="A7061" s="23">
        <v>201710</v>
      </c>
      <c r="B7061" s="23" t="s">
        <v>1</v>
      </c>
      <c r="C7061" s="22">
        <v>27260665</v>
      </c>
      <c r="D7061" s="22" t="s">
        <v>105</v>
      </c>
      <c r="E7061" s="23">
        <v>22930265</v>
      </c>
      <c r="F7061" s="22" t="str">
        <f>VLOOKUP(C7061,變換清單!A:C,3,0)</f>
        <v>啤酒</v>
      </c>
      <c r="G7061" s="22" t="str">
        <f>VLOOKUP(B7061,變換清單!E:F,2,0)</f>
        <v>首都圏</v>
      </c>
      <c r="H7061" s="22" t="str">
        <f t="shared" si="330"/>
        <v>2017</v>
      </c>
      <c r="I7061" s="22">
        <f t="shared" si="331"/>
        <v>10</v>
      </c>
      <c r="J7061" s="22" t="str">
        <f>VLOOKUP(I7061,變換清單!H:I,2,0)</f>
        <v>4Q</v>
      </c>
      <c r="K7061" s="22" t="str">
        <f t="shared" si="332"/>
        <v>啤酒首都圏20174Q</v>
      </c>
    </row>
    <row r="7062" spans="1:11">
      <c r="A7062" s="23">
        <v>201710</v>
      </c>
      <c r="B7062" s="23" t="s">
        <v>1</v>
      </c>
      <c r="C7062" s="22">
        <v>27350171</v>
      </c>
      <c r="D7062" s="22" t="s">
        <v>42</v>
      </c>
      <c r="E7062" s="23">
        <v>3814440</v>
      </c>
      <c r="F7062" s="22" t="str">
        <f>VLOOKUP(C7062,變換清單!A:C,3,0)</f>
        <v>啤酒</v>
      </c>
      <c r="G7062" s="22" t="str">
        <f>VLOOKUP(B7062,變換清單!E:F,2,0)</f>
        <v>首都圏</v>
      </c>
      <c r="H7062" s="22" t="str">
        <f t="shared" si="330"/>
        <v>2017</v>
      </c>
      <c r="I7062" s="22">
        <f t="shared" si="331"/>
        <v>10</v>
      </c>
      <c r="J7062" s="22" t="str">
        <f>VLOOKUP(I7062,變換清單!H:I,2,0)</f>
        <v>4Q</v>
      </c>
      <c r="K7062" s="22" t="str">
        <f t="shared" si="332"/>
        <v>啤酒首都圏20174Q</v>
      </c>
    </row>
    <row r="7063" spans="1:11">
      <c r="A7063" s="23">
        <v>201710</v>
      </c>
      <c r="B7063" s="23" t="s">
        <v>1</v>
      </c>
      <c r="C7063" s="22">
        <v>27350921</v>
      </c>
      <c r="D7063" s="22" t="s">
        <v>44</v>
      </c>
      <c r="E7063" s="23">
        <v>10781928</v>
      </c>
      <c r="F7063" s="22" t="str">
        <f>VLOOKUP(C7063,變換清單!A:C,3,0)</f>
        <v>發泡酒</v>
      </c>
      <c r="G7063" s="22" t="str">
        <f>VLOOKUP(B7063,變換清單!E:F,2,0)</f>
        <v>首都圏</v>
      </c>
      <c r="H7063" s="22" t="str">
        <f t="shared" si="330"/>
        <v>2017</v>
      </c>
      <c r="I7063" s="22">
        <f t="shared" si="331"/>
        <v>10</v>
      </c>
      <c r="J7063" s="22" t="str">
        <f>VLOOKUP(I7063,變換清單!H:I,2,0)</f>
        <v>4Q</v>
      </c>
      <c r="K7063" s="22" t="str">
        <f t="shared" si="332"/>
        <v>發泡酒首都圏20174Q</v>
      </c>
    </row>
    <row r="7064" spans="1:11">
      <c r="A7064" s="23">
        <v>201710</v>
      </c>
      <c r="B7064" s="23" t="s">
        <v>1</v>
      </c>
      <c r="C7064" s="22">
        <v>27210786</v>
      </c>
      <c r="D7064" s="22" t="s">
        <v>103</v>
      </c>
      <c r="E7064" s="23">
        <v>1994340</v>
      </c>
      <c r="F7064" s="22" t="str">
        <f>VLOOKUP(C7064,變換清單!A:C,3,0)</f>
        <v>發泡酒</v>
      </c>
      <c r="G7064" s="22" t="str">
        <f>VLOOKUP(B7064,變換清單!E:F,2,0)</f>
        <v>首都圏</v>
      </c>
      <c r="H7064" s="22" t="str">
        <f t="shared" si="330"/>
        <v>2017</v>
      </c>
      <c r="I7064" s="22">
        <f t="shared" si="331"/>
        <v>10</v>
      </c>
      <c r="J7064" s="22" t="str">
        <f>VLOOKUP(I7064,變換清單!H:I,2,0)</f>
        <v>4Q</v>
      </c>
      <c r="K7064" s="22" t="str">
        <f t="shared" si="332"/>
        <v>發泡酒首都圏20174Q</v>
      </c>
    </row>
    <row r="7065" spans="1:11">
      <c r="A7065" s="23">
        <v>201710</v>
      </c>
      <c r="B7065" s="23" t="s">
        <v>1</v>
      </c>
      <c r="C7065" s="22">
        <v>27220883</v>
      </c>
      <c r="D7065" s="22" t="s">
        <v>101</v>
      </c>
      <c r="E7065" s="23">
        <v>1143576</v>
      </c>
      <c r="F7065" s="22" t="str">
        <f>VLOOKUP(C7065,變換清單!A:C,3,0)</f>
        <v>新類型</v>
      </c>
      <c r="G7065" s="22" t="str">
        <f>VLOOKUP(B7065,變換清單!E:F,2,0)</f>
        <v>首都圏</v>
      </c>
      <c r="H7065" s="22" t="str">
        <f t="shared" si="330"/>
        <v>2017</v>
      </c>
      <c r="I7065" s="22">
        <f t="shared" si="331"/>
        <v>10</v>
      </c>
      <c r="J7065" s="22" t="str">
        <f>VLOOKUP(I7065,變換清單!H:I,2,0)</f>
        <v>4Q</v>
      </c>
      <c r="K7065" s="22" t="str">
        <f t="shared" si="332"/>
        <v>新類型首都圏20174Q</v>
      </c>
    </row>
    <row r="7066" spans="1:11">
      <c r="A7066" s="23">
        <v>201710</v>
      </c>
      <c r="B7066" s="23" t="s">
        <v>1</v>
      </c>
      <c r="C7066" s="22">
        <v>27220957</v>
      </c>
      <c r="D7066" s="22" t="s">
        <v>102</v>
      </c>
      <c r="E7066" s="23">
        <v>5047200</v>
      </c>
      <c r="F7066" s="22" t="str">
        <f>VLOOKUP(C7066,變換清單!A:C,3,0)</f>
        <v>新類型</v>
      </c>
      <c r="G7066" s="22" t="str">
        <f>VLOOKUP(B7066,變換清單!E:F,2,0)</f>
        <v>首都圏</v>
      </c>
      <c r="H7066" s="22" t="str">
        <f t="shared" si="330"/>
        <v>2017</v>
      </c>
      <c r="I7066" s="22">
        <f t="shared" si="331"/>
        <v>10</v>
      </c>
      <c r="J7066" s="22" t="str">
        <f>VLOOKUP(I7066,變換清單!H:I,2,0)</f>
        <v>4Q</v>
      </c>
      <c r="K7066" s="22" t="str">
        <f t="shared" si="332"/>
        <v>新類型首都圏20174Q</v>
      </c>
    </row>
    <row r="7067" spans="1:11">
      <c r="A7067" s="23">
        <v>201710</v>
      </c>
      <c r="B7067" s="23" t="s">
        <v>1</v>
      </c>
      <c r="C7067" s="22">
        <v>27220985</v>
      </c>
      <c r="D7067" s="22" t="s">
        <v>46</v>
      </c>
      <c r="E7067" s="23">
        <v>1140000</v>
      </c>
      <c r="F7067" s="22" t="str">
        <f>VLOOKUP(C7067,變換清單!A:C,3,0)</f>
        <v>新類型</v>
      </c>
      <c r="G7067" s="22" t="str">
        <f>VLOOKUP(B7067,變換清單!E:F,2,0)</f>
        <v>首都圏</v>
      </c>
      <c r="H7067" s="22" t="str">
        <f t="shared" si="330"/>
        <v>2017</v>
      </c>
      <c r="I7067" s="22">
        <f t="shared" si="331"/>
        <v>10</v>
      </c>
      <c r="J7067" s="22" t="str">
        <f>VLOOKUP(I7067,變換清單!H:I,2,0)</f>
        <v>4Q</v>
      </c>
      <c r="K7067" s="22" t="str">
        <f t="shared" si="332"/>
        <v>新類型首都圏20174Q</v>
      </c>
    </row>
    <row r="7068" spans="1:11">
      <c r="A7068" s="23">
        <v>201710</v>
      </c>
      <c r="B7068" s="23" t="s">
        <v>1</v>
      </c>
      <c r="C7068" s="22">
        <v>27260317</v>
      </c>
      <c r="D7068" s="22" t="s">
        <v>40</v>
      </c>
      <c r="E7068" s="23">
        <v>3360</v>
      </c>
      <c r="F7068" s="22" t="str">
        <f>VLOOKUP(C7068,變換清單!A:C,3,0)</f>
        <v>啤酒</v>
      </c>
      <c r="G7068" s="22" t="str">
        <f>VLOOKUP(B7068,變換清單!E:F,2,0)</f>
        <v>首都圏</v>
      </c>
      <c r="H7068" s="22" t="str">
        <f t="shared" si="330"/>
        <v>2017</v>
      </c>
      <c r="I7068" s="22">
        <f t="shared" si="331"/>
        <v>10</v>
      </c>
      <c r="J7068" s="22" t="str">
        <f>VLOOKUP(I7068,變換清單!H:I,2,0)</f>
        <v>4Q</v>
      </c>
      <c r="K7068" s="22" t="str">
        <f t="shared" si="332"/>
        <v>啤酒首都圏20174Q</v>
      </c>
    </row>
    <row r="7069" spans="1:11">
      <c r="A7069" s="23">
        <v>201710</v>
      </c>
      <c r="B7069" s="23" t="s">
        <v>1</v>
      </c>
      <c r="C7069" s="22">
        <v>27260665</v>
      </c>
      <c r="D7069" s="22" t="s">
        <v>105</v>
      </c>
      <c r="E7069" s="23">
        <v>429933</v>
      </c>
      <c r="F7069" s="22" t="str">
        <f>VLOOKUP(C7069,變換清單!A:C,3,0)</f>
        <v>啤酒</v>
      </c>
      <c r="G7069" s="22" t="str">
        <f>VLOOKUP(B7069,變換清單!E:F,2,0)</f>
        <v>首都圏</v>
      </c>
      <c r="H7069" s="22" t="str">
        <f t="shared" si="330"/>
        <v>2017</v>
      </c>
      <c r="I7069" s="22">
        <f t="shared" si="331"/>
        <v>10</v>
      </c>
      <c r="J7069" s="22" t="str">
        <f>VLOOKUP(I7069,變換清單!H:I,2,0)</f>
        <v>4Q</v>
      </c>
      <c r="K7069" s="22" t="str">
        <f t="shared" si="332"/>
        <v>啤酒首都圏20174Q</v>
      </c>
    </row>
    <row r="7070" spans="1:11">
      <c r="A7070" s="23">
        <v>201710</v>
      </c>
      <c r="B7070" s="23" t="s">
        <v>1</v>
      </c>
      <c r="C7070" s="22">
        <v>27350171</v>
      </c>
      <c r="D7070" s="22" t="s">
        <v>42</v>
      </c>
      <c r="E7070" s="23">
        <v>663341</v>
      </c>
      <c r="F7070" s="22" t="str">
        <f>VLOOKUP(C7070,變換清單!A:C,3,0)</f>
        <v>啤酒</v>
      </c>
      <c r="G7070" s="22" t="str">
        <f>VLOOKUP(B7070,變換清單!E:F,2,0)</f>
        <v>首都圏</v>
      </c>
      <c r="H7070" s="22" t="str">
        <f t="shared" si="330"/>
        <v>2017</v>
      </c>
      <c r="I7070" s="22">
        <f t="shared" si="331"/>
        <v>10</v>
      </c>
      <c r="J7070" s="22" t="str">
        <f>VLOOKUP(I7070,變換清單!H:I,2,0)</f>
        <v>4Q</v>
      </c>
      <c r="K7070" s="22" t="str">
        <f t="shared" si="332"/>
        <v>啤酒首都圏20174Q</v>
      </c>
    </row>
    <row r="7071" spans="1:11">
      <c r="A7071" s="23">
        <v>201710</v>
      </c>
      <c r="B7071" s="23" t="s">
        <v>96</v>
      </c>
      <c r="C7071" s="22">
        <v>27350921</v>
      </c>
      <c r="D7071" s="22" t="s">
        <v>44</v>
      </c>
      <c r="E7071" s="23">
        <v>89040</v>
      </c>
      <c r="F7071" s="22" t="str">
        <f>VLOOKUP(C7071,變換清單!A:C,3,0)</f>
        <v>發泡酒</v>
      </c>
      <c r="G7071" s="22" t="str">
        <f>VLOOKUP(B7071,變換清單!E:F,2,0)</f>
        <v>中四國</v>
      </c>
      <c r="H7071" s="22" t="str">
        <f t="shared" si="330"/>
        <v>2017</v>
      </c>
      <c r="I7071" s="22">
        <f t="shared" si="331"/>
        <v>10</v>
      </c>
      <c r="J7071" s="22" t="str">
        <f>VLOOKUP(I7071,變換清單!H:I,2,0)</f>
        <v>4Q</v>
      </c>
      <c r="K7071" s="22" t="str">
        <f t="shared" si="332"/>
        <v>發泡酒中四國20174Q</v>
      </c>
    </row>
    <row r="7072" spans="1:11">
      <c r="A7072" s="23">
        <v>201710</v>
      </c>
      <c r="B7072" s="23" t="s">
        <v>96</v>
      </c>
      <c r="C7072" s="22">
        <v>27210786</v>
      </c>
      <c r="D7072" s="22" t="s">
        <v>103</v>
      </c>
      <c r="E7072" s="23">
        <v>12600</v>
      </c>
      <c r="F7072" s="22" t="str">
        <f>VLOOKUP(C7072,變換清單!A:C,3,0)</f>
        <v>發泡酒</v>
      </c>
      <c r="G7072" s="22" t="str">
        <f>VLOOKUP(B7072,變換清單!E:F,2,0)</f>
        <v>中四國</v>
      </c>
      <c r="H7072" s="22" t="str">
        <f t="shared" si="330"/>
        <v>2017</v>
      </c>
      <c r="I7072" s="22">
        <f t="shared" si="331"/>
        <v>10</v>
      </c>
      <c r="J7072" s="22" t="str">
        <f>VLOOKUP(I7072,變換清單!H:I,2,0)</f>
        <v>4Q</v>
      </c>
      <c r="K7072" s="22" t="str">
        <f t="shared" si="332"/>
        <v>發泡酒中四國20174Q</v>
      </c>
    </row>
    <row r="7073" spans="1:11">
      <c r="A7073" s="23">
        <v>201710</v>
      </c>
      <c r="B7073" s="23" t="s">
        <v>96</v>
      </c>
      <c r="C7073" s="22">
        <v>27220883</v>
      </c>
      <c r="D7073" s="22" t="s">
        <v>101</v>
      </c>
      <c r="E7073" s="23">
        <v>11760</v>
      </c>
      <c r="F7073" s="22" t="str">
        <f>VLOOKUP(C7073,變換清單!A:C,3,0)</f>
        <v>新類型</v>
      </c>
      <c r="G7073" s="22" t="str">
        <f>VLOOKUP(B7073,變換清單!E:F,2,0)</f>
        <v>中四國</v>
      </c>
      <c r="H7073" s="22" t="str">
        <f t="shared" si="330"/>
        <v>2017</v>
      </c>
      <c r="I7073" s="22">
        <f t="shared" si="331"/>
        <v>10</v>
      </c>
      <c r="J7073" s="22" t="str">
        <f>VLOOKUP(I7073,變換清單!H:I,2,0)</f>
        <v>4Q</v>
      </c>
      <c r="K7073" s="22" t="str">
        <f t="shared" si="332"/>
        <v>新類型中四國20174Q</v>
      </c>
    </row>
    <row r="7074" spans="1:11">
      <c r="A7074" s="23">
        <v>201710</v>
      </c>
      <c r="B7074" s="23" t="s">
        <v>96</v>
      </c>
      <c r="C7074" s="22">
        <v>27220957</v>
      </c>
      <c r="D7074" s="22" t="s">
        <v>102</v>
      </c>
      <c r="E7074" s="23">
        <v>504</v>
      </c>
      <c r="F7074" s="22" t="str">
        <f>VLOOKUP(C7074,變換清單!A:C,3,0)</f>
        <v>新類型</v>
      </c>
      <c r="G7074" s="22" t="str">
        <f>VLOOKUP(B7074,變換清單!E:F,2,0)</f>
        <v>中四國</v>
      </c>
      <c r="H7074" s="22" t="str">
        <f t="shared" si="330"/>
        <v>2017</v>
      </c>
      <c r="I7074" s="22">
        <f t="shared" si="331"/>
        <v>10</v>
      </c>
      <c r="J7074" s="22" t="str">
        <f>VLOOKUP(I7074,變換清單!H:I,2,0)</f>
        <v>4Q</v>
      </c>
      <c r="K7074" s="22" t="str">
        <f t="shared" si="332"/>
        <v>新類型中四國20174Q</v>
      </c>
    </row>
    <row r="7075" spans="1:11">
      <c r="A7075" s="23">
        <v>201710</v>
      </c>
      <c r="B7075" s="23" t="s">
        <v>96</v>
      </c>
      <c r="C7075" s="22">
        <v>27220985</v>
      </c>
      <c r="D7075" s="22" t="s">
        <v>46</v>
      </c>
      <c r="E7075" s="23">
        <v>10920</v>
      </c>
      <c r="F7075" s="22" t="str">
        <f>VLOOKUP(C7075,變換清單!A:C,3,0)</f>
        <v>新類型</v>
      </c>
      <c r="G7075" s="22" t="str">
        <f>VLOOKUP(B7075,變換清單!E:F,2,0)</f>
        <v>中四國</v>
      </c>
      <c r="H7075" s="22" t="str">
        <f t="shared" si="330"/>
        <v>2017</v>
      </c>
      <c r="I7075" s="22">
        <f t="shared" si="331"/>
        <v>10</v>
      </c>
      <c r="J7075" s="22" t="str">
        <f>VLOOKUP(I7075,變換清單!H:I,2,0)</f>
        <v>4Q</v>
      </c>
      <c r="K7075" s="22" t="str">
        <f t="shared" si="332"/>
        <v>新類型中四國20174Q</v>
      </c>
    </row>
    <row r="7076" spans="1:11">
      <c r="A7076" s="23">
        <v>201710</v>
      </c>
      <c r="B7076" s="23" t="s">
        <v>62</v>
      </c>
      <c r="C7076" s="22">
        <v>27260317</v>
      </c>
      <c r="D7076" s="22" t="s">
        <v>40</v>
      </c>
      <c r="E7076" s="23">
        <v>766080</v>
      </c>
      <c r="F7076" s="22" t="str">
        <f>VLOOKUP(C7076,變換清單!A:C,3,0)</f>
        <v>啤酒</v>
      </c>
      <c r="G7076" s="22" t="str">
        <f>VLOOKUP(B7076,變換清單!E:F,2,0)</f>
        <v>關信越</v>
      </c>
      <c r="H7076" s="22" t="str">
        <f t="shared" si="330"/>
        <v>2017</v>
      </c>
      <c r="I7076" s="22">
        <f t="shared" si="331"/>
        <v>10</v>
      </c>
      <c r="J7076" s="22" t="str">
        <f>VLOOKUP(I7076,變換清單!H:I,2,0)</f>
        <v>4Q</v>
      </c>
      <c r="K7076" s="22" t="str">
        <f t="shared" si="332"/>
        <v>啤酒關信越20174Q</v>
      </c>
    </row>
    <row r="7077" spans="1:11">
      <c r="A7077" s="23">
        <v>201710</v>
      </c>
      <c r="B7077" s="23" t="s">
        <v>62</v>
      </c>
      <c r="C7077" s="22">
        <v>27260665</v>
      </c>
      <c r="D7077" s="22" t="s">
        <v>105</v>
      </c>
      <c r="E7077" s="23">
        <v>165480</v>
      </c>
      <c r="F7077" s="22" t="str">
        <f>VLOOKUP(C7077,變換清單!A:C,3,0)</f>
        <v>啤酒</v>
      </c>
      <c r="G7077" s="22" t="str">
        <f>VLOOKUP(B7077,變換清單!E:F,2,0)</f>
        <v>關信越</v>
      </c>
      <c r="H7077" s="22" t="str">
        <f t="shared" si="330"/>
        <v>2017</v>
      </c>
      <c r="I7077" s="22">
        <f t="shared" si="331"/>
        <v>10</v>
      </c>
      <c r="J7077" s="22" t="str">
        <f>VLOOKUP(I7077,變換清單!H:I,2,0)</f>
        <v>4Q</v>
      </c>
      <c r="K7077" s="22" t="str">
        <f t="shared" si="332"/>
        <v>啤酒關信越20174Q</v>
      </c>
    </row>
    <row r="7078" spans="1:11">
      <c r="A7078" s="23">
        <v>201710</v>
      </c>
      <c r="B7078" s="23" t="s">
        <v>62</v>
      </c>
      <c r="C7078" s="22">
        <v>27350171</v>
      </c>
      <c r="D7078" s="22" t="s">
        <v>42</v>
      </c>
      <c r="E7078" s="23">
        <v>251160</v>
      </c>
      <c r="F7078" s="22" t="str">
        <f>VLOOKUP(C7078,變換清單!A:C,3,0)</f>
        <v>啤酒</v>
      </c>
      <c r="G7078" s="22" t="str">
        <f>VLOOKUP(B7078,變換清單!E:F,2,0)</f>
        <v>關信越</v>
      </c>
      <c r="H7078" s="22" t="str">
        <f t="shared" si="330"/>
        <v>2017</v>
      </c>
      <c r="I7078" s="22">
        <f t="shared" si="331"/>
        <v>10</v>
      </c>
      <c r="J7078" s="22" t="str">
        <f>VLOOKUP(I7078,變換清單!H:I,2,0)</f>
        <v>4Q</v>
      </c>
      <c r="K7078" s="22" t="str">
        <f t="shared" si="332"/>
        <v>啤酒關信越20174Q</v>
      </c>
    </row>
    <row r="7079" spans="1:11">
      <c r="A7079" s="23">
        <v>201710</v>
      </c>
      <c r="B7079" s="23" t="s">
        <v>62</v>
      </c>
      <c r="C7079" s="22">
        <v>27350921</v>
      </c>
      <c r="D7079" s="22" t="s">
        <v>44</v>
      </c>
      <c r="E7079" s="23">
        <v>27216</v>
      </c>
      <c r="F7079" s="22" t="str">
        <f>VLOOKUP(C7079,變換清單!A:C,3,0)</f>
        <v>發泡酒</v>
      </c>
      <c r="G7079" s="22" t="str">
        <f>VLOOKUP(B7079,變換清單!E:F,2,0)</f>
        <v>關信越</v>
      </c>
      <c r="H7079" s="22" t="str">
        <f t="shared" si="330"/>
        <v>2017</v>
      </c>
      <c r="I7079" s="22">
        <f t="shared" si="331"/>
        <v>10</v>
      </c>
      <c r="J7079" s="22" t="str">
        <f>VLOOKUP(I7079,變換清單!H:I,2,0)</f>
        <v>4Q</v>
      </c>
      <c r="K7079" s="22" t="str">
        <f t="shared" si="332"/>
        <v>發泡酒關信越20174Q</v>
      </c>
    </row>
    <row r="7080" spans="1:11">
      <c r="A7080" s="23">
        <v>201710</v>
      </c>
      <c r="B7080" s="23" t="s">
        <v>62</v>
      </c>
      <c r="C7080" s="22">
        <v>27210786</v>
      </c>
      <c r="D7080" s="22" t="s">
        <v>103</v>
      </c>
      <c r="E7080" s="23">
        <v>8820</v>
      </c>
      <c r="F7080" s="22" t="str">
        <f>VLOOKUP(C7080,變換清單!A:C,3,0)</f>
        <v>發泡酒</v>
      </c>
      <c r="G7080" s="22" t="str">
        <f>VLOOKUP(B7080,變換清單!E:F,2,0)</f>
        <v>關信越</v>
      </c>
      <c r="H7080" s="22" t="str">
        <f t="shared" si="330"/>
        <v>2017</v>
      </c>
      <c r="I7080" s="22">
        <f t="shared" si="331"/>
        <v>10</v>
      </c>
      <c r="J7080" s="22" t="str">
        <f>VLOOKUP(I7080,變換清單!H:I,2,0)</f>
        <v>4Q</v>
      </c>
      <c r="K7080" s="22" t="str">
        <f t="shared" si="332"/>
        <v>發泡酒關信越20174Q</v>
      </c>
    </row>
    <row r="7081" spans="1:11">
      <c r="A7081" s="23">
        <v>201710</v>
      </c>
      <c r="B7081" s="23" t="s">
        <v>62</v>
      </c>
      <c r="C7081" s="22">
        <v>27220883</v>
      </c>
      <c r="D7081" s="22" t="s">
        <v>101</v>
      </c>
      <c r="E7081" s="23">
        <v>122640</v>
      </c>
      <c r="F7081" s="22" t="str">
        <f>VLOOKUP(C7081,變換清單!A:C,3,0)</f>
        <v>新類型</v>
      </c>
      <c r="G7081" s="22" t="str">
        <f>VLOOKUP(B7081,變換清單!E:F,2,0)</f>
        <v>關信越</v>
      </c>
      <c r="H7081" s="22" t="str">
        <f t="shared" si="330"/>
        <v>2017</v>
      </c>
      <c r="I7081" s="22">
        <f t="shared" si="331"/>
        <v>10</v>
      </c>
      <c r="J7081" s="22" t="str">
        <f>VLOOKUP(I7081,變換清單!H:I,2,0)</f>
        <v>4Q</v>
      </c>
      <c r="K7081" s="22" t="str">
        <f t="shared" si="332"/>
        <v>新類型關信越20174Q</v>
      </c>
    </row>
    <row r="7082" spans="1:11">
      <c r="A7082" s="23">
        <v>201710</v>
      </c>
      <c r="B7082" s="23" t="s">
        <v>62</v>
      </c>
      <c r="C7082" s="22">
        <v>27220957</v>
      </c>
      <c r="D7082" s="22" t="s">
        <v>102</v>
      </c>
      <c r="E7082" s="23">
        <v>1334</v>
      </c>
      <c r="F7082" s="22" t="str">
        <f>VLOOKUP(C7082,變換清單!A:C,3,0)</f>
        <v>新類型</v>
      </c>
      <c r="G7082" s="22" t="str">
        <f>VLOOKUP(B7082,變換清單!E:F,2,0)</f>
        <v>關信越</v>
      </c>
      <c r="H7082" s="22" t="str">
        <f t="shared" si="330"/>
        <v>2017</v>
      </c>
      <c r="I7082" s="22">
        <f t="shared" si="331"/>
        <v>10</v>
      </c>
      <c r="J7082" s="22" t="str">
        <f>VLOOKUP(I7082,變換清單!H:I,2,0)</f>
        <v>4Q</v>
      </c>
      <c r="K7082" s="22" t="str">
        <f t="shared" si="332"/>
        <v>新類型關信越20174Q</v>
      </c>
    </row>
    <row r="7083" spans="1:11">
      <c r="A7083" s="23">
        <v>201710</v>
      </c>
      <c r="B7083" s="23" t="s">
        <v>62</v>
      </c>
      <c r="C7083" s="22">
        <v>27220985</v>
      </c>
      <c r="D7083" s="22" t="s">
        <v>46</v>
      </c>
      <c r="E7083" s="23">
        <v>8004</v>
      </c>
      <c r="F7083" s="22" t="str">
        <f>VLOOKUP(C7083,變換清單!A:C,3,0)</f>
        <v>新類型</v>
      </c>
      <c r="G7083" s="22" t="str">
        <f>VLOOKUP(B7083,變換清單!E:F,2,0)</f>
        <v>關信越</v>
      </c>
      <c r="H7083" s="22" t="str">
        <f t="shared" si="330"/>
        <v>2017</v>
      </c>
      <c r="I7083" s="22">
        <f t="shared" si="331"/>
        <v>10</v>
      </c>
      <c r="J7083" s="22" t="str">
        <f>VLOOKUP(I7083,變換清單!H:I,2,0)</f>
        <v>4Q</v>
      </c>
      <c r="K7083" s="22" t="str">
        <f t="shared" si="332"/>
        <v>新類型關信越20174Q</v>
      </c>
    </row>
    <row r="7084" spans="1:11">
      <c r="A7084" s="23">
        <v>201710</v>
      </c>
      <c r="B7084" s="23" t="s">
        <v>79</v>
      </c>
      <c r="C7084" s="22">
        <v>27260317</v>
      </c>
      <c r="D7084" s="22" t="s">
        <v>40</v>
      </c>
      <c r="E7084" s="23">
        <v>319200</v>
      </c>
      <c r="F7084" s="22" t="str">
        <f>VLOOKUP(C7084,變換清單!A:C,3,0)</f>
        <v>啤酒</v>
      </c>
      <c r="G7084" s="22" t="str">
        <f>VLOOKUP(B7084,變換清單!E:F,2,0)</f>
        <v>近畿圏</v>
      </c>
      <c r="H7084" s="22" t="str">
        <f t="shared" si="330"/>
        <v>2017</v>
      </c>
      <c r="I7084" s="22">
        <f t="shared" si="331"/>
        <v>10</v>
      </c>
      <c r="J7084" s="22" t="str">
        <f>VLOOKUP(I7084,變換清單!H:I,2,0)</f>
        <v>4Q</v>
      </c>
      <c r="K7084" s="22" t="str">
        <f t="shared" si="332"/>
        <v>啤酒近畿圏20174Q</v>
      </c>
    </row>
    <row r="7085" spans="1:11">
      <c r="A7085" s="23">
        <v>201710</v>
      </c>
      <c r="B7085" s="23" t="s">
        <v>79</v>
      </c>
      <c r="C7085" s="22">
        <v>27260665</v>
      </c>
      <c r="D7085" s="22" t="s">
        <v>105</v>
      </c>
      <c r="E7085" s="23">
        <v>37800</v>
      </c>
      <c r="F7085" s="22" t="str">
        <f>VLOOKUP(C7085,變換清單!A:C,3,0)</f>
        <v>啤酒</v>
      </c>
      <c r="G7085" s="22" t="str">
        <f>VLOOKUP(B7085,變換清單!E:F,2,0)</f>
        <v>近畿圏</v>
      </c>
      <c r="H7085" s="22" t="str">
        <f t="shared" si="330"/>
        <v>2017</v>
      </c>
      <c r="I7085" s="22">
        <f t="shared" si="331"/>
        <v>10</v>
      </c>
      <c r="J7085" s="22" t="str">
        <f>VLOOKUP(I7085,變換清單!H:I,2,0)</f>
        <v>4Q</v>
      </c>
      <c r="K7085" s="22" t="str">
        <f t="shared" si="332"/>
        <v>啤酒近畿圏20174Q</v>
      </c>
    </row>
    <row r="7086" spans="1:11">
      <c r="A7086" s="23">
        <v>201710</v>
      </c>
      <c r="B7086" s="23" t="s">
        <v>79</v>
      </c>
      <c r="C7086" s="22">
        <v>27350171</v>
      </c>
      <c r="D7086" s="22" t="s">
        <v>42</v>
      </c>
      <c r="E7086" s="23">
        <v>128520</v>
      </c>
      <c r="F7086" s="22" t="str">
        <f>VLOOKUP(C7086,變換清單!A:C,3,0)</f>
        <v>啤酒</v>
      </c>
      <c r="G7086" s="22" t="str">
        <f>VLOOKUP(B7086,變換清單!E:F,2,0)</f>
        <v>近畿圏</v>
      </c>
      <c r="H7086" s="22" t="str">
        <f t="shared" si="330"/>
        <v>2017</v>
      </c>
      <c r="I7086" s="22">
        <f t="shared" si="331"/>
        <v>10</v>
      </c>
      <c r="J7086" s="22" t="str">
        <f>VLOOKUP(I7086,變換清單!H:I,2,0)</f>
        <v>4Q</v>
      </c>
      <c r="K7086" s="22" t="str">
        <f t="shared" si="332"/>
        <v>啤酒近畿圏20174Q</v>
      </c>
    </row>
    <row r="7087" spans="1:11">
      <c r="A7087" s="23">
        <v>201710</v>
      </c>
      <c r="B7087" s="23" t="s">
        <v>79</v>
      </c>
      <c r="C7087" s="22">
        <v>27350921</v>
      </c>
      <c r="D7087" s="22" t="s">
        <v>44</v>
      </c>
      <c r="E7087" s="23">
        <v>4536</v>
      </c>
      <c r="F7087" s="22" t="str">
        <f>VLOOKUP(C7087,變換清單!A:C,3,0)</f>
        <v>發泡酒</v>
      </c>
      <c r="G7087" s="22" t="str">
        <f>VLOOKUP(B7087,變換清單!E:F,2,0)</f>
        <v>近畿圏</v>
      </c>
      <c r="H7087" s="22" t="str">
        <f t="shared" si="330"/>
        <v>2017</v>
      </c>
      <c r="I7087" s="22">
        <f t="shared" si="331"/>
        <v>10</v>
      </c>
      <c r="J7087" s="22" t="str">
        <f>VLOOKUP(I7087,變換清單!H:I,2,0)</f>
        <v>4Q</v>
      </c>
      <c r="K7087" s="22" t="str">
        <f t="shared" si="332"/>
        <v>發泡酒近畿圏20174Q</v>
      </c>
    </row>
    <row r="7088" spans="1:11">
      <c r="A7088" s="23">
        <v>201710</v>
      </c>
      <c r="B7088" s="23" t="s">
        <v>79</v>
      </c>
      <c r="C7088" s="22">
        <v>27210786</v>
      </c>
      <c r="D7088" s="22" t="s">
        <v>103</v>
      </c>
      <c r="E7088" s="23">
        <v>2520</v>
      </c>
      <c r="F7088" s="22" t="str">
        <f>VLOOKUP(C7088,變換清單!A:C,3,0)</f>
        <v>發泡酒</v>
      </c>
      <c r="G7088" s="22" t="str">
        <f>VLOOKUP(B7088,變換清單!E:F,2,0)</f>
        <v>近畿圏</v>
      </c>
      <c r="H7088" s="22" t="str">
        <f t="shared" si="330"/>
        <v>2017</v>
      </c>
      <c r="I7088" s="22">
        <f t="shared" si="331"/>
        <v>10</v>
      </c>
      <c r="J7088" s="22" t="str">
        <f>VLOOKUP(I7088,變換清單!H:I,2,0)</f>
        <v>4Q</v>
      </c>
      <c r="K7088" s="22" t="str">
        <f t="shared" si="332"/>
        <v>發泡酒近畿圏20174Q</v>
      </c>
    </row>
    <row r="7089" spans="1:11">
      <c r="A7089" s="23">
        <v>201710</v>
      </c>
      <c r="B7089" s="23" t="s">
        <v>79</v>
      </c>
      <c r="C7089" s="22">
        <v>27220883</v>
      </c>
      <c r="D7089" s="22" t="s">
        <v>101</v>
      </c>
      <c r="E7089" s="23">
        <v>73080</v>
      </c>
      <c r="F7089" s="22" t="str">
        <f>VLOOKUP(C7089,變換清單!A:C,3,0)</f>
        <v>新類型</v>
      </c>
      <c r="G7089" s="22" t="str">
        <f>VLOOKUP(B7089,變換清單!E:F,2,0)</f>
        <v>近畿圏</v>
      </c>
      <c r="H7089" s="22" t="str">
        <f t="shared" si="330"/>
        <v>2017</v>
      </c>
      <c r="I7089" s="22">
        <f t="shared" si="331"/>
        <v>10</v>
      </c>
      <c r="J7089" s="22" t="str">
        <f>VLOOKUP(I7089,變換清單!H:I,2,0)</f>
        <v>4Q</v>
      </c>
      <c r="K7089" s="22" t="str">
        <f t="shared" si="332"/>
        <v>新類型近畿圏20174Q</v>
      </c>
    </row>
    <row r="7090" spans="1:11">
      <c r="A7090" s="23">
        <v>201710</v>
      </c>
      <c r="B7090" s="23" t="s">
        <v>68</v>
      </c>
      <c r="C7090" s="22">
        <v>27220957</v>
      </c>
      <c r="D7090" s="22" t="s">
        <v>102</v>
      </c>
      <c r="E7090" s="23">
        <v>297360</v>
      </c>
      <c r="F7090" s="22" t="str">
        <f>VLOOKUP(C7090,變換清單!A:C,3,0)</f>
        <v>新類型</v>
      </c>
      <c r="G7090" s="22" t="str">
        <f>VLOOKUP(B7090,變換清單!E:F,2,0)</f>
        <v>中部</v>
      </c>
      <c r="H7090" s="22" t="str">
        <f t="shared" si="330"/>
        <v>2017</v>
      </c>
      <c r="I7090" s="22">
        <f t="shared" si="331"/>
        <v>10</v>
      </c>
      <c r="J7090" s="22" t="str">
        <f>VLOOKUP(I7090,變換清單!H:I,2,0)</f>
        <v>4Q</v>
      </c>
      <c r="K7090" s="22" t="str">
        <f t="shared" si="332"/>
        <v>新類型中部20174Q</v>
      </c>
    </row>
    <row r="7091" spans="1:11">
      <c r="A7091" s="23">
        <v>201710</v>
      </c>
      <c r="B7091" s="23" t="s">
        <v>68</v>
      </c>
      <c r="C7091" s="22">
        <v>27220985</v>
      </c>
      <c r="D7091" s="22" t="s">
        <v>46</v>
      </c>
      <c r="E7091" s="23">
        <v>57120</v>
      </c>
      <c r="F7091" s="22" t="str">
        <f>VLOOKUP(C7091,變換清單!A:C,3,0)</f>
        <v>新類型</v>
      </c>
      <c r="G7091" s="22" t="str">
        <f>VLOOKUP(B7091,變換清單!E:F,2,0)</f>
        <v>中部</v>
      </c>
      <c r="H7091" s="22" t="str">
        <f t="shared" si="330"/>
        <v>2017</v>
      </c>
      <c r="I7091" s="22">
        <f t="shared" si="331"/>
        <v>10</v>
      </c>
      <c r="J7091" s="22" t="str">
        <f>VLOOKUP(I7091,變換清單!H:I,2,0)</f>
        <v>4Q</v>
      </c>
      <c r="K7091" s="22" t="str">
        <f t="shared" si="332"/>
        <v>新類型中部20174Q</v>
      </c>
    </row>
    <row r="7092" spans="1:11">
      <c r="A7092" s="23">
        <v>201710</v>
      </c>
      <c r="B7092" s="23" t="s">
        <v>68</v>
      </c>
      <c r="C7092" s="22">
        <v>27260317</v>
      </c>
      <c r="D7092" s="22" t="s">
        <v>40</v>
      </c>
      <c r="E7092" s="23">
        <v>76440</v>
      </c>
      <c r="F7092" s="22" t="str">
        <f>VLOOKUP(C7092,變換清單!A:C,3,0)</f>
        <v>啤酒</v>
      </c>
      <c r="G7092" s="22" t="str">
        <f>VLOOKUP(B7092,變換清單!E:F,2,0)</f>
        <v>中部</v>
      </c>
      <c r="H7092" s="22" t="str">
        <f t="shared" si="330"/>
        <v>2017</v>
      </c>
      <c r="I7092" s="22">
        <f t="shared" si="331"/>
        <v>10</v>
      </c>
      <c r="J7092" s="22" t="str">
        <f>VLOOKUP(I7092,變換清單!H:I,2,0)</f>
        <v>4Q</v>
      </c>
      <c r="K7092" s="22" t="str">
        <f t="shared" si="332"/>
        <v>啤酒中部20174Q</v>
      </c>
    </row>
    <row r="7093" spans="1:11">
      <c r="A7093" s="23">
        <v>201710</v>
      </c>
      <c r="B7093" s="23" t="s">
        <v>68</v>
      </c>
      <c r="C7093" s="22">
        <v>27260665</v>
      </c>
      <c r="D7093" s="22" t="s">
        <v>105</v>
      </c>
      <c r="E7093" s="23">
        <v>504</v>
      </c>
      <c r="F7093" s="22" t="str">
        <f>VLOOKUP(C7093,變換清單!A:C,3,0)</f>
        <v>啤酒</v>
      </c>
      <c r="G7093" s="22" t="str">
        <f>VLOOKUP(B7093,變換清單!E:F,2,0)</f>
        <v>中部</v>
      </c>
      <c r="H7093" s="22" t="str">
        <f t="shared" si="330"/>
        <v>2017</v>
      </c>
      <c r="I7093" s="22">
        <f t="shared" si="331"/>
        <v>10</v>
      </c>
      <c r="J7093" s="22" t="str">
        <f>VLOOKUP(I7093,變換清單!H:I,2,0)</f>
        <v>4Q</v>
      </c>
      <c r="K7093" s="22" t="str">
        <f t="shared" si="332"/>
        <v>啤酒中部20174Q</v>
      </c>
    </row>
    <row r="7094" spans="1:11">
      <c r="A7094" s="23">
        <v>201710</v>
      </c>
      <c r="B7094" s="23" t="s">
        <v>68</v>
      </c>
      <c r="C7094" s="22">
        <v>27350171</v>
      </c>
      <c r="D7094" s="22" t="s">
        <v>42</v>
      </c>
      <c r="E7094" s="23">
        <v>504</v>
      </c>
      <c r="F7094" s="22" t="str">
        <f>VLOOKUP(C7094,變換清單!A:C,3,0)</f>
        <v>啤酒</v>
      </c>
      <c r="G7094" s="22" t="str">
        <f>VLOOKUP(B7094,變換清單!E:F,2,0)</f>
        <v>中部</v>
      </c>
      <c r="H7094" s="22" t="str">
        <f t="shared" si="330"/>
        <v>2017</v>
      </c>
      <c r="I7094" s="22">
        <f t="shared" si="331"/>
        <v>10</v>
      </c>
      <c r="J7094" s="22" t="str">
        <f>VLOOKUP(I7094,變換清單!H:I,2,0)</f>
        <v>4Q</v>
      </c>
      <c r="K7094" s="22" t="str">
        <f t="shared" si="332"/>
        <v>啤酒中部20174Q</v>
      </c>
    </row>
    <row r="7095" spans="1:11">
      <c r="A7095" s="23">
        <v>201710</v>
      </c>
      <c r="B7095" s="23" t="s">
        <v>68</v>
      </c>
      <c r="C7095" s="22">
        <v>27350921</v>
      </c>
      <c r="D7095" s="22" t="s">
        <v>44</v>
      </c>
      <c r="E7095" s="23">
        <v>63000</v>
      </c>
      <c r="F7095" s="22" t="str">
        <f>VLOOKUP(C7095,變換清單!A:C,3,0)</f>
        <v>發泡酒</v>
      </c>
      <c r="G7095" s="22" t="str">
        <f>VLOOKUP(B7095,變換清單!E:F,2,0)</f>
        <v>中部</v>
      </c>
      <c r="H7095" s="22" t="str">
        <f t="shared" si="330"/>
        <v>2017</v>
      </c>
      <c r="I7095" s="22">
        <f t="shared" si="331"/>
        <v>10</v>
      </c>
      <c r="J7095" s="22" t="str">
        <f>VLOOKUP(I7095,變換清單!H:I,2,0)</f>
        <v>4Q</v>
      </c>
      <c r="K7095" s="22" t="str">
        <f t="shared" si="332"/>
        <v>發泡酒中部20174Q</v>
      </c>
    </row>
    <row r="7096" spans="1:11">
      <c r="A7096" s="23">
        <v>201710</v>
      </c>
      <c r="B7096" s="23" t="s">
        <v>70</v>
      </c>
      <c r="C7096" s="22">
        <v>27210786</v>
      </c>
      <c r="D7096" s="22" t="s">
        <v>103</v>
      </c>
      <c r="E7096" s="23">
        <v>108360</v>
      </c>
      <c r="F7096" s="22" t="str">
        <f>VLOOKUP(C7096,變換清單!A:C,3,0)</f>
        <v>發泡酒</v>
      </c>
      <c r="G7096" s="22" t="str">
        <f>VLOOKUP(B7096,變換清單!E:F,2,0)</f>
        <v>中部</v>
      </c>
      <c r="H7096" s="22" t="str">
        <f t="shared" si="330"/>
        <v>2017</v>
      </c>
      <c r="I7096" s="22">
        <f t="shared" si="331"/>
        <v>10</v>
      </c>
      <c r="J7096" s="22" t="str">
        <f>VLOOKUP(I7096,變換清單!H:I,2,0)</f>
        <v>4Q</v>
      </c>
      <c r="K7096" s="22" t="str">
        <f t="shared" si="332"/>
        <v>發泡酒中部20174Q</v>
      </c>
    </row>
    <row r="7097" spans="1:11">
      <c r="A7097" s="23">
        <v>201710</v>
      </c>
      <c r="B7097" s="23" t="s">
        <v>70</v>
      </c>
      <c r="C7097" s="22">
        <v>27220883</v>
      </c>
      <c r="D7097" s="22" t="s">
        <v>101</v>
      </c>
      <c r="E7097" s="23">
        <v>23520</v>
      </c>
      <c r="F7097" s="22" t="str">
        <f>VLOOKUP(C7097,變換清單!A:C,3,0)</f>
        <v>新類型</v>
      </c>
      <c r="G7097" s="22" t="str">
        <f>VLOOKUP(B7097,變換清單!E:F,2,0)</f>
        <v>中部</v>
      </c>
      <c r="H7097" s="22" t="str">
        <f t="shared" si="330"/>
        <v>2017</v>
      </c>
      <c r="I7097" s="22">
        <f t="shared" si="331"/>
        <v>10</v>
      </c>
      <c r="J7097" s="22" t="str">
        <f>VLOOKUP(I7097,變換清單!H:I,2,0)</f>
        <v>4Q</v>
      </c>
      <c r="K7097" s="22" t="str">
        <f t="shared" si="332"/>
        <v>新類型中部20174Q</v>
      </c>
    </row>
    <row r="7098" spans="1:11">
      <c r="A7098" s="23">
        <v>201710</v>
      </c>
      <c r="B7098" s="23" t="s">
        <v>70</v>
      </c>
      <c r="C7098" s="22">
        <v>27220957</v>
      </c>
      <c r="D7098" s="22" t="s">
        <v>102</v>
      </c>
      <c r="E7098" s="23">
        <v>25200</v>
      </c>
      <c r="F7098" s="22" t="str">
        <f>VLOOKUP(C7098,變換清單!A:C,3,0)</f>
        <v>新類型</v>
      </c>
      <c r="G7098" s="22" t="str">
        <f>VLOOKUP(B7098,變換清單!E:F,2,0)</f>
        <v>中部</v>
      </c>
      <c r="H7098" s="22" t="str">
        <f t="shared" si="330"/>
        <v>2017</v>
      </c>
      <c r="I7098" s="22">
        <f t="shared" si="331"/>
        <v>10</v>
      </c>
      <c r="J7098" s="22" t="str">
        <f>VLOOKUP(I7098,變換清單!H:I,2,0)</f>
        <v>4Q</v>
      </c>
      <c r="K7098" s="22" t="str">
        <f t="shared" si="332"/>
        <v>新類型中部20174Q</v>
      </c>
    </row>
    <row r="7099" spans="1:11">
      <c r="A7099" s="23">
        <v>201710</v>
      </c>
      <c r="B7099" s="23" t="s">
        <v>70</v>
      </c>
      <c r="C7099" s="22">
        <v>27220985</v>
      </c>
      <c r="D7099" s="22" t="s">
        <v>46</v>
      </c>
      <c r="E7099" s="23">
        <v>3024</v>
      </c>
      <c r="F7099" s="22" t="str">
        <f>VLOOKUP(C7099,變換清單!A:C,3,0)</f>
        <v>新類型</v>
      </c>
      <c r="G7099" s="22" t="str">
        <f>VLOOKUP(B7099,變換清單!E:F,2,0)</f>
        <v>中部</v>
      </c>
      <c r="H7099" s="22" t="str">
        <f t="shared" si="330"/>
        <v>2017</v>
      </c>
      <c r="I7099" s="22">
        <f t="shared" si="331"/>
        <v>10</v>
      </c>
      <c r="J7099" s="22" t="str">
        <f>VLOOKUP(I7099,變換清單!H:I,2,0)</f>
        <v>4Q</v>
      </c>
      <c r="K7099" s="22" t="str">
        <f t="shared" si="332"/>
        <v>新類型中部20174Q</v>
      </c>
    </row>
    <row r="7100" spans="1:11">
      <c r="A7100" s="23">
        <v>201710</v>
      </c>
      <c r="B7100" s="23" t="s">
        <v>70</v>
      </c>
      <c r="C7100" s="22">
        <v>27260317</v>
      </c>
      <c r="D7100" s="22" t="s">
        <v>40</v>
      </c>
      <c r="E7100" s="23">
        <v>1764</v>
      </c>
      <c r="F7100" s="22" t="str">
        <f>VLOOKUP(C7100,變換清單!A:C,3,0)</f>
        <v>啤酒</v>
      </c>
      <c r="G7100" s="22" t="str">
        <f>VLOOKUP(B7100,變換清單!E:F,2,0)</f>
        <v>中部</v>
      </c>
      <c r="H7100" s="22" t="str">
        <f t="shared" si="330"/>
        <v>2017</v>
      </c>
      <c r="I7100" s="22">
        <f t="shared" si="331"/>
        <v>10</v>
      </c>
      <c r="J7100" s="22" t="str">
        <f>VLOOKUP(I7100,變換清單!H:I,2,0)</f>
        <v>4Q</v>
      </c>
      <c r="K7100" s="22" t="str">
        <f t="shared" si="332"/>
        <v>啤酒中部20174Q</v>
      </c>
    </row>
    <row r="7101" spans="1:11">
      <c r="A7101" s="23">
        <v>201710</v>
      </c>
      <c r="B7101" s="23" t="s">
        <v>70</v>
      </c>
      <c r="C7101" s="22">
        <v>27260665</v>
      </c>
      <c r="D7101" s="22" t="s">
        <v>105</v>
      </c>
      <c r="E7101" s="23">
        <v>8400</v>
      </c>
      <c r="F7101" s="22" t="str">
        <f>VLOOKUP(C7101,變換清單!A:C,3,0)</f>
        <v>啤酒</v>
      </c>
      <c r="G7101" s="22" t="str">
        <f>VLOOKUP(B7101,變換清單!E:F,2,0)</f>
        <v>中部</v>
      </c>
      <c r="H7101" s="22" t="str">
        <f t="shared" si="330"/>
        <v>2017</v>
      </c>
      <c r="I7101" s="22">
        <f t="shared" si="331"/>
        <v>10</v>
      </c>
      <c r="J7101" s="22" t="str">
        <f>VLOOKUP(I7101,變換清單!H:I,2,0)</f>
        <v>4Q</v>
      </c>
      <c r="K7101" s="22" t="str">
        <f t="shared" si="332"/>
        <v>啤酒中部20174Q</v>
      </c>
    </row>
    <row r="7102" spans="1:11">
      <c r="A7102" s="23">
        <v>201710</v>
      </c>
      <c r="B7102" s="23" t="s">
        <v>88</v>
      </c>
      <c r="C7102" s="22">
        <v>27350171</v>
      </c>
      <c r="D7102" s="22" t="s">
        <v>42</v>
      </c>
      <c r="E7102" s="23">
        <v>2315880</v>
      </c>
      <c r="F7102" s="22" t="str">
        <f>VLOOKUP(C7102,變換清單!A:C,3,0)</f>
        <v>啤酒</v>
      </c>
      <c r="G7102" s="22" t="str">
        <f>VLOOKUP(B7102,變換清單!E:F,2,0)</f>
        <v>九州</v>
      </c>
      <c r="H7102" s="22" t="str">
        <f t="shared" si="330"/>
        <v>2017</v>
      </c>
      <c r="I7102" s="22">
        <f t="shared" si="331"/>
        <v>10</v>
      </c>
      <c r="J7102" s="22" t="str">
        <f>VLOOKUP(I7102,變換清單!H:I,2,0)</f>
        <v>4Q</v>
      </c>
      <c r="K7102" s="22" t="str">
        <f t="shared" si="332"/>
        <v>啤酒九州20174Q</v>
      </c>
    </row>
    <row r="7103" spans="1:11">
      <c r="A7103" s="23">
        <v>201710</v>
      </c>
      <c r="B7103" s="23" t="s">
        <v>88</v>
      </c>
      <c r="C7103" s="22">
        <v>27350921</v>
      </c>
      <c r="D7103" s="22" t="s">
        <v>44</v>
      </c>
      <c r="E7103" s="23">
        <v>285600</v>
      </c>
      <c r="F7103" s="22" t="str">
        <f>VLOOKUP(C7103,變換清單!A:C,3,0)</f>
        <v>發泡酒</v>
      </c>
      <c r="G7103" s="22" t="str">
        <f>VLOOKUP(B7103,變換清單!E:F,2,0)</f>
        <v>九州</v>
      </c>
      <c r="H7103" s="22" t="str">
        <f t="shared" si="330"/>
        <v>2017</v>
      </c>
      <c r="I7103" s="22">
        <f t="shared" si="331"/>
        <v>10</v>
      </c>
      <c r="J7103" s="22" t="str">
        <f>VLOOKUP(I7103,變換清單!H:I,2,0)</f>
        <v>4Q</v>
      </c>
      <c r="K7103" s="22" t="str">
        <f t="shared" si="332"/>
        <v>發泡酒九州20174Q</v>
      </c>
    </row>
    <row r="7104" spans="1:11">
      <c r="A7104" s="23">
        <v>201710</v>
      </c>
      <c r="B7104" s="23" t="s">
        <v>88</v>
      </c>
      <c r="C7104" s="22">
        <v>27210786</v>
      </c>
      <c r="D7104" s="22" t="s">
        <v>103</v>
      </c>
      <c r="E7104" s="23">
        <v>787920</v>
      </c>
      <c r="F7104" s="22" t="str">
        <f>VLOOKUP(C7104,變換清單!A:C,3,0)</f>
        <v>發泡酒</v>
      </c>
      <c r="G7104" s="22" t="str">
        <f>VLOOKUP(B7104,變換清單!E:F,2,0)</f>
        <v>九州</v>
      </c>
      <c r="H7104" s="22" t="str">
        <f t="shared" si="330"/>
        <v>2017</v>
      </c>
      <c r="I7104" s="22">
        <f t="shared" si="331"/>
        <v>10</v>
      </c>
      <c r="J7104" s="22" t="str">
        <f>VLOOKUP(I7104,變換清單!H:I,2,0)</f>
        <v>4Q</v>
      </c>
      <c r="K7104" s="22" t="str">
        <f t="shared" si="332"/>
        <v>發泡酒九州20174Q</v>
      </c>
    </row>
    <row r="7105" spans="1:11">
      <c r="A7105" s="23">
        <v>201710</v>
      </c>
      <c r="B7105" s="23" t="s">
        <v>88</v>
      </c>
      <c r="C7105" s="22">
        <v>27220883</v>
      </c>
      <c r="D7105" s="22" t="s">
        <v>101</v>
      </c>
      <c r="E7105" s="23">
        <v>132804</v>
      </c>
      <c r="F7105" s="22" t="str">
        <f>VLOOKUP(C7105,變換清單!A:C,3,0)</f>
        <v>新類型</v>
      </c>
      <c r="G7105" s="22" t="str">
        <f>VLOOKUP(B7105,變換清單!E:F,2,0)</f>
        <v>九州</v>
      </c>
      <c r="H7105" s="22" t="str">
        <f t="shared" si="330"/>
        <v>2017</v>
      </c>
      <c r="I7105" s="22">
        <f t="shared" si="331"/>
        <v>10</v>
      </c>
      <c r="J7105" s="22" t="str">
        <f>VLOOKUP(I7105,變換清單!H:I,2,0)</f>
        <v>4Q</v>
      </c>
      <c r="K7105" s="22" t="str">
        <f t="shared" si="332"/>
        <v>新類型九州20174Q</v>
      </c>
    </row>
    <row r="7106" spans="1:11">
      <c r="A7106" s="23">
        <v>201710</v>
      </c>
      <c r="B7106" s="23" t="s">
        <v>88</v>
      </c>
      <c r="C7106" s="22">
        <v>27220957</v>
      </c>
      <c r="D7106" s="22" t="s">
        <v>102</v>
      </c>
      <c r="E7106" s="23">
        <v>57446</v>
      </c>
      <c r="F7106" s="22" t="str">
        <f>VLOOKUP(C7106,變換清單!A:C,3,0)</f>
        <v>新類型</v>
      </c>
      <c r="G7106" s="22" t="str">
        <f>VLOOKUP(B7106,變換清單!E:F,2,0)</f>
        <v>九州</v>
      </c>
      <c r="H7106" s="22" t="str">
        <f t="shared" si="330"/>
        <v>2017</v>
      </c>
      <c r="I7106" s="22">
        <f t="shared" si="331"/>
        <v>10</v>
      </c>
      <c r="J7106" s="22" t="str">
        <f>VLOOKUP(I7106,變換清單!H:I,2,0)</f>
        <v>4Q</v>
      </c>
      <c r="K7106" s="22" t="str">
        <f t="shared" si="332"/>
        <v>新類型九州20174Q</v>
      </c>
    </row>
    <row r="7107" spans="1:11">
      <c r="A7107" s="23">
        <v>201710</v>
      </c>
      <c r="B7107" s="23" t="s">
        <v>88</v>
      </c>
      <c r="C7107" s="22">
        <v>27220985</v>
      </c>
      <c r="D7107" s="22" t="s">
        <v>46</v>
      </c>
      <c r="E7107" s="23">
        <v>292320</v>
      </c>
      <c r="F7107" s="22" t="str">
        <f>VLOOKUP(C7107,變換清單!A:C,3,0)</f>
        <v>新類型</v>
      </c>
      <c r="G7107" s="22" t="str">
        <f>VLOOKUP(B7107,變換清單!E:F,2,0)</f>
        <v>九州</v>
      </c>
      <c r="H7107" s="22" t="str">
        <f t="shared" ref="H7107:H7170" si="333">LEFT(A7107,4)</f>
        <v>2017</v>
      </c>
      <c r="I7107" s="22">
        <f t="shared" ref="I7107:I7170" si="334">VALUE(RIGHT(A7107,2))</f>
        <v>10</v>
      </c>
      <c r="J7107" s="22" t="str">
        <f>VLOOKUP(I7107,變換清單!H:I,2,0)</f>
        <v>4Q</v>
      </c>
      <c r="K7107" s="22" t="str">
        <f t="shared" ref="K7107:K7170" si="335">CONCATENATE(F7107,G7107,H7107,J7107)</f>
        <v>新類型九州20174Q</v>
      </c>
    </row>
    <row r="7108" spans="1:11">
      <c r="A7108" s="23">
        <v>201710</v>
      </c>
      <c r="B7108" s="23" t="s">
        <v>88</v>
      </c>
      <c r="C7108" s="22">
        <v>27260317</v>
      </c>
      <c r="D7108" s="22" t="s">
        <v>40</v>
      </c>
      <c r="E7108" s="23">
        <v>320160</v>
      </c>
      <c r="F7108" s="22" t="str">
        <f>VLOOKUP(C7108,變換清單!A:C,3,0)</f>
        <v>啤酒</v>
      </c>
      <c r="G7108" s="22" t="str">
        <f>VLOOKUP(B7108,變換清單!E:F,2,0)</f>
        <v>九州</v>
      </c>
      <c r="H7108" s="22" t="str">
        <f t="shared" si="333"/>
        <v>2017</v>
      </c>
      <c r="I7108" s="22">
        <f t="shared" si="334"/>
        <v>10</v>
      </c>
      <c r="J7108" s="22" t="str">
        <f>VLOOKUP(I7108,變換清單!H:I,2,0)</f>
        <v>4Q</v>
      </c>
      <c r="K7108" s="22" t="str">
        <f t="shared" si="335"/>
        <v>啤酒九州20174Q</v>
      </c>
    </row>
    <row r="7109" spans="1:11">
      <c r="A7109" s="23">
        <v>201710</v>
      </c>
      <c r="B7109" s="23" t="s">
        <v>88</v>
      </c>
      <c r="C7109" s="22">
        <v>27260665</v>
      </c>
      <c r="D7109" s="22" t="s">
        <v>105</v>
      </c>
      <c r="E7109" s="23">
        <v>271469</v>
      </c>
      <c r="F7109" s="22" t="str">
        <f>VLOOKUP(C7109,變換清單!A:C,3,0)</f>
        <v>啤酒</v>
      </c>
      <c r="G7109" s="22" t="str">
        <f>VLOOKUP(B7109,變換清單!E:F,2,0)</f>
        <v>九州</v>
      </c>
      <c r="H7109" s="22" t="str">
        <f t="shared" si="333"/>
        <v>2017</v>
      </c>
      <c r="I7109" s="22">
        <f t="shared" si="334"/>
        <v>10</v>
      </c>
      <c r="J7109" s="22" t="str">
        <f>VLOOKUP(I7109,變換清單!H:I,2,0)</f>
        <v>4Q</v>
      </c>
      <c r="K7109" s="22" t="str">
        <f t="shared" si="335"/>
        <v>啤酒九州20174Q</v>
      </c>
    </row>
    <row r="7110" spans="1:11">
      <c r="A7110" s="23">
        <v>201710</v>
      </c>
      <c r="B7110" s="23" t="s">
        <v>60</v>
      </c>
      <c r="C7110" s="22">
        <v>27350171</v>
      </c>
      <c r="D7110" s="22" t="s">
        <v>42</v>
      </c>
      <c r="E7110" s="23">
        <v>549360</v>
      </c>
      <c r="F7110" s="22" t="str">
        <f>VLOOKUP(C7110,變換清單!A:C,3,0)</f>
        <v>啤酒</v>
      </c>
      <c r="G7110" s="22" t="str">
        <f>VLOOKUP(B7110,變換清單!E:F,2,0)</f>
        <v>東北</v>
      </c>
      <c r="H7110" s="22" t="str">
        <f t="shared" si="333"/>
        <v>2017</v>
      </c>
      <c r="I7110" s="22">
        <f t="shared" si="334"/>
        <v>10</v>
      </c>
      <c r="J7110" s="22" t="str">
        <f>VLOOKUP(I7110,變換清單!H:I,2,0)</f>
        <v>4Q</v>
      </c>
      <c r="K7110" s="22" t="str">
        <f t="shared" si="335"/>
        <v>啤酒東北20174Q</v>
      </c>
    </row>
    <row r="7111" spans="1:11">
      <c r="A7111" s="23">
        <v>201710</v>
      </c>
      <c r="B7111" s="23" t="s">
        <v>60</v>
      </c>
      <c r="C7111" s="22">
        <v>27350921</v>
      </c>
      <c r="D7111" s="22" t="s">
        <v>44</v>
      </c>
      <c r="E7111" s="23">
        <v>122640</v>
      </c>
      <c r="F7111" s="22" t="str">
        <f>VLOOKUP(C7111,變換清單!A:C,3,0)</f>
        <v>發泡酒</v>
      </c>
      <c r="G7111" s="22" t="str">
        <f>VLOOKUP(B7111,變換清單!E:F,2,0)</f>
        <v>東北</v>
      </c>
      <c r="H7111" s="22" t="str">
        <f t="shared" si="333"/>
        <v>2017</v>
      </c>
      <c r="I7111" s="22">
        <f t="shared" si="334"/>
        <v>10</v>
      </c>
      <c r="J7111" s="22" t="str">
        <f>VLOOKUP(I7111,變換清單!H:I,2,0)</f>
        <v>4Q</v>
      </c>
      <c r="K7111" s="22" t="str">
        <f t="shared" si="335"/>
        <v>發泡酒東北20174Q</v>
      </c>
    </row>
    <row r="7112" spans="1:11">
      <c r="A7112" s="23">
        <v>201710</v>
      </c>
      <c r="B7112" s="23" t="s">
        <v>60</v>
      </c>
      <c r="C7112" s="22">
        <v>27210786</v>
      </c>
      <c r="D7112" s="22" t="s">
        <v>103</v>
      </c>
      <c r="E7112" s="23">
        <v>167160</v>
      </c>
      <c r="F7112" s="22" t="str">
        <f>VLOOKUP(C7112,變換清單!A:C,3,0)</f>
        <v>發泡酒</v>
      </c>
      <c r="G7112" s="22" t="str">
        <f>VLOOKUP(B7112,變換清單!E:F,2,0)</f>
        <v>東北</v>
      </c>
      <c r="H7112" s="22" t="str">
        <f t="shared" si="333"/>
        <v>2017</v>
      </c>
      <c r="I7112" s="22">
        <f t="shared" si="334"/>
        <v>10</v>
      </c>
      <c r="J7112" s="22" t="str">
        <f>VLOOKUP(I7112,變換清單!H:I,2,0)</f>
        <v>4Q</v>
      </c>
      <c r="K7112" s="22" t="str">
        <f t="shared" si="335"/>
        <v>發泡酒東北20174Q</v>
      </c>
    </row>
    <row r="7113" spans="1:11">
      <c r="A7113" s="23">
        <v>201710</v>
      </c>
      <c r="B7113" s="23" t="s">
        <v>60</v>
      </c>
      <c r="C7113" s="22">
        <v>27220883</v>
      </c>
      <c r="D7113" s="22" t="s">
        <v>101</v>
      </c>
      <c r="E7113" s="23">
        <v>36792</v>
      </c>
      <c r="F7113" s="22" t="str">
        <f>VLOOKUP(C7113,變換清單!A:C,3,0)</f>
        <v>新類型</v>
      </c>
      <c r="G7113" s="22" t="str">
        <f>VLOOKUP(B7113,變換清單!E:F,2,0)</f>
        <v>東北</v>
      </c>
      <c r="H7113" s="22" t="str">
        <f t="shared" si="333"/>
        <v>2017</v>
      </c>
      <c r="I7113" s="22">
        <f t="shared" si="334"/>
        <v>10</v>
      </c>
      <c r="J7113" s="22" t="str">
        <f>VLOOKUP(I7113,變換清單!H:I,2,0)</f>
        <v>4Q</v>
      </c>
      <c r="K7113" s="22" t="str">
        <f t="shared" si="335"/>
        <v>新類型東北20174Q</v>
      </c>
    </row>
    <row r="7114" spans="1:11">
      <c r="A7114" s="23">
        <v>201710</v>
      </c>
      <c r="B7114" s="23" t="s">
        <v>60</v>
      </c>
      <c r="C7114" s="22">
        <v>27220957</v>
      </c>
      <c r="D7114" s="22" t="s">
        <v>102</v>
      </c>
      <c r="E7114" s="23">
        <v>756</v>
      </c>
      <c r="F7114" s="22" t="str">
        <f>VLOOKUP(C7114,變換清單!A:C,3,0)</f>
        <v>新類型</v>
      </c>
      <c r="G7114" s="22" t="str">
        <f>VLOOKUP(B7114,變換清單!E:F,2,0)</f>
        <v>東北</v>
      </c>
      <c r="H7114" s="22" t="str">
        <f t="shared" si="333"/>
        <v>2017</v>
      </c>
      <c r="I7114" s="22">
        <f t="shared" si="334"/>
        <v>10</v>
      </c>
      <c r="J7114" s="22" t="str">
        <f>VLOOKUP(I7114,變換清單!H:I,2,0)</f>
        <v>4Q</v>
      </c>
      <c r="K7114" s="22" t="str">
        <f t="shared" si="335"/>
        <v>新類型東北20174Q</v>
      </c>
    </row>
    <row r="7115" spans="1:11">
      <c r="A7115" s="23">
        <v>201710</v>
      </c>
      <c r="B7115" s="23" t="s">
        <v>60</v>
      </c>
      <c r="C7115" s="22">
        <v>27220985</v>
      </c>
      <c r="D7115" s="22" t="s">
        <v>46</v>
      </c>
      <c r="E7115" s="23">
        <v>213360</v>
      </c>
      <c r="F7115" s="22" t="str">
        <f>VLOOKUP(C7115,變換清單!A:C,3,0)</f>
        <v>新類型</v>
      </c>
      <c r="G7115" s="22" t="str">
        <f>VLOOKUP(B7115,變換清單!E:F,2,0)</f>
        <v>東北</v>
      </c>
      <c r="H7115" s="22" t="str">
        <f t="shared" si="333"/>
        <v>2017</v>
      </c>
      <c r="I7115" s="22">
        <f t="shared" si="334"/>
        <v>10</v>
      </c>
      <c r="J7115" s="22" t="str">
        <f>VLOOKUP(I7115,變換清單!H:I,2,0)</f>
        <v>4Q</v>
      </c>
      <c r="K7115" s="22" t="str">
        <f t="shared" si="335"/>
        <v>新類型東北20174Q</v>
      </c>
    </row>
    <row r="7116" spans="1:11">
      <c r="A7116" s="23">
        <v>201710</v>
      </c>
      <c r="B7116" s="23" t="s">
        <v>78</v>
      </c>
      <c r="C7116" s="22">
        <v>27260317</v>
      </c>
      <c r="D7116" s="22" t="s">
        <v>40</v>
      </c>
      <c r="E7116" s="23">
        <v>2299920</v>
      </c>
      <c r="F7116" s="22" t="str">
        <f>VLOOKUP(C7116,變換清單!A:C,3,0)</f>
        <v>啤酒</v>
      </c>
      <c r="G7116" s="22" t="str">
        <f>VLOOKUP(B7116,變換清單!E:F,2,0)</f>
        <v>近畿圏</v>
      </c>
      <c r="H7116" s="22" t="str">
        <f t="shared" si="333"/>
        <v>2017</v>
      </c>
      <c r="I7116" s="22">
        <f t="shared" si="334"/>
        <v>10</v>
      </c>
      <c r="J7116" s="22" t="str">
        <f>VLOOKUP(I7116,變換清單!H:I,2,0)</f>
        <v>4Q</v>
      </c>
      <c r="K7116" s="22" t="str">
        <f t="shared" si="335"/>
        <v>啤酒近畿圏20174Q</v>
      </c>
    </row>
    <row r="7117" spans="1:11">
      <c r="A7117" s="23">
        <v>201710</v>
      </c>
      <c r="B7117" s="23" t="s">
        <v>78</v>
      </c>
      <c r="C7117" s="22">
        <v>27260665</v>
      </c>
      <c r="D7117" s="22" t="s">
        <v>105</v>
      </c>
      <c r="E7117" s="23">
        <v>270480</v>
      </c>
      <c r="F7117" s="22" t="str">
        <f>VLOOKUP(C7117,變換清單!A:C,3,0)</f>
        <v>啤酒</v>
      </c>
      <c r="G7117" s="22" t="str">
        <f>VLOOKUP(B7117,變換清單!E:F,2,0)</f>
        <v>近畿圏</v>
      </c>
      <c r="H7117" s="22" t="str">
        <f t="shared" si="333"/>
        <v>2017</v>
      </c>
      <c r="I7117" s="22">
        <f t="shared" si="334"/>
        <v>10</v>
      </c>
      <c r="J7117" s="22" t="str">
        <f>VLOOKUP(I7117,變換清單!H:I,2,0)</f>
        <v>4Q</v>
      </c>
      <c r="K7117" s="22" t="str">
        <f t="shared" si="335"/>
        <v>啤酒近畿圏20174Q</v>
      </c>
    </row>
    <row r="7118" spans="1:11">
      <c r="A7118" s="23">
        <v>201710</v>
      </c>
      <c r="B7118" s="23" t="s">
        <v>78</v>
      </c>
      <c r="C7118" s="22">
        <v>27350171</v>
      </c>
      <c r="D7118" s="22" t="s">
        <v>42</v>
      </c>
      <c r="E7118" s="23">
        <v>1025640</v>
      </c>
      <c r="F7118" s="22" t="str">
        <f>VLOOKUP(C7118,變換清單!A:C,3,0)</f>
        <v>啤酒</v>
      </c>
      <c r="G7118" s="22" t="str">
        <f>VLOOKUP(B7118,變換清單!E:F,2,0)</f>
        <v>近畿圏</v>
      </c>
      <c r="H7118" s="22" t="str">
        <f t="shared" si="333"/>
        <v>2017</v>
      </c>
      <c r="I7118" s="22">
        <f t="shared" si="334"/>
        <v>10</v>
      </c>
      <c r="J7118" s="22" t="str">
        <f>VLOOKUP(I7118,變換清單!H:I,2,0)</f>
        <v>4Q</v>
      </c>
      <c r="K7118" s="22" t="str">
        <f t="shared" si="335"/>
        <v>啤酒近畿圏20174Q</v>
      </c>
    </row>
    <row r="7119" spans="1:11">
      <c r="A7119" s="23">
        <v>201710</v>
      </c>
      <c r="B7119" s="23" t="s">
        <v>78</v>
      </c>
      <c r="C7119" s="22">
        <v>27350921</v>
      </c>
      <c r="D7119" s="22" t="s">
        <v>44</v>
      </c>
      <c r="E7119" s="23">
        <v>148932</v>
      </c>
      <c r="F7119" s="22" t="str">
        <f>VLOOKUP(C7119,變換清單!A:C,3,0)</f>
        <v>發泡酒</v>
      </c>
      <c r="G7119" s="22" t="str">
        <f>VLOOKUP(B7119,變換清單!E:F,2,0)</f>
        <v>近畿圏</v>
      </c>
      <c r="H7119" s="22" t="str">
        <f t="shared" si="333"/>
        <v>2017</v>
      </c>
      <c r="I7119" s="22">
        <f t="shared" si="334"/>
        <v>10</v>
      </c>
      <c r="J7119" s="22" t="str">
        <f>VLOOKUP(I7119,變換清單!H:I,2,0)</f>
        <v>4Q</v>
      </c>
      <c r="K7119" s="22" t="str">
        <f t="shared" si="335"/>
        <v>發泡酒近畿圏20174Q</v>
      </c>
    </row>
    <row r="7120" spans="1:11">
      <c r="A7120" s="23">
        <v>201710</v>
      </c>
      <c r="B7120" s="23" t="s">
        <v>78</v>
      </c>
      <c r="C7120" s="22">
        <v>27210786</v>
      </c>
      <c r="D7120" s="22" t="s">
        <v>103</v>
      </c>
      <c r="E7120" s="23">
        <v>63244</v>
      </c>
      <c r="F7120" s="22" t="str">
        <f>VLOOKUP(C7120,變換清單!A:C,3,0)</f>
        <v>發泡酒</v>
      </c>
      <c r="G7120" s="22" t="str">
        <f>VLOOKUP(B7120,變換清單!E:F,2,0)</f>
        <v>近畿圏</v>
      </c>
      <c r="H7120" s="22" t="str">
        <f t="shared" si="333"/>
        <v>2017</v>
      </c>
      <c r="I7120" s="22">
        <f t="shared" si="334"/>
        <v>10</v>
      </c>
      <c r="J7120" s="22" t="str">
        <f>VLOOKUP(I7120,變換清單!H:I,2,0)</f>
        <v>4Q</v>
      </c>
      <c r="K7120" s="22" t="str">
        <f t="shared" si="335"/>
        <v>發泡酒近畿圏20174Q</v>
      </c>
    </row>
    <row r="7121" spans="1:11">
      <c r="A7121" s="23">
        <v>201710</v>
      </c>
      <c r="B7121" s="23" t="s">
        <v>78</v>
      </c>
      <c r="C7121" s="22">
        <v>27220883</v>
      </c>
      <c r="D7121" s="22" t="s">
        <v>101</v>
      </c>
      <c r="E7121" s="23">
        <v>470400</v>
      </c>
      <c r="F7121" s="22" t="str">
        <f>VLOOKUP(C7121,變換清單!A:C,3,0)</f>
        <v>新類型</v>
      </c>
      <c r="G7121" s="22" t="str">
        <f>VLOOKUP(B7121,變換清單!E:F,2,0)</f>
        <v>近畿圏</v>
      </c>
      <c r="H7121" s="22" t="str">
        <f t="shared" si="333"/>
        <v>2017</v>
      </c>
      <c r="I7121" s="22">
        <f t="shared" si="334"/>
        <v>10</v>
      </c>
      <c r="J7121" s="22" t="str">
        <f>VLOOKUP(I7121,變換清單!H:I,2,0)</f>
        <v>4Q</v>
      </c>
      <c r="K7121" s="22" t="str">
        <f t="shared" si="335"/>
        <v>新類型近畿圏20174Q</v>
      </c>
    </row>
    <row r="7122" spans="1:11">
      <c r="A7122" s="23">
        <v>201710</v>
      </c>
      <c r="B7122" s="23" t="s">
        <v>78</v>
      </c>
      <c r="C7122" s="22">
        <v>27220957</v>
      </c>
      <c r="D7122" s="22" t="s">
        <v>102</v>
      </c>
      <c r="E7122" s="23">
        <v>6003</v>
      </c>
      <c r="F7122" s="22" t="str">
        <f>VLOOKUP(C7122,變換清單!A:C,3,0)</f>
        <v>新類型</v>
      </c>
      <c r="G7122" s="22" t="str">
        <f>VLOOKUP(B7122,變換清單!E:F,2,0)</f>
        <v>近畿圏</v>
      </c>
      <c r="H7122" s="22" t="str">
        <f t="shared" si="333"/>
        <v>2017</v>
      </c>
      <c r="I7122" s="22">
        <f t="shared" si="334"/>
        <v>10</v>
      </c>
      <c r="J7122" s="22" t="str">
        <f>VLOOKUP(I7122,變換清單!H:I,2,0)</f>
        <v>4Q</v>
      </c>
      <c r="K7122" s="22" t="str">
        <f t="shared" si="335"/>
        <v>新類型近畿圏20174Q</v>
      </c>
    </row>
    <row r="7123" spans="1:11">
      <c r="A7123" s="23">
        <v>201710</v>
      </c>
      <c r="B7123" s="23" t="s">
        <v>0</v>
      </c>
      <c r="C7123" s="22">
        <v>27220985</v>
      </c>
      <c r="D7123" s="22" t="s">
        <v>46</v>
      </c>
      <c r="E7123" s="23">
        <v>1194480</v>
      </c>
      <c r="F7123" s="22" t="str">
        <f>VLOOKUP(C7123,變換清單!A:C,3,0)</f>
        <v>新類型</v>
      </c>
      <c r="G7123" s="22" t="str">
        <f>VLOOKUP(B7123,變換清單!E:F,2,0)</f>
        <v>北海道</v>
      </c>
      <c r="H7123" s="22" t="str">
        <f t="shared" si="333"/>
        <v>2017</v>
      </c>
      <c r="I7123" s="22">
        <f t="shared" si="334"/>
        <v>10</v>
      </c>
      <c r="J7123" s="22" t="str">
        <f>VLOOKUP(I7123,變換清單!H:I,2,0)</f>
        <v>4Q</v>
      </c>
      <c r="K7123" s="22" t="str">
        <f t="shared" si="335"/>
        <v>新類型北海道20174Q</v>
      </c>
    </row>
    <row r="7124" spans="1:11">
      <c r="A7124" s="23">
        <v>201710</v>
      </c>
      <c r="B7124" s="23" t="s">
        <v>0</v>
      </c>
      <c r="C7124" s="22">
        <v>27260317</v>
      </c>
      <c r="D7124" s="22" t="s">
        <v>40</v>
      </c>
      <c r="E7124" s="23">
        <v>231840</v>
      </c>
      <c r="F7124" s="22" t="str">
        <f>VLOOKUP(C7124,變換清單!A:C,3,0)</f>
        <v>啤酒</v>
      </c>
      <c r="G7124" s="22" t="str">
        <f>VLOOKUP(B7124,變換清單!E:F,2,0)</f>
        <v>北海道</v>
      </c>
      <c r="H7124" s="22" t="str">
        <f t="shared" si="333"/>
        <v>2017</v>
      </c>
      <c r="I7124" s="22">
        <f t="shared" si="334"/>
        <v>10</v>
      </c>
      <c r="J7124" s="22" t="str">
        <f>VLOOKUP(I7124,變換清單!H:I,2,0)</f>
        <v>4Q</v>
      </c>
      <c r="K7124" s="22" t="str">
        <f t="shared" si="335"/>
        <v>啤酒北海道20174Q</v>
      </c>
    </row>
    <row r="7125" spans="1:11">
      <c r="A7125" s="23">
        <v>201710</v>
      </c>
      <c r="B7125" s="23" t="s">
        <v>0</v>
      </c>
      <c r="C7125" s="22">
        <v>27260665</v>
      </c>
      <c r="D7125" s="22" t="s">
        <v>105</v>
      </c>
      <c r="E7125" s="23">
        <v>387240</v>
      </c>
      <c r="F7125" s="22" t="str">
        <f>VLOOKUP(C7125,變換清單!A:C,3,0)</f>
        <v>啤酒</v>
      </c>
      <c r="G7125" s="22" t="str">
        <f>VLOOKUP(B7125,變換清單!E:F,2,0)</f>
        <v>北海道</v>
      </c>
      <c r="H7125" s="22" t="str">
        <f t="shared" si="333"/>
        <v>2017</v>
      </c>
      <c r="I7125" s="22">
        <f t="shared" si="334"/>
        <v>10</v>
      </c>
      <c r="J7125" s="22" t="str">
        <f>VLOOKUP(I7125,變換清單!H:I,2,0)</f>
        <v>4Q</v>
      </c>
      <c r="K7125" s="22" t="str">
        <f t="shared" si="335"/>
        <v>啤酒北海道20174Q</v>
      </c>
    </row>
    <row r="7126" spans="1:11">
      <c r="A7126" s="23">
        <v>201710</v>
      </c>
      <c r="B7126" s="23" t="s">
        <v>0</v>
      </c>
      <c r="C7126" s="22">
        <v>27350171</v>
      </c>
      <c r="D7126" s="22" t="s">
        <v>42</v>
      </c>
      <c r="E7126" s="23">
        <v>78120</v>
      </c>
      <c r="F7126" s="22" t="str">
        <f>VLOOKUP(C7126,變換清單!A:C,3,0)</f>
        <v>啤酒</v>
      </c>
      <c r="G7126" s="22" t="str">
        <f>VLOOKUP(B7126,變換清單!E:F,2,0)</f>
        <v>北海道</v>
      </c>
      <c r="H7126" s="22" t="str">
        <f t="shared" si="333"/>
        <v>2017</v>
      </c>
      <c r="I7126" s="22">
        <f t="shared" si="334"/>
        <v>10</v>
      </c>
      <c r="J7126" s="22" t="str">
        <f>VLOOKUP(I7126,變換清單!H:I,2,0)</f>
        <v>4Q</v>
      </c>
      <c r="K7126" s="22" t="str">
        <f t="shared" si="335"/>
        <v>啤酒北海道20174Q</v>
      </c>
    </row>
    <row r="7127" spans="1:11">
      <c r="A7127" s="23">
        <v>201710</v>
      </c>
      <c r="B7127" s="23" t="s">
        <v>0</v>
      </c>
      <c r="C7127" s="22">
        <v>27350921</v>
      </c>
      <c r="D7127" s="22" t="s">
        <v>44</v>
      </c>
      <c r="E7127" s="23">
        <v>22360</v>
      </c>
      <c r="F7127" s="22" t="str">
        <f>VLOOKUP(C7127,變換清單!A:C,3,0)</f>
        <v>發泡酒</v>
      </c>
      <c r="G7127" s="22" t="str">
        <f>VLOOKUP(B7127,變換清單!E:F,2,0)</f>
        <v>北海道</v>
      </c>
      <c r="H7127" s="22" t="str">
        <f t="shared" si="333"/>
        <v>2017</v>
      </c>
      <c r="I7127" s="22">
        <f t="shared" si="334"/>
        <v>10</v>
      </c>
      <c r="J7127" s="22" t="str">
        <f>VLOOKUP(I7127,變換清單!H:I,2,0)</f>
        <v>4Q</v>
      </c>
      <c r="K7127" s="22" t="str">
        <f t="shared" si="335"/>
        <v>發泡酒北海道20174Q</v>
      </c>
    </row>
    <row r="7128" spans="1:11">
      <c r="A7128" s="23">
        <v>201710</v>
      </c>
      <c r="B7128" s="23" t="s">
        <v>0</v>
      </c>
      <c r="C7128" s="22">
        <v>27210786</v>
      </c>
      <c r="D7128" s="22" t="s">
        <v>103</v>
      </c>
      <c r="E7128" s="23">
        <v>248640</v>
      </c>
      <c r="F7128" s="22" t="str">
        <f>VLOOKUP(C7128,變換清單!A:C,3,0)</f>
        <v>發泡酒</v>
      </c>
      <c r="G7128" s="22" t="str">
        <f>VLOOKUP(B7128,變換清單!E:F,2,0)</f>
        <v>北海道</v>
      </c>
      <c r="H7128" s="22" t="str">
        <f t="shared" si="333"/>
        <v>2017</v>
      </c>
      <c r="I7128" s="22">
        <f t="shared" si="334"/>
        <v>10</v>
      </c>
      <c r="J7128" s="22" t="str">
        <f>VLOOKUP(I7128,變換清單!H:I,2,0)</f>
        <v>4Q</v>
      </c>
      <c r="K7128" s="22" t="str">
        <f t="shared" si="335"/>
        <v>發泡酒北海道20174Q</v>
      </c>
    </row>
    <row r="7129" spans="1:11">
      <c r="A7129" s="23">
        <v>201710</v>
      </c>
      <c r="B7129" s="23" t="s">
        <v>80</v>
      </c>
      <c r="C7129" s="22">
        <v>27220883</v>
      </c>
      <c r="D7129" s="22" t="s">
        <v>101</v>
      </c>
      <c r="E7129" s="23">
        <v>218400</v>
      </c>
      <c r="F7129" s="22" t="str">
        <f>VLOOKUP(C7129,變換清單!A:C,3,0)</f>
        <v>新類型</v>
      </c>
      <c r="G7129" s="22" t="str">
        <f>VLOOKUP(B7129,變換清單!E:F,2,0)</f>
        <v>近畿圏</v>
      </c>
      <c r="H7129" s="22" t="str">
        <f t="shared" si="333"/>
        <v>2017</v>
      </c>
      <c r="I7129" s="22">
        <f t="shared" si="334"/>
        <v>10</v>
      </c>
      <c r="J7129" s="22" t="str">
        <f>VLOOKUP(I7129,變換清單!H:I,2,0)</f>
        <v>4Q</v>
      </c>
      <c r="K7129" s="22" t="str">
        <f t="shared" si="335"/>
        <v>新類型近畿圏20174Q</v>
      </c>
    </row>
    <row r="7130" spans="1:11">
      <c r="A7130" s="23">
        <v>201710</v>
      </c>
      <c r="B7130" s="23" t="s">
        <v>80</v>
      </c>
      <c r="C7130" s="22">
        <v>27220957</v>
      </c>
      <c r="D7130" s="22" t="s">
        <v>102</v>
      </c>
      <c r="E7130" s="23">
        <v>63000</v>
      </c>
      <c r="F7130" s="22" t="str">
        <f>VLOOKUP(C7130,變換清單!A:C,3,0)</f>
        <v>新類型</v>
      </c>
      <c r="G7130" s="22" t="str">
        <f>VLOOKUP(B7130,變換清單!E:F,2,0)</f>
        <v>近畿圏</v>
      </c>
      <c r="H7130" s="22" t="str">
        <f t="shared" si="333"/>
        <v>2017</v>
      </c>
      <c r="I7130" s="22">
        <f t="shared" si="334"/>
        <v>10</v>
      </c>
      <c r="J7130" s="22" t="str">
        <f>VLOOKUP(I7130,變換清單!H:I,2,0)</f>
        <v>4Q</v>
      </c>
      <c r="K7130" s="22" t="str">
        <f t="shared" si="335"/>
        <v>新類型近畿圏20174Q</v>
      </c>
    </row>
    <row r="7131" spans="1:11">
      <c r="A7131" s="23">
        <v>201710</v>
      </c>
      <c r="B7131" s="23" t="s">
        <v>80</v>
      </c>
      <c r="C7131" s="22">
        <v>27220985</v>
      </c>
      <c r="D7131" s="22" t="s">
        <v>46</v>
      </c>
      <c r="E7131" s="23">
        <v>41160</v>
      </c>
      <c r="F7131" s="22" t="str">
        <f>VLOOKUP(C7131,變換清單!A:C,3,0)</f>
        <v>新類型</v>
      </c>
      <c r="G7131" s="22" t="str">
        <f>VLOOKUP(B7131,變換清單!E:F,2,0)</f>
        <v>近畿圏</v>
      </c>
      <c r="H7131" s="22" t="str">
        <f t="shared" si="333"/>
        <v>2017</v>
      </c>
      <c r="I7131" s="22">
        <f t="shared" si="334"/>
        <v>10</v>
      </c>
      <c r="J7131" s="22" t="str">
        <f>VLOOKUP(I7131,變換清單!H:I,2,0)</f>
        <v>4Q</v>
      </c>
      <c r="K7131" s="22" t="str">
        <f t="shared" si="335"/>
        <v>新類型近畿圏20174Q</v>
      </c>
    </row>
    <row r="7132" spans="1:11">
      <c r="A7132" s="23">
        <v>201710</v>
      </c>
      <c r="B7132" s="23" t="s">
        <v>80</v>
      </c>
      <c r="C7132" s="22">
        <v>27260317</v>
      </c>
      <c r="D7132" s="22" t="s">
        <v>40</v>
      </c>
      <c r="E7132" s="23">
        <v>-5796</v>
      </c>
      <c r="F7132" s="22" t="str">
        <f>VLOOKUP(C7132,變換清單!A:C,3,0)</f>
        <v>啤酒</v>
      </c>
      <c r="G7132" s="22" t="str">
        <f>VLOOKUP(B7132,變換清單!E:F,2,0)</f>
        <v>近畿圏</v>
      </c>
      <c r="H7132" s="22" t="str">
        <f t="shared" si="333"/>
        <v>2017</v>
      </c>
      <c r="I7132" s="22">
        <f t="shared" si="334"/>
        <v>10</v>
      </c>
      <c r="J7132" s="22" t="str">
        <f>VLOOKUP(I7132,變換清單!H:I,2,0)</f>
        <v>4Q</v>
      </c>
      <c r="K7132" s="22" t="str">
        <f t="shared" si="335"/>
        <v>啤酒近畿圏20174Q</v>
      </c>
    </row>
    <row r="7133" spans="1:11">
      <c r="A7133" s="23">
        <v>201710</v>
      </c>
      <c r="B7133" s="23" t="s">
        <v>80</v>
      </c>
      <c r="C7133" s="22">
        <v>27260665</v>
      </c>
      <c r="D7133" s="22" t="s">
        <v>105</v>
      </c>
      <c r="E7133" s="23">
        <v>11760</v>
      </c>
      <c r="F7133" s="22" t="str">
        <f>VLOOKUP(C7133,變換清單!A:C,3,0)</f>
        <v>啤酒</v>
      </c>
      <c r="G7133" s="22" t="str">
        <f>VLOOKUP(B7133,變換清單!E:F,2,0)</f>
        <v>近畿圏</v>
      </c>
      <c r="H7133" s="22" t="str">
        <f t="shared" si="333"/>
        <v>2017</v>
      </c>
      <c r="I7133" s="22">
        <f t="shared" si="334"/>
        <v>10</v>
      </c>
      <c r="J7133" s="22" t="str">
        <f>VLOOKUP(I7133,變換清單!H:I,2,0)</f>
        <v>4Q</v>
      </c>
      <c r="K7133" s="22" t="str">
        <f t="shared" si="335"/>
        <v>啤酒近畿圏20174Q</v>
      </c>
    </row>
    <row r="7134" spans="1:11">
      <c r="A7134" s="23">
        <v>201711</v>
      </c>
      <c r="B7134" s="23" t="s">
        <v>75</v>
      </c>
      <c r="C7134" s="22">
        <v>27350171</v>
      </c>
      <c r="D7134" s="22" t="s">
        <v>42</v>
      </c>
      <c r="E7134" s="23">
        <v>2286480</v>
      </c>
      <c r="F7134" s="22" t="str">
        <f>VLOOKUP(C7134,變換清單!A:C,3,0)</f>
        <v>啤酒</v>
      </c>
      <c r="G7134" s="22" t="str">
        <f>VLOOKUP(B7134,變換清單!E:F,2,0)</f>
        <v>中部</v>
      </c>
      <c r="H7134" s="22" t="str">
        <f t="shared" si="333"/>
        <v>2017</v>
      </c>
      <c r="I7134" s="22">
        <f t="shared" si="334"/>
        <v>11</v>
      </c>
      <c r="J7134" s="22" t="str">
        <f>VLOOKUP(I7134,變換清單!H:I,2,0)</f>
        <v>4Q</v>
      </c>
      <c r="K7134" s="22" t="str">
        <f t="shared" si="335"/>
        <v>啤酒中部20174Q</v>
      </c>
    </row>
    <row r="7135" spans="1:11">
      <c r="A7135" s="23">
        <v>201711</v>
      </c>
      <c r="B7135" s="23" t="s">
        <v>75</v>
      </c>
      <c r="C7135" s="22">
        <v>27350921</v>
      </c>
      <c r="D7135" s="22" t="s">
        <v>44</v>
      </c>
      <c r="E7135" s="23">
        <v>151200</v>
      </c>
      <c r="F7135" s="22" t="str">
        <f>VLOOKUP(C7135,變換清單!A:C,3,0)</f>
        <v>發泡酒</v>
      </c>
      <c r="G7135" s="22" t="str">
        <f>VLOOKUP(B7135,變換清單!E:F,2,0)</f>
        <v>中部</v>
      </c>
      <c r="H7135" s="22" t="str">
        <f t="shared" si="333"/>
        <v>2017</v>
      </c>
      <c r="I7135" s="22">
        <f t="shared" si="334"/>
        <v>11</v>
      </c>
      <c r="J7135" s="22" t="str">
        <f>VLOOKUP(I7135,變換清單!H:I,2,0)</f>
        <v>4Q</v>
      </c>
      <c r="K7135" s="22" t="str">
        <f t="shared" si="335"/>
        <v>發泡酒中部20174Q</v>
      </c>
    </row>
    <row r="7136" spans="1:11">
      <c r="A7136" s="23">
        <v>201711</v>
      </c>
      <c r="B7136" s="23" t="s">
        <v>75</v>
      </c>
      <c r="C7136" s="22">
        <v>27210786</v>
      </c>
      <c r="D7136" s="22" t="s">
        <v>103</v>
      </c>
      <c r="E7136" s="23">
        <v>726600</v>
      </c>
      <c r="F7136" s="22" t="str">
        <f>VLOOKUP(C7136,變換清單!A:C,3,0)</f>
        <v>發泡酒</v>
      </c>
      <c r="G7136" s="22" t="str">
        <f>VLOOKUP(B7136,變換清單!E:F,2,0)</f>
        <v>中部</v>
      </c>
      <c r="H7136" s="22" t="str">
        <f t="shared" si="333"/>
        <v>2017</v>
      </c>
      <c r="I7136" s="22">
        <f t="shared" si="334"/>
        <v>11</v>
      </c>
      <c r="J7136" s="22" t="str">
        <f>VLOOKUP(I7136,變換清單!H:I,2,0)</f>
        <v>4Q</v>
      </c>
      <c r="K7136" s="22" t="str">
        <f t="shared" si="335"/>
        <v>發泡酒中部20174Q</v>
      </c>
    </row>
    <row r="7137" spans="1:11">
      <c r="A7137" s="23">
        <v>201711</v>
      </c>
      <c r="B7137" s="23" t="s">
        <v>75</v>
      </c>
      <c r="C7137" s="22">
        <v>27220883</v>
      </c>
      <c r="D7137" s="22" t="s">
        <v>101</v>
      </c>
      <c r="E7137" s="23">
        <v>70812</v>
      </c>
      <c r="F7137" s="22" t="str">
        <f>VLOOKUP(C7137,變換清單!A:C,3,0)</f>
        <v>新類型</v>
      </c>
      <c r="G7137" s="22" t="str">
        <f>VLOOKUP(B7137,變換清單!E:F,2,0)</f>
        <v>中部</v>
      </c>
      <c r="H7137" s="22" t="str">
        <f t="shared" si="333"/>
        <v>2017</v>
      </c>
      <c r="I7137" s="22">
        <f t="shared" si="334"/>
        <v>11</v>
      </c>
      <c r="J7137" s="22" t="str">
        <f>VLOOKUP(I7137,變換清單!H:I,2,0)</f>
        <v>4Q</v>
      </c>
      <c r="K7137" s="22" t="str">
        <f t="shared" si="335"/>
        <v>新類型中部20174Q</v>
      </c>
    </row>
    <row r="7138" spans="1:11">
      <c r="A7138" s="23">
        <v>201711</v>
      </c>
      <c r="B7138" s="23" t="s">
        <v>75</v>
      </c>
      <c r="C7138" s="22">
        <v>27220957</v>
      </c>
      <c r="D7138" s="22" t="s">
        <v>102</v>
      </c>
      <c r="E7138" s="23">
        <v>33768</v>
      </c>
      <c r="F7138" s="22" t="str">
        <f>VLOOKUP(C7138,變換清單!A:C,3,0)</f>
        <v>新類型</v>
      </c>
      <c r="G7138" s="22" t="str">
        <f>VLOOKUP(B7138,變換清單!E:F,2,0)</f>
        <v>中部</v>
      </c>
      <c r="H7138" s="22" t="str">
        <f t="shared" si="333"/>
        <v>2017</v>
      </c>
      <c r="I7138" s="22">
        <f t="shared" si="334"/>
        <v>11</v>
      </c>
      <c r="J7138" s="22" t="str">
        <f>VLOOKUP(I7138,變換清單!H:I,2,0)</f>
        <v>4Q</v>
      </c>
      <c r="K7138" s="22" t="str">
        <f t="shared" si="335"/>
        <v>新類型中部20174Q</v>
      </c>
    </row>
    <row r="7139" spans="1:11">
      <c r="A7139" s="23">
        <v>201711</v>
      </c>
      <c r="B7139" s="23" t="s">
        <v>75</v>
      </c>
      <c r="C7139" s="22">
        <v>27220985</v>
      </c>
      <c r="D7139" s="22" t="s">
        <v>46</v>
      </c>
      <c r="E7139" s="23">
        <v>619920</v>
      </c>
      <c r="F7139" s="22" t="str">
        <f>VLOOKUP(C7139,變換清單!A:C,3,0)</f>
        <v>新類型</v>
      </c>
      <c r="G7139" s="22" t="str">
        <f>VLOOKUP(B7139,變換清單!E:F,2,0)</f>
        <v>中部</v>
      </c>
      <c r="H7139" s="22" t="str">
        <f t="shared" si="333"/>
        <v>2017</v>
      </c>
      <c r="I7139" s="22">
        <f t="shared" si="334"/>
        <v>11</v>
      </c>
      <c r="J7139" s="22" t="str">
        <f>VLOOKUP(I7139,變換清單!H:I,2,0)</f>
        <v>4Q</v>
      </c>
      <c r="K7139" s="22" t="str">
        <f t="shared" si="335"/>
        <v>新類型中部20174Q</v>
      </c>
    </row>
    <row r="7140" spans="1:11">
      <c r="A7140" s="23">
        <v>201711</v>
      </c>
      <c r="B7140" s="23" t="s">
        <v>75</v>
      </c>
      <c r="C7140" s="22">
        <v>27260317</v>
      </c>
      <c r="D7140" s="22" t="s">
        <v>40</v>
      </c>
      <c r="E7140" s="23">
        <v>4002</v>
      </c>
      <c r="F7140" s="22" t="str">
        <f>VLOOKUP(C7140,變換清單!A:C,3,0)</f>
        <v>啤酒</v>
      </c>
      <c r="G7140" s="22" t="str">
        <f>VLOOKUP(B7140,變換清單!E:F,2,0)</f>
        <v>中部</v>
      </c>
      <c r="H7140" s="22" t="str">
        <f t="shared" si="333"/>
        <v>2017</v>
      </c>
      <c r="I7140" s="22">
        <f t="shared" si="334"/>
        <v>11</v>
      </c>
      <c r="J7140" s="22" t="str">
        <f>VLOOKUP(I7140,變換清單!H:I,2,0)</f>
        <v>4Q</v>
      </c>
      <c r="K7140" s="22" t="str">
        <f t="shared" si="335"/>
        <v>啤酒中部20174Q</v>
      </c>
    </row>
    <row r="7141" spans="1:11">
      <c r="A7141" s="23">
        <v>201711</v>
      </c>
      <c r="B7141" s="23" t="s">
        <v>75</v>
      </c>
      <c r="C7141" s="22">
        <v>27260665</v>
      </c>
      <c r="D7141" s="22" t="s">
        <v>105</v>
      </c>
      <c r="E7141" s="23">
        <v>25346</v>
      </c>
      <c r="F7141" s="22" t="str">
        <f>VLOOKUP(C7141,變換清單!A:C,3,0)</f>
        <v>啤酒</v>
      </c>
      <c r="G7141" s="22" t="str">
        <f>VLOOKUP(B7141,變換清單!E:F,2,0)</f>
        <v>中部</v>
      </c>
      <c r="H7141" s="22" t="str">
        <f t="shared" si="333"/>
        <v>2017</v>
      </c>
      <c r="I7141" s="22">
        <f t="shared" si="334"/>
        <v>11</v>
      </c>
      <c r="J7141" s="22" t="str">
        <f>VLOOKUP(I7141,變換清單!H:I,2,0)</f>
        <v>4Q</v>
      </c>
      <c r="K7141" s="22" t="str">
        <f t="shared" si="335"/>
        <v>啤酒中部20174Q</v>
      </c>
    </row>
    <row r="7142" spans="1:11">
      <c r="A7142" s="23">
        <v>201711</v>
      </c>
      <c r="B7142" s="23" t="s">
        <v>86</v>
      </c>
      <c r="C7142" s="22">
        <v>27350171</v>
      </c>
      <c r="D7142" s="22" t="s">
        <v>42</v>
      </c>
      <c r="E7142" s="23">
        <v>228480</v>
      </c>
      <c r="F7142" s="22" t="str">
        <f>VLOOKUP(C7142,變換清單!A:C,3,0)</f>
        <v>啤酒</v>
      </c>
      <c r="G7142" s="22" t="str">
        <f>VLOOKUP(B7142,變換清單!E:F,2,0)</f>
        <v>中四國</v>
      </c>
      <c r="H7142" s="22" t="str">
        <f t="shared" si="333"/>
        <v>2017</v>
      </c>
      <c r="I7142" s="22">
        <f t="shared" si="334"/>
        <v>11</v>
      </c>
      <c r="J7142" s="22" t="str">
        <f>VLOOKUP(I7142,變換清單!H:I,2,0)</f>
        <v>4Q</v>
      </c>
      <c r="K7142" s="22" t="str">
        <f t="shared" si="335"/>
        <v>啤酒中四國20174Q</v>
      </c>
    </row>
    <row r="7143" spans="1:11">
      <c r="A7143" s="23">
        <v>201711</v>
      </c>
      <c r="B7143" s="23" t="s">
        <v>86</v>
      </c>
      <c r="C7143" s="22">
        <v>27350921</v>
      </c>
      <c r="D7143" s="22" t="s">
        <v>44</v>
      </c>
      <c r="E7143" s="23">
        <v>7560</v>
      </c>
      <c r="F7143" s="22" t="str">
        <f>VLOOKUP(C7143,變換清單!A:C,3,0)</f>
        <v>發泡酒</v>
      </c>
      <c r="G7143" s="22" t="str">
        <f>VLOOKUP(B7143,變換清單!E:F,2,0)</f>
        <v>中四國</v>
      </c>
      <c r="H7143" s="22" t="str">
        <f t="shared" si="333"/>
        <v>2017</v>
      </c>
      <c r="I7143" s="22">
        <f t="shared" si="334"/>
        <v>11</v>
      </c>
      <c r="J7143" s="22" t="str">
        <f>VLOOKUP(I7143,變換清單!H:I,2,0)</f>
        <v>4Q</v>
      </c>
      <c r="K7143" s="22" t="str">
        <f t="shared" si="335"/>
        <v>發泡酒中四國20174Q</v>
      </c>
    </row>
    <row r="7144" spans="1:11">
      <c r="A7144" s="23">
        <v>201711</v>
      </c>
      <c r="B7144" s="23" t="s">
        <v>86</v>
      </c>
      <c r="C7144" s="22">
        <v>27210786</v>
      </c>
      <c r="D7144" s="22" t="s">
        <v>103</v>
      </c>
      <c r="E7144" s="23">
        <v>78120</v>
      </c>
      <c r="F7144" s="22" t="str">
        <f>VLOOKUP(C7144,變換清單!A:C,3,0)</f>
        <v>發泡酒</v>
      </c>
      <c r="G7144" s="22" t="str">
        <f>VLOOKUP(B7144,變換清單!E:F,2,0)</f>
        <v>中四國</v>
      </c>
      <c r="H7144" s="22" t="str">
        <f t="shared" si="333"/>
        <v>2017</v>
      </c>
      <c r="I7144" s="22">
        <f t="shared" si="334"/>
        <v>11</v>
      </c>
      <c r="J7144" s="22" t="str">
        <f>VLOOKUP(I7144,變換清單!H:I,2,0)</f>
        <v>4Q</v>
      </c>
      <c r="K7144" s="22" t="str">
        <f t="shared" si="335"/>
        <v>發泡酒中四國20174Q</v>
      </c>
    </row>
    <row r="7145" spans="1:11">
      <c r="A7145" s="23">
        <v>201711</v>
      </c>
      <c r="B7145" s="23" t="s">
        <v>86</v>
      </c>
      <c r="C7145" s="22">
        <v>27220883</v>
      </c>
      <c r="D7145" s="22" t="s">
        <v>101</v>
      </c>
      <c r="E7145" s="23">
        <v>3780</v>
      </c>
      <c r="F7145" s="22" t="str">
        <f>VLOOKUP(C7145,變換清單!A:C,3,0)</f>
        <v>新類型</v>
      </c>
      <c r="G7145" s="22" t="str">
        <f>VLOOKUP(B7145,變換清單!E:F,2,0)</f>
        <v>中四國</v>
      </c>
      <c r="H7145" s="22" t="str">
        <f t="shared" si="333"/>
        <v>2017</v>
      </c>
      <c r="I7145" s="22">
        <f t="shared" si="334"/>
        <v>11</v>
      </c>
      <c r="J7145" s="22" t="str">
        <f>VLOOKUP(I7145,變換清單!H:I,2,0)</f>
        <v>4Q</v>
      </c>
      <c r="K7145" s="22" t="str">
        <f t="shared" si="335"/>
        <v>新類型中四國20174Q</v>
      </c>
    </row>
    <row r="7146" spans="1:11">
      <c r="A7146" s="23">
        <v>201711</v>
      </c>
      <c r="B7146" s="23" t="s">
        <v>86</v>
      </c>
      <c r="C7146" s="22">
        <v>27220957</v>
      </c>
      <c r="D7146" s="22" t="s">
        <v>102</v>
      </c>
      <c r="E7146" s="23">
        <v>4032</v>
      </c>
      <c r="F7146" s="22" t="str">
        <f>VLOOKUP(C7146,變換清單!A:C,3,0)</f>
        <v>新類型</v>
      </c>
      <c r="G7146" s="22" t="str">
        <f>VLOOKUP(B7146,變換清單!E:F,2,0)</f>
        <v>中四國</v>
      </c>
      <c r="H7146" s="22" t="str">
        <f t="shared" si="333"/>
        <v>2017</v>
      </c>
      <c r="I7146" s="22">
        <f t="shared" si="334"/>
        <v>11</v>
      </c>
      <c r="J7146" s="22" t="str">
        <f>VLOOKUP(I7146,變換清單!H:I,2,0)</f>
        <v>4Q</v>
      </c>
      <c r="K7146" s="22" t="str">
        <f t="shared" si="335"/>
        <v>新類型中四國20174Q</v>
      </c>
    </row>
    <row r="7147" spans="1:11">
      <c r="A7147" s="23">
        <v>201711</v>
      </c>
      <c r="B7147" s="23" t="s">
        <v>86</v>
      </c>
      <c r="C7147" s="22">
        <v>27220985</v>
      </c>
      <c r="D7147" s="22" t="s">
        <v>46</v>
      </c>
      <c r="E7147" s="23">
        <v>52080</v>
      </c>
      <c r="F7147" s="22" t="str">
        <f>VLOOKUP(C7147,變換清單!A:C,3,0)</f>
        <v>新類型</v>
      </c>
      <c r="G7147" s="22" t="str">
        <f>VLOOKUP(B7147,變換清單!E:F,2,0)</f>
        <v>中四國</v>
      </c>
      <c r="H7147" s="22" t="str">
        <f t="shared" si="333"/>
        <v>2017</v>
      </c>
      <c r="I7147" s="22">
        <f t="shared" si="334"/>
        <v>11</v>
      </c>
      <c r="J7147" s="22" t="str">
        <f>VLOOKUP(I7147,變換清單!H:I,2,0)</f>
        <v>4Q</v>
      </c>
      <c r="K7147" s="22" t="str">
        <f t="shared" si="335"/>
        <v>新類型中四國20174Q</v>
      </c>
    </row>
    <row r="7148" spans="1:11">
      <c r="A7148" s="23">
        <v>201711</v>
      </c>
      <c r="B7148" s="23" t="s">
        <v>61</v>
      </c>
      <c r="C7148" s="22">
        <v>27260317</v>
      </c>
      <c r="D7148" s="22" t="s">
        <v>40</v>
      </c>
      <c r="E7148" s="23">
        <v>899640</v>
      </c>
      <c r="F7148" s="22" t="str">
        <f>VLOOKUP(C7148,變換清單!A:C,3,0)</f>
        <v>啤酒</v>
      </c>
      <c r="G7148" s="22" t="str">
        <f>VLOOKUP(B7148,變換清單!E:F,2,0)</f>
        <v>關信越</v>
      </c>
      <c r="H7148" s="22" t="str">
        <f t="shared" si="333"/>
        <v>2017</v>
      </c>
      <c r="I7148" s="22">
        <f t="shared" si="334"/>
        <v>11</v>
      </c>
      <c r="J7148" s="22" t="str">
        <f>VLOOKUP(I7148,變換清單!H:I,2,0)</f>
        <v>4Q</v>
      </c>
      <c r="K7148" s="22" t="str">
        <f t="shared" si="335"/>
        <v>啤酒關信越20174Q</v>
      </c>
    </row>
    <row r="7149" spans="1:11">
      <c r="A7149" s="23">
        <v>201711</v>
      </c>
      <c r="B7149" s="23" t="s">
        <v>61</v>
      </c>
      <c r="C7149" s="22">
        <v>27260665</v>
      </c>
      <c r="D7149" s="22" t="s">
        <v>105</v>
      </c>
      <c r="E7149" s="23">
        <v>105840</v>
      </c>
      <c r="F7149" s="22" t="str">
        <f>VLOOKUP(C7149,變換清單!A:C,3,0)</f>
        <v>啤酒</v>
      </c>
      <c r="G7149" s="22" t="str">
        <f>VLOOKUP(B7149,變換清單!E:F,2,0)</f>
        <v>關信越</v>
      </c>
      <c r="H7149" s="22" t="str">
        <f t="shared" si="333"/>
        <v>2017</v>
      </c>
      <c r="I7149" s="22">
        <f t="shared" si="334"/>
        <v>11</v>
      </c>
      <c r="J7149" s="22" t="str">
        <f>VLOOKUP(I7149,變換清單!H:I,2,0)</f>
        <v>4Q</v>
      </c>
      <c r="K7149" s="22" t="str">
        <f t="shared" si="335"/>
        <v>啤酒關信越20174Q</v>
      </c>
    </row>
    <row r="7150" spans="1:11">
      <c r="A7150" s="23">
        <v>201711</v>
      </c>
      <c r="B7150" s="23" t="s">
        <v>61</v>
      </c>
      <c r="C7150" s="22">
        <v>27350171</v>
      </c>
      <c r="D7150" s="22" t="s">
        <v>42</v>
      </c>
      <c r="E7150" s="23">
        <v>359520</v>
      </c>
      <c r="F7150" s="22" t="str">
        <f>VLOOKUP(C7150,變換清單!A:C,3,0)</f>
        <v>啤酒</v>
      </c>
      <c r="G7150" s="22" t="str">
        <f>VLOOKUP(B7150,變換清單!E:F,2,0)</f>
        <v>關信越</v>
      </c>
      <c r="H7150" s="22" t="str">
        <f t="shared" si="333"/>
        <v>2017</v>
      </c>
      <c r="I7150" s="22">
        <f t="shared" si="334"/>
        <v>11</v>
      </c>
      <c r="J7150" s="22" t="str">
        <f>VLOOKUP(I7150,變換清單!H:I,2,0)</f>
        <v>4Q</v>
      </c>
      <c r="K7150" s="22" t="str">
        <f t="shared" si="335"/>
        <v>啤酒關信越20174Q</v>
      </c>
    </row>
    <row r="7151" spans="1:11">
      <c r="A7151" s="23">
        <v>201711</v>
      </c>
      <c r="B7151" s="23" t="s">
        <v>61</v>
      </c>
      <c r="C7151" s="22">
        <v>27350921</v>
      </c>
      <c r="D7151" s="22" t="s">
        <v>44</v>
      </c>
      <c r="E7151" s="23">
        <v>19152</v>
      </c>
      <c r="F7151" s="22" t="str">
        <f>VLOOKUP(C7151,變換清單!A:C,3,0)</f>
        <v>發泡酒</v>
      </c>
      <c r="G7151" s="22" t="str">
        <f>VLOOKUP(B7151,變換清單!E:F,2,0)</f>
        <v>關信越</v>
      </c>
      <c r="H7151" s="22" t="str">
        <f t="shared" si="333"/>
        <v>2017</v>
      </c>
      <c r="I7151" s="22">
        <f t="shared" si="334"/>
        <v>11</v>
      </c>
      <c r="J7151" s="22" t="str">
        <f>VLOOKUP(I7151,變換清單!H:I,2,0)</f>
        <v>4Q</v>
      </c>
      <c r="K7151" s="22" t="str">
        <f t="shared" si="335"/>
        <v>發泡酒關信越20174Q</v>
      </c>
    </row>
    <row r="7152" spans="1:11">
      <c r="A7152" s="23">
        <v>201711</v>
      </c>
      <c r="B7152" s="23" t="s">
        <v>61</v>
      </c>
      <c r="C7152" s="22">
        <v>27210786</v>
      </c>
      <c r="D7152" s="22" t="s">
        <v>103</v>
      </c>
      <c r="E7152" s="23">
        <v>9828</v>
      </c>
      <c r="F7152" s="22" t="str">
        <f>VLOOKUP(C7152,變換清單!A:C,3,0)</f>
        <v>發泡酒</v>
      </c>
      <c r="G7152" s="22" t="str">
        <f>VLOOKUP(B7152,變換清單!E:F,2,0)</f>
        <v>關信越</v>
      </c>
      <c r="H7152" s="22" t="str">
        <f t="shared" si="333"/>
        <v>2017</v>
      </c>
      <c r="I7152" s="22">
        <f t="shared" si="334"/>
        <v>11</v>
      </c>
      <c r="J7152" s="22" t="str">
        <f>VLOOKUP(I7152,變換清單!H:I,2,0)</f>
        <v>4Q</v>
      </c>
      <c r="K7152" s="22" t="str">
        <f t="shared" si="335"/>
        <v>發泡酒關信越20174Q</v>
      </c>
    </row>
    <row r="7153" spans="1:11">
      <c r="A7153" s="23">
        <v>201711</v>
      </c>
      <c r="B7153" s="23" t="s">
        <v>61</v>
      </c>
      <c r="C7153" s="22">
        <v>27220883</v>
      </c>
      <c r="D7153" s="22" t="s">
        <v>101</v>
      </c>
      <c r="E7153" s="23">
        <v>227640</v>
      </c>
      <c r="F7153" s="22" t="str">
        <f>VLOOKUP(C7153,變換清單!A:C,3,0)</f>
        <v>新類型</v>
      </c>
      <c r="G7153" s="22" t="str">
        <f>VLOOKUP(B7153,變換清單!E:F,2,0)</f>
        <v>關信越</v>
      </c>
      <c r="H7153" s="22" t="str">
        <f t="shared" si="333"/>
        <v>2017</v>
      </c>
      <c r="I7153" s="22">
        <f t="shared" si="334"/>
        <v>11</v>
      </c>
      <c r="J7153" s="22" t="str">
        <f>VLOOKUP(I7153,變換清單!H:I,2,0)</f>
        <v>4Q</v>
      </c>
      <c r="K7153" s="22" t="str">
        <f t="shared" si="335"/>
        <v>新類型關信越20174Q</v>
      </c>
    </row>
    <row r="7154" spans="1:11">
      <c r="A7154" s="23">
        <v>201711</v>
      </c>
      <c r="B7154" s="23" t="s">
        <v>61</v>
      </c>
      <c r="C7154" s="22">
        <v>27220957</v>
      </c>
      <c r="D7154" s="22" t="s">
        <v>102</v>
      </c>
      <c r="E7154" s="23">
        <v>43355</v>
      </c>
      <c r="F7154" s="22" t="str">
        <f>VLOOKUP(C7154,變換清單!A:C,3,0)</f>
        <v>新類型</v>
      </c>
      <c r="G7154" s="22" t="str">
        <f>VLOOKUP(B7154,變換清單!E:F,2,0)</f>
        <v>關信越</v>
      </c>
      <c r="H7154" s="22" t="str">
        <f t="shared" si="333"/>
        <v>2017</v>
      </c>
      <c r="I7154" s="22">
        <f t="shared" si="334"/>
        <v>11</v>
      </c>
      <c r="J7154" s="22" t="str">
        <f>VLOOKUP(I7154,變換清單!H:I,2,0)</f>
        <v>4Q</v>
      </c>
      <c r="K7154" s="22" t="str">
        <f t="shared" si="335"/>
        <v>新類型關信越20174Q</v>
      </c>
    </row>
    <row r="7155" spans="1:11">
      <c r="A7155" s="23">
        <v>201711</v>
      </c>
      <c r="B7155" s="23" t="s">
        <v>61</v>
      </c>
      <c r="C7155" s="22">
        <v>27220985</v>
      </c>
      <c r="D7155" s="22" t="s">
        <v>46</v>
      </c>
      <c r="E7155" s="23">
        <v>5336</v>
      </c>
      <c r="F7155" s="22" t="str">
        <f>VLOOKUP(C7155,變換清單!A:C,3,0)</f>
        <v>新類型</v>
      </c>
      <c r="G7155" s="22" t="str">
        <f>VLOOKUP(B7155,變換清單!E:F,2,0)</f>
        <v>關信越</v>
      </c>
      <c r="H7155" s="22" t="str">
        <f t="shared" si="333"/>
        <v>2017</v>
      </c>
      <c r="I7155" s="22">
        <f t="shared" si="334"/>
        <v>11</v>
      </c>
      <c r="J7155" s="22" t="str">
        <f>VLOOKUP(I7155,變換清單!H:I,2,0)</f>
        <v>4Q</v>
      </c>
      <c r="K7155" s="22" t="str">
        <f t="shared" si="335"/>
        <v>新類型關信越20174Q</v>
      </c>
    </row>
    <row r="7156" spans="1:11">
      <c r="A7156" s="23">
        <v>201711</v>
      </c>
      <c r="B7156" s="23" t="s">
        <v>83</v>
      </c>
      <c r="C7156" s="22">
        <v>27260317</v>
      </c>
      <c r="D7156" s="22" t="s">
        <v>40</v>
      </c>
      <c r="E7156" s="23">
        <v>1512</v>
      </c>
      <c r="F7156" s="22" t="str">
        <f>VLOOKUP(C7156,變換清單!A:C,3,0)</f>
        <v>啤酒</v>
      </c>
      <c r="G7156" s="22" t="str">
        <f>VLOOKUP(B7156,變換清單!E:F,2,0)</f>
        <v>中四國</v>
      </c>
      <c r="H7156" s="22" t="str">
        <f t="shared" si="333"/>
        <v>2017</v>
      </c>
      <c r="I7156" s="22">
        <f t="shared" si="334"/>
        <v>11</v>
      </c>
      <c r="J7156" s="22" t="str">
        <f>VLOOKUP(I7156,變換清單!H:I,2,0)</f>
        <v>4Q</v>
      </c>
      <c r="K7156" s="22" t="str">
        <f t="shared" si="335"/>
        <v>啤酒中四國20174Q</v>
      </c>
    </row>
    <row r="7157" spans="1:11">
      <c r="A7157" s="23">
        <v>201711</v>
      </c>
      <c r="B7157" s="23" t="s">
        <v>83</v>
      </c>
      <c r="C7157" s="22">
        <v>27260665</v>
      </c>
      <c r="D7157" s="22" t="s">
        <v>105</v>
      </c>
      <c r="E7157" s="23">
        <v>288120</v>
      </c>
      <c r="F7157" s="22" t="str">
        <f>VLOOKUP(C7157,變換清單!A:C,3,0)</f>
        <v>啤酒</v>
      </c>
      <c r="G7157" s="22" t="str">
        <f>VLOOKUP(B7157,變換清單!E:F,2,0)</f>
        <v>中四國</v>
      </c>
      <c r="H7157" s="22" t="str">
        <f t="shared" si="333"/>
        <v>2017</v>
      </c>
      <c r="I7157" s="22">
        <f t="shared" si="334"/>
        <v>11</v>
      </c>
      <c r="J7157" s="22" t="str">
        <f>VLOOKUP(I7157,變換清單!H:I,2,0)</f>
        <v>4Q</v>
      </c>
      <c r="K7157" s="22" t="str">
        <f t="shared" si="335"/>
        <v>啤酒中四國20174Q</v>
      </c>
    </row>
    <row r="7158" spans="1:11">
      <c r="A7158" s="23">
        <v>201711</v>
      </c>
      <c r="B7158" s="23" t="s">
        <v>83</v>
      </c>
      <c r="C7158" s="22">
        <v>27350171</v>
      </c>
      <c r="D7158" s="22" t="s">
        <v>42</v>
      </c>
      <c r="E7158" s="23">
        <v>42000</v>
      </c>
      <c r="F7158" s="22" t="str">
        <f>VLOOKUP(C7158,變換清單!A:C,3,0)</f>
        <v>啤酒</v>
      </c>
      <c r="G7158" s="22" t="str">
        <f>VLOOKUP(B7158,變換清單!E:F,2,0)</f>
        <v>中四國</v>
      </c>
      <c r="H7158" s="22" t="str">
        <f t="shared" si="333"/>
        <v>2017</v>
      </c>
      <c r="I7158" s="22">
        <f t="shared" si="334"/>
        <v>11</v>
      </c>
      <c r="J7158" s="22" t="str">
        <f>VLOOKUP(I7158,變換清單!H:I,2,0)</f>
        <v>4Q</v>
      </c>
      <c r="K7158" s="22" t="str">
        <f t="shared" si="335"/>
        <v>啤酒中四國20174Q</v>
      </c>
    </row>
    <row r="7159" spans="1:11">
      <c r="A7159" s="23">
        <v>201711</v>
      </c>
      <c r="B7159" s="23" t="s">
        <v>83</v>
      </c>
      <c r="C7159" s="22">
        <v>27350921</v>
      </c>
      <c r="D7159" s="22" t="s">
        <v>44</v>
      </c>
      <c r="E7159" s="23">
        <v>117600</v>
      </c>
      <c r="F7159" s="22" t="str">
        <f>VLOOKUP(C7159,變換清單!A:C,3,0)</f>
        <v>發泡酒</v>
      </c>
      <c r="G7159" s="22" t="str">
        <f>VLOOKUP(B7159,變換清單!E:F,2,0)</f>
        <v>中四國</v>
      </c>
      <c r="H7159" s="22" t="str">
        <f t="shared" si="333"/>
        <v>2017</v>
      </c>
      <c r="I7159" s="22">
        <f t="shared" si="334"/>
        <v>11</v>
      </c>
      <c r="J7159" s="22" t="str">
        <f>VLOOKUP(I7159,變換清單!H:I,2,0)</f>
        <v>4Q</v>
      </c>
      <c r="K7159" s="22" t="str">
        <f t="shared" si="335"/>
        <v>發泡酒中四國20174Q</v>
      </c>
    </row>
    <row r="7160" spans="1:11">
      <c r="A7160" s="23">
        <v>201711</v>
      </c>
      <c r="B7160" s="23" t="s">
        <v>83</v>
      </c>
      <c r="C7160" s="22">
        <v>27210786</v>
      </c>
      <c r="D7160" s="22" t="s">
        <v>103</v>
      </c>
      <c r="E7160" s="23">
        <v>29232</v>
      </c>
      <c r="F7160" s="22" t="str">
        <f>VLOOKUP(C7160,變換清單!A:C,3,0)</f>
        <v>發泡酒</v>
      </c>
      <c r="G7160" s="22" t="str">
        <f>VLOOKUP(B7160,變換清單!E:F,2,0)</f>
        <v>中四國</v>
      </c>
      <c r="H7160" s="22" t="str">
        <f t="shared" si="333"/>
        <v>2017</v>
      </c>
      <c r="I7160" s="22">
        <f t="shared" si="334"/>
        <v>11</v>
      </c>
      <c r="J7160" s="22" t="str">
        <f>VLOOKUP(I7160,變換清單!H:I,2,0)</f>
        <v>4Q</v>
      </c>
      <c r="K7160" s="22" t="str">
        <f t="shared" si="335"/>
        <v>發泡酒中四國20174Q</v>
      </c>
    </row>
    <row r="7161" spans="1:11">
      <c r="A7161" s="23">
        <v>201711</v>
      </c>
      <c r="B7161" s="23" t="s">
        <v>83</v>
      </c>
      <c r="C7161" s="22">
        <v>27220883</v>
      </c>
      <c r="D7161" s="22" t="s">
        <v>101</v>
      </c>
      <c r="E7161" s="23">
        <v>11332</v>
      </c>
      <c r="F7161" s="22" t="str">
        <f>VLOOKUP(C7161,變換清單!A:C,3,0)</f>
        <v>新類型</v>
      </c>
      <c r="G7161" s="22" t="str">
        <f>VLOOKUP(B7161,變換清單!E:F,2,0)</f>
        <v>中四國</v>
      </c>
      <c r="H7161" s="22" t="str">
        <f t="shared" si="333"/>
        <v>2017</v>
      </c>
      <c r="I7161" s="22">
        <f t="shared" si="334"/>
        <v>11</v>
      </c>
      <c r="J7161" s="22" t="str">
        <f>VLOOKUP(I7161,變換清單!H:I,2,0)</f>
        <v>4Q</v>
      </c>
      <c r="K7161" s="22" t="str">
        <f t="shared" si="335"/>
        <v>新類型中四國20174Q</v>
      </c>
    </row>
    <row r="7162" spans="1:11">
      <c r="A7162" s="23">
        <v>201711</v>
      </c>
      <c r="B7162" s="23" t="s">
        <v>83</v>
      </c>
      <c r="C7162" s="22">
        <v>27220957</v>
      </c>
      <c r="D7162" s="22" t="s">
        <v>102</v>
      </c>
      <c r="E7162" s="23">
        <v>70560</v>
      </c>
      <c r="F7162" s="22" t="str">
        <f>VLOOKUP(C7162,變換清單!A:C,3,0)</f>
        <v>新類型</v>
      </c>
      <c r="G7162" s="22" t="str">
        <f>VLOOKUP(B7162,變換清單!E:F,2,0)</f>
        <v>中四國</v>
      </c>
      <c r="H7162" s="22" t="str">
        <f t="shared" si="333"/>
        <v>2017</v>
      </c>
      <c r="I7162" s="22">
        <f t="shared" si="334"/>
        <v>11</v>
      </c>
      <c r="J7162" s="22" t="str">
        <f>VLOOKUP(I7162,變換清單!H:I,2,0)</f>
        <v>4Q</v>
      </c>
      <c r="K7162" s="22" t="str">
        <f t="shared" si="335"/>
        <v>新類型中四國20174Q</v>
      </c>
    </row>
    <row r="7163" spans="1:11">
      <c r="A7163" s="23">
        <v>201711</v>
      </c>
      <c r="B7163" s="23" t="s">
        <v>98</v>
      </c>
      <c r="C7163" s="22">
        <v>27220985</v>
      </c>
      <c r="D7163" s="22" t="s">
        <v>46</v>
      </c>
      <c r="E7163" s="23">
        <v>6720</v>
      </c>
      <c r="F7163" s="22" t="str">
        <f>VLOOKUP(C7163,變換清單!A:C,3,0)</f>
        <v>新類型</v>
      </c>
      <c r="G7163" s="22" t="str">
        <f>VLOOKUP(B7163,變換清單!E:F,2,0)</f>
        <v>沖繩</v>
      </c>
      <c r="H7163" s="22" t="str">
        <f t="shared" si="333"/>
        <v>2017</v>
      </c>
      <c r="I7163" s="22">
        <f t="shared" si="334"/>
        <v>11</v>
      </c>
      <c r="J7163" s="22" t="str">
        <f>VLOOKUP(I7163,變換清單!H:I,2,0)</f>
        <v>4Q</v>
      </c>
      <c r="K7163" s="22" t="str">
        <f t="shared" si="335"/>
        <v>新類型沖繩20174Q</v>
      </c>
    </row>
    <row r="7164" spans="1:11">
      <c r="A7164" s="23">
        <v>201711</v>
      </c>
      <c r="B7164" s="23" t="s">
        <v>98</v>
      </c>
      <c r="C7164" s="22">
        <v>27260317</v>
      </c>
      <c r="D7164" s="22" t="s">
        <v>40</v>
      </c>
      <c r="E7164" s="23">
        <v>15960</v>
      </c>
      <c r="F7164" s="22" t="str">
        <f>VLOOKUP(C7164,變換清單!A:C,3,0)</f>
        <v>啤酒</v>
      </c>
      <c r="G7164" s="22" t="str">
        <f>VLOOKUP(B7164,變換清單!E:F,2,0)</f>
        <v>沖繩</v>
      </c>
      <c r="H7164" s="22" t="str">
        <f t="shared" si="333"/>
        <v>2017</v>
      </c>
      <c r="I7164" s="22">
        <f t="shared" si="334"/>
        <v>11</v>
      </c>
      <c r="J7164" s="22" t="str">
        <f>VLOOKUP(I7164,變換清單!H:I,2,0)</f>
        <v>4Q</v>
      </c>
      <c r="K7164" s="22" t="str">
        <f t="shared" si="335"/>
        <v>啤酒沖繩20174Q</v>
      </c>
    </row>
    <row r="7165" spans="1:11">
      <c r="A7165" s="23">
        <v>201711</v>
      </c>
      <c r="B7165" s="23" t="s">
        <v>98</v>
      </c>
      <c r="C7165" s="22">
        <v>27260665</v>
      </c>
      <c r="D7165" s="22" t="s">
        <v>105</v>
      </c>
      <c r="E7165" s="23">
        <v>322560</v>
      </c>
      <c r="F7165" s="22" t="str">
        <f>VLOOKUP(C7165,變換清單!A:C,3,0)</f>
        <v>啤酒</v>
      </c>
      <c r="G7165" s="22" t="str">
        <f>VLOOKUP(B7165,變換清單!E:F,2,0)</f>
        <v>沖繩</v>
      </c>
      <c r="H7165" s="22" t="str">
        <f t="shared" si="333"/>
        <v>2017</v>
      </c>
      <c r="I7165" s="22">
        <f t="shared" si="334"/>
        <v>11</v>
      </c>
      <c r="J7165" s="22" t="str">
        <f>VLOOKUP(I7165,變換清單!H:I,2,0)</f>
        <v>4Q</v>
      </c>
      <c r="K7165" s="22" t="str">
        <f t="shared" si="335"/>
        <v>啤酒沖繩20174Q</v>
      </c>
    </row>
    <row r="7166" spans="1:11">
      <c r="A7166" s="23">
        <v>201711</v>
      </c>
      <c r="B7166" s="23" t="s">
        <v>98</v>
      </c>
      <c r="C7166" s="22">
        <v>27350171</v>
      </c>
      <c r="D7166" s="22" t="s">
        <v>42</v>
      </c>
      <c r="E7166" s="23">
        <v>70560</v>
      </c>
      <c r="F7166" s="22" t="str">
        <f>VLOOKUP(C7166,變換清單!A:C,3,0)</f>
        <v>啤酒</v>
      </c>
      <c r="G7166" s="22" t="str">
        <f>VLOOKUP(B7166,變換清單!E:F,2,0)</f>
        <v>沖繩</v>
      </c>
      <c r="H7166" s="22" t="str">
        <f t="shared" si="333"/>
        <v>2017</v>
      </c>
      <c r="I7166" s="22">
        <f t="shared" si="334"/>
        <v>11</v>
      </c>
      <c r="J7166" s="22" t="str">
        <f>VLOOKUP(I7166,變換清單!H:I,2,0)</f>
        <v>4Q</v>
      </c>
      <c r="K7166" s="22" t="str">
        <f t="shared" si="335"/>
        <v>啤酒沖繩20174Q</v>
      </c>
    </row>
    <row r="7167" spans="1:11">
      <c r="A7167" s="23">
        <v>201711</v>
      </c>
      <c r="B7167" s="23" t="s">
        <v>98</v>
      </c>
      <c r="C7167" s="22">
        <v>27350921</v>
      </c>
      <c r="D7167" s="22" t="s">
        <v>44</v>
      </c>
      <c r="E7167" s="23">
        <v>72240</v>
      </c>
      <c r="F7167" s="22" t="str">
        <f>VLOOKUP(C7167,變換清單!A:C,3,0)</f>
        <v>發泡酒</v>
      </c>
      <c r="G7167" s="22" t="str">
        <f>VLOOKUP(B7167,變換清單!E:F,2,0)</f>
        <v>沖繩</v>
      </c>
      <c r="H7167" s="22" t="str">
        <f t="shared" si="333"/>
        <v>2017</v>
      </c>
      <c r="I7167" s="22">
        <f t="shared" si="334"/>
        <v>11</v>
      </c>
      <c r="J7167" s="22" t="str">
        <f>VLOOKUP(I7167,變換清單!H:I,2,0)</f>
        <v>4Q</v>
      </c>
      <c r="K7167" s="22" t="str">
        <f t="shared" si="335"/>
        <v>發泡酒沖繩20174Q</v>
      </c>
    </row>
    <row r="7168" spans="1:11">
      <c r="A7168" s="23">
        <v>201711</v>
      </c>
      <c r="B7168" s="23" t="s">
        <v>98</v>
      </c>
      <c r="C7168" s="22">
        <v>27210786</v>
      </c>
      <c r="D7168" s="22" t="s">
        <v>103</v>
      </c>
      <c r="E7168" s="23">
        <v>6048</v>
      </c>
      <c r="F7168" s="22" t="str">
        <f>VLOOKUP(C7168,變換清單!A:C,3,0)</f>
        <v>發泡酒</v>
      </c>
      <c r="G7168" s="22" t="str">
        <f>VLOOKUP(B7168,變換清單!E:F,2,0)</f>
        <v>沖繩</v>
      </c>
      <c r="H7168" s="22" t="str">
        <f t="shared" si="333"/>
        <v>2017</v>
      </c>
      <c r="I7168" s="22">
        <f t="shared" si="334"/>
        <v>11</v>
      </c>
      <c r="J7168" s="22" t="str">
        <f>VLOOKUP(I7168,變換清單!H:I,2,0)</f>
        <v>4Q</v>
      </c>
      <c r="K7168" s="22" t="str">
        <f t="shared" si="335"/>
        <v>發泡酒沖繩20174Q</v>
      </c>
    </row>
    <row r="7169" spans="1:11">
      <c r="A7169" s="23">
        <v>201711</v>
      </c>
      <c r="B7169" s="23" t="s">
        <v>98</v>
      </c>
      <c r="C7169" s="22">
        <v>27220883</v>
      </c>
      <c r="D7169" s="22" t="s">
        <v>101</v>
      </c>
      <c r="E7169" s="23">
        <v>117600</v>
      </c>
      <c r="F7169" s="22" t="str">
        <f>VLOOKUP(C7169,變換清單!A:C,3,0)</f>
        <v>新類型</v>
      </c>
      <c r="G7169" s="22" t="str">
        <f>VLOOKUP(B7169,變換清單!E:F,2,0)</f>
        <v>沖繩</v>
      </c>
      <c r="H7169" s="22" t="str">
        <f t="shared" si="333"/>
        <v>2017</v>
      </c>
      <c r="I7169" s="22">
        <f t="shared" si="334"/>
        <v>11</v>
      </c>
      <c r="J7169" s="22" t="str">
        <f>VLOOKUP(I7169,變換清單!H:I,2,0)</f>
        <v>4Q</v>
      </c>
      <c r="K7169" s="22" t="str">
        <f t="shared" si="335"/>
        <v>新類型沖繩20174Q</v>
      </c>
    </row>
    <row r="7170" spans="1:11">
      <c r="A7170" s="23">
        <v>201711</v>
      </c>
      <c r="B7170" s="23" t="s">
        <v>98</v>
      </c>
      <c r="C7170" s="22">
        <v>27220957</v>
      </c>
      <c r="D7170" s="22" t="s">
        <v>102</v>
      </c>
      <c r="E7170" s="23">
        <v>1334</v>
      </c>
      <c r="F7170" s="22" t="str">
        <f>VLOOKUP(C7170,變換清單!A:C,3,0)</f>
        <v>新類型</v>
      </c>
      <c r="G7170" s="22" t="str">
        <f>VLOOKUP(B7170,變換清單!E:F,2,0)</f>
        <v>沖繩</v>
      </c>
      <c r="H7170" s="22" t="str">
        <f t="shared" si="333"/>
        <v>2017</v>
      </c>
      <c r="I7170" s="22">
        <f t="shared" si="334"/>
        <v>11</v>
      </c>
      <c r="J7170" s="22" t="str">
        <f>VLOOKUP(I7170,變換清單!H:I,2,0)</f>
        <v>4Q</v>
      </c>
      <c r="K7170" s="22" t="str">
        <f t="shared" si="335"/>
        <v>新類型沖繩20174Q</v>
      </c>
    </row>
    <row r="7171" spans="1:11">
      <c r="A7171" s="23">
        <v>201711</v>
      </c>
      <c r="B7171" s="23" t="s">
        <v>56</v>
      </c>
      <c r="C7171" s="22">
        <v>27220985</v>
      </c>
      <c r="D7171" s="22" t="s">
        <v>46</v>
      </c>
      <c r="E7171" s="23">
        <v>281400</v>
      </c>
      <c r="F7171" s="22" t="str">
        <f>VLOOKUP(C7171,變換清單!A:C,3,0)</f>
        <v>新類型</v>
      </c>
      <c r="G7171" s="22" t="str">
        <f>VLOOKUP(B7171,變換清單!E:F,2,0)</f>
        <v>東北</v>
      </c>
      <c r="H7171" s="22" t="str">
        <f t="shared" ref="H7171:H7234" si="336">LEFT(A7171,4)</f>
        <v>2017</v>
      </c>
      <c r="I7171" s="22">
        <f t="shared" ref="I7171:I7234" si="337">VALUE(RIGHT(A7171,2))</f>
        <v>11</v>
      </c>
      <c r="J7171" s="22" t="str">
        <f>VLOOKUP(I7171,變換清單!H:I,2,0)</f>
        <v>4Q</v>
      </c>
      <c r="K7171" s="22" t="str">
        <f t="shared" ref="K7171:K7234" si="338">CONCATENATE(F7171,G7171,H7171,J7171)</f>
        <v>新類型東北20174Q</v>
      </c>
    </row>
    <row r="7172" spans="1:11">
      <c r="A7172" s="23">
        <v>201711</v>
      </c>
      <c r="B7172" s="23" t="s">
        <v>56</v>
      </c>
      <c r="C7172" s="22">
        <v>27260317</v>
      </c>
      <c r="D7172" s="22" t="s">
        <v>40</v>
      </c>
      <c r="E7172" s="23">
        <v>75600</v>
      </c>
      <c r="F7172" s="22" t="str">
        <f>VLOOKUP(C7172,變換清單!A:C,3,0)</f>
        <v>啤酒</v>
      </c>
      <c r="G7172" s="22" t="str">
        <f>VLOOKUP(B7172,變換清單!E:F,2,0)</f>
        <v>東北</v>
      </c>
      <c r="H7172" s="22" t="str">
        <f t="shared" si="336"/>
        <v>2017</v>
      </c>
      <c r="I7172" s="22">
        <f t="shared" si="337"/>
        <v>11</v>
      </c>
      <c r="J7172" s="22" t="str">
        <f>VLOOKUP(I7172,變換清單!H:I,2,0)</f>
        <v>4Q</v>
      </c>
      <c r="K7172" s="22" t="str">
        <f t="shared" si="338"/>
        <v>啤酒東北20174Q</v>
      </c>
    </row>
    <row r="7173" spans="1:11">
      <c r="A7173" s="23">
        <v>201711</v>
      </c>
      <c r="B7173" s="23" t="s">
        <v>56</v>
      </c>
      <c r="C7173" s="22">
        <v>27260665</v>
      </c>
      <c r="D7173" s="22" t="s">
        <v>105</v>
      </c>
      <c r="E7173" s="23">
        <v>56280</v>
      </c>
      <c r="F7173" s="22" t="str">
        <f>VLOOKUP(C7173,變換清單!A:C,3,0)</f>
        <v>啤酒</v>
      </c>
      <c r="G7173" s="22" t="str">
        <f>VLOOKUP(B7173,變換清單!E:F,2,0)</f>
        <v>東北</v>
      </c>
      <c r="H7173" s="22" t="str">
        <f t="shared" si="336"/>
        <v>2017</v>
      </c>
      <c r="I7173" s="22">
        <f t="shared" si="337"/>
        <v>11</v>
      </c>
      <c r="J7173" s="22" t="str">
        <f>VLOOKUP(I7173,變換清單!H:I,2,0)</f>
        <v>4Q</v>
      </c>
      <c r="K7173" s="22" t="str">
        <f t="shared" si="338"/>
        <v>啤酒東北20174Q</v>
      </c>
    </row>
    <row r="7174" spans="1:11">
      <c r="A7174" s="23">
        <v>201711</v>
      </c>
      <c r="B7174" s="23" t="s">
        <v>56</v>
      </c>
      <c r="C7174" s="22">
        <v>27350171</v>
      </c>
      <c r="D7174" s="22" t="s">
        <v>42</v>
      </c>
      <c r="E7174" s="23">
        <v>18396</v>
      </c>
      <c r="F7174" s="22" t="str">
        <f>VLOOKUP(C7174,變換清單!A:C,3,0)</f>
        <v>啤酒</v>
      </c>
      <c r="G7174" s="22" t="str">
        <f>VLOOKUP(B7174,變換清單!E:F,2,0)</f>
        <v>東北</v>
      </c>
      <c r="H7174" s="22" t="str">
        <f t="shared" si="336"/>
        <v>2017</v>
      </c>
      <c r="I7174" s="22">
        <f t="shared" si="337"/>
        <v>11</v>
      </c>
      <c r="J7174" s="22" t="str">
        <f>VLOOKUP(I7174,變換清單!H:I,2,0)</f>
        <v>4Q</v>
      </c>
      <c r="K7174" s="22" t="str">
        <f t="shared" si="338"/>
        <v>啤酒東北20174Q</v>
      </c>
    </row>
    <row r="7175" spans="1:11">
      <c r="A7175" s="23">
        <v>201711</v>
      </c>
      <c r="B7175" s="23" t="s">
        <v>56</v>
      </c>
      <c r="C7175" s="22">
        <v>27350921</v>
      </c>
      <c r="D7175" s="22" t="s">
        <v>44</v>
      </c>
      <c r="E7175" s="23">
        <v>11088</v>
      </c>
      <c r="F7175" s="22" t="str">
        <f>VLOOKUP(C7175,變換清單!A:C,3,0)</f>
        <v>發泡酒</v>
      </c>
      <c r="G7175" s="22" t="str">
        <f>VLOOKUP(B7175,變換清單!E:F,2,0)</f>
        <v>東北</v>
      </c>
      <c r="H7175" s="22" t="str">
        <f t="shared" si="336"/>
        <v>2017</v>
      </c>
      <c r="I7175" s="22">
        <f t="shared" si="337"/>
        <v>11</v>
      </c>
      <c r="J7175" s="22" t="str">
        <f>VLOOKUP(I7175,變換清單!H:I,2,0)</f>
        <v>4Q</v>
      </c>
      <c r="K7175" s="22" t="str">
        <f t="shared" si="338"/>
        <v>發泡酒東北20174Q</v>
      </c>
    </row>
    <row r="7176" spans="1:11">
      <c r="A7176" s="23">
        <v>201711</v>
      </c>
      <c r="B7176" s="23" t="s">
        <v>56</v>
      </c>
      <c r="C7176" s="22">
        <v>27210786</v>
      </c>
      <c r="D7176" s="22" t="s">
        <v>103</v>
      </c>
      <c r="E7176" s="23">
        <v>120960</v>
      </c>
      <c r="F7176" s="22" t="str">
        <f>VLOOKUP(C7176,變換清單!A:C,3,0)</f>
        <v>發泡酒</v>
      </c>
      <c r="G7176" s="22" t="str">
        <f>VLOOKUP(B7176,變換清單!E:F,2,0)</f>
        <v>東北</v>
      </c>
      <c r="H7176" s="22" t="str">
        <f t="shared" si="336"/>
        <v>2017</v>
      </c>
      <c r="I7176" s="22">
        <f t="shared" si="337"/>
        <v>11</v>
      </c>
      <c r="J7176" s="22" t="str">
        <f>VLOOKUP(I7176,變換清單!H:I,2,0)</f>
        <v>4Q</v>
      </c>
      <c r="K7176" s="22" t="str">
        <f t="shared" si="338"/>
        <v>發泡酒東北20174Q</v>
      </c>
    </row>
    <row r="7177" spans="1:11">
      <c r="A7177" s="23">
        <v>201711</v>
      </c>
      <c r="B7177" s="23" t="s">
        <v>73</v>
      </c>
      <c r="C7177" s="22">
        <v>27220883</v>
      </c>
      <c r="D7177" s="22" t="s">
        <v>101</v>
      </c>
      <c r="E7177" s="23">
        <v>339360</v>
      </c>
      <c r="F7177" s="22" t="str">
        <f>VLOOKUP(C7177,變換清單!A:C,3,0)</f>
        <v>新類型</v>
      </c>
      <c r="G7177" s="22" t="str">
        <f>VLOOKUP(B7177,變換清單!E:F,2,0)</f>
        <v>中部</v>
      </c>
      <c r="H7177" s="22" t="str">
        <f t="shared" si="336"/>
        <v>2017</v>
      </c>
      <c r="I7177" s="22">
        <f t="shared" si="337"/>
        <v>11</v>
      </c>
      <c r="J7177" s="22" t="str">
        <f>VLOOKUP(I7177,變換清單!H:I,2,0)</f>
        <v>4Q</v>
      </c>
      <c r="K7177" s="22" t="str">
        <f t="shared" si="338"/>
        <v>新類型中部20174Q</v>
      </c>
    </row>
    <row r="7178" spans="1:11">
      <c r="A7178" s="23">
        <v>201711</v>
      </c>
      <c r="B7178" s="23" t="s">
        <v>73</v>
      </c>
      <c r="C7178" s="22">
        <v>27220957</v>
      </c>
      <c r="D7178" s="22" t="s">
        <v>102</v>
      </c>
      <c r="E7178" s="23">
        <v>23520</v>
      </c>
      <c r="F7178" s="22" t="str">
        <f>VLOOKUP(C7178,變換清單!A:C,3,0)</f>
        <v>新類型</v>
      </c>
      <c r="G7178" s="22" t="str">
        <f>VLOOKUP(B7178,變換清單!E:F,2,0)</f>
        <v>中部</v>
      </c>
      <c r="H7178" s="22" t="str">
        <f t="shared" si="336"/>
        <v>2017</v>
      </c>
      <c r="I7178" s="22">
        <f t="shared" si="337"/>
        <v>11</v>
      </c>
      <c r="J7178" s="22" t="str">
        <f>VLOOKUP(I7178,變換清單!H:I,2,0)</f>
        <v>4Q</v>
      </c>
      <c r="K7178" s="22" t="str">
        <f t="shared" si="338"/>
        <v>新類型中部20174Q</v>
      </c>
    </row>
    <row r="7179" spans="1:11">
      <c r="A7179" s="23">
        <v>201711</v>
      </c>
      <c r="B7179" s="23" t="s">
        <v>73</v>
      </c>
      <c r="C7179" s="22">
        <v>27220985</v>
      </c>
      <c r="D7179" s="22" t="s">
        <v>46</v>
      </c>
      <c r="E7179" s="23">
        <v>89880</v>
      </c>
      <c r="F7179" s="22" t="str">
        <f>VLOOKUP(C7179,變換清單!A:C,3,0)</f>
        <v>新類型</v>
      </c>
      <c r="G7179" s="22" t="str">
        <f>VLOOKUP(B7179,變換清單!E:F,2,0)</f>
        <v>中部</v>
      </c>
      <c r="H7179" s="22" t="str">
        <f t="shared" si="336"/>
        <v>2017</v>
      </c>
      <c r="I7179" s="22">
        <f t="shared" si="337"/>
        <v>11</v>
      </c>
      <c r="J7179" s="22" t="str">
        <f>VLOOKUP(I7179,變換清單!H:I,2,0)</f>
        <v>4Q</v>
      </c>
      <c r="K7179" s="22" t="str">
        <f t="shared" si="338"/>
        <v>新類型中部20174Q</v>
      </c>
    </row>
    <row r="7180" spans="1:11">
      <c r="A7180" s="23">
        <v>201711</v>
      </c>
      <c r="B7180" s="23" t="s">
        <v>73</v>
      </c>
      <c r="C7180" s="22">
        <v>27260317</v>
      </c>
      <c r="D7180" s="22" t="s">
        <v>40</v>
      </c>
      <c r="E7180" s="23">
        <v>2016</v>
      </c>
      <c r="F7180" s="22" t="str">
        <f>VLOOKUP(C7180,變換清單!A:C,3,0)</f>
        <v>啤酒</v>
      </c>
      <c r="G7180" s="22" t="str">
        <f>VLOOKUP(B7180,變換清單!E:F,2,0)</f>
        <v>中部</v>
      </c>
      <c r="H7180" s="22" t="str">
        <f t="shared" si="336"/>
        <v>2017</v>
      </c>
      <c r="I7180" s="22">
        <f t="shared" si="337"/>
        <v>11</v>
      </c>
      <c r="J7180" s="22" t="str">
        <f>VLOOKUP(I7180,變換清單!H:I,2,0)</f>
        <v>4Q</v>
      </c>
      <c r="K7180" s="22" t="str">
        <f t="shared" si="338"/>
        <v>啤酒中部20174Q</v>
      </c>
    </row>
    <row r="7181" spans="1:11">
      <c r="A7181" s="23">
        <v>201711</v>
      </c>
      <c r="B7181" s="23" t="s">
        <v>73</v>
      </c>
      <c r="C7181" s="22">
        <v>27260665</v>
      </c>
      <c r="D7181" s="22" t="s">
        <v>105</v>
      </c>
      <c r="E7181" s="23">
        <v>252</v>
      </c>
      <c r="F7181" s="22" t="str">
        <f>VLOOKUP(C7181,變換清單!A:C,3,0)</f>
        <v>啤酒</v>
      </c>
      <c r="G7181" s="22" t="str">
        <f>VLOOKUP(B7181,變換清單!E:F,2,0)</f>
        <v>中部</v>
      </c>
      <c r="H7181" s="22" t="str">
        <f t="shared" si="336"/>
        <v>2017</v>
      </c>
      <c r="I7181" s="22">
        <f t="shared" si="337"/>
        <v>11</v>
      </c>
      <c r="J7181" s="22" t="str">
        <f>VLOOKUP(I7181,變換清單!H:I,2,0)</f>
        <v>4Q</v>
      </c>
      <c r="K7181" s="22" t="str">
        <f t="shared" si="338"/>
        <v>啤酒中部20174Q</v>
      </c>
    </row>
    <row r="7182" spans="1:11">
      <c r="A7182" s="23">
        <v>201711</v>
      </c>
      <c r="B7182" s="23" t="s">
        <v>73</v>
      </c>
      <c r="C7182" s="22">
        <v>27350171</v>
      </c>
      <c r="D7182" s="22" t="s">
        <v>42</v>
      </c>
      <c r="E7182" s="23">
        <v>55440</v>
      </c>
      <c r="F7182" s="22" t="str">
        <f>VLOOKUP(C7182,變換清單!A:C,3,0)</f>
        <v>啤酒</v>
      </c>
      <c r="G7182" s="22" t="str">
        <f>VLOOKUP(B7182,變換清單!E:F,2,0)</f>
        <v>中部</v>
      </c>
      <c r="H7182" s="22" t="str">
        <f t="shared" si="336"/>
        <v>2017</v>
      </c>
      <c r="I7182" s="22">
        <f t="shared" si="337"/>
        <v>11</v>
      </c>
      <c r="J7182" s="22" t="str">
        <f>VLOOKUP(I7182,變換清單!H:I,2,0)</f>
        <v>4Q</v>
      </c>
      <c r="K7182" s="22" t="str">
        <f t="shared" si="338"/>
        <v>啤酒中部20174Q</v>
      </c>
    </row>
    <row r="7183" spans="1:11">
      <c r="A7183" s="23">
        <v>201711</v>
      </c>
      <c r="B7183" s="23" t="s">
        <v>93</v>
      </c>
      <c r="C7183" s="22">
        <v>27350921</v>
      </c>
      <c r="D7183" s="22" t="s">
        <v>44</v>
      </c>
      <c r="E7183" s="23">
        <v>238560</v>
      </c>
      <c r="F7183" s="22" t="str">
        <f>VLOOKUP(C7183,變換清單!A:C,3,0)</f>
        <v>發泡酒</v>
      </c>
      <c r="G7183" s="22" t="str">
        <f>VLOOKUP(B7183,變換清單!E:F,2,0)</f>
        <v>九州</v>
      </c>
      <c r="H7183" s="22" t="str">
        <f t="shared" si="336"/>
        <v>2017</v>
      </c>
      <c r="I7183" s="22">
        <f t="shared" si="337"/>
        <v>11</v>
      </c>
      <c r="J7183" s="22" t="str">
        <f>VLOOKUP(I7183,變換清單!H:I,2,0)</f>
        <v>4Q</v>
      </c>
      <c r="K7183" s="22" t="str">
        <f t="shared" si="338"/>
        <v>發泡酒九州20174Q</v>
      </c>
    </row>
    <row r="7184" spans="1:11">
      <c r="A7184" s="23">
        <v>201711</v>
      </c>
      <c r="B7184" s="23" t="s">
        <v>93</v>
      </c>
      <c r="C7184" s="22">
        <v>27210786</v>
      </c>
      <c r="D7184" s="22" t="s">
        <v>103</v>
      </c>
      <c r="E7184" s="23">
        <v>33600</v>
      </c>
      <c r="F7184" s="22" t="str">
        <f>VLOOKUP(C7184,變換清單!A:C,3,0)</f>
        <v>發泡酒</v>
      </c>
      <c r="G7184" s="22" t="str">
        <f>VLOOKUP(B7184,變換清單!E:F,2,0)</f>
        <v>九州</v>
      </c>
      <c r="H7184" s="22" t="str">
        <f t="shared" si="336"/>
        <v>2017</v>
      </c>
      <c r="I7184" s="22">
        <f t="shared" si="337"/>
        <v>11</v>
      </c>
      <c r="J7184" s="22" t="str">
        <f>VLOOKUP(I7184,變換清單!H:I,2,0)</f>
        <v>4Q</v>
      </c>
      <c r="K7184" s="22" t="str">
        <f t="shared" si="338"/>
        <v>發泡酒九州20174Q</v>
      </c>
    </row>
    <row r="7185" spans="1:11">
      <c r="A7185" s="23">
        <v>201711</v>
      </c>
      <c r="B7185" s="23" t="s">
        <v>93</v>
      </c>
      <c r="C7185" s="22">
        <v>27220883</v>
      </c>
      <c r="D7185" s="22" t="s">
        <v>101</v>
      </c>
      <c r="E7185" s="23">
        <v>71400</v>
      </c>
      <c r="F7185" s="22" t="str">
        <f>VLOOKUP(C7185,變換清單!A:C,3,0)</f>
        <v>新類型</v>
      </c>
      <c r="G7185" s="22" t="str">
        <f>VLOOKUP(B7185,變換清單!E:F,2,0)</f>
        <v>九州</v>
      </c>
      <c r="H7185" s="22" t="str">
        <f t="shared" si="336"/>
        <v>2017</v>
      </c>
      <c r="I7185" s="22">
        <f t="shared" si="337"/>
        <v>11</v>
      </c>
      <c r="J7185" s="22" t="str">
        <f>VLOOKUP(I7185,變換清單!H:I,2,0)</f>
        <v>4Q</v>
      </c>
      <c r="K7185" s="22" t="str">
        <f t="shared" si="338"/>
        <v>新類型九州20174Q</v>
      </c>
    </row>
    <row r="7186" spans="1:11">
      <c r="A7186" s="23">
        <v>201711</v>
      </c>
      <c r="B7186" s="23" t="s">
        <v>93</v>
      </c>
      <c r="C7186" s="22">
        <v>27220957</v>
      </c>
      <c r="D7186" s="22" t="s">
        <v>102</v>
      </c>
      <c r="E7186" s="23">
        <v>1008</v>
      </c>
      <c r="F7186" s="22" t="str">
        <f>VLOOKUP(C7186,變換清單!A:C,3,0)</f>
        <v>新類型</v>
      </c>
      <c r="G7186" s="22" t="str">
        <f>VLOOKUP(B7186,變換清單!E:F,2,0)</f>
        <v>九州</v>
      </c>
      <c r="H7186" s="22" t="str">
        <f t="shared" si="336"/>
        <v>2017</v>
      </c>
      <c r="I7186" s="22">
        <f t="shared" si="337"/>
        <v>11</v>
      </c>
      <c r="J7186" s="22" t="str">
        <f>VLOOKUP(I7186,變換清單!H:I,2,0)</f>
        <v>4Q</v>
      </c>
      <c r="K7186" s="22" t="str">
        <f t="shared" si="338"/>
        <v>新類型九州20174Q</v>
      </c>
    </row>
    <row r="7187" spans="1:11">
      <c r="A7187" s="23">
        <v>201711</v>
      </c>
      <c r="B7187" s="23" t="s">
        <v>93</v>
      </c>
      <c r="C7187" s="22">
        <v>27220985</v>
      </c>
      <c r="D7187" s="22" t="s">
        <v>46</v>
      </c>
      <c r="E7187" s="23">
        <v>756</v>
      </c>
      <c r="F7187" s="22" t="str">
        <f>VLOOKUP(C7187,變換清單!A:C,3,0)</f>
        <v>新類型</v>
      </c>
      <c r="G7187" s="22" t="str">
        <f>VLOOKUP(B7187,變換清單!E:F,2,0)</f>
        <v>九州</v>
      </c>
      <c r="H7187" s="22" t="str">
        <f t="shared" si="336"/>
        <v>2017</v>
      </c>
      <c r="I7187" s="22">
        <f t="shared" si="337"/>
        <v>11</v>
      </c>
      <c r="J7187" s="22" t="str">
        <f>VLOOKUP(I7187,變換清單!H:I,2,0)</f>
        <v>4Q</v>
      </c>
      <c r="K7187" s="22" t="str">
        <f t="shared" si="338"/>
        <v>新類型九州20174Q</v>
      </c>
    </row>
    <row r="7188" spans="1:11">
      <c r="A7188" s="23">
        <v>201711</v>
      </c>
      <c r="B7188" s="23" t="s">
        <v>93</v>
      </c>
      <c r="C7188" s="22">
        <v>27260317</v>
      </c>
      <c r="D7188" s="22" t="s">
        <v>40</v>
      </c>
      <c r="E7188" s="23">
        <v>59640</v>
      </c>
      <c r="F7188" s="22" t="str">
        <f>VLOOKUP(C7188,變換清單!A:C,3,0)</f>
        <v>啤酒</v>
      </c>
      <c r="G7188" s="22" t="str">
        <f>VLOOKUP(B7188,變換清單!E:F,2,0)</f>
        <v>九州</v>
      </c>
      <c r="H7188" s="22" t="str">
        <f t="shared" si="336"/>
        <v>2017</v>
      </c>
      <c r="I7188" s="22">
        <f t="shared" si="337"/>
        <v>11</v>
      </c>
      <c r="J7188" s="22" t="str">
        <f>VLOOKUP(I7188,變換清單!H:I,2,0)</f>
        <v>4Q</v>
      </c>
      <c r="K7188" s="22" t="str">
        <f t="shared" si="338"/>
        <v>啤酒九州20174Q</v>
      </c>
    </row>
    <row r="7189" spans="1:11">
      <c r="A7189" s="23">
        <v>201711</v>
      </c>
      <c r="B7189" s="23" t="s">
        <v>57</v>
      </c>
      <c r="C7189" s="22">
        <v>27260665</v>
      </c>
      <c r="D7189" s="22" t="s">
        <v>105</v>
      </c>
      <c r="E7189" s="23">
        <v>3024</v>
      </c>
      <c r="F7189" s="22" t="str">
        <f>VLOOKUP(C7189,變換清單!A:C,3,0)</f>
        <v>啤酒</v>
      </c>
      <c r="G7189" s="22" t="str">
        <f>VLOOKUP(B7189,變換清單!E:F,2,0)</f>
        <v>東北</v>
      </c>
      <c r="H7189" s="22" t="str">
        <f t="shared" si="336"/>
        <v>2017</v>
      </c>
      <c r="I7189" s="22">
        <f t="shared" si="337"/>
        <v>11</v>
      </c>
      <c r="J7189" s="22" t="str">
        <f>VLOOKUP(I7189,變換清單!H:I,2,0)</f>
        <v>4Q</v>
      </c>
      <c r="K7189" s="22" t="str">
        <f t="shared" si="338"/>
        <v>啤酒東北20174Q</v>
      </c>
    </row>
    <row r="7190" spans="1:11">
      <c r="A7190" s="23">
        <v>201711</v>
      </c>
      <c r="B7190" s="23" t="s">
        <v>57</v>
      </c>
      <c r="C7190" s="22">
        <v>27350171</v>
      </c>
      <c r="D7190" s="22" t="s">
        <v>42</v>
      </c>
      <c r="E7190" s="23">
        <v>912240</v>
      </c>
      <c r="F7190" s="22" t="str">
        <f>VLOOKUP(C7190,變換清單!A:C,3,0)</f>
        <v>啤酒</v>
      </c>
      <c r="G7190" s="22" t="str">
        <f>VLOOKUP(B7190,變換清單!E:F,2,0)</f>
        <v>東北</v>
      </c>
      <c r="H7190" s="22" t="str">
        <f t="shared" si="336"/>
        <v>2017</v>
      </c>
      <c r="I7190" s="22">
        <f t="shared" si="337"/>
        <v>11</v>
      </c>
      <c r="J7190" s="22" t="str">
        <f>VLOOKUP(I7190,變換清單!H:I,2,0)</f>
        <v>4Q</v>
      </c>
      <c r="K7190" s="22" t="str">
        <f t="shared" si="338"/>
        <v>啤酒東北20174Q</v>
      </c>
    </row>
    <row r="7191" spans="1:11">
      <c r="A7191" s="23">
        <v>201711</v>
      </c>
      <c r="B7191" s="23" t="s">
        <v>57</v>
      </c>
      <c r="C7191" s="22">
        <v>27350921</v>
      </c>
      <c r="D7191" s="22" t="s">
        <v>44</v>
      </c>
      <c r="E7191" s="23">
        <v>131040</v>
      </c>
      <c r="F7191" s="22" t="str">
        <f>VLOOKUP(C7191,變換清單!A:C,3,0)</f>
        <v>發泡酒</v>
      </c>
      <c r="G7191" s="22" t="str">
        <f>VLOOKUP(B7191,變換清單!E:F,2,0)</f>
        <v>東北</v>
      </c>
      <c r="H7191" s="22" t="str">
        <f t="shared" si="336"/>
        <v>2017</v>
      </c>
      <c r="I7191" s="22">
        <f t="shared" si="337"/>
        <v>11</v>
      </c>
      <c r="J7191" s="22" t="str">
        <f>VLOOKUP(I7191,變換清單!H:I,2,0)</f>
        <v>4Q</v>
      </c>
      <c r="K7191" s="22" t="str">
        <f t="shared" si="338"/>
        <v>發泡酒東北20174Q</v>
      </c>
    </row>
    <row r="7192" spans="1:11">
      <c r="A7192" s="23">
        <v>201711</v>
      </c>
      <c r="B7192" s="23" t="s">
        <v>57</v>
      </c>
      <c r="C7192" s="22">
        <v>27210786</v>
      </c>
      <c r="D7192" s="22" t="s">
        <v>103</v>
      </c>
      <c r="E7192" s="23">
        <v>267960</v>
      </c>
      <c r="F7192" s="22" t="str">
        <f>VLOOKUP(C7192,變換清單!A:C,3,0)</f>
        <v>發泡酒</v>
      </c>
      <c r="G7192" s="22" t="str">
        <f>VLOOKUP(B7192,變換清單!E:F,2,0)</f>
        <v>東北</v>
      </c>
      <c r="H7192" s="22" t="str">
        <f t="shared" si="336"/>
        <v>2017</v>
      </c>
      <c r="I7192" s="22">
        <f t="shared" si="337"/>
        <v>11</v>
      </c>
      <c r="J7192" s="22" t="str">
        <f>VLOOKUP(I7192,變換清單!H:I,2,0)</f>
        <v>4Q</v>
      </c>
      <c r="K7192" s="22" t="str">
        <f t="shared" si="338"/>
        <v>發泡酒東北20174Q</v>
      </c>
    </row>
    <row r="7193" spans="1:11">
      <c r="A7193" s="23">
        <v>201711</v>
      </c>
      <c r="B7193" s="23" t="s">
        <v>57</v>
      </c>
      <c r="C7193" s="22">
        <v>27220883</v>
      </c>
      <c r="D7193" s="22" t="s">
        <v>101</v>
      </c>
      <c r="E7193" s="23">
        <v>59472</v>
      </c>
      <c r="F7193" s="22" t="str">
        <f>VLOOKUP(C7193,變換清單!A:C,3,0)</f>
        <v>新類型</v>
      </c>
      <c r="G7193" s="22" t="str">
        <f>VLOOKUP(B7193,變換清單!E:F,2,0)</f>
        <v>東北</v>
      </c>
      <c r="H7193" s="22" t="str">
        <f t="shared" si="336"/>
        <v>2017</v>
      </c>
      <c r="I7193" s="22">
        <f t="shared" si="337"/>
        <v>11</v>
      </c>
      <c r="J7193" s="22" t="str">
        <f>VLOOKUP(I7193,變換清單!H:I,2,0)</f>
        <v>4Q</v>
      </c>
      <c r="K7193" s="22" t="str">
        <f t="shared" si="338"/>
        <v>新類型東北20174Q</v>
      </c>
    </row>
    <row r="7194" spans="1:11">
      <c r="A7194" s="23">
        <v>201711</v>
      </c>
      <c r="B7194" s="23" t="s">
        <v>57</v>
      </c>
      <c r="C7194" s="22">
        <v>27220957</v>
      </c>
      <c r="D7194" s="22" t="s">
        <v>102</v>
      </c>
      <c r="E7194" s="23">
        <v>8316</v>
      </c>
      <c r="F7194" s="22" t="str">
        <f>VLOOKUP(C7194,變換清單!A:C,3,0)</f>
        <v>新類型</v>
      </c>
      <c r="G7194" s="22" t="str">
        <f>VLOOKUP(B7194,變換清單!E:F,2,0)</f>
        <v>東北</v>
      </c>
      <c r="H7194" s="22" t="str">
        <f t="shared" si="336"/>
        <v>2017</v>
      </c>
      <c r="I7194" s="22">
        <f t="shared" si="337"/>
        <v>11</v>
      </c>
      <c r="J7194" s="22" t="str">
        <f>VLOOKUP(I7194,變換清單!H:I,2,0)</f>
        <v>4Q</v>
      </c>
      <c r="K7194" s="22" t="str">
        <f t="shared" si="338"/>
        <v>新類型東北20174Q</v>
      </c>
    </row>
    <row r="7195" spans="1:11">
      <c r="A7195" s="23">
        <v>201711</v>
      </c>
      <c r="B7195" s="23" t="s">
        <v>57</v>
      </c>
      <c r="C7195" s="22">
        <v>27220985</v>
      </c>
      <c r="D7195" s="22" t="s">
        <v>46</v>
      </c>
      <c r="E7195" s="23">
        <v>186480</v>
      </c>
      <c r="F7195" s="22" t="str">
        <f>VLOOKUP(C7195,變換清單!A:C,3,0)</f>
        <v>新類型</v>
      </c>
      <c r="G7195" s="22" t="str">
        <f>VLOOKUP(B7195,變換清單!E:F,2,0)</f>
        <v>東北</v>
      </c>
      <c r="H7195" s="22" t="str">
        <f t="shared" si="336"/>
        <v>2017</v>
      </c>
      <c r="I7195" s="22">
        <f t="shared" si="337"/>
        <v>11</v>
      </c>
      <c r="J7195" s="22" t="str">
        <f>VLOOKUP(I7195,變換清單!H:I,2,0)</f>
        <v>4Q</v>
      </c>
      <c r="K7195" s="22" t="str">
        <f t="shared" si="338"/>
        <v>新類型東北20174Q</v>
      </c>
    </row>
    <row r="7196" spans="1:11">
      <c r="A7196" s="23">
        <v>201711</v>
      </c>
      <c r="B7196" s="23" t="s">
        <v>2</v>
      </c>
      <c r="C7196" s="22">
        <v>27260317</v>
      </c>
      <c r="D7196" s="22" t="s">
        <v>40</v>
      </c>
      <c r="E7196" s="23">
        <v>1666</v>
      </c>
      <c r="F7196" s="22" t="str">
        <f>VLOOKUP(C7196,變換清單!A:C,3,0)</f>
        <v>啤酒</v>
      </c>
      <c r="G7196" s="22" t="str">
        <f>VLOOKUP(B7196,變換清單!E:F,2,0)</f>
        <v>近畿圏</v>
      </c>
      <c r="H7196" s="22" t="str">
        <f t="shared" si="336"/>
        <v>2017</v>
      </c>
      <c r="I7196" s="22">
        <f t="shared" si="337"/>
        <v>11</v>
      </c>
      <c r="J7196" s="22" t="str">
        <f>VLOOKUP(I7196,變換清單!H:I,2,0)</f>
        <v>4Q</v>
      </c>
      <c r="K7196" s="22" t="str">
        <f t="shared" si="338"/>
        <v>啤酒近畿圏20174Q</v>
      </c>
    </row>
    <row r="7197" spans="1:11">
      <c r="A7197" s="23">
        <v>201711</v>
      </c>
      <c r="B7197" s="23" t="s">
        <v>2</v>
      </c>
      <c r="C7197" s="22">
        <v>27260665</v>
      </c>
      <c r="D7197" s="22" t="s">
        <v>105</v>
      </c>
      <c r="E7197" s="23">
        <v>993720</v>
      </c>
      <c r="F7197" s="22" t="str">
        <f>VLOOKUP(C7197,變換清單!A:C,3,0)</f>
        <v>啤酒</v>
      </c>
      <c r="G7197" s="22" t="str">
        <f>VLOOKUP(B7197,變換清單!E:F,2,0)</f>
        <v>近畿圏</v>
      </c>
      <c r="H7197" s="22" t="str">
        <f t="shared" si="336"/>
        <v>2017</v>
      </c>
      <c r="I7197" s="22">
        <f t="shared" si="337"/>
        <v>11</v>
      </c>
      <c r="J7197" s="22" t="str">
        <f>VLOOKUP(I7197,變換清單!H:I,2,0)</f>
        <v>4Q</v>
      </c>
      <c r="K7197" s="22" t="str">
        <f t="shared" si="338"/>
        <v>啤酒近畿圏20174Q</v>
      </c>
    </row>
    <row r="7198" spans="1:11">
      <c r="A7198" s="23">
        <v>201711</v>
      </c>
      <c r="B7198" s="23" t="s">
        <v>2</v>
      </c>
      <c r="C7198" s="22">
        <v>27350171</v>
      </c>
      <c r="D7198" s="22" t="s">
        <v>42</v>
      </c>
      <c r="E7198" s="23">
        <v>246960</v>
      </c>
      <c r="F7198" s="22" t="str">
        <f>VLOOKUP(C7198,變換清單!A:C,3,0)</f>
        <v>啤酒</v>
      </c>
      <c r="G7198" s="22" t="str">
        <f>VLOOKUP(B7198,變換清單!E:F,2,0)</f>
        <v>近畿圏</v>
      </c>
      <c r="H7198" s="22" t="str">
        <f t="shared" si="336"/>
        <v>2017</v>
      </c>
      <c r="I7198" s="22">
        <f t="shared" si="337"/>
        <v>11</v>
      </c>
      <c r="J7198" s="22" t="str">
        <f>VLOOKUP(I7198,變換清單!H:I,2,0)</f>
        <v>4Q</v>
      </c>
      <c r="K7198" s="22" t="str">
        <f t="shared" si="338"/>
        <v>啤酒近畿圏20174Q</v>
      </c>
    </row>
    <row r="7199" spans="1:11">
      <c r="A7199" s="23">
        <v>201711</v>
      </c>
      <c r="B7199" s="23" t="s">
        <v>2</v>
      </c>
      <c r="C7199" s="22">
        <v>27350921</v>
      </c>
      <c r="D7199" s="22" t="s">
        <v>44</v>
      </c>
      <c r="E7199" s="23">
        <v>455280</v>
      </c>
      <c r="F7199" s="22" t="str">
        <f>VLOOKUP(C7199,變換清單!A:C,3,0)</f>
        <v>發泡酒</v>
      </c>
      <c r="G7199" s="22" t="str">
        <f>VLOOKUP(B7199,變換清單!E:F,2,0)</f>
        <v>近畿圏</v>
      </c>
      <c r="H7199" s="22" t="str">
        <f t="shared" si="336"/>
        <v>2017</v>
      </c>
      <c r="I7199" s="22">
        <f t="shared" si="337"/>
        <v>11</v>
      </c>
      <c r="J7199" s="22" t="str">
        <f>VLOOKUP(I7199,變換清單!H:I,2,0)</f>
        <v>4Q</v>
      </c>
      <c r="K7199" s="22" t="str">
        <f t="shared" si="338"/>
        <v>發泡酒近畿圏20174Q</v>
      </c>
    </row>
    <row r="7200" spans="1:11">
      <c r="A7200" s="23">
        <v>201711</v>
      </c>
      <c r="B7200" s="23" t="s">
        <v>2</v>
      </c>
      <c r="C7200" s="22">
        <v>27210786</v>
      </c>
      <c r="D7200" s="22" t="s">
        <v>103</v>
      </c>
      <c r="E7200" s="23">
        <v>20160</v>
      </c>
      <c r="F7200" s="22" t="str">
        <f>VLOOKUP(C7200,變換清單!A:C,3,0)</f>
        <v>發泡酒</v>
      </c>
      <c r="G7200" s="22" t="str">
        <f>VLOOKUP(B7200,變換清單!E:F,2,0)</f>
        <v>近畿圏</v>
      </c>
      <c r="H7200" s="22" t="str">
        <f t="shared" si="336"/>
        <v>2017</v>
      </c>
      <c r="I7200" s="22">
        <f t="shared" si="337"/>
        <v>11</v>
      </c>
      <c r="J7200" s="22" t="str">
        <f>VLOOKUP(I7200,變換清單!H:I,2,0)</f>
        <v>4Q</v>
      </c>
      <c r="K7200" s="22" t="str">
        <f t="shared" si="338"/>
        <v>發泡酒近畿圏20174Q</v>
      </c>
    </row>
    <row r="7201" spans="1:11">
      <c r="A7201" s="23">
        <v>201711</v>
      </c>
      <c r="B7201" s="23" t="s">
        <v>2</v>
      </c>
      <c r="C7201" s="22">
        <v>27220883</v>
      </c>
      <c r="D7201" s="22" t="s">
        <v>101</v>
      </c>
      <c r="E7201" s="23">
        <v>11340</v>
      </c>
      <c r="F7201" s="22" t="str">
        <f>VLOOKUP(C7201,變換清單!A:C,3,0)</f>
        <v>新類型</v>
      </c>
      <c r="G7201" s="22" t="str">
        <f>VLOOKUP(B7201,變換清單!E:F,2,0)</f>
        <v>近畿圏</v>
      </c>
      <c r="H7201" s="22" t="str">
        <f t="shared" si="336"/>
        <v>2017</v>
      </c>
      <c r="I7201" s="22">
        <f t="shared" si="337"/>
        <v>11</v>
      </c>
      <c r="J7201" s="22" t="str">
        <f>VLOOKUP(I7201,變換清單!H:I,2,0)</f>
        <v>4Q</v>
      </c>
      <c r="K7201" s="22" t="str">
        <f t="shared" si="338"/>
        <v>新類型近畿圏20174Q</v>
      </c>
    </row>
    <row r="7202" spans="1:11">
      <c r="A7202" s="23">
        <v>201711</v>
      </c>
      <c r="B7202" s="23" t="s">
        <v>2</v>
      </c>
      <c r="C7202" s="22">
        <v>27220957</v>
      </c>
      <c r="D7202" s="22" t="s">
        <v>102</v>
      </c>
      <c r="E7202" s="23">
        <v>192360</v>
      </c>
      <c r="F7202" s="22" t="str">
        <f>VLOOKUP(C7202,變換清單!A:C,3,0)</f>
        <v>新類型</v>
      </c>
      <c r="G7202" s="22" t="str">
        <f>VLOOKUP(B7202,變換清單!E:F,2,0)</f>
        <v>近畿圏</v>
      </c>
      <c r="H7202" s="22" t="str">
        <f t="shared" si="336"/>
        <v>2017</v>
      </c>
      <c r="I7202" s="22">
        <f t="shared" si="337"/>
        <v>11</v>
      </c>
      <c r="J7202" s="22" t="str">
        <f>VLOOKUP(I7202,變換清單!H:I,2,0)</f>
        <v>4Q</v>
      </c>
      <c r="K7202" s="22" t="str">
        <f t="shared" si="338"/>
        <v>新類型近畿圏20174Q</v>
      </c>
    </row>
    <row r="7203" spans="1:11">
      <c r="A7203" s="23">
        <v>201711</v>
      </c>
      <c r="B7203" s="23" t="s">
        <v>2</v>
      </c>
      <c r="C7203" s="22">
        <v>27220985</v>
      </c>
      <c r="D7203" s="22" t="s">
        <v>46</v>
      </c>
      <c r="E7203" s="23">
        <v>8004</v>
      </c>
      <c r="F7203" s="22" t="str">
        <f>VLOOKUP(C7203,變換清單!A:C,3,0)</f>
        <v>新類型</v>
      </c>
      <c r="G7203" s="22" t="str">
        <f>VLOOKUP(B7203,變換清單!E:F,2,0)</f>
        <v>近畿圏</v>
      </c>
      <c r="H7203" s="22" t="str">
        <f t="shared" si="336"/>
        <v>2017</v>
      </c>
      <c r="I7203" s="22">
        <f t="shared" si="337"/>
        <v>11</v>
      </c>
      <c r="J7203" s="22" t="str">
        <f>VLOOKUP(I7203,變換清單!H:I,2,0)</f>
        <v>4Q</v>
      </c>
      <c r="K7203" s="22" t="str">
        <f t="shared" si="338"/>
        <v>新類型近畿圏20174Q</v>
      </c>
    </row>
    <row r="7204" spans="1:11">
      <c r="A7204" s="23">
        <v>201711</v>
      </c>
      <c r="B7204" s="23" t="s">
        <v>2</v>
      </c>
      <c r="C7204" s="22">
        <v>27260317</v>
      </c>
      <c r="D7204" s="22" t="s">
        <v>40</v>
      </c>
      <c r="E7204" s="23">
        <v>16008</v>
      </c>
      <c r="F7204" s="22" t="str">
        <f>VLOOKUP(C7204,變換清單!A:C,3,0)</f>
        <v>啤酒</v>
      </c>
      <c r="G7204" s="22" t="str">
        <f>VLOOKUP(B7204,變換清單!E:F,2,0)</f>
        <v>近畿圏</v>
      </c>
      <c r="H7204" s="22" t="str">
        <f t="shared" si="336"/>
        <v>2017</v>
      </c>
      <c r="I7204" s="22">
        <f t="shared" si="337"/>
        <v>11</v>
      </c>
      <c r="J7204" s="22" t="str">
        <f>VLOOKUP(I7204,變換清單!H:I,2,0)</f>
        <v>4Q</v>
      </c>
      <c r="K7204" s="22" t="str">
        <f t="shared" si="338"/>
        <v>啤酒近畿圏20174Q</v>
      </c>
    </row>
    <row r="7205" spans="1:11">
      <c r="A7205" s="23">
        <v>201711</v>
      </c>
      <c r="B7205" s="23" t="s">
        <v>91</v>
      </c>
      <c r="C7205" s="22">
        <v>27260665</v>
      </c>
      <c r="D7205" s="22" t="s">
        <v>105</v>
      </c>
      <c r="E7205" s="23">
        <v>464520</v>
      </c>
      <c r="F7205" s="22" t="str">
        <f>VLOOKUP(C7205,變換清單!A:C,3,0)</f>
        <v>啤酒</v>
      </c>
      <c r="G7205" s="22" t="str">
        <f>VLOOKUP(B7205,變換清單!E:F,2,0)</f>
        <v>九州</v>
      </c>
      <c r="H7205" s="22" t="str">
        <f t="shared" si="336"/>
        <v>2017</v>
      </c>
      <c r="I7205" s="22">
        <f t="shared" si="337"/>
        <v>11</v>
      </c>
      <c r="J7205" s="22" t="str">
        <f>VLOOKUP(I7205,變換清單!H:I,2,0)</f>
        <v>4Q</v>
      </c>
      <c r="K7205" s="22" t="str">
        <f t="shared" si="338"/>
        <v>啤酒九州20174Q</v>
      </c>
    </row>
    <row r="7206" spans="1:11">
      <c r="A7206" s="23">
        <v>201711</v>
      </c>
      <c r="B7206" s="23" t="s">
        <v>91</v>
      </c>
      <c r="C7206" s="22">
        <v>27350171</v>
      </c>
      <c r="D7206" s="22" t="s">
        <v>42</v>
      </c>
      <c r="E7206" s="23">
        <v>68040</v>
      </c>
      <c r="F7206" s="22" t="str">
        <f>VLOOKUP(C7206,變換清單!A:C,3,0)</f>
        <v>啤酒</v>
      </c>
      <c r="G7206" s="22" t="str">
        <f>VLOOKUP(B7206,變換清單!E:F,2,0)</f>
        <v>九州</v>
      </c>
      <c r="H7206" s="22" t="str">
        <f t="shared" si="336"/>
        <v>2017</v>
      </c>
      <c r="I7206" s="22">
        <f t="shared" si="337"/>
        <v>11</v>
      </c>
      <c r="J7206" s="22" t="str">
        <f>VLOOKUP(I7206,變換清單!H:I,2,0)</f>
        <v>4Q</v>
      </c>
      <c r="K7206" s="22" t="str">
        <f t="shared" si="338"/>
        <v>啤酒九州20174Q</v>
      </c>
    </row>
    <row r="7207" spans="1:11">
      <c r="A7207" s="23">
        <v>201711</v>
      </c>
      <c r="B7207" s="23" t="s">
        <v>91</v>
      </c>
      <c r="C7207" s="22">
        <v>27350921</v>
      </c>
      <c r="D7207" s="22" t="s">
        <v>44</v>
      </c>
      <c r="E7207" s="23">
        <v>125160</v>
      </c>
      <c r="F7207" s="22" t="str">
        <f>VLOOKUP(C7207,變換清單!A:C,3,0)</f>
        <v>發泡酒</v>
      </c>
      <c r="G7207" s="22" t="str">
        <f>VLOOKUP(B7207,變換清單!E:F,2,0)</f>
        <v>九州</v>
      </c>
      <c r="H7207" s="22" t="str">
        <f t="shared" si="336"/>
        <v>2017</v>
      </c>
      <c r="I7207" s="22">
        <f t="shared" si="337"/>
        <v>11</v>
      </c>
      <c r="J7207" s="22" t="str">
        <f>VLOOKUP(I7207,變換清單!H:I,2,0)</f>
        <v>4Q</v>
      </c>
      <c r="K7207" s="22" t="str">
        <f t="shared" si="338"/>
        <v>發泡酒九州20174Q</v>
      </c>
    </row>
    <row r="7208" spans="1:11">
      <c r="A7208" s="23">
        <v>201711</v>
      </c>
      <c r="B7208" s="23" t="s">
        <v>91</v>
      </c>
      <c r="C7208" s="22">
        <v>27210786</v>
      </c>
      <c r="D7208" s="22" t="s">
        <v>103</v>
      </c>
      <c r="E7208" s="23">
        <v>13356</v>
      </c>
      <c r="F7208" s="22" t="str">
        <f>VLOOKUP(C7208,變換清單!A:C,3,0)</f>
        <v>發泡酒</v>
      </c>
      <c r="G7208" s="22" t="str">
        <f>VLOOKUP(B7208,變換清單!E:F,2,0)</f>
        <v>九州</v>
      </c>
      <c r="H7208" s="22" t="str">
        <f t="shared" si="336"/>
        <v>2017</v>
      </c>
      <c r="I7208" s="22">
        <f t="shared" si="337"/>
        <v>11</v>
      </c>
      <c r="J7208" s="22" t="str">
        <f>VLOOKUP(I7208,變換清單!H:I,2,0)</f>
        <v>4Q</v>
      </c>
      <c r="K7208" s="22" t="str">
        <f t="shared" si="338"/>
        <v>發泡酒九州20174Q</v>
      </c>
    </row>
    <row r="7209" spans="1:11">
      <c r="A7209" s="23">
        <v>201711</v>
      </c>
      <c r="B7209" s="23" t="s">
        <v>91</v>
      </c>
      <c r="C7209" s="22">
        <v>27220883</v>
      </c>
      <c r="D7209" s="22" t="s">
        <v>101</v>
      </c>
      <c r="E7209" s="23">
        <v>10080</v>
      </c>
      <c r="F7209" s="22" t="str">
        <f>VLOOKUP(C7209,變換清單!A:C,3,0)</f>
        <v>新類型</v>
      </c>
      <c r="G7209" s="22" t="str">
        <f>VLOOKUP(B7209,變換清單!E:F,2,0)</f>
        <v>九州</v>
      </c>
      <c r="H7209" s="22" t="str">
        <f t="shared" si="336"/>
        <v>2017</v>
      </c>
      <c r="I7209" s="22">
        <f t="shared" si="337"/>
        <v>11</v>
      </c>
      <c r="J7209" s="22" t="str">
        <f>VLOOKUP(I7209,變換清單!H:I,2,0)</f>
        <v>4Q</v>
      </c>
      <c r="K7209" s="22" t="str">
        <f t="shared" si="338"/>
        <v>新類型九州20174Q</v>
      </c>
    </row>
    <row r="7210" spans="1:11">
      <c r="A7210" s="23">
        <v>201711</v>
      </c>
      <c r="B7210" s="23" t="s">
        <v>91</v>
      </c>
      <c r="C7210" s="22">
        <v>27220957</v>
      </c>
      <c r="D7210" s="22" t="s">
        <v>102</v>
      </c>
      <c r="E7210" s="23">
        <v>82320</v>
      </c>
      <c r="F7210" s="22" t="str">
        <f>VLOOKUP(C7210,變換清單!A:C,3,0)</f>
        <v>新類型</v>
      </c>
      <c r="G7210" s="22" t="str">
        <f>VLOOKUP(B7210,變換清單!E:F,2,0)</f>
        <v>九州</v>
      </c>
      <c r="H7210" s="22" t="str">
        <f t="shared" si="336"/>
        <v>2017</v>
      </c>
      <c r="I7210" s="22">
        <f t="shared" si="337"/>
        <v>11</v>
      </c>
      <c r="J7210" s="22" t="str">
        <f>VLOOKUP(I7210,變換清單!H:I,2,0)</f>
        <v>4Q</v>
      </c>
      <c r="K7210" s="22" t="str">
        <f t="shared" si="338"/>
        <v>新類型九州20174Q</v>
      </c>
    </row>
    <row r="7211" spans="1:11">
      <c r="A7211" s="23">
        <v>201711</v>
      </c>
      <c r="B7211" s="23" t="s">
        <v>63</v>
      </c>
      <c r="C7211" s="22">
        <v>27220985</v>
      </c>
      <c r="D7211" s="22" t="s">
        <v>46</v>
      </c>
      <c r="E7211" s="23">
        <v>518280</v>
      </c>
      <c r="F7211" s="22" t="str">
        <f>VLOOKUP(C7211,變換清單!A:C,3,0)</f>
        <v>新類型</v>
      </c>
      <c r="G7211" s="22" t="str">
        <f>VLOOKUP(B7211,變換清單!E:F,2,0)</f>
        <v>關信越</v>
      </c>
      <c r="H7211" s="22" t="str">
        <f t="shared" si="336"/>
        <v>2017</v>
      </c>
      <c r="I7211" s="22">
        <f t="shared" si="337"/>
        <v>11</v>
      </c>
      <c r="J7211" s="22" t="str">
        <f>VLOOKUP(I7211,變換清單!H:I,2,0)</f>
        <v>4Q</v>
      </c>
      <c r="K7211" s="22" t="str">
        <f t="shared" si="338"/>
        <v>新類型關信越20174Q</v>
      </c>
    </row>
    <row r="7212" spans="1:11">
      <c r="A7212" s="23">
        <v>201711</v>
      </c>
      <c r="B7212" s="23" t="s">
        <v>63</v>
      </c>
      <c r="C7212" s="22">
        <v>27260317</v>
      </c>
      <c r="D7212" s="22" t="s">
        <v>40</v>
      </c>
      <c r="E7212" s="23">
        <v>147000</v>
      </c>
      <c r="F7212" s="22" t="str">
        <f>VLOOKUP(C7212,變換清單!A:C,3,0)</f>
        <v>啤酒</v>
      </c>
      <c r="G7212" s="22" t="str">
        <f>VLOOKUP(B7212,變換清單!E:F,2,0)</f>
        <v>關信越</v>
      </c>
      <c r="H7212" s="22" t="str">
        <f t="shared" si="336"/>
        <v>2017</v>
      </c>
      <c r="I7212" s="22">
        <f t="shared" si="337"/>
        <v>11</v>
      </c>
      <c r="J7212" s="22" t="str">
        <f>VLOOKUP(I7212,變換清單!H:I,2,0)</f>
        <v>4Q</v>
      </c>
      <c r="K7212" s="22" t="str">
        <f t="shared" si="338"/>
        <v>啤酒關信越20174Q</v>
      </c>
    </row>
    <row r="7213" spans="1:11">
      <c r="A7213" s="23">
        <v>201711</v>
      </c>
      <c r="B7213" s="23" t="s">
        <v>63</v>
      </c>
      <c r="C7213" s="22">
        <v>27260665</v>
      </c>
      <c r="D7213" s="22" t="s">
        <v>105</v>
      </c>
      <c r="E7213" s="23">
        <v>132720</v>
      </c>
      <c r="F7213" s="22" t="str">
        <f>VLOOKUP(C7213,變換清單!A:C,3,0)</f>
        <v>啤酒</v>
      </c>
      <c r="G7213" s="22" t="str">
        <f>VLOOKUP(B7213,變換清單!E:F,2,0)</f>
        <v>關信越</v>
      </c>
      <c r="H7213" s="22" t="str">
        <f t="shared" si="336"/>
        <v>2017</v>
      </c>
      <c r="I7213" s="22">
        <f t="shared" si="337"/>
        <v>11</v>
      </c>
      <c r="J7213" s="22" t="str">
        <f>VLOOKUP(I7213,變換清單!H:I,2,0)</f>
        <v>4Q</v>
      </c>
      <c r="K7213" s="22" t="str">
        <f t="shared" si="338"/>
        <v>啤酒關信越20174Q</v>
      </c>
    </row>
    <row r="7214" spans="1:11">
      <c r="A7214" s="23">
        <v>201711</v>
      </c>
      <c r="B7214" s="23" t="s">
        <v>63</v>
      </c>
      <c r="C7214" s="22">
        <v>27350171</v>
      </c>
      <c r="D7214" s="22" t="s">
        <v>42</v>
      </c>
      <c r="E7214" s="23">
        <v>2016</v>
      </c>
      <c r="F7214" s="22" t="str">
        <f>VLOOKUP(C7214,變換清單!A:C,3,0)</f>
        <v>啤酒</v>
      </c>
      <c r="G7214" s="22" t="str">
        <f>VLOOKUP(B7214,變換清單!E:F,2,0)</f>
        <v>關信越</v>
      </c>
      <c r="H7214" s="22" t="str">
        <f t="shared" si="336"/>
        <v>2017</v>
      </c>
      <c r="I7214" s="22">
        <f t="shared" si="337"/>
        <v>11</v>
      </c>
      <c r="J7214" s="22" t="str">
        <f>VLOOKUP(I7214,變換清單!H:I,2,0)</f>
        <v>4Q</v>
      </c>
      <c r="K7214" s="22" t="str">
        <f t="shared" si="338"/>
        <v>啤酒關信越20174Q</v>
      </c>
    </row>
    <row r="7215" spans="1:11">
      <c r="A7215" s="23">
        <v>201711</v>
      </c>
      <c r="B7215" s="23" t="s">
        <v>63</v>
      </c>
      <c r="C7215" s="22">
        <v>27350921</v>
      </c>
      <c r="D7215" s="22" t="s">
        <v>44</v>
      </c>
      <c r="E7215" s="23">
        <v>1512</v>
      </c>
      <c r="F7215" s="22" t="str">
        <f>VLOOKUP(C7215,變換清單!A:C,3,0)</f>
        <v>發泡酒</v>
      </c>
      <c r="G7215" s="22" t="str">
        <f>VLOOKUP(B7215,變換清單!E:F,2,0)</f>
        <v>關信越</v>
      </c>
      <c r="H7215" s="22" t="str">
        <f t="shared" si="336"/>
        <v>2017</v>
      </c>
      <c r="I7215" s="22">
        <f t="shared" si="337"/>
        <v>11</v>
      </c>
      <c r="J7215" s="22" t="str">
        <f>VLOOKUP(I7215,變換清單!H:I,2,0)</f>
        <v>4Q</v>
      </c>
      <c r="K7215" s="22" t="str">
        <f t="shared" si="338"/>
        <v>發泡酒關信越20174Q</v>
      </c>
    </row>
    <row r="7216" spans="1:11">
      <c r="A7216" s="23">
        <v>201711</v>
      </c>
      <c r="B7216" s="23" t="s">
        <v>63</v>
      </c>
      <c r="C7216" s="22">
        <v>27210786</v>
      </c>
      <c r="D7216" s="22" t="s">
        <v>103</v>
      </c>
      <c r="E7216" s="23">
        <v>78960</v>
      </c>
      <c r="F7216" s="22" t="str">
        <f>VLOOKUP(C7216,變換清單!A:C,3,0)</f>
        <v>發泡酒</v>
      </c>
      <c r="G7216" s="22" t="str">
        <f>VLOOKUP(B7216,變換清單!E:F,2,0)</f>
        <v>關信越</v>
      </c>
      <c r="H7216" s="22" t="str">
        <f t="shared" si="336"/>
        <v>2017</v>
      </c>
      <c r="I7216" s="22">
        <f t="shared" si="337"/>
        <v>11</v>
      </c>
      <c r="J7216" s="22" t="str">
        <f>VLOOKUP(I7216,變換清單!H:I,2,0)</f>
        <v>4Q</v>
      </c>
      <c r="K7216" s="22" t="str">
        <f t="shared" si="338"/>
        <v>發泡酒關信越20174Q</v>
      </c>
    </row>
    <row r="7217" spans="1:11">
      <c r="A7217" s="23">
        <v>201711</v>
      </c>
      <c r="B7217" s="23" t="s">
        <v>95</v>
      </c>
      <c r="C7217" s="22">
        <v>27220883</v>
      </c>
      <c r="D7217" s="22" t="s">
        <v>101</v>
      </c>
      <c r="E7217" s="23">
        <v>807240</v>
      </c>
      <c r="F7217" s="22" t="str">
        <f>VLOOKUP(C7217,變換清單!A:C,3,0)</f>
        <v>新類型</v>
      </c>
      <c r="G7217" s="22" t="str">
        <f>VLOOKUP(B7217,變換清單!E:F,2,0)</f>
        <v>中四國</v>
      </c>
      <c r="H7217" s="22" t="str">
        <f t="shared" si="336"/>
        <v>2017</v>
      </c>
      <c r="I7217" s="22">
        <f t="shared" si="337"/>
        <v>11</v>
      </c>
      <c r="J7217" s="22" t="str">
        <f>VLOOKUP(I7217,變換清單!H:I,2,0)</f>
        <v>4Q</v>
      </c>
      <c r="K7217" s="22" t="str">
        <f t="shared" si="338"/>
        <v>新類型中四國20174Q</v>
      </c>
    </row>
    <row r="7218" spans="1:11">
      <c r="A7218" s="23">
        <v>201711</v>
      </c>
      <c r="B7218" s="23" t="s">
        <v>95</v>
      </c>
      <c r="C7218" s="22">
        <v>27220957</v>
      </c>
      <c r="D7218" s="22" t="s">
        <v>102</v>
      </c>
      <c r="E7218" s="23">
        <v>136080</v>
      </c>
      <c r="F7218" s="22" t="str">
        <f>VLOOKUP(C7218,變換清單!A:C,3,0)</f>
        <v>新類型</v>
      </c>
      <c r="G7218" s="22" t="str">
        <f>VLOOKUP(B7218,變換清單!E:F,2,0)</f>
        <v>中四國</v>
      </c>
      <c r="H7218" s="22" t="str">
        <f t="shared" si="336"/>
        <v>2017</v>
      </c>
      <c r="I7218" s="22">
        <f t="shared" si="337"/>
        <v>11</v>
      </c>
      <c r="J7218" s="22" t="str">
        <f>VLOOKUP(I7218,變換清單!H:I,2,0)</f>
        <v>4Q</v>
      </c>
      <c r="K7218" s="22" t="str">
        <f t="shared" si="338"/>
        <v>新類型中四國20174Q</v>
      </c>
    </row>
    <row r="7219" spans="1:11">
      <c r="A7219" s="23">
        <v>201711</v>
      </c>
      <c r="B7219" s="23" t="s">
        <v>95</v>
      </c>
      <c r="C7219" s="22">
        <v>27220985</v>
      </c>
      <c r="D7219" s="22" t="s">
        <v>46</v>
      </c>
      <c r="E7219" s="23">
        <v>378840</v>
      </c>
      <c r="F7219" s="22" t="str">
        <f>VLOOKUP(C7219,變換清單!A:C,3,0)</f>
        <v>新類型</v>
      </c>
      <c r="G7219" s="22" t="str">
        <f>VLOOKUP(B7219,變換清單!E:F,2,0)</f>
        <v>中四國</v>
      </c>
      <c r="H7219" s="22" t="str">
        <f t="shared" si="336"/>
        <v>2017</v>
      </c>
      <c r="I7219" s="22">
        <f t="shared" si="337"/>
        <v>11</v>
      </c>
      <c r="J7219" s="22" t="str">
        <f>VLOOKUP(I7219,變換清單!H:I,2,0)</f>
        <v>4Q</v>
      </c>
      <c r="K7219" s="22" t="str">
        <f t="shared" si="338"/>
        <v>新類型中四國20174Q</v>
      </c>
    </row>
    <row r="7220" spans="1:11">
      <c r="A7220" s="23">
        <v>201711</v>
      </c>
      <c r="B7220" s="23" t="s">
        <v>95</v>
      </c>
      <c r="C7220" s="22">
        <v>27260317</v>
      </c>
      <c r="D7220" s="22" t="s">
        <v>40</v>
      </c>
      <c r="E7220" s="23">
        <v>65772</v>
      </c>
      <c r="F7220" s="22" t="str">
        <f>VLOOKUP(C7220,變換清單!A:C,3,0)</f>
        <v>啤酒</v>
      </c>
      <c r="G7220" s="22" t="str">
        <f>VLOOKUP(B7220,變換清單!E:F,2,0)</f>
        <v>中四國</v>
      </c>
      <c r="H7220" s="22" t="str">
        <f t="shared" si="336"/>
        <v>2017</v>
      </c>
      <c r="I7220" s="22">
        <f t="shared" si="337"/>
        <v>11</v>
      </c>
      <c r="J7220" s="22" t="str">
        <f>VLOOKUP(I7220,變換清單!H:I,2,0)</f>
        <v>4Q</v>
      </c>
      <c r="K7220" s="22" t="str">
        <f t="shared" si="338"/>
        <v>啤酒中四國20174Q</v>
      </c>
    </row>
    <row r="7221" spans="1:11">
      <c r="A7221" s="23">
        <v>201711</v>
      </c>
      <c r="B7221" s="23" t="s">
        <v>95</v>
      </c>
      <c r="C7221" s="22">
        <v>27260665</v>
      </c>
      <c r="D7221" s="22" t="s">
        <v>105</v>
      </c>
      <c r="E7221" s="23">
        <v>30172</v>
      </c>
      <c r="F7221" s="22" t="str">
        <f>VLOOKUP(C7221,變換清單!A:C,3,0)</f>
        <v>啤酒</v>
      </c>
      <c r="G7221" s="22" t="str">
        <f>VLOOKUP(B7221,變換清單!E:F,2,0)</f>
        <v>中四國</v>
      </c>
      <c r="H7221" s="22" t="str">
        <f t="shared" si="336"/>
        <v>2017</v>
      </c>
      <c r="I7221" s="22">
        <f t="shared" si="337"/>
        <v>11</v>
      </c>
      <c r="J7221" s="22" t="str">
        <f>VLOOKUP(I7221,變換清單!H:I,2,0)</f>
        <v>4Q</v>
      </c>
      <c r="K7221" s="22" t="str">
        <f t="shared" si="338"/>
        <v>啤酒中四國20174Q</v>
      </c>
    </row>
    <row r="7222" spans="1:11">
      <c r="A7222" s="23">
        <v>201711</v>
      </c>
      <c r="B7222" s="23" t="s">
        <v>95</v>
      </c>
      <c r="C7222" s="22">
        <v>27350171</v>
      </c>
      <c r="D7222" s="22" t="s">
        <v>42</v>
      </c>
      <c r="E7222" s="23">
        <v>114240</v>
      </c>
      <c r="F7222" s="22" t="str">
        <f>VLOOKUP(C7222,變換清單!A:C,3,0)</f>
        <v>啤酒</v>
      </c>
      <c r="G7222" s="22" t="str">
        <f>VLOOKUP(B7222,變換清單!E:F,2,0)</f>
        <v>中四國</v>
      </c>
      <c r="H7222" s="22" t="str">
        <f t="shared" si="336"/>
        <v>2017</v>
      </c>
      <c r="I7222" s="22">
        <f t="shared" si="337"/>
        <v>11</v>
      </c>
      <c r="J7222" s="22" t="str">
        <f>VLOOKUP(I7222,變換清單!H:I,2,0)</f>
        <v>4Q</v>
      </c>
      <c r="K7222" s="22" t="str">
        <f t="shared" si="338"/>
        <v>啤酒中四國20174Q</v>
      </c>
    </row>
    <row r="7223" spans="1:11">
      <c r="A7223" s="23">
        <v>201711</v>
      </c>
      <c r="B7223" s="23" t="s">
        <v>85</v>
      </c>
      <c r="C7223" s="22">
        <v>27350921</v>
      </c>
      <c r="D7223" s="22" t="s">
        <v>44</v>
      </c>
      <c r="E7223" s="23">
        <v>207480</v>
      </c>
      <c r="F7223" s="22" t="str">
        <f>VLOOKUP(C7223,變換清單!A:C,3,0)</f>
        <v>發泡酒</v>
      </c>
      <c r="G7223" s="22" t="str">
        <f>VLOOKUP(B7223,變換清單!E:F,2,0)</f>
        <v>中四國</v>
      </c>
      <c r="H7223" s="22" t="str">
        <f t="shared" si="336"/>
        <v>2017</v>
      </c>
      <c r="I7223" s="22">
        <f t="shared" si="337"/>
        <v>11</v>
      </c>
      <c r="J7223" s="22" t="str">
        <f>VLOOKUP(I7223,變換清單!H:I,2,0)</f>
        <v>4Q</v>
      </c>
      <c r="K7223" s="22" t="str">
        <f t="shared" si="338"/>
        <v>發泡酒中四國20174Q</v>
      </c>
    </row>
    <row r="7224" spans="1:11">
      <c r="A7224" s="23">
        <v>201711</v>
      </c>
      <c r="B7224" s="23" t="s">
        <v>85</v>
      </c>
      <c r="C7224" s="22">
        <v>27210786</v>
      </c>
      <c r="D7224" s="22" t="s">
        <v>103</v>
      </c>
      <c r="E7224" s="23">
        <v>53760</v>
      </c>
      <c r="F7224" s="22" t="str">
        <f>VLOOKUP(C7224,變換清單!A:C,3,0)</f>
        <v>發泡酒</v>
      </c>
      <c r="G7224" s="22" t="str">
        <f>VLOOKUP(B7224,變換清單!E:F,2,0)</f>
        <v>中四國</v>
      </c>
      <c r="H7224" s="22" t="str">
        <f t="shared" si="336"/>
        <v>2017</v>
      </c>
      <c r="I7224" s="22">
        <f t="shared" si="337"/>
        <v>11</v>
      </c>
      <c r="J7224" s="22" t="str">
        <f>VLOOKUP(I7224,變換清單!H:I,2,0)</f>
        <v>4Q</v>
      </c>
      <c r="K7224" s="22" t="str">
        <f t="shared" si="338"/>
        <v>發泡酒中四國20174Q</v>
      </c>
    </row>
    <row r="7225" spans="1:11">
      <c r="A7225" s="23">
        <v>201711</v>
      </c>
      <c r="B7225" s="23" t="s">
        <v>85</v>
      </c>
      <c r="C7225" s="22">
        <v>27220883</v>
      </c>
      <c r="D7225" s="22" t="s">
        <v>101</v>
      </c>
      <c r="E7225" s="23">
        <v>51240</v>
      </c>
      <c r="F7225" s="22" t="str">
        <f>VLOOKUP(C7225,變換清單!A:C,3,0)</f>
        <v>新類型</v>
      </c>
      <c r="G7225" s="22" t="str">
        <f>VLOOKUP(B7225,變換清單!E:F,2,0)</f>
        <v>中四國</v>
      </c>
      <c r="H7225" s="22" t="str">
        <f t="shared" si="336"/>
        <v>2017</v>
      </c>
      <c r="I7225" s="22">
        <f t="shared" si="337"/>
        <v>11</v>
      </c>
      <c r="J7225" s="22" t="str">
        <f>VLOOKUP(I7225,變換清單!H:I,2,0)</f>
        <v>4Q</v>
      </c>
      <c r="K7225" s="22" t="str">
        <f t="shared" si="338"/>
        <v>新類型中四國20174Q</v>
      </c>
    </row>
    <row r="7226" spans="1:11">
      <c r="A7226" s="23">
        <v>201711</v>
      </c>
      <c r="B7226" s="23" t="s">
        <v>85</v>
      </c>
      <c r="C7226" s="22">
        <v>27220957</v>
      </c>
      <c r="D7226" s="22" t="s">
        <v>102</v>
      </c>
      <c r="E7226" s="23">
        <v>1764</v>
      </c>
      <c r="F7226" s="22" t="str">
        <f>VLOOKUP(C7226,變換清單!A:C,3,0)</f>
        <v>新類型</v>
      </c>
      <c r="G7226" s="22" t="str">
        <f>VLOOKUP(B7226,變換清單!E:F,2,0)</f>
        <v>中四國</v>
      </c>
      <c r="H7226" s="22" t="str">
        <f t="shared" si="336"/>
        <v>2017</v>
      </c>
      <c r="I7226" s="22">
        <f t="shared" si="337"/>
        <v>11</v>
      </c>
      <c r="J7226" s="22" t="str">
        <f>VLOOKUP(I7226,變換清單!H:I,2,0)</f>
        <v>4Q</v>
      </c>
      <c r="K7226" s="22" t="str">
        <f t="shared" si="338"/>
        <v>新類型中四國20174Q</v>
      </c>
    </row>
    <row r="7227" spans="1:11">
      <c r="A7227" s="23">
        <v>201711</v>
      </c>
      <c r="B7227" s="23" t="s">
        <v>85</v>
      </c>
      <c r="C7227" s="22">
        <v>27220985</v>
      </c>
      <c r="D7227" s="22" t="s">
        <v>46</v>
      </c>
      <c r="E7227" s="23">
        <v>53760</v>
      </c>
      <c r="F7227" s="22" t="str">
        <f>VLOOKUP(C7227,變換清單!A:C,3,0)</f>
        <v>新類型</v>
      </c>
      <c r="G7227" s="22" t="str">
        <f>VLOOKUP(B7227,變換清單!E:F,2,0)</f>
        <v>中四國</v>
      </c>
      <c r="H7227" s="22" t="str">
        <f t="shared" si="336"/>
        <v>2017</v>
      </c>
      <c r="I7227" s="22">
        <f t="shared" si="337"/>
        <v>11</v>
      </c>
      <c r="J7227" s="22" t="str">
        <f>VLOOKUP(I7227,變換清單!H:I,2,0)</f>
        <v>4Q</v>
      </c>
      <c r="K7227" s="22" t="str">
        <f t="shared" si="338"/>
        <v>新類型中四國20174Q</v>
      </c>
    </row>
    <row r="7228" spans="1:11">
      <c r="A7228" s="23">
        <v>201711</v>
      </c>
      <c r="B7228" s="23" t="s">
        <v>87</v>
      </c>
      <c r="C7228" s="22">
        <v>27260317</v>
      </c>
      <c r="D7228" s="22" t="s">
        <v>40</v>
      </c>
      <c r="E7228" s="23">
        <v>136920</v>
      </c>
      <c r="F7228" s="22" t="str">
        <f>VLOOKUP(C7228,變換清單!A:C,3,0)</f>
        <v>啤酒</v>
      </c>
      <c r="G7228" s="22" t="str">
        <f>VLOOKUP(B7228,變換清單!E:F,2,0)</f>
        <v>中四國</v>
      </c>
      <c r="H7228" s="22" t="str">
        <f t="shared" si="336"/>
        <v>2017</v>
      </c>
      <c r="I7228" s="22">
        <f t="shared" si="337"/>
        <v>11</v>
      </c>
      <c r="J7228" s="22" t="str">
        <f>VLOOKUP(I7228,變換清單!H:I,2,0)</f>
        <v>4Q</v>
      </c>
      <c r="K7228" s="22" t="str">
        <f t="shared" si="338"/>
        <v>啤酒中四國20174Q</v>
      </c>
    </row>
    <row r="7229" spans="1:11">
      <c r="A7229" s="23">
        <v>201711</v>
      </c>
      <c r="B7229" s="23" t="s">
        <v>87</v>
      </c>
      <c r="C7229" s="22">
        <v>27260665</v>
      </c>
      <c r="D7229" s="22" t="s">
        <v>105</v>
      </c>
      <c r="E7229" s="23">
        <v>49560</v>
      </c>
      <c r="F7229" s="22" t="str">
        <f>VLOOKUP(C7229,變換清單!A:C,3,0)</f>
        <v>啤酒</v>
      </c>
      <c r="G7229" s="22" t="str">
        <f>VLOOKUP(B7229,變換清單!E:F,2,0)</f>
        <v>中四國</v>
      </c>
      <c r="H7229" s="22" t="str">
        <f t="shared" si="336"/>
        <v>2017</v>
      </c>
      <c r="I7229" s="22">
        <f t="shared" si="337"/>
        <v>11</v>
      </c>
      <c r="J7229" s="22" t="str">
        <f>VLOOKUP(I7229,變換清單!H:I,2,0)</f>
        <v>4Q</v>
      </c>
      <c r="K7229" s="22" t="str">
        <f t="shared" si="338"/>
        <v>啤酒中四國20174Q</v>
      </c>
    </row>
    <row r="7230" spans="1:11">
      <c r="A7230" s="23">
        <v>201711</v>
      </c>
      <c r="B7230" s="23" t="s">
        <v>87</v>
      </c>
      <c r="C7230" s="22">
        <v>27350171</v>
      </c>
      <c r="D7230" s="22" t="s">
        <v>42</v>
      </c>
      <c r="E7230" s="23">
        <v>40320</v>
      </c>
      <c r="F7230" s="22" t="str">
        <f>VLOOKUP(C7230,變換清單!A:C,3,0)</f>
        <v>啤酒</v>
      </c>
      <c r="G7230" s="22" t="str">
        <f>VLOOKUP(B7230,變換清單!E:F,2,0)</f>
        <v>中四國</v>
      </c>
      <c r="H7230" s="22" t="str">
        <f t="shared" si="336"/>
        <v>2017</v>
      </c>
      <c r="I7230" s="22">
        <f t="shared" si="337"/>
        <v>11</v>
      </c>
      <c r="J7230" s="22" t="str">
        <f>VLOOKUP(I7230,變換清單!H:I,2,0)</f>
        <v>4Q</v>
      </c>
      <c r="K7230" s="22" t="str">
        <f t="shared" si="338"/>
        <v>啤酒中四國20174Q</v>
      </c>
    </row>
    <row r="7231" spans="1:11">
      <c r="A7231" s="23">
        <v>201711</v>
      </c>
      <c r="B7231" s="23" t="s">
        <v>87</v>
      </c>
      <c r="C7231" s="22">
        <v>27350921</v>
      </c>
      <c r="D7231" s="22" t="s">
        <v>44</v>
      </c>
      <c r="E7231" s="23">
        <v>26880</v>
      </c>
      <c r="F7231" s="22" t="str">
        <f>VLOOKUP(C7231,變換清單!A:C,3,0)</f>
        <v>發泡酒</v>
      </c>
      <c r="G7231" s="22" t="str">
        <f>VLOOKUP(B7231,變換清單!E:F,2,0)</f>
        <v>中四國</v>
      </c>
      <c r="H7231" s="22" t="str">
        <f t="shared" si="336"/>
        <v>2017</v>
      </c>
      <c r="I7231" s="22">
        <f t="shared" si="337"/>
        <v>11</v>
      </c>
      <c r="J7231" s="22" t="str">
        <f>VLOOKUP(I7231,變換清單!H:I,2,0)</f>
        <v>4Q</v>
      </c>
      <c r="K7231" s="22" t="str">
        <f t="shared" si="338"/>
        <v>發泡酒中四國20174Q</v>
      </c>
    </row>
    <row r="7232" spans="1:11">
      <c r="A7232" s="23">
        <v>201711</v>
      </c>
      <c r="B7232" s="23" t="s">
        <v>89</v>
      </c>
      <c r="C7232" s="22">
        <v>27210786</v>
      </c>
      <c r="D7232" s="22" t="s">
        <v>103</v>
      </c>
      <c r="E7232" s="23">
        <v>245280</v>
      </c>
      <c r="F7232" s="22" t="str">
        <f>VLOOKUP(C7232,變換清單!A:C,3,0)</f>
        <v>發泡酒</v>
      </c>
      <c r="G7232" s="22" t="str">
        <f>VLOOKUP(B7232,變換清單!E:F,2,0)</f>
        <v>九州</v>
      </c>
      <c r="H7232" s="22" t="str">
        <f t="shared" si="336"/>
        <v>2017</v>
      </c>
      <c r="I7232" s="22">
        <f t="shared" si="337"/>
        <v>11</v>
      </c>
      <c r="J7232" s="22" t="str">
        <f>VLOOKUP(I7232,變換清單!H:I,2,0)</f>
        <v>4Q</v>
      </c>
      <c r="K7232" s="22" t="str">
        <f t="shared" si="338"/>
        <v>發泡酒九州20174Q</v>
      </c>
    </row>
    <row r="7233" spans="1:11">
      <c r="A7233" s="23">
        <v>201711</v>
      </c>
      <c r="B7233" s="23" t="s">
        <v>89</v>
      </c>
      <c r="C7233" s="22">
        <v>27220883</v>
      </c>
      <c r="D7233" s="22" t="s">
        <v>101</v>
      </c>
      <c r="E7233" s="23">
        <v>84000</v>
      </c>
      <c r="F7233" s="22" t="str">
        <f>VLOOKUP(C7233,變換清單!A:C,3,0)</f>
        <v>新類型</v>
      </c>
      <c r="G7233" s="22" t="str">
        <f>VLOOKUP(B7233,變換清單!E:F,2,0)</f>
        <v>九州</v>
      </c>
      <c r="H7233" s="22" t="str">
        <f t="shared" si="336"/>
        <v>2017</v>
      </c>
      <c r="I7233" s="22">
        <f t="shared" si="337"/>
        <v>11</v>
      </c>
      <c r="J7233" s="22" t="str">
        <f>VLOOKUP(I7233,變換清單!H:I,2,0)</f>
        <v>4Q</v>
      </c>
      <c r="K7233" s="22" t="str">
        <f t="shared" si="338"/>
        <v>新類型九州20174Q</v>
      </c>
    </row>
    <row r="7234" spans="1:11">
      <c r="A7234" s="23">
        <v>201711</v>
      </c>
      <c r="B7234" s="23" t="s">
        <v>89</v>
      </c>
      <c r="C7234" s="22">
        <v>27220957</v>
      </c>
      <c r="D7234" s="22" t="s">
        <v>102</v>
      </c>
      <c r="E7234" s="23">
        <v>99960</v>
      </c>
      <c r="F7234" s="22" t="str">
        <f>VLOOKUP(C7234,變換清單!A:C,3,0)</f>
        <v>新類型</v>
      </c>
      <c r="G7234" s="22" t="str">
        <f>VLOOKUP(B7234,變換清單!E:F,2,0)</f>
        <v>九州</v>
      </c>
      <c r="H7234" s="22" t="str">
        <f t="shared" si="336"/>
        <v>2017</v>
      </c>
      <c r="I7234" s="22">
        <f t="shared" si="337"/>
        <v>11</v>
      </c>
      <c r="J7234" s="22" t="str">
        <f>VLOOKUP(I7234,變換清單!H:I,2,0)</f>
        <v>4Q</v>
      </c>
      <c r="K7234" s="22" t="str">
        <f t="shared" si="338"/>
        <v>新類型九州20174Q</v>
      </c>
    </row>
    <row r="7235" spans="1:11">
      <c r="A7235" s="23">
        <v>201711</v>
      </c>
      <c r="B7235" s="23" t="s">
        <v>89</v>
      </c>
      <c r="C7235" s="22">
        <v>27220985</v>
      </c>
      <c r="D7235" s="22" t="s">
        <v>46</v>
      </c>
      <c r="E7235" s="23">
        <v>8820</v>
      </c>
      <c r="F7235" s="22" t="str">
        <f>VLOOKUP(C7235,變換清單!A:C,3,0)</f>
        <v>新類型</v>
      </c>
      <c r="G7235" s="22" t="str">
        <f>VLOOKUP(B7235,變換清單!E:F,2,0)</f>
        <v>九州</v>
      </c>
      <c r="H7235" s="22" t="str">
        <f t="shared" ref="H7235:H7298" si="339">LEFT(A7235,4)</f>
        <v>2017</v>
      </c>
      <c r="I7235" s="22">
        <f t="shared" ref="I7235:I7298" si="340">VALUE(RIGHT(A7235,2))</f>
        <v>11</v>
      </c>
      <c r="J7235" s="22" t="str">
        <f>VLOOKUP(I7235,變換清單!H:I,2,0)</f>
        <v>4Q</v>
      </c>
      <c r="K7235" s="22" t="str">
        <f t="shared" ref="K7235:K7298" si="341">CONCATENATE(F7235,G7235,H7235,J7235)</f>
        <v>新類型九州20174Q</v>
      </c>
    </row>
    <row r="7236" spans="1:11">
      <c r="A7236" s="23">
        <v>201711</v>
      </c>
      <c r="B7236" s="23" t="s">
        <v>89</v>
      </c>
      <c r="C7236" s="22">
        <v>27260317</v>
      </c>
      <c r="D7236" s="22" t="s">
        <v>40</v>
      </c>
      <c r="E7236" s="23">
        <v>7056</v>
      </c>
      <c r="F7236" s="22" t="str">
        <f>VLOOKUP(C7236,變換清單!A:C,3,0)</f>
        <v>啤酒</v>
      </c>
      <c r="G7236" s="22" t="str">
        <f>VLOOKUP(B7236,變換清單!E:F,2,0)</f>
        <v>九州</v>
      </c>
      <c r="H7236" s="22" t="str">
        <f t="shared" si="339"/>
        <v>2017</v>
      </c>
      <c r="I7236" s="22">
        <f t="shared" si="340"/>
        <v>11</v>
      </c>
      <c r="J7236" s="22" t="str">
        <f>VLOOKUP(I7236,變換清單!H:I,2,0)</f>
        <v>4Q</v>
      </c>
      <c r="K7236" s="22" t="str">
        <f t="shared" si="341"/>
        <v>啤酒九州20174Q</v>
      </c>
    </row>
    <row r="7237" spans="1:11">
      <c r="A7237" s="23">
        <v>201711</v>
      </c>
      <c r="B7237" s="23" t="s">
        <v>89</v>
      </c>
      <c r="C7237" s="22">
        <v>27260665</v>
      </c>
      <c r="D7237" s="22" t="s">
        <v>105</v>
      </c>
      <c r="E7237" s="23">
        <v>75600</v>
      </c>
      <c r="F7237" s="22" t="str">
        <f>VLOOKUP(C7237,變換清單!A:C,3,0)</f>
        <v>啤酒</v>
      </c>
      <c r="G7237" s="22" t="str">
        <f>VLOOKUP(B7237,變換清單!E:F,2,0)</f>
        <v>九州</v>
      </c>
      <c r="H7237" s="22" t="str">
        <f t="shared" si="339"/>
        <v>2017</v>
      </c>
      <c r="I7237" s="22">
        <f t="shared" si="340"/>
        <v>11</v>
      </c>
      <c r="J7237" s="22" t="str">
        <f>VLOOKUP(I7237,變換清單!H:I,2,0)</f>
        <v>4Q</v>
      </c>
      <c r="K7237" s="22" t="str">
        <f t="shared" si="341"/>
        <v>啤酒九州20174Q</v>
      </c>
    </row>
    <row r="7238" spans="1:11">
      <c r="A7238" s="23">
        <v>201711</v>
      </c>
      <c r="B7238" s="23" t="s">
        <v>64</v>
      </c>
      <c r="C7238" s="22">
        <v>27350171</v>
      </c>
      <c r="D7238" s="22" t="s">
        <v>42</v>
      </c>
      <c r="E7238" s="23">
        <v>3112200</v>
      </c>
      <c r="F7238" s="22" t="str">
        <f>VLOOKUP(C7238,變換清單!A:C,3,0)</f>
        <v>啤酒</v>
      </c>
      <c r="G7238" s="22" t="str">
        <f>VLOOKUP(B7238,變換清單!E:F,2,0)</f>
        <v>首都圏</v>
      </c>
      <c r="H7238" s="22" t="str">
        <f t="shared" si="339"/>
        <v>2017</v>
      </c>
      <c r="I7238" s="22">
        <f t="shared" si="340"/>
        <v>11</v>
      </c>
      <c r="J7238" s="22" t="str">
        <f>VLOOKUP(I7238,變換清單!H:I,2,0)</f>
        <v>4Q</v>
      </c>
      <c r="K7238" s="22" t="str">
        <f t="shared" si="341"/>
        <v>啤酒首都圏20174Q</v>
      </c>
    </row>
    <row r="7239" spans="1:11">
      <c r="A7239" s="23">
        <v>201711</v>
      </c>
      <c r="B7239" s="23" t="s">
        <v>64</v>
      </c>
      <c r="C7239" s="22">
        <v>27350921</v>
      </c>
      <c r="D7239" s="22" t="s">
        <v>44</v>
      </c>
      <c r="E7239" s="23">
        <v>509880</v>
      </c>
      <c r="F7239" s="22" t="str">
        <f>VLOOKUP(C7239,變換清單!A:C,3,0)</f>
        <v>發泡酒</v>
      </c>
      <c r="G7239" s="22" t="str">
        <f>VLOOKUP(B7239,變換清單!E:F,2,0)</f>
        <v>首都圏</v>
      </c>
      <c r="H7239" s="22" t="str">
        <f t="shared" si="339"/>
        <v>2017</v>
      </c>
      <c r="I7239" s="22">
        <f t="shared" si="340"/>
        <v>11</v>
      </c>
      <c r="J7239" s="22" t="str">
        <f>VLOOKUP(I7239,變換清單!H:I,2,0)</f>
        <v>4Q</v>
      </c>
      <c r="K7239" s="22" t="str">
        <f t="shared" si="341"/>
        <v>發泡酒首都圏20174Q</v>
      </c>
    </row>
    <row r="7240" spans="1:11">
      <c r="A7240" s="23">
        <v>201711</v>
      </c>
      <c r="B7240" s="23" t="s">
        <v>64</v>
      </c>
      <c r="C7240" s="22">
        <v>27210786</v>
      </c>
      <c r="D7240" s="22" t="s">
        <v>103</v>
      </c>
      <c r="E7240" s="23">
        <v>1182720</v>
      </c>
      <c r="F7240" s="22" t="str">
        <f>VLOOKUP(C7240,變換清單!A:C,3,0)</f>
        <v>發泡酒</v>
      </c>
      <c r="G7240" s="22" t="str">
        <f>VLOOKUP(B7240,變換清單!E:F,2,0)</f>
        <v>首都圏</v>
      </c>
      <c r="H7240" s="22" t="str">
        <f t="shared" si="339"/>
        <v>2017</v>
      </c>
      <c r="I7240" s="22">
        <f t="shared" si="340"/>
        <v>11</v>
      </c>
      <c r="J7240" s="22" t="str">
        <f>VLOOKUP(I7240,變換清單!H:I,2,0)</f>
        <v>4Q</v>
      </c>
      <c r="K7240" s="22" t="str">
        <f t="shared" si="341"/>
        <v>發泡酒首都圏20174Q</v>
      </c>
    </row>
    <row r="7241" spans="1:11">
      <c r="A7241" s="23">
        <v>201711</v>
      </c>
      <c r="B7241" s="23" t="s">
        <v>64</v>
      </c>
      <c r="C7241" s="22">
        <v>27220883</v>
      </c>
      <c r="D7241" s="22" t="s">
        <v>101</v>
      </c>
      <c r="E7241" s="23">
        <v>131796</v>
      </c>
      <c r="F7241" s="22" t="str">
        <f>VLOOKUP(C7241,變換清單!A:C,3,0)</f>
        <v>新類型</v>
      </c>
      <c r="G7241" s="22" t="str">
        <f>VLOOKUP(B7241,變換清單!E:F,2,0)</f>
        <v>首都圏</v>
      </c>
      <c r="H7241" s="22" t="str">
        <f t="shared" si="339"/>
        <v>2017</v>
      </c>
      <c r="I7241" s="22">
        <f t="shared" si="340"/>
        <v>11</v>
      </c>
      <c r="J7241" s="22" t="str">
        <f>VLOOKUP(I7241,變換清單!H:I,2,0)</f>
        <v>4Q</v>
      </c>
      <c r="K7241" s="22" t="str">
        <f t="shared" si="341"/>
        <v>新類型首都圏20174Q</v>
      </c>
    </row>
    <row r="7242" spans="1:11">
      <c r="A7242" s="23">
        <v>201711</v>
      </c>
      <c r="B7242" s="23" t="s">
        <v>64</v>
      </c>
      <c r="C7242" s="22">
        <v>27220957</v>
      </c>
      <c r="D7242" s="22" t="s">
        <v>102</v>
      </c>
      <c r="E7242" s="23">
        <v>111612</v>
      </c>
      <c r="F7242" s="22" t="str">
        <f>VLOOKUP(C7242,變換清單!A:C,3,0)</f>
        <v>新類型</v>
      </c>
      <c r="G7242" s="22" t="str">
        <f>VLOOKUP(B7242,變換清單!E:F,2,0)</f>
        <v>首都圏</v>
      </c>
      <c r="H7242" s="22" t="str">
        <f t="shared" si="339"/>
        <v>2017</v>
      </c>
      <c r="I7242" s="22">
        <f t="shared" si="340"/>
        <v>11</v>
      </c>
      <c r="J7242" s="22" t="str">
        <f>VLOOKUP(I7242,變換清單!H:I,2,0)</f>
        <v>4Q</v>
      </c>
      <c r="K7242" s="22" t="str">
        <f t="shared" si="341"/>
        <v>新類型首都圏20174Q</v>
      </c>
    </row>
    <row r="7243" spans="1:11">
      <c r="A7243" s="23">
        <v>201711</v>
      </c>
      <c r="B7243" s="23" t="s">
        <v>64</v>
      </c>
      <c r="C7243" s="22">
        <v>27220985</v>
      </c>
      <c r="D7243" s="22" t="s">
        <v>46</v>
      </c>
      <c r="E7243" s="23">
        <v>757680</v>
      </c>
      <c r="F7243" s="22" t="str">
        <f>VLOOKUP(C7243,變換清單!A:C,3,0)</f>
        <v>新類型</v>
      </c>
      <c r="G7243" s="22" t="str">
        <f>VLOOKUP(B7243,變換清單!E:F,2,0)</f>
        <v>首都圏</v>
      </c>
      <c r="H7243" s="22" t="str">
        <f t="shared" si="339"/>
        <v>2017</v>
      </c>
      <c r="I7243" s="22">
        <f t="shared" si="340"/>
        <v>11</v>
      </c>
      <c r="J7243" s="22" t="str">
        <f>VLOOKUP(I7243,變換清單!H:I,2,0)</f>
        <v>4Q</v>
      </c>
      <c r="K7243" s="22" t="str">
        <f t="shared" si="341"/>
        <v>新類型首都圏20174Q</v>
      </c>
    </row>
    <row r="7244" spans="1:11">
      <c r="A7244" s="23">
        <v>201711</v>
      </c>
      <c r="B7244" s="23" t="s">
        <v>64</v>
      </c>
      <c r="C7244" s="22">
        <v>27260317</v>
      </c>
      <c r="D7244" s="22" t="s">
        <v>40</v>
      </c>
      <c r="E7244" s="23">
        <v>10672</v>
      </c>
      <c r="F7244" s="22" t="str">
        <f>VLOOKUP(C7244,變換清單!A:C,3,0)</f>
        <v>啤酒</v>
      </c>
      <c r="G7244" s="22" t="str">
        <f>VLOOKUP(B7244,變換清單!E:F,2,0)</f>
        <v>首都圏</v>
      </c>
      <c r="H7244" s="22" t="str">
        <f t="shared" si="339"/>
        <v>2017</v>
      </c>
      <c r="I7244" s="22">
        <f t="shared" si="340"/>
        <v>11</v>
      </c>
      <c r="J7244" s="22" t="str">
        <f>VLOOKUP(I7244,變換清單!H:I,2,0)</f>
        <v>4Q</v>
      </c>
      <c r="K7244" s="22" t="str">
        <f t="shared" si="341"/>
        <v>啤酒首都圏20174Q</v>
      </c>
    </row>
    <row r="7245" spans="1:11">
      <c r="A7245" s="23">
        <v>201711</v>
      </c>
      <c r="B7245" s="23" t="s">
        <v>76</v>
      </c>
      <c r="C7245" s="22">
        <v>27260665</v>
      </c>
      <c r="D7245" s="22" t="s">
        <v>105</v>
      </c>
      <c r="E7245" s="23">
        <v>264600</v>
      </c>
      <c r="F7245" s="22" t="str">
        <f>VLOOKUP(C7245,變換清單!A:C,3,0)</f>
        <v>啤酒</v>
      </c>
      <c r="G7245" s="22" t="str">
        <f>VLOOKUP(B7245,變換清單!E:F,2,0)</f>
        <v>中部</v>
      </c>
      <c r="H7245" s="22" t="str">
        <f t="shared" si="339"/>
        <v>2017</v>
      </c>
      <c r="I7245" s="22">
        <f t="shared" si="340"/>
        <v>11</v>
      </c>
      <c r="J7245" s="22" t="str">
        <f>VLOOKUP(I7245,變換清單!H:I,2,0)</f>
        <v>4Q</v>
      </c>
      <c r="K7245" s="22" t="str">
        <f t="shared" si="341"/>
        <v>啤酒中部20174Q</v>
      </c>
    </row>
    <row r="7246" spans="1:11">
      <c r="A7246" s="23">
        <v>201711</v>
      </c>
      <c r="B7246" s="23" t="s">
        <v>76</v>
      </c>
      <c r="C7246" s="22">
        <v>27350171</v>
      </c>
      <c r="D7246" s="22" t="s">
        <v>42</v>
      </c>
      <c r="E7246" s="23">
        <v>47040</v>
      </c>
      <c r="F7246" s="22" t="str">
        <f>VLOOKUP(C7246,變換清單!A:C,3,0)</f>
        <v>啤酒</v>
      </c>
      <c r="G7246" s="22" t="str">
        <f>VLOOKUP(B7246,變換清單!E:F,2,0)</f>
        <v>中部</v>
      </c>
      <c r="H7246" s="22" t="str">
        <f t="shared" si="339"/>
        <v>2017</v>
      </c>
      <c r="I7246" s="22">
        <f t="shared" si="340"/>
        <v>11</v>
      </c>
      <c r="J7246" s="22" t="str">
        <f>VLOOKUP(I7246,變換清單!H:I,2,0)</f>
        <v>4Q</v>
      </c>
      <c r="K7246" s="22" t="str">
        <f t="shared" si="341"/>
        <v>啤酒中部20174Q</v>
      </c>
    </row>
    <row r="7247" spans="1:11">
      <c r="A7247" s="23">
        <v>201711</v>
      </c>
      <c r="B7247" s="23" t="s">
        <v>76</v>
      </c>
      <c r="C7247" s="22">
        <v>27350921</v>
      </c>
      <c r="D7247" s="22" t="s">
        <v>44</v>
      </c>
      <c r="E7247" s="23">
        <v>116760</v>
      </c>
      <c r="F7247" s="22" t="str">
        <f>VLOOKUP(C7247,變換清單!A:C,3,0)</f>
        <v>發泡酒</v>
      </c>
      <c r="G7247" s="22" t="str">
        <f>VLOOKUP(B7247,變換清單!E:F,2,0)</f>
        <v>中部</v>
      </c>
      <c r="H7247" s="22" t="str">
        <f t="shared" si="339"/>
        <v>2017</v>
      </c>
      <c r="I7247" s="22">
        <f t="shared" si="340"/>
        <v>11</v>
      </c>
      <c r="J7247" s="22" t="str">
        <f>VLOOKUP(I7247,變換清單!H:I,2,0)</f>
        <v>4Q</v>
      </c>
      <c r="K7247" s="22" t="str">
        <f t="shared" si="341"/>
        <v>發泡酒中部20174Q</v>
      </c>
    </row>
    <row r="7248" spans="1:11">
      <c r="A7248" s="23">
        <v>201711</v>
      </c>
      <c r="B7248" s="23" t="s">
        <v>76</v>
      </c>
      <c r="C7248" s="22">
        <v>27210786</v>
      </c>
      <c r="D7248" s="22" t="s">
        <v>103</v>
      </c>
      <c r="E7248" s="23">
        <v>8820</v>
      </c>
      <c r="F7248" s="22" t="str">
        <f>VLOOKUP(C7248,變換清單!A:C,3,0)</f>
        <v>發泡酒</v>
      </c>
      <c r="G7248" s="22" t="str">
        <f>VLOOKUP(B7248,變換清單!E:F,2,0)</f>
        <v>中部</v>
      </c>
      <c r="H7248" s="22" t="str">
        <f t="shared" si="339"/>
        <v>2017</v>
      </c>
      <c r="I7248" s="22">
        <f t="shared" si="340"/>
        <v>11</v>
      </c>
      <c r="J7248" s="22" t="str">
        <f>VLOOKUP(I7248,變換清單!H:I,2,0)</f>
        <v>4Q</v>
      </c>
      <c r="K7248" s="22" t="str">
        <f t="shared" si="341"/>
        <v>發泡酒中部20174Q</v>
      </c>
    </row>
    <row r="7249" spans="1:11">
      <c r="A7249" s="23">
        <v>201711</v>
      </c>
      <c r="B7249" s="23" t="s">
        <v>76</v>
      </c>
      <c r="C7249" s="22">
        <v>27220883</v>
      </c>
      <c r="D7249" s="22" t="s">
        <v>101</v>
      </c>
      <c r="E7249" s="23">
        <v>3276</v>
      </c>
      <c r="F7249" s="22" t="str">
        <f>VLOOKUP(C7249,變換清單!A:C,3,0)</f>
        <v>新類型</v>
      </c>
      <c r="G7249" s="22" t="str">
        <f>VLOOKUP(B7249,變換清單!E:F,2,0)</f>
        <v>中部</v>
      </c>
      <c r="H7249" s="22" t="str">
        <f t="shared" si="339"/>
        <v>2017</v>
      </c>
      <c r="I7249" s="22">
        <f t="shared" si="340"/>
        <v>11</v>
      </c>
      <c r="J7249" s="22" t="str">
        <f>VLOOKUP(I7249,變換清單!H:I,2,0)</f>
        <v>4Q</v>
      </c>
      <c r="K7249" s="22" t="str">
        <f t="shared" si="341"/>
        <v>新類型中部20174Q</v>
      </c>
    </row>
    <row r="7250" spans="1:11">
      <c r="A7250" s="23">
        <v>201711</v>
      </c>
      <c r="B7250" s="23" t="s">
        <v>76</v>
      </c>
      <c r="C7250" s="22">
        <v>27220957</v>
      </c>
      <c r="D7250" s="22" t="s">
        <v>102</v>
      </c>
      <c r="E7250" s="23">
        <v>124320</v>
      </c>
      <c r="F7250" s="22" t="str">
        <f>VLOOKUP(C7250,變換清單!A:C,3,0)</f>
        <v>新類型</v>
      </c>
      <c r="G7250" s="22" t="str">
        <f>VLOOKUP(B7250,變換清單!E:F,2,0)</f>
        <v>中部</v>
      </c>
      <c r="H7250" s="22" t="str">
        <f t="shared" si="339"/>
        <v>2017</v>
      </c>
      <c r="I7250" s="22">
        <f t="shared" si="340"/>
        <v>11</v>
      </c>
      <c r="J7250" s="22" t="str">
        <f>VLOOKUP(I7250,變換清單!H:I,2,0)</f>
        <v>4Q</v>
      </c>
      <c r="K7250" s="22" t="str">
        <f t="shared" si="341"/>
        <v>新類型中部20174Q</v>
      </c>
    </row>
    <row r="7251" spans="1:11">
      <c r="A7251" s="23">
        <v>201711</v>
      </c>
      <c r="B7251" s="23" t="s">
        <v>59</v>
      </c>
      <c r="C7251" s="22">
        <v>27220985</v>
      </c>
      <c r="D7251" s="22" t="s">
        <v>46</v>
      </c>
      <c r="E7251" s="23">
        <v>186480</v>
      </c>
      <c r="F7251" s="22" t="str">
        <f>VLOOKUP(C7251,變換清單!A:C,3,0)</f>
        <v>新類型</v>
      </c>
      <c r="G7251" s="22" t="str">
        <f>VLOOKUP(B7251,變換清單!E:F,2,0)</f>
        <v>東北</v>
      </c>
      <c r="H7251" s="22" t="str">
        <f t="shared" si="339"/>
        <v>2017</v>
      </c>
      <c r="I7251" s="22">
        <f t="shared" si="340"/>
        <v>11</v>
      </c>
      <c r="J7251" s="22" t="str">
        <f>VLOOKUP(I7251,變換清單!H:I,2,0)</f>
        <v>4Q</v>
      </c>
      <c r="K7251" s="22" t="str">
        <f t="shared" si="341"/>
        <v>新類型東北20174Q</v>
      </c>
    </row>
    <row r="7252" spans="1:11">
      <c r="A7252" s="23">
        <v>201711</v>
      </c>
      <c r="B7252" s="23" t="s">
        <v>59</v>
      </c>
      <c r="C7252" s="22">
        <v>27260317</v>
      </c>
      <c r="D7252" s="22" t="s">
        <v>40</v>
      </c>
      <c r="E7252" s="23">
        <v>56280</v>
      </c>
      <c r="F7252" s="22" t="str">
        <f>VLOOKUP(C7252,變換清單!A:C,3,0)</f>
        <v>啤酒</v>
      </c>
      <c r="G7252" s="22" t="str">
        <f>VLOOKUP(B7252,變換清單!E:F,2,0)</f>
        <v>東北</v>
      </c>
      <c r="H7252" s="22" t="str">
        <f t="shared" si="339"/>
        <v>2017</v>
      </c>
      <c r="I7252" s="22">
        <f t="shared" si="340"/>
        <v>11</v>
      </c>
      <c r="J7252" s="22" t="str">
        <f>VLOOKUP(I7252,變換清單!H:I,2,0)</f>
        <v>4Q</v>
      </c>
      <c r="K7252" s="22" t="str">
        <f t="shared" si="341"/>
        <v>啤酒東北20174Q</v>
      </c>
    </row>
    <row r="7253" spans="1:11">
      <c r="A7253" s="23">
        <v>201711</v>
      </c>
      <c r="B7253" s="23" t="s">
        <v>59</v>
      </c>
      <c r="C7253" s="22">
        <v>27260665</v>
      </c>
      <c r="D7253" s="22" t="s">
        <v>105</v>
      </c>
      <c r="E7253" s="23">
        <v>48720</v>
      </c>
      <c r="F7253" s="22" t="str">
        <f>VLOOKUP(C7253,變換清單!A:C,3,0)</f>
        <v>啤酒</v>
      </c>
      <c r="G7253" s="22" t="str">
        <f>VLOOKUP(B7253,變換清單!E:F,2,0)</f>
        <v>東北</v>
      </c>
      <c r="H7253" s="22" t="str">
        <f t="shared" si="339"/>
        <v>2017</v>
      </c>
      <c r="I7253" s="22">
        <f t="shared" si="340"/>
        <v>11</v>
      </c>
      <c r="J7253" s="22" t="str">
        <f>VLOOKUP(I7253,變換清單!H:I,2,0)</f>
        <v>4Q</v>
      </c>
      <c r="K7253" s="22" t="str">
        <f t="shared" si="341"/>
        <v>啤酒東北20174Q</v>
      </c>
    </row>
    <row r="7254" spans="1:11">
      <c r="A7254" s="23">
        <v>201711</v>
      </c>
      <c r="B7254" s="23" t="s">
        <v>59</v>
      </c>
      <c r="C7254" s="22">
        <v>27350171</v>
      </c>
      <c r="D7254" s="22" t="s">
        <v>42</v>
      </c>
      <c r="E7254" s="23">
        <v>10332</v>
      </c>
      <c r="F7254" s="22" t="str">
        <f>VLOOKUP(C7254,變換清單!A:C,3,0)</f>
        <v>啤酒</v>
      </c>
      <c r="G7254" s="22" t="str">
        <f>VLOOKUP(B7254,變換清單!E:F,2,0)</f>
        <v>東北</v>
      </c>
      <c r="H7254" s="22" t="str">
        <f t="shared" si="339"/>
        <v>2017</v>
      </c>
      <c r="I7254" s="22">
        <f t="shared" si="340"/>
        <v>11</v>
      </c>
      <c r="J7254" s="22" t="str">
        <f>VLOOKUP(I7254,變換清單!H:I,2,0)</f>
        <v>4Q</v>
      </c>
      <c r="K7254" s="22" t="str">
        <f t="shared" si="341"/>
        <v>啤酒東北20174Q</v>
      </c>
    </row>
    <row r="7255" spans="1:11">
      <c r="A7255" s="23">
        <v>201711</v>
      </c>
      <c r="B7255" s="23" t="s">
        <v>59</v>
      </c>
      <c r="C7255" s="22">
        <v>27350921</v>
      </c>
      <c r="D7255" s="22" t="s">
        <v>44</v>
      </c>
      <c r="E7255" s="23">
        <v>6048</v>
      </c>
      <c r="F7255" s="22" t="str">
        <f>VLOOKUP(C7255,變換清單!A:C,3,0)</f>
        <v>發泡酒</v>
      </c>
      <c r="G7255" s="22" t="str">
        <f>VLOOKUP(B7255,變換清單!E:F,2,0)</f>
        <v>東北</v>
      </c>
      <c r="H7255" s="22" t="str">
        <f t="shared" si="339"/>
        <v>2017</v>
      </c>
      <c r="I7255" s="22">
        <f t="shared" si="340"/>
        <v>11</v>
      </c>
      <c r="J7255" s="22" t="str">
        <f>VLOOKUP(I7255,變換清單!H:I,2,0)</f>
        <v>4Q</v>
      </c>
      <c r="K7255" s="22" t="str">
        <f t="shared" si="341"/>
        <v>發泡酒東北20174Q</v>
      </c>
    </row>
    <row r="7256" spans="1:11">
      <c r="A7256" s="23">
        <v>201711</v>
      </c>
      <c r="B7256" s="23" t="s">
        <v>59</v>
      </c>
      <c r="C7256" s="22">
        <v>27210786</v>
      </c>
      <c r="D7256" s="22" t="s">
        <v>103</v>
      </c>
      <c r="E7256" s="23">
        <v>65520</v>
      </c>
      <c r="F7256" s="22" t="str">
        <f>VLOOKUP(C7256,變換清單!A:C,3,0)</f>
        <v>發泡酒</v>
      </c>
      <c r="G7256" s="22" t="str">
        <f>VLOOKUP(B7256,變換清單!E:F,2,0)</f>
        <v>東北</v>
      </c>
      <c r="H7256" s="22" t="str">
        <f t="shared" si="339"/>
        <v>2017</v>
      </c>
      <c r="I7256" s="22">
        <f t="shared" si="340"/>
        <v>11</v>
      </c>
      <c r="J7256" s="22" t="str">
        <f>VLOOKUP(I7256,變換清單!H:I,2,0)</f>
        <v>4Q</v>
      </c>
      <c r="K7256" s="22" t="str">
        <f t="shared" si="341"/>
        <v>發泡酒東北20174Q</v>
      </c>
    </row>
    <row r="7257" spans="1:11">
      <c r="A7257" s="23">
        <v>201711</v>
      </c>
      <c r="B7257" s="23" t="s">
        <v>84</v>
      </c>
      <c r="C7257" s="22">
        <v>27220883</v>
      </c>
      <c r="D7257" s="22" t="s">
        <v>101</v>
      </c>
      <c r="E7257" s="23">
        <v>358680</v>
      </c>
      <c r="F7257" s="22" t="str">
        <f>VLOOKUP(C7257,變換清單!A:C,3,0)</f>
        <v>新類型</v>
      </c>
      <c r="G7257" s="22" t="str">
        <f>VLOOKUP(B7257,變換清單!E:F,2,0)</f>
        <v>中四國</v>
      </c>
      <c r="H7257" s="22" t="str">
        <f t="shared" si="339"/>
        <v>2017</v>
      </c>
      <c r="I7257" s="22">
        <f t="shared" si="340"/>
        <v>11</v>
      </c>
      <c r="J7257" s="22" t="str">
        <f>VLOOKUP(I7257,變換清單!H:I,2,0)</f>
        <v>4Q</v>
      </c>
      <c r="K7257" s="22" t="str">
        <f t="shared" si="341"/>
        <v>新類型中四國20174Q</v>
      </c>
    </row>
    <row r="7258" spans="1:11">
      <c r="A7258" s="23">
        <v>201711</v>
      </c>
      <c r="B7258" s="23" t="s">
        <v>84</v>
      </c>
      <c r="C7258" s="22">
        <v>27220957</v>
      </c>
      <c r="D7258" s="22" t="s">
        <v>102</v>
      </c>
      <c r="E7258" s="23">
        <v>78120</v>
      </c>
      <c r="F7258" s="22" t="str">
        <f>VLOOKUP(C7258,變換清單!A:C,3,0)</f>
        <v>新類型</v>
      </c>
      <c r="G7258" s="22" t="str">
        <f>VLOOKUP(B7258,變換清單!E:F,2,0)</f>
        <v>中四國</v>
      </c>
      <c r="H7258" s="22" t="str">
        <f t="shared" si="339"/>
        <v>2017</v>
      </c>
      <c r="I7258" s="22">
        <f t="shared" si="340"/>
        <v>11</v>
      </c>
      <c r="J7258" s="22" t="str">
        <f>VLOOKUP(I7258,變換清單!H:I,2,0)</f>
        <v>4Q</v>
      </c>
      <c r="K7258" s="22" t="str">
        <f t="shared" si="341"/>
        <v>新類型中四國20174Q</v>
      </c>
    </row>
    <row r="7259" spans="1:11">
      <c r="A7259" s="23">
        <v>201711</v>
      </c>
      <c r="B7259" s="23" t="s">
        <v>84</v>
      </c>
      <c r="C7259" s="22">
        <v>27220985</v>
      </c>
      <c r="D7259" s="22" t="s">
        <v>46</v>
      </c>
      <c r="E7259" s="23">
        <v>121800</v>
      </c>
      <c r="F7259" s="22" t="str">
        <f>VLOOKUP(C7259,變換清單!A:C,3,0)</f>
        <v>新類型</v>
      </c>
      <c r="G7259" s="22" t="str">
        <f>VLOOKUP(B7259,變換清單!E:F,2,0)</f>
        <v>中四國</v>
      </c>
      <c r="H7259" s="22" t="str">
        <f t="shared" si="339"/>
        <v>2017</v>
      </c>
      <c r="I7259" s="22">
        <f t="shared" si="340"/>
        <v>11</v>
      </c>
      <c r="J7259" s="22" t="str">
        <f>VLOOKUP(I7259,變換清單!H:I,2,0)</f>
        <v>4Q</v>
      </c>
      <c r="K7259" s="22" t="str">
        <f t="shared" si="341"/>
        <v>新類型中四國20174Q</v>
      </c>
    </row>
    <row r="7260" spans="1:11">
      <c r="A7260" s="23">
        <v>201711</v>
      </c>
      <c r="B7260" s="23" t="s">
        <v>84</v>
      </c>
      <c r="C7260" s="22">
        <v>27260317</v>
      </c>
      <c r="D7260" s="22" t="s">
        <v>40</v>
      </c>
      <c r="E7260" s="23">
        <v>56448</v>
      </c>
      <c r="F7260" s="22" t="str">
        <f>VLOOKUP(C7260,變換清單!A:C,3,0)</f>
        <v>啤酒</v>
      </c>
      <c r="G7260" s="22" t="str">
        <f>VLOOKUP(B7260,變換清單!E:F,2,0)</f>
        <v>中四國</v>
      </c>
      <c r="H7260" s="22" t="str">
        <f t="shared" si="339"/>
        <v>2017</v>
      </c>
      <c r="I7260" s="22">
        <f t="shared" si="340"/>
        <v>11</v>
      </c>
      <c r="J7260" s="22" t="str">
        <f>VLOOKUP(I7260,變換清單!H:I,2,0)</f>
        <v>4Q</v>
      </c>
      <c r="K7260" s="22" t="str">
        <f t="shared" si="341"/>
        <v>啤酒中四國20174Q</v>
      </c>
    </row>
    <row r="7261" spans="1:11">
      <c r="A7261" s="23">
        <v>201711</v>
      </c>
      <c r="B7261" s="23" t="s">
        <v>84</v>
      </c>
      <c r="C7261" s="22">
        <v>27260665</v>
      </c>
      <c r="D7261" s="22" t="s">
        <v>105</v>
      </c>
      <c r="E7261" s="23">
        <v>9072</v>
      </c>
      <c r="F7261" s="22" t="str">
        <f>VLOOKUP(C7261,變換清單!A:C,3,0)</f>
        <v>啤酒</v>
      </c>
      <c r="G7261" s="22" t="str">
        <f>VLOOKUP(B7261,變換清單!E:F,2,0)</f>
        <v>中四國</v>
      </c>
      <c r="H7261" s="22" t="str">
        <f t="shared" si="339"/>
        <v>2017</v>
      </c>
      <c r="I7261" s="22">
        <f t="shared" si="340"/>
        <v>11</v>
      </c>
      <c r="J7261" s="22" t="str">
        <f>VLOOKUP(I7261,變換清單!H:I,2,0)</f>
        <v>4Q</v>
      </c>
      <c r="K7261" s="22" t="str">
        <f t="shared" si="341"/>
        <v>啤酒中四國20174Q</v>
      </c>
    </row>
    <row r="7262" spans="1:11">
      <c r="A7262" s="23">
        <v>201711</v>
      </c>
      <c r="B7262" s="23" t="s">
        <v>84</v>
      </c>
      <c r="C7262" s="22">
        <v>27350171</v>
      </c>
      <c r="D7262" s="22" t="s">
        <v>42</v>
      </c>
      <c r="E7262" s="23">
        <v>23520</v>
      </c>
      <c r="F7262" s="22" t="str">
        <f>VLOOKUP(C7262,變換清單!A:C,3,0)</f>
        <v>啤酒</v>
      </c>
      <c r="G7262" s="22" t="str">
        <f>VLOOKUP(B7262,變換清單!E:F,2,0)</f>
        <v>中四國</v>
      </c>
      <c r="H7262" s="22" t="str">
        <f t="shared" si="339"/>
        <v>2017</v>
      </c>
      <c r="I7262" s="22">
        <f t="shared" si="340"/>
        <v>11</v>
      </c>
      <c r="J7262" s="22" t="str">
        <f>VLOOKUP(I7262,變換清單!H:I,2,0)</f>
        <v>4Q</v>
      </c>
      <c r="K7262" s="22" t="str">
        <f t="shared" si="341"/>
        <v>啤酒中四國20174Q</v>
      </c>
    </row>
    <row r="7263" spans="1:11">
      <c r="A7263" s="23">
        <v>201711</v>
      </c>
      <c r="B7263" s="23" t="s">
        <v>71</v>
      </c>
      <c r="C7263" s="22">
        <v>27350921</v>
      </c>
      <c r="D7263" s="22" t="s">
        <v>44</v>
      </c>
      <c r="E7263" s="23">
        <v>226800</v>
      </c>
      <c r="F7263" s="22" t="str">
        <f>VLOOKUP(C7263,變換清單!A:C,3,0)</f>
        <v>發泡酒</v>
      </c>
      <c r="G7263" s="22" t="str">
        <f>VLOOKUP(B7263,變換清單!E:F,2,0)</f>
        <v>關信越</v>
      </c>
      <c r="H7263" s="22" t="str">
        <f t="shared" si="339"/>
        <v>2017</v>
      </c>
      <c r="I7263" s="22">
        <f t="shared" si="340"/>
        <v>11</v>
      </c>
      <c r="J7263" s="22" t="str">
        <f>VLOOKUP(I7263,變換清單!H:I,2,0)</f>
        <v>4Q</v>
      </c>
      <c r="K7263" s="22" t="str">
        <f t="shared" si="341"/>
        <v>發泡酒關信越20174Q</v>
      </c>
    </row>
    <row r="7264" spans="1:11">
      <c r="A7264" s="23">
        <v>201711</v>
      </c>
      <c r="B7264" s="23" t="s">
        <v>71</v>
      </c>
      <c r="C7264" s="22">
        <v>27210786</v>
      </c>
      <c r="D7264" s="22" t="s">
        <v>103</v>
      </c>
      <c r="E7264" s="23">
        <v>22680</v>
      </c>
      <c r="F7264" s="22" t="str">
        <f>VLOOKUP(C7264,變換清單!A:C,3,0)</f>
        <v>發泡酒</v>
      </c>
      <c r="G7264" s="22" t="str">
        <f>VLOOKUP(B7264,變換清單!E:F,2,0)</f>
        <v>關信越</v>
      </c>
      <c r="H7264" s="22" t="str">
        <f t="shared" si="339"/>
        <v>2017</v>
      </c>
      <c r="I7264" s="22">
        <f t="shared" si="340"/>
        <v>11</v>
      </c>
      <c r="J7264" s="22" t="str">
        <f>VLOOKUP(I7264,變換清單!H:I,2,0)</f>
        <v>4Q</v>
      </c>
      <c r="K7264" s="22" t="str">
        <f t="shared" si="341"/>
        <v>發泡酒關信越20174Q</v>
      </c>
    </row>
    <row r="7265" spans="1:11">
      <c r="A7265" s="23">
        <v>201711</v>
      </c>
      <c r="B7265" s="23" t="s">
        <v>71</v>
      </c>
      <c r="C7265" s="22">
        <v>27220883</v>
      </c>
      <c r="D7265" s="22" t="s">
        <v>101</v>
      </c>
      <c r="E7265" s="23">
        <v>36960</v>
      </c>
      <c r="F7265" s="22" t="str">
        <f>VLOOKUP(C7265,變換清單!A:C,3,0)</f>
        <v>新類型</v>
      </c>
      <c r="G7265" s="22" t="str">
        <f>VLOOKUP(B7265,變換清單!E:F,2,0)</f>
        <v>關信越</v>
      </c>
      <c r="H7265" s="22" t="str">
        <f t="shared" si="339"/>
        <v>2017</v>
      </c>
      <c r="I7265" s="22">
        <f t="shared" si="340"/>
        <v>11</v>
      </c>
      <c r="J7265" s="22" t="str">
        <f>VLOOKUP(I7265,變換清單!H:I,2,0)</f>
        <v>4Q</v>
      </c>
      <c r="K7265" s="22" t="str">
        <f t="shared" si="341"/>
        <v>新類型關信越20174Q</v>
      </c>
    </row>
    <row r="7266" spans="1:11">
      <c r="A7266" s="23">
        <v>201711</v>
      </c>
      <c r="B7266" s="23" t="s">
        <v>71</v>
      </c>
      <c r="C7266" s="22">
        <v>27220957</v>
      </c>
      <c r="D7266" s="22" t="s">
        <v>102</v>
      </c>
      <c r="E7266" s="23">
        <v>3024</v>
      </c>
      <c r="F7266" s="22" t="str">
        <f>VLOOKUP(C7266,變換清單!A:C,3,0)</f>
        <v>新類型</v>
      </c>
      <c r="G7266" s="22" t="str">
        <f>VLOOKUP(B7266,變換清單!E:F,2,0)</f>
        <v>關信越</v>
      </c>
      <c r="H7266" s="22" t="str">
        <f t="shared" si="339"/>
        <v>2017</v>
      </c>
      <c r="I7266" s="22">
        <f t="shared" si="340"/>
        <v>11</v>
      </c>
      <c r="J7266" s="22" t="str">
        <f>VLOOKUP(I7266,變換清單!H:I,2,0)</f>
        <v>4Q</v>
      </c>
      <c r="K7266" s="22" t="str">
        <f t="shared" si="341"/>
        <v>新類型關信越20174Q</v>
      </c>
    </row>
    <row r="7267" spans="1:11">
      <c r="A7267" s="23">
        <v>201711</v>
      </c>
      <c r="B7267" s="23" t="s">
        <v>71</v>
      </c>
      <c r="C7267" s="22">
        <v>27220985</v>
      </c>
      <c r="D7267" s="22" t="s">
        <v>46</v>
      </c>
      <c r="E7267" s="23">
        <v>35280</v>
      </c>
      <c r="F7267" s="22" t="str">
        <f>VLOOKUP(C7267,變換清單!A:C,3,0)</f>
        <v>新類型</v>
      </c>
      <c r="G7267" s="22" t="str">
        <f>VLOOKUP(B7267,變換清單!E:F,2,0)</f>
        <v>關信越</v>
      </c>
      <c r="H7267" s="22" t="str">
        <f t="shared" si="339"/>
        <v>2017</v>
      </c>
      <c r="I7267" s="22">
        <f t="shared" si="340"/>
        <v>11</v>
      </c>
      <c r="J7267" s="22" t="str">
        <f>VLOOKUP(I7267,變換清單!H:I,2,0)</f>
        <v>4Q</v>
      </c>
      <c r="K7267" s="22" t="str">
        <f t="shared" si="341"/>
        <v>新類型關信越20174Q</v>
      </c>
    </row>
    <row r="7268" spans="1:11">
      <c r="A7268" s="23">
        <v>201711</v>
      </c>
      <c r="B7268" s="23" t="s">
        <v>77</v>
      </c>
      <c r="C7268" s="22">
        <v>27260317</v>
      </c>
      <c r="D7268" s="22" t="s">
        <v>40</v>
      </c>
      <c r="E7268" s="23">
        <v>578760</v>
      </c>
      <c r="F7268" s="22" t="str">
        <f>VLOOKUP(C7268,變換清單!A:C,3,0)</f>
        <v>啤酒</v>
      </c>
      <c r="G7268" s="22" t="str">
        <f>VLOOKUP(B7268,變換清單!E:F,2,0)</f>
        <v>近畿圏</v>
      </c>
      <c r="H7268" s="22" t="str">
        <f t="shared" si="339"/>
        <v>2017</v>
      </c>
      <c r="I7268" s="22">
        <f t="shared" si="340"/>
        <v>11</v>
      </c>
      <c r="J7268" s="22" t="str">
        <f>VLOOKUP(I7268,變換清單!H:I,2,0)</f>
        <v>4Q</v>
      </c>
      <c r="K7268" s="22" t="str">
        <f t="shared" si="341"/>
        <v>啤酒近畿圏20174Q</v>
      </c>
    </row>
    <row r="7269" spans="1:11">
      <c r="A7269" s="23">
        <v>201711</v>
      </c>
      <c r="B7269" s="23" t="s">
        <v>77</v>
      </c>
      <c r="C7269" s="22">
        <v>27260665</v>
      </c>
      <c r="D7269" s="22" t="s">
        <v>105</v>
      </c>
      <c r="E7269" s="23">
        <v>52080</v>
      </c>
      <c r="F7269" s="22" t="str">
        <f>VLOOKUP(C7269,變換清單!A:C,3,0)</f>
        <v>啤酒</v>
      </c>
      <c r="G7269" s="22" t="str">
        <f>VLOOKUP(B7269,變換清單!E:F,2,0)</f>
        <v>近畿圏</v>
      </c>
      <c r="H7269" s="22" t="str">
        <f t="shared" si="339"/>
        <v>2017</v>
      </c>
      <c r="I7269" s="22">
        <f t="shared" si="340"/>
        <v>11</v>
      </c>
      <c r="J7269" s="22" t="str">
        <f>VLOOKUP(I7269,變換清單!H:I,2,0)</f>
        <v>4Q</v>
      </c>
      <c r="K7269" s="22" t="str">
        <f t="shared" si="341"/>
        <v>啤酒近畿圏20174Q</v>
      </c>
    </row>
    <row r="7270" spans="1:11">
      <c r="A7270" s="23">
        <v>201711</v>
      </c>
      <c r="B7270" s="23" t="s">
        <v>77</v>
      </c>
      <c r="C7270" s="22">
        <v>27350171</v>
      </c>
      <c r="D7270" s="22" t="s">
        <v>42</v>
      </c>
      <c r="E7270" s="23">
        <v>75600</v>
      </c>
      <c r="F7270" s="22" t="str">
        <f>VLOOKUP(C7270,變換清單!A:C,3,0)</f>
        <v>啤酒</v>
      </c>
      <c r="G7270" s="22" t="str">
        <f>VLOOKUP(B7270,變換清單!E:F,2,0)</f>
        <v>近畿圏</v>
      </c>
      <c r="H7270" s="22" t="str">
        <f t="shared" si="339"/>
        <v>2017</v>
      </c>
      <c r="I7270" s="22">
        <f t="shared" si="340"/>
        <v>11</v>
      </c>
      <c r="J7270" s="22" t="str">
        <f>VLOOKUP(I7270,變換清單!H:I,2,0)</f>
        <v>4Q</v>
      </c>
      <c r="K7270" s="22" t="str">
        <f t="shared" si="341"/>
        <v>啤酒近畿圏20174Q</v>
      </c>
    </row>
    <row r="7271" spans="1:11">
      <c r="A7271" s="23">
        <v>201711</v>
      </c>
      <c r="B7271" s="23" t="s">
        <v>77</v>
      </c>
      <c r="C7271" s="22">
        <v>27350921</v>
      </c>
      <c r="D7271" s="22" t="s">
        <v>44</v>
      </c>
      <c r="E7271" s="23">
        <v>14364</v>
      </c>
      <c r="F7271" s="22" t="str">
        <f>VLOOKUP(C7271,變換清單!A:C,3,0)</f>
        <v>發泡酒</v>
      </c>
      <c r="G7271" s="22" t="str">
        <f>VLOOKUP(B7271,變換清單!E:F,2,0)</f>
        <v>近畿圏</v>
      </c>
      <c r="H7271" s="22" t="str">
        <f t="shared" si="339"/>
        <v>2017</v>
      </c>
      <c r="I7271" s="22">
        <f t="shared" si="340"/>
        <v>11</v>
      </c>
      <c r="J7271" s="22" t="str">
        <f>VLOOKUP(I7271,變換清單!H:I,2,0)</f>
        <v>4Q</v>
      </c>
      <c r="K7271" s="22" t="str">
        <f t="shared" si="341"/>
        <v>發泡酒近畿圏20174Q</v>
      </c>
    </row>
    <row r="7272" spans="1:11">
      <c r="A7272" s="23">
        <v>201711</v>
      </c>
      <c r="B7272" s="23" t="s">
        <v>77</v>
      </c>
      <c r="C7272" s="22">
        <v>27210786</v>
      </c>
      <c r="D7272" s="22" t="s">
        <v>103</v>
      </c>
      <c r="E7272" s="23">
        <v>16284</v>
      </c>
      <c r="F7272" s="22" t="str">
        <f>VLOOKUP(C7272,變換清單!A:C,3,0)</f>
        <v>發泡酒</v>
      </c>
      <c r="G7272" s="22" t="str">
        <f>VLOOKUP(B7272,變換清單!E:F,2,0)</f>
        <v>近畿圏</v>
      </c>
      <c r="H7272" s="22" t="str">
        <f t="shared" si="339"/>
        <v>2017</v>
      </c>
      <c r="I7272" s="22">
        <f t="shared" si="340"/>
        <v>11</v>
      </c>
      <c r="J7272" s="22" t="str">
        <f>VLOOKUP(I7272,變換清單!H:I,2,0)</f>
        <v>4Q</v>
      </c>
      <c r="K7272" s="22" t="str">
        <f t="shared" si="341"/>
        <v>發泡酒近畿圏20174Q</v>
      </c>
    </row>
    <row r="7273" spans="1:11">
      <c r="A7273" s="23">
        <v>201711</v>
      </c>
      <c r="B7273" s="23" t="s">
        <v>77</v>
      </c>
      <c r="C7273" s="22">
        <v>27220883</v>
      </c>
      <c r="D7273" s="22" t="s">
        <v>101</v>
      </c>
      <c r="E7273" s="23">
        <v>44520</v>
      </c>
      <c r="F7273" s="22" t="str">
        <f>VLOOKUP(C7273,變換清單!A:C,3,0)</f>
        <v>新類型</v>
      </c>
      <c r="G7273" s="22" t="str">
        <f>VLOOKUP(B7273,變換清單!E:F,2,0)</f>
        <v>近畿圏</v>
      </c>
      <c r="H7273" s="22" t="str">
        <f t="shared" si="339"/>
        <v>2017</v>
      </c>
      <c r="I7273" s="22">
        <f t="shared" si="340"/>
        <v>11</v>
      </c>
      <c r="J7273" s="22" t="str">
        <f>VLOOKUP(I7273,變換清單!H:I,2,0)</f>
        <v>4Q</v>
      </c>
      <c r="K7273" s="22" t="str">
        <f t="shared" si="341"/>
        <v>新類型近畿圏20174Q</v>
      </c>
    </row>
    <row r="7274" spans="1:11">
      <c r="A7274" s="23">
        <v>201711</v>
      </c>
      <c r="B7274" s="23" t="s">
        <v>97</v>
      </c>
      <c r="C7274" s="22">
        <v>27220957</v>
      </c>
      <c r="D7274" s="22" t="s">
        <v>102</v>
      </c>
      <c r="E7274" s="23">
        <v>263760</v>
      </c>
      <c r="F7274" s="22" t="str">
        <f>VLOOKUP(C7274,變換清單!A:C,3,0)</f>
        <v>新類型</v>
      </c>
      <c r="G7274" s="22" t="str">
        <f>VLOOKUP(B7274,變換清單!E:F,2,0)</f>
        <v>九州</v>
      </c>
      <c r="H7274" s="22" t="str">
        <f t="shared" si="339"/>
        <v>2017</v>
      </c>
      <c r="I7274" s="22">
        <f t="shared" si="340"/>
        <v>11</v>
      </c>
      <c r="J7274" s="22" t="str">
        <f>VLOOKUP(I7274,變換清單!H:I,2,0)</f>
        <v>4Q</v>
      </c>
      <c r="K7274" s="22" t="str">
        <f t="shared" si="341"/>
        <v>新類型九州20174Q</v>
      </c>
    </row>
    <row r="7275" spans="1:11">
      <c r="A7275" s="23">
        <v>201711</v>
      </c>
      <c r="B7275" s="23" t="s">
        <v>97</v>
      </c>
      <c r="C7275" s="22">
        <v>27220985</v>
      </c>
      <c r="D7275" s="22" t="s">
        <v>46</v>
      </c>
      <c r="E7275" s="23">
        <v>94920</v>
      </c>
      <c r="F7275" s="22" t="str">
        <f>VLOOKUP(C7275,變換清單!A:C,3,0)</f>
        <v>新類型</v>
      </c>
      <c r="G7275" s="22" t="str">
        <f>VLOOKUP(B7275,變換清單!E:F,2,0)</f>
        <v>九州</v>
      </c>
      <c r="H7275" s="22" t="str">
        <f t="shared" si="339"/>
        <v>2017</v>
      </c>
      <c r="I7275" s="22">
        <f t="shared" si="340"/>
        <v>11</v>
      </c>
      <c r="J7275" s="22" t="str">
        <f>VLOOKUP(I7275,變換清單!H:I,2,0)</f>
        <v>4Q</v>
      </c>
      <c r="K7275" s="22" t="str">
        <f t="shared" si="341"/>
        <v>新類型九州20174Q</v>
      </c>
    </row>
    <row r="7276" spans="1:11">
      <c r="A7276" s="23">
        <v>201711</v>
      </c>
      <c r="B7276" s="23" t="s">
        <v>97</v>
      </c>
      <c r="C7276" s="22">
        <v>27260317</v>
      </c>
      <c r="D7276" s="22" t="s">
        <v>40</v>
      </c>
      <c r="E7276" s="23">
        <v>48720</v>
      </c>
      <c r="F7276" s="22" t="str">
        <f>VLOOKUP(C7276,變換清單!A:C,3,0)</f>
        <v>啤酒</v>
      </c>
      <c r="G7276" s="22" t="str">
        <f>VLOOKUP(B7276,變換清單!E:F,2,0)</f>
        <v>九州</v>
      </c>
      <c r="H7276" s="22" t="str">
        <f t="shared" si="339"/>
        <v>2017</v>
      </c>
      <c r="I7276" s="22">
        <f t="shared" si="340"/>
        <v>11</v>
      </c>
      <c r="J7276" s="22" t="str">
        <f>VLOOKUP(I7276,變換清單!H:I,2,0)</f>
        <v>4Q</v>
      </c>
      <c r="K7276" s="22" t="str">
        <f t="shared" si="341"/>
        <v>啤酒九州20174Q</v>
      </c>
    </row>
    <row r="7277" spans="1:11">
      <c r="A7277" s="23">
        <v>201711</v>
      </c>
      <c r="B7277" s="23" t="s">
        <v>97</v>
      </c>
      <c r="C7277" s="22">
        <v>27260665</v>
      </c>
      <c r="D7277" s="22" t="s">
        <v>105</v>
      </c>
      <c r="E7277" s="23">
        <v>5292</v>
      </c>
      <c r="F7277" s="22" t="str">
        <f>VLOOKUP(C7277,變換清單!A:C,3,0)</f>
        <v>啤酒</v>
      </c>
      <c r="G7277" s="22" t="str">
        <f>VLOOKUP(B7277,變換清單!E:F,2,0)</f>
        <v>九州</v>
      </c>
      <c r="H7277" s="22" t="str">
        <f t="shared" si="339"/>
        <v>2017</v>
      </c>
      <c r="I7277" s="22">
        <f t="shared" si="340"/>
        <v>11</v>
      </c>
      <c r="J7277" s="22" t="str">
        <f>VLOOKUP(I7277,變換清單!H:I,2,0)</f>
        <v>4Q</v>
      </c>
      <c r="K7277" s="22" t="str">
        <f t="shared" si="341"/>
        <v>啤酒九州20174Q</v>
      </c>
    </row>
    <row r="7278" spans="1:11">
      <c r="A7278" s="23">
        <v>201711</v>
      </c>
      <c r="B7278" s="23" t="s">
        <v>97</v>
      </c>
      <c r="C7278" s="22">
        <v>27350171</v>
      </c>
      <c r="D7278" s="22" t="s">
        <v>42</v>
      </c>
      <c r="E7278" s="23">
        <v>4032</v>
      </c>
      <c r="F7278" s="22" t="str">
        <f>VLOOKUP(C7278,變換清單!A:C,3,0)</f>
        <v>啤酒</v>
      </c>
      <c r="G7278" s="22" t="str">
        <f>VLOOKUP(B7278,變換清單!E:F,2,0)</f>
        <v>九州</v>
      </c>
      <c r="H7278" s="22" t="str">
        <f t="shared" si="339"/>
        <v>2017</v>
      </c>
      <c r="I7278" s="22">
        <f t="shared" si="340"/>
        <v>11</v>
      </c>
      <c r="J7278" s="22" t="str">
        <f>VLOOKUP(I7278,變換清單!H:I,2,0)</f>
        <v>4Q</v>
      </c>
      <c r="K7278" s="22" t="str">
        <f t="shared" si="341"/>
        <v>啤酒九州20174Q</v>
      </c>
    </row>
    <row r="7279" spans="1:11">
      <c r="A7279" s="23">
        <v>201711</v>
      </c>
      <c r="B7279" s="23" t="s">
        <v>97</v>
      </c>
      <c r="C7279" s="22">
        <v>27350921</v>
      </c>
      <c r="D7279" s="22" t="s">
        <v>44</v>
      </c>
      <c r="E7279" s="23">
        <v>46200</v>
      </c>
      <c r="F7279" s="22" t="str">
        <f>VLOOKUP(C7279,變換清單!A:C,3,0)</f>
        <v>發泡酒</v>
      </c>
      <c r="G7279" s="22" t="str">
        <f>VLOOKUP(B7279,變換清單!E:F,2,0)</f>
        <v>九州</v>
      </c>
      <c r="H7279" s="22" t="str">
        <f t="shared" si="339"/>
        <v>2017</v>
      </c>
      <c r="I7279" s="22">
        <f t="shared" si="340"/>
        <v>11</v>
      </c>
      <c r="J7279" s="22" t="str">
        <f>VLOOKUP(I7279,變換清單!H:I,2,0)</f>
        <v>4Q</v>
      </c>
      <c r="K7279" s="22" t="str">
        <f t="shared" si="341"/>
        <v>發泡酒九州20174Q</v>
      </c>
    </row>
    <row r="7280" spans="1:11">
      <c r="A7280" s="23">
        <v>201711</v>
      </c>
      <c r="B7280" s="23" t="s">
        <v>58</v>
      </c>
      <c r="C7280" s="22">
        <v>27210786</v>
      </c>
      <c r="D7280" s="22" t="s">
        <v>103</v>
      </c>
      <c r="E7280" s="23">
        <v>1680</v>
      </c>
      <c r="F7280" s="22" t="str">
        <f>VLOOKUP(C7280,變換清單!A:C,3,0)</f>
        <v>發泡酒</v>
      </c>
      <c r="G7280" s="22" t="str">
        <f>VLOOKUP(B7280,變換清單!E:F,2,0)</f>
        <v>東北</v>
      </c>
      <c r="H7280" s="22" t="str">
        <f t="shared" si="339"/>
        <v>2017</v>
      </c>
      <c r="I7280" s="22">
        <f t="shared" si="340"/>
        <v>11</v>
      </c>
      <c r="J7280" s="22" t="str">
        <f>VLOOKUP(I7280,變換清單!H:I,2,0)</f>
        <v>4Q</v>
      </c>
      <c r="K7280" s="22" t="str">
        <f t="shared" si="341"/>
        <v>發泡酒東北20174Q</v>
      </c>
    </row>
    <row r="7281" spans="1:11">
      <c r="A7281" s="23">
        <v>201711</v>
      </c>
      <c r="B7281" s="23" t="s">
        <v>58</v>
      </c>
      <c r="C7281" s="22">
        <v>27220883</v>
      </c>
      <c r="D7281" s="22" t="s">
        <v>101</v>
      </c>
      <c r="E7281" s="23">
        <v>304080</v>
      </c>
      <c r="F7281" s="22" t="str">
        <f>VLOOKUP(C7281,變換清單!A:C,3,0)</f>
        <v>新類型</v>
      </c>
      <c r="G7281" s="22" t="str">
        <f>VLOOKUP(B7281,變換清單!E:F,2,0)</f>
        <v>東北</v>
      </c>
      <c r="H7281" s="22" t="str">
        <f t="shared" si="339"/>
        <v>2017</v>
      </c>
      <c r="I7281" s="22">
        <f t="shared" si="340"/>
        <v>11</v>
      </c>
      <c r="J7281" s="22" t="str">
        <f>VLOOKUP(I7281,變換清單!H:I,2,0)</f>
        <v>4Q</v>
      </c>
      <c r="K7281" s="22" t="str">
        <f t="shared" si="341"/>
        <v>新類型東北20174Q</v>
      </c>
    </row>
    <row r="7282" spans="1:11">
      <c r="A7282" s="23">
        <v>201711</v>
      </c>
      <c r="B7282" s="23" t="s">
        <v>58</v>
      </c>
      <c r="C7282" s="22">
        <v>27220957</v>
      </c>
      <c r="D7282" s="22" t="s">
        <v>102</v>
      </c>
      <c r="E7282" s="23">
        <v>136920</v>
      </c>
      <c r="F7282" s="22" t="str">
        <f>VLOOKUP(C7282,變換清單!A:C,3,0)</f>
        <v>新類型</v>
      </c>
      <c r="G7282" s="22" t="str">
        <f>VLOOKUP(B7282,變換清單!E:F,2,0)</f>
        <v>東北</v>
      </c>
      <c r="H7282" s="22" t="str">
        <f t="shared" si="339"/>
        <v>2017</v>
      </c>
      <c r="I7282" s="22">
        <f t="shared" si="340"/>
        <v>11</v>
      </c>
      <c r="J7282" s="22" t="str">
        <f>VLOOKUP(I7282,變換清單!H:I,2,0)</f>
        <v>4Q</v>
      </c>
      <c r="K7282" s="22" t="str">
        <f t="shared" si="341"/>
        <v>新類型東北20174Q</v>
      </c>
    </row>
    <row r="7283" spans="1:11">
      <c r="A7283" s="23">
        <v>201711</v>
      </c>
      <c r="B7283" s="23" t="s">
        <v>58</v>
      </c>
      <c r="C7283" s="22">
        <v>27220985</v>
      </c>
      <c r="D7283" s="22" t="s">
        <v>46</v>
      </c>
      <c r="E7283" s="23">
        <v>90720</v>
      </c>
      <c r="F7283" s="22" t="str">
        <f>VLOOKUP(C7283,變換清單!A:C,3,0)</f>
        <v>新類型</v>
      </c>
      <c r="G7283" s="22" t="str">
        <f>VLOOKUP(B7283,變換清單!E:F,2,0)</f>
        <v>東北</v>
      </c>
      <c r="H7283" s="22" t="str">
        <f t="shared" si="339"/>
        <v>2017</v>
      </c>
      <c r="I7283" s="22">
        <f t="shared" si="340"/>
        <v>11</v>
      </c>
      <c r="J7283" s="22" t="str">
        <f>VLOOKUP(I7283,變換清單!H:I,2,0)</f>
        <v>4Q</v>
      </c>
      <c r="K7283" s="22" t="str">
        <f t="shared" si="341"/>
        <v>新類型東北20174Q</v>
      </c>
    </row>
    <row r="7284" spans="1:11">
      <c r="A7284" s="23">
        <v>201711</v>
      </c>
      <c r="B7284" s="23" t="s">
        <v>58</v>
      </c>
      <c r="C7284" s="22">
        <v>27260317</v>
      </c>
      <c r="D7284" s="22" t="s">
        <v>40</v>
      </c>
      <c r="E7284" s="23">
        <v>18396</v>
      </c>
      <c r="F7284" s="22" t="str">
        <f>VLOOKUP(C7284,變換清單!A:C,3,0)</f>
        <v>啤酒</v>
      </c>
      <c r="G7284" s="22" t="str">
        <f>VLOOKUP(B7284,變換清單!E:F,2,0)</f>
        <v>東北</v>
      </c>
      <c r="H7284" s="22" t="str">
        <f t="shared" si="339"/>
        <v>2017</v>
      </c>
      <c r="I7284" s="22">
        <f t="shared" si="340"/>
        <v>11</v>
      </c>
      <c r="J7284" s="22" t="str">
        <f>VLOOKUP(I7284,變換清單!H:I,2,0)</f>
        <v>4Q</v>
      </c>
      <c r="K7284" s="22" t="str">
        <f t="shared" si="341"/>
        <v>啤酒東北20174Q</v>
      </c>
    </row>
    <row r="7285" spans="1:11">
      <c r="A7285" s="23">
        <v>201711</v>
      </c>
      <c r="B7285" s="23" t="s">
        <v>58</v>
      </c>
      <c r="C7285" s="22">
        <v>27260665</v>
      </c>
      <c r="D7285" s="22" t="s">
        <v>105</v>
      </c>
      <c r="E7285" s="23">
        <v>8520</v>
      </c>
      <c r="F7285" s="22" t="str">
        <f>VLOOKUP(C7285,變換清單!A:C,3,0)</f>
        <v>啤酒</v>
      </c>
      <c r="G7285" s="22" t="str">
        <f>VLOOKUP(B7285,變換清單!E:F,2,0)</f>
        <v>東北</v>
      </c>
      <c r="H7285" s="22" t="str">
        <f t="shared" si="339"/>
        <v>2017</v>
      </c>
      <c r="I7285" s="22">
        <f t="shared" si="340"/>
        <v>11</v>
      </c>
      <c r="J7285" s="22" t="str">
        <f>VLOOKUP(I7285,變換清單!H:I,2,0)</f>
        <v>4Q</v>
      </c>
      <c r="K7285" s="22" t="str">
        <f t="shared" si="341"/>
        <v>啤酒東北20174Q</v>
      </c>
    </row>
    <row r="7286" spans="1:11">
      <c r="A7286" s="23">
        <v>201711</v>
      </c>
      <c r="B7286" s="23" t="s">
        <v>58</v>
      </c>
      <c r="C7286" s="22">
        <v>27350171</v>
      </c>
      <c r="D7286" s="22" t="s">
        <v>42</v>
      </c>
      <c r="E7286" s="23">
        <v>138600</v>
      </c>
      <c r="F7286" s="22" t="str">
        <f>VLOOKUP(C7286,變換清單!A:C,3,0)</f>
        <v>啤酒</v>
      </c>
      <c r="G7286" s="22" t="str">
        <f>VLOOKUP(B7286,變換清單!E:F,2,0)</f>
        <v>東北</v>
      </c>
      <c r="H7286" s="22" t="str">
        <f t="shared" si="339"/>
        <v>2017</v>
      </c>
      <c r="I7286" s="22">
        <f t="shared" si="340"/>
        <v>11</v>
      </c>
      <c r="J7286" s="22" t="str">
        <f>VLOOKUP(I7286,變換清單!H:I,2,0)</f>
        <v>4Q</v>
      </c>
      <c r="K7286" s="22" t="str">
        <f t="shared" si="341"/>
        <v>啤酒東北20174Q</v>
      </c>
    </row>
    <row r="7287" spans="1:11">
      <c r="A7287" s="23">
        <v>201711</v>
      </c>
      <c r="B7287" s="23" t="s">
        <v>67</v>
      </c>
      <c r="C7287" s="22">
        <v>27350921</v>
      </c>
      <c r="D7287" s="22" t="s">
        <v>44</v>
      </c>
      <c r="E7287" s="23">
        <v>597240</v>
      </c>
      <c r="F7287" s="22" t="str">
        <f>VLOOKUP(C7287,變換清單!A:C,3,0)</f>
        <v>發泡酒</v>
      </c>
      <c r="G7287" s="22" t="str">
        <f>VLOOKUP(B7287,變換清單!E:F,2,0)</f>
        <v>關信越</v>
      </c>
      <c r="H7287" s="22" t="str">
        <f t="shared" si="339"/>
        <v>2017</v>
      </c>
      <c r="I7287" s="22">
        <f t="shared" si="340"/>
        <v>11</v>
      </c>
      <c r="J7287" s="22" t="str">
        <f>VLOOKUP(I7287,變換清單!H:I,2,0)</f>
        <v>4Q</v>
      </c>
      <c r="K7287" s="22" t="str">
        <f t="shared" si="341"/>
        <v>發泡酒關信越20174Q</v>
      </c>
    </row>
    <row r="7288" spans="1:11">
      <c r="A7288" s="23">
        <v>201711</v>
      </c>
      <c r="B7288" s="23" t="s">
        <v>67</v>
      </c>
      <c r="C7288" s="22">
        <v>27210786</v>
      </c>
      <c r="D7288" s="22" t="s">
        <v>103</v>
      </c>
      <c r="E7288" s="23">
        <v>183120</v>
      </c>
      <c r="F7288" s="22" t="str">
        <f>VLOOKUP(C7288,變換清單!A:C,3,0)</f>
        <v>發泡酒</v>
      </c>
      <c r="G7288" s="22" t="str">
        <f>VLOOKUP(B7288,變換清單!E:F,2,0)</f>
        <v>關信越</v>
      </c>
      <c r="H7288" s="22" t="str">
        <f t="shared" si="339"/>
        <v>2017</v>
      </c>
      <c r="I7288" s="22">
        <f t="shared" si="340"/>
        <v>11</v>
      </c>
      <c r="J7288" s="22" t="str">
        <f>VLOOKUP(I7288,變換清單!H:I,2,0)</f>
        <v>4Q</v>
      </c>
      <c r="K7288" s="22" t="str">
        <f t="shared" si="341"/>
        <v>發泡酒關信越20174Q</v>
      </c>
    </row>
    <row r="7289" spans="1:11">
      <c r="A7289" s="23">
        <v>201711</v>
      </c>
      <c r="B7289" s="23" t="s">
        <v>67</v>
      </c>
      <c r="C7289" s="22">
        <v>27220883</v>
      </c>
      <c r="D7289" s="22" t="s">
        <v>101</v>
      </c>
      <c r="E7289" s="23">
        <v>273840</v>
      </c>
      <c r="F7289" s="22" t="str">
        <f>VLOOKUP(C7289,變換清單!A:C,3,0)</f>
        <v>新類型</v>
      </c>
      <c r="G7289" s="22" t="str">
        <f>VLOOKUP(B7289,變換清單!E:F,2,0)</f>
        <v>關信越</v>
      </c>
      <c r="H7289" s="22" t="str">
        <f t="shared" si="339"/>
        <v>2017</v>
      </c>
      <c r="I7289" s="22">
        <f t="shared" si="340"/>
        <v>11</v>
      </c>
      <c r="J7289" s="22" t="str">
        <f>VLOOKUP(I7289,變換清單!H:I,2,0)</f>
        <v>4Q</v>
      </c>
      <c r="K7289" s="22" t="str">
        <f t="shared" si="341"/>
        <v>新類型關信越20174Q</v>
      </c>
    </row>
    <row r="7290" spans="1:11">
      <c r="A7290" s="23">
        <v>201711</v>
      </c>
      <c r="B7290" s="23" t="s">
        <v>67</v>
      </c>
      <c r="C7290" s="22">
        <v>27220957</v>
      </c>
      <c r="D7290" s="22" t="s">
        <v>102</v>
      </c>
      <c r="E7290" s="23">
        <v>23184</v>
      </c>
      <c r="F7290" s="22" t="str">
        <f>VLOOKUP(C7290,變換清單!A:C,3,0)</f>
        <v>新類型</v>
      </c>
      <c r="G7290" s="22" t="str">
        <f>VLOOKUP(B7290,變換清單!E:F,2,0)</f>
        <v>關信越</v>
      </c>
      <c r="H7290" s="22" t="str">
        <f t="shared" si="339"/>
        <v>2017</v>
      </c>
      <c r="I7290" s="22">
        <f t="shared" si="340"/>
        <v>11</v>
      </c>
      <c r="J7290" s="22" t="str">
        <f>VLOOKUP(I7290,變換清單!H:I,2,0)</f>
        <v>4Q</v>
      </c>
      <c r="K7290" s="22" t="str">
        <f t="shared" si="341"/>
        <v>新類型關信越20174Q</v>
      </c>
    </row>
    <row r="7291" spans="1:11">
      <c r="A7291" s="23">
        <v>201711</v>
      </c>
      <c r="B7291" s="23" t="s">
        <v>67</v>
      </c>
      <c r="C7291" s="22">
        <v>27220985</v>
      </c>
      <c r="D7291" s="22" t="s">
        <v>46</v>
      </c>
      <c r="E7291" s="23">
        <v>3528</v>
      </c>
      <c r="F7291" s="22" t="str">
        <f>VLOOKUP(C7291,變換清單!A:C,3,0)</f>
        <v>新類型</v>
      </c>
      <c r="G7291" s="22" t="str">
        <f>VLOOKUP(B7291,變換清單!E:F,2,0)</f>
        <v>關信越</v>
      </c>
      <c r="H7291" s="22" t="str">
        <f t="shared" si="339"/>
        <v>2017</v>
      </c>
      <c r="I7291" s="22">
        <f t="shared" si="340"/>
        <v>11</v>
      </c>
      <c r="J7291" s="22" t="str">
        <f>VLOOKUP(I7291,變換清單!H:I,2,0)</f>
        <v>4Q</v>
      </c>
      <c r="K7291" s="22" t="str">
        <f t="shared" si="341"/>
        <v>新類型關信越20174Q</v>
      </c>
    </row>
    <row r="7292" spans="1:11">
      <c r="A7292" s="23">
        <v>201711</v>
      </c>
      <c r="B7292" s="23" t="s">
        <v>67</v>
      </c>
      <c r="C7292" s="22">
        <v>27260317</v>
      </c>
      <c r="D7292" s="22" t="s">
        <v>40</v>
      </c>
      <c r="E7292" s="23">
        <v>258720</v>
      </c>
      <c r="F7292" s="22" t="str">
        <f>VLOOKUP(C7292,變換清單!A:C,3,0)</f>
        <v>啤酒</v>
      </c>
      <c r="G7292" s="22" t="str">
        <f>VLOOKUP(B7292,變換清單!E:F,2,0)</f>
        <v>關信越</v>
      </c>
      <c r="H7292" s="22" t="str">
        <f t="shared" si="339"/>
        <v>2017</v>
      </c>
      <c r="I7292" s="22">
        <f t="shared" si="340"/>
        <v>11</v>
      </c>
      <c r="J7292" s="22" t="str">
        <f>VLOOKUP(I7292,變換清單!H:I,2,0)</f>
        <v>4Q</v>
      </c>
      <c r="K7292" s="22" t="str">
        <f t="shared" si="341"/>
        <v>啤酒關信越20174Q</v>
      </c>
    </row>
    <row r="7293" spans="1:11">
      <c r="A7293" s="23">
        <v>201711</v>
      </c>
      <c r="B7293" s="23" t="s">
        <v>67</v>
      </c>
      <c r="C7293" s="22">
        <v>27260665</v>
      </c>
      <c r="D7293" s="22" t="s">
        <v>105</v>
      </c>
      <c r="E7293" s="23">
        <v>24012</v>
      </c>
      <c r="F7293" s="22" t="str">
        <f>VLOOKUP(C7293,變換清單!A:C,3,0)</f>
        <v>啤酒</v>
      </c>
      <c r="G7293" s="22" t="str">
        <f>VLOOKUP(B7293,變換清單!E:F,2,0)</f>
        <v>關信越</v>
      </c>
      <c r="H7293" s="22" t="str">
        <f t="shared" si="339"/>
        <v>2017</v>
      </c>
      <c r="I7293" s="22">
        <f t="shared" si="340"/>
        <v>11</v>
      </c>
      <c r="J7293" s="22" t="str">
        <f>VLOOKUP(I7293,變換清單!H:I,2,0)</f>
        <v>4Q</v>
      </c>
      <c r="K7293" s="22" t="str">
        <f t="shared" si="341"/>
        <v>啤酒關信越20174Q</v>
      </c>
    </row>
    <row r="7294" spans="1:11">
      <c r="A7294" s="23">
        <v>201711</v>
      </c>
      <c r="B7294" s="23" t="s">
        <v>67</v>
      </c>
      <c r="C7294" s="22">
        <v>27350171</v>
      </c>
      <c r="D7294" s="22" t="s">
        <v>42</v>
      </c>
      <c r="E7294" s="23">
        <v>48024</v>
      </c>
      <c r="F7294" s="22" t="str">
        <f>VLOOKUP(C7294,變換清單!A:C,3,0)</f>
        <v>啤酒</v>
      </c>
      <c r="G7294" s="22" t="str">
        <f>VLOOKUP(B7294,變換清單!E:F,2,0)</f>
        <v>關信越</v>
      </c>
      <c r="H7294" s="22" t="str">
        <f t="shared" si="339"/>
        <v>2017</v>
      </c>
      <c r="I7294" s="22">
        <f t="shared" si="340"/>
        <v>11</v>
      </c>
      <c r="J7294" s="22" t="str">
        <f>VLOOKUP(I7294,變換清單!H:I,2,0)</f>
        <v>4Q</v>
      </c>
      <c r="K7294" s="22" t="str">
        <f t="shared" si="341"/>
        <v>啤酒關信越20174Q</v>
      </c>
    </row>
    <row r="7295" spans="1:11">
      <c r="A7295" s="23">
        <v>201711</v>
      </c>
      <c r="B7295" s="23" t="s">
        <v>66</v>
      </c>
      <c r="C7295" s="22">
        <v>27350921</v>
      </c>
      <c r="D7295" s="22" t="s">
        <v>44</v>
      </c>
      <c r="E7295" s="23">
        <v>32760</v>
      </c>
      <c r="F7295" s="22" t="str">
        <f>VLOOKUP(C7295,變換清單!A:C,3,0)</f>
        <v>發泡酒</v>
      </c>
      <c r="G7295" s="22" t="str">
        <f>VLOOKUP(B7295,變換清單!E:F,2,0)</f>
        <v>首都圏</v>
      </c>
      <c r="H7295" s="22" t="str">
        <f t="shared" si="339"/>
        <v>2017</v>
      </c>
      <c r="I7295" s="22">
        <f t="shared" si="340"/>
        <v>11</v>
      </c>
      <c r="J7295" s="22" t="str">
        <f>VLOOKUP(I7295,變換清單!H:I,2,0)</f>
        <v>4Q</v>
      </c>
      <c r="K7295" s="22" t="str">
        <f t="shared" si="341"/>
        <v>發泡酒首都圏20174Q</v>
      </c>
    </row>
    <row r="7296" spans="1:11">
      <c r="A7296" s="23">
        <v>201711</v>
      </c>
      <c r="B7296" s="23" t="s">
        <v>66</v>
      </c>
      <c r="C7296" s="22">
        <v>27210786</v>
      </c>
      <c r="D7296" s="22" t="s">
        <v>103</v>
      </c>
      <c r="E7296" s="23">
        <v>19159</v>
      </c>
      <c r="F7296" s="22" t="str">
        <f>VLOOKUP(C7296,變換清單!A:C,3,0)</f>
        <v>發泡酒</v>
      </c>
      <c r="G7296" s="22" t="str">
        <f>VLOOKUP(B7296,變換清單!E:F,2,0)</f>
        <v>首都圏</v>
      </c>
      <c r="H7296" s="22" t="str">
        <f t="shared" si="339"/>
        <v>2017</v>
      </c>
      <c r="I7296" s="22">
        <f t="shared" si="340"/>
        <v>11</v>
      </c>
      <c r="J7296" s="22" t="str">
        <f>VLOOKUP(I7296,變換清單!H:I,2,0)</f>
        <v>4Q</v>
      </c>
      <c r="K7296" s="22" t="str">
        <f t="shared" si="341"/>
        <v>發泡酒首都圏20174Q</v>
      </c>
    </row>
    <row r="7297" spans="1:11">
      <c r="A7297" s="23">
        <v>201711</v>
      </c>
      <c r="B7297" s="23" t="s">
        <v>66</v>
      </c>
      <c r="C7297" s="22">
        <v>27220883</v>
      </c>
      <c r="D7297" s="22" t="s">
        <v>101</v>
      </c>
      <c r="E7297" s="23">
        <v>8825040</v>
      </c>
      <c r="F7297" s="22" t="str">
        <f>VLOOKUP(C7297,變換清單!A:C,3,0)</f>
        <v>新類型</v>
      </c>
      <c r="G7297" s="22" t="str">
        <f>VLOOKUP(B7297,變換清單!E:F,2,0)</f>
        <v>首都圏</v>
      </c>
      <c r="H7297" s="22" t="str">
        <f t="shared" si="339"/>
        <v>2017</v>
      </c>
      <c r="I7297" s="22">
        <f t="shared" si="340"/>
        <v>11</v>
      </c>
      <c r="J7297" s="22" t="str">
        <f>VLOOKUP(I7297,變換清單!H:I,2,0)</f>
        <v>4Q</v>
      </c>
      <c r="K7297" s="22" t="str">
        <f t="shared" si="341"/>
        <v>新類型首都圏20174Q</v>
      </c>
    </row>
    <row r="7298" spans="1:11">
      <c r="A7298" s="23">
        <v>201711</v>
      </c>
      <c r="B7298" s="23" t="s">
        <v>66</v>
      </c>
      <c r="C7298" s="22">
        <v>27220957</v>
      </c>
      <c r="D7298" s="22" t="s">
        <v>102</v>
      </c>
      <c r="E7298" s="23">
        <v>1639680</v>
      </c>
      <c r="F7298" s="22" t="str">
        <f>VLOOKUP(C7298,變換清單!A:C,3,0)</f>
        <v>新類型</v>
      </c>
      <c r="G7298" s="22" t="str">
        <f>VLOOKUP(B7298,變換清單!E:F,2,0)</f>
        <v>首都圏</v>
      </c>
      <c r="H7298" s="22" t="str">
        <f t="shared" si="339"/>
        <v>2017</v>
      </c>
      <c r="I7298" s="22">
        <f t="shared" si="340"/>
        <v>11</v>
      </c>
      <c r="J7298" s="22" t="str">
        <f>VLOOKUP(I7298,變換清單!H:I,2,0)</f>
        <v>4Q</v>
      </c>
      <c r="K7298" s="22" t="str">
        <f t="shared" si="341"/>
        <v>新類型首都圏20174Q</v>
      </c>
    </row>
    <row r="7299" spans="1:11">
      <c r="A7299" s="23">
        <v>201711</v>
      </c>
      <c r="B7299" s="23" t="s">
        <v>66</v>
      </c>
      <c r="C7299" s="22">
        <v>27220985</v>
      </c>
      <c r="D7299" s="22" t="s">
        <v>46</v>
      </c>
      <c r="E7299" s="23">
        <v>4254600</v>
      </c>
      <c r="F7299" s="22" t="str">
        <f>VLOOKUP(C7299,變換清單!A:C,3,0)</f>
        <v>新類型</v>
      </c>
      <c r="G7299" s="22" t="str">
        <f>VLOOKUP(B7299,變換清單!E:F,2,0)</f>
        <v>首都圏</v>
      </c>
      <c r="H7299" s="22" t="str">
        <f t="shared" ref="H7299:H7362" si="342">LEFT(A7299,4)</f>
        <v>2017</v>
      </c>
      <c r="I7299" s="22">
        <f t="shared" ref="I7299:I7362" si="343">VALUE(RIGHT(A7299,2))</f>
        <v>11</v>
      </c>
      <c r="J7299" s="22" t="str">
        <f>VLOOKUP(I7299,變換清單!H:I,2,0)</f>
        <v>4Q</v>
      </c>
      <c r="K7299" s="22" t="str">
        <f t="shared" ref="K7299:K7362" si="344">CONCATENATE(F7299,G7299,H7299,J7299)</f>
        <v>新類型首都圏20174Q</v>
      </c>
    </row>
    <row r="7300" spans="1:11">
      <c r="A7300" s="23">
        <v>201711</v>
      </c>
      <c r="B7300" s="23" t="s">
        <v>66</v>
      </c>
      <c r="C7300" s="22">
        <v>27260317</v>
      </c>
      <c r="D7300" s="22" t="s">
        <v>40</v>
      </c>
      <c r="E7300" s="23">
        <v>543564</v>
      </c>
      <c r="F7300" s="22" t="str">
        <f>VLOOKUP(C7300,變換清單!A:C,3,0)</f>
        <v>啤酒</v>
      </c>
      <c r="G7300" s="22" t="str">
        <f>VLOOKUP(B7300,變換清單!E:F,2,0)</f>
        <v>首都圏</v>
      </c>
      <c r="H7300" s="22" t="str">
        <f t="shared" si="342"/>
        <v>2017</v>
      </c>
      <c r="I7300" s="22">
        <f t="shared" si="343"/>
        <v>11</v>
      </c>
      <c r="J7300" s="22" t="str">
        <f>VLOOKUP(I7300,變換清單!H:I,2,0)</f>
        <v>4Q</v>
      </c>
      <c r="K7300" s="22" t="str">
        <f t="shared" si="344"/>
        <v>啤酒首都圏20174Q</v>
      </c>
    </row>
    <row r="7301" spans="1:11">
      <c r="A7301" s="23">
        <v>201711</v>
      </c>
      <c r="B7301" s="23" t="s">
        <v>66</v>
      </c>
      <c r="C7301" s="22">
        <v>27260665</v>
      </c>
      <c r="D7301" s="22" t="s">
        <v>105</v>
      </c>
      <c r="E7301" s="23">
        <v>332640</v>
      </c>
      <c r="F7301" s="22" t="str">
        <f>VLOOKUP(C7301,變換清單!A:C,3,0)</f>
        <v>啤酒</v>
      </c>
      <c r="G7301" s="22" t="str">
        <f>VLOOKUP(B7301,變換清單!E:F,2,0)</f>
        <v>首都圏</v>
      </c>
      <c r="H7301" s="22" t="str">
        <f t="shared" si="342"/>
        <v>2017</v>
      </c>
      <c r="I7301" s="22">
        <f t="shared" si="343"/>
        <v>11</v>
      </c>
      <c r="J7301" s="22" t="str">
        <f>VLOOKUP(I7301,變換清單!H:I,2,0)</f>
        <v>4Q</v>
      </c>
      <c r="K7301" s="22" t="str">
        <f t="shared" si="344"/>
        <v>啤酒首都圏20174Q</v>
      </c>
    </row>
    <row r="7302" spans="1:11">
      <c r="A7302" s="23">
        <v>201711</v>
      </c>
      <c r="B7302" s="23" t="s">
        <v>66</v>
      </c>
      <c r="C7302" s="22">
        <v>27350171</v>
      </c>
      <c r="D7302" s="22" t="s">
        <v>42</v>
      </c>
      <c r="E7302" s="23">
        <v>2086560</v>
      </c>
      <c r="F7302" s="22" t="str">
        <f>VLOOKUP(C7302,變換清單!A:C,3,0)</f>
        <v>啤酒</v>
      </c>
      <c r="G7302" s="22" t="str">
        <f>VLOOKUP(B7302,變換清單!E:F,2,0)</f>
        <v>首都圏</v>
      </c>
      <c r="H7302" s="22" t="str">
        <f t="shared" si="342"/>
        <v>2017</v>
      </c>
      <c r="I7302" s="22">
        <f t="shared" si="343"/>
        <v>11</v>
      </c>
      <c r="J7302" s="22" t="str">
        <f>VLOOKUP(I7302,變換清單!H:I,2,0)</f>
        <v>4Q</v>
      </c>
      <c r="K7302" s="22" t="str">
        <f t="shared" si="344"/>
        <v>啤酒首都圏20174Q</v>
      </c>
    </row>
    <row r="7303" spans="1:11">
      <c r="A7303" s="23">
        <v>201711</v>
      </c>
      <c r="B7303" s="23" t="s">
        <v>66</v>
      </c>
      <c r="C7303" s="22">
        <v>27350921</v>
      </c>
      <c r="D7303" s="22" t="s">
        <v>44</v>
      </c>
      <c r="E7303" s="23">
        <v>-691.2</v>
      </c>
      <c r="F7303" s="22" t="str">
        <f>VLOOKUP(C7303,變換清單!A:C,3,0)</f>
        <v>發泡酒</v>
      </c>
      <c r="G7303" s="22" t="str">
        <f>VLOOKUP(B7303,變換清單!E:F,2,0)</f>
        <v>首都圏</v>
      </c>
      <c r="H7303" s="22" t="str">
        <f t="shared" si="342"/>
        <v>2017</v>
      </c>
      <c r="I7303" s="22">
        <f t="shared" si="343"/>
        <v>11</v>
      </c>
      <c r="J7303" s="22" t="str">
        <f>VLOOKUP(I7303,變換清單!H:I,2,0)</f>
        <v>4Q</v>
      </c>
      <c r="K7303" s="22" t="str">
        <f t="shared" si="344"/>
        <v>發泡酒首都圏20174Q</v>
      </c>
    </row>
    <row r="7304" spans="1:11">
      <c r="A7304" s="23">
        <v>201711</v>
      </c>
      <c r="B7304" s="23" t="s">
        <v>66</v>
      </c>
      <c r="C7304" s="22">
        <v>27210786</v>
      </c>
      <c r="D7304" s="22" t="s">
        <v>103</v>
      </c>
      <c r="E7304" s="23">
        <v>618309</v>
      </c>
      <c r="F7304" s="22" t="str">
        <f>VLOOKUP(C7304,變換清單!A:C,3,0)</f>
        <v>發泡酒</v>
      </c>
      <c r="G7304" s="22" t="str">
        <f>VLOOKUP(B7304,變換清單!E:F,2,0)</f>
        <v>首都圏</v>
      </c>
      <c r="H7304" s="22" t="str">
        <f t="shared" si="342"/>
        <v>2017</v>
      </c>
      <c r="I7304" s="22">
        <f t="shared" si="343"/>
        <v>11</v>
      </c>
      <c r="J7304" s="22" t="str">
        <f>VLOOKUP(I7304,變換清單!H:I,2,0)</f>
        <v>4Q</v>
      </c>
      <c r="K7304" s="22" t="str">
        <f t="shared" si="344"/>
        <v>發泡酒首都圏20174Q</v>
      </c>
    </row>
    <row r="7305" spans="1:11">
      <c r="A7305" s="23">
        <v>201711</v>
      </c>
      <c r="B7305" s="23" t="s">
        <v>66</v>
      </c>
      <c r="C7305" s="22">
        <v>27220883</v>
      </c>
      <c r="D7305" s="22" t="s">
        <v>101</v>
      </c>
      <c r="E7305" s="23">
        <v>132733</v>
      </c>
      <c r="F7305" s="22" t="str">
        <f>VLOOKUP(C7305,變換清單!A:C,3,0)</f>
        <v>新類型</v>
      </c>
      <c r="G7305" s="22" t="str">
        <f>VLOOKUP(B7305,變換清單!E:F,2,0)</f>
        <v>首都圏</v>
      </c>
      <c r="H7305" s="22" t="str">
        <f t="shared" si="342"/>
        <v>2017</v>
      </c>
      <c r="I7305" s="22">
        <f t="shared" si="343"/>
        <v>11</v>
      </c>
      <c r="J7305" s="22" t="str">
        <f>VLOOKUP(I7305,變換清單!H:I,2,0)</f>
        <v>4Q</v>
      </c>
      <c r="K7305" s="22" t="str">
        <f t="shared" si="344"/>
        <v>新類型首都圏20174Q</v>
      </c>
    </row>
    <row r="7306" spans="1:11">
      <c r="A7306" s="23">
        <v>201711</v>
      </c>
      <c r="B7306" s="23" t="s">
        <v>55</v>
      </c>
      <c r="C7306" s="22">
        <v>27220957</v>
      </c>
      <c r="D7306" s="22" t="s">
        <v>102</v>
      </c>
      <c r="E7306" s="23">
        <v>566160</v>
      </c>
      <c r="F7306" s="22" t="str">
        <f>VLOOKUP(C7306,變換清單!A:C,3,0)</f>
        <v>新類型</v>
      </c>
      <c r="G7306" s="22" t="str">
        <f>VLOOKUP(B7306,變換清單!E:F,2,0)</f>
        <v>東北</v>
      </c>
      <c r="H7306" s="22" t="str">
        <f t="shared" si="342"/>
        <v>2017</v>
      </c>
      <c r="I7306" s="22">
        <f t="shared" si="343"/>
        <v>11</v>
      </c>
      <c r="J7306" s="22" t="str">
        <f>VLOOKUP(I7306,變換清單!H:I,2,0)</f>
        <v>4Q</v>
      </c>
      <c r="K7306" s="22" t="str">
        <f t="shared" si="344"/>
        <v>新類型東北20174Q</v>
      </c>
    </row>
    <row r="7307" spans="1:11">
      <c r="A7307" s="23">
        <v>201711</v>
      </c>
      <c r="B7307" s="23" t="s">
        <v>55</v>
      </c>
      <c r="C7307" s="22">
        <v>27220985</v>
      </c>
      <c r="D7307" s="22" t="s">
        <v>46</v>
      </c>
      <c r="E7307" s="23">
        <v>296520</v>
      </c>
      <c r="F7307" s="22" t="str">
        <f>VLOOKUP(C7307,變換清單!A:C,3,0)</f>
        <v>新類型</v>
      </c>
      <c r="G7307" s="22" t="str">
        <f>VLOOKUP(B7307,變換清單!E:F,2,0)</f>
        <v>東北</v>
      </c>
      <c r="H7307" s="22" t="str">
        <f t="shared" si="342"/>
        <v>2017</v>
      </c>
      <c r="I7307" s="22">
        <f t="shared" si="343"/>
        <v>11</v>
      </c>
      <c r="J7307" s="22" t="str">
        <f>VLOOKUP(I7307,變換清單!H:I,2,0)</f>
        <v>4Q</v>
      </c>
      <c r="K7307" s="22" t="str">
        <f t="shared" si="344"/>
        <v>新類型東北20174Q</v>
      </c>
    </row>
    <row r="7308" spans="1:11">
      <c r="A7308" s="23">
        <v>201711</v>
      </c>
      <c r="B7308" s="23" t="s">
        <v>55</v>
      </c>
      <c r="C7308" s="22">
        <v>27260317</v>
      </c>
      <c r="D7308" s="22" t="s">
        <v>40</v>
      </c>
      <c r="E7308" s="23">
        <v>161280</v>
      </c>
      <c r="F7308" s="22" t="str">
        <f>VLOOKUP(C7308,變換清單!A:C,3,0)</f>
        <v>啤酒</v>
      </c>
      <c r="G7308" s="22" t="str">
        <f>VLOOKUP(B7308,變換清單!E:F,2,0)</f>
        <v>東北</v>
      </c>
      <c r="H7308" s="22" t="str">
        <f t="shared" si="342"/>
        <v>2017</v>
      </c>
      <c r="I7308" s="22">
        <f t="shared" si="343"/>
        <v>11</v>
      </c>
      <c r="J7308" s="22" t="str">
        <f>VLOOKUP(I7308,變換清單!H:I,2,0)</f>
        <v>4Q</v>
      </c>
      <c r="K7308" s="22" t="str">
        <f t="shared" si="344"/>
        <v>啤酒東北20174Q</v>
      </c>
    </row>
    <row r="7309" spans="1:11">
      <c r="A7309" s="23">
        <v>201711</v>
      </c>
      <c r="B7309" s="23" t="s">
        <v>55</v>
      </c>
      <c r="C7309" s="22">
        <v>27260665</v>
      </c>
      <c r="D7309" s="22" t="s">
        <v>105</v>
      </c>
      <c r="E7309" s="23">
        <v>22932</v>
      </c>
      <c r="F7309" s="22" t="str">
        <f>VLOOKUP(C7309,變換清單!A:C,3,0)</f>
        <v>啤酒</v>
      </c>
      <c r="G7309" s="22" t="str">
        <f>VLOOKUP(B7309,變換清單!E:F,2,0)</f>
        <v>東北</v>
      </c>
      <c r="H7309" s="22" t="str">
        <f t="shared" si="342"/>
        <v>2017</v>
      </c>
      <c r="I7309" s="22">
        <f t="shared" si="343"/>
        <v>11</v>
      </c>
      <c r="J7309" s="22" t="str">
        <f>VLOOKUP(I7309,變換清單!H:I,2,0)</f>
        <v>4Q</v>
      </c>
      <c r="K7309" s="22" t="str">
        <f t="shared" si="344"/>
        <v>啤酒東北20174Q</v>
      </c>
    </row>
    <row r="7310" spans="1:11">
      <c r="A7310" s="23">
        <v>201711</v>
      </c>
      <c r="B7310" s="23" t="s">
        <v>55</v>
      </c>
      <c r="C7310" s="22">
        <v>27350171</v>
      </c>
      <c r="D7310" s="22" t="s">
        <v>42</v>
      </c>
      <c r="E7310" s="23">
        <v>181440</v>
      </c>
      <c r="F7310" s="22" t="str">
        <f>VLOOKUP(C7310,變換清單!A:C,3,0)</f>
        <v>啤酒</v>
      </c>
      <c r="G7310" s="22" t="str">
        <f>VLOOKUP(B7310,變換清單!E:F,2,0)</f>
        <v>東北</v>
      </c>
      <c r="H7310" s="22" t="str">
        <f t="shared" si="342"/>
        <v>2017</v>
      </c>
      <c r="I7310" s="22">
        <f t="shared" si="343"/>
        <v>11</v>
      </c>
      <c r="J7310" s="22" t="str">
        <f>VLOOKUP(I7310,變換清單!H:I,2,0)</f>
        <v>4Q</v>
      </c>
      <c r="K7310" s="22" t="str">
        <f t="shared" si="344"/>
        <v>啤酒東北20174Q</v>
      </c>
    </row>
    <row r="7311" spans="1:11">
      <c r="A7311" s="23">
        <v>201711</v>
      </c>
      <c r="B7311" s="23" t="s">
        <v>74</v>
      </c>
      <c r="C7311" s="22">
        <v>27350921</v>
      </c>
      <c r="D7311" s="22" t="s">
        <v>44</v>
      </c>
      <c r="E7311" s="23">
        <v>1694280</v>
      </c>
      <c r="F7311" s="22" t="str">
        <f>VLOOKUP(C7311,變換清單!A:C,3,0)</f>
        <v>發泡酒</v>
      </c>
      <c r="G7311" s="22" t="str">
        <f>VLOOKUP(B7311,變換清單!E:F,2,0)</f>
        <v>中部</v>
      </c>
      <c r="H7311" s="22" t="str">
        <f t="shared" si="342"/>
        <v>2017</v>
      </c>
      <c r="I7311" s="22">
        <f t="shared" si="343"/>
        <v>11</v>
      </c>
      <c r="J7311" s="22" t="str">
        <f>VLOOKUP(I7311,變換清單!H:I,2,0)</f>
        <v>4Q</v>
      </c>
      <c r="K7311" s="22" t="str">
        <f t="shared" si="344"/>
        <v>發泡酒中部20174Q</v>
      </c>
    </row>
    <row r="7312" spans="1:11">
      <c r="A7312" s="23">
        <v>201711</v>
      </c>
      <c r="B7312" s="23" t="s">
        <v>74</v>
      </c>
      <c r="C7312" s="22">
        <v>27210786</v>
      </c>
      <c r="D7312" s="22" t="s">
        <v>103</v>
      </c>
      <c r="E7312" s="23">
        <v>284760</v>
      </c>
      <c r="F7312" s="22" t="str">
        <f>VLOOKUP(C7312,變換清單!A:C,3,0)</f>
        <v>發泡酒</v>
      </c>
      <c r="G7312" s="22" t="str">
        <f>VLOOKUP(B7312,變換清單!E:F,2,0)</f>
        <v>中部</v>
      </c>
      <c r="H7312" s="22" t="str">
        <f t="shared" si="342"/>
        <v>2017</v>
      </c>
      <c r="I7312" s="22">
        <f t="shared" si="343"/>
        <v>11</v>
      </c>
      <c r="J7312" s="22" t="str">
        <f>VLOOKUP(I7312,變換清單!H:I,2,0)</f>
        <v>4Q</v>
      </c>
      <c r="K7312" s="22" t="str">
        <f t="shared" si="344"/>
        <v>發泡酒中部20174Q</v>
      </c>
    </row>
    <row r="7313" spans="1:11">
      <c r="A7313" s="23">
        <v>201711</v>
      </c>
      <c r="B7313" s="23" t="s">
        <v>74</v>
      </c>
      <c r="C7313" s="22">
        <v>27220883</v>
      </c>
      <c r="D7313" s="22" t="s">
        <v>101</v>
      </c>
      <c r="E7313" s="23">
        <v>549360</v>
      </c>
      <c r="F7313" s="22" t="str">
        <f>VLOOKUP(C7313,變換清單!A:C,3,0)</f>
        <v>新類型</v>
      </c>
      <c r="G7313" s="22" t="str">
        <f>VLOOKUP(B7313,變換清單!E:F,2,0)</f>
        <v>中部</v>
      </c>
      <c r="H7313" s="22" t="str">
        <f t="shared" si="342"/>
        <v>2017</v>
      </c>
      <c r="I7313" s="22">
        <f t="shared" si="343"/>
        <v>11</v>
      </c>
      <c r="J7313" s="22" t="str">
        <f>VLOOKUP(I7313,變換清單!H:I,2,0)</f>
        <v>4Q</v>
      </c>
      <c r="K7313" s="22" t="str">
        <f t="shared" si="344"/>
        <v>新類型中部20174Q</v>
      </c>
    </row>
    <row r="7314" spans="1:11">
      <c r="A7314" s="23">
        <v>201711</v>
      </c>
      <c r="B7314" s="23" t="s">
        <v>74</v>
      </c>
      <c r="C7314" s="22">
        <v>27220957</v>
      </c>
      <c r="D7314" s="22" t="s">
        <v>102</v>
      </c>
      <c r="E7314" s="23">
        <v>45864</v>
      </c>
      <c r="F7314" s="22" t="str">
        <f>VLOOKUP(C7314,變換清單!A:C,3,0)</f>
        <v>新類型</v>
      </c>
      <c r="G7314" s="22" t="str">
        <f>VLOOKUP(B7314,變換清單!E:F,2,0)</f>
        <v>中部</v>
      </c>
      <c r="H7314" s="22" t="str">
        <f t="shared" si="342"/>
        <v>2017</v>
      </c>
      <c r="I7314" s="22">
        <f t="shared" si="343"/>
        <v>11</v>
      </c>
      <c r="J7314" s="22" t="str">
        <f>VLOOKUP(I7314,變換清單!H:I,2,0)</f>
        <v>4Q</v>
      </c>
      <c r="K7314" s="22" t="str">
        <f t="shared" si="344"/>
        <v>新類型中部20174Q</v>
      </c>
    </row>
    <row r="7315" spans="1:11">
      <c r="A7315" s="23">
        <v>201711</v>
      </c>
      <c r="B7315" s="23" t="s">
        <v>74</v>
      </c>
      <c r="C7315" s="22">
        <v>27220985</v>
      </c>
      <c r="D7315" s="22" t="s">
        <v>46</v>
      </c>
      <c r="E7315" s="23">
        <v>29736</v>
      </c>
      <c r="F7315" s="22" t="str">
        <f>VLOOKUP(C7315,變換清單!A:C,3,0)</f>
        <v>新類型</v>
      </c>
      <c r="G7315" s="22" t="str">
        <f>VLOOKUP(B7315,變換清單!E:F,2,0)</f>
        <v>中部</v>
      </c>
      <c r="H7315" s="22" t="str">
        <f t="shared" si="342"/>
        <v>2017</v>
      </c>
      <c r="I7315" s="22">
        <f t="shared" si="343"/>
        <v>11</v>
      </c>
      <c r="J7315" s="22" t="str">
        <f>VLOOKUP(I7315,變換清單!H:I,2,0)</f>
        <v>4Q</v>
      </c>
      <c r="K7315" s="22" t="str">
        <f t="shared" si="344"/>
        <v>新類型中部20174Q</v>
      </c>
    </row>
    <row r="7316" spans="1:11">
      <c r="A7316" s="23">
        <v>201711</v>
      </c>
      <c r="B7316" s="23" t="s">
        <v>74</v>
      </c>
      <c r="C7316" s="22">
        <v>27260317</v>
      </c>
      <c r="D7316" s="22" t="s">
        <v>40</v>
      </c>
      <c r="E7316" s="23">
        <v>203280</v>
      </c>
      <c r="F7316" s="22" t="str">
        <f>VLOOKUP(C7316,變換清單!A:C,3,0)</f>
        <v>啤酒</v>
      </c>
      <c r="G7316" s="22" t="str">
        <f>VLOOKUP(B7316,變換清單!E:F,2,0)</f>
        <v>中部</v>
      </c>
      <c r="H7316" s="22" t="str">
        <f t="shared" si="342"/>
        <v>2017</v>
      </c>
      <c r="I7316" s="22">
        <f t="shared" si="343"/>
        <v>11</v>
      </c>
      <c r="J7316" s="22" t="str">
        <f>VLOOKUP(I7316,變換清單!H:I,2,0)</f>
        <v>4Q</v>
      </c>
      <c r="K7316" s="22" t="str">
        <f t="shared" si="344"/>
        <v>啤酒中部20174Q</v>
      </c>
    </row>
    <row r="7317" spans="1:11">
      <c r="A7317" s="23">
        <v>201711</v>
      </c>
      <c r="B7317" s="23" t="s">
        <v>69</v>
      </c>
      <c r="C7317" s="22">
        <v>27260665</v>
      </c>
      <c r="D7317" s="22" t="s">
        <v>105</v>
      </c>
      <c r="E7317" s="23">
        <v>278040</v>
      </c>
      <c r="F7317" s="22" t="str">
        <f>VLOOKUP(C7317,變換清單!A:C,3,0)</f>
        <v>啤酒</v>
      </c>
      <c r="G7317" s="22" t="str">
        <f>VLOOKUP(B7317,變換清單!E:F,2,0)</f>
        <v>中部</v>
      </c>
      <c r="H7317" s="22" t="str">
        <f t="shared" si="342"/>
        <v>2017</v>
      </c>
      <c r="I7317" s="22">
        <f t="shared" si="343"/>
        <v>11</v>
      </c>
      <c r="J7317" s="22" t="str">
        <f>VLOOKUP(I7317,變換清單!H:I,2,0)</f>
        <v>4Q</v>
      </c>
      <c r="K7317" s="22" t="str">
        <f t="shared" si="344"/>
        <v>啤酒中部20174Q</v>
      </c>
    </row>
    <row r="7318" spans="1:11">
      <c r="A7318" s="23">
        <v>201711</v>
      </c>
      <c r="B7318" s="23" t="s">
        <v>69</v>
      </c>
      <c r="C7318" s="22">
        <v>27350171</v>
      </c>
      <c r="D7318" s="22" t="s">
        <v>42</v>
      </c>
      <c r="E7318" s="23">
        <v>10920</v>
      </c>
      <c r="F7318" s="22" t="str">
        <f>VLOOKUP(C7318,變換清單!A:C,3,0)</f>
        <v>啤酒</v>
      </c>
      <c r="G7318" s="22" t="str">
        <f>VLOOKUP(B7318,變換清單!E:F,2,0)</f>
        <v>中部</v>
      </c>
      <c r="H7318" s="22" t="str">
        <f t="shared" si="342"/>
        <v>2017</v>
      </c>
      <c r="I7318" s="22">
        <f t="shared" si="343"/>
        <v>11</v>
      </c>
      <c r="J7318" s="22" t="str">
        <f>VLOOKUP(I7318,變換清單!H:I,2,0)</f>
        <v>4Q</v>
      </c>
      <c r="K7318" s="22" t="str">
        <f t="shared" si="344"/>
        <v>啤酒中部20174Q</v>
      </c>
    </row>
    <row r="7319" spans="1:11">
      <c r="A7319" s="23">
        <v>201711</v>
      </c>
      <c r="B7319" s="23" t="s">
        <v>69</v>
      </c>
      <c r="C7319" s="22">
        <v>27350921</v>
      </c>
      <c r="D7319" s="22" t="s">
        <v>44</v>
      </c>
      <c r="E7319" s="23">
        <v>46200</v>
      </c>
      <c r="F7319" s="22" t="str">
        <f>VLOOKUP(C7319,變換清單!A:C,3,0)</f>
        <v>發泡酒</v>
      </c>
      <c r="G7319" s="22" t="str">
        <f>VLOOKUP(B7319,變換清單!E:F,2,0)</f>
        <v>中部</v>
      </c>
      <c r="H7319" s="22" t="str">
        <f t="shared" si="342"/>
        <v>2017</v>
      </c>
      <c r="I7319" s="22">
        <f t="shared" si="343"/>
        <v>11</v>
      </c>
      <c r="J7319" s="22" t="str">
        <f>VLOOKUP(I7319,變換清單!H:I,2,0)</f>
        <v>4Q</v>
      </c>
      <c r="K7319" s="22" t="str">
        <f t="shared" si="344"/>
        <v>發泡酒中部20174Q</v>
      </c>
    </row>
    <row r="7320" spans="1:11">
      <c r="A7320" s="23">
        <v>201711</v>
      </c>
      <c r="B7320" s="23" t="s">
        <v>69</v>
      </c>
      <c r="C7320" s="22">
        <v>27210786</v>
      </c>
      <c r="D7320" s="22" t="s">
        <v>103</v>
      </c>
      <c r="E7320" s="23">
        <v>4788</v>
      </c>
      <c r="F7320" s="22" t="str">
        <f>VLOOKUP(C7320,變換清單!A:C,3,0)</f>
        <v>發泡酒</v>
      </c>
      <c r="G7320" s="22" t="str">
        <f>VLOOKUP(B7320,變換清單!E:F,2,0)</f>
        <v>中部</v>
      </c>
      <c r="H7320" s="22" t="str">
        <f t="shared" si="342"/>
        <v>2017</v>
      </c>
      <c r="I7320" s="22">
        <f t="shared" si="343"/>
        <v>11</v>
      </c>
      <c r="J7320" s="22" t="str">
        <f>VLOOKUP(I7320,變換清單!H:I,2,0)</f>
        <v>4Q</v>
      </c>
      <c r="K7320" s="22" t="str">
        <f t="shared" si="344"/>
        <v>發泡酒中部20174Q</v>
      </c>
    </row>
    <row r="7321" spans="1:11">
      <c r="A7321" s="23">
        <v>201711</v>
      </c>
      <c r="B7321" s="23" t="s">
        <v>69</v>
      </c>
      <c r="C7321" s="22">
        <v>27220883</v>
      </c>
      <c r="D7321" s="22" t="s">
        <v>101</v>
      </c>
      <c r="E7321" s="23">
        <v>2016</v>
      </c>
      <c r="F7321" s="22" t="str">
        <f>VLOOKUP(C7321,變換清單!A:C,3,0)</f>
        <v>新類型</v>
      </c>
      <c r="G7321" s="22" t="str">
        <f>VLOOKUP(B7321,變換清單!E:F,2,0)</f>
        <v>中部</v>
      </c>
      <c r="H7321" s="22" t="str">
        <f t="shared" si="342"/>
        <v>2017</v>
      </c>
      <c r="I7321" s="22">
        <f t="shared" si="343"/>
        <v>11</v>
      </c>
      <c r="J7321" s="22" t="str">
        <f>VLOOKUP(I7321,變換清單!H:I,2,0)</f>
        <v>4Q</v>
      </c>
      <c r="K7321" s="22" t="str">
        <f t="shared" si="344"/>
        <v>新類型中部20174Q</v>
      </c>
    </row>
    <row r="7322" spans="1:11">
      <c r="A7322" s="23">
        <v>201711</v>
      </c>
      <c r="B7322" s="23" t="s">
        <v>69</v>
      </c>
      <c r="C7322" s="22">
        <v>27220957</v>
      </c>
      <c r="D7322" s="22" t="s">
        <v>102</v>
      </c>
      <c r="E7322" s="23">
        <v>85680</v>
      </c>
      <c r="F7322" s="22" t="str">
        <f>VLOOKUP(C7322,變換清單!A:C,3,0)</f>
        <v>新類型</v>
      </c>
      <c r="G7322" s="22" t="str">
        <f>VLOOKUP(B7322,變換清單!E:F,2,0)</f>
        <v>中部</v>
      </c>
      <c r="H7322" s="22" t="str">
        <f t="shared" si="342"/>
        <v>2017</v>
      </c>
      <c r="I7322" s="22">
        <f t="shared" si="343"/>
        <v>11</v>
      </c>
      <c r="J7322" s="22" t="str">
        <f>VLOOKUP(I7322,變換清單!H:I,2,0)</f>
        <v>4Q</v>
      </c>
      <c r="K7322" s="22" t="str">
        <f t="shared" si="344"/>
        <v>新類型中部20174Q</v>
      </c>
    </row>
    <row r="7323" spans="1:11">
      <c r="A7323" s="23">
        <v>201711</v>
      </c>
      <c r="B7323" s="23" t="s">
        <v>65</v>
      </c>
      <c r="C7323" s="22">
        <v>27220985</v>
      </c>
      <c r="D7323" s="22" t="s">
        <v>46</v>
      </c>
      <c r="E7323" s="23">
        <v>10920</v>
      </c>
      <c r="F7323" s="22" t="str">
        <f>VLOOKUP(C7323,變換清單!A:C,3,0)</f>
        <v>新類型</v>
      </c>
      <c r="G7323" s="22" t="str">
        <f>VLOOKUP(B7323,變換清單!E:F,2,0)</f>
        <v>首都圏</v>
      </c>
      <c r="H7323" s="22" t="str">
        <f t="shared" si="342"/>
        <v>2017</v>
      </c>
      <c r="I7323" s="22">
        <f t="shared" si="343"/>
        <v>11</v>
      </c>
      <c r="J7323" s="22" t="str">
        <f>VLOOKUP(I7323,變換清單!H:I,2,0)</f>
        <v>4Q</v>
      </c>
      <c r="K7323" s="22" t="str">
        <f t="shared" si="344"/>
        <v>新類型首都圏20174Q</v>
      </c>
    </row>
    <row r="7324" spans="1:11">
      <c r="A7324" s="23">
        <v>201711</v>
      </c>
      <c r="B7324" s="23" t="s">
        <v>65</v>
      </c>
      <c r="C7324" s="22">
        <v>27260317</v>
      </c>
      <c r="D7324" s="22" t="s">
        <v>40</v>
      </c>
      <c r="E7324" s="23">
        <v>3773280</v>
      </c>
      <c r="F7324" s="22" t="str">
        <f>VLOOKUP(C7324,變換清單!A:C,3,0)</f>
        <v>啤酒</v>
      </c>
      <c r="G7324" s="22" t="str">
        <f>VLOOKUP(B7324,變換清單!E:F,2,0)</f>
        <v>首都圏</v>
      </c>
      <c r="H7324" s="22" t="str">
        <f t="shared" si="342"/>
        <v>2017</v>
      </c>
      <c r="I7324" s="22">
        <f t="shared" si="343"/>
        <v>11</v>
      </c>
      <c r="J7324" s="22" t="str">
        <f>VLOOKUP(I7324,變換清單!H:I,2,0)</f>
        <v>4Q</v>
      </c>
      <c r="K7324" s="22" t="str">
        <f t="shared" si="344"/>
        <v>啤酒首都圏20174Q</v>
      </c>
    </row>
    <row r="7325" spans="1:11">
      <c r="A7325" s="23">
        <v>201711</v>
      </c>
      <c r="B7325" s="23" t="s">
        <v>65</v>
      </c>
      <c r="C7325" s="22">
        <v>27260665</v>
      </c>
      <c r="D7325" s="22" t="s">
        <v>105</v>
      </c>
      <c r="E7325" s="23">
        <v>526680</v>
      </c>
      <c r="F7325" s="22" t="str">
        <f>VLOOKUP(C7325,變換清單!A:C,3,0)</f>
        <v>啤酒</v>
      </c>
      <c r="G7325" s="22" t="str">
        <f>VLOOKUP(B7325,變換清單!E:F,2,0)</f>
        <v>首都圏</v>
      </c>
      <c r="H7325" s="22" t="str">
        <f t="shared" si="342"/>
        <v>2017</v>
      </c>
      <c r="I7325" s="22">
        <f t="shared" si="343"/>
        <v>11</v>
      </c>
      <c r="J7325" s="22" t="str">
        <f>VLOOKUP(I7325,變換清單!H:I,2,0)</f>
        <v>4Q</v>
      </c>
      <c r="K7325" s="22" t="str">
        <f t="shared" si="344"/>
        <v>啤酒首都圏20174Q</v>
      </c>
    </row>
    <row r="7326" spans="1:11">
      <c r="A7326" s="23">
        <v>201711</v>
      </c>
      <c r="B7326" s="23" t="s">
        <v>65</v>
      </c>
      <c r="C7326" s="22">
        <v>27350171</v>
      </c>
      <c r="D7326" s="22" t="s">
        <v>42</v>
      </c>
      <c r="E7326" s="23">
        <v>1530480</v>
      </c>
      <c r="F7326" s="22" t="str">
        <f>VLOOKUP(C7326,變換清單!A:C,3,0)</f>
        <v>啤酒</v>
      </c>
      <c r="G7326" s="22" t="str">
        <f>VLOOKUP(B7326,變換清單!E:F,2,0)</f>
        <v>首都圏</v>
      </c>
      <c r="H7326" s="22" t="str">
        <f t="shared" si="342"/>
        <v>2017</v>
      </c>
      <c r="I7326" s="22">
        <f t="shared" si="343"/>
        <v>11</v>
      </c>
      <c r="J7326" s="22" t="str">
        <f>VLOOKUP(I7326,變換清單!H:I,2,0)</f>
        <v>4Q</v>
      </c>
      <c r="K7326" s="22" t="str">
        <f t="shared" si="344"/>
        <v>啤酒首都圏20174Q</v>
      </c>
    </row>
    <row r="7327" spans="1:11">
      <c r="A7327" s="23">
        <v>201711</v>
      </c>
      <c r="B7327" s="23" t="s">
        <v>65</v>
      </c>
      <c r="C7327" s="22">
        <v>27350921</v>
      </c>
      <c r="D7327" s="22" t="s">
        <v>44</v>
      </c>
      <c r="E7327" s="23">
        <v>118692</v>
      </c>
      <c r="F7327" s="22" t="str">
        <f>VLOOKUP(C7327,變換清單!A:C,3,0)</f>
        <v>發泡酒</v>
      </c>
      <c r="G7327" s="22" t="str">
        <f>VLOOKUP(B7327,變換清單!E:F,2,0)</f>
        <v>首都圏</v>
      </c>
      <c r="H7327" s="22" t="str">
        <f t="shared" si="342"/>
        <v>2017</v>
      </c>
      <c r="I7327" s="22">
        <f t="shared" si="343"/>
        <v>11</v>
      </c>
      <c r="J7327" s="22" t="str">
        <f>VLOOKUP(I7327,變換清單!H:I,2,0)</f>
        <v>4Q</v>
      </c>
      <c r="K7327" s="22" t="str">
        <f t="shared" si="344"/>
        <v>發泡酒首都圏20174Q</v>
      </c>
    </row>
    <row r="7328" spans="1:11">
      <c r="A7328" s="23">
        <v>201711</v>
      </c>
      <c r="B7328" s="23" t="s">
        <v>65</v>
      </c>
      <c r="C7328" s="22">
        <v>27210786</v>
      </c>
      <c r="D7328" s="22" t="s">
        <v>103</v>
      </c>
      <c r="E7328" s="23">
        <v>66528</v>
      </c>
      <c r="F7328" s="22" t="str">
        <f>VLOOKUP(C7328,變換清單!A:C,3,0)</f>
        <v>發泡酒</v>
      </c>
      <c r="G7328" s="22" t="str">
        <f>VLOOKUP(B7328,變換清單!E:F,2,0)</f>
        <v>首都圏</v>
      </c>
      <c r="H7328" s="22" t="str">
        <f t="shared" si="342"/>
        <v>2017</v>
      </c>
      <c r="I7328" s="22">
        <f t="shared" si="343"/>
        <v>11</v>
      </c>
      <c r="J7328" s="22" t="str">
        <f>VLOOKUP(I7328,變換清單!H:I,2,0)</f>
        <v>4Q</v>
      </c>
      <c r="K7328" s="22" t="str">
        <f t="shared" si="344"/>
        <v>發泡酒首都圏20174Q</v>
      </c>
    </row>
    <row r="7329" spans="1:11">
      <c r="A7329" s="23">
        <v>201711</v>
      </c>
      <c r="B7329" s="23" t="s">
        <v>65</v>
      </c>
      <c r="C7329" s="22">
        <v>27220883</v>
      </c>
      <c r="D7329" s="22" t="s">
        <v>101</v>
      </c>
      <c r="E7329" s="23">
        <v>1003800</v>
      </c>
      <c r="F7329" s="22" t="str">
        <f>VLOOKUP(C7329,變換清單!A:C,3,0)</f>
        <v>新類型</v>
      </c>
      <c r="G7329" s="22" t="str">
        <f>VLOOKUP(B7329,變換清單!E:F,2,0)</f>
        <v>首都圏</v>
      </c>
      <c r="H7329" s="22" t="str">
        <f t="shared" si="342"/>
        <v>2017</v>
      </c>
      <c r="I7329" s="22">
        <f t="shared" si="343"/>
        <v>11</v>
      </c>
      <c r="J7329" s="22" t="str">
        <f>VLOOKUP(I7329,變換清單!H:I,2,0)</f>
        <v>4Q</v>
      </c>
      <c r="K7329" s="22" t="str">
        <f t="shared" si="344"/>
        <v>新類型首都圏20174Q</v>
      </c>
    </row>
    <row r="7330" spans="1:11">
      <c r="A7330" s="23">
        <v>201711</v>
      </c>
      <c r="B7330" s="23" t="s">
        <v>65</v>
      </c>
      <c r="C7330" s="22">
        <v>27220957</v>
      </c>
      <c r="D7330" s="22" t="s">
        <v>102</v>
      </c>
      <c r="E7330" s="23">
        <v>4669</v>
      </c>
      <c r="F7330" s="22" t="str">
        <f>VLOOKUP(C7330,變換清單!A:C,3,0)</f>
        <v>新類型</v>
      </c>
      <c r="G7330" s="22" t="str">
        <f>VLOOKUP(B7330,變換清單!E:F,2,0)</f>
        <v>首都圏</v>
      </c>
      <c r="H7330" s="22" t="str">
        <f t="shared" si="342"/>
        <v>2017</v>
      </c>
      <c r="I7330" s="22">
        <f t="shared" si="343"/>
        <v>11</v>
      </c>
      <c r="J7330" s="22" t="str">
        <f>VLOOKUP(I7330,變換清單!H:I,2,0)</f>
        <v>4Q</v>
      </c>
      <c r="K7330" s="22" t="str">
        <f t="shared" si="344"/>
        <v>新類型首都圏20174Q</v>
      </c>
    </row>
    <row r="7331" spans="1:11">
      <c r="A7331" s="23">
        <v>201711</v>
      </c>
      <c r="B7331" s="23" t="s">
        <v>65</v>
      </c>
      <c r="C7331" s="22">
        <v>27220985</v>
      </c>
      <c r="D7331" s="22" t="s">
        <v>46</v>
      </c>
      <c r="E7331" s="23">
        <v>8004</v>
      </c>
      <c r="F7331" s="22" t="str">
        <f>VLOOKUP(C7331,變換清單!A:C,3,0)</f>
        <v>新類型</v>
      </c>
      <c r="G7331" s="22" t="str">
        <f>VLOOKUP(B7331,變換清單!E:F,2,0)</f>
        <v>首都圏</v>
      </c>
      <c r="H7331" s="22" t="str">
        <f t="shared" si="342"/>
        <v>2017</v>
      </c>
      <c r="I7331" s="22">
        <f t="shared" si="343"/>
        <v>11</v>
      </c>
      <c r="J7331" s="22" t="str">
        <f>VLOOKUP(I7331,變換清單!H:I,2,0)</f>
        <v>4Q</v>
      </c>
      <c r="K7331" s="22" t="str">
        <f t="shared" si="344"/>
        <v>新類型首都圏20174Q</v>
      </c>
    </row>
    <row r="7332" spans="1:11">
      <c r="A7332" s="23">
        <v>201711</v>
      </c>
      <c r="B7332" s="23" t="s">
        <v>3</v>
      </c>
      <c r="C7332" s="22">
        <v>27260317</v>
      </c>
      <c r="D7332" s="22" t="s">
        <v>40</v>
      </c>
      <c r="E7332" s="23">
        <v>3712800</v>
      </c>
      <c r="F7332" s="22" t="str">
        <f>VLOOKUP(C7332,變換清單!A:C,3,0)</f>
        <v>啤酒</v>
      </c>
      <c r="G7332" s="22" t="str">
        <f>VLOOKUP(B7332,變換清單!E:F,2,0)</f>
        <v>近畿圏</v>
      </c>
      <c r="H7332" s="22" t="str">
        <f t="shared" si="342"/>
        <v>2017</v>
      </c>
      <c r="I7332" s="22">
        <f t="shared" si="343"/>
        <v>11</v>
      </c>
      <c r="J7332" s="22" t="str">
        <f>VLOOKUP(I7332,變換清單!H:I,2,0)</f>
        <v>4Q</v>
      </c>
      <c r="K7332" s="22" t="str">
        <f t="shared" si="344"/>
        <v>啤酒近畿圏20174Q</v>
      </c>
    </row>
    <row r="7333" spans="1:11">
      <c r="A7333" s="23">
        <v>201711</v>
      </c>
      <c r="B7333" s="23" t="s">
        <v>3</v>
      </c>
      <c r="C7333" s="22">
        <v>27260665</v>
      </c>
      <c r="D7333" s="22" t="s">
        <v>105</v>
      </c>
      <c r="E7333" s="23">
        <v>641760</v>
      </c>
      <c r="F7333" s="22" t="str">
        <f>VLOOKUP(C7333,變換清單!A:C,3,0)</f>
        <v>啤酒</v>
      </c>
      <c r="G7333" s="22" t="str">
        <f>VLOOKUP(B7333,變換清單!E:F,2,0)</f>
        <v>近畿圏</v>
      </c>
      <c r="H7333" s="22" t="str">
        <f t="shared" si="342"/>
        <v>2017</v>
      </c>
      <c r="I7333" s="22">
        <f t="shared" si="343"/>
        <v>11</v>
      </c>
      <c r="J7333" s="22" t="str">
        <f>VLOOKUP(I7333,變換清單!H:I,2,0)</f>
        <v>4Q</v>
      </c>
      <c r="K7333" s="22" t="str">
        <f t="shared" si="344"/>
        <v>啤酒近畿圏20174Q</v>
      </c>
    </row>
    <row r="7334" spans="1:11">
      <c r="A7334" s="23">
        <v>201711</v>
      </c>
      <c r="B7334" s="23" t="s">
        <v>3</v>
      </c>
      <c r="C7334" s="22">
        <v>27350171</v>
      </c>
      <c r="D7334" s="22" t="s">
        <v>42</v>
      </c>
      <c r="E7334" s="23">
        <v>2702280</v>
      </c>
      <c r="F7334" s="22" t="str">
        <f>VLOOKUP(C7334,變換清單!A:C,3,0)</f>
        <v>啤酒</v>
      </c>
      <c r="G7334" s="22" t="str">
        <f>VLOOKUP(B7334,變換清單!E:F,2,0)</f>
        <v>近畿圏</v>
      </c>
      <c r="H7334" s="22" t="str">
        <f t="shared" si="342"/>
        <v>2017</v>
      </c>
      <c r="I7334" s="22">
        <f t="shared" si="343"/>
        <v>11</v>
      </c>
      <c r="J7334" s="22" t="str">
        <f>VLOOKUP(I7334,變換清單!H:I,2,0)</f>
        <v>4Q</v>
      </c>
      <c r="K7334" s="22" t="str">
        <f t="shared" si="344"/>
        <v>啤酒近畿圏20174Q</v>
      </c>
    </row>
    <row r="7335" spans="1:11">
      <c r="A7335" s="23">
        <v>201711</v>
      </c>
      <c r="B7335" s="23" t="s">
        <v>3</v>
      </c>
      <c r="C7335" s="22">
        <v>27350921</v>
      </c>
      <c r="D7335" s="22" t="s">
        <v>44</v>
      </c>
      <c r="E7335" s="23">
        <v>210924</v>
      </c>
      <c r="F7335" s="22" t="str">
        <f>VLOOKUP(C7335,變換清單!A:C,3,0)</f>
        <v>發泡酒</v>
      </c>
      <c r="G7335" s="22" t="str">
        <f>VLOOKUP(B7335,變換清單!E:F,2,0)</f>
        <v>近畿圏</v>
      </c>
      <c r="H7335" s="22" t="str">
        <f t="shared" si="342"/>
        <v>2017</v>
      </c>
      <c r="I7335" s="22">
        <f t="shared" si="343"/>
        <v>11</v>
      </c>
      <c r="J7335" s="22" t="str">
        <f>VLOOKUP(I7335,變換清單!H:I,2,0)</f>
        <v>4Q</v>
      </c>
      <c r="K7335" s="22" t="str">
        <f t="shared" si="344"/>
        <v>發泡酒近畿圏20174Q</v>
      </c>
    </row>
    <row r="7336" spans="1:11">
      <c r="A7336" s="23">
        <v>201711</v>
      </c>
      <c r="B7336" s="23" t="s">
        <v>3</v>
      </c>
      <c r="C7336" s="22">
        <v>27210786</v>
      </c>
      <c r="D7336" s="22" t="s">
        <v>103</v>
      </c>
      <c r="E7336" s="23">
        <v>165424</v>
      </c>
      <c r="F7336" s="22" t="str">
        <f>VLOOKUP(C7336,變換清單!A:C,3,0)</f>
        <v>發泡酒</v>
      </c>
      <c r="G7336" s="22" t="str">
        <f>VLOOKUP(B7336,變換清單!E:F,2,0)</f>
        <v>近畿圏</v>
      </c>
      <c r="H7336" s="22" t="str">
        <f t="shared" si="342"/>
        <v>2017</v>
      </c>
      <c r="I7336" s="22">
        <f t="shared" si="343"/>
        <v>11</v>
      </c>
      <c r="J7336" s="22" t="str">
        <f>VLOOKUP(I7336,變換清單!H:I,2,0)</f>
        <v>4Q</v>
      </c>
      <c r="K7336" s="22" t="str">
        <f t="shared" si="344"/>
        <v>發泡酒近畿圏20174Q</v>
      </c>
    </row>
    <row r="7337" spans="1:11">
      <c r="A7337" s="23">
        <v>201711</v>
      </c>
      <c r="B7337" s="23" t="s">
        <v>3</v>
      </c>
      <c r="C7337" s="22">
        <v>27220883</v>
      </c>
      <c r="D7337" s="22" t="s">
        <v>101</v>
      </c>
      <c r="E7337" s="23">
        <v>1765680</v>
      </c>
      <c r="F7337" s="22" t="str">
        <f>VLOOKUP(C7337,變換清單!A:C,3,0)</f>
        <v>新類型</v>
      </c>
      <c r="G7337" s="22" t="str">
        <f>VLOOKUP(B7337,變換清單!E:F,2,0)</f>
        <v>近畿圏</v>
      </c>
      <c r="H7337" s="22" t="str">
        <f t="shared" si="342"/>
        <v>2017</v>
      </c>
      <c r="I7337" s="22">
        <f t="shared" si="343"/>
        <v>11</v>
      </c>
      <c r="J7337" s="22" t="str">
        <f>VLOOKUP(I7337,變換清單!H:I,2,0)</f>
        <v>4Q</v>
      </c>
      <c r="K7337" s="22" t="str">
        <f t="shared" si="344"/>
        <v>新類型近畿圏20174Q</v>
      </c>
    </row>
    <row r="7338" spans="1:11">
      <c r="A7338" s="23">
        <v>201711</v>
      </c>
      <c r="B7338" s="23" t="s">
        <v>3</v>
      </c>
      <c r="C7338" s="22">
        <v>27220957</v>
      </c>
      <c r="D7338" s="22" t="s">
        <v>102</v>
      </c>
      <c r="E7338" s="23">
        <v>11339</v>
      </c>
      <c r="F7338" s="22" t="str">
        <f>VLOOKUP(C7338,變換清單!A:C,3,0)</f>
        <v>新類型</v>
      </c>
      <c r="G7338" s="22" t="str">
        <f>VLOOKUP(B7338,變換清單!E:F,2,0)</f>
        <v>近畿圏</v>
      </c>
      <c r="H7338" s="22" t="str">
        <f t="shared" si="342"/>
        <v>2017</v>
      </c>
      <c r="I7338" s="22">
        <f t="shared" si="343"/>
        <v>11</v>
      </c>
      <c r="J7338" s="22" t="str">
        <f>VLOOKUP(I7338,變換清單!H:I,2,0)</f>
        <v>4Q</v>
      </c>
      <c r="K7338" s="22" t="str">
        <f t="shared" si="344"/>
        <v>新類型近畿圏20174Q</v>
      </c>
    </row>
    <row r="7339" spans="1:11">
      <c r="A7339" s="23">
        <v>201711</v>
      </c>
      <c r="B7339" s="23" t="s">
        <v>3</v>
      </c>
      <c r="C7339" s="22">
        <v>27220985</v>
      </c>
      <c r="D7339" s="22" t="s">
        <v>46</v>
      </c>
      <c r="E7339" s="23">
        <v>39353</v>
      </c>
      <c r="F7339" s="22" t="str">
        <f>VLOOKUP(C7339,變換清單!A:C,3,0)</f>
        <v>新類型</v>
      </c>
      <c r="G7339" s="22" t="str">
        <f>VLOOKUP(B7339,變換清單!E:F,2,0)</f>
        <v>近畿圏</v>
      </c>
      <c r="H7339" s="22" t="str">
        <f t="shared" si="342"/>
        <v>2017</v>
      </c>
      <c r="I7339" s="22">
        <f t="shared" si="343"/>
        <v>11</v>
      </c>
      <c r="J7339" s="22" t="str">
        <f>VLOOKUP(I7339,變換清單!H:I,2,0)</f>
        <v>4Q</v>
      </c>
      <c r="K7339" s="22" t="str">
        <f t="shared" si="344"/>
        <v>新類型近畿圏20174Q</v>
      </c>
    </row>
    <row r="7340" spans="1:11">
      <c r="A7340" s="23">
        <v>201711</v>
      </c>
      <c r="B7340" s="23" t="s">
        <v>92</v>
      </c>
      <c r="C7340" s="22">
        <v>27260317</v>
      </c>
      <c r="D7340" s="22" t="s">
        <v>40</v>
      </c>
      <c r="E7340" s="23">
        <v>455280</v>
      </c>
      <c r="F7340" s="22" t="str">
        <f>VLOOKUP(C7340,變換清單!A:C,3,0)</f>
        <v>啤酒</v>
      </c>
      <c r="G7340" s="22" t="str">
        <f>VLOOKUP(B7340,變換清單!E:F,2,0)</f>
        <v>九州</v>
      </c>
      <c r="H7340" s="22" t="str">
        <f t="shared" si="342"/>
        <v>2017</v>
      </c>
      <c r="I7340" s="22">
        <f t="shared" si="343"/>
        <v>11</v>
      </c>
      <c r="J7340" s="22" t="str">
        <f>VLOOKUP(I7340,變換清單!H:I,2,0)</f>
        <v>4Q</v>
      </c>
      <c r="K7340" s="22" t="str">
        <f t="shared" si="344"/>
        <v>啤酒九州20174Q</v>
      </c>
    </row>
    <row r="7341" spans="1:11">
      <c r="A7341" s="23">
        <v>201711</v>
      </c>
      <c r="B7341" s="23" t="s">
        <v>92</v>
      </c>
      <c r="C7341" s="22">
        <v>27260665</v>
      </c>
      <c r="D7341" s="22" t="s">
        <v>105</v>
      </c>
      <c r="E7341" s="23">
        <v>103320</v>
      </c>
      <c r="F7341" s="22" t="str">
        <f>VLOOKUP(C7341,變換清單!A:C,3,0)</f>
        <v>啤酒</v>
      </c>
      <c r="G7341" s="22" t="str">
        <f>VLOOKUP(B7341,變換清單!E:F,2,0)</f>
        <v>九州</v>
      </c>
      <c r="H7341" s="22" t="str">
        <f t="shared" si="342"/>
        <v>2017</v>
      </c>
      <c r="I7341" s="22">
        <f t="shared" si="343"/>
        <v>11</v>
      </c>
      <c r="J7341" s="22" t="str">
        <f>VLOOKUP(I7341,變換清單!H:I,2,0)</f>
        <v>4Q</v>
      </c>
      <c r="K7341" s="22" t="str">
        <f t="shared" si="344"/>
        <v>啤酒九州20174Q</v>
      </c>
    </row>
    <row r="7342" spans="1:11">
      <c r="A7342" s="23">
        <v>201711</v>
      </c>
      <c r="B7342" s="23" t="s">
        <v>92</v>
      </c>
      <c r="C7342" s="22">
        <v>27350171</v>
      </c>
      <c r="D7342" s="22" t="s">
        <v>42</v>
      </c>
      <c r="E7342" s="23">
        <v>98280</v>
      </c>
      <c r="F7342" s="22" t="str">
        <f>VLOOKUP(C7342,變換清單!A:C,3,0)</f>
        <v>啤酒</v>
      </c>
      <c r="G7342" s="22" t="str">
        <f>VLOOKUP(B7342,變換清單!E:F,2,0)</f>
        <v>九州</v>
      </c>
      <c r="H7342" s="22" t="str">
        <f t="shared" si="342"/>
        <v>2017</v>
      </c>
      <c r="I7342" s="22">
        <f t="shared" si="343"/>
        <v>11</v>
      </c>
      <c r="J7342" s="22" t="str">
        <f>VLOOKUP(I7342,變換清單!H:I,2,0)</f>
        <v>4Q</v>
      </c>
      <c r="K7342" s="22" t="str">
        <f t="shared" si="344"/>
        <v>啤酒九州20174Q</v>
      </c>
    </row>
    <row r="7343" spans="1:11">
      <c r="A7343" s="23">
        <v>201711</v>
      </c>
      <c r="B7343" s="23" t="s">
        <v>92</v>
      </c>
      <c r="C7343" s="22">
        <v>27350921</v>
      </c>
      <c r="D7343" s="22" t="s">
        <v>44</v>
      </c>
      <c r="E7343" s="23">
        <v>16128</v>
      </c>
      <c r="F7343" s="22" t="str">
        <f>VLOOKUP(C7343,變換清單!A:C,3,0)</f>
        <v>發泡酒</v>
      </c>
      <c r="G7343" s="22" t="str">
        <f>VLOOKUP(B7343,變換清單!E:F,2,0)</f>
        <v>九州</v>
      </c>
      <c r="H7343" s="22" t="str">
        <f t="shared" si="342"/>
        <v>2017</v>
      </c>
      <c r="I7343" s="22">
        <f t="shared" si="343"/>
        <v>11</v>
      </c>
      <c r="J7343" s="22" t="str">
        <f>VLOOKUP(I7343,變換清單!H:I,2,0)</f>
        <v>4Q</v>
      </c>
      <c r="K7343" s="22" t="str">
        <f t="shared" si="344"/>
        <v>發泡酒九州20174Q</v>
      </c>
    </row>
    <row r="7344" spans="1:11">
      <c r="A7344" s="23">
        <v>201711</v>
      </c>
      <c r="B7344" s="23" t="s">
        <v>92</v>
      </c>
      <c r="C7344" s="22">
        <v>27210786</v>
      </c>
      <c r="D7344" s="22" t="s">
        <v>103</v>
      </c>
      <c r="E7344" s="23">
        <v>7008</v>
      </c>
      <c r="F7344" s="22" t="str">
        <f>VLOOKUP(C7344,變換清單!A:C,3,0)</f>
        <v>發泡酒</v>
      </c>
      <c r="G7344" s="22" t="str">
        <f>VLOOKUP(B7344,變換清單!E:F,2,0)</f>
        <v>九州</v>
      </c>
      <c r="H7344" s="22" t="str">
        <f t="shared" si="342"/>
        <v>2017</v>
      </c>
      <c r="I7344" s="22">
        <f t="shared" si="343"/>
        <v>11</v>
      </c>
      <c r="J7344" s="22" t="str">
        <f>VLOOKUP(I7344,變換清單!H:I,2,0)</f>
        <v>4Q</v>
      </c>
      <c r="K7344" s="22" t="str">
        <f t="shared" si="344"/>
        <v>發泡酒九州20174Q</v>
      </c>
    </row>
    <row r="7345" spans="1:11">
      <c r="A7345" s="23">
        <v>201711</v>
      </c>
      <c r="B7345" s="23" t="s">
        <v>92</v>
      </c>
      <c r="C7345" s="22">
        <v>27220883</v>
      </c>
      <c r="D7345" s="22" t="s">
        <v>101</v>
      </c>
      <c r="E7345" s="23">
        <v>80640</v>
      </c>
      <c r="F7345" s="22" t="str">
        <f>VLOOKUP(C7345,變換清單!A:C,3,0)</f>
        <v>新類型</v>
      </c>
      <c r="G7345" s="22" t="str">
        <f>VLOOKUP(B7345,變換清單!E:F,2,0)</f>
        <v>九州</v>
      </c>
      <c r="H7345" s="22" t="str">
        <f t="shared" si="342"/>
        <v>2017</v>
      </c>
      <c r="I7345" s="22">
        <f t="shared" si="343"/>
        <v>11</v>
      </c>
      <c r="J7345" s="22" t="str">
        <f>VLOOKUP(I7345,變換清單!H:I,2,0)</f>
        <v>4Q</v>
      </c>
      <c r="K7345" s="22" t="str">
        <f t="shared" si="344"/>
        <v>新類型九州20174Q</v>
      </c>
    </row>
    <row r="7346" spans="1:11">
      <c r="A7346" s="23">
        <v>201711</v>
      </c>
      <c r="B7346" s="23" t="s">
        <v>92</v>
      </c>
      <c r="C7346" s="22">
        <v>27220957</v>
      </c>
      <c r="D7346" s="22" t="s">
        <v>102</v>
      </c>
      <c r="E7346" s="23">
        <v>16008</v>
      </c>
      <c r="F7346" s="22" t="str">
        <f>VLOOKUP(C7346,變換清單!A:C,3,0)</f>
        <v>新類型</v>
      </c>
      <c r="G7346" s="22" t="str">
        <f>VLOOKUP(B7346,變換清單!E:F,2,0)</f>
        <v>九州</v>
      </c>
      <c r="H7346" s="22" t="str">
        <f t="shared" si="342"/>
        <v>2017</v>
      </c>
      <c r="I7346" s="22">
        <f t="shared" si="343"/>
        <v>11</v>
      </c>
      <c r="J7346" s="22" t="str">
        <f>VLOOKUP(I7346,變換清單!H:I,2,0)</f>
        <v>4Q</v>
      </c>
      <c r="K7346" s="22" t="str">
        <f t="shared" si="344"/>
        <v>新類型九州20174Q</v>
      </c>
    </row>
    <row r="7347" spans="1:11">
      <c r="A7347" s="23">
        <v>201711</v>
      </c>
      <c r="B7347" s="23" t="s">
        <v>92</v>
      </c>
      <c r="C7347" s="22">
        <v>27220985</v>
      </c>
      <c r="D7347" s="22" t="s">
        <v>46</v>
      </c>
      <c r="E7347" s="23">
        <v>16008</v>
      </c>
      <c r="F7347" s="22" t="str">
        <f>VLOOKUP(C7347,變換清單!A:C,3,0)</f>
        <v>新類型</v>
      </c>
      <c r="G7347" s="22" t="str">
        <f>VLOOKUP(B7347,變換清單!E:F,2,0)</f>
        <v>九州</v>
      </c>
      <c r="H7347" s="22" t="str">
        <f t="shared" si="342"/>
        <v>2017</v>
      </c>
      <c r="I7347" s="22">
        <f t="shared" si="343"/>
        <v>11</v>
      </c>
      <c r="J7347" s="22" t="str">
        <f>VLOOKUP(I7347,變換清單!H:I,2,0)</f>
        <v>4Q</v>
      </c>
      <c r="K7347" s="22" t="str">
        <f t="shared" si="344"/>
        <v>新類型九州20174Q</v>
      </c>
    </row>
    <row r="7348" spans="1:11">
      <c r="A7348" s="23">
        <v>201711</v>
      </c>
      <c r="B7348" s="23" t="s">
        <v>90</v>
      </c>
      <c r="C7348" s="22">
        <v>27260317</v>
      </c>
      <c r="D7348" s="22" t="s">
        <v>40</v>
      </c>
      <c r="E7348" s="23">
        <v>513240</v>
      </c>
      <c r="F7348" s="22" t="str">
        <f>VLOOKUP(C7348,變換清單!A:C,3,0)</f>
        <v>啤酒</v>
      </c>
      <c r="G7348" s="22" t="str">
        <f>VLOOKUP(B7348,變換清單!E:F,2,0)</f>
        <v>九州</v>
      </c>
      <c r="H7348" s="22" t="str">
        <f t="shared" si="342"/>
        <v>2017</v>
      </c>
      <c r="I7348" s="22">
        <f t="shared" si="343"/>
        <v>11</v>
      </c>
      <c r="J7348" s="22" t="str">
        <f>VLOOKUP(I7348,變換清單!H:I,2,0)</f>
        <v>4Q</v>
      </c>
      <c r="K7348" s="22" t="str">
        <f t="shared" si="344"/>
        <v>啤酒九州20174Q</v>
      </c>
    </row>
    <row r="7349" spans="1:11">
      <c r="A7349" s="23">
        <v>201711</v>
      </c>
      <c r="B7349" s="23" t="s">
        <v>90</v>
      </c>
      <c r="C7349" s="22">
        <v>27260665</v>
      </c>
      <c r="D7349" s="22" t="s">
        <v>105</v>
      </c>
      <c r="E7349" s="23">
        <v>107520</v>
      </c>
      <c r="F7349" s="22" t="str">
        <f>VLOOKUP(C7349,變換清單!A:C,3,0)</f>
        <v>啤酒</v>
      </c>
      <c r="G7349" s="22" t="str">
        <f>VLOOKUP(B7349,變換清單!E:F,2,0)</f>
        <v>九州</v>
      </c>
      <c r="H7349" s="22" t="str">
        <f t="shared" si="342"/>
        <v>2017</v>
      </c>
      <c r="I7349" s="22">
        <f t="shared" si="343"/>
        <v>11</v>
      </c>
      <c r="J7349" s="22" t="str">
        <f>VLOOKUP(I7349,變換清單!H:I,2,0)</f>
        <v>4Q</v>
      </c>
      <c r="K7349" s="22" t="str">
        <f t="shared" si="344"/>
        <v>啤酒九州20174Q</v>
      </c>
    </row>
    <row r="7350" spans="1:11">
      <c r="A7350" s="23">
        <v>201711</v>
      </c>
      <c r="B7350" s="23" t="s">
        <v>90</v>
      </c>
      <c r="C7350" s="22">
        <v>27350171</v>
      </c>
      <c r="D7350" s="22" t="s">
        <v>42</v>
      </c>
      <c r="E7350" s="23">
        <v>174720</v>
      </c>
      <c r="F7350" s="22" t="str">
        <f>VLOOKUP(C7350,變換清單!A:C,3,0)</f>
        <v>啤酒</v>
      </c>
      <c r="G7350" s="22" t="str">
        <f>VLOOKUP(B7350,變換清單!E:F,2,0)</f>
        <v>九州</v>
      </c>
      <c r="H7350" s="22" t="str">
        <f t="shared" si="342"/>
        <v>2017</v>
      </c>
      <c r="I7350" s="22">
        <f t="shared" si="343"/>
        <v>11</v>
      </c>
      <c r="J7350" s="22" t="str">
        <f>VLOOKUP(I7350,變換清單!H:I,2,0)</f>
        <v>4Q</v>
      </c>
      <c r="K7350" s="22" t="str">
        <f t="shared" si="344"/>
        <v>啤酒九州20174Q</v>
      </c>
    </row>
    <row r="7351" spans="1:11">
      <c r="A7351" s="23">
        <v>201711</v>
      </c>
      <c r="B7351" s="23" t="s">
        <v>90</v>
      </c>
      <c r="C7351" s="22">
        <v>27350921</v>
      </c>
      <c r="D7351" s="22" t="s">
        <v>44</v>
      </c>
      <c r="E7351" s="23">
        <v>14364</v>
      </c>
      <c r="F7351" s="22" t="str">
        <f>VLOOKUP(C7351,變換清單!A:C,3,0)</f>
        <v>發泡酒</v>
      </c>
      <c r="G7351" s="22" t="str">
        <f>VLOOKUP(B7351,變換清單!E:F,2,0)</f>
        <v>九州</v>
      </c>
      <c r="H7351" s="22" t="str">
        <f t="shared" si="342"/>
        <v>2017</v>
      </c>
      <c r="I7351" s="22">
        <f t="shared" si="343"/>
        <v>11</v>
      </c>
      <c r="J7351" s="22" t="str">
        <f>VLOOKUP(I7351,變換清單!H:I,2,0)</f>
        <v>4Q</v>
      </c>
      <c r="K7351" s="22" t="str">
        <f t="shared" si="344"/>
        <v>發泡酒九州20174Q</v>
      </c>
    </row>
    <row r="7352" spans="1:11">
      <c r="A7352" s="23">
        <v>201711</v>
      </c>
      <c r="B7352" s="23" t="s">
        <v>90</v>
      </c>
      <c r="C7352" s="22">
        <v>27210786</v>
      </c>
      <c r="D7352" s="22" t="s">
        <v>103</v>
      </c>
      <c r="E7352" s="23">
        <v>7516</v>
      </c>
      <c r="F7352" s="22" t="str">
        <f>VLOOKUP(C7352,變換清單!A:C,3,0)</f>
        <v>發泡酒</v>
      </c>
      <c r="G7352" s="22" t="str">
        <f>VLOOKUP(B7352,變換清單!E:F,2,0)</f>
        <v>九州</v>
      </c>
      <c r="H7352" s="22" t="str">
        <f t="shared" si="342"/>
        <v>2017</v>
      </c>
      <c r="I7352" s="22">
        <f t="shared" si="343"/>
        <v>11</v>
      </c>
      <c r="J7352" s="22" t="str">
        <f>VLOOKUP(I7352,變換清單!H:I,2,0)</f>
        <v>4Q</v>
      </c>
      <c r="K7352" s="22" t="str">
        <f t="shared" si="344"/>
        <v>發泡酒九州20174Q</v>
      </c>
    </row>
    <row r="7353" spans="1:11">
      <c r="A7353" s="23">
        <v>201711</v>
      </c>
      <c r="B7353" s="23" t="s">
        <v>90</v>
      </c>
      <c r="C7353" s="22">
        <v>27220883</v>
      </c>
      <c r="D7353" s="22" t="s">
        <v>101</v>
      </c>
      <c r="E7353" s="23">
        <v>117600</v>
      </c>
      <c r="F7353" s="22" t="str">
        <f>VLOOKUP(C7353,變換清單!A:C,3,0)</f>
        <v>新類型</v>
      </c>
      <c r="G7353" s="22" t="str">
        <f>VLOOKUP(B7353,變換清單!E:F,2,0)</f>
        <v>九州</v>
      </c>
      <c r="H7353" s="22" t="str">
        <f t="shared" si="342"/>
        <v>2017</v>
      </c>
      <c r="I7353" s="22">
        <f t="shared" si="343"/>
        <v>11</v>
      </c>
      <c r="J7353" s="22" t="str">
        <f>VLOOKUP(I7353,變換清單!H:I,2,0)</f>
        <v>4Q</v>
      </c>
      <c r="K7353" s="22" t="str">
        <f t="shared" si="344"/>
        <v>新類型九州20174Q</v>
      </c>
    </row>
    <row r="7354" spans="1:11">
      <c r="A7354" s="23">
        <v>201711</v>
      </c>
      <c r="B7354" s="23" t="s">
        <v>72</v>
      </c>
      <c r="C7354" s="22">
        <v>27220957</v>
      </c>
      <c r="D7354" s="22" t="s">
        <v>102</v>
      </c>
      <c r="E7354" s="23">
        <v>842520</v>
      </c>
      <c r="F7354" s="22" t="str">
        <f>VLOOKUP(C7354,變換清單!A:C,3,0)</f>
        <v>新類型</v>
      </c>
      <c r="G7354" s="22" t="str">
        <f>VLOOKUP(B7354,變換清單!E:F,2,0)</f>
        <v>關信越</v>
      </c>
      <c r="H7354" s="22" t="str">
        <f t="shared" si="342"/>
        <v>2017</v>
      </c>
      <c r="I7354" s="22">
        <f t="shared" si="343"/>
        <v>11</v>
      </c>
      <c r="J7354" s="22" t="str">
        <f>VLOOKUP(I7354,變換清單!H:I,2,0)</f>
        <v>4Q</v>
      </c>
      <c r="K7354" s="22" t="str">
        <f t="shared" si="344"/>
        <v>新類型關信越20174Q</v>
      </c>
    </row>
    <row r="7355" spans="1:11">
      <c r="A7355" s="23">
        <v>201711</v>
      </c>
      <c r="B7355" s="23" t="s">
        <v>72</v>
      </c>
      <c r="C7355" s="22">
        <v>27220985</v>
      </c>
      <c r="D7355" s="22" t="s">
        <v>46</v>
      </c>
      <c r="E7355" s="23">
        <v>213360</v>
      </c>
      <c r="F7355" s="22" t="str">
        <f>VLOOKUP(C7355,變換清單!A:C,3,0)</f>
        <v>新類型</v>
      </c>
      <c r="G7355" s="22" t="str">
        <f>VLOOKUP(B7355,變換清單!E:F,2,0)</f>
        <v>關信越</v>
      </c>
      <c r="H7355" s="22" t="str">
        <f t="shared" si="342"/>
        <v>2017</v>
      </c>
      <c r="I7355" s="22">
        <f t="shared" si="343"/>
        <v>11</v>
      </c>
      <c r="J7355" s="22" t="str">
        <f>VLOOKUP(I7355,變換清單!H:I,2,0)</f>
        <v>4Q</v>
      </c>
      <c r="K7355" s="22" t="str">
        <f t="shared" si="344"/>
        <v>新類型關信越20174Q</v>
      </c>
    </row>
    <row r="7356" spans="1:11">
      <c r="A7356" s="23">
        <v>201711</v>
      </c>
      <c r="B7356" s="23" t="s">
        <v>72</v>
      </c>
      <c r="C7356" s="22">
        <v>27260317</v>
      </c>
      <c r="D7356" s="22" t="s">
        <v>40</v>
      </c>
      <c r="E7356" s="23">
        <v>344400</v>
      </c>
      <c r="F7356" s="22" t="str">
        <f>VLOOKUP(C7356,變換清單!A:C,3,0)</f>
        <v>啤酒</v>
      </c>
      <c r="G7356" s="22" t="str">
        <f>VLOOKUP(B7356,變換清單!E:F,2,0)</f>
        <v>關信越</v>
      </c>
      <c r="H7356" s="22" t="str">
        <f t="shared" si="342"/>
        <v>2017</v>
      </c>
      <c r="I7356" s="22">
        <f t="shared" si="343"/>
        <v>11</v>
      </c>
      <c r="J7356" s="22" t="str">
        <f>VLOOKUP(I7356,變換清單!H:I,2,0)</f>
        <v>4Q</v>
      </c>
      <c r="K7356" s="22" t="str">
        <f t="shared" si="344"/>
        <v>啤酒關信越20174Q</v>
      </c>
    </row>
    <row r="7357" spans="1:11">
      <c r="A7357" s="23">
        <v>201711</v>
      </c>
      <c r="B7357" s="23" t="s">
        <v>72</v>
      </c>
      <c r="C7357" s="22">
        <v>27260665</v>
      </c>
      <c r="D7357" s="22" t="s">
        <v>105</v>
      </c>
      <c r="E7357" s="23">
        <v>72828</v>
      </c>
      <c r="F7357" s="22" t="str">
        <f>VLOOKUP(C7357,變換清單!A:C,3,0)</f>
        <v>啤酒</v>
      </c>
      <c r="G7357" s="22" t="str">
        <f>VLOOKUP(B7357,變換清單!E:F,2,0)</f>
        <v>關信越</v>
      </c>
      <c r="H7357" s="22" t="str">
        <f t="shared" si="342"/>
        <v>2017</v>
      </c>
      <c r="I7357" s="22">
        <f t="shared" si="343"/>
        <v>11</v>
      </c>
      <c r="J7357" s="22" t="str">
        <f>VLOOKUP(I7357,變換清單!H:I,2,0)</f>
        <v>4Q</v>
      </c>
      <c r="K7357" s="22" t="str">
        <f t="shared" si="344"/>
        <v>啤酒關信越20174Q</v>
      </c>
    </row>
    <row r="7358" spans="1:11">
      <c r="A7358" s="23">
        <v>201711</v>
      </c>
      <c r="B7358" s="23" t="s">
        <v>72</v>
      </c>
      <c r="C7358" s="22">
        <v>27350171</v>
      </c>
      <c r="D7358" s="22" t="s">
        <v>42</v>
      </c>
      <c r="E7358" s="23">
        <v>79884</v>
      </c>
      <c r="F7358" s="22" t="str">
        <f>VLOOKUP(C7358,變換清單!A:C,3,0)</f>
        <v>啤酒</v>
      </c>
      <c r="G7358" s="22" t="str">
        <f>VLOOKUP(B7358,變換清單!E:F,2,0)</f>
        <v>關信越</v>
      </c>
      <c r="H7358" s="22" t="str">
        <f t="shared" si="342"/>
        <v>2017</v>
      </c>
      <c r="I7358" s="22">
        <f t="shared" si="343"/>
        <v>11</v>
      </c>
      <c r="J7358" s="22" t="str">
        <f>VLOOKUP(I7358,變換清單!H:I,2,0)</f>
        <v>4Q</v>
      </c>
      <c r="K7358" s="22" t="str">
        <f t="shared" si="344"/>
        <v>啤酒關信越20174Q</v>
      </c>
    </row>
    <row r="7359" spans="1:11">
      <c r="A7359" s="23">
        <v>201711</v>
      </c>
      <c r="B7359" s="23" t="s">
        <v>72</v>
      </c>
      <c r="C7359" s="22">
        <v>27350921</v>
      </c>
      <c r="D7359" s="22" t="s">
        <v>44</v>
      </c>
      <c r="E7359" s="23">
        <v>267120</v>
      </c>
      <c r="F7359" s="22" t="str">
        <f>VLOOKUP(C7359,變換清單!A:C,3,0)</f>
        <v>發泡酒</v>
      </c>
      <c r="G7359" s="22" t="str">
        <f>VLOOKUP(B7359,變換清單!E:F,2,0)</f>
        <v>關信越</v>
      </c>
      <c r="H7359" s="22" t="str">
        <f t="shared" si="342"/>
        <v>2017</v>
      </c>
      <c r="I7359" s="22">
        <f t="shared" si="343"/>
        <v>11</v>
      </c>
      <c r="J7359" s="22" t="str">
        <f>VLOOKUP(I7359,變換清單!H:I,2,0)</f>
        <v>4Q</v>
      </c>
      <c r="K7359" s="22" t="str">
        <f t="shared" si="344"/>
        <v>發泡酒關信越20174Q</v>
      </c>
    </row>
    <row r="7360" spans="1:11">
      <c r="A7360" s="23">
        <v>201711</v>
      </c>
      <c r="B7360" s="23" t="s">
        <v>81</v>
      </c>
      <c r="C7360" s="22">
        <v>27210786</v>
      </c>
      <c r="D7360" s="22" t="s">
        <v>103</v>
      </c>
      <c r="E7360" s="23">
        <v>253680</v>
      </c>
      <c r="F7360" s="22" t="str">
        <f>VLOOKUP(C7360,變換清單!A:C,3,0)</f>
        <v>發泡酒</v>
      </c>
      <c r="G7360" s="22" t="str">
        <f>VLOOKUP(B7360,變換清單!E:F,2,0)</f>
        <v>中四國</v>
      </c>
      <c r="H7360" s="22" t="str">
        <f t="shared" si="342"/>
        <v>2017</v>
      </c>
      <c r="I7360" s="22">
        <f t="shared" si="343"/>
        <v>11</v>
      </c>
      <c r="J7360" s="22" t="str">
        <f>VLOOKUP(I7360,變換清單!H:I,2,0)</f>
        <v>4Q</v>
      </c>
      <c r="K7360" s="22" t="str">
        <f t="shared" si="344"/>
        <v>發泡酒中四國20174Q</v>
      </c>
    </row>
    <row r="7361" spans="1:11">
      <c r="A7361" s="23">
        <v>201711</v>
      </c>
      <c r="B7361" s="23" t="s">
        <v>81</v>
      </c>
      <c r="C7361" s="22">
        <v>27220883</v>
      </c>
      <c r="D7361" s="22" t="s">
        <v>101</v>
      </c>
      <c r="E7361" s="23">
        <v>112560</v>
      </c>
      <c r="F7361" s="22" t="str">
        <f>VLOOKUP(C7361,變換清單!A:C,3,0)</f>
        <v>新類型</v>
      </c>
      <c r="G7361" s="22" t="str">
        <f>VLOOKUP(B7361,變換清單!E:F,2,0)</f>
        <v>中四國</v>
      </c>
      <c r="H7361" s="22" t="str">
        <f t="shared" si="342"/>
        <v>2017</v>
      </c>
      <c r="I7361" s="22">
        <f t="shared" si="343"/>
        <v>11</v>
      </c>
      <c r="J7361" s="22" t="str">
        <f>VLOOKUP(I7361,變換清單!H:I,2,0)</f>
        <v>4Q</v>
      </c>
      <c r="K7361" s="22" t="str">
        <f t="shared" si="344"/>
        <v>新類型中四國20174Q</v>
      </c>
    </row>
    <row r="7362" spans="1:11">
      <c r="A7362" s="23">
        <v>201711</v>
      </c>
      <c r="B7362" s="23" t="s">
        <v>81</v>
      </c>
      <c r="C7362" s="22">
        <v>27220957</v>
      </c>
      <c r="D7362" s="22" t="s">
        <v>102</v>
      </c>
      <c r="E7362" s="23">
        <v>86520</v>
      </c>
      <c r="F7362" s="22" t="str">
        <f>VLOOKUP(C7362,變換清單!A:C,3,0)</f>
        <v>新類型</v>
      </c>
      <c r="G7362" s="22" t="str">
        <f>VLOOKUP(B7362,變換清單!E:F,2,0)</f>
        <v>中四國</v>
      </c>
      <c r="H7362" s="22" t="str">
        <f t="shared" si="342"/>
        <v>2017</v>
      </c>
      <c r="I7362" s="22">
        <f t="shared" si="343"/>
        <v>11</v>
      </c>
      <c r="J7362" s="22" t="str">
        <f>VLOOKUP(I7362,變換清單!H:I,2,0)</f>
        <v>4Q</v>
      </c>
      <c r="K7362" s="22" t="str">
        <f t="shared" si="344"/>
        <v>新類型中四國20174Q</v>
      </c>
    </row>
    <row r="7363" spans="1:11">
      <c r="A7363" s="23">
        <v>201711</v>
      </c>
      <c r="B7363" s="23" t="s">
        <v>81</v>
      </c>
      <c r="C7363" s="22">
        <v>27220985</v>
      </c>
      <c r="D7363" s="22" t="s">
        <v>46</v>
      </c>
      <c r="E7363" s="23">
        <v>24192</v>
      </c>
      <c r="F7363" s="22" t="str">
        <f>VLOOKUP(C7363,變換清單!A:C,3,0)</f>
        <v>新類型</v>
      </c>
      <c r="G7363" s="22" t="str">
        <f>VLOOKUP(B7363,變換清單!E:F,2,0)</f>
        <v>中四國</v>
      </c>
      <c r="H7363" s="22" t="str">
        <f t="shared" ref="H7363:H7426" si="345">LEFT(A7363,4)</f>
        <v>2017</v>
      </c>
      <c r="I7363" s="22">
        <f t="shared" ref="I7363:I7426" si="346">VALUE(RIGHT(A7363,2))</f>
        <v>11</v>
      </c>
      <c r="J7363" s="22" t="str">
        <f>VLOOKUP(I7363,變換清單!H:I,2,0)</f>
        <v>4Q</v>
      </c>
      <c r="K7363" s="22" t="str">
        <f t="shared" ref="K7363:K7426" si="347">CONCATENATE(F7363,G7363,H7363,J7363)</f>
        <v>新類型中四國20174Q</v>
      </c>
    </row>
    <row r="7364" spans="1:11">
      <c r="A7364" s="23">
        <v>201711</v>
      </c>
      <c r="B7364" s="23" t="s">
        <v>81</v>
      </c>
      <c r="C7364" s="22">
        <v>27260317</v>
      </c>
      <c r="D7364" s="22" t="s">
        <v>40</v>
      </c>
      <c r="E7364" s="23">
        <v>6048</v>
      </c>
      <c r="F7364" s="22" t="str">
        <f>VLOOKUP(C7364,變換清單!A:C,3,0)</f>
        <v>啤酒</v>
      </c>
      <c r="G7364" s="22" t="str">
        <f>VLOOKUP(B7364,變換清單!E:F,2,0)</f>
        <v>中四國</v>
      </c>
      <c r="H7364" s="22" t="str">
        <f t="shared" si="345"/>
        <v>2017</v>
      </c>
      <c r="I7364" s="22">
        <f t="shared" si="346"/>
        <v>11</v>
      </c>
      <c r="J7364" s="22" t="str">
        <f>VLOOKUP(I7364,變換清單!H:I,2,0)</f>
        <v>4Q</v>
      </c>
      <c r="K7364" s="22" t="str">
        <f t="shared" si="347"/>
        <v>啤酒中四國20174Q</v>
      </c>
    </row>
    <row r="7365" spans="1:11">
      <c r="A7365" s="23">
        <v>201711</v>
      </c>
      <c r="B7365" s="23" t="s">
        <v>81</v>
      </c>
      <c r="C7365" s="22">
        <v>27260665</v>
      </c>
      <c r="D7365" s="22" t="s">
        <v>105</v>
      </c>
      <c r="E7365" s="23">
        <v>109200</v>
      </c>
      <c r="F7365" s="22" t="str">
        <f>VLOOKUP(C7365,變換清單!A:C,3,0)</f>
        <v>啤酒</v>
      </c>
      <c r="G7365" s="22" t="str">
        <f>VLOOKUP(B7365,變換清單!E:F,2,0)</f>
        <v>中四國</v>
      </c>
      <c r="H7365" s="22" t="str">
        <f t="shared" si="345"/>
        <v>2017</v>
      </c>
      <c r="I7365" s="22">
        <f t="shared" si="346"/>
        <v>11</v>
      </c>
      <c r="J7365" s="22" t="str">
        <f>VLOOKUP(I7365,變換清單!H:I,2,0)</f>
        <v>4Q</v>
      </c>
      <c r="K7365" s="22" t="str">
        <f t="shared" si="347"/>
        <v>啤酒中四國20174Q</v>
      </c>
    </row>
    <row r="7366" spans="1:11">
      <c r="A7366" s="23">
        <v>201711</v>
      </c>
      <c r="B7366" s="23" t="s">
        <v>82</v>
      </c>
      <c r="C7366" s="22">
        <v>27350171</v>
      </c>
      <c r="D7366" s="22" t="s">
        <v>42</v>
      </c>
      <c r="E7366" s="23">
        <v>267960</v>
      </c>
      <c r="F7366" s="22" t="str">
        <f>VLOOKUP(C7366,變換清單!A:C,3,0)</f>
        <v>啤酒</v>
      </c>
      <c r="G7366" s="22" t="str">
        <f>VLOOKUP(B7366,變換清單!E:F,2,0)</f>
        <v>中四國</v>
      </c>
      <c r="H7366" s="22" t="str">
        <f t="shared" si="345"/>
        <v>2017</v>
      </c>
      <c r="I7366" s="22">
        <f t="shared" si="346"/>
        <v>11</v>
      </c>
      <c r="J7366" s="22" t="str">
        <f>VLOOKUP(I7366,變換清單!H:I,2,0)</f>
        <v>4Q</v>
      </c>
      <c r="K7366" s="22" t="str">
        <f t="shared" si="347"/>
        <v>啤酒中四國20174Q</v>
      </c>
    </row>
    <row r="7367" spans="1:11">
      <c r="A7367" s="23">
        <v>201711</v>
      </c>
      <c r="B7367" s="23" t="s">
        <v>82</v>
      </c>
      <c r="C7367" s="22">
        <v>27350921</v>
      </c>
      <c r="D7367" s="22" t="s">
        <v>44</v>
      </c>
      <c r="E7367" s="23">
        <v>245280</v>
      </c>
      <c r="F7367" s="22" t="str">
        <f>VLOOKUP(C7367,變換清單!A:C,3,0)</f>
        <v>發泡酒</v>
      </c>
      <c r="G7367" s="22" t="str">
        <f>VLOOKUP(B7367,變換清單!E:F,2,0)</f>
        <v>中四國</v>
      </c>
      <c r="H7367" s="22" t="str">
        <f t="shared" si="345"/>
        <v>2017</v>
      </c>
      <c r="I7367" s="22">
        <f t="shared" si="346"/>
        <v>11</v>
      </c>
      <c r="J7367" s="22" t="str">
        <f>VLOOKUP(I7367,變換清單!H:I,2,0)</f>
        <v>4Q</v>
      </c>
      <c r="K7367" s="22" t="str">
        <f t="shared" si="347"/>
        <v>發泡酒中四國20174Q</v>
      </c>
    </row>
    <row r="7368" spans="1:11">
      <c r="A7368" s="23">
        <v>201711</v>
      </c>
      <c r="B7368" s="23" t="s">
        <v>82</v>
      </c>
      <c r="C7368" s="22">
        <v>27210786</v>
      </c>
      <c r="D7368" s="22" t="s">
        <v>103</v>
      </c>
      <c r="E7368" s="23">
        <v>136080</v>
      </c>
      <c r="F7368" s="22" t="str">
        <f>VLOOKUP(C7368,變換清單!A:C,3,0)</f>
        <v>發泡酒</v>
      </c>
      <c r="G7368" s="22" t="str">
        <f>VLOOKUP(B7368,變換清單!E:F,2,0)</f>
        <v>中四國</v>
      </c>
      <c r="H7368" s="22" t="str">
        <f t="shared" si="345"/>
        <v>2017</v>
      </c>
      <c r="I7368" s="22">
        <f t="shared" si="346"/>
        <v>11</v>
      </c>
      <c r="J7368" s="22" t="str">
        <f>VLOOKUP(I7368,變換清單!H:I,2,0)</f>
        <v>4Q</v>
      </c>
      <c r="K7368" s="22" t="str">
        <f t="shared" si="347"/>
        <v>發泡酒中四國20174Q</v>
      </c>
    </row>
    <row r="7369" spans="1:11">
      <c r="A7369" s="23">
        <v>201711</v>
      </c>
      <c r="B7369" s="23" t="s">
        <v>82</v>
      </c>
      <c r="C7369" s="22">
        <v>27220883</v>
      </c>
      <c r="D7369" s="22" t="s">
        <v>101</v>
      </c>
      <c r="E7369" s="23">
        <v>2016</v>
      </c>
      <c r="F7369" s="22" t="str">
        <f>VLOOKUP(C7369,變換清單!A:C,3,0)</f>
        <v>新類型</v>
      </c>
      <c r="G7369" s="22" t="str">
        <f>VLOOKUP(B7369,變換清單!E:F,2,0)</f>
        <v>中四國</v>
      </c>
      <c r="H7369" s="22" t="str">
        <f t="shared" si="345"/>
        <v>2017</v>
      </c>
      <c r="I7369" s="22">
        <f t="shared" si="346"/>
        <v>11</v>
      </c>
      <c r="J7369" s="22" t="str">
        <f>VLOOKUP(I7369,變換清單!H:I,2,0)</f>
        <v>4Q</v>
      </c>
      <c r="K7369" s="22" t="str">
        <f t="shared" si="347"/>
        <v>新類型中四國20174Q</v>
      </c>
    </row>
    <row r="7370" spans="1:11">
      <c r="A7370" s="23">
        <v>201711</v>
      </c>
      <c r="B7370" s="23" t="s">
        <v>82</v>
      </c>
      <c r="C7370" s="22">
        <v>27220957</v>
      </c>
      <c r="D7370" s="22" t="s">
        <v>102</v>
      </c>
      <c r="E7370" s="23">
        <v>2772</v>
      </c>
      <c r="F7370" s="22" t="str">
        <f>VLOOKUP(C7370,變換清單!A:C,3,0)</f>
        <v>新類型</v>
      </c>
      <c r="G7370" s="22" t="str">
        <f>VLOOKUP(B7370,變換清單!E:F,2,0)</f>
        <v>中四國</v>
      </c>
      <c r="H7370" s="22" t="str">
        <f t="shared" si="345"/>
        <v>2017</v>
      </c>
      <c r="I7370" s="22">
        <f t="shared" si="346"/>
        <v>11</v>
      </c>
      <c r="J7370" s="22" t="str">
        <f>VLOOKUP(I7370,變換清單!H:I,2,0)</f>
        <v>4Q</v>
      </c>
      <c r="K7370" s="22" t="str">
        <f t="shared" si="347"/>
        <v>新類型中四國20174Q</v>
      </c>
    </row>
    <row r="7371" spans="1:11">
      <c r="A7371" s="23">
        <v>201711</v>
      </c>
      <c r="B7371" s="23" t="s">
        <v>82</v>
      </c>
      <c r="C7371" s="22">
        <v>27220985</v>
      </c>
      <c r="D7371" s="22" t="s">
        <v>46</v>
      </c>
      <c r="E7371" s="23">
        <v>163800</v>
      </c>
      <c r="F7371" s="22" t="str">
        <f>VLOOKUP(C7371,變換清單!A:C,3,0)</f>
        <v>新類型</v>
      </c>
      <c r="G7371" s="22" t="str">
        <f>VLOOKUP(B7371,變換清單!E:F,2,0)</f>
        <v>中四國</v>
      </c>
      <c r="H7371" s="22" t="str">
        <f t="shared" si="345"/>
        <v>2017</v>
      </c>
      <c r="I7371" s="22">
        <f t="shared" si="346"/>
        <v>11</v>
      </c>
      <c r="J7371" s="22" t="str">
        <f>VLOOKUP(I7371,變換清單!H:I,2,0)</f>
        <v>4Q</v>
      </c>
      <c r="K7371" s="22" t="str">
        <f t="shared" si="347"/>
        <v>新類型中四國20174Q</v>
      </c>
    </row>
    <row r="7372" spans="1:11">
      <c r="A7372" s="23">
        <v>201711</v>
      </c>
      <c r="B7372" s="23" t="s">
        <v>1</v>
      </c>
      <c r="C7372" s="22">
        <v>27260317</v>
      </c>
      <c r="D7372" s="22" t="s">
        <v>40</v>
      </c>
      <c r="E7372" s="23">
        <v>2499</v>
      </c>
      <c r="F7372" s="22" t="str">
        <f>VLOOKUP(C7372,變換清單!A:C,3,0)</f>
        <v>啤酒</v>
      </c>
      <c r="G7372" s="22" t="str">
        <f>VLOOKUP(B7372,變換清單!E:F,2,0)</f>
        <v>首都圏</v>
      </c>
      <c r="H7372" s="22" t="str">
        <f t="shared" si="345"/>
        <v>2017</v>
      </c>
      <c r="I7372" s="22">
        <f t="shared" si="346"/>
        <v>11</v>
      </c>
      <c r="J7372" s="22" t="str">
        <f>VLOOKUP(I7372,變換清單!H:I,2,0)</f>
        <v>4Q</v>
      </c>
      <c r="K7372" s="22" t="str">
        <f t="shared" si="347"/>
        <v>啤酒首都圏20174Q</v>
      </c>
    </row>
    <row r="7373" spans="1:11">
      <c r="A7373" s="23">
        <v>201711</v>
      </c>
      <c r="B7373" s="23" t="s">
        <v>1</v>
      </c>
      <c r="C7373" s="22">
        <v>27260665</v>
      </c>
      <c r="D7373" s="22" t="s">
        <v>105</v>
      </c>
      <c r="E7373" s="23">
        <v>32760</v>
      </c>
      <c r="F7373" s="22" t="str">
        <f>VLOOKUP(C7373,變換清單!A:C,3,0)</f>
        <v>啤酒</v>
      </c>
      <c r="G7373" s="22" t="str">
        <f>VLOOKUP(B7373,變換清單!E:F,2,0)</f>
        <v>首都圏</v>
      </c>
      <c r="H7373" s="22" t="str">
        <f t="shared" si="345"/>
        <v>2017</v>
      </c>
      <c r="I7373" s="22">
        <f t="shared" si="346"/>
        <v>11</v>
      </c>
      <c r="J7373" s="22" t="str">
        <f>VLOOKUP(I7373,變換清單!H:I,2,0)</f>
        <v>4Q</v>
      </c>
      <c r="K7373" s="22" t="str">
        <f t="shared" si="347"/>
        <v>啤酒首都圏20174Q</v>
      </c>
    </row>
    <row r="7374" spans="1:11">
      <c r="A7374" s="23">
        <v>201711</v>
      </c>
      <c r="B7374" s="23" t="s">
        <v>1</v>
      </c>
      <c r="C7374" s="22">
        <v>27350171</v>
      </c>
      <c r="D7374" s="22" t="s">
        <v>42</v>
      </c>
      <c r="E7374" s="23">
        <v>1666</v>
      </c>
      <c r="F7374" s="22" t="str">
        <f>VLOOKUP(C7374,變換清單!A:C,3,0)</f>
        <v>啤酒</v>
      </c>
      <c r="G7374" s="22" t="str">
        <f>VLOOKUP(B7374,變換清單!E:F,2,0)</f>
        <v>首都圏</v>
      </c>
      <c r="H7374" s="22" t="str">
        <f t="shared" si="345"/>
        <v>2017</v>
      </c>
      <c r="I7374" s="22">
        <f t="shared" si="346"/>
        <v>11</v>
      </c>
      <c r="J7374" s="22" t="str">
        <f>VLOOKUP(I7374,變換清單!H:I,2,0)</f>
        <v>4Q</v>
      </c>
      <c r="K7374" s="22" t="str">
        <f t="shared" si="347"/>
        <v>啤酒首都圏20174Q</v>
      </c>
    </row>
    <row r="7375" spans="1:11">
      <c r="A7375" s="23">
        <v>201711</v>
      </c>
      <c r="B7375" s="23" t="s">
        <v>1</v>
      </c>
      <c r="C7375" s="22">
        <v>27350921</v>
      </c>
      <c r="D7375" s="22" t="s">
        <v>44</v>
      </c>
      <c r="E7375" s="23">
        <v>21795480</v>
      </c>
      <c r="F7375" s="22" t="str">
        <f>VLOOKUP(C7375,變換清單!A:C,3,0)</f>
        <v>發泡酒</v>
      </c>
      <c r="G7375" s="22" t="str">
        <f>VLOOKUP(B7375,變換清單!E:F,2,0)</f>
        <v>首都圏</v>
      </c>
      <c r="H7375" s="22" t="str">
        <f t="shared" si="345"/>
        <v>2017</v>
      </c>
      <c r="I7375" s="22">
        <f t="shared" si="346"/>
        <v>11</v>
      </c>
      <c r="J7375" s="22" t="str">
        <f>VLOOKUP(I7375,變換清單!H:I,2,0)</f>
        <v>4Q</v>
      </c>
      <c r="K7375" s="22" t="str">
        <f t="shared" si="347"/>
        <v>發泡酒首都圏20174Q</v>
      </c>
    </row>
    <row r="7376" spans="1:11">
      <c r="A7376" s="23">
        <v>201711</v>
      </c>
      <c r="B7376" s="23" t="s">
        <v>1</v>
      </c>
      <c r="C7376" s="22">
        <v>27210786</v>
      </c>
      <c r="D7376" s="22" t="s">
        <v>103</v>
      </c>
      <c r="E7376" s="23">
        <v>3619356</v>
      </c>
      <c r="F7376" s="22" t="str">
        <f>VLOOKUP(C7376,變換清單!A:C,3,0)</f>
        <v>發泡酒</v>
      </c>
      <c r="G7376" s="22" t="str">
        <f>VLOOKUP(B7376,變換清單!E:F,2,0)</f>
        <v>首都圏</v>
      </c>
      <c r="H7376" s="22" t="str">
        <f t="shared" si="345"/>
        <v>2017</v>
      </c>
      <c r="I7376" s="22">
        <f t="shared" si="346"/>
        <v>11</v>
      </c>
      <c r="J7376" s="22" t="str">
        <f>VLOOKUP(I7376,變換清單!H:I,2,0)</f>
        <v>4Q</v>
      </c>
      <c r="K7376" s="22" t="str">
        <f t="shared" si="347"/>
        <v>發泡酒首都圏20174Q</v>
      </c>
    </row>
    <row r="7377" spans="1:11">
      <c r="A7377" s="23">
        <v>201711</v>
      </c>
      <c r="B7377" s="23" t="s">
        <v>1</v>
      </c>
      <c r="C7377" s="22">
        <v>27220883</v>
      </c>
      <c r="D7377" s="22" t="s">
        <v>101</v>
      </c>
      <c r="E7377" s="23">
        <v>9373693</v>
      </c>
      <c r="F7377" s="22" t="str">
        <f>VLOOKUP(C7377,變換清單!A:C,3,0)</f>
        <v>新類型</v>
      </c>
      <c r="G7377" s="22" t="str">
        <f>VLOOKUP(B7377,變換清單!E:F,2,0)</f>
        <v>首都圏</v>
      </c>
      <c r="H7377" s="22" t="str">
        <f t="shared" si="345"/>
        <v>2017</v>
      </c>
      <c r="I7377" s="22">
        <f t="shared" si="346"/>
        <v>11</v>
      </c>
      <c r="J7377" s="22" t="str">
        <f>VLOOKUP(I7377,變換清單!H:I,2,0)</f>
        <v>4Q</v>
      </c>
      <c r="K7377" s="22" t="str">
        <f t="shared" si="347"/>
        <v>新類型首都圏20174Q</v>
      </c>
    </row>
    <row r="7378" spans="1:11">
      <c r="A7378" s="23">
        <v>201711</v>
      </c>
      <c r="B7378" s="23" t="s">
        <v>1</v>
      </c>
      <c r="C7378" s="22">
        <v>27220957</v>
      </c>
      <c r="D7378" s="22" t="s">
        <v>102</v>
      </c>
      <c r="E7378" s="23">
        <v>1884840</v>
      </c>
      <c r="F7378" s="22" t="str">
        <f>VLOOKUP(C7378,變換清單!A:C,3,0)</f>
        <v>新類型</v>
      </c>
      <c r="G7378" s="22" t="str">
        <f>VLOOKUP(B7378,變換清單!E:F,2,0)</f>
        <v>首都圏</v>
      </c>
      <c r="H7378" s="22" t="str">
        <f t="shared" si="345"/>
        <v>2017</v>
      </c>
      <c r="I7378" s="22">
        <f t="shared" si="346"/>
        <v>11</v>
      </c>
      <c r="J7378" s="22" t="str">
        <f>VLOOKUP(I7378,變換清單!H:I,2,0)</f>
        <v>4Q</v>
      </c>
      <c r="K7378" s="22" t="str">
        <f t="shared" si="347"/>
        <v>新類型首都圏20174Q</v>
      </c>
    </row>
    <row r="7379" spans="1:11">
      <c r="A7379" s="23">
        <v>201711</v>
      </c>
      <c r="B7379" s="23" t="s">
        <v>1</v>
      </c>
      <c r="C7379" s="22">
        <v>27220985</v>
      </c>
      <c r="D7379" s="22" t="s">
        <v>46</v>
      </c>
      <c r="E7379" s="23">
        <v>1116864</v>
      </c>
      <c r="F7379" s="22" t="str">
        <f>VLOOKUP(C7379,變換清單!A:C,3,0)</f>
        <v>新類型</v>
      </c>
      <c r="G7379" s="22" t="str">
        <f>VLOOKUP(B7379,變換清單!E:F,2,0)</f>
        <v>首都圏</v>
      </c>
      <c r="H7379" s="22" t="str">
        <f t="shared" si="345"/>
        <v>2017</v>
      </c>
      <c r="I7379" s="22">
        <f t="shared" si="346"/>
        <v>11</v>
      </c>
      <c r="J7379" s="22" t="str">
        <f>VLOOKUP(I7379,變換清單!H:I,2,0)</f>
        <v>4Q</v>
      </c>
      <c r="K7379" s="22" t="str">
        <f t="shared" si="347"/>
        <v>新類型首都圏20174Q</v>
      </c>
    </row>
    <row r="7380" spans="1:11">
      <c r="A7380" s="23">
        <v>201711</v>
      </c>
      <c r="B7380" s="23" t="s">
        <v>1</v>
      </c>
      <c r="C7380" s="22">
        <v>27260317</v>
      </c>
      <c r="D7380" s="22" t="s">
        <v>40</v>
      </c>
      <c r="E7380" s="23">
        <v>4272600</v>
      </c>
      <c r="F7380" s="22" t="str">
        <f>VLOOKUP(C7380,變換清單!A:C,3,0)</f>
        <v>啤酒</v>
      </c>
      <c r="G7380" s="22" t="str">
        <f>VLOOKUP(B7380,變換清單!E:F,2,0)</f>
        <v>首都圏</v>
      </c>
      <c r="H7380" s="22" t="str">
        <f t="shared" si="345"/>
        <v>2017</v>
      </c>
      <c r="I7380" s="22">
        <f t="shared" si="346"/>
        <v>11</v>
      </c>
      <c r="J7380" s="22" t="str">
        <f>VLOOKUP(I7380,變換清單!H:I,2,0)</f>
        <v>4Q</v>
      </c>
      <c r="K7380" s="22" t="str">
        <f t="shared" si="347"/>
        <v>啤酒首都圏20174Q</v>
      </c>
    </row>
    <row r="7381" spans="1:11">
      <c r="A7381" s="23">
        <v>201711</v>
      </c>
      <c r="B7381" s="23" t="s">
        <v>1</v>
      </c>
      <c r="C7381" s="22">
        <v>27260665</v>
      </c>
      <c r="D7381" s="22" t="s">
        <v>105</v>
      </c>
      <c r="E7381" s="23">
        <v>653660</v>
      </c>
      <c r="F7381" s="22" t="str">
        <f>VLOOKUP(C7381,變換清單!A:C,3,0)</f>
        <v>啤酒</v>
      </c>
      <c r="G7381" s="22" t="str">
        <f>VLOOKUP(B7381,變換清單!E:F,2,0)</f>
        <v>首都圏</v>
      </c>
      <c r="H7381" s="22" t="str">
        <f t="shared" si="345"/>
        <v>2017</v>
      </c>
      <c r="I7381" s="22">
        <f t="shared" si="346"/>
        <v>11</v>
      </c>
      <c r="J7381" s="22" t="str">
        <f>VLOOKUP(I7381,變換清單!H:I,2,0)</f>
        <v>4Q</v>
      </c>
      <c r="K7381" s="22" t="str">
        <f t="shared" si="347"/>
        <v>啤酒首都圏20174Q</v>
      </c>
    </row>
    <row r="7382" spans="1:11">
      <c r="A7382" s="23">
        <v>201711</v>
      </c>
      <c r="B7382" s="23" t="s">
        <v>1</v>
      </c>
      <c r="C7382" s="22">
        <v>27350171</v>
      </c>
      <c r="D7382" s="22" t="s">
        <v>42</v>
      </c>
      <c r="E7382" s="23">
        <v>764382</v>
      </c>
      <c r="F7382" s="22" t="str">
        <f>VLOOKUP(C7382,變換清單!A:C,3,0)</f>
        <v>啤酒</v>
      </c>
      <c r="G7382" s="22" t="str">
        <f>VLOOKUP(B7382,變換清單!E:F,2,0)</f>
        <v>首都圏</v>
      </c>
      <c r="H7382" s="22" t="str">
        <f t="shared" si="345"/>
        <v>2017</v>
      </c>
      <c r="I7382" s="22">
        <f t="shared" si="346"/>
        <v>11</v>
      </c>
      <c r="J7382" s="22" t="str">
        <f>VLOOKUP(I7382,變換清單!H:I,2,0)</f>
        <v>4Q</v>
      </c>
      <c r="K7382" s="22" t="str">
        <f t="shared" si="347"/>
        <v>啤酒首都圏20174Q</v>
      </c>
    </row>
    <row r="7383" spans="1:11">
      <c r="A7383" s="23">
        <v>201711</v>
      </c>
      <c r="B7383" s="23" t="s">
        <v>96</v>
      </c>
      <c r="C7383" s="22">
        <v>27350921</v>
      </c>
      <c r="D7383" s="22" t="s">
        <v>44</v>
      </c>
      <c r="E7383" s="23">
        <v>123480</v>
      </c>
      <c r="F7383" s="22" t="str">
        <f>VLOOKUP(C7383,變換清單!A:C,3,0)</f>
        <v>發泡酒</v>
      </c>
      <c r="G7383" s="22" t="str">
        <f>VLOOKUP(B7383,變換清單!E:F,2,0)</f>
        <v>中四國</v>
      </c>
      <c r="H7383" s="22" t="str">
        <f t="shared" si="345"/>
        <v>2017</v>
      </c>
      <c r="I7383" s="22">
        <f t="shared" si="346"/>
        <v>11</v>
      </c>
      <c r="J7383" s="22" t="str">
        <f>VLOOKUP(I7383,變換清單!H:I,2,0)</f>
        <v>4Q</v>
      </c>
      <c r="K7383" s="22" t="str">
        <f t="shared" si="347"/>
        <v>發泡酒中四國20174Q</v>
      </c>
    </row>
    <row r="7384" spans="1:11">
      <c r="A7384" s="23">
        <v>201711</v>
      </c>
      <c r="B7384" s="23" t="s">
        <v>96</v>
      </c>
      <c r="C7384" s="22">
        <v>27210786</v>
      </c>
      <c r="D7384" s="22" t="s">
        <v>103</v>
      </c>
      <c r="E7384" s="23">
        <v>14280</v>
      </c>
      <c r="F7384" s="22" t="str">
        <f>VLOOKUP(C7384,變換清單!A:C,3,0)</f>
        <v>發泡酒</v>
      </c>
      <c r="G7384" s="22" t="str">
        <f>VLOOKUP(B7384,變換清單!E:F,2,0)</f>
        <v>中四國</v>
      </c>
      <c r="H7384" s="22" t="str">
        <f t="shared" si="345"/>
        <v>2017</v>
      </c>
      <c r="I7384" s="22">
        <f t="shared" si="346"/>
        <v>11</v>
      </c>
      <c r="J7384" s="22" t="str">
        <f>VLOOKUP(I7384,變換清單!H:I,2,0)</f>
        <v>4Q</v>
      </c>
      <c r="K7384" s="22" t="str">
        <f t="shared" si="347"/>
        <v>發泡酒中四國20174Q</v>
      </c>
    </row>
    <row r="7385" spans="1:11">
      <c r="A7385" s="23">
        <v>201711</v>
      </c>
      <c r="B7385" s="23" t="s">
        <v>96</v>
      </c>
      <c r="C7385" s="22">
        <v>27220883</v>
      </c>
      <c r="D7385" s="22" t="s">
        <v>101</v>
      </c>
      <c r="E7385" s="23">
        <v>17640</v>
      </c>
      <c r="F7385" s="22" t="str">
        <f>VLOOKUP(C7385,變換清單!A:C,3,0)</f>
        <v>新類型</v>
      </c>
      <c r="G7385" s="22" t="str">
        <f>VLOOKUP(B7385,變換清單!E:F,2,0)</f>
        <v>中四國</v>
      </c>
      <c r="H7385" s="22" t="str">
        <f t="shared" si="345"/>
        <v>2017</v>
      </c>
      <c r="I7385" s="22">
        <f t="shared" si="346"/>
        <v>11</v>
      </c>
      <c r="J7385" s="22" t="str">
        <f>VLOOKUP(I7385,變換清單!H:I,2,0)</f>
        <v>4Q</v>
      </c>
      <c r="K7385" s="22" t="str">
        <f t="shared" si="347"/>
        <v>新類型中四國20174Q</v>
      </c>
    </row>
    <row r="7386" spans="1:11">
      <c r="A7386" s="23">
        <v>201711</v>
      </c>
      <c r="B7386" s="23" t="s">
        <v>96</v>
      </c>
      <c r="C7386" s="22">
        <v>27220957</v>
      </c>
      <c r="D7386" s="22" t="s">
        <v>102</v>
      </c>
      <c r="E7386" s="23">
        <v>24360</v>
      </c>
      <c r="F7386" s="22" t="str">
        <f>VLOOKUP(C7386,變換清單!A:C,3,0)</f>
        <v>新類型</v>
      </c>
      <c r="G7386" s="22" t="str">
        <f>VLOOKUP(B7386,變換清單!E:F,2,0)</f>
        <v>中四國</v>
      </c>
      <c r="H7386" s="22" t="str">
        <f t="shared" si="345"/>
        <v>2017</v>
      </c>
      <c r="I7386" s="22">
        <f t="shared" si="346"/>
        <v>11</v>
      </c>
      <c r="J7386" s="22" t="str">
        <f>VLOOKUP(I7386,變換清單!H:I,2,0)</f>
        <v>4Q</v>
      </c>
      <c r="K7386" s="22" t="str">
        <f t="shared" si="347"/>
        <v>新類型中四國20174Q</v>
      </c>
    </row>
    <row r="7387" spans="1:11">
      <c r="A7387" s="23">
        <v>201711</v>
      </c>
      <c r="B7387" s="23" t="s">
        <v>62</v>
      </c>
      <c r="C7387" s="22">
        <v>27220985</v>
      </c>
      <c r="D7387" s="22" t="s">
        <v>46</v>
      </c>
      <c r="E7387" s="23">
        <v>787920</v>
      </c>
      <c r="F7387" s="22" t="str">
        <f>VLOOKUP(C7387,變換清單!A:C,3,0)</f>
        <v>新類型</v>
      </c>
      <c r="G7387" s="22" t="str">
        <f>VLOOKUP(B7387,變換清單!E:F,2,0)</f>
        <v>關信越</v>
      </c>
      <c r="H7387" s="22" t="str">
        <f t="shared" si="345"/>
        <v>2017</v>
      </c>
      <c r="I7387" s="22">
        <f t="shared" si="346"/>
        <v>11</v>
      </c>
      <c r="J7387" s="22" t="str">
        <f>VLOOKUP(I7387,變換清單!H:I,2,0)</f>
        <v>4Q</v>
      </c>
      <c r="K7387" s="22" t="str">
        <f t="shared" si="347"/>
        <v>新類型關信越20174Q</v>
      </c>
    </row>
    <row r="7388" spans="1:11">
      <c r="A7388" s="23">
        <v>201711</v>
      </c>
      <c r="B7388" s="23" t="s">
        <v>62</v>
      </c>
      <c r="C7388" s="22">
        <v>27260317</v>
      </c>
      <c r="D7388" s="22" t="s">
        <v>40</v>
      </c>
      <c r="E7388" s="23">
        <v>154560</v>
      </c>
      <c r="F7388" s="22" t="str">
        <f>VLOOKUP(C7388,變換清單!A:C,3,0)</f>
        <v>啤酒</v>
      </c>
      <c r="G7388" s="22" t="str">
        <f>VLOOKUP(B7388,變換清單!E:F,2,0)</f>
        <v>關信越</v>
      </c>
      <c r="H7388" s="22" t="str">
        <f t="shared" si="345"/>
        <v>2017</v>
      </c>
      <c r="I7388" s="22">
        <f t="shared" si="346"/>
        <v>11</v>
      </c>
      <c r="J7388" s="22" t="str">
        <f>VLOOKUP(I7388,變換清單!H:I,2,0)</f>
        <v>4Q</v>
      </c>
      <c r="K7388" s="22" t="str">
        <f t="shared" si="347"/>
        <v>啤酒關信越20174Q</v>
      </c>
    </row>
    <row r="7389" spans="1:11">
      <c r="A7389" s="23">
        <v>201711</v>
      </c>
      <c r="B7389" s="23" t="s">
        <v>62</v>
      </c>
      <c r="C7389" s="22">
        <v>27260665</v>
      </c>
      <c r="D7389" s="22" t="s">
        <v>105</v>
      </c>
      <c r="E7389" s="23">
        <v>225120</v>
      </c>
      <c r="F7389" s="22" t="str">
        <f>VLOOKUP(C7389,變換清單!A:C,3,0)</f>
        <v>啤酒</v>
      </c>
      <c r="G7389" s="22" t="str">
        <f>VLOOKUP(B7389,變換清單!E:F,2,0)</f>
        <v>關信越</v>
      </c>
      <c r="H7389" s="22" t="str">
        <f t="shared" si="345"/>
        <v>2017</v>
      </c>
      <c r="I7389" s="22">
        <f t="shared" si="346"/>
        <v>11</v>
      </c>
      <c r="J7389" s="22" t="str">
        <f>VLOOKUP(I7389,變換清單!H:I,2,0)</f>
        <v>4Q</v>
      </c>
      <c r="K7389" s="22" t="str">
        <f t="shared" si="347"/>
        <v>啤酒關信越20174Q</v>
      </c>
    </row>
    <row r="7390" spans="1:11">
      <c r="A7390" s="23">
        <v>201711</v>
      </c>
      <c r="B7390" s="23" t="s">
        <v>62</v>
      </c>
      <c r="C7390" s="22">
        <v>27350171</v>
      </c>
      <c r="D7390" s="22" t="s">
        <v>42</v>
      </c>
      <c r="E7390" s="23">
        <v>38304</v>
      </c>
      <c r="F7390" s="22" t="str">
        <f>VLOOKUP(C7390,變換清單!A:C,3,0)</f>
        <v>啤酒</v>
      </c>
      <c r="G7390" s="22" t="str">
        <f>VLOOKUP(B7390,變換清單!E:F,2,0)</f>
        <v>關信越</v>
      </c>
      <c r="H7390" s="22" t="str">
        <f t="shared" si="345"/>
        <v>2017</v>
      </c>
      <c r="I7390" s="22">
        <f t="shared" si="346"/>
        <v>11</v>
      </c>
      <c r="J7390" s="22" t="str">
        <f>VLOOKUP(I7390,變換清單!H:I,2,0)</f>
        <v>4Q</v>
      </c>
      <c r="K7390" s="22" t="str">
        <f t="shared" si="347"/>
        <v>啤酒關信越20174Q</v>
      </c>
    </row>
    <row r="7391" spans="1:11">
      <c r="A7391" s="23">
        <v>201711</v>
      </c>
      <c r="B7391" s="23" t="s">
        <v>62</v>
      </c>
      <c r="C7391" s="22">
        <v>27350921</v>
      </c>
      <c r="D7391" s="22" t="s">
        <v>44</v>
      </c>
      <c r="E7391" s="23">
        <v>4788</v>
      </c>
      <c r="F7391" s="22" t="str">
        <f>VLOOKUP(C7391,變換清單!A:C,3,0)</f>
        <v>發泡酒</v>
      </c>
      <c r="G7391" s="22" t="str">
        <f>VLOOKUP(B7391,變換清單!E:F,2,0)</f>
        <v>關信越</v>
      </c>
      <c r="H7391" s="22" t="str">
        <f t="shared" si="345"/>
        <v>2017</v>
      </c>
      <c r="I7391" s="22">
        <f t="shared" si="346"/>
        <v>11</v>
      </c>
      <c r="J7391" s="22" t="str">
        <f>VLOOKUP(I7391,變換清單!H:I,2,0)</f>
        <v>4Q</v>
      </c>
      <c r="K7391" s="22" t="str">
        <f t="shared" si="347"/>
        <v>發泡酒關信越20174Q</v>
      </c>
    </row>
    <row r="7392" spans="1:11">
      <c r="A7392" s="23">
        <v>201711</v>
      </c>
      <c r="B7392" s="23" t="s">
        <v>62</v>
      </c>
      <c r="C7392" s="22">
        <v>27210786</v>
      </c>
      <c r="D7392" s="22" t="s">
        <v>103</v>
      </c>
      <c r="E7392" s="23">
        <v>143640</v>
      </c>
      <c r="F7392" s="22" t="str">
        <f>VLOOKUP(C7392,變換清單!A:C,3,0)</f>
        <v>發泡酒</v>
      </c>
      <c r="G7392" s="22" t="str">
        <f>VLOOKUP(B7392,變換清單!E:F,2,0)</f>
        <v>關信越</v>
      </c>
      <c r="H7392" s="22" t="str">
        <f t="shared" si="345"/>
        <v>2017</v>
      </c>
      <c r="I7392" s="22">
        <f t="shared" si="346"/>
        <v>11</v>
      </c>
      <c r="J7392" s="22" t="str">
        <f>VLOOKUP(I7392,變換清單!H:I,2,0)</f>
        <v>4Q</v>
      </c>
      <c r="K7392" s="22" t="str">
        <f t="shared" si="347"/>
        <v>發泡酒關信越20174Q</v>
      </c>
    </row>
    <row r="7393" spans="1:11">
      <c r="A7393" s="23">
        <v>201711</v>
      </c>
      <c r="B7393" s="23" t="s">
        <v>62</v>
      </c>
      <c r="C7393" s="22">
        <v>27220883</v>
      </c>
      <c r="D7393" s="22" t="s">
        <v>101</v>
      </c>
      <c r="E7393" s="23">
        <v>1334</v>
      </c>
      <c r="F7393" s="22" t="str">
        <f>VLOOKUP(C7393,變換清單!A:C,3,0)</f>
        <v>新類型</v>
      </c>
      <c r="G7393" s="22" t="str">
        <f>VLOOKUP(B7393,變換清單!E:F,2,0)</f>
        <v>關信越</v>
      </c>
      <c r="H7393" s="22" t="str">
        <f t="shared" si="345"/>
        <v>2017</v>
      </c>
      <c r="I7393" s="22">
        <f t="shared" si="346"/>
        <v>11</v>
      </c>
      <c r="J7393" s="22" t="str">
        <f>VLOOKUP(I7393,變換清單!H:I,2,0)</f>
        <v>4Q</v>
      </c>
      <c r="K7393" s="22" t="str">
        <f t="shared" si="347"/>
        <v>新類型關信越20174Q</v>
      </c>
    </row>
    <row r="7394" spans="1:11">
      <c r="A7394" s="23">
        <v>201711</v>
      </c>
      <c r="B7394" s="23" t="s">
        <v>62</v>
      </c>
      <c r="C7394" s="22">
        <v>27220957</v>
      </c>
      <c r="D7394" s="22" t="s">
        <v>102</v>
      </c>
      <c r="E7394" s="23">
        <v>12006</v>
      </c>
      <c r="F7394" s="22" t="str">
        <f>VLOOKUP(C7394,變換清單!A:C,3,0)</f>
        <v>新類型</v>
      </c>
      <c r="G7394" s="22" t="str">
        <f>VLOOKUP(B7394,變換清單!E:F,2,0)</f>
        <v>關信越</v>
      </c>
      <c r="H7394" s="22" t="str">
        <f t="shared" si="345"/>
        <v>2017</v>
      </c>
      <c r="I7394" s="22">
        <f t="shared" si="346"/>
        <v>11</v>
      </c>
      <c r="J7394" s="22" t="str">
        <f>VLOOKUP(I7394,變換清單!H:I,2,0)</f>
        <v>4Q</v>
      </c>
      <c r="K7394" s="22" t="str">
        <f t="shared" si="347"/>
        <v>新類型關信越20174Q</v>
      </c>
    </row>
    <row r="7395" spans="1:11">
      <c r="A7395" s="23">
        <v>201711</v>
      </c>
      <c r="B7395" s="23" t="s">
        <v>79</v>
      </c>
      <c r="C7395" s="22">
        <v>27220985</v>
      </c>
      <c r="D7395" s="22" t="s">
        <v>46</v>
      </c>
      <c r="E7395" s="23">
        <v>294000</v>
      </c>
      <c r="F7395" s="22" t="str">
        <f>VLOOKUP(C7395,變換清單!A:C,3,0)</f>
        <v>新類型</v>
      </c>
      <c r="G7395" s="22" t="str">
        <f>VLOOKUP(B7395,變換清單!E:F,2,0)</f>
        <v>近畿圏</v>
      </c>
      <c r="H7395" s="22" t="str">
        <f t="shared" si="345"/>
        <v>2017</v>
      </c>
      <c r="I7395" s="22">
        <f t="shared" si="346"/>
        <v>11</v>
      </c>
      <c r="J7395" s="22" t="str">
        <f>VLOOKUP(I7395,變換清單!H:I,2,0)</f>
        <v>4Q</v>
      </c>
      <c r="K7395" s="22" t="str">
        <f t="shared" si="347"/>
        <v>新類型近畿圏20174Q</v>
      </c>
    </row>
    <row r="7396" spans="1:11">
      <c r="A7396" s="23">
        <v>201711</v>
      </c>
      <c r="B7396" s="23" t="s">
        <v>79</v>
      </c>
      <c r="C7396" s="22">
        <v>27260317</v>
      </c>
      <c r="D7396" s="22" t="s">
        <v>40</v>
      </c>
      <c r="E7396" s="23">
        <v>153720</v>
      </c>
      <c r="F7396" s="22" t="str">
        <f>VLOOKUP(C7396,變換清單!A:C,3,0)</f>
        <v>啤酒</v>
      </c>
      <c r="G7396" s="22" t="str">
        <f>VLOOKUP(B7396,變換清單!E:F,2,0)</f>
        <v>近畿圏</v>
      </c>
      <c r="H7396" s="22" t="str">
        <f t="shared" si="345"/>
        <v>2017</v>
      </c>
      <c r="I7396" s="22">
        <f t="shared" si="346"/>
        <v>11</v>
      </c>
      <c r="J7396" s="22" t="str">
        <f>VLOOKUP(I7396,變換清單!H:I,2,0)</f>
        <v>4Q</v>
      </c>
      <c r="K7396" s="22" t="str">
        <f t="shared" si="347"/>
        <v>啤酒近畿圏20174Q</v>
      </c>
    </row>
    <row r="7397" spans="1:11">
      <c r="A7397" s="23">
        <v>201711</v>
      </c>
      <c r="B7397" s="23" t="s">
        <v>79</v>
      </c>
      <c r="C7397" s="22">
        <v>27260665</v>
      </c>
      <c r="D7397" s="22" t="s">
        <v>105</v>
      </c>
      <c r="E7397" s="23">
        <v>115080</v>
      </c>
      <c r="F7397" s="22" t="str">
        <f>VLOOKUP(C7397,變換清單!A:C,3,0)</f>
        <v>啤酒</v>
      </c>
      <c r="G7397" s="22" t="str">
        <f>VLOOKUP(B7397,變換清單!E:F,2,0)</f>
        <v>近畿圏</v>
      </c>
      <c r="H7397" s="22" t="str">
        <f t="shared" si="345"/>
        <v>2017</v>
      </c>
      <c r="I7397" s="22">
        <f t="shared" si="346"/>
        <v>11</v>
      </c>
      <c r="J7397" s="22" t="str">
        <f>VLOOKUP(I7397,變換清單!H:I,2,0)</f>
        <v>4Q</v>
      </c>
      <c r="K7397" s="22" t="str">
        <f t="shared" si="347"/>
        <v>啤酒近畿圏20174Q</v>
      </c>
    </row>
    <row r="7398" spans="1:11">
      <c r="A7398" s="23">
        <v>201711</v>
      </c>
      <c r="B7398" s="23" t="s">
        <v>79</v>
      </c>
      <c r="C7398" s="22">
        <v>27350171</v>
      </c>
      <c r="D7398" s="22" t="s">
        <v>42</v>
      </c>
      <c r="E7398" s="23">
        <v>4032</v>
      </c>
      <c r="F7398" s="22" t="str">
        <f>VLOOKUP(C7398,變換清單!A:C,3,0)</f>
        <v>啤酒</v>
      </c>
      <c r="G7398" s="22" t="str">
        <f>VLOOKUP(B7398,變換清單!E:F,2,0)</f>
        <v>近畿圏</v>
      </c>
      <c r="H7398" s="22" t="str">
        <f t="shared" si="345"/>
        <v>2017</v>
      </c>
      <c r="I7398" s="22">
        <f t="shared" si="346"/>
        <v>11</v>
      </c>
      <c r="J7398" s="22" t="str">
        <f>VLOOKUP(I7398,變換清單!H:I,2,0)</f>
        <v>4Q</v>
      </c>
      <c r="K7398" s="22" t="str">
        <f t="shared" si="347"/>
        <v>啤酒近畿圏20174Q</v>
      </c>
    </row>
    <row r="7399" spans="1:11">
      <c r="A7399" s="23">
        <v>201711</v>
      </c>
      <c r="B7399" s="23" t="s">
        <v>79</v>
      </c>
      <c r="C7399" s="22">
        <v>27350921</v>
      </c>
      <c r="D7399" s="22" t="s">
        <v>44</v>
      </c>
      <c r="E7399" s="23">
        <v>2520</v>
      </c>
      <c r="F7399" s="22" t="str">
        <f>VLOOKUP(C7399,變換清單!A:C,3,0)</f>
        <v>發泡酒</v>
      </c>
      <c r="G7399" s="22" t="str">
        <f>VLOOKUP(B7399,變換清單!E:F,2,0)</f>
        <v>近畿圏</v>
      </c>
      <c r="H7399" s="22" t="str">
        <f t="shared" si="345"/>
        <v>2017</v>
      </c>
      <c r="I7399" s="22">
        <f t="shared" si="346"/>
        <v>11</v>
      </c>
      <c r="J7399" s="22" t="str">
        <f>VLOOKUP(I7399,變換清單!H:I,2,0)</f>
        <v>4Q</v>
      </c>
      <c r="K7399" s="22" t="str">
        <f t="shared" si="347"/>
        <v>發泡酒近畿圏20174Q</v>
      </c>
    </row>
    <row r="7400" spans="1:11">
      <c r="A7400" s="23">
        <v>201711</v>
      </c>
      <c r="B7400" s="23" t="s">
        <v>79</v>
      </c>
      <c r="C7400" s="22">
        <v>27210786</v>
      </c>
      <c r="D7400" s="22" t="s">
        <v>103</v>
      </c>
      <c r="E7400" s="23">
        <v>57960</v>
      </c>
      <c r="F7400" s="22" t="str">
        <f>VLOOKUP(C7400,變換清單!A:C,3,0)</f>
        <v>發泡酒</v>
      </c>
      <c r="G7400" s="22" t="str">
        <f>VLOOKUP(B7400,變換清單!E:F,2,0)</f>
        <v>近畿圏</v>
      </c>
      <c r="H7400" s="22" t="str">
        <f t="shared" si="345"/>
        <v>2017</v>
      </c>
      <c r="I7400" s="22">
        <f t="shared" si="346"/>
        <v>11</v>
      </c>
      <c r="J7400" s="22" t="str">
        <f>VLOOKUP(I7400,變換清單!H:I,2,0)</f>
        <v>4Q</v>
      </c>
      <c r="K7400" s="22" t="str">
        <f t="shared" si="347"/>
        <v>發泡酒近畿圏20174Q</v>
      </c>
    </row>
    <row r="7401" spans="1:11">
      <c r="A7401" s="23">
        <v>201711</v>
      </c>
      <c r="B7401" s="23" t="s">
        <v>68</v>
      </c>
      <c r="C7401" s="22">
        <v>27220883</v>
      </c>
      <c r="D7401" s="22" t="s">
        <v>101</v>
      </c>
      <c r="E7401" s="23">
        <v>262080</v>
      </c>
      <c r="F7401" s="22" t="str">
        <f>VLOOKUP(C7401,變換清單!A:C,3,0)</f>
        <v>新類型</v>
      </c>
      <c r="G7401" s="22" t="str">
        <f>VLOOKUP(B7401,變換清單!E:F,2,0)</f>
        <v>中部</v>
      </c>
      <c r="H7401" s="22" t="str">
        <f t="shared" si="345"/>
        <v>2017</v>
      </c>
      <c r="I7401" s="22">
        <f t="shared" si="346"/>
        <v>11</v>
      </c>
      <c r="J7401" s="22" t="str">
        <f>VLOOKUP(I7401,變換清單!H:I,2,0)</f>
        <v>4Q</v>
      </c>
      <c r="K7401" s="22" t="str">
        <f t="shared" si="347"/>
        <v>新類型中部20174Q</v>
      </c>
    </row>
    <row r="7402" spans="1:11">
      <c r="A7402" s="23">
        <v>201711</v>
      </c>
      <c r="B7402" s="23" t="s">
        <v>68</v>
      </c>
      <c r="C7402" s="22">
        <v>27220957</v>
      </c>
      <c r="D7402" s="22" t="s">
        <v>102</v>
      </c>
      <c r="E7402" s="23">
        <v>10920</v>
      </c>
      <c r="F7402" s="22" t="str">
        <f>VLOOKUP(C7402,變換清單!A:C,3,0)</f>
        <v>新類型</v>
      </c>
      <c r="G7402" s="22" t="str">
        <f>VLOOKUP(B7402,變換清單!E:F,2,0)</f>
        <v>中部</v>
      </c>
      <c r="H7402" s="22" t="str">
        <f t="shared" si="345"/>
        <v>2017</v>
      </c>
      <c r="I7402" s="22">
        <f t="shared" si="346"/>
        <v>11</v>
      </c>
      <c r="J7402" s="22" t="str">
        <f>VLOOKUP(I7402,變換清單!H:I,2,0)</f>
        <v>4Q</v>
      </c>
      <c r="K7402" s="22" t="str">
        <f t="shared" si="347"/>
        <v>新類型中部20174Q</v>
      </c>
    </row>
    <row r="7403" spans="1:11">
      <c r="A7403" s="23">
        <v>201711</v>
      </c>
      <c r="B7403" s="23" t="s">
        <v>68</v>
      </c>
      <c r="C7403" s="22">
        <v>27220985</v>
      </c>
      <c r="D7403" s="22" t="s">
        <v>46</v>
      </c>
      <c r="E7403" s="23">
        <v>42000</v>
      </c>
      <c r="F7403" s="22" t="str">
        <f>VLOOKUP(C7403,變換清單!A:C,3,0)</f>
        <v>新類型</v>
      </c>
      <c r="G7403" s="22" t="str">
        <f>VLOOKUP(B7403,變換清單!E:F,2,0)</f>
        <v>中部</v>
      </c>
      <c r="H7403" s="22" t="str">
        <f t="shared" si="345"/>
        <v>2017</v>
      </c>
      <c r="I7403" s="22">
        <f t="shared" si="346"/>
        <v>11</v>
      </c>
      <c r="J7403" s="22" t="str">
        <f>VLOOKUP(I7403,變換清單!H:I,2,0)</f>
        <v>4Q</v>
      </c>
      <c r="K7403" s="22" t="str">
        <f t="shared" si="347"/>
        <v>新類型中部20174Q</v>
      </c>
    </row>
    <row r="7404" spans="1:11">
      <c r="A7404" s="23">
        <v>201711</v>
      </c>
      <c r="B7404" s="23" t="s">
        <v>68</v>
      </c>
      <c r="C7404" s="22">
        <v>27260317</v>
      </c>
      <c r="D7404" s="22" t="s">
        <v>40</v>
      </c>
      <c r="E7404" s="23">
        <v>3024</v>
      </c>
      <c r="F7404" s="22" t="str">
        <f>VLOOKUP(C7404,變換清單!A:C,3,0)</f>
        <v>啤酒</v>
      </c>
      <c r="G7404" s="22" t="str">
        <f>VLOOKUP(B7404,變換清單!E:F,2,0)</f>
        <v>中部</v>
      </c>
      <c r="H7404" s="22" t="str">
        <f t="shared" si="345"/>
        <v>2017</v>
      </c>
      <c r="I7404" s="22">
        <f t="shared" si="346"/>
        <v>11</v>
      </c>
      <c r="J7404" s="22" t="str">
        <f>VLOOKUP(I7404,變換清單!H:I,2,0)</f>
        <v>4Q</v>
      </c>
      <c r="K7404" s="22" t="str">
        <f t="shared" si="347"/>
        <v>啤酒中部20174Q</v>
      </c>
    </row>
    <row r="7405" spans="1:11">
      <c r="A7405" s="23">
        <v>201711</v>
      </c>
      <c r="B7405" s="23" t="s">
        <v>68</v>
      </c>
      <c r="C7405" s="22">
        <v>27260665</v>
      </c>
      <c r="D7405" s="22" t="s">
        <v>105</v>
      </c>
      <c r="E7405" s="23">
        <v>2520</v>
      </c>
      <c r="F7405" s="22" t="str">
        <f>VLOOKUP(C7405,變換清單!A:C,3,0)</f>
        <v>啤酒</v>
      </c>
      <c r="G7405" s="22" t="str">
        <f>VLOOKUP(B7405,變換清單!E:F,2,0)</f>
        <v>中部</v>
      </c>
      <c r="H7405" s="22" t="str">
        <f t="shared" si="345"/>
        <v>2017</v>
      </c>
      <c r="I7405" s="22">
        <f t="shared" si="346"/>
        <v>11</v>
      </c>
      <c r="J7405" s="22" t="str">
        <f>VLOOKUP(I7405,變換清單!H:I,2,0)</f>
        <v>4Q</v>
      </c>
      <c r="K7405" s="22" t="str">
        <f t="shared" si="347"/>
        <v>啤酒中部20174Q</v>
      </c>
    </row>
    <row r="7406" spans="1:11">
      <c r="A7406" s="23">
        <v>201711</v>
      </c>
      <c r="B7406" s="23" t="s">
        <v>68</v>
      </c>
      <c r="C7406" s="22">
        <v>27350171</v>
      </c>
      <c r="D7406" s="22" t="s">
        <v>42</v>
      </c>
      <c r="E7406" s="23">
        <v>75600</v>
      </c>
      <c r="F7406" s="22" t="str">
        <f>VLOOKUP(C7406,變換清單!A:C,3,0)</f>
        <v>啤酒</v>
      </c>
      <c r="G7406" s="22" t="str">
        <f>VLOOKUP(B7406,變換清單!E:F,2,0)</f>
        <v>中部</v>
      </c>
      <c r="H7406" s="22" t="str">
        <f t="shared" si="345"/>
        <v>2017</v>
      </c>
      <c r="I7406" s="22">
        <f t="shared" si="346"/>
        <v>11</v>
      </c>
      <c r="J7406" s="22" t="str">
        <f>VLOOKUP(I7406,變換清單!H:I,2,0)</f>
        <v>4Q</v>
      </c>
      <c r="K7406" s="22" t="str">
        <f t="shared" si="347"/>
        <v>啤酒中部20174Q</v>
      </c>
    </row>
    <row r="7407" spans="1:11">
      <c r="A7407" s="23">
        <v>201711</v>
      </c>
      <c r="B7407" s="23" t="s">
        <v>70</v>
      </c>
      <c r="C7407" s="22">
        <v>27350921</v>
      </c>
      <c r="D7407" s="22" t="s">
        <v>44</v>
      </c>
      <c r="E7407" s="23">
        <v>115080</v>
      </c>
      <c r="F7407" s="22" t="str">
        <f>VLOOKUP(C7407,變換清單!A:C,3,0)</f>
        <v>發泡酒</v>
      </c>
      <c r="G7407" s="22" t="str">
        <f>VLOOKUP(B7407,變換清單!E:F,2,0)</f>
        <v>中部</v>
      </c>
      <c r="H7407" s="22" t="str">
        <f t="shared" si="345"/>
        <v>2017</v>
      </c>
      <c r="I7407" s="22">
        <f t="shared" si="346"/>
        <v>11</v>
      </c>
      <c r="J7407" s="22" t="str">
        <f>VLOOKUP(I7407,變換清單!H:I,2,0)</f>
        <v>4Q</v>
      </c>
      <c r="K7407" s="22" t="str">
        <f t="shared" si="347"/>
        <v>發泡酒中部20174Q</v>
      </c>
    </row>
    <row r="7408" spans="1:11">
      <c r="A7408" s="23">
        <v>201711</v>
      </c>
      <c r="B7408" s="23" t="s">
        <v>70</v>
      </c>
      <c r="C7408" s="22">
        <v>27210786</v>
      </c>
      <c r="D7408" s="22" t="s">
        <v>103</v>
      </c>
      <c r="E7408" s="23">
        <v>4200</v>
      </c>
      <c r="F7408" s="22" t="str">
        <f>VLOOKUP(C7408,變換清單!A:C,3,0)</f>
        <v>發泡酒</v>
      </c>
      <c r="G7408" s="22" t="str">
        <f>VLOOKUP(B7408,變換清單!E:F,2,0)</f>
        <v>中部</v>
      </c>
      <c r="H7408" s="22" t="str">
        <f t="shared" si="345"/>
        <v>2017</v>
      </c>
      <c r="I7408" s="22">
        <f t="shared" si="346"/>
        <v>11</v>
      </c>
      <c r="J7408" s="22" t="str">
        <f>VLOOKUP(I7408,變換清單!H:I,2,0)</f>
        <v>4Q</v>
      </c>
      <c r="K7408" s="22" t="str">
        <f t="shared" si="347"/>
        <v>發泡酒中部20174Q</v>
      </c>
    </row>
    <row r="7409" spans="1:11">
      <c r="A7409" s="23">
        <v>201711</v>
      </c>
      <c r="B7409" s="23" t="s">
        <v>70</v>
      </c>
      <c r="C7409" s="22">
        <v>27220883</v>
      </c>
      <c r="D7409" s="22" t="s">
        <v>101</v>
      </c>
      <c r="E7409" s="23">
        <v>33600</v>
      </c>
      <c r="F7409" s="22" t="str">
        <f>VLOOKUP(C7409,變換清單!A:C,3,0)</f>
        <v>新類型</v>
      </c>
      <c r="G7409" s="22" t="str">
        <f>VLOOKUP(B7409,變換清單!E:F,2,0)</f>
        <v>中部</v>
      </c>
      <c r="H7409" s="22" t="str">
        <f t="shared" si="345"/>
        <v>2017</v>
      </c>
      <c r="I7409" s="22">
        <f t="shared" si="346"/>
        <v>11</v>
      </c>
      <c r="J7409" s="22" t="str">
        <f>VLOOKUP(I7409,變換清單!H:I,2,0)</f>
        <v>4Q</v>
      </c>
      <c r="K7409" s="22" t="str">
        <f t="shared" si="347"/>
        <v>新類型中部20174Q</v>
      </c>
    </row>
    <row r="7410" spans="1:11">
      <c r="A7410" s="23">
        <v>201711</v>
      </c>
      <c r="B7410" s="23" t="s">
        <v>70</v>
      </c>
      <c r="C7410" s="22">
        <v>27220957</v>
      </c>
      <c r="D7410" s="22" t="s">
        <v>102</v>
      </c>
      <c r="E7410" s="23">
        <v>11844</v>
      </c>
      <c r="F7410" s="22" t="str">
        <f>VLOOKUP(C7410,變換清單!A:C,3,0)</f>
        <v>新類型</v>
      </c>
      <c r="G7410" s="22" t="str">
        <f>VLOOKUP(B7410,變換清單!E:F,2,0)</f>
        <v>中部</v>
      </c>
      <c r="H7410" s="22" t="str">
        <f t="shared" si="345"/>
        <v>2017</v>
      </c>
      <c r="I7410" s="22">
        <f t="shared" si="346"/>
        <v>11</v>
      </c>
      <c r="J7410" s="22" t="str">
        <f>VLOOKUP(I7410,變換清單!H:I,2,0)</f>
        <v>4Q</v>
      </c>
      <c r="K7410" s="22" t="str">
        <f t="shared" si="347"/>
        <v>新類型中部20174Q</v>
      </c>
    </row>
    <row r="7411" spans="1:11">
      <c r="A7411" s="23">
        <v>201711</v>
      </c>
      <c r="B7411" s="23" t="s">
        <v>70</v>
      </c>
      <c r="C7411" s="22">
        <v>27220985</v>
      </c>
      <c r="D7411" s="22" t="s">
        <v>46</v>
      </c>
      <c r="E7411" s="23">
        <v>2520</v>
      </c>
      <c r="F7411" s="22" t="str">
        <f>VLOOKUP(C7411,變換清單!A:C,3,0)</f>
        <v>新類型</v>
      </c>
      <c r="G7411" s="22" t="str">
        <f>VLOOKUP(B7411,變換清單!E:F,2,0)</f>
        <v>中部</v>
      </c>
      <c r="H7411" s="22" t="str">
        <f t="shared" si="345"/>
        <v>2017</v>
      </c>
      <c r="I7411" s="22">
        <f t="shared" si="346"/>
        <v>11</v>
      </c>
      <c r="J7411" s="22" t="str">
        <f>VLOOKUP(I7411,變換清單!H:I,2,0)</f>
        <v>4Q</v>
      </c>
      <c r="K7411" s="22" t="str">
        <f t="shared" si="347"/>
        <v>新類型中部20174Q</v>
      </c>
    </row>
    <row r="7412" spans="1:11">
      <c r="A7412" s="23">
        <v>201711</v>
      </c>
      <c r="B7412" s="23" t="s">
        <v>70</v>
      </c>
      <c r="C7412" s="22">
        <v>27260317</v>
      </c>
      <c r="D7412" s="22" t="s">
        <v>40</v>
      </c>
      <c r="E7412" s="23">
        <v>2520</v>
      </c>
      <c r="F7412" s="22" t="str">
        <f>VLOOKUP(C7412,變換清單!A:C,3,0)</f>
        <v>啤酒</v>
      </c>
      <c r="G7412" s="22" t="str">
        <f>VLOOKUP(B7412,變換清單!E:F,2,0)</f>
        <v>中部</v>
      </c>
      <c r="H7412" s="22" t="str">
        <f t="shared" si="345"/>
        <v>2017</v>
      </c>
      <c r="I7412" s="22">
        <f t="shared" si="346"/>
        <v>11</v>
      </c>
      <c r="J7412" s="22" t="str">
        <f>VLOOKUP(I7412,變換清單!H:I,2,0)</f>
        <v>4Q</v>
      </c>
      <c r="K7412" s="22" t="str">
        <f t="shared" si="347"/>
        <v>啤酒中部20174Q</v>
      </c>
    </row>
    <row r="7413" spans="1:11">
      <c r="A7413" s="23">
        <v>201711</v>
      </c>
      <c r="B7413" s="23" t="s">
        <v>88</v>
      </c>
      <c r="C7413" s="22">
        <v>27260665</v>
      </c>
      <c r="D7413" s="22" t="s">
        <v>105</v>
      </c>
      <c r="E7413" s="23">
        <v>1680</v>
      </c>
      <c r="F7413" s="22" t="str">
        <f>VLOOKUP(C7413,變換清單!A:C,3,0)</f>
        <v>啤酒</v>
      </c>
      <c r="G7413" s="22" t="str">
        <f>VLOOKUP(B7413,變換清單!E:F,2,0)</f>
        <v>九州</v>
      </c>
      <c r="H7413" s="22" t="str">
        <f t="shared" si="345"/>
        <v>2017</v>
      </c>
      <c r="I7413" s="22">
        <f t="shared" si="346"/>
        <v>11</v>
      </c>
      <c r="J7413" s="22" t="str">
        <f>VLOOKUP(I7413,變換清單!H:I,2,0)</f>
        <v>4Q</v>
      </c>
      <c r="K7413" s="22" t="str">
        <f t="shared" si="347"/>
        <v>啤酒九州20174Q</v>
      </c>
    </row>
    <row r="7414" spans="1:11">
      <c r="A7414" s="23">
        <v>201711</v>
      </c>
      <c r="B7414" s="23" t="s">
        <v>88</v>
      </c>
      <c r="C7414" s="22">
        <v>27350171</v>
      </c>
      <c r="D7414" s="22" t="s">
        <v>42</v>
      </c>
      <c r="E7414" s="23">
        <v>2415000</v>
      </c>
      <c r="F7414" s="22" t="str">
        <f>VLOOKUP(C7414,變換清單!A:C,3,0)</f>
        <v>啤酒</v>
      </c>
      <c r="G7414" s="22" t="str">
        <f>VLOOKUP(B7414,變換清單!E:F,2,0)</f>
        <v>九州</v>
      </c>
      <c r="H7414" s="22" t="str">
        <f t="shared" si="345"/>
        <v>2017</v>
      </c>
      <c r="I7414" s="22">
        <f t="shared" si="346"/>
        <v>11</v>
      </c>
      <c r="J7414" s="22" t="str">
        <f>VLOOKUP(I7414,變換清單!H:I,2,0)</f>
        <v>4Q</v>
      </c>
      <c r="K7414" s="22" t="str">
        <f t="shared" si="347"/>
        <v>啤酒九州20174Q</v>
      </c>
    </row>
    <row r="7415" spans="1:11">
      <c r="A7415" s="23">
        <v>201711</v>
      </c>
      <c r="B7415" s="23" t="s">
        <v>88</v>
      </c>
      <c r="C7415" s="22">
        <v>27350921</v>
      </c>
      <c r="D7415" s="22" t="s">
        <v>44</v>
      </c>
      <c r="E7415" s="23">
        <v>348600</v>
      </c>
      <c r="F7415" s="22" t="str">
        <f>VLOOKUP(C7415,變換清單!A:C,3,0)</f>
        <v>發泡酒</v>
      </c>
      <c r="G7415" s="22" t="str">
        <f>VLOOKUP(B7415,變換清單!E:F,2,0)</f>
        <v>九州</v>
      </c>
      <c r="H7415" s="22" t="str">
        <f t="shared" si="345"/>
        <v>2017</v>
      </c>
      <c r="I7415" s="22">
        <f t="shared" si="346"/>
        <v>11</v>
      </c>
      <c r="J7415" s="22" t="str">
        <f>VLOOKUP(I7415,變換清單!H:I,2,0)</f>
        <v>4Q</v>
      </c>
      <c r="K7415" s="22" t="str">
        <f t="shared" si="347"/>
        <v>發泡酒九州20174Q</v>
      </c>
    </row>
    <row r="7416" spans="1:11">
      <c r="A7416" s="23">
        <v>201711</v>
      </c>
      <c r="B7416" s="23" t="s">
        <v>88</v>
      </c>
      <c r="C7416" s="22">
        <v>27210786</v>
      </c>
      <c r="D7416" s="22" t="s">
        <v>103</v>
      </c>
      <c r="E7416" s="23">
        <v>693840</v>
      </c>
      <c r="F7416" s="22" t="str">
        <f>VLOOKUP(C7416,變換清單!A:C,3,0)</f>
        <v>發泡酒</v>
      </c>
      <c r="G7416" s="22" t="str">
        <f>VLOOKUP(B7416,變換清單!E:F,2,0)</f>
        <v>九州</v>
      </c>
      <c r="H7416" s="22" t="str">
        <f t="shared" si="345"/>
        <v>2017</v>
      </c>
      <c r="I7416" s="22">
        <f t="shared" si="346"/>
        <v>11</v>
      </c>
      <c r="J7416" s="22" t="str">
        <f>VLOOKUP(I7416,變換清單!H:I,2,0)</f>
        <v>4Q</v>
      </c>
      <c r="K7416" s="22" t="str">
        <f t="shared" si="347"/>
        <v>發泡酒九州20174Q</v>
      </c>
    </row>
    <row r="7417" spans="1:11">
      <c r="A7417" s="23">
        <v>201711</v>
      </c>
      <c r="B7417" s="23" t="s">
        <v>88</v>
      </c>
      <c r="C7417" s="22">
        <v>27220883</v>
      </c>
      <c r="D7417" s="22" t="s">
        <v>101</v>
      </c>
      <c r="E7417" s="23">
        <v>128268</v>
      </c>
      <c r="F7417" s="22" t="str">
        <f>VLOOKUP(C7417,變換清單!A:C,3,0)</f>
        <v>新類型</v>
      </c>
      <c r="G7417" s="22" t="str">
        <f>VLOOKUP(B7417,變換清單!E:F,2,0)</f>
        <v>九州</v>
      </c>
      <c r="H7417" s="22" t="str">
        <f t="shared" si="345"/>
        <v>2017</v>
      </c>
      <c r="I7417" s="22">
        <f t="shared" si="346"/>
        <v>11</v>
      </c>
      <c r="J7417" s="22" t="str">
        <f>VLOOKUP(I7417,變換清單!H:I,2,0)</f>
        <v>4Q</v>
      </c>
      <c r="K7417" s="22" t="str">
        <f t="shared" si="347"/>
        <v>新類型九州20174Q</v>
      </c>
    </row>
    <row r="7418" spans="1:11">
      <c r="A7418" s="23">
        <v>201711</v>
      </c>
      <c r="B7418" s="23" t="s">
        <v>88</v>
      </c>
      <c r="C7418" s="22">
        <v>27220957</v>
      </c>
      <c r="D7418" s="22" t="s">
        <v>102</v>
      </c>
      <c r="E7418" s="23">
        <v>53144</v>
      </c>
      <c r="F7418" s="22" t="str">
        <f>VLOOKUP(C7418,變換清單!A:C,3,0)</f>
        <v>新類型</v>
      </c>
      <c r="G7418" s="22" t="str">
        <f>VLOOKUP(B7418,變換清單!E:F,2,0)</f>
        <v>九州</v>
      </c>
      <c r="H7418" s="22" t="str">
        <f t="shared" si="345"/>
        <v>2017</v>
      </c>
      <c r="I7418" s="22">
        <f t="shared" si="346"/>
        <v>11</v>
      </c>
      <c r="J7418" s="22" t="str">
        <f>VLOOKUP(I7418,變換清單!H:I,2,0)</f>
        <v>4Q</v>
      </c>
      <c r="K7418" s="22" t="str">
        <f t="shared" si="347"/>
        <v>新類型九州20174Q</v>
      </c>
    </row>
    <row r="7419" spans="1:11">
      <c r="A7419" s="23">
        <v>201711</v>
      </c>
      <c r="B7419" s="23" t="s">
        <v>88</v>
      </c>
      <c r="C7419" s="22">
        <v>27220985</v>
      </c>
      <c r="D7419" s="22" t="s">
        <v>46</v>
      </c>
      <c r="E7419" s="23">
        <v>326760</v>
      </c>
      <c r="F7419" s="22" t="str">
        <f>VLOOKUP(C7419,變換清單!A:C,3,0)</f>
        <v>新類型</v>
      </c>
      <c r="G7419" s="22" t="str">
        <f>VLOOKUP(B7419,變換清單!E:F,2,0)</f>
        <v>九州</v>
      </c>
      <c r="H7419" s="22" t="str">
        <f t="shared" si="345"/>
        <v>2017</v>
      </c>
      <c r="I7419" s="22">
        <f t="shared" si="346"/>
        <v>11</v>
      </c>
      <c r="J7419" s="22" t="str">
        <f>VLOOKUP(I7419,變換清單!H:I,2,0)</f>
        <v>4Q</v>
      </c>
      <c r="K7419" s="22" t="str">
        <f t="shared" si="347"/>
        <v>新類型九州20174Q</v>
      </c>
    </row>
    <row r="7420" spans="1:11">
      <c r="A7420" s="23">
        <v>201711</v>
      </c>
      <c r="B7420" s="23" t="s">
        <v>88</v>
      </c>
      <c r="C7420" s="22">
        <v>27260317</v>
      </c>
      <c r="D7420" s="22" t="s">
        <v>40</v>
      </c>
      <c r="E7420" s="23">
        <v>426213</v>
      </c>
      <c r="F7420" s="22" t="str">
        <f>VLOOKUP(C7420,變換清單!A:C,3,0)</f>
        <v>啤酒</v>
      </c>
      <c r="G7420" s="22" t="str">
        <f>VLOOKUP(B7420,變換清單!E:F,2,0)</f>
        <v>九州</v>
      </c>
      <c r="H7420" s="22" t="str">
        <f t="shared" si="345"/>
        <v>2017</v>
      </c>
      <c r="I7420" s="22">
        <f t="shared" si="346"/>
        <v>11</v>
      </c>
      <c r="J7420" s="22" t="str">
        <f>VLOOKUP(I7420,變換清單!H:I,2,0)</f>
        <v>4Q</v>
      </c>
      <c r="K7420" s="22" t="str">
        <f t="shared" si="347"/>
        <v>啤酒九州20174Q</v>
      </c>
    </row>
    <row r="7421" spans="1:11">
      <c r="A7421" s="23">
        <v>201711</v>
      </c>
      <c r="B7421" s="23" t="s">
        <v>88</v>
      </c>
      <c r="C7421" s="22">
        <v>27260665</v>
      </c>
      <c r="D7421" s="22" t="s">
        <v>105</v>
      </c>
      <c r="E7421" s="23">
        <v>254794</v>
      </c>
      <c r="F7421" s="22" t="str">
        <f>VLOOKUP(C7421,變換清單!A:C,3,0)</f>
        <v>啤酒</v>
      </c>
      <c r="G7421" s="22" t="str">
        <f>VLOOKUP(B7421,變換清單!E:F,2,0)</f>
        <v>九州</v>
      </c>
      <c r="H7421" s="22" t="str">
        <f t="shared" si="345"/>
        <v>2017</v>
      </c>
      <c r="I7421" s="22">
        <f t="shared" si="346"/>
        <v>11</v>
      </c>
      <c r="J7421" s="22" t="str">
        <f>VLOOKUP(I7421,變換清單!H:I,2,0)</f>
        <v>4Q</v>
      </c>
      <c r="K7421" s="22" t="str">
        <f t="shared" si="347"/>
        <v>啤酒九州20174Q</v>
      </c>
    </row>
    <row r="7422" spans="1:11">
      <c r="A7422" s="23">
        <v>201711</v>
      </c>
      <c r="B7422" s="23" t="s">
        <v>60</v>
      </c>
      <c r="C7422" s="22">
        <v>27350171</v>
      </c>
      <c r="D7422" s="22" t="s">
        <v>42</v>
      </c>
      <c r="E7422" s="23">
        <v>530040</v>
      </c>
      <c r="F7422" s="22" t="str">
        <f>VLOOKUP(C7422,變換清單!A:C,3,0)</f>
        <v>啤酒</v>
      </c>
      <c r="G7422" s="22" t="str">
        <f>VLOOKUP(B7422,變換清單!E:F,2,0)</f>
        <v>東北</v>
      </c>
      <c r="H7422" s="22" t="str">
        <f t="shared" si="345"/>
        <v>2017</v>
      </c>
      <c r="I7422" s="22">
        <f t="shared" si="346"/>
        <v>11</v>
      </c>
      <c r="J7422" s="22" t="str">
        <f>VLOOKUP(I7422,變換清單!H:I,2,0)</f>
        <v>4Q</v>
      </c>
      <c r="K7422" s="22" t="str">
        <f t="shared" si="347"/>
        <v>啤酒東北20174Q</v>
      </c>
    </row>
    <row r="7423" spans="1:11">
      <c r="A7423" s="23">
        <v>201711</v>
      </c>
      <c r="B7423" s="23" t="s">
        <v>60</v>
      </c>
      <c r="C7423" s="22">
        <v>27350921</v>
      </c>
      <c r="D7423" s="22" t="s">
        <v>44</v>
      </c>
      <c r="E7423" s="23">
        <v>108360</v>
      </c>
      <c r="F7423" s="22" t="str">
        <f>VLOOKUP(C7423,變換清單!A:C,3,0)</f>
        <v>發泡酒</v>
      </c>
      <c r="G7423" s="22" t="str">
        <f>VLOOKUP(B7423,變換清單!E:F,2,0)</f>
        <v>東北</v>
      </c>
      <c r="H7423" s="22" t="str">
        <f t="shared" si="345"/>
        <v>2017</v>
      </c>
      <c r="I7423" s="22">
        <f t="shared" si="346"/>
        <v>11</v>
      </c>
      <c r="J7423" s="22" t="str">
        <f>VLOOKUP(I7423,變換清單!H:I,2,0)</f>
        <v>4Q</v>
      </c>
      <c r="K7423" s="22" t="str">
        <f t="shared" si="347"/>
        <v>發泡酒東北20174Q</v>
      </c>
    </row>
    <row r="7424" spans="1:11">
      <c r="A7424" s="23">
        <v>201711</v>
      </c>
      <c r="B7424" s="23" t="s">
        <v>60</v>
      </c>
      <c r="C7424" s="22">
        <v>27210786</v>
      </c>
      <c r="D7424" s="22" t="s">
        <v>103</v>
      </c>
      <c r="E7424" s="23">
        <v>207480</v>
      </c>
      <c r="F7424" s="22" t="str">
        <f>VLOOKUP(C7424,變換清單!A:C,3,0)</f>
        <v>發泡酒</v>
      </c>
      <c r="G7424" s="22" t="str">
        <f>VLOOKUP(B7424,變換清單!E:F,2,0)</f>
        <v>東北</v>
      </c>
      <c r="H7424" s="22" t="str">
        <f t="shared" si="345"/>
        <v>2017</v>
      </c>
      <c r="I7424" s="22">
        <f t="shared" si="346"/>
        <v>11</v>
      </c>
      <c r="J7424" s="22" t="str">
        <f>VLOOKUP(I7424,變換清單!H:I,2,0)</f>
        <v>4Q</v>
      </c>
      <c r="K7424" s="22" t="str">
        <f t="shared" si="347"/>
        <v>發泡酒東北20174Q</v>
      </c>
    </row>
    <row r="7425" spans="1:11">
      <c r="A7425" s="23">
        <v>201711</v>
      </c>
      <c r="B7425" s="23" t="s">
        <v>60</v>
      </c>
      <c r="C7425" s="22">
        <v>27220883</v>
      </c>
      <c r="D7425" s="22" t="s">
        <v>101</v>
      </c>
      <c r="E7425" s="23">
        <v>24948</v>
      </c>
      <c r="F7425" s="22" t="str">
        <f>VLOOKUP(C7425,變換清單!A:C,3,0)</f>
        <v>新類型</v>
      </c>
      <c r="G7425" s="22" t="str">
        <f>VLOOKUP(B7425,變換清單!E:F,2,0)</f>
        <v>東北</v>
      </c>
      <c r="H7425" s="22" t="str">
        <f t="shared" si="345"/>
        <v>2017</v>
      </c>
      <c r="I7425" s="22">
        <f t="shared" si="346"/>
        <v>11</v>
      </c>
      <c r="J7425" s="22" t="str">
        <f>VLOOKUP(I7425,變換清單!H:I,2,0)</f>
        <v>4Q</v>
      </c>
      <c r="K7425" s="22" t="str">
        <f t="shared" si="347"/>
        <v>新類型東北20174Q</v>
      </c>
    </row>
    <row r="7426" spans="1:11">
      <c r="A7426" s="23">
        <v>201711</v>
      </c>
      <c r="B7426" s="23" t="s">
        <v>60</v>
      </c>
      <c r="C7426" s="22">
        <v>27220957</v>
      </c>
      <c r="D7426" s="22" t="s">
        <v>102</v>
      </c>
      <c r="E7426" s="23">
        <v>756</v>
      </c>
      <c r="F7426" s="22" t="str">
        <f>VLOOKUP(C7426,變換清單!A:C,3,0)</f>
        <v>新類型</v>
      </c>
      <c r="G7426" s="22" t="str">
        <f>VLOOKUP(B7426,變換清單!E:F,2,0)</f>
        <v>東北</v>
      </c>
      <c r="H7426" s="22" t="str">
        <f t="shared" si="345"/>
        <v>2017</v>
      </c>
      <c r="I7426" s="22">
        <f t="shared" si="346"/>
        <v>11</v>
      </c>
      <c r="J7426" s="22" t="str">
        <f>VLOOKUP(I7426,變換清單!H:I,2,0)</f>
        <v>4Q</v>
      </c>
      <c r="K7426" s="22" t="str">
        <f t="shared" si="347"/>
        <v>新類型東北20174Q</v>
      </c>
    </row>
    <row r="7427" spans="1:11">
      <c r="A7427" s="23">
        <v>201711</v>
      </c>
      <c r="B7427" s="23" t="s">
        <v>60</v>
      </c>
      <c r="C7427" s="22">
        <v>27220985</v>
      </c>
      <c r="D7427" s="22" t="s">
        <v>46</v>
      </c>
      <c r="E7427" s="23">
        <v>188160</v>
      </c>
      <c r="F7427" s="22" t="str">
        <f>VLOOKUP(C7427,變換清單!A:C,3,0)</f>
        <v>新類型</v>
      </c>
      <c r="G7427" s="22" t="str">
        <f>VLOOKUP(B7427,變換清單!E:F,2,0)</f>
        <v>東北</v>
      </c>
      <c r="H7427" s="22" t="str">
        <f t="shared" ref="H7427:H7490" si="348">LEFT(A7427,4)</f>
        <v>2017</v>
      </c>
      <c r="I7427" s="22">
        <f t="shared" ref="I7427:I7490" si="349">VALUE(RIGHT(A7427,2))</f>
        <v>11</v>
      </c>
      <c r="J7427" s="22" t="str">
        <f>VLOOKUP(I7427,變換清單!H:I,2,0)</f>
        <v>4Q</v>
      </c>
      <c r="K7427" s="22" t="str">
        <f t="shared" ref="K7427:K7490" si="350">CONCATENATE(F7427,G7427,H7427,J7427)</f>
        <v>新類型東北20174Q</v>
      </c>
    </row>
    <row r="7428" spans="1:11">
      <c r="A7428" s="23">
        <v>201711</v>
      </c>
      <c r="B7428" s="23" t="s">
        <v>78</v>
      </c>
      <c r="C7428" s="22">
        <v>27260317</v>
      </c>
      <c r="D7428" s="22" t="s">
        <v>40</v>
      </c>
      <c r="E7428" s="23">
        <v>2102520</v>
      </c>
      <c r="F7428" s="22" t="str">
        <f>VLOOKUP(C7428,變換清單!A:C,3,0)</f>
        <v>啤酒</v>
      </c>
      <c r="G7428" s="22" t="str">
        <f>VLOOKUP(B7428,變換清單!E:F,2,0)</f>
        <v>近畿圏</v>
      </c>
      <c r="H7428" s="22" t="str">
        <f t="shared" si="348"/>
        <v>2017</v>
      </c>
      <c r="I7428" s="22">
        <f t="shared" si="349"/>
        <v>11</v>
      </c>
      <c r="J7428" s="22" t="str">
        <f>VLOOKUP(I7428,變換清單!H:I,2,0)</f>
        <v>4Q</v>
      </c>
      <c r="K7428" s="22" t="str">
        <f t="shared" si="350"/>
        <v>啤酒近畿圏20174Q</v>
      </c>
    </row>
    <row r="7429" spans="1:11">
      <c r="A7429" s="23">
        <v>201711</v>
      </c>
      <c r="B7429" s="23" t="s">
        <v>78</v>
      </c>
      <c r="C7429" s="22">
        <v>27260665</v>
      </c>
      <c r="D7429" s="22" t="s">
        <v>105</v>
      </c>
      <c r="E7429" s="23">
        <v>204960</v>
      </c>
      <c r="F7429" s="22" t="str">
        <f>VLOOKUP(C7429,變換清單!A:C,3,0)</f>
        <v>啤酒</v>
      </c>
      <c r="G7429" s="22" t="str">
        <f>VLOOKUP(B7429,變換清單!E:F,2,0)</f>
        <v>近畿圏</v>
      </c>
      <c r="H7429" s="22" t="str">
        <f t="shared" si="348"/>
        <v>2017</v>
      </c>
      <c r="I7429" s="22">
        <f t="shared" si="349"/>
        <v>11</v>
      </c>
      <c r="J7429" s="22" t="str">
        <f>VLOOKUP(I7429,變換清單!H:I,2,0)</f>
        <v>4Q</v>
      </c>
      <c r="K7429" s="22" t="str">
        <f t="shared" si="350"/>
        <v>啤酒近畿圏20174Q</v>
      </c>
    </row>
    <row r="7430" spans="1:11">
      <c r="A7430" s="23">
        <v>201711</v>
      </c>
      <c r="B7430" s="23" t="s">
        <v>78</v>
      </c>
      <c r="C7430" s="22">
        <v>27350171</v>
      </c>
      <c r="D7430" s="22" t="s">
        <v>42</v>
      </c>
      <c r="E7430" s="23">
        <v>829080</v>
      </c>
      <c r="F7430" s="22" t="str">
        <f>VLOOKUP(C7430,變換清單!A:C,3,0)</f>
        <v>啤酒</v>
      </c>
      <c r="G7430" s="22" t="str">
        <f>VLOOKUP(B7430,變換清單!E:F,2,0)</f>
        <v>近畿圏</v>
      </c>
      <c r="H7430" s="22" t="str">
        <f t="shared" si="348"/>
        <v>2017</v>
      </c>
      <c r="I7430" s="22">
        <f t="shared" si="349"/>
        <v>11</v>
      </c>
      <c r="J7430" s="22" t="str">
        <f>VLOOKUP(I7430,變換清單!H:I,2,0)</f>
        <v>4Q</v>
      </c>
      <c r="K7430" s="22" t="str">
        <f t="shared" si="350"/>
        <v>啤酒近畿圏20174Q</v>
      </c>
    </row>
    <row r="7431" spans="1:11">
      <c r="A7431" s="23">
        <v>201711</v>
      </c>
      <c r="B7431" s="23" t="s">
        <v>78</v>
      </c>
      <c r="C7431" s="22">
        <v>27350921</v>
      </c>
      <c r="D7431" s="22" t="s">
        <v>44</v>
      </c>
      <c r="E7431" s="23">
        <v>197568</v>
      </c>
      <c r="F7431" s="22" t="str">
        <f>VLOOKUP(C7431,變換清單!A:C,3,0)</f>
        <v>發泡酒</v>
      </c>
      <c r="G7431" s="22" t="str">
        <f>VLOOKUP(B7431,變換清單!E:F,2,0)</f>
        <v>近畿圏</v>
      </c>
      <c r="H7431" s="22" t="str">
        <f t="shared" si="348"/>
        <v>2017</v>
      </c>
      <c r="I7431" s="22">
        <f t="shared" si="349"/>
        <v>11</v>
      </c>
      <c r="J7431" s="22" t="str">
        <f>VLOOKUP(I7431,變換清單!H:I,2,0)</f>
        <v>4Q</v>
      </c>
      <c r="K7431" s="22" t="str">
        <f t="shared" si="350"/>
        <v>發泡酒近畿圏20174Q</v>
      </c>
    </row>
    <row r="7432" spans="1:11">
      <c r="A7432" s="23">
        <v>201711</v>
      </c>
      <c r="B7432" s="23" t="s">
        <v>78</v>
      </c>
      <c r="C7432" s="22">
        <v>27210786</v>
      </c>
      <c r="D7432" s="22" t="s">
        <v>103</v>
      </c>
      <c r="E7432" s="23">
        <v>84404</v>
      </c>
      <c r="F7432" s="22" t="str">
        <f>VLOOKUP(C7432,變換清單!A:C,3,0)</f>
        <v>發泡酒</v>
      </c>
      <c r="G7432" s="22" t="str">
        <f>VLOOKUP(B7432,變換清單!E:F,2,0)</f>
        <v>近畿圏</v>
      </c>
      <c r="H7432" s="22" t="str">
        <f t="shared" si="348"/>
        <v>2017</v>
      </c>
      <c r="I7432" s="22">
        <f t="shared" si="349"/>
        <v>11</v>
      </c>
      <c r="J7432" s="22" t="str">
        <f>VLOOKUP(I7432,變換清單!H:I,2,0)</f>
        <v>4Q</v>
      </c>
      <c r="K7432" s="22" t="str">
        <f t="shared" si="350"/>
        <v>發泡酒近畿圏20174Q</v>
      </c>
    </row>
    <row r="7433" spans="1:11">
      <c r="A7433" s="23">
        <v>201711</v>
      </c>
      <c r="B7433" s="23" t="s">
        <v>78</v>
      </c>
      <c r="C7433" s="22">
        <v>27220883</v>
      </c>
      <c r="D7433" s="22" t="s">
        <v>101</v>
      </c>
      <c r="E7433" s="23">
        <v>431760</v>
      </c>
      <c r="F7433" s="22" t="str">
        <f>VLOOKUP(C7433,變換清單!A:C,3,0)</f>
        <v>新類型</v>
      </c>
      <c r="G7433" s="22" t="str">
        <f>VLOOKUP(B7433,變換清單!E:F,2,0)</f>
        <v>近畿圏</v>
      </c>
      <c r="H7433" s="22" t="str">
        <f t="shared" si="348"/>
        <v>2017</v>
      </c>
      <c r="I7433" s="22">
        <f t="shared" si="349"/>
        <v>11</v>
      </c>
      <c r="J7433" s="22" t="str">
        <f>VLOOKUP(I7433,變換清單!H:I,2,0)</f>
        <v>4Q</v>
      </c>
      <c r="K7433" s="22" t="str">
        <f t="shared" si="350"/>
        <v>新類型近畿圏20174Q</v>
      </c>
    </row>
    <row r="7434" spans="1:11">
      <c r="A7434" s="23">
        <v>201711</v>
      </c>
      <c r="B7434" s="23" t="s">
        <v>78</v>
      </c>
      <c r="C7434" s="22">
        <v>27220957</v>
      </c>
      <c r="D7434" s="22" t="s">
        <v>102</v>
      </c>
      <c r="E7434" s="23">
        <v>4002</v>
      </c>
      <c r="F7434" s="22" t="str">
        <f>VLOOKUP(C7434,變換清單!A:C,3,0)</f>
        <v>新類型</v>
      </c>
      <c r="G7434" s="22" t="str">
        <f>VLOOKUP(B7434,變換清單!E:F,2,0)</f>
        <v>近畿圏</v>
      </c>
      <c r="H7434" s="22" t="str">
        <f t="shared" si="348"/>
        <v>2017</v>
      </c>
      <c r="I7434" s="22">
        <f t="shared" si="349"/>
        <v>11</v>
      </c>
      <c r="J7434" s="22" t="str">
        <f>VLOOKUP(I7434,變換清單!H:I,2,0)</f>
        <v>4Q</v>
      </c>
      <c r="K7434" s="22" t="str">
        <f t="shared" si="350"/>
        <v>新類型近畿圏20174Q</v>
      </c>
    </row>
    <row r="7435" spans="1:11">
      <c r="A7435" s="23">
        <v>201711</v>
      </c>
      <c r="B7435" s="23" t="s">
        <v>78</v>
      </c>
      <c r="C7435" s="22">
        <v>27220985</v>
      </c>
      <c r="D7435" s="22" t="s">
        <v>46</v>
      </c>
      <c r="E7435" s="23">
        <v>6003</v>
      </c>
      <c r="F7435" s="22" t="str">
        <f>VLOOKUP(C7435,變換清單!A:C,3,0)</f>
        <v>新類型</v>
      </c>
      <c r="G7435" s="22" t="str">
        <f>VLOOKUP(B7435,變換清單!E:F,2,0)</f>
        <v>近畿圏</v>
      </c>
      <c r="H7435" s="22" t="str">
        <f t="shared" si="348"/>
        <v>2017</v>
      </c>
      <c r="I7435" s="22">
        <f t="shared" si="349"/>
        <v>11</v>
      </c>
      <c r="J7435" s="22" t="str">
        <f>VLOOKUP(I7435,變換清單!H:I,2,0)</f>
        <v>4Q</v>
      </c>
      <c r="K7435" s="22" t="str">
        <f t="shared" si="350"/>
        <v>新類型近畿圏20174Q</v>
      </c>
    </row>
    <row r="7436" spans="1:11">
      <c r="A7436" s="23">
        <v>201711</v>
      </c>
      <c r="B7436" s="23" t="s">
        <v>0</v>
      </c>
      <c r="C7436" s="22">
        <v>27260317</v>
      </c>
      <c r="D7436" s="22" t="s">
        <v>40</v>
      </c>
      <c r="E7436" s="23">
        <v>1120560</v>
      </c>
      <c r="F7436" s="22" t="str">
        <f>VLOOKUP(C7436,變換清單!A:C,3,0)</f>
        <v>啤酒</v>
      </c>
      <c r="G7436" s="22" t="str">
        <f>VLOOKUP(B7436,變換清單!E:F,2,0)</f>
        <v>北海道</v>
      </c>
      <c r="H7436" s="22" t="str">
        <f t="shared" si="348"/>
        <v>2017</v>
      </c>
      <c r="I7436" s="22">
        <f t="shared" si="349"/>
        <v>11</v>
      </c>
      <c r="J7436" s="22" t="str">
        <f>VLOOKUP(I7436,變換清單!H:I,2,0)</f>
        <v>4Q</v>
      </c>
      <c r="K7436" s="22" t="str">
        <f t="shared" si="350"/>
        <v>啤酒北海道20174Q</v>
      </c>
    </row>
    <row r="7437" spans="1:11">
      <c r="A7437" s="23">
        <v>201711</v>
      </c>
      <c r="B7437" s="23" t="s">
        <v>0</v>
      </c>
      <c r="C7437" s="22">
        <v>27260665</v>
      </c>
      <c r="D7437" s="22" t="s">
        <v>105</v>
      </c>
      <c r="E7437" s="23">
        <v>246120</v>
      </c>
      <c r="F7437" s="22" t="str">
        <f>VLOOKUP(C7437,變換清單!A:C,3,0)</f>
        <v>啤酒</v>
      </c>
      <c r="G7437" s="22" t="str">
        <f>VLOOKUP(B7437,變換清單!E:F,2,0)</f>
        <v>北海道</v>
      </c>
      <c r="H7437" s="22" t="str">
        <f t="shared" si="348"/>
        <v>2017</v>
      </c>
      <c r="I7437" s="22">
        <f t="shared" si="349"/>
        <v>11</v>
      </c>
      <c r="J7437" s="22" t="str">
        <f>VLOOKUP(I7437,變換清單!H:I,2,0)</f>
        <v>4Q</v>
      </c>
      <c r="K7437" s="22" t="str">
        <f t="shared" si="350"/>
        <v>啤酒北海道20174Q</v>
      </c>
    </row>
    <row r="7438" spans="1:11">
      <c r="A7438" s="23">
        <v>201711</v>
      </c>
      <c r="B7438" s="23" t="s">
        <v>0</v>
      </c>
      <c r="C7438" s="22">
        <v>27350171</v>
      </c>
      <c r="D7438" s="22" t="s">
        <v>42</v>
      </c>
      <c r="E7438" s="23">
        <v>351120</v>
      </c>
      <c r="F7438" s="22" t="str">
        <f>VLOOKUP(C7438,變換清單!A:C,3,0)</f>
        <v>啤酒</v>
      </c>
      <c r="G7438" s="22" t="str">
        <f>VLOOKUP(B7438,變換清單!E:F,2,0)</f>
        <v>北海道</v>
      </c>
      <c r="H7438" s="22" t="str">
        <f t="shared" si="348"/>
        <v>2017</v>
      </c>
      <c r="I7438" s="22">
        <f t="shared" si="349"/>
        <v>11</v>
      </c>
      <c r="J7438" s="22" t="str">
        <f>VLOOKUP(I7438,變換清單!H:I,2,0)</f>
        <v>4Q</v>
      </c>
      <c r="K7438" s="22" t="str">
        <f t="shared" si="350"/>
        <v>啤酒北海道20174Q</v>
      </c>
    </row>
    <row r="7439" spans="1:11">
      <c r="A7439" s="23">
        <v>201711</v>
      </c>
      <c r="B7439" s="23" t="s">
        <v>0</v>
      </c>
      <c r="C7439" s="22">
        <v>27350921</v>
      </c>
      <c r="D7439" s="22" t="s">
        <v>44</v>
      </c>
      <c r="E7439" s="23">
        <v>63000</v>
      </c>
      <c r="F7439" s="22" t="str">
        <f>VLOOKUP(C7439,變換清單!A:C,3,0)</f>
        <v>發泡酒</v>
      </c>
      <c r="G7439" s="22" t="str">
        <f>VLOOKUP(B7439,變換清單!E:F,2,0)</f>
        <v>北海道</v>
      </c>
      <c r="H7439" s="22" t="str">
        <f t="shared" si="348"/>
        <v>2017</v>
      </c>
      <c r="I7439" s="22">
        <f t="shared" si="349"/>
        <v>11</v>
      </c>
      <c r="J7439" s="22" t="str">
        <f>VLOOKUP(I7439,變換清單!H:I,2,0)</f>
        <v>4Q</v>
      </c>
      <c r="K7439" s="22" t="str">
        <f t="shared" si="350"/>
        <v>發泡酒北海道20174Q</v>
      </c>
    </row>
    <row r="7440" spans="1:11">
      <c r="A7440" s="23">
        <v>201711</v>
      </c>
      <c r="B7440" s="23" t="s">
        <v>0</v>
      </c>
      <c r="C7440" s="22">
        <v>27210786</v>
      </c>
      <c r="D7440" s="22" t="s">
        <v>103</v>
      </c>
      <c r="E7440" s="23">
        <v>25904</v>
      </c>
      <c r="F7440" s="22" t="str">
        <f>VLOOKUP(C7440,變換清單!A:C,3,0)</f>
        <v>發泡酒</v>
      </c>
      <c r="G7440" s="22" t="str">
        <f>VLOOKUP(B7440,變換清單!E:F,2,0)</f>
        <v>北海道</v>
      </c>
      <c r="H7440" s="22" t="str">
        <f t="shared" si="348"/>
        <v>2017</v>
      </c>
      <c r="I7440" s="22">
        <f t="shared" si="349"/>
        <v>11</v>
      </c>
      <c r="J7440" s="22" t="str">
        <f>VLOOKUP(I7440,變換清單!H:I,2,0)</f>
        <v>4Q</v>
      </c>
      <c r="K7440" s="22" t="str">
        <f t="shared" si="350"/>
        <v>發泡酒北海道20174Q</v>
      </c>
    </row>
    <row r="7441" spans="1:11">
      <c r="A7441" s="23">
        <v>201711</v>
      </c>
      <c r="B7441" s="23" t="s">
        <v>0</v>
      </c>
      <c r="C7441" s="22">
        <v>27220883</v>
      </c>
      <c r="D7441" s="22" t="s">
        <v>101</v>
      </c>
      <c r="E7441" s="23">
        <v>239400</v>
      </c>
      <c r="F7441" s="22" t="str">
        <f>VLOOKUP(C7441,變換清單!A:C,3,0)</f>
        <v>新類型</v>
      </c>
      <c r="G7441" s="22" t="str">
        <f>VLOOKUP(B7441,變換清單!E:F,2,0)</f>
        <v>北海道</v>
      </c>
      <c r="H7441" s="22" t="str">
        <f t="shared" si="348"/>
        <v>2017</v>
      </c>
      <c r="I7441" s="22">
        <f t="shared" si="349"/>
        <v>11</v>
      </c>
      <c r="J7441" s="22" t="str">
        <f>VLOOKUP(I7441,變換清單!H:I,2,0)</f>
        <v>4Q</v>
      </c>
      <c r="K7441" s="22" t="str">
        <f t="shared" si="350"/>
        <v>新類型北海道20174Q</v>
      </c>
    </row>
    <row r="7442" spans="1:11">
      <c r="A7442" s="23">
        <v>201711</v>
      </c>
      <c r="B7442" s="23" t="s">
        <v>0</v>
      </c>
      <c r="C7442" s="22">
        <v>27220957</v>
      </c>
      <c r="D7442" s="22" t="s">
        <v>102</v>
      </c>
      <c r="E7442" s="23">
        <v>16008</v>
      </c>
      <c r="F7442" s="22" t="str">
        <f>VLOOKUP(C7442,變換清單!A:C,3,0)</f>
        <v>新類型</v>
      </c>
      <c r="G7442" s="22" t="str">
        <f>VLOOKUP(B7442,變換清單!E:F,2,0)</f>
        <v>北海道</v>
      </c>
      <c r="H7442" s="22" t="str">
        <f t="shared" si="348"/>
        <v>2017</v>
      </c>
      <c r="I7442" s="22">
        <f t="shared" si="349"/>
        <v>11</v>
      </c>
      <c r="J7442" s="22" t="str">
        <f>VLOOKUP(I7442,變換清單!H:I,2,0)</f>
        <v>4Q</v>
      </c>
      <c r="K7442" s="22" t="str">
        <f t="shared" si="350"/>
        <v>新類型北海道20174Q</v>
      </c>
    </row>
    <row r="7443" spans="1:11">
      <c r="A7443" s="23">
        <v>201711</v>
      </c>
      <c r="B7443" s="23" t="s">
        <v>80</v>
      </c>
      <c r="C7443" s="22">
        <v>27220985</v>
      </c>
      <c r="D7443" s="22" t="s">
        <v>46</v>
      </c>
      <c r="E7443" s="23">
        <v>254520</v>
      </c>
      <c r="F7443" s="22" t="str">
        <f>VLOOKUP(C7443,變換清單!A:C,3,0)</f>
        <v>新類型</v>
      </c>
      <c r="G7443" s="22" t="str">
        <f>VLOOKUP(B7443,變換清單!E:F,2,0)</f>
        <v>近畿圏</v>
      </c>
      <c r="H7443" s="22" t="str">
        <f t="shared" si="348"/>
        <v>2017</v>
      </c>
      <c r="I7443" s="22">
        <f t="shared" si="349"/>
        <v>11</v>
      </c>
      <c r="J7443" s="22" t="str">
        <f>VLOOKUP(I7443,變換清單!H:I,2,0)</f>
        <v>4Q</v>
      </c>
      <c r="K7443" s="22" t="str">
        <f t="shared" si="350"/>
        <v>新類型近畿圏20174Q</v>
      </c>
    </row>
    <row r="7444" spans="1:11">
      <c r="A7444" s="23">
        <v>201711</v>
      </c>
      <c r="B7444" s="23" t="s">
        <v>80</v>
      </c>
      <c r="C7444" s="22">
        <v>27260317</v>
      </c>
      <c r="D7444" s="22" t="s">
        <v>40</v>
      </c>
      <c r="E7444" s="23">
        <v>29400</v>
      </c>
      <c r="F7444" s="22" t="str">
        <f>VLOOKUP(C7444,變換清單!A:C,3,0)</f>
        <v>啤酒</v>
      </c>
      <c r="G7444" s="22" t="str">
        <f>VLOOKUP(B7444,變換清單!E:F,2,0)</f>
        <v>近畿圏</v>
      </c>
      <c r="H7444" s="22" t="str">
        <f t="shared" si="348"/>
        <v>2017</v>
      </c>
      <c r="I7444" s="22">
        <f t="shared" si="349"/>
        <v>11</v>
      </c>
      <c r="J7444" s="22" t="str">
        <f>VLOOKUP(I7444,變換清單!H:I,2,0)</f>
        <v>4Q</v>
      </c>
      <c r="K7444" s="22" t="str">
        <f t="shared" si="350"/>
        <v>啤酒近畿圏20174Q</v>
      </c>
    </row>
    <row r="7445" spans="1:11">
      <c r="A7445" s="23">
        <v>201711</v>
      </c>
      <c r="B7445" s="23" t="s">
        <v>80</v>
      </c>
      <c r="C7445" s="22">
        <v>27260665</v>
      </c>
      <c r="D7445" s="22" t="s">
        <v>105</v>
      </c>
      <c r="E7445" s="23">
        <v>16800</v>
      </c>
      <c r="F7445" s="22" t="str">
        <f>VLOOKUP(C7445,變換清單!A:C,3,0)</f>
        <v>啤酒</v>
      </c>
      <c r="G7445" s="22" t="str">
        <f>VLOOKUP(B7445,變換清單!E:F,2,0)</f>
        <v>近畿圏</v>
      </c>
      <c r="H7445" s="22" t="str">
        <f t="shared" si="348"/>
        <v>2017</v>
      </c>
      <c r="I7445" s="22">
        <f t="shared" si="349"/>
        <v>11</v>
      </c>
      <c r="J7445" s="22" t="str">
        <f>VLOOKUP(I7445,變換清單!H:I,2,0)</f>
        <v>4Q</v>
      </c>
      <c r="K7445" s="22" t="str">
        <f t="shared" si="350"/>
        <v>啤酒近畿圏20174Q</v>
      </c>
    </row>
    <row r="7446" spans="1:11">
      <c r="A7446" s="23">
        <v>201711</v>
      </c>
      <c r="B7446" s="23" t="s">
        <v>80</v>
      </c>
      <c r="C7446" s="22">
        <v>27350171</v>
      </c>
      <c r="D7446" s="22" t="s">
        <v>42</v>
      </c>
      <c r="E7446" s="23">
        <v>6048</v>
      </c>
      <c r="F7446" s="22" t="str">
        <f>VLOOKUP(C7446,變換清單!A:C,3,0)</f>
        <v>啤酒</v>
      </c>
      <c r="G7446" s="22" t="str">
        <f>VLOOKUP(B7446,變換清單!E:F,2,0)</f>
        <v>近畿圏</v>
      </c>
      <c r="H7446" s="22" t="str">
        <f t="shared" si="348"/>
        <v>2017</v>
      </c>
      <c r="I7446" s="22">
        <f t="shared" si="349"/>
        <v>11</v>
      </c>
      <c r="J7446" s="22" t="str">
        <f>VLOOKUP(I7446,變換清單!H:I,2,0)</f>
        <v>4Q</v>
      </c>
      <c r="K7446" s="22" t="str">
        <f t="shared" si="350"/>
        <v>啤酒近畿圏20174Q</v>
      </c>
    </row>
    <row r="7447" spans="1:11">
      <c r="A7447" s="23">
        <v>201712</v>
      </c>
      <c r="B7447" s="23" t="s">
        <v>75</v>
      </c>
      <c r="C7447" s="22">
        <v>27350921</v>
      </c>
      <c r="D7447" s="22" t="s">
        <v>44</v>
      </c>
      <c r="E7447" s="23">
        <v>3395280</v>
      </c>
      <c r="F7447" s="22" t="str">
        <f>VLOOKUP(C7447,變換清單!A:C,3,0)</f>
        <v>發泡酒</v>
      </c>
      <c r="G7447" s="22" t="str">
        <f>VLOOKUP(B7447,變換清單!E:F,2,0)</f>
        <v>中部</v>
      </c>
      <c r="H7447" s="22" t="str">
        <f t="shared" si="348"/>
        <v>2017</v>
      </c>
      <c r="I7447" s="22">
        <f t="shared" si="349"/>
        <v>12</v>
      </c>
      <c r="J7447" s="22" t="str">
        <f>VLOOKUP(I7447,變換清單!H:I,2,0)</f>
        <v>4Q</v>
      </c>
      <c r="K7447" s="22" t="str">
        <f t="shared" si="350"/>
        <v>發泡酒中部20174Q</v>
      </c>
    </row>
    <row r="7448" spans="1:11">
      <c r="A7448" s="23">
        <v>201712</v>
      </c>
      <c r="B7448" s="23" t="s">
        <v>75</v>
      </c>
      <c r="C7448" s="22">
        <v>27210786</v>
      </c>
      <c r="D7448" s="22" t="s">
        <v>103</v>
      </c>
      <c r="E7448" s="23">
        <v>154560</v>
      </c>
      <c r="F7448" s="22" t="str">
        <f>VLOOKUP(C7448,變換清單!A:C,3,0)</f>
        <v>發泡酒</v>
      </c>
      <c r="G7448" s="22" t="str">
        <f>VLOOKUP(B7448,變換清單!E:F,2,0)</f>
        <v>中部</v>
      </c>
      <c r="H7448" s="22" t="str">
        <f t="shared" si="348"/>
        <v>2017</v>
      </c>
      <c r="I7448" s="22">
        <f t="shared" si="349"/>
        <v>12</v>
      </c>
      <c r="J7448" s="22" t="str">
        <f>VLOOKUP(I7448,變換清單!H:I,2,0)</f>
        <v>4Q</v>
      </c>
      <c r="K7448" s="22" t="str">
        <f t="shared" si="350"/>
        <v>發泡酒中部20174Q</v>
      </c>
    </row>
    <row r="7449" spans="1:11">
      <c r="A7449" s="23">
        <v>201712</v>
      </c>
      <c r="B7449" s="23" t="s">
        <v>75</v>
      </c>
      <c r="C7449" s="22">
        <v>27220883</v>
      </c>
      <c r="D7449" s="22" t="s">
        <v>101</v>
      </c>
      <c r="E7449" s="23">
        <v>1217160</v>
      </c>
      <c r="F7449" s="22" t="str">
        <f>VLOOKUP(C7449,變換清單!A:C,3,0)</f>
        <v>新類型</v>
      </c>
      <c r="G7449" s="22" t="str">
        <f>VLOOKUP(B7449,變換清單!E:F,2,0)</f>
        <v>中部</v>
      </c>
      <c r="H7449" s="22" t="str">
        <f t="shared" si="348"/>
        <v>2017</v>
      </c>
      <c r="I7449" s="22">
        <f t="shared" si="349"/>
        <v>12</v>
      </c>
      <c r="J7449" s="22" t="str">
        <f>VLOOKUP(I7449,變換清單!H:I,2,0)</f>
        <v>4Q</v>
      </c>
      <c r="K7449" s="22" t="str">
        <f t="shared" si="350"/>
        <v>新類型中部20174Q</v>
      </c>
    </row>
    <row r="7450" spans="1:11">
      <c r="A7450" s="23">
        <v>201712</v>
      </c>
      <c r="B7450" s="23" t="s">
        <v>75</v>
      </c>
      <c r="C7450" s="22">
        <v>27220957</v>
      </c>
      <c r="D7450" s="22" t="s">
        <v>102</v>
      </c>
      <c r="E7450" s="23">
        <v>79128</v>
      </c>
      <c r="F7450" s="22" t="str">
        <f>VLOOKUP(C7450,變換清單!A:C,3,0)</f>
        <v>新類型</v>
      </c>
      <c r="G7450" s="22" t="str">
        <f>VLOOKUP(B7450,變換清單!E:F,2,0)</f>
        <v>中部</v>
      </c>
      <c r="H7450" s="22" t="str">
        <f t="shared" si="348"/>
        <v>2017</v>
      </c>
      <c r="I7450" s="22">
        <f t="shared" si="349"/>
        <v>12</v>
      </c>
      <c r="J7450" s="22" t="str">
        <f>VLOOKUP(I7450,變換清單!H:I,2,0)</f>
        <v>4Q</v>
      </c>
      <c r="K7450" s="22" t="str">
        <f t="shared" si="350"/>
        <v>新類型中部20174Q</v>
      </c>
    </row>
    <row r="7451" spans="1:11">
      <c r="A7451" s="23">
        <v>201712</v>
      </c>
      <c r="B7451" s="23" t="s">
        <v>75</v>
      </c>
      <c r="C7451" s="22">
        <v>27220985</v>
      </c>
      <c r="D7451" s="22" t="s">
        <v>46</v>
      </c>
      <c r="E7451" s="23">
        <v>48132</v>
      </c>
      <c r="F7451" s="22" t="str">
        <f>VLOOKUP(C7451,變換清單!A:C,3,0)</f>
        <v>新類型</v>
      </c>
      <c r="G7451" s="22" t="str">
        <f>VLOOKUP(B7451,變換清單!E:F,2,0)</f>
        <v>中部</v>
      </c>
      <c r="H7451" s="22" t="str">
        <f t="shared" si="348"/>
        <v>2017</v>
      </c>
      <c r="I7451" s="22">
        <f t="shared" si="349"/>
        <v>12</v>
      </c>
      <c r="J7451" s="22" t="str">
        <f>VLOOKUP(I7451,變換清單!H:I,2,0)</f>
        <v>4Q</v>
      </c>
      <c r="K7451" s="22" t="str">
        <f t="shared" si="350"/>
        <v>新類型中部20174Q</v>
      </c>
    </row>
    <row r="7452" spans="1:11">
      <c r="A7452" s="23">
        <v>201712</v>
      </c>
      <c r="B7452" s="23" t="s">
        <v>75</v>
      </c>
      <c r="C7452" s="22">
        <v>27260317</v>
      </c>
      <c r="D7452" s="22" t="s">
        <v>40</v>
      </c>
      <c r="E7452" s="23">
        <v>913920</v>
      </c>
      <c r="F7452" s="22" t="str">
        <f>VLOOKUP(C7452,變換清單!A:C,3,0)</f>
        <v>啤酒</v>
      </c>
      <c r="G7452" s="22" t="str">
        <f>VLOOKUP(B7452,變換清單!E:F,2,0)</f>
        <v>中部</v>
      </c>
      <c r="H7452" s="22" t="str">
        <f t="shared" si="348"/>
        <v>2017</v>
      </c>
      <c r="I7452" s="22">
        <f t="shared" si="349"/>
        <v>12</v>
      </c>
      <c r="J7452" s="22" t="str">
        <f>VLOOKUP(I7452,變換清單!H:I,2,0)</f>
        <v>4Q</v>
      </c>
      <c r="K7452" s="22" t="str">
        <f t="shared" si="350"/>
        <v>啤酒中部20174Q</v>
      </c>
    </row>
    <row r="7453" spans="1:11">
      <c r="A7453" s="23">
        <v>201712</v>
      </c>
      <c r="B7453" s="23" t="s">
        <v>75</v>
      </c>
      <c r="C7453" s="22">
        <v>27260665</v>
      </c>
      <c r="D7453" s="22" t="s">
        <v>105</v>
      </c>
      <c r="E7453" s="23">
        <v>5336</v>
      </c>
      <c r="F7453" s="22" t="str">
        <f>VLOOKUP(C7453,變換清單!A:C,3,0)</f>
        <v>啤酒</v>
      </c>
      <c r="G7453" s="22" t="str">
        <f>VLOOKUP(B7453,變換清單!E:F,2,0)</f>
        <v>中部</v>
      </c>
      <c r="H7453" s="22" t="str">
        <f t="shared" si="348"/>
        <v>2017</v>
      </c>
      <c r="I7453" s="22">
        <f t="shared" si="349"/>
        <v>12</v>
      </c>
      <c r="J7453" s="22" t="str">
        <f>VLOOKUP(I7453,變換清單!H:I,2,0)</f>
        <v>4Q</v>
      </c>
      <c r="K7453" s="22" t="str">
        <f t="shared" si="350"/>
        <v>啤酒中部20174Q</v>
      </c>
    </row>
    <row r="7454" spans="1:11">
      <c r="A7454" s="23">
        <v>201712</v>
      </c>
      <c r="B7454" s="23" t="s">
        <v>75</v>
      </c>
      <c r="C7454" s="22">
        <v>27350171</v>
      </c>
      <c r="D7454" s="22" t="s">
        <v>42</v>
      </c>
      <c r="E7454" s="23">
        <v>29348</v>
      </c>
      <c r="F7454" s="22" t="str">
        <f>VLOOKUP(C7454,變換清單!A:C,3,0)</f>
        <v>啤酒</v>
      </c>
      <c r="G7454" s="22" t="str">
        <f>VLOOKUP(B7454,變換清單!E:F,2,0)</f>
        <v>中部</v>
      </c>
      <c r="H7454" s="22" t="str">
        <f t="shared" si="348"/>
        <v>2017</v>
      </c>
      <c r="I7454" s="22">
        <f t="shared" si="349"/>
        <v>12</v>
      </c>
      <c r="J7454" s="22" t="str">
        <f>VLOOKUP(I7454,變換清單!H:I,2,0)</f>
        <v>4Q</v>
      </c>
      <c r="K7454" s="22" t="str">
        <f t="shared" si="350"/>
        <v>啤酒中部20174Q</v>
      </c>
    </row>
    <row r="7455" spans="1:11">
      <c r="A7455" s="23">
        <v>201712</v>
      </c>
      <c r="B7455" s="23" t="s">
        <v>86</v>
      </c>
      <c r="C7455" s="22">
        <v>27350921</v>
      </c>
      <c r="D7455" s="22" t="s">
        <v>44</v>
      </c>
      <c r="E7455" s="23">
        <v>244440</v>
      </c>
      <c r="F7455" s="22" t="str">
        <f>VLOOKUP(C7455,變換清單!A:C,3,0)</f>
        <v>發泡酒</v>
      </c>
      <c r="G7455" s="22" t="str">
        <f>VLOOKUP(B7455,變換清單!E:F,2,0)</f>
        <v>中四國</v>
      </c>
      <c r="H7455" s="22" t="str">
        <f t="shared" si="348"/>
        <v>2017</v>
      </c>
      <c r="I7455" s="22">
        <f t="shared" si="349"/>
        <v>12</v>
      </c>
      <c r="J7455" s="22" t="str">
        <f>VLOOKUP(I7455,變換清單!H:I,2,0)</f>
        <v>4Q</v>
      </c>
      <c r="K7455" s="22" t="str">
        <f t="shared" si="350"/>
        <v>發泡酒中四國20174Q</v>
      </c>
    </row>
    <row r="7456" spans="1:11">
      <c r="A7456" s="23">
        <v>201712</v>
      </c>
      <c r="B7456" s="23" t="s">
        <v>86</v>
      </c>
      <c r="C7456" s="22">
        <v>27210786</v>
      </c>
      <c r="D7456" s="22" t="s">
        <v>103</v>
      </c>
      <c r="E7456" s="23">
        <v>84840</v>
      </c>
      <c r="F7456" s="22" t="str">
        <f>VLOOKUP(C7456,變換清單!A:C,3,0)</f>
        <v>發泡酒</v>
      </c>
      <c r="G7456" s="22" t="str">
        <f>VLOOKUP(B7456,變換清單!E:F,2,0)</f>
        <v>中四國</v>
      </c>
      <c r="H7456" s="22" t="str">
        <f t="shared" si="348"/>
        <v>2017</v>
      </c>
      <c r="I7456" s="22">
        <f t="shared" si="349"/>
        <v>12</v>
      </c>
      <c r="J7456" s="22" t="str">
        <f>VLOOKUP(I7456,變換清單!H:I,2,0)</f>
        <v>4Q</v>
      </c>
      <c r="K7456" s="22" t="str">
        <f t="shared" si="350"/>
        <v>發泡酒中四國20174Q</v>
      </c>
    </row>
    <row r="7457" spans="1:11">
      <c r="A7457" s="23">
        <v>201712</v>
      </c>
      <c r="B7457" s="23" t="s">
        <v>86</v>
      </c>
      <c r="C7457" s="22">
        <v>27220883</v>
      </c>
      <c r="D7457" s="22" t="s">
        <v>101</v>
      </c>
      <c r="E7457" s="23">
        <v>101640</v>
      </c>
      <c r="F7457" s="22" t="str">
        <f>VLOOKUP(C7457,變換清單!A:C,3,0)</f>
        <v>新類型</v>
      </c>
      <c r="G7457" s="22" t="str">
        <f>VLOOKUP(B7457,變換清單!E:F,2,0)</f>
        <v>中四國</v>
      </c>
      <c r="H7457" s="22" t="str">
        <f t="shared" si="348"/>
        <v>2017</v>
      </c>
      <c r="I7457" s="22">
        <f t="shared" si="349"/>
        <v>12</v>
      </c>
      <c r="J7457" s="22" t="str">
        <f>VLOOKUP(I7457,變換清單!H:I,2,0)</f>
        <v>4Q</v>
      </c>
      <c r="K7457" s="22" t="str">
        <f t="shared" si="350"/>
        <v>新類型中四國20174Q</v>
      </c>
    </row>
    <row r="7458" spans="1:11">
      <c r="A7458" s="23">
        <v>201712</v>
      </c>
      <c r="B7458" s="23" t="s">
        <v>86</v>
      </c>
      <c r="C7458" s="22">
        <v>27220957</v>
      </c>
      <c r="D7458" s="22" t="s">
        <v>102</v>
      </c>
      <c r="E7458" s="23">
        <v>4032</v>
      </c>
      <c r="F7458" s="22" t="str">
        <f>VLOOKUP(C7458,變換清單!A:C,3,0)</f>
        <v>新類型</v>
      </c>
      <c r="G7458" s="22" t="str">
        <f>VLOOKUP(B7458,變換清單!E:F,2,0)</f>
        <v>中四國</v>
      </c>
      <c r="H7458" s="22" t="str">
        <f t="shared" si="348"/>
        <v>2017</v>
      </c>
      <c r="I7458" s="22">
        <f t="shared" si="349"/>
        <v>12</v>
      </c>
      <c r="J7458" s="22" t="str">
        <f>VLOOKUP(I7458,變換清單!H:I,2,0)</f>
        <v>4Q</v>
      </c>
      <c r="K7458" s="22" t="str">
        <f t="shared" si="350"/>
        <v>新類型中四國20174Q</v>
      </c>
    </row>
    <row r="7459" spans="1:11">
      <c r="A7459" s="23">
        <v>201712</v>
      </c>
      <c r="B7459" s="23" t="s">
        <v>86</v>
      </c>
      <c r="C7459" s="22">
        <v>27220985</v>
      </c>
      <c r="D7459" s="22" t="s">
        <v>46</v>
      </c>
      <c r="E7459" s="23">
        <v>2268</v>
      </c>
      <c r="F7459" s="22" t="str">
        <f>VLOOKUP(C7459,變換清單!A:C,3,0)</f>
        <v>新類型</v>
      </c>
      <c r="G7459" s="22" t="str">
        <f>VLOOKUP(B7459,變換清單!E:F,2,0)</f>
        <v>中四國</v>
      </c>
      <c r="H7459" s="22" t="str">
        <f t="shared" si="348"/>
        <v>2017</v>
      </c>
      <c r="I7459" s="22">
        <f t="shared" si="349"/>
        <v>12</v>
      </c>
      <c r="J7459" s="22" t="str">
        <f>VLOOKUP(I7459,變換清單!H:I,2,0)</f>
        <v>4Q</v>
      </c>
      <c r="K7459" s="22" t="str">
        <f t="shared" si="350"/>
        <v>新類型中四國20174Q</v>
      </c>
    </row>
    <row r="7460" spans="1:11">
      <c r="A7460" s="23">
        <v>201712</v>
      </c>
      <c r="B7460" s="23" t="s">
        <v>86</v>
      </c>
      <c r="C7460" s="22">
        <v>27260317</v>
      </c>
      <c r="D7460" s="22" t="s">
        <v>40</v>
      </c>
      <c r="E7460" s="23">
        <v>64680</v>
      </c>
      <c r="F7460" s="22" t="str">
        <f>VLOOKUP(C7460,變換清單!A:C,3,0)</f>
        <v>啤酒</v>
      </c>
      <c r="G7460" s="22" t="str">
        <f>VLOOKUP(B7460,變換清單!E:F,2,0)</f>
        <v>中四國</v>
      </c>
      <c r="H7460" s="22" t="str">
        <f t="shared" si="348"/>
        <v>2017</v>
      </c>
      <c r="I7460" s="22">
        <f t="shared" si="349"/>
        <v>12</v>
      </c>
      <c r="J7460" s="22" t="str">
        <f>VLOOKUP(I7460,變換清單!H:I,2,0)</f>
        <v>4Q</v>
      </c>
      <c r="K7460" s="22" t="str">
        <f t="shared" si="350"/>
        <v>啤酒中四國20174Q</v>
      </c>
    </row>
    <row r="7461" spans="1:11">
      <c r="A7461" s="23">
        <v>201712</v>
      </c>
      <c r="B7461" s="23" t="s">
        <v>61</v>
      </c>
      <c r="C7461" s="22">
        <v>27260665</v>
      </c>
      <c r="D7461" s="22" t="s">
        <v>105</v>
      </c>
      <c r="E7461" s="23">
        <v>1282680</v>
      </c>
      <c r="F7461" s="22" t="str">
        <f>VLOOKUP(C7461,變換清單!A:C,3,0)</f>
        <v>啤酒</v>
      </c>
      <c r="G7461" s="22" t="str">
        <f>VLOOKUP(B7461,變換清單!E:F,2,0)</f>
        <v>關信越</v>
      </c>
      <c r="H7461" s="22" t="str">
        <f t="shared" si="348"/>
        <v>2017</v>
      </c>
      <c r="I7461" s="22">
        <f t="shared" si="349"/>
        <v>12</v>
      </c>
      <c r="J7461" s="22" t="str">
        <f>VLOOKUP(I7461,變換清單!H:I,2,0)</f>
        <v>4Q</v>
      </c>
      <c r="K7461" s="22" t="str">
        <f t="shared" si="350"/>
        <v>啤酒關信越20174Q</v>
      </c>
    </row>
    <row r="7462" spans="1:11">
      <c r="A7462" s="23">
        <v>201712</v>
      </c>
      <c r="B7462" s="23" t="s">
        <v>61</v>
      </c>
      <c r="C7462" s="22">
        <v>27350171</v>
      </c>
      <c r="D7462" s="22" t="s">
        <v>42</v>
      </c>
      <c r="E7462" s="23">
        <v>153720</v>
      </c>
      <c r="F7462" s="22" t="str">
        <f>VLOOKUP(C7462,變換清單!A:C,3,0)</f>
        <v>啤酒</v>
      </c>
      <c r="G7462" s="22" t="str">
        <f>VLOOKUP(B7462,變換清單!E:F,2,0)</f>
        <v>關信越</v>
      </c>
      <c r="H7462" s="22" t="str">
        <f t="shared" si="348"/>
        <v>2017</v>
      </c>
      <c r="I7462" s="22">
        <f t="shared" si="349"/>
        <v>12</v>
      </c>
      <c r="J7462" s="22" t="str">
        <f>VLOOKUP(I7462,變換清單!H:I,2,0)</f>
        <v>4Q</v>
      </c>
      <c r="K7462" s="22" t="str">
        <f t="shared" si="350"/>
        <v>啤酒關信越20174Q</v>
      </c>
    </row>
    <row r="7463" spans="1:11">
      <c r="A7463" s="23">
        <v>201712</v>
      </c>
      <c r="B7463" s="23" t="s">
        <v>61</v>
      </c>
      <c r="C7463" s="22">
        <v>27350921</v>
      </c>
      <c r="D7463" s="22" t="s">
        <v>44</v>
      </c>
      <c r="E7463" s="23">
        <v>531720</v>
      </c>
      <c r="F7463" s="22" t="str">
        <f>VLOOKUP(C7463,變換清單!A:C,3,0)</f>
        <v>發泡酒</v>
      </c>
      <c r="G7463" s="22" t="str">
        <f>VLOOKUP(B7463,變換清單!E:F,2,0)</f>
        <v>關信越</v>
      </c>
      <c r="H7463" s="22" t="str">
        <f t="shared" si="348"/>
        <v>2017</v>
      </c>
      <c r="I7463" s="22">
        <f t="shared" si="349"/>
        <v>12</v>
      </c>
      <c r="J7463" s="22" t="str">
        <f>VLOOKUP(I7463,變換清單!H:I,2,0)</f>
        <v>4Q</v>
      </c>
      <c r="K7463" s="22" t="str">
        <f t="shared" si="350"/>
        <v>發泡酒關信越20174Q</v>
      </c>
    </row>
    <row r="7464" spans="1:11">
      <c r="A7464" s="23">
        <v>201712</v>
      </c>
      <c r="B7464" s="23" t="s">
        <v>61</v>
      </c>
      <c r="C7464" s="22">
        <v>27210786</v>
      </c>
      <c r="D7464" s="22" t="s">
        <v>103</v>
      </c>
      <c r="E7464" s="23">
        <v>25200</v>
      </c>
      <c r="F7464" s="22" t="str">
        <f>VLOOKUP(C7464,變換清單!A:C,3,0)</f>
        <v>發泡酒</v>
      </c>
      <c r="G7464" s="22" t="str">
        <f>VLOOKUP(B7464,變換清單!E:F,2,0)</f>
        <v>關信越</v>
      </c>
      <c r="H7464" s="22" t="str">
        <f t="shared" si="348"/>
        <v>2017</v>
      </c>
      <c r="I7464" s="22">
        <f t="shared" si="349"/>
        <v>12</v>
      </c>
      <c r="J7464" s="22" t="str">
        <f>VLOOKUP(I7464,變換清單!H:I,2,0)</f>
        <v>4Q</v>
      </c>
      <c r="K7464" s="22" t="str">
        <f t="shared" si="350"/>
        <v>發泡酒關信越20174Q</v>
      </c>
    </row>
    <row r="7465" spans="1:11">
      <c r="A7465" s="23">
        <v>201712</v>
      </c>
      <c r="B7465" s="23" t="s">
        <v>61</v>
      </c>
      <c r="C7465" s="22">
        <v>27220883</v>
      </c>
      <c r="D7465" s="22" t="s">
        <v>101</v>
      </c>
      <c r="E7465" s="23">
        <v>4536</v>
      </c>
      <c r="F7465" s="22" t="str">
        <f>VLOOKUP(C7465,變換清單!A:C,3,0)</f>
        <v>新類型</v>
      </c>
      <c r="G7465" s="22" t="str">
        <f>VLOOKUP(B7465,變換清單!E:F,2,0)</f>
        <v>關信越</v>
      </c>
      <c r="H7465" s="22" t="str">
        <f t="shared" si="348"/>
        <v>2017</v>
      </c>
      <c r="I7465" s="22">
        <f t="shared" si="349"/>
        <v>12</v>
      </c>
      <c r="J7465" s="22" t="str">
        <f>VLOOKUP(I7465,變換清單!H:I,2,0)</f>
        <v>4Q</v>
      </c>
      <c r="K7465" s="22" t="str">
        <f t="shared" si="350"/>
        <v>新類型關信越20174Q</v>
      </c>
    </row>
    <row r="7466" spans="1:11">
      <c r="A7466" s="23">
        <v>201712</v>
      </c>
      <c r="B7466" s="23" t="s">
        <v>61</v>
      </c>
      <c r="C7466" s="22">
        <v>27220957</v>
      </c>
      <c r="D7466" s="22" t="s">
        <v>102</v>
      </c>
      <c r="E7466" s="23">
        <v>307440</v>
      </c>
      <c r="F7466" s="22" t="str">
        <f>VLOOKUP(C7466,變換清單!A:C,3,0)</f>
        <v>新類型</v>
      </c>
      <c r="G7466" s="22" t="str">
        <f>VLOOKUP(B7466,變換清單!E:F,2,0)</f>
        <v>關信越</v>
      </c>
      <c r="H7466" s="22" t="str">
        <f t="shared" si="348"/>
        <v>2017</v>
      </c>
      <c r="I7466" s="22">
        <f t="shared" si="349"/>
        <v>12</v>
      </c>
      <c r="J7466" s="22" t="str">
        <f>VLOOKUP(I7466,變換清單!H:I,2,0)</f>
        <v>4Q</v>
      </c>
      <c r="K7466" s="22" t="str">
        <f t="shared" si="350"/>
        <v>新類型關信越20174Q</v>
      </c>
    </row>
    <row r="7467" spans="1:11">
      <c r="A7467" s="23">
        <v>201712</v>
      </c>
      <c r="B7467" s="23" t="s">
        <v>61</v>
      </c>
      <c r="C7467" s="22">
        <v>27220985</v>
      </c>
      <c r="D7467" s="22" t="s">
        <v>46</v>
      </c>
      <c r="E7467" s="23">
        <v>44022</v>
      </c>
      <c r="F7467" s="22" t="str">
        <f>VLOOKUP(C7467,變換清單!A:C,3,0)</f>
        <v>新類型</v>
      </c>
      <c r="G7467" s="22" t="str">
        <f>VLOOKUP(B7467,變換清單!E:F,2,0)</f>
        <v>關信越</v>
      </c>
      <c r="H7467" s="22" t="str">
        <f t="shared" si="348"/>
        <v>2017</v>
      </c>
      <c r="I7467" s="22">
        <f t="shared" si="349"/>
        <v>12</v>
      </c>
      <c r="J7467" s="22" t="str">
        <f>VLOOKUP(I7467,變換清單!H:I,2,0)</f>
        <v>4Q</v>
      </c>
      <c r="K7467" s="22" t="str">
        <f t="shared" si="350"/>
        <v>新類型關信越20174Q</v>
      </c>
    </row>
    <row r="7468" spans="1:11">
      <c r="A7468" s="23">
        <v>201712</v>
      </c>
      <c r="B7468" s="23" t="s">
        <v>61</v>
      </c>
      <c r="C7468" s="22">
        <v>27260317</v>
      </c>
      <c r="D7468" s="22" t="s">
        <v>40</v>
      </c>
      <c r="E7468" s="23">
        <v>14674</v>
      </c>
      <c r="F7468" s="22" t="str">
        <f>VLOOKUP(C7468,變換清單!A:C,3,0)</f>
        <v>啤酒</v>
      </c>
      <c r="G7468" s="22" t="str">
        <f>VLOOKUP(B7468,變換清單!E:F,2,0)</f>
        <v>關信越</v>
      </c>
      <c r="H7468" s="22" t="str">
        <f t="shared" si="348"/>
        <v>2017</v>
      </c>
      <c r="I7468" s="22">
        <f t="shared" si="349"/>
        <v>12</v>
      </c>
      <c r="J7468" s="22" t="str">
        <f>VLOOKUP(I7468,變換清單!H:I,2,0)</f>
        <v>4Q</v>
      </c>
      <c r="K7468" s="22" t="str">
        <f t="shared" si="350"/>
        <v>啤酒關信越20174Q</v>
      </c>
    </row>
    <row r="7469" spans="1:11">
      <c r="A7469" s="23">
        <v>201712</v>
      </c>
      <c r="B7469" s="23" t="s">
        <v>83</v>
      </c>
      <c r="C7469" s="22">
        <v>27260665</v>
      </c>
      <c r="D7469" s="22" t="s">
        <v>105</v>
      </c>
      <c r="E7469" s="23">
        <v>6048</v>
      </c>
      <c r="F7469" s="22" t="str">
        <f>VLOOKUP(C7469,變換清單!A:C,3,0)</f>
        <v>啤酒</v>
      </c>
      <c r="G7469" s="22" t="str">
        <f>VLOOKUP(B7469,變換清單!E:F,2,0)</f>
        <v>中四國</v>
      </c>
      <c r="H7469" s="22" t="str">
        <f t="shared" si="348"/>
        <v>2017</v>
      </c>
      <c r="I7469" s="22">
        <f t="shared" si="349"/>
        <v>12</v>
      </c>
      <c r="J7469" s="22" t="str">
        <f>VLOOKUP(I7469,變換清單!H:I,2,0)</f>
        <v>4Q</v>
      </c>
      <c r="K7469" s="22" t="str">
        <f t="shared" si="350"/>
        <v>啤酒中四國20174Q</v>
      </c>
    </row>
    <row r="7470" spans="1:11">
      <c r="A7470" s="23">
        <v>201712</v>
      </c>
      <c r="B7470" s="23" t="s">
        <v>83</v>
      </c>
      <c r="C7470" s="22">
        <v>27350171</v>
      </c>
      <c r="D7470" s="22" t="s">
        <v>42</v>
      </c>
      <c r="E7470" s="23">
        <v>6048</v>
      </c>
      <c r="F7470" s="22" t="str">
        <f>VLOOKUP(C7470,變換清單!A:C,3,0)</f>
        <v>啤酒</v>
      </c>
      <c r="G7470" s="22" t="str">
        <f>VLOOKUP(B7470,變換清單!E:F,2,0)</f>
        <v>中四國</v>
      </c>
      <c r="H7470" s="22" t="str">
        <f t="shared" si="348"/>
        <v>2017</v>
      </c>
      <c r="I7470" s="22">
        <f t="shared" si="349"/>
        <v>12</v>
      </c>
      <c r="J7470" s="22" t="str">
        <f>VLOOKUP(I7470,變換清單!H:I,2,0)</f>
        <v>4Q</v>
      </c>
      <c r="K7470" s="22" t="str">
        <f t="shared" si="350"/>
        <v>啤酒中四國20174Q</v>
      </c>
    </row>
    <row r="7471" spans="1:11">
      <c r="A7471" s="23">
        <v>201712</v>
      </c>
      <c r="B7471" s="23" t="s">
        <v>83</v>
      </c>
      <c r="C7471" s="22">
        <v>27350921</v>
      </c>
      <c r="D7471" s="22" t="s">
        <v>44</v>
      </c>
      <c r="E7471" s="23">
        <v>427560</v>
      </c>
      <c r="F7471" s="22" t="str">
        <f>VLOOKUP(C7471,變換清單!A:C,3,0)</f>
        <v>發泡酒</v>
      </c>
      <c r="G7471" s="22" t="str">
        <f>VLOOKUP(B7471,變換清單!E:F,2,0)</f>
        <v>中四國</v>
      </c>
      <c r="H7471" s="22" t="str">
        <f t="shared" si="348"/>
        <v>2017</v>
      </c>
      <c r="I7471" s="22">
        <f t="shared" si="349"/>
        <v>12</v>
      </c>
      <c r="J7471" s="22" t="str">
        <f>VLOOKUP(I7471,變換清單!H:I,2,0)</f>
        <v>4Q</v>
      </c>
      <c r="K7471" s="22" t="str">
        <f t="shared" si="350"/>
        <v>發泡酒中四國20174Q</v>
      </c>
    </row>
    <row r="7472" spans="1:11">
      <c r="A7472" s="23">
        <v>201712</v>
      </c>
      <c r="B7472" s="23" t="s">
        <v>83</v>
      </c>
      <c r="C7472" s="22">
        <v>27210786</v>
      </c>
      <c r="D7472" s="22" t="s">
        <v>103</v>
      </c>
      <c r="E7472" s="23">
        <v>60480</v>
      </c>
      <c r="F7472" s="22" t="str">
        <f>VLOOKUP(C7472,變換清單!A:C,3,0)</f>
        <v>發泡酒</v>
      </c>
      <c r="G7472" s="22" t="str">
        <f>VLOOKUP(B7472,變換清單!E:F,2,0)</f>
        <v>中四國</v>
      </c>
      <c r="H7472" s="22" t="str">
        <f t="shared" si="348"/>
        <v>2017</v>
      </c>
      <c r="I7472" s="22">
        <f t="shared" si="349"/>
        <v>12</v>
      </c>
      <c r="J7472" s="22" t="str">
        <f>VLOOKUP(I7472,變換清單!H:I,2,0)</f>
        <v>4Q</v>
      </c>
      <c r="K7472" s="22" t="str">
        <f t="shared" si="350"/>
        <v>發泡酒中四國20174Q</v>
      </c>
    </row>
    <row r="7473" spans="1:11">
      <c r="A7473" s="23">
        <v>201712</v>
      </c>
      <c r="B7473" s="23" t="s">
        <v>83</v>
      </c>
      <c r="C7473" s="22">
        <v>27220883</v>
      </c>
      <c r="D7473" s="22" t="s">
        <v>101</v>
      </c>
      <c r="E7473" s="23">
        <v>200760</v>
      </c>
      <c r="F7473" s="22" t="str">
        <f>VLOOKUP(C7473,變換清單!A:C,3,0)</f>
        <v>新類型</v>
      </c>
      <c r="G7473" s="22" t="str">
        <f>VLOOKUP(B7473,變換清單!E:F,2,0)</f>
        <v>中四國</v>
      </c>
      <c r="H7473" s="22" t="str">
        <f t="shared" si="348"/>
        <v>2017</v>
      </c>
      <c r="I7473" s="22">
        <f t="shared" si="349"/>
        <v>12</v>
      </c>
      <c r="J7473" s="22" t="str">
        <f>VLOOKUP(I7473,變換清單!H:I,2,0)</f>
        <v>4Q</v>
      </c>
      <c r="K7473" s="22" t="str">
        <f t="shared" si="350"/>
        <v>新類型中四國20174Q</v>
      </c>
    </row>
    <row r="7474" spans="1:11">
      <c r="A7474" s="23">
        <v>201712</v>
      </c>
      <c r="B7474" s="23" t="s">
        <v>83</v>
      </c>
      <c r="C7474" s="22">
        <v>27220957</v>
      </c>
      <c r="D7474" s="22" t="s">
        <v>102</v>
      </c>
      <c r="E7474" s="23">
        <v>33264</v>
      </c>
      <c r="F7474" s="22" t="str">
        <f>VLOOKUP(C7474,變換清單!A:C,3,0)</f>
        <v>新類型</v>
      </c>
      <c r="G7474" s="22" t="str">
        <f>VLOOKUP(B7474,變換清單!E:F,2,0)</f>
        <v>中四國</v>
      </c>
      <c r="H7474" s="22" t="str">
        <f t="shared" si="348"/>
        <v>2017</v>
      </c>
      <c r="I7474" s="22">
        <f t="shared" si="349"/>
        <v>12</v>
      </c>
      <c r="J7474" s="22" t="str">
        <f>VLOOKUP(I7474,變換清單!H:I,2,0)</f>
        <v>4Q</v>
      </c>
      <c r="K7474" s="22" t="str">
        <f t="shared" si="350"/>
        <v>新類型中四國20174Q</v>
      </c>
    </row>
    <row r="7475" spans="1:11">
      <c r="A7475" s="23">
        <v>201712</v>
      </c>
      <c r="B7475" s="23" t="s">
        <v>83</v>
      </c>
      <c r="C7475" s="22">
        <v>27220985</v>
      </c>
      <c r="D7475" s="22" t="s">
        <v>46</v>
      </c>
      <c r="E7475" s="23">
        <v>21144</v>
      </c>
      <c r="F7475" s="22" t="str">
        <f>VLOOKUP(C7475,變換清單!A:C,3,0)</f>
        <v>新類型</v>
      </c>
      <c r="G7475" s="22" t="str">
        <f>VLOOKUP(B7475,變換清單!E:F,2,0)</f>
        <v>中四國</v>
      </c>
      <c r="H7475" s="22" t="str">
        <f t="shared" si="348"/>
        <v>2017</v>
      </c>
      <c r="I7475" s="22">
        <f t="shared" si="349"/>
        <v>12</v>
      </c>
      <c r="J7475" s="22" t="str">
        <f>VLOOKUP(I7475,變換清單!H:I,2,0)</f>
        <v>4Q</v>
      </c>
      <c r="K7475" s="22" t="str">
        <f t="shared" si="350"/>
        <v>新類型中四國20174Q</v>
      </c>
    </row>
    <row r="7476" spans="1:11">
      <c r="A7476" s="23">
        <v>201712</v>
      </c>
      <c r="B7476" s="23" t="s">
        <v>83</v>
      </c>
      <c r="C7476" s="22">
        <v>27260317</v>
      </c>
      <c r="D7476" s="22" t="s">
        <v>40</v>
      </c>
      <c r="E7476" s="23">
        <v>71400</v>
      </c>
      <c r="F7476" s="22" t="str">
        <f>VLOOKUP(C7476,變換清單!A:C,3,0)</f>
        <v>啤酒</v>
      </c>
      <c r="G7476" s="22" t="str">
        <f>VLOOKUP(B7476,變換清單!E:F,2,0)</f>
        <v>中四國</v>
      </c>
      <c r="H7476" s="22" t="str">
        <f t="shared" si="348"/>
        <v>2017</v>
      </c>
      <c r="I7476" s="22">
        <f t="shared" si="349"/>
        <v>12</v>
      </c>
      <c r="J7476" s="22" t="str">
        <f>VLOOKUP(I7476,變換清單!H:I,2,0)</f>
        <v>4Q</v>
      </c>
      <c r="K7476" s="22" t="str">
        <f t="shared" si="350"/>
        <v>啤酒中四國20174Q</v>
      </c>
    </row>
    <row r="7477" spans="1:11">
      <c r="A7477" s="23">
        <v>201712</v>
      </c>
      <c r="B7477" s="23" t="s">
        <v>98</v>
      </c>
      <c r="C7477" s="22">
        <v>27260665</v>
      </c>
      <c r="D7477" s="22" t="s">
        <v>105</v>
      </c>
      <c r="E7477" s="23">
        <v>10920</v>
      </c>
      <c r="F7477" s="22" t="str">
        <f>VLOOKUP(C7477,變換清單!A:C,3,0)</f>
        <v>啤酒</v>
      </c>
      <c r="G7477" s="22" t="str">
        <f>VLOOKUP(B7477,變換清單!E:F,2,0)</f>
        <v>沖繩</v>
      </c>
      <c r="H7477" s="22" t="str">
        <f t="shared" si="348"/>
        <v>2017</v>
      </c>
      <c r="I7477" s="22">
        <f t="shared" si="349"/>
        <v>12</v>
      </c>
      <c r="J7477" s="22" t="str">
        <f>VLOOKUP(I7477,變換清單!H:I,2,0)</f>
        <v>4Q</v>
      </c>
      <c r="K7477" s="22" t="str">
        <f t="shared" si="350"/>
        <v>啤酒沖繩20174Q</v>
      </c>
    </row>
    <row r="7478" spans="1:11">
      <c r="A7478" s="23">
        <v>201712</v>
      </c>
      <c r="B7478" s="23" t="s">
        <v>98</v>
      </c>
      <c r="C7478" s="22">
        <v>27350171</v>
      </c>
      <c r="D7478" s="22" t="s">
        <v>42</v>
      </c>
      <c r="E7478" s="23">
        <v>25200</v>
      </c>
      <c r="F7478" s="22" t="str">
        <f>VLOOKUP(C7478,變換清單!A:C,3,0)</f>
        <v>啤酒</v>
      </c>
      <c r="G7478" s="22" t="str">
        <f>VLOOKUP(B7478,變換清單!E:F,2,0)</f>
        <v>沖繩</v>
      </c>
      <c r="H7478" s="22" t="str">
        <f t="shared" si="348"/>
        <v>2017</v>
      </c>
      <c r="I7478" s="22">
        <f t="shared" si="349"/>
        <v>12</v>
      </c>
      <c r="J7478" s="22" t="str">
        <f>VLOOKUP(I7478,變換清單!H:I,2,0)</f>
        <v>4Q</v>
      </c>
      <c r="K7478" s="22" t="str">
        <f t="shared" si="350"/>
        <v>啤酒沖繩20174Q</v>
      </c>
    </row>
    <row r="7479" spans="1:11">
      <c r="A7479" s="23">
        <v>201712</v>
      </c>
      <c r="B7479" s="23" t="s">
        <v>98</v>
      </c>
      <c r="C7479" s="22">
        <v>27350921</v>
      </c>
      <c r="D7479" s="22" t="s">
        <v>44</v>
      </c>
      <c r="E7479" s="23">
        <v>917280</v>
      </c>
      <c r="F7479" s="22" t="str">
        <f>VLOOKUP(C7479,變換清單!A:C,3,0)</f>
        <v>發泡酒</v>
      </c>
      <c r="G7479" s="22" t="str">
        <f>VLOOKUP(B7479,變換清單!E:F,2,0)</f>
        <v>沖繩</v>
      </c>
      <c r="H7479" s="22" t="str">
        <f t="shared" si="348"/>
        <v>2017</v>
      </c>
      <c r="I7479" s="22">
        <f t="shared" si="349"/>
        <v>12</v>
      </c>
      <c r="J7479" s="22" t="str">
        <f>VLOOKUP(I7479,變換清單!H:I,2,0)</f>
        <v>4Q</v>
      </c>
      <c r="K7479" s="22" t="str">
        <f t="shared" si="350"/>
        <v>發泡酒沖繩20174Q</v>
      </c>
    </row>
    <row r="7480" spans="1:11">
      <c r="A7480" s="23">
        <v>201712</v>
      </c>
      <c r="B7480" s="23" t="s">
        <v>98</v>
      </c>
      <c r="C7480" s="22">
        <v>27210786</v>
      </c>
      <c r="D7480" s="22" t="s">
        <v>103</v>
      </c>
      <c r="E7480" s="23">
        <v>153720</v>
      </c>
      <c r="F7480" s="22" t="str">
        <f>VLOOKUP(C7480,變換清單!A:C,3,0)</f>
        <v>發泡酒</v>
      </c>
      <c r="G7480" s="22" t="str">
        <f>VLOOKUP(B7480,變換清單!E:F,2,0)</f>
        <v>沖繩</v>
      </c>
      <c r="H7480" s="22" t="str">
        <f t="shared" si="348"/>
        <v>2017</v>
      </c>
      <c r="I7480" s="22">
        <f t="shared" si="349"/>
        <v>12</v>
      </c>
      <c r="J7480" s="22" t="str">
        <f>VLOOKUP(I7480,變換清單!H:I,2,0)</f>
        <v>4Q</v>
      </c>
      <c r="K7480" s="22" t="str">
        <f t="shared" si="350"/>
        <v>發泡酒沖繩20174Q</v>
      </c>
    </row>
    <row r="7481" spans="1:11">
      <c r="A7481" s="23">
        <v>201712</v>
      </c>
      <c r="B7481" s="23" t="s">
        <v>98</v>
      </c>
      <c r="C7481" s="22">
        <v>27220883</v>
      </c>
      <c r="D7481" s="22" t="s">
        <v>101</v>
      </c>
      <c r="E7481" s="23">
        <v>185640</v>
      </c>
      <c r="F7481" s="22" t="str">
        <f>VLOOKUP(C7481,變換清單!A:C,3,0)</f>
        <v>新類型</v>
      </c>
      <c r="G7481" s="22" t="str">
        <f>VLOOKUP(B7481,變換清單!E:F,2,0)</f>
        <v>沖繩</v>
      </c>
      <c r="H7481" s="22" t="str">
        <f t="shared" si="348"/>
        <v>2017</v>
      </c>
      <c r="I7481" s="22">
        <f t="shared" si="349"/>
        <v>12</v>
      </c>
      <c r="J7481" s="22" t="str">
        <f>VLOOKUP(I7481,變換清單!H:I,2,0)</f>
        <v>4Q</v>
      </c>
      <c r="K7481" s="22" t="str">
        <f t="shared" si="350"/>
        <v>新類型沖繩20174Q</v>
      </c>
    </row>
    <row r="7482" spans="1:11">
      <c r="A7482" s="23">
        <v>201712</v>
      </c>
      <c r="B7482" s="23" t="s">
        <v>98</v>
      </c>
      <c r="C7482" s="22">
        <v>27220957</v>
      </c>
      <c r="D7482" s="22" t="s">
        <v>102</v>
      </c>
      <c r="E7482" s="23">
        <v>-32004</v>
      </c>
      <c r="F7482" s="22" t="str">
        <f>VLOOKUP(C7482,變換清單!A:C,3,0)</f>
        <v>新類型</v>
      </c>
      <c r="G7482" s="22" t="str">
        <f>VLOOKUP(B7482,變換清單!E:F,2,0)</f>
        <v>沖繩</v>
      </c>
      <c r="H7482" s="22" t="str">
        <f t="shared" si="348"/>
        <v>2017</v>
      </c>
      <c r="I7482" s="22">
        <f t="shared" si="349"/>
        <v>12</v>
      </c>
      <c r="J7482" s="22" t="str">
        <f>VLOOKUP(I7482,變換清單!H:I,2,0)</f>
        <v>4Q</v>
      </c>
      <c r="K7482" s="22" t="str">
        <f t="shared" si="350"/>
        <v>新類型沖繩20174Q</v>
      </c>
    </row>
    <row r="7483" spans="1:11">
      <c r="A7483" s="23">
        <v>201712</v>
      </c>
      <c r="B7483" s="23" t="s">
        <v>98</v>
      </c>
      <c r="C7483" s="22">
        <v>27220985</v>
      </c>
      <c r="D7483" s="22" t="s">
        <v>46</v>
      </c>
      <c r="E7483" s="23">
        <v>459480</v>
      </c>
      <c r="F7483" s="22" t="str">
        <f>VLOOKUP(C7483,變換清單!A:C,3,0)</f>
        <v>新類型</v>
      </c>
      <c r="G7483" s="22" t="str">
        <f>VLOOKUP(B7483,變換清單!E:F,2,0)</f>
        <v>沖繩</v>
      </c>
      <c r="H7483" s="22" t="str">
        <f t="shared" si="348"/>
        <v>2017</v>
      </c>
      <c r="I7483" s="22">
        <f t="shared" si="349"/>
        <v>12</v>
      </c>
      <c r="J7483" s="22" t="str">
        <f>VLOOKUP(I7483,變換清單!H:I,2,0)</f>
        <v>4Q</v>
      </c>
      <c r="K7483" s="22" t="str">
        <f t="shared" si="350"/>
        <v>新類型沖繩20174Q</v>
      </c>
    </row>
    <row r="7484" spans="1:11">
      <c r="A7484" s="23">
        <v>201712</v>
      </c>
      <c r="B7484" s="23" t="s">
        <v>56</v>
      </c>
      <c r="C7484" s="22">
        <v>27260317</v>
      </c>
      <c r="D7484" s="22" t="s">
        <v>40</v>
      </c>
      <c r="E7484" s="23">
        <v>1512</v>
      </c>
      <c r="F7484" s="22" t="str">
        <f>VLOOKUP(C7484,變換清單!A:C,3,0)</f>
        <v>啤酒</v>
      </c>
      <c r="G7484" s="22" t="str">
        <f>VLOOKUP(B7484,變換清單!E:F,2,0)</f>
        <v>東北</v>
      </c>
      <c r="H7484" s="22" t="str">
        <f t="shared" si="348"/>
        <v>2017</v>
      </c>
      <c r="I7484" s="22">
        <f t="shared" si="349"/>
        <v>12</v>
      </c>
      <c r="J7484" s="22" t="str">
        <f>VLOOKUP(I7484,變換清單!H:I,2,0)</f>
        <v>4Q</v>
      </c>
      <c r="K7484" s="22" t="str">
        <f t="shared" si="350"/>
        <v>啤酒東北20174Q</v>
      </c>
    </row>
    <row r="7485" spans="1:11">
      <c r="A7485" s="23">
        <v>201712</v>
      </c>
      <c r="B7485" s="23" t="s">
        <v>56</v>
      </c>
      <c r="C7485" s="22">
        <v>27260665</v>
      </c>
      <c r="D7485" s="22" t="s">
        <v>105</v>
      </c>
      <c r="E7485" s="23">
        <v>367920</v>
      </c>
      <c r="F7485" s="22" t="str">
        <f>VLOOKUP(C7485,變換清單!A:C,3,0)</f>
        <v>啤酒</v>
      </c>
      <c r="G7485" s="22" t="str">
        <f>VLOOKUP(B7485,變換清單!E:F,2,0)</f>
        <v>東北</v>
      </c>
      <c r="H7485" s="22" t="str">
        <f t="shared" si="348"/>
        <v>2017</v>
      </c>
      <c r="I7485" s="22">
        <f t="shared" si="349"/>
        <v>12</v>
      </c>
      <c r="J7485" s="22" t="str">
        <f>VLOOKUP(I7485,變換清單!H:I,2,0)</f>
        <v>4Q</v>
      </c>
      <c r="K7485" s="22" t="str">
        <f t="shared" si="350"/>
        <v>啤酒東北20174Q</v>
      </c>
    </row>
    <row r="7486" spans="1:11">
      <c r="A7486" s="23">
        <v>201712</v>
      </c>
      <c r="B7486" s="23" t="s">
        <v>56</v>
      </c>
      <c r="C7486" s="22">
        <v>27350171</v>
      </c>
      <c r="D7486" s="22" t="s">
        <v>42</v>
      </c>
      <c r="E7486" s="23">
        <v>91560</v>
      </c>
      <c r="F7486" s="22" t="str">
        <f>VLOOKUP(C7486,變換清單!A:C,3,0)</f>
        <v>啤酒</v>
      </c>
      <c r="G7486" s="22" t="str">
        <f>VLOOKUP(B7486,變換清單!E:F,2,0)</f>
        <v>東北</v>
      </c>
      <c r="H7486" s="22" t="str">
        <f t="shared" si="348"/>
        <v>2017</v>
      </c>
      <c r="I7486" s="22">
        <f t="shared" si="349"/>
        <v>12</v>
      </c>
      <c r="J7486" s="22" t="str">
        <f>VLOOKUP(I7486,變換清單!H:I,2,0)</f>
        <v>4Q</v>
      </c>
      <c r="K7486" s="22" t="str">
        <f t="shared" si="350"/>
        <v>啤酒東北20174Q</v>
      </c>
    </row>
    <row r="7487" spans="1:11">
      <c r="A7487" s="23">
        <v>201712</v>
      </c>
      <c r="B7487" s="23" t="s">
        <v>56</v>
      </c>
      <c r="C7487" s="22">
        <v>27350921</v>
      </c>
      <c r="D7487" s="22" t="s">
        <v>44</v>
      </c>
      <c r="E7487" s="23">
        <v>99120</v>
      </c>
      <c r="F7487" s="22" t="str">
        <f>VLOOKUP(C7487,變換清單!A:C,3,0)</f>
        <v>發泡酒</v>
      </c>
      <c r="G7487" s="22" t="str">
        <f>VLOOKUP(B7487,變換清單!E:F,2,0)</f>
        <v>東北</v>
      </c>
      <c r="H7487" s="22" t="str">
        <f t="shared" si="348"/>
        <v>2017</v>
      </c>
      <c r="I7487" s="22">
        <f t="shared" si="349"/>
        <v>12</v>
      </c>
      <c r="J7487" s="22" t="str">
        <f>VLOOKUP(I7487,變換清單!H:I,2,0)</f>
        <v>4Q</v>
      </c>
      <c r="K7487" s="22" t="str">
        <f t="shared" si="350"/>
        <v>發泡酒東北20174Q</v>
      </c>
    </row>
    <row r="7488" spans="1:11">
      <c r="A7488" s="23">
        <v>201712</v>
      </c>
      <c r="B7488" s="23" t="s">
        <v>56</v>
      </c>
      <c r="C7488" s="22">
        <v>27210786</v>
      </c>
      <c r="D7488" s="22" t="s">
        <v>103</v>
      </c>
      <c r="E7488" s="23">
        <v>24696</v>
      </c>
      <c r="F7488" s="22" t="str">
        <f>VLOOKUP(C7488,變換清單!A:C,3,0)</f>
        <v>發泡酒</v>
      </c>
      <c r="G7488" s="22" t="str">
        <f>VLOOKUP(B7488,變換清單!E:F,2,0)</f>
        <v>東北</v>
      </c>
      <c r="H7488" s="22" t="str">
        <f t="shared" si="348"/>
        <v>2017</v>
      </c>
      <c r="I7488" s="22">
        <f t="shared" si="349"/>
        <v>12</v>
      </c>
      <c r="J7488" s="22" t="str">
        <f>VLOOKUP(I7488,變換清單!H:I,2,0)</f>
        <v>4Q</v>
      </c>
      <c r="K7488" s="22" t="str">
        <f t="shared" si="350"/>
        <v>發泡酒東北20174Q</v>
      </c>
    </row>
    <row r="7489" spans="1:11">
      <c r="A7489" s="23">
        <v>201712</v>
      </c>
      <c r="B7489" s="23" t="s">
        <v>56</v>
      </c>
      <c r="C7489" s="22">
        <v>27220883</v>
      </c>
      <c r="D7489" s="22" t="s">
        <v>101</v>
      </c>
      <c r="E7489" s="23">
        <v>9072</v>
      </c>
      <c r="F7489" s="22" t="str">
        <f>VLOOKUP(C7489,變換清單!A:C,3,0)</f>
        <v>新類型</v>
      </c>
      <c r="G7489" s="22" t="str">
        <f>VLOOKUP(B7489,變換清單!E:F,2,0)</f>
        <v>東北</v>
      </c>
      <c r="H7489" s="22" t="str">
        <f t="shared" si="348"/>
        <v>2017</v>
      </c>
      <c r="I7489" s="22">
        <f t="shared" si="349"/>
        <v>12</v>
      </c>
      <c r="J7489" s="22" t="str">
        <f>VLOOKUP(I7489,變換清單!H:I,2,0)</f>
        <v>4Q</v>
      </c>
      <c r="K7489" s="22" t="str">
        <f t="shared" si="350"/>
        <v>新類型東北20174Q</v>
      </c>
    </row>
    <row r="7490" spans="1:11">
      <c r="A7490" s="23">
        <v>201712</v>
      </c>
      <c r="B7490" s="23" t="s">
        <v>56</v>
      </c>
      <c r="C7490" s="22">
        <v>27220957</v>
      </c>
      <c r="D7490" s="22" t="s">
        <v>102</v>
      </c>
      <c r="E7490" s="23">
        <v>122640</v>
      </c>
      <c r="F7490" s="22" t="str">
        <f>VLOOKUP(C7490,變換清單!A:C,3,0)</f>
        <v>新類型</v>
      </c>
      <c r="G7490" s="22" t="str">
        <f>VLOOKUP(B7490,變換清單!E:F,2,0)</f>
        <v>東北</v>
      </c>
      <c r="H7490" s="22" t="str">
        <f t="shared" si="348"/>
        <v>2017</v>
      </c>
      <c r="I7490" s="22">
        <f t="shared" si="349"/>
        <v>12</v>
      </c>
      <c r="J7490" s="22" t="str">
        <f>VLOOKUP(I7490,變換清單!H:I,2,0)</f>
        <v>4Q</v>
      </c>
      <c r="K7490" s="22" t="str">
        <f t="shared" si="350"/>
        <v>新類型東北20174Q</v>
      </c>
    </row>
    <row r="7491" spans="1:11">
      <c r="A7491" s="23">
        <v>201712</v>
      </c>
      <c r="B7491" s="23" t="s">
        <v>73</v>
      </c>
      <c r="C7491" s="22">
        <v>27220985</v>
      </c>
      <c r="D7491" s="22" t="s">
        <v>46</v>
      </c>
      <c r="E7491" s="23">
        <v>555240</v>
      </c>
      <c r="F7491" s="22" t="str">
        <f>VLOOKUP(C7491,變換清單!A:C,3,0)</f>
        <v>新類型</v>
      </c>
      <c r="G7491" s="22" t="str">
        <f>VLOOKUP(B7491,變換清單!E:F,2,0)</f>
        <v>中部</v>
      </c>
      <c r="H7491" s="22" t="str">
        <f t="shared" ref="H7491:H7554" si="351">LEFT(A7491,4)</f>
        <v>2017</v>
      </c>
      <c r="I7491" s="22">
        <f t="shared" ref="I7491:I7554" si="352">VALUE(RIGHT(A7491,2))</f>
        <v>12</v>
      </c>
      <c r="J7491" s="22" t="str">
        <f>VLOOKUP(I7491,變換清單!H:I,2,0)</f>
        <v>4Q</v>
      </c>
      <c r="K7491" s="22" t="str">
        <f t="shared" ref="K7491:K7554" si="353">CONCATENATE(F7491,G7491,H7491,J7491)</f>
        <v>新類型中部20174Q</v>
      </c>
    </row>
    <row r="7492" spans="1:11">
      <c r="A7492" s="23">
        <v>201712</v>
      </c>
      <c r="B7492" s="23" t="s">
        <v>73</v>
      </c>
      <c r="C7492" s="22">
        <v>27260317</v>
      </c>
      <c r="D7492" s="22" t="s">
        <v>40</v>
      </c>
      <c r="E7492" s="23">
        <v>25200</v>
      </c>
      <c r="F7492" s="22" t="str">
        <f>VLOOKUP(C7492,變換清單!A:C,3,0)</f>
        <v>啤酒</v>
      </c>
      <c r="G7492" s="22" t="str">
        <f>VLOOKUP(B7492,變換清單!E:F,2,0)</f>
        <v>中部</v>
      </c>
      <c r="H7492" s="22" t="str">
        <f t="shared" si="351"/>
        <v>2017</v>
      </c>
      <c r="I7492" s="22">
        <f t="shared" si="352"/>
        <v>12</v>
      </c>
      <c r="J7492" s="22" t="str">
        <f>VLOOKUP(I7492,變換清單!H:I,2,0)</f>
        <v>4Q</v>
      </c>
      <c r="K7492" s="22" t="str">
        <f t="shared" si="353"/>
        <v>啤酒中部20174Q</v>
      </c>
    </row>
    <row r="7493" spans="1:11">
      <c r="A7493" s="23">
        <v>201712</v>
      </c>
      <c r="B7493" s="23" t="s">
        <v>73</v>
      </c>
      <c r="C7493" s="22">
        <v>27260665</v>
      </c>
      <c r="D7493" s="22" t="s">
        <v>105</v>
      </c>
      <c r="E7493" s="23">
        <v>183120</v>
      </c>
      <c r="F7493" s="22" t="str">
        <f>VLOOKUP(C7493,變換清單!A:C,3,0)</f>
        <v>啤酒</v>
      </c>
      <c r="G7493" s="22" t="str">
        <f>VLOOKUP(B7493,變換清單!E:F,2,0)</f>
        <v>中部</v>
      </c>
      <c r="H7493" s="22" t="str">
        <f t="shared" si="351"/>
        <v>2017</v>
      </c>
      <c r="I7493" s="22">
        <f t="shared" si="352"/>
        <v>12</v>
      </c>
      <c r="J7493" s="22" t="str">
        <f>VLOOKUP(I7493,變換清單!H:I,2,0)</f>
        <v>4Q</v>
      </c>
      <c r="K7493" s="22" t="str">
        <f t="shared" si="353"/>
        <v>啤酒中部20174Q</v>
      </c>
    </row>
    <row r="7494" spans="1:11">
      <c r="A7494" s="23">
        <v>201712</v>
      </c>
      <c r="B7494" s="23" t="s">
        <v>73</v>
      </c>
      <c r="C7494" s="22">
        <v>27350171</v>
      </c>
      <c r="D7494" s="22" t="s">
        <v>42</v>
      </c>
      <c r="E7494" s="23">
        <v>6300</v>
      </c>
      <c r="F7494" s="22" t="str">
        <f>VLOOKUP(C7494,變換清單!A:C,3,0)</f>
        <v>啤酒</v>
      </c>
      <c r="G7494" s="22" t="str">
        <f>VLOOKUP(B7494,變換清單!E:F,2,0)</f>
        <v>中部</v>
      </c>
      <c r="H7494" s="22" t="str">
        <f t="shared" si="351"/>
        <v>2017</v>
      </c>
      <c r="I7494" s="22">
        <f t="shared" si="352"/>
        <v>12</v>
      </c>
      <c r="J7494" s="22" t="str">
        <f>VLOOKUP(I7494,變換清單!H:I,2,0)</f>
        <v>4Q</v>
      </c>
      <c r="K7494" s="22" t="str">
        <f t="shared" si="353"/>
        <v>啤酒中部20174Q</v>
      </c>
    </row>
    <row r="7495" spans="1:11">
      <c r="A7495" s="23">
        <v>201712</v>
      </c>
      <c r="B7495" s="23" t="s">
        <v>73</v>
      </c>
      <c r="C7495" s="22">
        <v>27350921</v>
      </c>
      <c r="D7495" s="22" t="s">
        <v>44</v>
      </c>
      <c r="E7495" s="23">
        <v>1512</v>
      </c>
      <c r="F7495" s="22" t="str">
        <f>VLOOKUP(C7495,變換清單!A:C,3,0)</f>
        <v>發泡酒</v>
      </c>
      <c r="G7495" s="22" t="str">
        <f>VLOOKUP(B7495,變換清單!E:F,2,0)</f>
        <v>中部</v>
      </c>
      <c r="H7495" s="22" t="str">
        <f t="shared" si="351"/>
        <v>2017</v>
      </c>
      <c r="I7495" s="22">
        <f t="shared" si="352"/>
        <v>12</v>
      </c>
      <c r="J7495" s="22" t="str">
        <f>VLOOKUP(I7495,變換清單!H:I,2,0)</f>
        <v>4Q</v>
      </c>
      <c r="K7495" s="22" t="str">
        <f t="shared" si="353"/>
        <v>發泡酒中部20174Q</v>
      </c>
    </row>
    <row r="7496" spans="1:11">
      <c r="A7496" s="23">
        <v>201712</v>
      </c>
      <c r="B7496" s="23" t="s">
        <v>73</v>
      </c>
      <c r="C7496" s="22">
        <v>27210786</v>
      </c>
      <c r="D7496" s="22" t="s">
        <v>103</v>
      </c>
      <c r="E7496" s="23">
        <v>81480</v>
      </c>
      <c r="F7496" s="22" t="str">
        <f>VLOOKUP(C7496,變換清單!A:C,3,0)</f>
        <v>發泡酒</v>
      </c>
      <c r="G7496" s="22" t="str">
        <f>VLOOKUP(B7496,變換清單!E:F,2,0)</f>
        <v>中部</v>
      </c>
      <c r="H7496" s="22" t="str">
        <f t="shared" si="351"/>
        <v>2017</v>
      </c>
      <c r="I7496" s="22">
        <f t="shared" si="352"/>
        <v>12</v>
      </c>
      <c r="J7496" s="22" t="str">
        <f>VLOOKUP(I7496,變換清單!H:I,2,0)</f>
        <v>4Q</v>
      </c>
      <c r="K7496" s="22" t="str">
        <f t="shared" si="353"/>
        <v>發泡酒中部20174Q</v>
      </c>
    </row>
    <row r="7497" spans="1:11">
      <c r="A7497" s="23">
        <v>201712</v>
      </c>
      <c r="B7497" s="23" t="s">
        <v>93</v>
      </c>
      <c r="C7497" s="22">
        <v>27220883</v>
      </c>
      <c r="D7497" s="22" t="s">
        <v>101</v>
      </c>
      <c r="E7497" s="23">
        <v>324240</v>
      </c>
      <c r="F7497" s="22" t="str">
        <f>VLOOKUP(C7497,變換清單!A:C,3,0)</f>
        <v>新類型</v>
      </c>
      <c r="G7497" s="22" t="str">
        <f>VLOOKUP(B7497,變換清單!E:F,2,0)</f>
        <v>九州</v>
      </c>
      <c r="H7497" s="22" t="str">
        <f t="shared" si="351"/>
        <v>2017</v>
      </c>
      <c r="I7497" s="22">
        <f t="shared" si="352"/>
        <v>12</v>
      </c>
      <c r="J7497" s="22" t="str">
        <f>VLOOKUP(I7497,變換清單!H:I,2,0)</f>
        <v>4Q</v>
      </c>
      <c r="K7497" s="22" t="str">
        <f t="shared" si="353"/>
        <v>新類型九州20174Q</v>
      </c>
    </row>
    <row r="7498" spans="1:11">
      <c r="A7498" s="23">
        <v>201712</v>
      </c>
      <c r="B7498" s="23" t="s">
        <v>93</v>
      </c>
      <c r="C7498" s="22">
        <v>27220957</v>
      </c>
      <c r="D7498" s="22" t="s">
        <v>102</v>
      </c>
      <c r="E7498" s="23">
        <v>92400</v>
      </c>
      <c r="F7498" s="22" t="str">
        <f>VLOOKUP(C7498,變換清單!A:C,3,0)</f>
        <v>新類型</v>
      </c>
      <c r="G7498" s="22" t="str">
        <f>VLOOKUP(B7498,變換清單!E:F,2,0)</f>
        <v>九州</v>
      </c>
      <c r="H7498" s="22" t="str">
        <f t="shared" si="351"/>
        <v>2017</v>
      </c>
      <c r="I7498" s="22">
        <f t="shared" si="352"/>
        <v>12</v>
      </c>
      <c r="J7498" s="22" t="str">
        <f>VLOOKUP(I7498,變換清單!H:I,2,0)</f>
        <v>4Q</v>
      </c>
      <c r="K7498" s="22" t="str">
        <f t="shared" si="353"/>
        <v>新類型九州20174Q</v>
      </c>
    </row>
    <row r="7499" spans="1:11">
      <c r="A7499" s="23">
        <v>201712</v>
      </c>
      <c r="B7499" s="23" t="s">
        <v>93</v>
      </c>
      <c r="C7499" s="22">
        <v>27220985</v>
      </c>
      <c r="D7499" s="22" t="s">
        <v>46</v>
      </c>
      <c r="E7499" s="23">
        <v>117600</v>
      </c>
      <c r="F7499" s="22" t="str">
        <f>VLOOKUP(C7499,變換清單!A:C,3,0)</f>
        <v>新類型</v>
      </c>
      <c r="G7499" s="22" t="str">
        <f>VLOOKUP(B7499,變換清單!E:F,2,0)</f>
        <v>九州</v>
      </c>
      <c r="H7499" s="22" t="str">
        <f t="shared" si="351"/>
        <v>2017</v>
      </c>
      <c r="I7499" s="22">
        <f t="shared" si="352"/>
        <v>12</v>
      </c>
      <c r="J7499" s="22" t="str">
        <f>VLOOKUP(I7499,變換清單!H:I,2,0)</f>
        <v>4Q</v>
      </c>
      <c r="K7499" s="22" t="str">
        <f t="shared" si="353"/>
        <v>新類型九州20174Q</v>
      </c>
    </row>
    <row r="7500" spans="1:11">
      <c r="A7500" s="23">
        <v>201712</v>
      </c>
      <c r="B7500" s="23" t="s">
        <v>93</v>
      </c>
      <c r="C7500" s="22">
        <v>27260317</v>
      </c>
      <c r="D7500" s="22" t="s">
        <v>40</v>
      </c>
      <c r="E7500" s="23">
        <v>1260</v>
      </c>
      <c r="F7500" s="22" t="str">
        <f>VLOOKUP(C7500,變換清單!A:C,3,0)</f>
        <v>啤酒</v>
      </c>
      <c r="G7500" s="22" t="str">
        <f>VLOOKUP(B7500,變換清單!E:F,2,0)</f>
        <v>九州</v>
      </c>
      <c r="H7500" s="22" t="str">
        <f t="shared" si="351"/>
        <v>2017</v>
      </c>
      <c r="I7500" s="22">
        <f t="shared" si="352"/>
        <v>12</v>
      </c>
      <c r="J7500" s="22" t="str">
        <f>VLOOKUP(I7500,變換清單!H:I,2,0)</f>
        <v>4Q</v>
      </c>
      <c r="K7500" s="22" t="str">
        <f t="shared" si="353"/>
        <v>啤酒九州20174Q</v>
      </c>
    </row>
    <row r="7501" spans="1:11">
      <c r="A7501" s="23">
        <v>201712</v>
      </c>
      <c r="B7501" s="23" t="s">
        <v>93</v>
      </c>
      <c r="C7501" s="22">
        <v>27260665</v>
      </c>
      <c r="D7501" s="22" t="s">
        <v>105</v>
      </c>
      <c r="E7501" s="23">
        <v>69720</v>
      </c>
      <c r="F7501" s="22" t="str">
        <f>VLOOKUP(C7501,變換清單!A:C,3,0)</f>
        <v>啤酒</v>
      </c>
      <c r="G7501" s="22" t="str">
        <f>VLOOKUP(B7501,變換清單!E:F,2,0)</f>
        <v>九州</v>
      </c>
      <c r="H7501" s="22" t="str">
        <f t="shared" si="351"/>
        <v>2017</v>
      </c>
      <c r="I7501" s="22">
        <f t="shared" si="352"/>
        <v>12</v>
      </c>
      <c r="J7501" s="22" t="str">
        <f>VLOOKUP(I7501,變換清單!H:I,2,0)</f>
        <v>4Q</v>
      </c>
      <c r="K7501" s="22" t="str">
        <f t="shared" si="353"/>
        <v>啤酒九州20174Q</v>
      </c>
    </row>
    <row r="7502" spans="1:11">
      <c r="A7502" s="23">
        <v>201712</v>
      </c>
      <c r="B7502" s="23" t="s">
        <v>57</v>
      </c>
      <c r="C7502" s="22">
        <v>27350171</v>
      </c>
      <c r="D7502" s="22" t="s">
        <v>42</v>
      </c>
      <c r="E7502" s="23">
        <v>1068480</v>
      </c>
      <c r="F7502" s="22" t="str">
        <f>VLOOKUP(C7502,變換清單!A:C,3,0)</f>
        <v>啤酒</v>
      </c>
      <c r="G7502" s="22" t="str">
        <f>VLOOKUP(B7502,變換清單!E:F,2,0)</f>
        <v>東北</v>
      </c>
      <c r="H7502" s="22" t="str">
        <f t="shared" si="351"/>
        <v>2017</v>
      </c>
      <c r="I7502" s="22">
        <f t="shared" si="352"/>
        <v>12</v>
      </c>
      <c r="J7502" s="22" t="str">
        <f>VLOOKUP(I7502,變換清單!H:I,2,0)</f>
        <v>4Q</v>
      </c>
      <c r="K7502" s="22" t="str">
        <f t="shared" si="353"/>
        <v>啤酒東北20174Q</v>
      </c>
    </row>
    <row r="7503" spans="1:11">
      <c r="A7503" s="23">
        <v>201712</v>
      </c>
      <c r="B7503" s="23" t="s">
        <v>57</v>
      </c>
      <c r="C7503" s="22">
        <v>27350921</v>
      </c>
      <c r="D7503" s="22" t="s">
        <v>44</v>
      </c>
      <c r="E7503" s="23">
        <v>138600</v>
      </c>
      <c r="F7503" s="22" t="str">
        <f>VLOOKUP(C7503,變換清單!A:C,3,0)</f>
        <v>發泡酒</v>
      </c>
      <c r="G7503" s="22" t="str">
        <f>VLOOKUP(B7503,變換清單!E:F,2,0)</f>
        <v>東北</v>
      </c>
      <c r="H7503" s="22" t="str">
        <f t="shared" si="351"/>
        <v>2017</v>
      </c>
      <c r="I7503" s="22">
        <f t="shared" si="352"/>
        <v>12</v>
      </c>
      <c r="J7503" s="22" t="str">
        <f>VLOOKUP(I7503,變換清單!H:I,2,0)</f>
        <v>4Q</v>
      </c>
      <c r="K7503" s="22" t="str">
        <f t="shared" si="353"/>
        <v>發泡酒東北20174Q</v>
      </c>
    </row>
    <row r="7504" spans="1:11">
      <c r="A7504" s="23">
        <v>201712</v>
      </c>
      <c r="B7504" s="23" t="s">
        <v>57</v>
      </c>
      <c r="C7504" s="22">
        <v>27210786</v>
      </c>
      <c r="D7504" s="22" t="s">
        <v>103</v>
      </c>
      <c r="E7504" s="23">
        <v>399840</v>
      </c>
      <c r="F7504" s="22" t="str">
        <f>VLOOKUP(C7504,變換清單!A:C,3,0)</f>
        <v>發泡酒</v>
      </c>
      <c r="G7504" s="22" t="str">
        <f>VLOOKUP(B7504,變換清單!E:F,2,0)</f>
        <v>東北</v>
      </c>
      <c r="H7504" s="22" t="str">
        <f t="shared" si="351"/>
        <v>2017</v>
      </c>
      <c r="I7504" s="22">
        <f t="shared" si="352"/>
        <v>12</v>
      </c>
      <c r="J7504" s="22" t="str">
        <f>VLOOKUP(I7504,變換清單!H:I,2,0)</f>
        <v>4Q</v>
      </c>
      <c r="K7504" s="22" t="str">
        <f t="shared" si="353"/>
        <v>發泡酒東北20174Q</v>
      </c>
    </row>
    <row r="7505" spans="1:11">
      <c r="A7505" s="23">
        <v>201712</v>
      </c>
      <c r="B7505" s="23" t="s">
        <v>57</v>
      </c>
      <c r="C7505" s="22">
        <v>27220883</v>
      </c>
      <c r="D7505" s="22" t="s">
        <v>101</v>
      </c>
      <c r="E7505" s="23">
        <v>48888</v>
      </c>
      <c r="F7505" s="22" t="str">
        <f>VLOOKUP(C7505,變換清單!A:C,3,0)</f>
        <v>新類型</v>
      </c>
      <c r="G7505" s="22" t="str">
        <f>VLOOKUP(B7505,變換清單!E:F,2,0)</f>
        <v>東北</v>
      </c>
      <c r="H7505" s="22" t="str">
        <f t="shared" si="351"/>
        <v>2017</v>
      </c>
      <c r="I7505" s="22">
        <f t="shared" si="352"/>
        <v>12</v>
      </c>
      <c r="J7505" s="22" t="str">
        <f>VLOOKUP(I7505,變換清單!H:I,2,0)</f>
        <v>4Q</v>
      </c>
      <c r="K7505" s="22" t="str">
        <f t="shared" si="353"/>
        <v>新類型東北20174Q</v>
      </c>
    </row>
    <row r="7506" spans="1:11">
      <c r="A7506" s="23">
        <v>201712</v>
      </c>
      <c r="B7506" s="23" t="s">
        <v>57</v>
      </c>
      <c r="C7506" s="22">
        <v>27220957</v>
      </c>
      <c r="D7506" s="22" t="s">
        <v>102</v>
      </c>
      <c r="E7506" s="23">
        <v>13356</v>
      </c>
      <c r="F7506" s="22" t="str">
        <f>VLOOKUP(C7506,變換清單!A:C,3,0)</f>
        <v>新類型</v>
      </c>
      <c r="G7506" s="22" t="str">
        <f>VLOOKUP(B7506,變換清單!E:F,2,0)</f>
        <v>東北</v>
      </c>
      <c r="H7506" s="22" t="str">
        <f t="shared" si="351"/>
        <v>2017</v>
      </c>
      <c r="I7506" s="22">
        <f t="shared" si="352"/>
        <v>12</v>
      </c>
      <c r="J7506" s="22" t="str">
        <f>VLOOKUP(I7506,變換清單!H:I,2,0)</f>
        <v>4Q</v>
      </c>
      <c r="K7506" s="22" t="str">
        <f t="shared" si="353"/>
        <v>新類型東北20174Q</v>
      </c>
    </row>
    <row r="7507" spans="1:11">
      <c r="A7507" s="23">
        <v>201712</v>
      </c>
      <c r="B7507" s="23" t="s">
        <v>57</v>
      </c>
      <c r="C7507" s="22">
        <v>27220985</v>
      </c>
      <c r="D7507" s="22" t="s">
        <v>46</v>
      </c>
      <c r="E7507" s="23">
        <v>262080</v>
      </c>
      <c r="F7507" s="22" t="str">
        <f>VLOOKUP(C7507,變換清單!A:C,3,0)</f>
        <v>新類型</v>
      </c>
      <c r="G7507" s="22" t="str">
        <f>VLOOKUP(B7507,變換清單!E:F,2,0)</f>
        <v>東北</v>
      </c>
      <c r="H7507" s="22" t="str">
        <f t="shared" si="351"/>
        <v>2017</v>
      </c>
      <c r="I7507" s="22">
        <f t="shared" si="352"/>
        <v>12</v>
      </c>
      <c r="J7507" s="22" t="str">
        <f>VLOOKUP(I7507,變換清單!H:I,2,0)</f>
        <v>4Q</v>
      </c>
      <c r="K7507" s="22" t="str">
        <f t="shared" si="353"/>
        <v>新類型東北20174Q</v>
      </c>
    </row>
    <row r="7508" spans="1:11">
      <c r="A7508" s="23">
        <v>201712</v>
      </c>
      <c r="B7508" s="23" t="s">
        <v>2</v>
      </c>
      <c r="C7508" s="22">
        <v>27260317</v>
      </c>
      <c r="D7508" s="22" t="s">
        <v>40</v>
      </c>
      <c r="E7508" s="23">
        <v>1237320</v>
      </c>
      <c r="F7508" s="22" t="str">
        <f>VLOOKUP(C7508,變換清單!A:C,3,0)</f>
        <v>啤酒</v>
      </c>
      <c r="G7508" s="22" t="str">
        <f>VLOOKUP(B7508,變換清單!E:F,2,0)</f>
        <v>近畿圏</v>
      </c>
      <c r="H7508" s="22" t="str">
        <f t="shared" si="351"/>
        <v>2017</v>
      </c>
      <c r="I7508" s="22">
        <f t="shared" si="352"/>
        <v>12</v>
      </c>
      <c r="J7508" s="22" t="str">
        <f>VLOOKUP(I7508,變換清單!H:I,2,0)</f>
        <v>4Q</v>
      </c>
      <c r="K7508" s="22" t="str">
        <f t="shared" si="353"/>
        <v>啤酒近畿圏20174Q</v>
      </c>
    </row>
    <row r="7509" spans="1:11">
      <c r="A7509" s="23">
        <v>201712</v>
      </c>
      <c r="B7509" s="23" t="s">
        <v>2</v>
      </c>
      <c r="C7509" s="22">
        <v>27260665</v>
      </c>
      <c r="D7509" s="22" t="s">
        <v>105</v>
      </c>
      <c r="E7509" s="23">
        <v>69720</v>
      </c>
      <c r="F7509" s="22" t="str">
        <f>VLOOKUP(C7509,變換清單!A:C,3,0)</f>
        <v>啤酒</v>
      </c>
      <c r="G7509" s="22" t="str">
        <f>VLOOKUP(B7509,變換清單!E:F,2,0)</f>
        <v>近畿圏</v>
      </c>
      <c r="H7509" s="22" t="str">
        <f t="shared" si="351"/>
        <v>2017</v>
      </c>
      <c r="I7509" s="22">
        <f t="shared" si="352"/>
        <v>12</v>
      </c>
      <c r="J7509" s="22" t="str">
        <f>VLOOKUP(I7509,變換清單!H:I,2,0)</f>
        <v>4Q</v>
      </c>
      <c r="K7509" s="22" t="str">
        <f t="shared" si="353"/>
        <v>啤酒近畿圏20174Q</v>
      </c>
    </row>
    <row r="7510" spans="1:11">
      <c r="A7510" s="23">
        <v>201712</v>
      </c>
      <c r="B7510" s="23" t="s">
        <v>2</v>
      </c>
      <c r="C7510" s="22">
        <v>27350171</v>
      </c>
      <c r="D7510" s="22" t="s">
        <v>42</v>
      </c>
      <c r="E7510" s="23">
        <v>352800</v>
      </c>
      <c r="F7510" s="22" t="str">
        <f>VLOOKUP(C7510,變換清單!A:C,3,0)</f>
        <v>啤酒</v>
      </c>
      <c r="G7510" s="22" t="str">
        <f>VLOOKUP(B7510,變換清單!E:F,2,0)</f>
        <v>近畿圏</v>
      </c>
      <c r="H7510" s="22" t="str">
        <f t="shared" si="351"/>
        <v>2017</v>
      </c>
      <c r="I7510" s="22">
        <f t="shared" si="352"/>
        <v>12</v>
      </c>
      <c r="J7510" s="22" t="str">
        <f>VLOOKUP(I7510,變換清單!H:I,2,0)</f>
        <v>4Q</v>
      </c>
      <c r="K7510" s="22" t="str">
        <f t="shared" si="353"/>
        <v>啤酒近畿圏20174Q</v>
      </c>
    </row>
    <row r="7511" spans="1:11">
      <c r="A7511" s="23">
        <v>201712</v>
      </c>
      <c r="B7511" s="23" t="s">
        <v>2</v>
      </c>
      <c r="C7511" s="22">
        <v>27350921</v>
      </c>
      <c r="D7511" s="22" t="s">
        <v>44</v>
      </c>
      <c r="E7511" s="23">
        <v>35280</v>
      </c>
      <c r="F7511" s="22" t="str">
        <f>VLOOKUP(C7511,變換清單!A:C,3,0)</f>
        <v>發泡酒</v>
      </c>
      <c r="G7511" s="22" t="str">
        <f>VLOOKUP(B7511,變換清單!E:F,2,0)</f>
        <v>近畿圏</v>
      </c>
      <c r="H7511" s="22" t="str">
        <f t="shared" si="351"/>
        <v>2017</v>
      </c>
      <c r="I7511" s="22">
        <f t="shared" si="352"/>
        <v>12</v>
      </c>
      <c r="J7511" s="22" t="str">
        <f>VLOOKUP(I7511,變換清單!H:I,2,0)</f>
        <v>4Q</v>
      </c>
      <c r="K7511" s="22" t="str">
        <f t="shared" si="353"/>
        <v>發泡酒近畿圏20174Q</v>
      </c>
    </row>
    <row r="7512" spans="1:11">
      <c r="A7512" s="23">
        <v>201712</v>
      </c>
      <c r="B7512" s="23" t="s">
        <v>2</v>
      </c>
      <c r="C7512" s="22">
        <v>27210786</v>
      </c>
      <c r="D7512" s="22" t="s">
        <v>103</v>
      </c>
      <c r="E7512" s="23">
        <v>17388</v>
      </c>
      <c r="F7512" s="22" t="str">
        <f>VLOOKUP(C7512,變換清單!A:C,3,0)</f>
        <v>發泡酒</v>
      </c>
      <c r="G7512" s="22" t="str">
        <f>VLOOKUP(B7512,變換清單!E:F,2,0)</f>
        <v>近畿圏</v>
      </c>
      <c r="H7512" s="22" t="str">
        <f t="shared" si="351"/>
        <v>2017</v>
      </c>
      <c r="I7512" s="22">
        <f t="shared" si="352"/>
        <v>12</v>
      </c>
      <c r="J7512" s="22" t="str">
        <f>VLOOKUP(I7512,變換清單!H:I,2,0)</f>
        <v>4Q</v>
      </c>
      <c r="K7512" s="22" t="str">
        <f t="shared" si="353"/>
        <v>發泡酒近畿圏20174Q</v>
      </c>
    </row>
    <row r="7513" spans="1:11">
      <c r="A7513" s="23">
        <v>201712</v>
      </c>
      <c r="B7513" s="23" t="s">
        <v>2</v>
      </c>
      <c r="C7513" s="22">
        <v>27220883</v>
      </c>
      <c r="D7513" s="22" t="s">
        <v>101</v>
      </c>
      <c r="E7513" s="23">
        <v>272160</v>
      </c>
      <c r="F7513" s="22" t="str">
        <f>VLOOKUP(C7513,變換清單!A:C,3,0)</f>
        <v>新類型</v>
      </c>
      <c r="G7513" s="22" t="str">
        <f>VLOOKUP(B7513,變換清單!E:F,2,0)</f>
        <v>近畿圏</v>
      </c>
      <c r="H7513" s="22" t="str">
        <f t="shared" si="351"/>
        <v>2017</v>
      </c>
      <c r="I7513" s="22">
        <f t="shared" si="352"/>
        <v>12</v>
      </c>
      <c r="J7513" s="22" t="str">
        <f>VLOOKUP(I7513,變換清單!H:I,2,0)</f>
        <v>4Q</v>
      </c>
      <c r="K7513" s="22" t="str">
        <f t="shared" si="353"/>
        <v>新類型近畿圏20174Q</v>
      </c>
    </row>
    <row r="7514" spans="1:11">
      <c r="A7514" s="23">
        <v>201712</v>
      </c>
      <c r="B7514" s="23" t="s">
        <v>2</v>
      </c>
      <c r="C7514" s="22">
        <v>27220957</v>
      </c>
      <c r="D7514" s="22" t="s">
        <v>102</v>
      </c>
      <c r="E7514" s="23">
        <v>8004</v>
      </c>
      <c r="F7514" s="22" t="str">
        <f>VLOOKUP(C7514,變換清單!A:C,3,0)</f>
        <v>新類型</v>
      </c>
      <c r="G7514" s="22" t="str">
        <f>VLOOKUP(B7514,變換清單!E:F,2,0)</f>
        <v>近畿圏</v>
      </c>
      <c r="H7514" s="22" t="str">
        <f t="shared" si="351"/>
        <v>2017</v>
      </c>
      <c r="I7514" s="22">
        <f t="shared" si="352"/>
        <v>12</v>
      </c>
      <c r="J7514" s="22" t="str">
        <f>VLOOKUP(I7514,變換清單!H:I,2,0)</f>
        <v>4Q</v>
      </c>
      <c r="K7514" s="22" t="str">
        <f t="shared" si="353"/>
        <v>新類型近畿圏20174Q</v>
      </c>
    </row>
    <row r="7515" spans="1:11">
      <c r="A7515" s="23">
        <v>201712</v>
      </c>
      <c r="B7515" s="23" t="s">
        <v>91</v>
      </c>
      <c r="C7515" s="22">
        <v>27220985</v>
      </c>
      <c r="D7515" s="22" t="s">
        <v>46</v>
      </c>
      <c r="E7515" s="23">
        <v>654360</v>
      </c>
      <c r="F7515" s="22" t="str">
        <f>VLOOKUP(C7515,變換清單!A:C,3,0)</f>
        <v>新類型</v>
      </c>
      <c r="G7515" s="22" t="str">
        <f>VLOOKUP(B7515,變換清單!E:F,2,0)</f>
        <v>九州</v>
      </c>
      <c r="H7515" s="22" t="str">
        <f t="shared" si="351"/>
        <v>2017</v>
      </c>
      <c r="I7515" s="22">
        <f t="shared" si="352"/>
        <v>12</v>
      </c>
      <c r="J7515" s="22" t="str">
        <f>VLOOKUP(I7515,變換清單!H:I,2,0)</f>
        <v>4Q</v>
      </c>
      <c r="K7515" s="22" t="str">
        <f t="shared" si="353"/>
        <v>新類型九州20174Q</v>
      </c>
    </row>
    <row r="7516" spans="1:11">
      <c r="A7516" s="23">
        <v>201712</v>
      </c>
      <c r="B7516" s="23" t="s">
        <v>91</v>
      </c>
      <c r="C7516" s="22">
        <v>27260317</v>
      </c>
      <c r="D7516" s="22" t="s">
        <v>40</v>
      </c>
      <c r="E7516" s="23">
        <v>125160</v>
      </c>
      <c r="F7516" s="22" t="str">
        <f>VLOOKUP(C7516,變換清單!A:C,3,0)</f>
        <v>啤酒</v>
      </c>
      <c r="G7516" s="22" t="str">
        <f>VLOOKUP(B7516,變換清單!E:F,2,0)</f>
        <v>九州</v>
      </c>
      <c r="H7516" s="22" t="str">
        <f t="shared" si="351"/>
        <v>2017</v>
      </c>
      <c r="I7516" s="22">
        <f t="shared" si="352"/>
        <v>12</v>
      </c>
      <c r="J7516" s="22" t="str">
        <f>VLOOKUP(I7516,變換清單!H:I,2,0)</f>
        <v>4Q</v>
      </c>
      <c r="K7516" s="22" t="str">
        <f t="shared" si="353"/>
        <v>啤酒九州20174Q</v>
      </c>
    </row>
    <row r="7517" spans="1:11">
      <c r="A7517" s="23">
        <v>201712</v>
      </c>
      <c r="B7517" s="23" t="s">
        <v>91</v>
      </c>
      <c r="C7517" s="22">
        <v>27260665</v>
      </c>
      <c r="D7517" s="22" t="s">
        <v>105</v>
      </c>
      <c r="E7517" s="23">
        <v>187320</v>
      </c>
      <c r="F7517" s="22" t="str">
        <f>VLOOKUP(C7517,變換清單!A:C,3,0)</f>
        <v>啤酒</v>
      </c>
      <c r="G7517" s="22" t="str">
        <f>VLOOKUP(B7517,變換清單!E:F,2,0)</f>
        <v>九州</v>
      </c>
      <c r="H7517" s="22" t="str">
        <f t="shared" si="351"/>
        <v>2017</v>
      </c>
      <c r="I7517" s="22">
        <f t="shared" si="352"/>
        <v>12</v>
      </c>
      <c r="J7517" s="22" t="str">
        <f>VLOOKUP(I7517,變換清單!H:I,2,0)</f>
        <v>4Q</v>
      </c>
      <c r="K7517" s="22" t="str">
        <f t="shared" si="353"/>
        <v>啤酒九州20174Q</v>
      </c>
    </row>
    <row r="7518" spans="1:11">
      <c r="A7518" s="23">
        <v>201712</v>
      </c>
      <c r="B7518" s="23" t="s">
        <v>91</v>
      </c>
      <c r="C7518" s="22">
        <v>27350171</v>
      </c>
      <c r="D7518" s="22" t="s">
        <v>42</v>
      </c>
      <c r="E7518" s="23">
        <v>13608</v>
      </c>
      <c r="F7518" s="22" t="str">
        <f>VLOOKUP(C7518,變換清單!A:C,3,0)</f>
        <v>啤酒</v>
      </c>
      <c r="G7518" s="22" t="str">
        <f>VLOOKUP(B7518,變換清單!E:F,2,0)</f>
        <v>九州</v>
      </c>
      <c r="H7518" s="22" t="str">
        <f t="shared" si="351"/>
        <v>2017</v>
      </c>
      <c r="I7518" s="22">
        <f t="shared" si="352"/>
        <v>12</v>
      </c>
      <c r="J7518" s="22" t="str">
        <f>VLOOKUP(I7518,變換清單!H:I,2,0)</f>
        <v>4Q</v>
      </c>
      <c r="K7518" s="22" t="str">
        <f t="shared" si="353"/>
        <v>啤酒九州20174Q</v>
      </c>
    </row>
    <row r="7519" spans="1:11">
      <c r="A7519" s="23">
        <v>201712</v>
      </c>
      <c r="B7519" s="23" t="s">
        <v>91</v>
      </c>
      <c r="C7519" s="22">
        <v>27350921</v>
      </c>
      <c r="D7519" s="22" t="s">
        <v>44</v>
      </c>
      <c r="E7519" s="23">
        <v>4788</v>
      </c>
      <c r="F7519" s="22" t="str">
        <f>VLOOKUP(C7519,變換清單!A:C,3,0)</f>
        <v>發泡酒</v>
      </c>
      <c r="G7519" s="22" t="str">
        <f>VLOOKUP(B7519,變換清單!E:F,2,0)</f>
        <v>九州</v>
      </c>
      <c r="H7519" s="22" t="str">
        <f t="shared" si="351"/>
        <v>2017</v>
      </c>
      <c r="I7519" s="22">
        <f t="shared" si="352"/>
        <v>12</v>
      </c>
      <c r="J7519" s="22" t="str">
        <f>VLOOKUP(I7519,變換清單!H:I,2,0)</f>
        <v>4Q</v>
      </c>
      <c r="K7519" s="22" t="str">
        <f t="shared" si="353"/>
        <v>發泡酒九州20174Q</v>
      </c>
    </row>
    <row r="7520" spans="1:11">
      <c r="A7520" s="23">
        <v>201712</v>
      </c>
      <c r="B7520" s="23" t="s">
        <v>91</v>
      </c>
      <c r="C7520" s="22">
        <v>27210786</v>
      </c>
      <c r="D7520" s="22" t="s">
        <v>103</v>
      </c>
      <c r="E7520" s="23">
        <v>155400</v>
      </c>
      <c r="F7520" s="22" t="str">
        <f>VLOOKUP(C7520,變換清單!A:C,3,0)</f>
        <v>發泡酒</v>
      </c>
      <c r="G7520" s="22" t="str">
        <f>VLOOKUP(B7520,變換清單!E:F,2,0)</f>
        <v>九州</v>
      </c>
      <c r="H7520" s="22" t="str">
        <f t="shared" si="351"/>
        <v>2017</v>
      </c>
      <c r="I7520" s="22">
        <f t="shared" si="352"/>
        <v>12</v>
      </c>
      <c r="J7520" s="22" t="str">
        <f>VLOOKUP(I7520,變換清單!H:I,2,0)</f>
        <v>4Q</v>
      </c>
      <c r="K7520" s="22" t="str">
        <f t="shared" si="353"/>
        <v>發泡酒九州20174Q</v>
      </c>
    </row>
    <row r="7521" spans="1:11">
      <c r="A7521" s="23">
        <v>201712</v>
      </c>
      <c r="B7521" s="23" t="s">
        <v>91</v>
      </c>
      <c r="C7521" s="22">
        <v>27220883</v>
      </c>
      <c r="D7521" s="22" t="s">
        <v>101</v>
      </c>
      <c r="E7521" s="23">
        <v>1334</v>
      </c>
      <c r="F7521" s="22" t="str">
        <f>VLOOKUP(C7521,變換清單!A:C,3,0)</f>
        <v>新類型</v>
      </c>
      <c r="G7521" s="22" t="str">
        <f>VLOOKUP(B7521,變換清單!E:F,2,0)</f>
        <v>九州</v>
      </c>
      <c r="H7521" s="22" t="str">
        <f t="shared" si="351"/>
        <v>2017</v>
      </c>
      <c r="I7521" s="22">
        <f t="shared" si="352"/>
        <v>12</v>
      </c>
      <c r="J7521" s="22" t="str">
        <f>VLOOKUP(I7521,變換清單!H:I,2,0)</f>
        <v>4Q</v>
      </c>
      <c r="K7521" s="22" t="str">
        <f t="shared" si="353"/>
        <v>新類型九州20174Q</v>
      </c>
    </row>
    <row r="7522" spans="1:11">
      <c r="A7522" s="23">
        <v>201712</v>
      </c>
      <c r="B7522" s="23" t="s">
        <v>63</v>
      </c>
      <c r="C7522" s="22">
        <v>27220957</v>
      </c>
      <c r="D7522" s="22" t="s">
        <v>102</v>
      </c>
      <c r="E7522" s="23">
        <v>252</v>
      </c>
      <c r="F7522" s="22" t="str">
        <f>VLOOKUP(C7522,變換清單!A:C,3,0)</f>
        <v>新類型</v>
      </c>
      <c r="G7522" s="22" t="str">
        <f>VLOOKUP(B7522,變換清單!E:F,2,0)</f>
        <v>關信越</v>
      </c>
      <c r="H7522" s="22" t="str">
        <f t="shared" si="351"/>
        <v>2017</v>
      </c>
      <c r="I7522" s="22">
        <f t="shared" si="352"/>
        <v>12</v>
      </c>
      <c r="J7522" s="22" t="str">
        <f>VLOOKUP(I7522,變換清單!H:I,2,0)</f>
        <v>4Q</v>
      </c>
      <c r="K7522" s="22" t="str">
        <f t="shared" si="353"/>
        <v>新類型關信越20174Q</v>
      </c>
    </row>
    <row r="7523" spans="1:11">
      <c r="A7523" s="23">
        <v>201712</v>
      </c>
      <c r="B7523" s="23" t="s">
        <v>63</v>
      </c>
      <c r="C7523" s="22">
        <v>27220985</v>
      </c>
      <c r="D7523" s="22" t="s">
        <v>46</v>
      </c>
      <c r="E7523" s="23">
        <v>793800</v>
      </c>
      <c r="F7523" s="22" t="str">
        <f>VLOOKUP(C7523,變換清單!A:C,3,0)</f>
        <v>新類型</v>
      </c>
      <c r="G7523" s="22" t="str">
        <f>VLOOKUP(B7523,變換清單!E:F,2,0)</f>
        <v>關信越</v>
      </c>
      <c r="H7523" s="22" t="str">
        <f t="shared" si="351"/>
        <v>2017</v>
      </c>
      <c r="I7523" s="22">
        <f t="shared" si="352"/>
        <v>12</v>
      </c>
      <c r="J7523" s="22" t="str">
        <f>VLOOKUP(I7523,變換清單!H:I,2,0)</f>
        <v>4Q</v>
      </c>
      <c r="K7523" s="22" t="str">
        <f t="shared" si="353"/>
        <v>新類型關信越20174Q</v>
      </c>
    </row>
    <row r="7524" spans="1:11">
      <c r="A7524" s="23">
        <v>201712</v>
      </c>
      <c r="B7524" s="23" t="s">
        <v>63</v>
      </c>
      <c r="C7524" s="22">
        <v>27260317</v>
      </c>
      <c r="D7524" s="22" t="s">
        <v>40</v>
      </c>
      <c r="E7524" s="23">
        <v>263760</v>
      </c>
      <c r="F7524" s="22" t="str">
        <f>VLOOKUP(C7524,變換清單!A:C,3,0)</f>
        <v>啤酒</v>
      </c>
      <c r="G7524" s="22" t="str">
        <f>VLOOKUP(B7524,變換清單!E:F,2,0)</f>
        <v>關信越</v>
      </c>
      <c r="H7524" s="22" t="str">
        <f t="shared" si="351"/>
        <v>2017</v>
      </c>
      <c r="I7524" s="22">
        <f t="shared" si="352"/>
        <v>12</v>
      </c>
      <c r="J7524" s="22" t="str">
        <f>VLOOKUP(I7524,變換清單!H:I,2,0)</f>
        <v>4Q</v>
      </c>
      <c r="K7524" s="22" t="str">
        <f t="shared" si="353"/>
        <v>啤酒關信越20174Q</v>
      </c>
    </row>
    <row r="7525" spans="1:11">
      <c r="A7525" s="23">
        <v>201712</v>
      </c>
      <c r="B7525" s="23" t="s">
        <v>63</v>
      </c>
      <c r="C7525" s="22">
        <v>27260665</v>
      </c>
      <c r="D7525" s="22" t="s">
        <v>105</v>
      </c>
      <c r="E7525" s="23">
        <v>171360</v>
      </c>
      <c r="F7525" s="22" t="str">
        <f>VLOOKUP(C7525,變換清單!A:C,3,0)</f>
        <v>啤酒</v>
      </c>
      <c r="G7525" s="22" t="str">
        <f>VLOOKUP(B7525,變換清單!E:F,2,0)</f>
        <v>關信越</v>
      </c>
      <c r="H7525" s="22" t="str">
        <f t="shared" si="351"/>
        <v>2017</v>
      </c>
      <c r="I7525" s="22">
        <f t="shared" si="352"/>
        <v>12</v>
      </c>
      <c r="J7525" s="22" t="str">
        <f>VLOOKUP(I7525,變換清單!H:I,2,0)</f>
        <v>4Q</v>
      </c>
      <c r="K7525" s="22" t="str">
        <f t="shared" si="353"/>
        <v>啤酒關信越20174Q</v>
      </c>
    </row>
    <row r="7526" spans="1:11">
      <c r="A7526" s="23">
        <v>201712</v>
      </c>
      <c r="B7526" s="23" t="s">
        <v>63</v>
      </c>
      <c r="C7526" s="22">
        <v>27350171</v>
      </c>
      <c r="D7526" s="22" t="s">
        <v>42</v>
      </c>
      <c r="E7526" s="23">
        <v>23436</v>
      </c>
      <c r="F7526" s="22" t="str">
        <f>VLOOKUP(C7526,變換清單!A:C,3,0)</f>
        <v>啤酒</v>
      </c>
      <c r="G7526" s="22" t="str">
        <f>VLOOKUP(B7526,變換清單!E:F,2,0)</f>
        <v>關信越</v>
      </c>
      <c r="H7526" s="22" t="str">
        <f t="shared" si="351"/>
        <v>2017</v>
      </c>
      <c r="I7526" s="22">
        <f t="shared" si="352"/>
        <v>12</v>
      </c>
      <c r="J7526" s="22" t="str">
        <f>VLOOKUP(I7526,變換清單!H:I,2,0)</f>
        <v>4Q</v>
      </c>
      <c r="K7526" s="22" t="str">
        <f t="shared" si="353"/>
        <v>啤酒關信越20174Q</v>
      </c>
    </row>
    <row r="7527" spans="1:11">
      <c r="A7527" s="23">
        <v>201712</v>
      </c>
      <c r="B7527" s="23" t="s">
        <v>63</v>
      </c>
      <c r="C7527" s="22">
        <v>27350921</v>
      </c>
      <c r="D7527" s="22" t="s">
        <v>44</v>
      </c>
      <c r="E7527" s="23">
        <v>20160</v>
      </c>
      <c r="F7527" s="22" t="str">
        <f>VLOOKUP(C7527,變換清單!A:C,3,0)</f>
        <v>發泡酒</v>
      </c>
      <c r="G7527" s="22" t="str">
        <f>VLOOKUP(B7527,變換清單!E:F,2,0)</f>
        <v>關信越</v>
      </c>
      <c r="H7527" s="22" t="str">
        <f t="shared" si="351"/>
        <v>2017</v>
      </c>
      <c r="I7527" s="22">
        <f t="shared" si="352"/>
        <v>12</v>
      </c>
      <c r="J7527" s="22" t="str">
        <f>VLOOKUP(I7527,變換清單!H:I,2,0)</f>
        <v>4Q</v>
      </c>
      <c r="K7527" s="22" t="str">
        <f t="shared" si="353"/>
        <v>發泡酒關信越20174Q</v>
      </c>
    </row>
    <row r="7528" spans="1:11">
      <c r="A7528" s="23">
        <v>201712</v>
      </c>
      <c r="B7528" s="23" t="s">
        <v>63</v>
      </c>
      <c r="C7528" s="22">
        <v>27210786</v>
      </c>
      <c r="D7528" s="22" t="s">
        <v>103</v>
      </c>
      <c r="E7528" s="23">
        <v>85680</v>
      </c>
      <c r="F7528" s="22" t="str">
        <f>VLOOKUP(C7528,變換清單!A:C,3,0)</f>
        <v>發泡酒</v>
      </c>
      <c r="G7528" s="22" t="str">
        <f>VLOOKUP(B7528,變換清單!E:F,2,0)</f>
        <v>關信越</v>
      </c>
      <c r="H7528" s="22" t="str">
        <f t="shared" si="351"/>
        <v>2017</v>
      </c>
      <c r="I7528" s="22">
        <f t="shared" si="352"/>
        <v>12</v>
      </c>
      <c r="J7528" s="22" t="str">
        <f>VLOOKUP(I7528,變換清單!H:I,2,0)</f>
        <v>4Q</v>
      </c>
      <c r="K7528" s="22" t="str">
        <f t="shared" si="353"/>
        <v>發泡酒關信越20174Q</v>
      </c>
    </row>
    <row r="7529" spans="1:11">
      <c r="A7529" s="23">
        <v>201712</v>
      </c>
      <c r="B7529" s="23" t="s">
        <v>63</v>
      </c>
      <c r="C7529" s="22">
        <v>27220883</v>
      </c>
      <c r="D7529" s="22" t="s">
        <v>101</v>
      </c>
      <c r="E7529" s="23">
        <v>4002</v>
      </c>
      <c r="F7529" s="22" t="str">
        <f>VLOOKUP(C7529,變換清單!A:C,3,0)</f>
        <v>新類型</v>
      </c>
      <c r="G7529" s="22" t="str">
        <f>VLOOKUP(B7529,變換清單!E:F,2,0)</f>
        <v>關信越</v>
      </c>
      <c r="H7529" s="22" t="str">
        <f t="shared" si="351"/>
        <v>2017</v>
      </c>
      <c r="I7529" s="22">
        <f t="shared" si="352"/>
        <v>12</v>
      </c>
      <c r="J7529" s="22" t="str">
        <f>VLOOKUP(I7529,變換清單!H:I,2,0)</f>
        <v>4Q</v>
      </c>
      <c r="K7529" s="22" t="str">
        <f t="shared" si="353"/>
        <v>新類型關信越20174Q</v>
      </c>
    </row>
    <row r="7530" spans="1:11">
      <c r="A7530" s="23">
        <v>201712</v>
      </c>
      <c r="B7530" s="23" t="s">
        <v>95</v>
      </c>
      <c r="C7530" s="22">
        <v>27220957</v>
      </c>
      <c r="D7530" s="22" t="s">
        <v>102</v>
      </c>
      <c r="E7530" s="23">
        <v>1137360</v>
      </c>
      <c r="F7530" s="22" t="str">
        <f>VLOOKUP(C7530,變換清單!A:C,3,0)</f>
        <v>新類型</v>
      </c>
      <c r="G7530" s="22" t="str">
        <f>VLOOKUP(B7530,變換清單!E:F,2,0)</f>
        <v>中四國</v>
      </c>
      <c r="H7530" s="22" t="str">
        <f t="shared" si="351"/>
        <v>2017</v>
      </c>
      <c r="I7530" s="22">
        <f t="shared" si="352"/>
        <v>12</v>
      </c>
      <c r="J7530" s="22" t="str">
        <f>VLOOKUP(I7530,變換清單!H:I,2,0)</f>
        <v>4Q</v>
      </c>
      <c r="K7530" s="22" t="str">
        <f t="shared" si="353"/>
        <v>新類型中四國20174Q</v>
      </c>
    </row>
    <row r="7531" spans="1:11">
      <c r="A7531" s="23">
        <v>201712</v>
      </c>
      <c r="B7531" s="23" t="s">
        <v>95</v>
      </c>
      <c r="C7531" s="22">
        <v>27220985</v>
      </c>
      <c r="D7531" s="22" t="s">
        <v>46</v>
      </c>
      <c r="E7531" s="23">
        <v>245280</v>
      </c>
      <c r="F7531" s="22" t="str">
        <f>VLOOKUP(C7531,變換清單!A:C,3,0)</f>
        <v>新類型</v>
      </c>
      <c r="G7531" s="22" t="str">
        <f>VLOOKUP(B7531,變換清單!E:F,2,0)</f>
        <v>中四國</v>
      </c>
      <c r="H7531" s="22" t="str">
        <f t="shared" si="351"/>
        <v>2017</v>
      </c>
      <c r="I7531" s="22">
        <f t="shared" si="352"/>
        <v>12</v>
      </c>
      <c r="J7531" s="22" t="str">
        <f>VLOOKUP(I7531,變換清單!H:I,2,0)</f>
        <v>4Q</v>
      </c>
      <c r="K7531" s="22" t="str">
        <f t="shared" si="353"/>
        <v>新類型中四國20174Q</v>
      </c>
    </row>
    <row r="7532" spans="1:11">
      <c r="A7532" s="23">
        <v>201712</v>
      </c>
      <c r="B7532" s="23" t="s">
        <v>95</v>
      </c>
      <c r="C7532" s="22">
        <v>27260317</v>
      </c>
      <c r="D7532" s="22" t="s">
        <v>40</v>
      </c>
      <c r="E7532" s="23">
        <v>464520</v>
      </c>
      <c r="F7532" s="22" t="str">
        <f>VLOOKUP(C7532,變換清單!A:C,3,0)</f>
        <v>啤酒</v>
      </c>
      <c r="G7532" s="22" t="str">
        <f>VLOOKUP(B7532,變換清單!E:F,2,0)</f>
        <v>中四國</v>
      </c>
      <c r="H7532" s="22" t="str">
        <f t="shared" si="351"/>
        <v>2017</v>
      </c>
      <c r="I7532" s="22">
        <f t="shared" si="352"/>
        <v>12</v>
      </c>
      <c r="J7532" s="22" t="str">
        <f>VLOOKUP(I7532,變換清單!H:I,2,0)</f>
        <v>4Q</v>
      </c>
      <c r="K7532" s="22" t="str">
        <f t="shared" si="353"/>
        <v>啤酒中四國20174Q</v>
      </c>
    </row>
    <row r="7533" spans="1:11">
      <c r="A7533" s="23">
        <v>201712</v>
      </c>
      <c r="B7533" s="23" t="s">
        <v>95</v>
      </c>
      <c r="C7533" s="22">
        <v>27260665</v>
      </c>
      <c r="D7533" s="22" t="s">
        <v>105</v>
      </c>
      <c r="E7533" s="23">
        <v>86184</v>
      </c>
      <c r="F7533" s="22" t="str">
        <f>VLOOKUP(C7533,變換清單!A:C,3,0)</f>
        <v>啤酒</v>
      </c>
      <c r="G7533" s="22" t="str">
        <f>VLOOKUP(B7533,變換清單!E:F,2,0)</f>
        <v>中四國</v>
      </c>
      <c r="H7533" s="22" t="str">
        <f t="shared" si="351"/>
        <v>2017</v>
      </c>
      <c r="I7533" s="22">
        <f t="shared" si="352"/>
        <v>12</v>
      </c>
      <c r="J7533" s="22" t="str">
        <f>VLOOKUP(I7533,變換清單!H:I,2,0)</f>
        <v>4Q</v>
      </c>
      <c r="K7533" s="22" t="str">
        <f t="shared" si="353"/>
        <v>啤酒中四國20174Q</v>
      </c>
    </row>
    <row r="7534" spans="1:11">
      <c r="A7534" s="23">
        <v>201712</v>
      </c>
      <c r="B7534" s="23" t="s">
        <v>95</v>
      </c>
      <c r="C7534" s="22">
        <v>27350171</v>
      </c>
      <c r="D7534" s="22" t="s">
        <v>42</v>
      </c>
      <c r="E7534" s="23">
        <v>28688</v>
      </c>
      <c r="F7534" s="22" t="str">
        <f>VLOOKUP(C7534,變換清單!A:C,3,0)</f>
        <v>啤酒</v>
      </c>
      <c r="G7534" s="22" t="str">
        <f>VLOOKUP(B7534,變換清單!E:F,2,0)</f>
        <v>中四國</v>
      </c>
      <c r="H7534" s="22" t="str">
        <f t="shared" si="351"/>
        <v>2017</v>
      </c>
      <c r="I7534" s="22">
        <f t="shared" si="352"/>
        <v>12</v>
      </c>
      <c r="J7534" s="22" t="str">
        <f>VLOOKUP(I7534,變換清單!H:I,2,0)</f>
        <v>4Q</v>
      </c>
      <c r="K7534" s="22" t="str">
        <f t="shared" si="353"/>
        <v>啤酒中四國20174Q</v>
      </c>
    </row>
    <row r="7535" spans="1:11">
      <c r="A7535" s="23">
        <v>201712</v>
      </c>
      <c r="B7535" s="23" t="s">
        <v>95</v>
      </c>
      <c r="C7535" s="22">
        <v>27350921</v>
      </c>
      <c r="D7535" s="22" t="s">
        <v>44</v>
      </c>
      <c r="E7535" s="23">
        <v>164640</v>
      </c>
      <c r="F7535" s="22" t="str">
        <f>VLOOKUP(C7535,變換清單!A:C,3,0)</f>
        <v>發泡酒</v>
      </c>
      <c r="G7535" s="22" t="str">
        <f>VLOOKUP(B7535,變換清單!E:F,2,0)</f>
        <v>中四國</v>
      </c>
      <c r="H7535" s="22" t="str">
        <f t="shared" si="351"/>
        <v>2017</v>
      </c>
      <c r="I7535" s="22">
        <f t="shared" si="352"/>
        <v>12</v>
      </c>
      <c r="J7535" s="22" t="str">
        <f>VLOOKUP(I7535,變換清單!H:I,2,0)</f>
        <v>4Q</v>
      </c>
      <c r="K7535" s="22" t="str">
        <f t="shared" si="353"/>
        <v>發泡酒中四國20174Q</v>
      </c>
    </row>
    <row r="7536" spans="1:11">
      <c r="A7536" s="23">
        <v>201712</v>
      </c>
      <c r="B7536" s="23" t="s">
        <v>85</v>
      </c>
      <c r="C7536" s="22">
        <v>27210786</v>
      </c>
      <c r="D7536" s="22" t="s">
        <v>103</v>
      </c>
      <c r="E7536" s="23">
        <v>280560</v>
      </c>
      <c r="F7536" s="22" t="str">
        <f>VLOOKUP(C7536,變換清單!A:C,3,0)</f>
        <v>發泡酒</v>
      </c>
      <c r="G7536" s="22" t="str">
        <f>VLOOKUP(B7536,變換清單!E:F,2,0)</f>
        <v>中四國</v>
      </c>
      <c r="H7536" s="22" t="str">
        <f t="shared" si="351"/>
        <v>2017</v>
      </c>
      <c r="I7536" s="22">
        <f t="shared" si="352"/>
        <v>12</v>
      </c>
      <c r="J7536" s="22" t="str">
        <f>VLOOKUP(I7536,變換清單!H:I,2,0)</f>
        <v>4Q</v>
      </c>
      <c r="K7536" s="22" t="str">
        <f t="shared" si="353"/>
        <v>發泡酒中四國20174Q</v>
      </c>
    </row>
    <row r="7537" spans="1:11">
      <c r="A7537" s="23">
        <v>201712</v>
      </c>
      <c r="B7537" s="23" t="s">
        <v>85</v>
      </c>
      <c r="C7537" s="22">
        <v>27220883</v>
      </c>
      <c r="D7537" s="22" t="s">
        <v>101</v>
      </c>
      <c r="E7537" s="23">
        <v>55440</v>
      </c>
      <c r="F7537" s="22" t="str">
        <f>VLOOKUP(C7537,變換清單!A:C,3,0)</f>
        <v>新類型</v>
      </c>
      <c r="G7537" s="22" t="str">
        <f>VLOOKUP(B7537,變換清單!E:F,2,0)</f>
        <v>中四國</v>
      </c>
      <c r="H7537" s="22" t="str">
        <f t="shared" si="351"/>
        <v>2017</v>
      </c>
      <c r="I7537" s="22">
        <f t="shared" si="352"/>
        <v>12</v>
      </c>
      <c r="J7537" s="22" t="str">
        <f>VLOOKUP(I7537,變換清單!H:I,2,0)</f>
        <v>4Q</v>
      </c>
      <c r="K7537" s="22" t="str">
        <f t="shared" si="353"/>
        <v>新類型中四國20174Q</v>
      </c>
    </row>
    <row r="7538" spans="1:11">
      <c r="A7538" s="23">
        <v>201712</v>
      </c>
      <c r="B7538" s="23" t="s">
        <v>85</v>
      </c>
      <c r="C7538" s="22">
        <v>27220957</v>
      </c>
      <c r="D7538" s="22" t="s">
        <v>102</v>
      </c>
      <c r="E7538" s="23">
        <v>94080</v>
      </c>
      <c r="F7538" s="22" t="str">
        <f>VLOOKUP(C7538,變換清單!A:C,3,0)</f>
        <v>新類型</v>
      </c>
      <c r="G7538" s="22" t="str">
        <f>VLOOKUP(B7538,變換清單!E:F,2,0)</f>
        <v>中四國</v>
      </c>
      <c r="H7538" s="22" t="str">
        <f t="shared" si="351"/>
        <v>2017</v>
      </c>
      <c r="I7538" s="22">
        <f t="shared" si="352"/>
        <v>12</v>
      </c>
      <c r="J7538" s="22" t="str">
        <f>VLOOKUP(I7538,變換清單!H:I,2,0)</f>
        <v>4Q</v>
      </c>
      <c r="K7538" s="22" t="str">
        <f t="shared" si="353"/>
        <v>新類型中四國20174Q</v>
      </c>
    </row>
    <row r="7539" spans="1:11">
      <c r="A7539" s="23">
        <v>201712</v>
      </c>
      <c r="B7539" s="23" t="s">
        <v>85</v>
      </c>
      <c r="C7539" s="22">
        <v>27220985</v>
      </c>
      <c r="D7539" s="22" t="s">
        <v>46</v>
      </c>
      <c r="E7539" s="23">
        <v>15624</v>
      </c>
      <c r="F7539" s="22" t="str">
        <f>VLOOKUP(C7539,變換清單!A:C,3,0)</f>
        <v>新類型</v>
      </c>
      <c r="G7539" s="22" t="str">
        <f>VLOOKUP(B7539,變換清單!E:F,2,0)</f>
        <v>中四國</v>
      </c>
      <c r="H7539" s="22" t="str">
        <f t="shared" si="351"/>
        <v>2017</v>
      </c>
      <c r="I7539" s="22">
        <f t="shared" si="352"/>
        <v>12</v>
      </c>
      <c r="J7539" s="22" t="str">
        <f>VLOOKUP(I7539,變換清單!H:I,2,0)</f>
        <v>4Q</v>
      </c>
      <c r="K7539" s="22" t="str">
        <f t="shared" si="353"/>
        <v>新類型中四國20174Q</v>
      </c>
    </row>
    <row r="7540" spans="1:11">
      <c r="A7540" s="23">
        <v>201712</v>
      </c>
      <c r="B7540" s="23" t="s">
        <v>85</v>
      </c>
      <c r="C7540" s="22">
        <v>27260317</v>
      </c>
      <c r="D7540" s="22" t="s">
        <v>40</v>
      </c>
      <c r="E7540" s="23">
        <v>7560</v>
      </c>
      <c r="F7540" s="22" t="str">
        <f>VLOOKUP(C7540,變換清單!A:C,3,0)</f>
        <v>啤酒</v>
      </c>
      <c r="G7540" s="22" t="str">
        <f>VLOOKUP(B7540,變換清單!E:F,2,0)</f>
        <v>中四國</v>
      </c>
      <c r="H7540" s="22" t="str">
        <f t="shared" si="351"/>
        <v>2017</v>
      </c>
      <c r="I7540" s="22">
        <f t="shared" si="352"/>
        <v>12</v>
      </c>
      <c r="J7540" s="22" t="str">
        <f>VLOOKUP(I7540,變換清單!H:I,2,0)</f>
        <v>4Q</v>
      </c>
      <c r="K7540" s="22" t="str">
        <f t="shared" si="353"/>
        <v>啤酒中四國20174Q</v>
      </c>
    </row>
    <row r="7541" spans="1:11">
      <c r="A7541" s="23">
        <v>201712</v>
      </c>
      <c r="B7541" s="23" t="s">
        <v>85</v>
      </c>
      <c r="C7541" s="22">
        <v>27260665</v>
      </c>
      <c r="D7541" s="22" t="s">
        <v>105</v>
      </c>
      <c r="E7541" s="23">
        <v>74760</v>
      </c>
      <c r="F7541" s="22" t="str">
        <f>VLOOKUP(C7541,變換清單!A:C,3,0)</f>
        <v>啤酒</v>
      </c>
      <c r="G7541" s="22" t="str">
        <f>VLOOKUP(B7541,變換清單!E:F,2,0)</f>
        <v>中四國</v>
      </c>
      <c r="H7541" s="22" t="str">
        <f t="shared" si="351"/>
        <v>2017</v>
      </c>
      <c r="I7541" s="22">
        <f t="shared" si="352"/>
        <v>12</v>
      </c>
      <c r="J7541" s="22" t="str">
        <f>VLOOKUP(I7541,變換清單!H:I,2,0)</f>
        <v>4Q</v>
      </c>
      <c r="K7541" s="22" t="str">
        <f t="shared" si="353"/>
        <v>啤酒中四國20174Q</v>
      </c>
    </row>
    <row r="7542" spans="1:11">
      <c r="A7542" s="23">
        <v>201712</v>
      </c>
      <c r="B7542" s="23" t="s">
        <v>87</v>
      </c>
      <c r="C7542" s="22">
        <v>27350171</v>
      </c>
      <c r="D7542" s="22" t="s">
        <v>42</v>
      </c>
      <c r="E7542" s="23">
        <v>177240</v>
      </c>
      <c r="F7542" s="22" t="str">
        <f>VLOOKUP(C7542,變換清單!A:C,3,0)</f>
        <v>啤酒</v>
      </c>
      <c r="G7542" s="22" t="str">
        <f>VLOOKUP(B7542,變換清單!E:F,2,0)</f>
        <v>中四國</v>
      </c>
      <c r="H7542" s="22" t="str">
        <f t="shared" si="351"/>
        <v>2017</v>
      </c>
      <c r="I7542" s="22">
        <f t="shared" si="352"/>
        <v>12</v>
      </c>
      <c r="J7542" s="22" t="str">
        <f>VLOOKUP(I7542,變換清單!H:I,2,0)</f>
        <v>4Q</v>
      </c>
      <c r="K7542" s="22" t="str">
        <f t="shared" si="353"/>
        <v>啤酒中四國20174Q</v>
      </c>
    </row>
    <row r="7543" spans="1:11">
      <c r="A7543" s="23">
        <v>201712</v>
      </c>
      <c r="B7543" s="23" t="s">
        <v>87</v>
      </c>
      <c r="C7543" s="22">
        <v>27350921</v>
      </c>
      <c r="D7543" s="22" t="s">
        <v>44</v>
      </c>
      <c r="E7543" s="23">
        <v>43680</v>
      </c>
      <c r="F7543" s="22" t="str">
        <f>VLOOKUP(C7543,變換清單!A:C,3,0)</f>
        <v>發泡酒</v>
      </c>
      <c r="G7543" s="22" t="str">
        <f>VLOOKUP(B7543,變換清單!E:F,2,0)</f>
        <v>中四國</v>
      </c>
      <c r="H7543" s="22" t="str">
        <f t="shared" si="351"/>
        <v>2017</v>
      </c>
      <c r="I7543" s="22">
        <f t="shared" si="352"/>
        <v>12</v>
      </c>
      <c r="J7543" s="22" t="str">
        <f>VLOOKUP(I7543,變換清單!H:I,2,0)</f>
        <v>4Q</v>
      </c>
      <c r="K7543" s="22" t="str">
        <f t="shared" si="353"/>
        <v>發泡酒中四國20174Q</v>
      </c>
    </row>
    <row r="7544" spans="1:11">
      <c r="A7544" s="23">
        <v>201712</v>
      </c>
      <c r="B7544" s="23" t="s">
        <v>87</v>
      </c>
      <c r="C7544" s="22">
        <v>27210786</v>
      </c>
      <c r="D7544" s="22" t="s">
        <v>103</v>
      </c>
      <c r="E7544" s="23">
        <v>63000</v>
      </c>
      <c r="F7544" s="22" t="str">
        <f>VLOOKUP(C7544,變換清單!A:C,3,0)</f>
        <v>發泡酒</v>
      </c>
      <c r="G7544" s="22" t="str">
        <f>VLOOKUP(B7544,變換清單!E:F,2,0)</f>
        <v>中四國</v>
      </c>
      <c r="H7544" s="22" t="str">
        <f t="shared" si="351"/>
        <v>2017</v>
      </c>
      <c r="I7544" s="22">
        <f t="shared" si="352"/>
        <v>12</v>
      </c>
      <c r="J7544" s="22" t="str">
        <f>VLOOKUP(I7544,變換清單!H:I,2,0)</f>
        <v>4Q</v>
      </c>
      <c r="K7544" s="22" t="str">
        <f t="shared" si="353"/>
        <v>發泡酒中四國20174Q</v>
      </c>
    </row>
    <row r="7545" spans="1:11">
      <c r="A7545" s="23">
        <v>201712</v>
      </c>
      <c r="B7545" s="23" t="s">
        <v>87</v>
      </c>
      <c r="C7545" s="22">
        <v>27220883</v>
      </c>
      <c r="D7545" s="22" t="s">
        <v>101</v>
      </c>
      <c r="E7545" s="23">
        <v>41160</v>
      </c>
      <c r="F7545" s="22" t="str">
        <f>VLOOKUP(C7545,變換清單!A:C,3,0)</f>
        <v>新類型</v>
      </c>
      <c r="G7545" s="22" t="str">
        <f>VLOOKUP(B7545,變換清單!E:F,2,0)</f>
        <v>中四國</v>
      </c>
      <c r="H7545" s="22" t="str">
        <f t="shared" si="351"/>
        <v>2017</v>
      </c>
      <c r="I7545" s="22">
        <f t="shared" si="352"/>
        <v>12</v>
      </c>
      <c r="J7545" s="22" t="str">
        <f>VLOOKUP(I7545,變換清單!H:I,2,0)</f>
        <v>4Q</v>
      </c>
      <c r="K7545" s="22" t="str">
        <f t="shared" si="353"/>
        <v>新類型中四國20174Q</v>
      </c>
    </row>
    <row r="7546" spans="1:11">
      <c r="A7546" s="23">
        <v>201712</v>
      </c>
      <c r="B7546" s="23" t="s">
        <v>89</v>
      </c>
      <c r="C7546" s="22">
        <v>27220957</v>
      </c>
      <c r="D7546" s="22" t="s">
        <v>102</v>
      </c>
      <c r="E7546" s="23">
        <v>366240</v>
      </c>
      <c r="F7546" s="22" t="str">
        <f>VLOOKUP(C7546,變換清單!A:C,3,0)</f>
        <v>新類型</v>
      </c>
      <c r="G7546" s="22" t="str">
        <f>VLOOKUP(B7546,變換清單!E:F,2,0)</f>
        <v>九州</v>
      </c>
      <c r="H7546" s="22" t="str">
        <f t="shared" si="351"/>
        <v>2017</v>
      </c>
      <c r="I7546" s="22">
        <f t="shared" si="352"/>
        <v>12</v>
      </c>
      <c r="J7546" s="22" t="str">
        <f>VLOOKUP(I7546,變換清單!H:I,2,0)</f>
        <v>4Q</v>
      </c>
      <c r="K7546" s="22" t="str">
        <f t="shared" si="353"/>
        <v>新類型九州20174Q</v>
      </c>
    </row>
    <row r="7547" spans="1:11">
      <c r="A7547" s="23">
        <v>201712</v>
      </c>
      <c r="B7547" s="23" t="s">
        <v>89</v>
      </c>
      <c r="C7547" s="22">
        <v>27220985</v>
      </c>
      <c r="D7547" s="22" t="s">
        <v>46</v>
      </c>
      <c r="E7547" s="23">
        <v>126840</v>
      </c>
      <c r="F7547" s="22" t="str">
        <f>VLOOKUP(C7547,變換清單!A:C,3,0)</f>
        <v>新類型</v>
      </c>
      <c r="G7547" s="22" t="str">
        <f>VLOOKUP(B7547,變換清單!E:F,2,0)</f>
        <v>九州</v>
      </c>
      <c r="H7547" s="22" t="str">
        <f t="shared" si="351"/>
        <v>2017</v>
      </c>
      <c r="I7547" s="22">
        <f t="shared" si="352"/>
        <v>12</v>
      </c>
      <c r="J7547" s="22" t="str">
        <f>VLOOKUP(I7547,變換清單!H:I,2,0)</f>
        <v>4Q</v>
      </c>
      <c r="K7547" s="22" t="str">
        <f t="shared" si="353"/>
        <v>新類型九州20174Q</v>
      </c>
    </row>
    <row r="7548" spans="1:11">
      <c r="A7548" s="23">
        <v>201712</v>
      </c>
      <c r="B7548" s="23" t="s">
        <v>89</v>
      </c>
      <c r="C7548" s="22">
        <v>27260317</v>
      </c>
      <c r="D7548" s="22" t="s">
        <v>40</v>
      </c>
      <c r="E7548" s="23">
        <v>197400</v>
      </c>
      <c r="F7548" s="22" t="str">
        <f>VLOOKUP(C7548,變換清單!A:C,3,0)</f>
        <v>啤酒</v>
      </c>
      <c r="G7548" s="22" t="str">
        <f>VLOOKUP(B7548,變換清單!E:F,2,0)</f>
        <v>九州</v>
      </c>
      <c r="H7548" s="22" t="str">
        <f t="shared" si="351"/>
        <v>2017</v>
      </c>
      <c r="I7548" s="22">
        <f t="shared" si="352"/>
        <v>12</v>
      </c>
      <c r="J7548" s="22" t="str">
        <f>VLOOKUP(I7548,變換清單!H:I,2,0)</f>
        <v>4Q</v>
      </c>
      <c r="K7548" s="22" t="str">
        <f t="shared" si="353"/>
        <v>啤酒九州20174Q</v>
      </c>
    </row>
    <row r="7549" spans="1:11">
      <c r="A7549" s="23">
        <v>201712</v>
      </c>
      <c r="B7549" s="23" t="s">
        <v>89</v>
      </c>
      <c r="C7549" s="22">
        <v>27260665</v>
      </c>
      <c r="D7549" s="22" t="s">
        <v>105</v>
      </c>
      <c r="E7549" s="23">
        <v>7560</v>
      </c>
      <c r="F7549" s="22" t="str">
        <f>VLOOKUP(C7549,變換清單!A:C,3,0)</f>
        <v>啤酒</v>
      </c>
      <c r="G7549" s="22" t="str">
        <f>VLOOKUP(B7549,變換清單!E:F,2,0)</f>
        <v>九州</v>
      </c>
      <c r="H7549" s="22" t="str">
        <f t="shared" si="351"/>
        <v>2017</v>
      </c>
      <c r="I7549" s="22">
        <f t="shared" si="352"/>
        <v>12</v>
      </c>
      <c r="J7549" s="22" t="str">
        <f>VLOOKUP(I7549,變換清單!H:I,2,0)</f>
        <v>4Q</v>
      </c>
      <c r="K7549" s="22" t="str">
        <f t="shared" si="353"/>
        <v>啤酒九州20174Q</v>
      </c>
    </row>
    <row r="7550" spans="1:11">
      <c r="A7550" s="23">
        <v>201712</v>
      </c>
      <c r="B7550" s="23" t="s">
        <v>89</v>
      </c>
      <c r="C7550" s="22">
        <v>27350171</v>
      </c>
      <c r="D7550" s="22" t="s">
        <v>42</v>
      </c>
      <c r="E7550" s="23">
        <v>2016</v>
      </c>
      <c r="F7550" s="22" t="str">
        <f>VLOOKUP(C7550,變換清單!A:C,3,0)</f>
        <v>啤酒</v>
      </c>
      <c r="G7550" s="22" t="str">
        <f>VLOOKUP(B7550,變換清單!E:F,2,0)</f>
        <v>九州</v>
      </c>
      <c r="H7550" s="22" t="str">
        <f t="shared" si="351"/>
        <v>2017</v>
      </c>
      <c r="I7550" s="22">
        <f t="shared" si="352"/>
        <v>12</v>
      </c>
      <c r="J7550" s="22" t="str">
        <f>VLOOKUP(I7550,變換清單!H:I,2,0)</f>
        <v>4Q</v>
      </c>
      <c r="K7550" s="22" t="str">
        <f t="shared" si="353"/>
        <v>啤酒九州20174Q</v>
      </c>
    </row>
    <row r="7551" spans="1:11">
      <c r="A7551" s="23">
        <v>201712</v>
      </c>
      <c r="B7551" s="23" t="s">
        <v>89</v>
      </c>
      <c r="C7551" s="22">
        <v>27350921</v>
      </c>
      <c r="D7551" s="22" t="s">
        <v>44</v>
      </c>
      <c r="E7551" s="23">
        <v>113400</v>
      </c>
      <c r="F7551" s="22" t="str">
        <f>VLOOKUP(C7551,變換清單!A:C,3,0)</f>
        <v>發泡酒</v>
      </c>
      <c r="G7551" s="22" t="str">
        <f>VLOOKUP(B7551,變換清單!E:F,2,0)</f>
        <v>九州</v>
      </c>
      <c r="H7551" s="22" t="str">
        <f t="shared" si="351"/>
        <v>2017</v>
      </c>
      <c r="I7551" s="22">
        <f t="shared" si="352"/>
        <v>12</v>
      </c>
      <c r="J7551" s="22" t="str">
        <f>VLOOKUP(I7551,變換清單!H:I,2,0)</f>
        <v>4Q</v>
      </c>
      <c r="K7551" s="22" t="str">
        <f t="shared" si="353"/>
        <v>發泡酒九州20174Q</v>
      </c>
    </row>
    <row r="7552" spans="1:11">
      <c r="A7552" s="23">
        <v>201712</v>
      </c>
      <c r="B7552" s="23" t="s">
        <v>64</v>
      </c>
      <c r="C7552" s="22">
        <v>27210786</v>
      </c>
      <c r="D7552" s="22" t="s">
        <v>103</v>
      </c>
      <c r="E7552" s="23">
        <v>-823</v>
      </c>
      <c r="F7552" s="22" t="str">
        <f>VLOOKUP(C7552,變換清單!A:C,3,0)</f>
        <v>發泡酒</v>
      </c>
      <c r="G7552" s="22" t="str">
        <f>VLOOKUP(B7552,變換清單!E:F,2,0)</f>
        <v>首都圏</v>
      </c>
      <c r="H7552" s="22" t="str">
        <f t="shared" si="351"/>
        <v>2017</v>
      </c>
      <c r="I7552" s="22">
        <f t="shared" si="352"/>
        <v>12</v>
      </c>
      <c r="J7552" s="22" t="str">
        <f>VLOOKUP(I7552,變換清單!H:I,2,0)</f>
        <v>4Q</v>
      </c>
      <c r="K7552" s="22" t="str">
        <f t="shared" si="353"/>
        <v>發泡酒首都圏20174Q</v>
      </c>
    </row>
    <row r="7553" spans="1:11">
      <c r="A7553" s="23">
        <v>201712</v>
      </c>
      <c r="B7553" s="23" t="s">
        <v>64</v>
      </c>
      <c r="C7553" s="22">
        <v>27220883</v>
      </c>
      <c r="D7553" s="22" t="s">
        <v>101</v>
      </c>
      <c r="E7553" s="23">
        <v>4369680</v>
      </c>
      <c r="F7553" s="22" t="str">
        <f>VLOOKUP(C7553,變換清單!A:C,3,0)</f>
        <v>新類型</v>
      </c>
      <c r="G7553" s="22" t="str">
        <f>VLOOKUP(B7553,變換清單!E:F,2,0)</f>
        <v>首都圏</v>
      </c>
      <c r="H7553" s="22" t="str">
        <f t="shared" si="351"/>
        <v>2017</v>
      </c>
      <c r="I7553" s="22">
        <f t="shared" si="352"/>
        <v>12</v>
      </c>
      <c r="J7553" s="22" t="str">
        <f>VLOOKUP(I7553,變換清單!H:I,2,0)</f>
        <v>4Q</v>
      </c>
      <c r="K7553" s="22" t="str">
        <f t="shared" si="353"/>
        <v>新類型首都圏20174Q</v>
      </c>
    </row>
    <row r="7554" spans="1:11">
      <c r="A7554" s="23">
        <v>201712</v>
      </c>
      <c r="B7554" s="23" t="s">
        <v>64</v>
      </c>
      <c r="C7554" s="22">
        <v>27220957</v>
      </c>
      <c r="D7554" s="22" t="s">
        <v>102</v>
      </c>
      <c r="E7554" s="23">
        <v>685440</v>
      </c>
      <c r="F7554" s="22" t="str">
        <f>VLOOKUP(C7554,變換清單!A:C,3,0)</f>
        <v>新類型</v>
      </c>
      <c r="G7554" s="22" t="str">
        <f>VLOOKUP(B7554,變換清單!E:F,2,0)</f>
        <v>首都圏</v>
      </c>
      <c r="H7554" s="22" t="str">
        <f t="shared" si="351"/>
        <v>2017</v>
      </c>
      <c r="I7554" s="22">
        <f t="shared" si="352"/>
        <v>12</v>
      </c>
      <c r="J7554" s="22" t="str">
        <f>VLOOKUP(I7554,變換清單!H:I,2,0)</f>
        <v>4Q</v>
      </c>
      <c r="K7554" s="22" t="str">
        <f t="shared" si="353"/>
        <v>新類型首都圏20174Q</v>
      </c>
    </row>
    <row r="7555" spans="1:11">
      <c r="A7555" s="23">
        <v>201712</v>
      </c>
      <c r="B7555" s="23" t="s">
        <v>64</v>
      </c>
      <c r="C7555" s="22">
        <v>27220985</v>
      </c>
      <c r="D7555" s="22" t="s">
        <v>46</v>
      </c>
      <c r="E7555" s="23">
        <v>1719480</v>
      </c>
      <c r="F7555" s="22" t="str">
        <f>VLOOKUP(C7555,變換清單!A:C,3,0)</f>
        <v>新類型</v>
      </c>
      <c r="G7555" s="22" t="str">
        <f>VLOOKUP(B7555,變換清單!E:F,2,0)</f>
        <v>首都圏</v>
      </c>
      <c r="H7555" s="22" t="str">
        <f t="shared" ref="H7555:H7618" si="354">LEFT(A7555,4)</f>
        <v>2017</v>
      </c>
      <c r="I7555" s="22">
        <f t="shared" ref="I7555:I7618" si="355">VALUE(RIGHT(A7555,2))</f>
        <v>12</v>
      </c>
      <c r="J7555" s="22" t="str">
        <f>VLOOKUP(I7555,變換清單!H:I,2,0)</f>
        <v>4Q</v>
      </c>
      <c r="K7555" s="22" t="str">
        <f t="shared" ref="K7555:K7618" si="356">CONCATENATE(F7555,G7555,H7555,J7555)</f>
        <v>新類型首都圏20174Q</v>
      </c>
    </row>
    <row r="7556" spans="1:11">
      <c r="A7556" s="23">
        <v>201712</v>
      </c>
      <c r="B7556" s="23" t="s">
        <v>64</v>
      </c>
      <c r="C7556" s="22">
        <v>27260317</v>
      </c>
      <c r="D7556" s="22" t="s">
        <v>40</v>
      </c>
      <c r="E7556" s="23">
        <v>174132</v>
      </c>
      <c r="F7556" s="22" t="str">
        <f>VLOOKUP(C7556,變換清單!A:C,3,0)</f>
        <v>啤酒</v>
      </c>
      <c r="G7556" s="22" t="str">
        <f>VLOOKUP(B7556,變換清單!E:F,2,0)</f>
        <v>首都圏</v>
      </c>
      <c r="H7556" s="22" t="str">
        <f t="shared" si="354"/>
        <v>2017</v>
      </c>
      <c r="I7556" s="22">
        <f t="shared" si="355"/>
        <v>12</v>
      </c>
      <c r="J7556" s="22" t="str">
        <f>VLOOKUP(I7556,變換清單!H:I,2,0)</f>
        <v>4Q</v>
      </c>
      <c r="K7556" s="22" t="str">
        <f t="shared" si="356"/>
        <v>啤酒首都圏20174Q</v>
      </c>
    </row>
    <row r="7557" spans="1:11">
      <c r="A7557" s="23">
        <v>201712</v>
      </c>
      <c r="B7557" s="23" t="s">
        <v>64</v>
      </c>
      <c r="C7557" s="22">
        <v>27260665</v>
      </c>
      <c r="D7557" s="22" t="s">
        <v>105</v>
      </c>
      <c r="E7557" s="23">
        <v>89460</v>
      </c>
      <c r="F7557" s="22" t="str">
        <f>VLOOKUP(C7557,變換清單!A:C,3,0)</f>
        <v>啤酒</v>
      </c>
      <c r="G7557" s="22" t="str">
        <f>VLOOKUP(B7557,變換清單!E:F,2,0)</f>
        <v>首都圏</v>
      </c>
      <c r="H7557" s="22" t="str">
        <f t="shared" si="354"/>
        <v>2017</v>
      </c>
      <c r="I7557" s="22">
        <f t="shared" si="355"/>
        <v>12</v>
      </c>
      <c r="J7557" s="22" t="str">
        <f>VLOOKUP(I7557,變換清單!H:I,2,0)</f>
        <v>4Q</v>
      </c>
      <c r="K7557" s="22" t="str">
        <f t="shared" si="356"/>
        <v>啤酒首都圏20174Q</v>
      </c>
    </row>
    <row r="7558" spans="1:11">
      <c r="A7558" s="23">
        <v>201712</v>
      </c>
      <c r="B7558" s="23" t="s">
        <v>64</v>
      </c>
      <c r="C7558" s="22">
        <v>27350171</v>
      </c>
      <c r="D7558" s="22" t="s">
        <v>42</v>
      </c>
      <c r="E7558" s="23">
        <v>1104600</v>
      </c>
      <c r="F7558" s="22" t="str">
        <f>VLOOKUP(C7558,變換清單!A:C,3,0)</f>
        <v>啤酒</v>
      </c>
      <c r="G7558" s="22" t="str">
        <f>VLOOKUP(B7558,變換清單!E:F,2,0)</f>
        <v>首都圏</v>
      </c>
      <c r="H7558" s="22" t="str">
        <f t="shared" si="354"/>
        <v>2017</v>
      </c>
      <c r="I7558" s="22">
        <f t="shared" si="355"/>
        <v>12</v>
      </c>
      <c r="J7558" s="22" t="str">
        <f>VLOOKUP(I7558,變換清單!H:I,2,0)</f>
        <v>4Q</v>
      </c>
      <c r="K7558" s="22" t="str">
        <f t="shared" si="356"/>
        <v>啤酒首都圏20174Q</v>
      </c>
    </row>
    <row r="7559" spans="1:11">
      <c r="A7559" s="23">
        <v>201712</v>
      </c>
      <c r="B7559" s="23" t="s">
        <v>64</v>
      </c>
      <c r="C7559" s="22">
        <v>27350921</v>
      </c>
      <c r="D7559" s="22" t="s">
        <v>44</v>
      </c>
      <c r="E7559" s="23">
        <v>2001</v>
      </c>
      <c r="F7559" s="22" t="str">
        <f>VLOOKUP(C7559,變換清單!A:C,3,0)</f>
        <v>發泡酒</v>
      </c>
      <c r="G7559" s="22" t="str">
        <f>VLOOKUP(B7559,變換清單!E:F,2,0)</f>
        <v>首都圏</v>
      </c>
      <c r="H7559" s="22" t="str">
        <f t="shared" si="354"/>
        <v>2017</v>
      </c>
      <c r="I7559" s="22">
        <f t="shared" si="355"/>
        <v>12</v>
      </c>
      <c r="J7559" s="22" t="str">
        <f>VLOOKUP(I7559,變換清單!H:I,2,0)</f>
        <v>4Q</v>
      </c>
      <c r="K7559" s="22" t="str">
        <f t="shared" si="356"/>
        <v>發泡酒首都圏20174Q</v>
      </c>
    </row>
    <row r="7560" spans="1:11">
      <c r="A7560" s="23">
        <v>201712</v>
      </c>
      <c r="B7560" s="23" t="s">
        <v>64</v>
      </c>
      <c r="C7560" s="22">
        <v>27210786</v>
      </c>
      <c r="D7560" s="22" t="s">
        <v>103</v>
      </c>
      <c r="E7560" s="23">
        <v>14674</v>
      </c>
      <c r="F7560" s="22" t="str">
        <f>VLOOKUP(C7560,變換清單!A:C,3,0)</f>
        <v>發泡酒</v>
      </c>
      <c r="G7560" s="22" t="str">
        <f>VLOOKUP(B7560,變換清單!E:F,2,0)</f>
        <v>首都圏</v>
      </c>
      <c r="H7560" s="22" t="str">
        <f t="shared" si="354"/>
        <v>2017</v>
      </c>
      <c r="I7560" s="22">
        <f t="shared" si="355"/>
        <v>12</v>
      </c>
      <c r="J7560" s="22" t="str">
        <f>VLOOKUP(I7560,變換清單!H:I,2,0)</f>
        <v>4Q</v>
      </c>
      <c r="K7560" s="22" t="str">
        <f t="shared" si="356"/>
        <v>發泡酒首都圏20174Q</v>
      </c>
    </row>
    <row r="7561" spans="1:11">
      <c r="A7561" s="23">
        <v>201712</v>
      </c>
      <c r="B7561" s="23" t="s">
        <v>76</v>
      </c>
      <c r="C7561" s="22">
        <v>27220883</v>
      </c>
      <c r="D7561" s="22" t="s">
        <v>101</v>
      </c>
      <c r="E7561" s="23">
        <v>397320</v>
      </c>
      <c r="F7561" s="22" t="str">
        <f>VLOOKUP(C7561,變換清單!A:C,3,0)</f>
        <v>新類型</v>
      </c>
      <c r="G7561" s="22" t="str">
        <f>VLOOKUP(B7561,變換清單!E:F,2,0)</f>
        <v>中部</v>
      </c>
      <c r="H7561" s="22" t="str">
        <f t="shared" si="354"/>
        <v>2017</v>
      </c>
      <c r="I7561" s="22">
        <f t="shared" si="355"/>
        <v>12</v>
      </c>
      <c r="J7561" s="22" t="str">
        <f>VLOOKUP(I7561,變換清單!H:I,2,0)</f>
        <v>4Q</v>
      </c>
      <c r="K7561" s="22" t="str">
        <f t="shared" si="356"/>
        <v>新類型中部20174Q</v>
      </c>
    </row>
    <row r="7562" spans="1:11">
      <c r="A7562" s="23">
        <v>201712</v>
      </c>
      <c r="B7562" s="23" t="s">
        <v>76</v>
      </c>
      <c r="C7562" s="22">
        <v>27220957</v>
      </c>
      <c r="D7562" s="22" t="s">
        <v>102</v>
      </c>
      <c r="E7562" s="23">
        <v>5880</v>
      </c>
      <c r="F7562" s="22" t="str">
        <f>VLOOKUP(C7562,變換清單!A:C,3,0)</f>
        <v>新類型</v>
      </c>
      <c r="G7562" s="22" t="str">
        <f>VLOOKUP(B7562,變換清單!E:F,2,0)</f>
        <v>中部</v>
      </c>
      <c r="H7562" s="22" t="str">
        <f t="shared" si="354"/>
        <v>2017</v>
      </c>
      <c r="I7562" s="22">
        <f t="shared" si="355"/>
        <v>12</v>
      </c>
      <c r="J7562" s="22" t="str">
        <f>VLOOKUP(I7562,變換清單!H:I,2,0)</f>
        <v>4Q</v>
      </c>
      <c r="K7562" s="22" t="str">
        <f t="shared" si="356"/>
        <v>新類型中部20174Q</v>
      </c>
    </row>
    <row r="7563" spans="1:11">
      <c r="A7563" s="23">
        <v>201712</v>
      </c>
      <c r="B7563" s="23" t="s">
        <v>76</v>
      </c>
      <c r="C7563" s="22">
        <v>27220985</v>
      </c>
      <c r="D7563" s="22" t="s">
        <v>46</v>
      </c>
      <c r="E7563" s="23">
        <v>216720</v>
      </c>
      <c r="F7563" s="22" t="str">
        <f>VLOOKUP(C7563,變換清單!A:C,3,0)</f>
        <v>新類型</v>
      </c>
      <c r="G7563" s="22" t="str">
        <f>VLOOKUP(B7563,變換清單!E:F,2,0)</f>
        <v>中部</v>
      </c>
      <c r="H7563" s="22" t="str">
        <f t="shared" si="354"/>
        <v>2017</v>
      </c>
      <c r="I7563" s="22">
        <f t="shared" si="355"/>
        <v>12</v>
      </c>
      <c r="J7563" s="22" t="str">
        <f>VLOOKUP(I7563,變換清單!H:I,2,0)</f>
        <v>4Q</v>
      </c>
      <c r="K7563" s="22" t="str">
        <f t="shared" si="356"/>
        <v>新類型中部20174Q</v>
      </c>
    </row>
    <row r="7564" spans="1:11">
      <c r="A7564" s="23">
        <v>201712</v>
      </c>
      <c r="B7564" s="23" t="s">
        <v>76</v>
      </c>
      <c r="C7564" s="22">
        <v>27260317</v>
      </c>
      <c r="D7564" s="22" t="s">
        <v>40</v>
      </c>
      <c r="E7564" s="23">
        <v>20412</v>
      </c>
      <c r="F7564" s="22" t="str">
        <f>VLOOKUP(C7564,變換清單!A:C,3,0)</f>
        <v>啤酒</v>
      </c>
      <c r="G7564" s="22" t="str">
        <f>VLOOKUP(B7564,變換清單!E:F,2,0)</f>
        <v>中部</v>
      </c>
      <c r="H7564" s="22" t="str">
        <f t="shared" si="354"/>
        <v>2017</v>
      </c>
      <c r="I7564" s="22">
        <f t="shared" si="355"/>
        <v>12</v>
      </c>
      <c r="J7564" s="22" t="str">
        <f>VLOOKUP(I7564,變換清單!H:I,2,0)</f>
        <v>4Q</v>
      </c>
      <c r="K7564" s="22" t="str">
        <f t="shared" si="356"/>
        <v>啤酒中部20174Q</v>
      </c>
    </row>
    <row r="7565" spans="1:11">
      <c r="A7565" s="23">
        <v>201712</v>
      </c>
      <c r="B7565" s="23" t="s">
        <v>76</v>
      </c>
      <c r="C7565" s="22">
        <v>27260665</v>
      </c>
      <c r="D7565" s="22" t="s">
        <v>105</v>
      </c>
      <c r="E7565" s="23">
        <v>12348</v>
      </c>
      <c r="F7565" s="22" t="str">
        <f>VLOOKUP(C7565,變換清單!A:C,3,0)</f>
        <v>啤酒</v>
      </c>
      <c r="G7565" s="22" t="str">
        <f>VLOOKUP(B7565,變換清單!E:F,2,0)</f>
        <v>中部</v>
      </c>
      <c r="H7565" s="22" t="str">
        <f t="shared" si="354"/>
        <v>2017</v>
      </c>
      <c r="I7565" s="22">
        <f t="shared" si="355"/>
        <v>12</v>
      </c>
      <c r="J7565" s="22" t="str">
        <f>VLOOKUP(I7565,變換清單!H:I,2,0)</f>
        <v>4Q</v>
      </c>
      <c r="K7565" s="22" t="str">
        <f t="shared" si="356"/>
        <v>啤酒中部20174Q</v>
      </c>
    </row>
    <row r="7566" spans="1:11">
      <c r="A7566" s="23">
        <v>201712</v>
      </c>
      <c r="B7566" s="23" t="s">
        <v>76</v>
      </c>
      <c r="C7566" s="22">
        <v>27350171</v>
      </c>
      <c r="D7566" s="22" t="s">
        <v>42</v>
      </c>
      <c r="E7566" s="23">
        <v>189840</v>
      </c>
      <c r="F7566" s="22" t="str">
        <f>VLOOKUP(C7566,變換清單!A:C,3,0)</f>
        <v>啤酒</v>
      </c>
      <c r="G7566" s="22" t="str">
        <f>VLOOKUP(B7566,變換清單!E:F,2,0)</f>
        <v>中部</v>
      </c>
      <c r="H7566" s="22" t="str">
        <f t="shared" si="354"/>
        <v>2017</v>
      </c>
      <c r="I7566" s="22">
        <f t="shared" si="355"/>
        <v>12</v>
      </c>
      <c r="J7566" s="22" t="str">
        <f>VLOOKUP(I7566,變換清單!H:I,2,0)</f>
        <v>4Q</v>
      </c>
      <c r="K7566" s="22" t="str">
        <f t="shared" si="356"/>
        <v>啤酒中部20174Q</v>
      </c>
    </row>
    <row r="7567" spans="1:11">
      <c r="A7567" s="23">
        <v>201712</v>
      </c>
      <c r="B7567" s="23" t="s">
        <v>59</v>
      </c>
      <c r="C7567" s="22">
        <v>27350921</v>
      </c>
      <c r="D7567" s="22" t="s">
        <v>44</v>
      </c>
      <c r="E7567" s="23">
        <v>244440</v>
      </c>
      <c r="F7567" s="22" t="str">
        <f>VLOOKUP(C7567,變換清單!A:C,3,0)</f>
        <v>發泡酒</v>
      </c>
      <c r="G7567" s="22" t="str">
        <f>VLOOKUP(B7567,變換清單!E:F,2,0)</f>
        <v>東北</v>
      </c>
      <c r="H7567" s="22" t="str">
        <f t="shared" si="354"/>
        <v>2017</v>
      </c>
      <c r="I7567" s="22">
        <f t="shared" si="355"/>
        <v>12</v>
      </c>
      <c r="J7567" s="22" t="str">
        <f>VLOOKUP(I7567,變換清單!H:I,2,0)</f>
        <v>4Q</v>
      </c>
      <c r="K7567" s="22" t="str">
        <f t="shared" si="356"/>
        <v>發泡酒東北20174Q</v>
      </c>
    </row>
    <row r="7568" spans="1:11">
      <c r="A7568" s="23">
        <v>201712</v>
      </c>
      <c r="B7568" s="23" t="s">
        <v>59</v>
      </c>
      <c r="C7568" s="22">
        <v>27210786</v>
      </c>
      <c r="D7568" s="22" t="s">
        <v>103</v>
      </c>
      <c r="E7568" s="23">
        <v>82320</v>
      </c>
      <c r="F7568" s="22" t="str">
        <f>VLOOKUP(C7568,變換清單!A:C,3,0)</f>
        <v>發泡酒</v>
      </c>
      <c r="G7568" s="22" t="str">
        <f>VLOOKUP(B7568,變換清單!E:F,2,0)</f>
        <v>東北</v>
      </c>
      <c r="H7568" s="22" t="str">
        <f t="shared" si="354"/>
        <v>2017</v>
      </c>
      <c r="I7568" s="22">
        <f t="shared" si="355"/>
        <v>12</v>
      </c>
      <c r="J7568" s="22" t="str">
        <f>VLOOKUP(I7568,變換清單!H:I,2,0)</f>
        <v>4Q</v>
      </c>
      <c r="K7568" s="22" t="str">
        <f t="shared" si="356"/>
        <v>發泡酒東北20174Q</v>
      </c>
    </row>
    <row r="7569" spans="1:11">
      <c r="A7569" s="23">
        <v>201712</v>
      </c>
      <c r="B7569" s="23" t="s">
        <v>59</v>
      </c>
      <c r="C7569" s="22">
        <v>27220883</v>
      </c>
      <c r="D7569" s="22" t="s">
        <v>101</v>
      </c>
      <c r="E7569" s="23">
        <v>67200</v>
      </c>
      <c r="F7569" s="22" t="str">
        <f>VLOOKUP(C7569,變換清單!A:C,3,0)</f>
        <v>新類型</v>
      </c>
      <c r="G7569" s="22" t="str">
        <f>VLOOKUP(B7569,變換清單!E:F,2,0)</f>
        <v>東北</v>
      </c>
      <c r="H7569" s="22" t="str">
        <f t="shared" si="354"/>
        <v>2017</v>
      </c>
      <c r="I7569" s="22">
        <f t="shared" si="355"/>
        <v>12</v>
      </c>
      <c r="J7569" s="22" t="str">
        <f>VLOOKUP(I7569,變換清單!H:I,2,0)</f>
        <v>4Q</v>
      </c>
      <c r="K7569" s="22" t="str">
        <f t="shared" si="356"/>
        <v>新類型東北20174Q</v>
      </c>
    </row>
    <row r="7570" spans="1:11">
      <c r="A7570" s="23">
        <v>201712</v>
      </c>
      <c r="B7570" s="23" t="s">
        <v>59</v>
      </c>
      <c r="C7570" s="22">
        <v>27220957</v>
      </c>
      <c r="D7570" s="22" t="s">
        <v>102</v>
      </c>
      <c r="E7570" s="23">
        <v>20412</v>
      </c>
      <c r="F7570" s="22" t="str">
        <f>VLOOKUP(C7570,變換清單!A:C,3,0)</f>
        <v>新類型</v>
      </c>
      <c r="G7570" s="22" t="str">
        <f>VLOOKUP(B7570,變換清單!E:F,2,0)</f>
        <v>東北</v>
      </c>
      <c r="H7570" s="22" t="str">
        <f t="shared" si="354"/>
        <v>2017</v>
      </c>
      <c r="I7570" s="22">
        <f t="shared" si="355"/>
        <v>12</v>
      </c>
      <c r="J7570" s="22" t="str">
        <f>VLOOKUP(I7570,變換清單!H:I,2,0)</f>
        <v>4Q</v>
      </c>
      <c r="K7570" s="22" t="str">
        <f t="shared" si="356"/>
        <v>新類型東北20174Q</v>
      </c>
    </row>
    <row r="7571" spans="1:11">
      <c r="A7571" s="23">
        <v>201712</v>
      </c>
      <c r="B7571" s="23" t="s">
        <v>59</v>
      </c>
      <c r="C7571" s="22">
        <v>27220985</v>
      </c>
      <c r="D7571" s="22" t="s">
        <v>46</v>
      </c>
      <c r="E7571" s="23">
        <v>150360</v>
      </c>
      <c r="F7571" s="22" t="str">
        <f>VLOOKUP(C7571,變換清單!A:C,3,0)</f>
        <v>新類型</v>
      </c>
      <c r="G7571" s="22" t="str">
        <f>VLOOKUP(B7571,變換清單!E:F,2,0)</f>
        <v>東北</v>
      </c>
      <c r="H7571" s="22" t="str">
        <f t="shared" si="354"/>
        <v>2017</v>
      </c>
      <c r="I7571" s="22">
        <f t="shared" si="355"/>
        <v>12</v>
      </c>
      <c r="J7571" s="22" t="str">
        <f>VLOOKUP(I7571,變換清單!H:I,2,0)</f>
        <v>4Q</v>
      </c>
      <c r="K7571" s="22" t="str">
        <f t="shared" si="356"/>
        <v>新類型東北20174Q</v>
      </c>
    </row>
    <row r="7572" spans="1:11">
      <c r="A7572" s="23">
        <v>201712</v>
      </c>
      <c r="B7572" s="23" t="s">
        <v>84</v>
      </c>
      <c r="C7572" s="22">
        <v>27260317</v>
      </c>
      <c r="D7572" s="22" t="s">
        <v>40</v>
      </c>
      <c r="E7572" s="23">
        <v>485520</v>
      </c>
      <c r="F7572" s="22" t="str">
        <f>VLOOKUP(C7572,變換清單!A:C,3,0)</f>
        <v>啤酒</v>
      </c>
      <c r="G7572" s="22" t="str">
        <f>VLOOKUP(B7572,變換清單!E:F,2,0)</f>
        <v>中四國</v>
      </c>
      <c r="H7572" s="22" t="str">
        <f t="shared" si="354"/>
        <v>2017</v>
      </c>
      <c r="I7572" s="22">
        <f t="shared" si="355"/>
        <v>12</v>
      </c>
      <c r="J7572" s="22" t="str">
        <f>VLOOKUP(I7572,變換清單!H:I,2,0)</f>
        <v>4Q</v>
      </c>
      <c r="K7572" s="22" t="str">
        <f t="shared" si="356"/>
        <v>啤酒中四國20174Q</v>
      </c>
    </row>
    <row r="7573" spans="1:11">
      <c r="A7573" s="23">
        <v>201712</v>
      </c>
      <c r="B7573" s="23" t="s">
        <v>84</v>
      </c>
      <c r="C7573" s="22">
        <v>27260665</v>
      </c>
      <c r="D7573" s="22" t="s">
        <v>105</v>
      </c>
      <c r="E7573" s="23">
        <v>130200</v>
      </c>
      <c r="F7573" s="22" t="str">
        <f>VLOOKUP(C7573,變換清單!A:C,3,0)</f>
        <v>啤酒</v>
      </c>
      <c r="G7573" s="22" t="str">
        <f>VLOOKUP(B7573,變換清單!E:F,2,0)</f>
        <v>中四國</v>
      </c>
      <c r="H7573" s="22" t="str">
        <f t="shared" si="354"/>
        <v>2017</v>
      </c>
      <c r="I7573" s="22">
        <f t="shared" si="355"/>
        <v>12</v>
      </c>
      <c r="J7573" s="22" t="str">
        <f>VLOOKUP(I7573,變換清單!H:I,2,0)</f>
        <v>4Q</v>
      </c>
      <c r="K7573" s="22" t="str">
        <f t="shared" si="356"/>
        <v>啤酒中四國20174Q</v>
      </c>
    </row>
    <row r="7574" spans="1:11">
      <c r="A7574" s="23">
        <v>201712</v>
      </c>
      <c r="B7574" s="23" t="s">
        <v>84</v>
      </c>
      <c r="C7574" s="22">
        <v>27350171</v>
      </c>
      <c r="D7574" s="22" t="s">
        <v>42</v>
      </c>
      <c r="E7574" s="23">
        <v>176400</v>
      </c>
      <c r="F7574" s="22" t="str">
        <f>VLOOKUP(C7574,變換清單!A:C,3,0)</f>
        <v>啤酒</v>
      </c>
      <c r="G7574" s="22" t="str">
        <f>VLOOKUP(B7574,變換清單!E:F,2,0)</f>
        <v>中四國</v>
      </c>
      <c r="H7574" s="22" t="str">
        <f t="shared" si="354"/>
        <v>2017</v>
      </c>
      <c r="I7574" s="22">
        <f t="shared" si="355"/>
        <v>12</v>
      </c>
      <c r="J7574" s="22" t="str">
        <f>VLOOKUP(I7574,變換清單!H:I,2,0)</f>
        <v>4Q</v>
      </c>
      <c r="K7574" s="22" t="str">
        <f t="shared" si="356"/>
        <v>啤酒中四國20174Q</v>
      </c>
    </row>
    <row r="7575" spans="1:11">
      <c r="A7575" s="23">
        <v>201712</v>
      </c>
      <c r="B7575" s="23" t="s">
        <v>84</v>
      </c>
      <c r="C7575" s="22">
        <v>27350921</v>
      </c>
      <c r="D7575" s="22" t="s">
        <v>44</v>
      </c>
      <c r="E7575" s="23">
        <v>104832</v>
      </c>
      <c r="F7575" s="22" t="str">
        <f>VLOOKUP(C7575,變換清單!A:C,3,0)</f>
        <v>發泡酒</v>
      </c>
      <c r="G7575" s="22" t="str">
        <f>VLOOKUP(B7575,變換清單!E:F,2,0)</f>
        <v>中四國</v>
      </c>
      <c r="H7575" s="22" t="str">
        <f t="shared" si="354"/>
        <v>2017</v>
      </c>
      <c r="I7575" s="22">
        <f t="shared" si="355"/>
        <v>12</v>
      </c>
      <c r="J7575" s="22" t="str">
        <f>VLOOKUP(I7575,變換清單!H:I,2,0)</f>
        <v>4Q</v>
      </c>
      <c r="K7575" s="22" t="str">
        <f t="shared" si="356"/>
        <v>發泡酒中四國20174Q</v>
      </c>
    </row>
    <row r="7576" spans="1:11">
      <c r="A7576" s="23">
        <v>201712</v>
      </c>
      <c r="B7576" s="23" t="s">
        <v>84</v>
      </c>
      <c r="C7576" s="22">
        <v>27210786</v>
      </c>
      <c r="D7576" s="22" t="s">
        <v>103</v>
      </c>
      <c r="E7576" s="23">
        <v>17136</v>
      </c>
      <c r="F7576" s="22" t="str">
        <f>VLOOKUP(C7576,變換清單!A:C,3,0)</f>
        <v>發泡酒</v>
      </c>
      <c r="G7576" s="22" t="str">
        <f>VLOOKUP(B7576,變換清單!E:F,2,0)</f>
        <v>中四國</v>
      </c>
      <c r="H7576" s="22" t="str">
        <f t="shared" si="354"/>
        <v>2017</v>
      </c>
      <c r="I7576" s="22">
        <f t="shared" si="355"/>
        <v>12</v>
      </c>
      <c r="J7576" s="22" t="str">
        <f>VLOOKUP(I7576,變換清單!H:I,2,0)</f>
        <v>4Q</v>
      </c>
      <c r="K7576" s="22" t="str">
        <f t="shared" si="356"/>
        <v>發泡酒中四國20174Q</v>
      </c>
    </row>
    <row r="7577" spans="1:11">
      <c r="A7577" s="23">
        <v>201712</v>
      </c>
      <c r="B7577" s="23" t="s">
        <v>84</v>
      </c>
      <c r="C7577" s="22">
        <v>27220883</v>
      </c>
      <c r="D7577" s="22" t="s">
        <v>101</v>
      </c>
      <c r="E7577" s="23">
        <v>18480</v>
      </c>
      <c r="F7577" s="22" t="str">
        <f>VLOOKUP(C7577,變換清單!A:C,3,0)</f>
        <v>新類型</v>
      </c>
      <c r="G7577" s="22" t="str">
        <f>VLOOKUP(B7577,變換清單!E:F,2,0)</f>
        <v>中四國</v>
      </c>
      <c r="H7577" s="22" t="str">
        <f t="shared" si="354"/>
        <v>2017</v>
      </c>
      <c r="I7577" s="22">
        <f t="shared" si="355"/>
        <v>12</v>
      </c>
      <c r="J7577" s="22" t="str">
        <f>VLOOKUP(I7577,變換清單!H:I,2,0)</f>
        <v>4Q</v>
      </c>
      <c r="K7577" s="22" t="str">
        <f t="shared" si="356"/>
        <v>新類型中四國20174Q</v>
      </c>
    </row>
    <row r="7578" spans="1:11">
      <c r="A7578" s="23">
        <v>201712</v>
      </c>
      <c r="B7578" s="23" t="s">
        <v>71</v>
      </c>
      <c r="C7578" s="22">
        <v>27220957</v>
      </c>
      <c r="D7578" s="22" t="s">
        <v>102</v>
      </c>
      <c r="E7578" s="23">
        <v>344400</v>
      </c>
      <c r="F7578" s="22" t="str">
        <f>VLOOKUP(C7578,變換清單!A:C,3,0)</f>
        <v>新類型</v>
      </c>
      <c r="G7578" s="22" t="str">
        <f>VLOOKUP(B7578,變換清單!E:F,2,0)</f>
        <v>關信越</v>
      </c>
      <c r="H7578" s="22" t="str">
        <f t="shared" si="354"/>
        <v>2017</v>
      </c>
      <c r="I7578" s="22">
        <f t="shared" si="355"/>
        <v>12</v>
      </c>
      <c r="J7578" s="22" t="str">
        <f>VLOOKUP(I7578,變換清單!H:I,2,0)</f>
        <v>4Q</v>
      </c>
      <c r="K7578" s="22" t="str">
        <f t="shared" si="356"/>
        <v>新類型關信越20174Q</v>
      </c>
    </row>
    <row r="7579" spans="1:11">
      <c r="A7579" s="23">
        <v>201712</v>
      </c>
      <c r="B7579" s="23" t="s">
        <v>71</v>
      </c>
      <c r="C7579" s="22">
        <v>27220985</v>
      </c>
      <c r="D7579" s="22" t="s">
        <v>46</v>
      </c>
      <c r="E7579" s="23">
        <v>22680</v>
      </c>
      <c r="F7579" s="22" t="str">
        <f>VLOOKUP(C7579,變換清單!A:C,3,0)</f>
        <v>新類型</v>
      </c>
      <c r="G7579" s="22" t="str">
        <f>VLOOKUP(B7579,變換清單!E:F,2,0)</f>
        <v>關信越</v>
      </c>
      <c r="H7579" s="22" t="str">
        <f t="shared" si="354"/>
        <v>2017</v>
      </c>
      <c r="I7579" s="22">
        <f t="shared" si="355"/>
        <v>12</v>
      </c>
      <c r="J7579" s="22" t="str">
        <f>VLOOKUP(I7579,變換清單!H:I,2,0)</f>
        <v>4Q</v>
      </c>
      <c r="K7579" s="22" t="str">
        <f t="shared" si="356"/>
        <v>新類型關信越20174Q</v>
      </c>
    </row>
    <row r="7580" spans="1:11">
      <c r="A7580" s="23">
        <v>201712</v>
      </c>
      <c r="B7580" s="23" t="s">
        <v>71</v>
      </c>
      <c r="C7580" s="22">
        <v>27260317</v>
      </c>
      <c r="D7580" s="22" t="s">
        <v>40</v>
      </c>
      <c r="E7580" s="23">
        <v>61320</v>
      </c>
      <c r="F7580" s="22" t="str">
        <f>VLOOKUP(C7580,變換清單!A:C,3,0)</f>
        <v>啤酒</v>
      </c>
      <c r="G7580" s="22" t="str">
        <f>VLOOKUP(B7580,變換清單!E:F,2,0)</f>
        <v>關信越</v>
      </c>
      <c r="H7580" s="22" t="str">
        <f t="shared" si="354"/>
        <v>2017</v>
      </c>
      <c r="I7580" s="22">
        <f t="shared" si="355"/>
        <v>12</v>
      </c>
      <c r="J7580" s="22" t="str">
        <f>VLOOKUP(I7580,變換清單!H:I,2,0)</f>
        <v>4Q</v>
      </c>
      <c r="K7580" s="22" t="str">
        <f t="shared" si="356"/>
        <v>啤酒關信越20174Q</v>
      </c>
    </row>
    <row r="7581" spans="1:11">
      <c r="A7581" s="23">
        <v>201712</v>
      </c>
      <c r="B7581" s="23" t="s">
        <v>71</v>
      </c>
      <c r="C7581" s="22">
        <v>27260665</v>
      </c>
      <c r="D7581" s="22" t="s">
        <v>105</v>
      </c>
      <c r="E7581" s="23">
        <v>47880</v>
      </c>
      <c r="F7581" s="22" t="str">
        <f>VLOOKUP(C7581,變換清單!A:C,3,0)</f>
        <v>啤酒</v>
      </c>
      <c r="G7581" s="22" t="str">
        <f>VLOOKUP(B7581,變換清單!E:F,2,0)</f>
        <v>關信越</v>
      </c>
      <c r="H7581" s="22" t="str">
        <f t="shared" si="354"/>
        <v>2017</v>
      </c>
      <c r="I7581" s="22">
        <f t="shared" si="355"/>
        <v>12</v>
      </c>
      <c r="J7581" s="22" t="str">
        <f>VLOOKUP(I7581,變換清單!H:I,2,0)</f>
        <v>4Q</v>
      </c>
      <c r="K7581" s="22" t="str">
        <f t="shared" si="356"/>
        <v>啤酒關信越20174Q</v>
      </c>
    </row>
    <row r="7582" spans="1:11">
      <c r="A7582" s="23">
        <v>201712</v>
      </c>
      <c r="B7582" s="23" t="s">
        <v>77</v>
      </c>
      <c r="C7582" s="22">
        <v>27350171</v>
      </c>
      <c r="D7582" s="22" t="s">
        <v>42</v>
      </c>
      <c r="E7582" s="23">
        <v>756840</v>
      </c>
      <c r="F7582" s="22" t="str">
        <f>VLOOKUP(C7582,變換清單!A:C,3,0)</f>
        <v>啤酒</v>
      </c>
      <c r="G7582" s="22" t="str">
        <f>VLOOKUP(B7582,變換清單!E:F,2,0)</f>
        <v>近畿圏</v>
      </c>
      <c r="H7582" s="22" t="str">
        <f t="shared" si="354"/>
        <v>2017</v>
      </c>
      <c r="I7582" s="22">
        <f t="shared" si="355"/>
        <v>12</v>
      </c>
      <c r="J7582" s="22" t="str">
        <f>VLOOKUP(I7582,變換清單!H:I,2,0)</f>
        <v>4Q</v>
      </c>
      <c r="K7582" s="22" t="str">
        <f t="shared" si="356"/>
        <v>啤酒近畿圏20174Q</v>
      </c>
    </row>
    <row r="7583" spans="1:11">
      <c r="A7583" s="23">
        <v>201712</v>
      </c>
      <c r="B7583" s="23" t="s">
        <v>77</v>
      </c>
      <c r="C7583" s="22">
        <v>27350921</v>
      </c>
      <c r="D7583" s="22" t="s">
        <v>44</v>
      </c>
      <c r="E7583" s="23">
        <v>40320</v>
      </c>
      <c r="F7583" s="22" t="str">
        <f>VLOOKUP(C7583,變換清單!A:C,3,0)</f>
        <v>發泡酒</v>
      </c>
      <c r="G7583" s="22" t="str">
        <f>VLOOKUP(B7583,變換清單!E:F,2,0)</f>
        <v>近畿圏</v>
      </c>
      <c r="H7583" s="22" t="str">
        <f t="shared" si="354"/>
        <v>2017</v>
      </c>
      <c r="I7583" s="22">
        <f t="shared" si="355"/>
        <v>12</v>
      </c>
      <c r="J7583" s="22" t="str">
        <f>VLOOKUP(I7583,變換清單!H:I,2,0)</f>
        <v>4Q</v>
      </c>
      <c r="K7583" s="22" t="str">
        <f t="shared" si="356"/>
        <v>發泡酒近畿圏20174Q</v>
      </c>
    </row>
    <row r="7584" spans="1:11">
      <c r="A7584" s="23">
        <v>201712</v>
      </c>
      <c r="B7584" s="23" t="s">
        <v>77</v>
      </c>
      <c r="C7584" s="22">
        <v>27210786</v>
      </c>
      <c r="D7584" s="22" t="s">
        <v>103</v>
      </c>
      <c r="E7584" s="23">
        <v>250320</v>
      </c>
      <c r="F7584" s="22" t="str">
        <f>VLOOKUP(C7584,變換清單!A:C,3,0)</f>
        <v>發泡酒</v>
      </c>
      <c r="G7584" s="22" t="str">
        <f>VLOOKUP(B7584,變換清單!E:F,2,0)</f>
        <v>近畿圏</v>
      </c>
      <c r="H7584" s="22" t="str">
        <f t="shared" si="354"/>
        <v>2017</v>
      </c>
      <c r="I7584" s="22">
        <f t="shared" si="355"/>
        <v>12</v>
      </c>
      <c r="J7584" s="22" t="str">
        <f>VLOOKUP(I7584,變換清單!H:I,2,0)</f>
        <v>4Q</v>
      </c>
      <c r="K7584" s="22" t="str">
        <f t="shared" si="356"/>
        <v>發泡酒近畿圏20174Q</v>
      </c>
    </row>
    <row r="7585" spans="1:11">
      <c r="A7585" s="23">
        <v>201712</v>
      </c>
      <c r="B7585" s="23" t="s">
        <v>77</v>
      </c>
      <c r="C7585" s="22">
        <v>27220883</v>
      </c>
      <c r="D7585" s="22" t="s">
        <v>101</v>
      </c>
      <c r="E7585" s="23">
        <v>8820</v>
      </c>
      <c r="F7585" s="22" t="str">
        <f>VLOOKUP(C7585,變換清單!A:C,3,0)</f>
        <v>新類型</v>
      </c>
      <c r="G7585" s="22" t="str">
        <f>VLOOKUP(B7585,變換清單!E:F,2,0)</f>
        <v>近畿圏</v>
      </c>
      <c r="H7585" s="22" t="str">
        <f t="shared" si="354"/>
        <v>2017</v>
      </c>
      <c r="I7585" s="22">
        <f t="shared" si="355"/>
        <v>12</v>
      </c>
      <c r="J7585" s="22" t="str">
        <f>VLOOKUP(I7585,變換清單!H:I,2,0)</f>
        <v>4Q</v>
      </c>
      <c r="K7585" s="22" t="str">
        <f t="shared" si="356"/>
        <v>新類型近畿圏20174Q</v>
      </c>
    </row>
    <row r="7586" spans="1:11">
      <c r="A7586" s="23">
        <v>201712</v>
      </c>
      <c r="B7586" s="23" t="s">
        <v>77</v>
      </c>
      <c r="C7586" s="22">
        <v>27220957</v>
      </c>
      <c r="D7586" s="22" t="s">
        <v>102</v>
      </c>
      <c r="E7586" s="23">
        <v>3276</v>
      </c>
      <c r="F7586" s="22" t="str">
        <f>VLOOKUP(C7586,變換清單!A:C,3,0)</f>
        <v>新類型</v>
      </c>
      <c r="G7586" s="22" t="str">
        <f>VLOOKUP(B7586,變換清單!E:F,2,0)</f>
        <v>近畿圏</v>
      </c>
      <c r="H7586" s="22" t="str">
        <f t="shared" si="354"/>
        <v>2017</v>
      </c>
      <c r="I7586" s="22">
        <f t="shared" si="355"/>
        <v>12</v>
      </c>
      <c r="J7586" s="22" t="str">
        <f>VLOOKUP(I7586,變換清單!H:I,2,0)</f>
        <v>4Q</v>
      </c>
      <c r="K7586" s="22" t="str">
        <f t="shared" si="356"/>
        <v>新類型近畿圏20174Q</v>
      </c>
    </row>
    <row r="7587" spans="1:11">
      <c r="A7587" s="23">
        <v>201712</v>
      </c>
      <c r="B7587" s="23" t="s">
        <v>77</v>
      </c>
      <c r="C7587" s="22">
        <v>27220985</v>
      </c>
      <c r="D7587" s="22" t="s">
        <v>46</v>
      </c>
      <c r="E7587" s="23">
        <v>34440</v>
      </c>
      <c r="F7587" s="22" t="str">
        <f>VLOOKUP(C7587,變換清單!A:C,3,0)</f>
        <v>新類型</v>
      </c>
      <c r="G7587" s="22" t="str">
        <f>VLOOKUP(B7587,變換清單!E:F,2,0)</f>
        <v>近畿圏</v>
      </c>
      <c r="H7587" s="22" t="str">
        <f t="shared" si="354"/>
        <v>2017</v>
      </c>
      <c r="I7587" s="22">
        <f t="shared" si="355"/>
        <v>12</v>
      </c>
      <c r="J7587" s="22" t="str">
        <f>VLOOKUP(I7587,變換清單!H:I,2,0)</f>
        <v>4Q</v>
      </c>
      <c r="K7587" s="22" t="str">
        <f t="shared" si="356"/>
        <v>新類型近畿圏20174Q</v>
      </c>
    </row>
    <row r="7588" spans="1:11">
      <c r="A7588" s="23">
        <v>201712</v>
      </c>
      <c r="B7588" s="23" t="s">
        <v>97</v>
      </c>
      <c r="C7588" s="22">
        <v>27260317</v>
      </c>
      <c r="D7588" s="22" t="s">
        <v>40</v>
      </c>
      <c r="E7588" s="23">
        <v>364560</v>
      </c>
      <c r="F7588" s="22" t="str">
        <f>VLOOKUP(C7588,變換清單!A:C,3,0)</f>
        <v>啤酒</v>
      </c>
      <c r="G7588" s="22" t="str">
        <f>VLOOKUP(B7588,變換清單!E:F,2,0)</f>
        <v>九州</v>
      </c>
      <c r="H7588" s="22" t="str">
        <f t="shared" si="354"/>
        <v>2017</v>
      </c>
      <c r="I7588" s="22">
        <f t="shared" si="355"/>
        <v>12</v>
      </c>
      <c r="J7588" s="22" t="str">
        <f>VLOOKUP(I7588,變換清單!H:I,2,0)</f>
        <v>4Q</v>
      </c>
      <c r="K7588" s="22" t="str">
        <f t="shared" si="356"/>
        <v>啤酒九州20174Q</v>
      </c>
    </row>
    <row r="7589" spans="1:11">
      <c r="A7589" s="23">
        <v>201712</v>
      </c>
      <c r="B7589" s="23" t="s">
        <v>97</v>
      </c>
      <c r="C7589" s="22">
        <v>27260665</v>
      </c>
      <c r="D7589" s="22" t="s">
        <v>105</v>
      </c>
      <c r="E7589" s="23">
        <v>110880</v>
      </c>
      <c r="F7589" s="22" t="str">
        <f>VLOOKUP(C7589,變換清單!A:C,3,0)</f>
        <v>啤酒</v>
      </c>
      <c r="G7589" s="22" t="str">
        <f>VLOOKUP(B7589,變換清單!E:F,2,0)</f>
        <v>九州</v>
      </c>
      <c r="H7589" s="22" t="str">
        <f t="shared" si="354"/>
        <v>2017</v>
      </c>
      <c r="I7589" s="22">
        <f t="shared" si="355"/>
        <v>12</v>
      </c>
      <c r="J7589" s="22" t="str">
        <f>VLOOKUP(I7589,變換清單!H:I,2,0)</f>
        <v>4Q</v>
      </c>
      <c r="K7589" s="22" t="str">
        <f t="shared" si="356"/>
        <v>啤酒九州20174Q</v>
      </c>
    </row>
    <row r="7590" spans="1:11">
      <c r="A7590" s="23">
        <v>201712</v>
      </c>
      <c r="B7590" s="23" t="s">
        <v>97</v>
      </c>
      <c r="C7590" s="22">
        <v>27350171</v>
      </c>
      <c r="D7590" s="22" t="s">
        <v>42</v>
      </c>
      <c r="E7590" s="23">
        <v>97440</v>
      </c>
      <c r="F7590" s="22" t="str">
        <f>VLOOKUP(C7590,變換清單!A:C,3,0)</f>
        <v>啤酒</v>
      </c>
      <c r="G7590" s="22" t="str">
        <f>VLOOKUP(B7590,變換清單!E:F,2,0)</f>
        <v>九州</v>
      </c>
      <c r="H7590" s="22" t="str">
        <f t="shared" si="354"/>
        <v>2017</v>
      </c>
      <c r="I7590" s="22">
        <f t="shared" si="355"/>
        <v>12</v>
      </c>
      <c r="J7590" s="22" t="str">
        <f>VLOOKUP(I7590,變換清單!H:I,2,0)</f>
        <v>4Q</v>
      </c>
      <c r="K7590" s="22" t="str">
        <f t="shared" si="356"/>
        <v>啤酒九州20174Q</v>
      </c>
    </row>
    <row r="7591" spans="1:11">
      <c r="A7591" s="23">
        <v>201712</v>
      </c>
      <c r="B7591" s="23" t="s">
        <v>97</v>
      </c>
      <c r="C7591" s="22">
        <v>27350921</v>
      </c>
      <c r="D7591" s="22" t="s">
        <v>44</v>
      </c>
      <c r="E7591" s="23">
        <v>7056</v>
      </c>
      <c r="F7591" s="22" t="str">
        <f>VLOOKUP(C7591,變換清單!A:C,3,0)</f>
        <v>發泡酒</v>
      </c>
      <c r="G7591" s="22" t="str">
        <f>VLOOKUP(B7591,變換清單!E:F,2,0)</f>
        <v>九州</v>
      </c>
      <c r="H7591" s="22" t="str">
        <f t="shared" si="354"/>
        <v>2017</v>
      </c>
      <c r="I7591" s="22">
        <f t="shared" si="355"/>
        <v>12</v>
      </c>
      <c r="J7591" s="22" t="str">
        <f>VLOOKUP(I7591,變換清單!H:I,2,0)</f>
        <v>4Q</v>
      </c>
      <c r="K7591" s="22" t="str">
        <f t="shared" si="356"/>
        <v>發泡酒九州20174Q</v>
      </c>
    </row>
    <row r="7592" spans="1:11">
      <c r="A7592" s="23">
        <v>201712</v>
      </c>
      <c r="B7592" s="23" t="s">
        <v>97</v>
      </c>
      <c r="C7592" s="22">
        <v>27210786</v>
      </c>
      <c r="D7592" s="22" t="s">
        <v>103</v>
      </c>
      <c r="E7592" s="23">
        <v>2520</v>
      </c>
      <c r="F7592" s="22" t="str">
        <f>VLOOKUP(C7592,變換清單!A:C,3,0)</f>
        <v>發泡酒</v>
      </c>
      <c r="G7592" s="22" t="str">
        <f>VLOOKUP(B7592,變換清單!E:F,2,0)</f>
        <v>九州</v>
      </c>
      <c r="H7592" s="22" t="str">
        <f t="shared" si="354"/>
        <v>2017</v>
      </c>
      <c r="I7592" s="22">
        <f t="shared" si="355"/>
        <v>12</v>
      </c>
      <c r="J7592" s="22" t="str">
        <f>VLOOKUP(I7592,變換清單!H:I,2,0)</f>
        <v>4Q</v>
      </c>
      <c r="K7592" s="22" t="str">
        <f t="shared" si="356"/>
        <v>發泡酒九州20174Q</v>
      </c>
    </row>
    <row r="7593" spans="1:11">
      <c r="A7593" s="23">
        <v>201712</v>
      </c>
      <c r="B7593" s="23" t="s">
        <v>97</v>
      </c>
      <c r="C7593" s="22">
        <v>27220883</v>
      </c>
      <c r="D7593" s="22" t="s">
        <v>101</v>
      </c>
      <c r="E7593" s="23">
        <v>57960</v>
      </c>
      <c r="F7593" s="22" t="str">
        <f>VLOOKUP(C7593,變換清單!A:C,3,0)</f>
        <v>新類型</v>
      </c>
      <c r="G7593" s="22" t="str">
        <f>VLOOKUP(B7593,變換清單!E:F,2,0)</f>
        <v>九州</v>
      </c>
      <c r="H7593" s="22" t="str">
        <f t="shared" si="354"/>
        <v>2017</v>
      </c>
      <c r="I7593" s="22">
        <f t="shared" si="355"/>
        <v>12</v>
      </c>
      <c r="J7593" s="22" t="str">
        <f>VLOOKUP(I7593,變換清單!H:I,2,0)</f>
        <v>4Q</v>
      </c>
      <c r="K7593" s="22" t="str">
        <f t="shared" si="356"/>
        <v>新類型九州20174Q</v>
      </c>
    </row>
    <row r="7594" spans="1:11">
      <c r="A7594" s="23">
        <v>201712</v>
      </c>
      <c r="B7594" s="23" t="s">
        <v>58</v>
      </c>
      <c r="C7594" s="22">
        <v>27220957</v>
      </c>
      <c r="D7594" s="22" t="s">
        <v>102</v>
      </c>
      <c r="E7594" s="23">
        <v>4200</v>
      </c>
      <c r="F7594" s="22" t="str">
        <f>VLOOKUP(C7594,變換清單!A:C,3,0)</f>
        <v>新類型</v>
      </c>
      <c r="G7594" s="22" t="str">
        <f>VLOOKUP(B7594,變換清單!E:F,2,0)</f>
        <v>東北</v>
      </c>
      <c r="H7594" s="22" t="str">
        <f t="shared" si="354"/>
        <v>2017</v>
      </c>
      <c r="I7594" s="22">
        <f t="shared" si="355"/>
        <v>12</v>
      </c>
      <c r="J7594" s="22" t="str">
        <f>VLOOKUP(I7594,變換清單!H:I,2,0)</f>
        <v>4Q</v>
      </c>
      <c r="K7594" s="22" t="str">
        <f t="shared" si="356"/>
        <v>新類型東北20174Q</v>
      </c>
    </row>
    <row r="7595" spans="1:11">
      <c r="A7595" s="23">
        <v>201712</v>
      </c>
      <c r="B7595" s="23" t="s">
        <v>58</v>
      </c>
      <c r="C7595" s="22">
        <v>27220985</v>
      </c>
      <c r="D7595" s="22" t="s">
        <v>46</v>
      </c>
      <c r="E7595" s="23">
        <v>491400</v>
      </c>
      <c r="F7595" s="22" t="str">
        <f>VLOOKUP(C7595,變換清單!A:C,3,0)</f>
        <v>新類型</v>
      </c>
      <c r="G7595" s="22" t="str">
        <f>VLOOKUP(B7595,變換清單!E:F,2,0)</f>
        <v>東北</v>
      </c>
      <c r="H7595" s="22" t="str">
        <f t="shared" si="354"/>
        <v>2017</v>
      </c>
      <c r="I7595" s="22">
        <f t="shared" si="355"/>
        <v>12</v>
      </c>
      <c r="J7595" s="22" t="str">
        <f>VLOOKUP(I7595,變換清單!H:I,2,0)</f>
        <v>4Q</v>
      </c>
      <c r="K7595" s="22" t="str">
        <f t="shared" si="356"/>
        <v>新類型東北20174Q</v>
      </c>
    </row>
    <row r="7596" spans="1:11">
      <c r="A7596" s="23">
        <v>201712</v>
      </c>
      <c r="B7596" s="23" t="s">
        <v>58</v>
      </c>
      <c r="C7596" s="22">
        <v>27260317</v>
      </c>
      <c r="D7596" s="22" t="s">
        <v>40</v>
      </c>
      <c r="E7596" s="23">
        <v>239400</v>
      </c>
      <c r="F7596" s="22" t="str">
        <f>VLOOKUP(C7596,變換清單!A:C,3,0)</f>
        <v>啤酒</v>
      </c>
      <c r="G7596" s="22" t="str">
        <f>VLOOKUP(B7596,變換清單!E:F,2,0)</f>
        <v>東北</v>
      </c>
      <c r="H7596" s="22" t="str">
        <f t="shared" si="354"/>
        <v>2017</v>
      </c>
      <c r="I7596" s="22">
        <f t="shared" si="355"/>
        <v>12</v>
      </c>
      <c r="J7596" s="22" t="str">
        <f>VLOOKUP(I7596,變換清單!H:I,2,0)</f>
        <v>4Q</v>
      </c>
      <c r="K7596" s="22" t="str">
        <f t="shared" si="356"/>
        <v>啤酒東北20174Q</v>
      </c>
    </row>
    <row r="7597" spans="1:11">
      <c r="A7597" s="23">
        <v>201712</v>
      </c>
      <c r="B7597" s="23" t="s">
        <v>58</v>
      </c>
      <c r="C7597" s="22">
        <v>27260665</v>
      </c>
      <c r="D7597" s="22" t="s">
        <v>105</v>
      </c>
      <c r="E7597" s="23">
        <v>153720</v>
      </c>
      <c r="F7597" s="22" t="str">
        <f>VLOOKUP(C7597,變換清單!A:C,3,0)</f>
        <v>啤酒</v>
      </c>
      <c r="G7597" s="22" t="str">
        <f>VLOOKUP(B7597,變換清單!E:F,2,0)</f>
        <v>東北</v>
      </c>
      <c r="H7597" s="22" t="str">
        <f t="shared" si="354"/>
        <v>2017</v>
      </c>
      <c r="I7597" s="22">
        <f t="shared" si="355"/>
        <v>12</v>
      </c>
      <c r="J7597" s="22" t="str">
        <f>VLOOKUP(I7597,變換清單!H:I,2,0)</f>
        <v>4Q</v>
      </c>
      <c r="K7597" s="22" t="str">
        <f t="shared" si="356"/>
        <v>啤酒東北20174Q</v>
      </c>
    </row>
    <row r="7598" spans="1:11">
      <c r="A7598" s="23">
        <v>201712</v>
      </c>
      <c r="B7598" s="23" t="s">
        <v>58</v>
      </c>
      <c r="C7598" s="22">
        <v>27350171</v>
      </c>
      <c r="D7598" s="22" t="s">
        <v>42</v>
      </c>
      <c r="E7598" s="23">
        <v>23940</v>
      </c>
      <c r="F7598" s="22" t="str">
        <f>VLOOKUP(C7598,變換清單!A:C,3,0)</f>
        <v>啤酒</v>
      </c>
      <c r="G7598" s="22" t="str">
        <f>VLOOKUP(B7598,變換清單!E:F,2,0)</f>
        <v>東北</v>
      </c>
      <c r="H7598" s="22" t="str">
        <f t="shared" si="354"/>
        <v>2017</v>
      </c>
      <c r="I7598" s="22">
        <f t="shared" si="355"/>
        <v>12</v>
      </c>
      <c r="J7598" s="22" t="str">
        <f>VLOOKUP(I7598,變換清單!H:I,2,0)</f>
        <v>4Q</v>
      </c>
      <c r="K7598" s="22" t="str">
        <f t="shared" si="356"/>
        <v>啤酒東北20174Q</v>
      </c>
    </row>
    <row r="7599" spans="1:11">
      <c r="A7599" s="23">
        <v>201712</v>
      </c>
      <c r="B7599" s="23" t="s">
        <v>58</v>
      </c>
      <c r="C7599" s="22">
        <v>27350921</v>
      </c>
      <c r="D7599" s="22" t="s">
        <v>44</v>
      </c>
      <c r="E7599" s="23">
        <v>11548</v>
      </c>
      <c r="F7599" s="22" t="str">
        <f>VLOOKUP(C7599,變換清單!A:C,3,0)</f>
        <v>發泡酒</v>
      </c>
      <c r="G7599" s="22" t="str">
        <f>VLOOKUP(B7599,變換清單!E:F,2,0)</f>
        <v>東北</v>
      </c>
      <c r="H7599" s="22" t="str">
        <f t="shared" si="354"/>
        <v>2017</v>
      </c>
      <c r="I7599" s="22">
        <f t="shared" si="355"/>
        <v>12</v>
      </c>
      <c r="J7599" s="22" t="str">
        <f>VLOOKUP(I7599,變換清單!H:I,2,0)</f>
        <v>4Q</v>
      </c>
      <c r="K7599" s="22" t="str">
        <f t="shared" si="356"/>
        <v>發泡酒東北20174Q</v>
      </c>
    </row>
    <row r="7600" spans="1:11">
      <c r="A7600" s="23">
        <v>201712</v>
      </c>
      <c r="B7600" s="23" t="s">
        <v>58</v>
      </c>
      <c r="C7600" s="22">
        <v>27210786</v>
      </c>
      <c r="D7600" s="22" t="s">
        <v>103</v>
      </c>
      <c r="E7600" s="23">
        <v>1343160</v>
      </c>
      <c r="F7600" s="22" t="str">
        <f>VLOOKUP(C7600,變換清單!A:C,3,0)</f>
        <v>發泡酒</v>
      </c>
      <c r="G7600" s="22" t="str">
        <f>VLOOKUP(B7600,變換清單!E:F,2,0)</f>
        <v>東北</v>
      </c>
      <c r="H7600" s="22" t="str">
        <f t="shared" si="354"/>
        <v>2017</v>
      </c>
      <c r="I7600" s="22">
        <f t="shared" si="355"/>
        <v>12</v>
      </c>
      <c r="J7600" s="22" t="str">
        <f>VLOOKUP(I7600,變換清單!H:I,2,0)</f>
        <v>4Q</v>
      </c>
      <c r="K7600" s="22" t="str">
        <f t="shared" si="356"/>
        <v>發泡酒東北20174Q</v>
      </c>
    </row>
    <row r="7601" spans="1:11">
      <c r="A7601" s="23">
        <v>201712</v>
      </c>
      <c r="B7601" s="23" t="s">
        <v>67</v>
      </c>
      <c r="C7601" s="22">
        <v>27220883</v>
      </c>
      <c r="D7601" s="22" t="s">
        <v>101</v>
      </c>
      <c r="E7601" s="23">
        <v>1048152</v>
      </c>
      <c r="F7601" s="22" t="str">
        <f>VLOOKUP(C7601,變換清單!A:C,3,0)</f>
        <v>新類型</v>
      </c>
      <c r="G7601" s="22" t="str">
        <f>VLOOKUP(B7601,變換清單!E:F,2,0)</f>
        <v>關信越</v>
      </c>
      <c r="H7601" s="22" t="str">
        <f t="shared" si="354"/>
        <v>2017</v>
      </c>
      <c r="I7601" s="22">
        <f t="shared" si="355"/>
        <v>12</v>
      </c>
      <c r="J7601" s="22" t="str">
        <f>VLOOKUP(I7601,變換清單!H:I,2,0)</f>
        <v>4Q</v>
      </c>
      <c r="K7601" s="22" t="str">
        <f t="shared" si="356"/>
        <v>新類型關信越20174Q</v>
      </c>
    </row>
    <row r="7602" spans="1:11">
      <c r="A7602" s="23">
        <v>201712</v>
      </c>
      <c r="B7602" s="23" t="s">
        <v>67</v>
      </c>
      <c r="C7602" s="22">
        <v>27220957</v>
      </c>
      <c r="D7602" s="22" t="s">
        <v>102</v>
      </c>
      <c r="E7602" s="23">
        <v>280560</v>
      </c>
      <c r="F7602" s="22" t="str">
        <f>VLOOKUP(C7602,變換清單!A:C,3,0)</f>
        <v>新類型</v>
      </c>
      <c r="G7602" s="22" t="str">
        <f>VLOOKUP(B7602,變換清單!E:F,2,0)</f>
        <v>關信越</v>
      </c>
      <c r="H7602" s="22" t="str">
        <f t="shared" si="354"/>
        <v>2017</v>
      </c>
      <c r="I7602" s="22">
        <f t="shared" si="355"/>
        <v>12</v>
      </c>
      <c r="J7602" s="22" t="str">
        <f>VLOOKUP(I7602,變換清單!H:I,2,0)</f>
        <v>4Q</v>
      </c>
      <c r="K7602" s="22" t="str">
        <f t="shared" si="356"/>
        <v>新類型關信越20174Q</v>
      </c>
    </row>
    <row r="7603" spans="1:11">
      <c r="A7603" s="23">
        <v>201712</v>
      </c>
      <c r="B7603" s="23" t="s">
        <v>67</v>
      </c>
      <c r="C7603" s="22">
        <v>27220985</v>
      </c>
      <c r="D7603" s="22" t="s">
        <v>46</v>
      </c>
      <c r="E7603" s="23">
        <v>792120</v>
      </c>
      <c r="F7603" s="22" t="str">
        <f>VLOOKUP(C7603,變換清單!A:C,3,0)</f>
        <v>新類型</v>
      </c>
      <c r="G7603" s="22" t="str">
        <f>VLOOKUP(B7603,變換清單!E:F,2,0)</f>
        <v>關信越</v>
      </c>
      <c r="H7603" s="22" t="str">
        <f t="shared" si="354"/>
        <v>2017</v>
      </c>
      <c r="I7603" s="22">
        <f t="shared" si="355"/>
        <v>12</v>
      </c>
      <c r="J7603" s="22" t="str">
        <f>VLOOKUP(I7603,變換清單!H:I,2,0)</f>
        <v>4Q</v>
      </c>
      <c r="K7603" s="22" t="str">
        <f t="shared" si="356"/>
        <v>新類型關信越20174Q</v>
      </c>
    </row>
    <row r="7604" spans="1:11">
      <c r="A7604" s="23">
        <v>201712</v>
      </c>
      <c r="B7604" s="23" t="s">
        <v>67</v>
      </c>
      <c r="C7604" s="22">
        <v>27260317</v>
      </c>
      <c r="D7604" s="22" t="s">
        <v>40</v>
      </c>
      <c r="E7604" s="23">
        <v>34524</v>
      </c>
      <c r="F7604" s="22" t="str">
        <f>VLOOKUP(C7604,變換清單!A:C,3,0)</f>
        <v>啤酒</v>
      </c>
      <c r="G7604" s="22" t="str">
        <f>VLOOKUP(B7604,變換清單!E:F,2,0)</f>
        <v>關信越</v>
      </c>
      <c r="H7604" s="22" t="str">
        <f t="shared" si="354"/>
        <v>2017</v>
      </c>
      <c r="I7604" s="22">
        <f t="shared" si="355"/>
        <v>12</v>
      </c>
      <c r="J7604" s="22" t="str">
        <f>VLOOKUP(I7604,變換清單!H:I,2,0)</f>
        <v>4Q</v>
      </c>
      <c r="K7604" s="22" t="str">
        <f t="shared" si="356"/>
        <v>啤酒關信越20174Q</v>
      </c>
    </row>
    <row r="7605" spans="1:11">
      <c r="A7605" s="23">
        <v>201712</v>
      </c>
      <c r="B7605" s="23" t="s">
        <v>67</v>
      </c>
      <c r="C7605" s="22">
        <v>27260665</v>
      </c>
      <c r="D7605" s="22" t="s">
        <v>105</v>
      </c>
      <c r="E7605" s="23">
        <v>11340</v>
      </c>
      <c r="F7605" s="22" t="str">
        <f>VLOOKUP(C7605,變換清單!A:C,3,0)</f>
        <v>啤酒</v>
      </c>
      <c r="G7605" s="22" t="str">
        <f>VLOOKUP(B7605,變換清單!E:F,2,0)</f>
        <v>關信越</v>
      </c>
      <c r="H7605" s="22" t="str">
        <f t="shared" si="354"/>
        <v>2017</v>
      </c>
      <c r="I7605" s="22">
        <f t="shared" si="355"/>
        <v>12</v>
      </c>
      <c r="J7605" s="22" t="str">
        <f>VLOOKUP(I7605,變換清單!H:I,2,0)</f>
        <v>4Q</v>
      </c>
      <c r="K7605" s="22" t="str">
        <f t="shared" si="356"/>
        <v>啤酒關信越20174Q</v>
      </c>
    </row>
    <row r="7606" spans="1:11">
      <c r="A7606" s="23">
        <v>201712</v>
      </c>
      <c r="B7606" s="23" t="s">
        <v>67</v>
      </c>
      <c r="C7606" s="22">
        <v>27350171</v>
      </c>
      <c r="D7606" s="22" t="s">
        <v>42</v>
      </c>
      <c r="E7606" s="23">
        <v>320880</v>
      </c>
      <c r="F7606" s="22" t="str">
        <f>VLOOKUP(C7606,變換清單!A:C,3,0)</f>
        <v>啤酒</v>
      </c>
      <c r="G7606" s="22" t="str">
        <f>VLOOKUP(B7606,變換清單!E:F,2,0)</f>
        <v>關信越</v>
      </c>
      <c r="H7606" s="22" t="str">
        <f t="shared" si="354"/>
        <v>2017</v>
      </c>
      <c r="I7606" s="22">
        <f t="shared" si="355"/>
        <v>12</v>
      </c>
      <c r="J7606" s="22" t="str">
        <f>VLOOKUP(I7606,變換清單!H:I,2,0)</f>
        <v>4Q</v>
      </c>
      <c r="K7606" s="22" t="str">
        <f t="shared" si="356"/>
        <v>啤酒關信越20174Q</v>
      </c>
    </row>
    <row r="7607" spans="1:11">
      <c r="A7607" s="23">
        <v>201712</v>
      </c>
      <c r="B7607" s="23" t="s">
        <v>67</v>
      </c>
      <c r="C7607" s="22">
        <v>27350921</v>
      </c>
      <c r="D7607" s="22" t="s">
        <v>44</v>
      </c>
      <c r="E7607" s="23">
        <v>24012</v>
      </c>
      <c r="F7607" s="22" t="str">
        <f>VLOOKUP(C7607,變換清單!A:C,3,0)</f>
        <v>發泡酒</v>
      </c>
      <c r="G7607" s="22" t="str">
        <f>VLOOKUP(B7607,變換清單!E:F,2,0)</f>
        <v>關信越</v>
      </c>
      <c r="H7607" s="22" t="str">
        <f t="shared" si="354"/>
        <v>2017</v>
      </c>
      <c r="I7607" s="22">
        <f t="shared" si="355"/>
        <v>12</v>
      </c>
      <c r="J7607" s="22" t="str">
        <f>VLOOKUP(I7607,變換清單!H:I,2,0)</f>
        <v>4Q</v>
      </c>
      <c r="K7607" s="22" t="str">
        <f t="shared" si="356"/>
        <v>發泡酒關信越20174Q</v>
      </c>
    </row>
    <row r="7608" spans="1:11">
      <c r="A7608" s="23">
        <v>201712</v>
      </c>
      <c r="B7608" s="23" t="s">
        <v>67</v>
      </c>
      <c r="C7608" s="22">
        <v>27210786</v>
      </c>
      <c r="D7608" s="22" t="s">
        <v>103</v>
      </c>
      <c r="E7608" s="23">
        <v>32016</v>
      </c>
      <c r="F7608" s="22" t="str">
        <f>VLOOKUP(C7608,變換清單!A:C,3,0)</f>
        <v>發泡酒</v>
      </c>
      <c r="G7608" s="22" t="str">
        <f>VLOOKUP(B7608,變換清單!E:F,2,0)</f>
        <v>關信越</v>
      </c>
      <c r="H7608" s="22" t="str">
        <f t="shared" si="354"/>
        <v>2017</v>
      </c>
      <c r="I7608" s="22">
        <f t="shared" si="355"/>
        <v>12</v>
      </c>
      <c r="J7608" s="22" t="str">
        <f>VLOOKUP(I7608,變換清單!H:I,2,0)</f>
        <v>4Q</v>
      </c>
      <c r="K7608" s="22" t="str">
        <f t="shared" si="356"/>
        <v>發泡酒關信越20174Q</v>
      </c>
    </row>
    <row r="7609" spans="1:11">
      <c r="A7609" s="23">
        <v>201712</v>
      </c>
      <c r="B7609" s="23" t="s">
        <v>66</v>
      </c>
      <c r="C7609" s="22">
        <v>27220883</v>
      </c>
      <c r="D7609" s="22" t="s">
        <v>101</v>
      </c>
      <c r="E7609" s="23">
        <v>37485</v>
      </c>
      <c r="F7609" s="22" t="str">
        <f>VLOOKUP(C7609,變換清單!A:C,3,0)</f>
        <v>新類型</v>
      </c>
      <c r="G7609" s="22" t="str">
        <f>VLOOKUP(B7609,變換清單!E:F,2,0)</f>
        <v>首都圏</v>
      </c>
      <c r="H7609" s="22" t="str">
        <f t="shared" si="354"/>
        <v>2017</v>
      </c>
      <c r="I7609" s="22">
        <f t="shared" si="355"/>
        <v>12</v>
      </c>
      <c r="J7609" s="22" t="str">
        <f>VLOOKUP(I7609,變換清單!H:I,2,0)</f>
        <v>4Q</v>
      </c>
      <c r="K7609" s="22" t="str">
        <f t="shared" si="356"/>
        <v>新類型首都圏20174Q</v>
      </c>
    </row>
    <row r="7610" spans="1:11">
      <c r="A7610" s="23">
        <v>201712</v>
      </c>
      <c r="B7610" s="23" t="s">
        <v>66</v>
      </c>
      <c r="C7610" s="22">
        <v>27220957</v>
      </c>
      <c r="D7610" s="22" t="s">
        <v>102</v>
      </c>
      <c r="E7610" s="23">
        <v>59640</v>
      </c>
      <c r="F7610" s="22" t="str">
        <f>VLOOKUP(C7610,變換清單!A:C,3,0)</f>
        <v>新類型</v>
      </c>
      <c r="G7610" s="22" t="str">
        <f>VLOOKUP(B7610,變換清單!E:F,2,0)</f>
        <v>首都圏</v>
      </c>
      <c r="H7610" s="22" t="str">
        <f t="shared" si="354"/>
        <v>2017</v>
      </c>
      <c r="I7610" s="22">
        <f t="shared" si="355"/>
        <v>12</v>
      </c>
      <c r="J7610" s="22" t="str">
        <f>VLOOKUP(I7610,變換清單!H:I,2,0)</f>
        <v>4Q</v>
      </c>
      <c r="K7610" s="22" t="str">
        <f t="shared" si="356"/>
        <v>新類型首都圏20174Q</v>
      </c>
    </row>
    <row r="7611" spans="1:11">
      <c r="A7611" s="23">
        <v>201712</v>
      </c>
      <c r="B7611" s="23" t="s">
        <v>66</v>
      </c>
      <c r="C7611" s="22">
        <v>27220985</v>
      </c>
      <c r="D7611" s="22" t="s">
        <v>46</v>
      </c>
      <c r="E7611" s="23">
        <v>22491</v>
      </c>
      <c r="F7611" s="22" t="str">
        <f>VLOOKUP(C7611,變換清單!A:C,3,0)</f>
        <v>新類型</v>
      </c>
      <c r="G7611" s="22" t="str">
        <f>VLOOKUP(B7611,變換清單!E:F,2,0)</f>
        <v>首都圏</v>
      </c>
      <c r="H7611" s="22" t="str">
        <f t="shared" si="354"/>
        <v>2017</v>
      </c>
      <c r="I7611" s="22">
        <f t="shared" si="355"/>
        <v>12</v>
      </c>
      <c r="J7611" s="22" t="str">
        <f>VLOOKUP(I7611,變換清單!H:I,2,0)</f>
        <v>4Q</v>
      </c>
      <c r="K7611" s="22" t="str">
        <f t="shared" si="356"/>
        <v>新類型首都圏20174Q</v>
      </c>
    </row>
    <row r="7612" spans="1:11">
      <c r="A7612" s="23">
        <v>201712</v>
      </c>
      <c r="B7612" s="23" t="s">
        <v>66</v>
      </c>
      <c r="C7612" s="22">
        <v>27260317</v>
      </c>
      <c r="D7612" s="22" t="s">
        <v>40</v>
      </c>
      <c r="E7612" s="23">
        <v>12946920</v>
      </c>
      <c r="F7612" s="22" t="str">
        <f>VLOOKUP(C7612,變換清單!A:C,3,0)</f>
        <v>啤酒</v>
      </c>
      <c r="G7612" s="22" t="str">
        <f>VLOOKUP(B7612,變換清單!E:F,2,0)</f>
        <v>首都圏</v>
      </c>
      <c r="H7612" s="22" t="str">
        <f t="shared" si="354"/>
        <v>2017</v>
      </c>
      <c r="I7612" s="22">
        <f t="shared" si="355"/>
        <v>12</v>
      </c>
      <c r="J7612" s="22" t="str">
        <f>VLOOKUP(I7612,變換清單!H:I,2,0)</f>
        <v>4Q</v>
      </c>
      <c r="K7612" s="22" t="str">
        <f t="shared" si="356"/>
        <v>啤酒首都圏20174Q</v>
      </c>
    </row>
    <row r="7613" spans="1:11">
      <c r="A7613" s="23">
        <v>201712</v>
      </c>
      <c r="B7613" s="23" t="s">
        <v>66</v>
      </c>
      <c r="C7613" s="22">
        <v>27260665</v>
      </c>
      <c r="D7613" s="22" t="s">
        <v>105</v>
      </c>
      <c r="E7613" s="23">
        <v>2562000</v>
      </c>
      <c r="F7613" s="22" t="str">
        <f>VLOOKUP(C7613,變換清單!A:C,3,0)</f>
        <v>啤酒</v>
      </c>
      <c r="G7613" s="22" t="str">
        <f>VLOOKUP(B7613,變換清單!E:F,2,0)</f>
        <v>首都圏</v>
      </c>
      <c r="H7613" s="22" t="str">
        <f t="shared" si="354"/>
        <v>2017</v>
      </c>
      <c r="I7613" s="22">
        <f t="shared" si="355"/>
        <v>12</v>
      </c>
      <c r="J7613" s="22" t="str">
        <f>VLOOKUP(I7613,變換清單!H:I,2,0)</f>
        <v>4Q</v>
      </c>
      <c r="K7613" s="22" t="str">
        <f t="shared" si="356"/>
        <v>啤酒首都圏20174Q</v>
      </c>
    </row>
    <row r="7614" spans="1:11">
      <c r="A7614" s="23">
        <v>201712</v>
      </c>
      <c r="B7614" s="23" t="s">
        <v>66</v>
      </c>
      <c r="C7614" s="22">
        <v>27350171</v>
      </c>
      <c r="D7614" s="22" t="s">
        <v>42</v>
      </c>
      <c r="E7614" s="23">
        <v>6584760</v>
      </c>
      <c r="F7614" s="22" t="str">
        <f>VLOOKUP(C7614,變換清單!A:C,3,0)</f>
        <v>啤酒</v>
      </c>
      <c r="G7614" s="22" t="str">
        <f>VLOOKUP(B7614,變換清單!E:F,2,0)</f>
        <v>首都圏</v>
      </c>
      <c r="H7614" s="22" t="str">
        <f t="shared" si="354"/>
        <v>2017</v>
      </c>
      <c r="I7614" s="22">
        <f t="shared" si="355"/>
        <v>12</v>
      </c>
      <c r="J7614" s="22" t="str">
        <f>VLOOKUP(I7614,變換清單!H:I,2,0)</f>
        <v>4Q</v>
      </c>
      <c r="K7614" s="22" t="str">
        <f t="shared" si="356"/>
        <v>啤酒首都圏20174Q</v>
      </c>
    </row>
    <row r="7615" spans="1:11">
      <c r="A7615" s="23">
        <v>201712</v>
      </c>
      <c r="B7615" s="23" t="s">
        <v>66</v>
      </c>
      <c r="C7615" s="22">
        <v>27350921</v>
      </c>
      <c r="D7615" s="22" t="s">
        <v>44</v>
      </c>
      <c r="E7615" s="23">
        <v>638064</v>
      </c>
      <c r="F7615" s="22" t="str">
        <f>VLOOKUP(C7615,變換清單!A:C,3,0)</f>
        <v>發泡酒</v>
      </c>
      <c r="G7615" s="22" t="str">
        <f>VLOOKUP(B7615,變換清單!E:F,2,0)</f>
        <v>首都圏</v>
      </c>
      <c r="H7615" s="22" t="str">
        <f t="shared" si="354"/>
        <v>2017</v>
      </c>
      <c r="I7615" s="22">
        <f t="shared" si="355"/>
        <v>12</v>
      </c>
      <c r="J7615" s="22" t="str">
        <f>VLOOKUP(I7615,變換清單!H:I,2,0)</f>
        <v>4Q</v>
      </c>
      <c r="K7615" s="22" t="str">
        <f t="shared" si="356"/>
        <v>發泡酒首都圏20174Q</v>
      </c>
    </row>
    <row r="7616" spans="1:11">
      <c r="A7616" s="23">
        <v>201712</v>
      </c>
      <c r="B7616" s="23" t="s">
        <v>66</v>
      </c>
      <c r="C7616" s="22">
        <v>27210786</v>
      </c>
      <c r="D7616" s="22" t="s">
        <v>103</v>
      </c>
      <c r="E7616" s="23">
        <v>394128</v>
      </c>
      <c r="F7616" s="22" t="str">
        <f>VLOOKUP(C7616,變換清單!A:C,3,0)</f>
        <v>發泡酒</v>
      </c>
      <c r="G7616" s="22" t="str">
        <f>VLOOKUP(B7616,變換清單!E:F,2,0)</f>
        <v>首都圏</v>
      </c>
      <c r="H7616" s="22" t="str">
        <f t="shared" si="354"/>
        <v>2017</v>
      </c>
      <c r="I7616" s="22">
        <f t="shared" si="355"/>
        <v>12</v>
      </c>
      <c r="J7616" s="22" t="str">
        <f>VLOOKUP(I7616,變換清單!H:I,2,0)</f>
        <v>4Q</v>
      </c>
      <c r="K7616" s="22" t="str">
        <f t="shared" si="356"/>
        <v>發泡酒首都圏20174Q</v>
      </c>
    </row>
    <row r="7617" spans="1:11">
      <c r="A7617" s="23">
        <v>201712</v>
      </c>
      <c r="B7617" s="23" t="s">
        <v>66</v>
      </c>
      <c r="C7617" s="22">
        <v>27220883</v>
      </c>
      <c r="D7617" s="22" t="s">
        <v>101</v>
      </c>
      <c r="E7617" s="23">
        <v>3956400</v>
      </c>
      <c r="F7617" s="22" t="str">
        <f>VLOOKUP(C7617,變換清單!A:C,3,0)</f>
        <v>新類型</v>
      </c>
      <c r="G7617" s="22" t="str">
        <f>VLOOKUP(B7617,變換清單!E:F,2,0)</f>
        <v>首都圏</v>
      </c>
      <c r="H7617" s="22" t="str">
        <f t="shared" si="354"/>
        <v>2017</v>
      </c>
      <c r="I7617" s="22">
        <f t="shared" si="355"/>
        <v>12</v>
      </c>
      <c r="J7617" s="22" t="str">
        <f>VLOOKUP(I7617,變換清單!H:I,2,0)</f>
        <v>4Q</v>
      </c>
      <c r="K7617" s="22" t="str">
        <f t="shared" si="356"/>
        <v>新類型首都圏20174Q</v>
      </c>
    </row>
    <row r="7618" spans="1:11">
      <c r="A7618" s="23">
        <v>201712</v>
      </c>
      <c r="B7618" s="23" t="s">
        <v>66</v>
      </c>
      <c r="C7618" s="22">
        <v>27220957</v>
      </c>
      <c r="D7618" s="22" t="s">
        <v>102</v>
      </c>
      <c r="E7618" s="23">
        <v>-691.2</v>
      </c>
      <c r="F7618" s="22" t="str">
        <f>VLOOKUP(C7618,變換清單!A:C,3,0)</f>
        <v>新類型</v>
      </c>
      <c r="G7618" s="22" t="str">
        <f>VLOOKUP(B7618,變換清單!E:F,2,0)</f>
        <v>首都圏</v>
      </c>
      <c r="H7618" s="22" t="str">
        <f t="shared" si="354"/>
        <v>2017</v>
      </c>
      <c r="I7618" s="22">
        <f t="shared" si="355"/>
        <v>12</v>
      </c>
      <c r="J7618" s="22" t="str">
        <f>VLOOKUP(I7618,變換清單!H:I,2,0)</f>
        <v>4Q</v>
      </c>
      <c r="K7618" s="22" t="str">
        <f t="shared" si="356"/>
        <v>新類型首都圏20174Q</v>
      </c>
    </row>
    <row r="7619" spans="1:11">
      <c r="A7619" s="23">
        <v>201712</v>
      </c>
      <c r="B7619" s="23" t="s">
        <v>66</v>
      </c>
      <c r="C7619" s="22">
        <v>27220985</v>
      </c>
      <c r="D7619" s="22" t="s">
        <v>46</v>
      </c>
      <c r="E7619" s="23">
        <v>-691.2</v>
      </c>
      <c r="F7619" s="22" t="str">
        <f>VLOOKUP(C7619,變換清單!A:C,3,0)</f>
        <v>新類型</v>
      </c>
      <c r="G7619" s="22" t="str">
        <f>VLOOKUP(B7619,變換清單!E:F,2,0)</f>
        <v>首都圏</v>
      </c>
      <c r="H7619" s="22" t="str">
        <f t="shared" ref="H7619:H7682" si="357">LEFT(A7619,4)</f>
        <v>2017</v>
      </c>
      <c r="I7619" s="22">
        <f t="shared" ref="I7619:I7682" si="358">VALUE(RIGHT(A7619,2))</f>
        <v>12</v>
      </c>
      <c r="J7619" s="22" t="str">
        <f>VLOOKUP(I7619,變換清單!H:I,2,0)</f>
        <v>4Q</v>
      </c>
      <c r="K7619" s="22" t="str">
        <f t="shared" ref="K7619:K7682" si="359">CONCATENATE(F7619,G7619,H7619,J7619)</f>
        <v>新類型首都圏20174Q</v>
      </c>
    </row>
    <row r="7620" spans="1:11">
      <c r="A7620" s="23">
        <v>201712</v>
      </c>
      <c r="B7620" s="23" t="s">
        <v>66</v>
      </c>
      <c r="C7620" s="22">
        <v>27260317</v>
      </c>
      <c r="D7620" s="22" t="s">
        <v>40</v>
      </c>
      <c r="E7620" s="23">
        <v>1008504</v>
      </c>
      <c r="F7620" s="22" t="str">
        <f>VLOOKUP(C7620,變換清單!A:C,3,0)</f>
        <v>啤酒</v>
      </c>
      <c r="G7620" s="22" t="str">
        <f>VLOOKUP(B7620,變換清單!E:F,2,0)</f>
        <v>首都圏</v>
      </c>
      <c r="H7620" s="22" t="str">
        <f t="shared" si="357"/>
        <v>2017</v>
      </c>
      <c r="I7620" s="22">
        <f t="shared" si="358"/>
        <v>12</v>
      </c>
      <c r="J7620" s="22" t="str">
        <f>VLOOKUP(I7620,變換清單!H:I,2,0)</f>
        <v>4Q</v>
      </c>
      <c r="K7620" s="22" t="str">
        <f t="shared" si="359"/>
        <v>啤酒首都圏20174Q</v>
      </c>
    </row>
    <row r="7621" spans="1:11">
      <c r="A7621" s="23">
        <v>201712</v>
      </c>
      <c r="B7621" s="23" t="s">
        <v>66</v>
      </c>
      <c r="C7621" s="22">
        <v>27260665</v>
      </c>
      <c r="D7621" s="22" t="s">
        <v>105</v>
      </c>
      <c r="E7621" s="23">
        <v>207437</v>
      </c>
      <c r="F7621" s="22" t="str">
        <f>VLOOKUP(C7621,變換清單!A:C,3,0)</f>
        <v>啤酒</v>
      </c>
      <c r="G7621" s="22" t="str">
        <f>VLOOKUP(B7621,變換清單!E:F,2,0)</f>
        <v>首都圏</v>
      </c>
      <c r="H7621" s="22" t="str">
        <f t="shared" si="357"/>
        <v>2017</v>
      </c>
      <c r="I7621" s="22">
        <f t="shared" si="358"/>
        <v>12</v>
      </c>
      <c r="J7621" s="22" t="str">
        <f>VLOOKUP(I7621,變換清單!H:I,2,0)</f>
        <v>4Q</v>
      </c>
      <c r="K7621" s="22" t="str">
        <f t="shared" si="359"/>
        <v>啤酒首都圏20174Q</v>
      </c>
    </row>
    <row r="7622" spans="1:11">
      <c r="A7622" s="23">
        <v>201712</v>
      </c>
      <c r="B7622" s="23" t="s">
        <v>55</v>
      </c>
      <c r="C7622" s="22">
        <v>27350171</v>
      </c>
      <c r="D7622" s="22" t="s">
        <v>42</v>
      </c>
      <c r="E7622" s="23">
        <v>2520</v>
      </c>
      <c r="F7622" s="22" t="str">
        <f>VLOOKUP(C7622,變換清單!A:C,3,0)</f>
        <v>啤酒</v>
      </c>
      <c r="G7622" s="22" t="str">
        <f>VLOOKUP(B7622,變換清單!E:F,2,0)</f>
        <v>東北</v>
      </c>
      <c r="H7622" s="22" t="str">
        <f t="shared" si="357"/>
        <v>2017</v>
      </c>
      <c r="I7622" s="22">
        <f t="shared" si="358"/>
        <v>12</v>
      </c>
      <c r="J7622" s="22" t="str">
        <f>VLOOKUP(I7622,變換清單!H:I,2,0)</f>
        <v>4Q</v>
      </c>
      <c r="K7622" s="22" t="str">
        <f t="shared" si="359"/>
        <v>啤酒東北20174Q</v>
      </c>
    </row>
    <row r="7623" spans="1:11">
      <c r="A7623" s="23">
        <v>201712</v>
      </c>
      <c r="B7623" s="23" t="s">
        <v>55</v>
      </c>
      <c r="C7623" s="22">
        <v>27350921</v>
      </c>
      <c r="D7623" s="22" t="s">
        <v>44</v>
      </c>
      <c r="E7623" s="23">
        <v>688800</v>
      </c>
      <c r="F7623" s="22" t="str">
        <f>VLOOKUP(C7623,變換清單!A:C,3,0)</f>
        <v>發泡酒</v>
      </c>
      <c r="G7623" s="22" t="str">
        <f>VLOOKUP(B7623,變換清單!E:F,2,0)</f>
        <v>東北</v>
      </c>
      <c r="H7623" s="22" t="str">
        <f t="shared" si="357"/>
        <v>2017</v>
      </c>
      <c r="I7623" s="22">
        <f t="shared" si="358"/>
        <v>12</v>
      </c>
      <c r="J7623" s="22" t="str">
        <f>VLOOKUP(I7623,變換清單!H:I,2,0)</f>
        <v>4Q</v>
      </c>
      <c r="K7623" s="22" t="str">
        <f t="shared" si="359"/>
        <v>發泡酒東北20174Q</v>
      </c>
    </row>
    <row r="7624" spans="1:11">
      <c r="A7624" s="23">
        <v>201712</v>
      </c>
      <c r="B7624" s="23" t="s">
        <v>55</v>
      </c>
      <c r="C7624" s="22">
        <v>27210786</v>
      </c>
      <c r="D7624" s="22" t="s">
        <v>103</v>
      </c>
      <c r="E7624" s="23">
        <v>300720</v>
      </c>
      <c r="F7624" s="22" t="str">
        <f>VLOOKUP(C7624,變換清單!A:C,3,0)</f>
        <v>發泡酒</v>
      </c>
      <c r="G7624" s="22" t="str">
        <f>VLOOKUP(B7624,變換清單!E:F,2,0)</f>
        <v>東北</v>
      </c>
      <c r="H7624" s="22" t="str">
        <f t="shared" si="357"/>
        <v>2017</v>
      </c>
      <c r="I7624" s="22">
        <f t="shared" si="358"/>
        <v>12</v>
      </c>
      <c r="J7624" s="22" t="str">
        <f>VLOOKUP(I7624,變換清單!H:I,2,0)</f>
        <v>4Q</v>
      </c>
      <c r="K7624" s="22" t="str">
        <f t="shared" si="359"/>
        <v>發泡酒東北20174Q</v>
      </c>
    </row>
    <row r="7625" spans="1:11">
      <c r="A7625" s="23">
        <v>201712</v>
      </c>
      <c r="B7625" s="23" t="s">
        <v>55</v>
      </c>
      <c r="C7625" s="22">
        <v>27220883</v>
      </c>
      <c r="D7625" s="22" t="s">
        <v>101</v>
      </c>
      <c r="E7625" s="23">
        <v>228480</v>
      </c>
      <c r="F7625" s="22" t="str">
        <f>VLOOKUP(C7625,變換清單!A:C,3,0)</f>
        <v>新類型</v>
      </c>
      <c r="G7625" s="22" t="str">
        <f>VLOOKUP(B7625,變換清單!E:F,2,0)</f>
        <v>東北</v>
      </c>
      <c r="H7625" s="22" t="str">
        <f t="shared" si="357"/>
        <v>2017</v>
      </c>
      <c r="I7625" s="22">
        <f t="shared" si="358"/>
        <v>12</v>
      </c>
      <c r="J7625" s="22" t="str">
        <f>VLOOKUP(I7625,變換清單!H:I,2,0)</f>
        <v>4Q</v>
      </c>
      <c r="K7625" s="22" t="str">
        <f t="shared" si="359"/>
        <v>新類型東北20174Q</v>
      </c>
    </row>
    <row r="7626" spans="1:11">
      <c r="A7626" s="23">
        <v>201712</v>
      </c>
      <c r="B7626" s="23" t="s">
        <v>55</v>
      </c>
      <c r="C7626" s="22">
        <v>27220957</v>
      </c>
      <c r="D7626" s="22" t="s">
        <v>102</v>
      </c>
      <c r="E7626" s="23">
        <v>4788</v>
      </c>
      <c r="F7626" s="22" t="str">
        <f>VLOOKUP(C7626,變換清單!A:C,3,0)</f>
        <v>新類型</v>
      </c>
      <c r="G7626" s="22" t="str">
        <f>VLOOKUP(B7626,變換清單!E:F,2,0)</f>
        <v>東北</v>
      </c>
      <c r="H7626" s="22" t="str">
        <f t="shared" si="357"/>
        <v>2017</v>
      </c>
      <c r="I7626" s="22">
        <f t="shared" si="358"/>
        <v>12</v>
      </c>
      <c r="J7626" s="22" t="str">
        <f>VLOOKUP(I7626,變換清單!H:I,2,0)</f>
        <v>4Q</v>
      </c>
      <c r="K7626" s="22" t="str">
        <f t="shared" si="359"/>
        <v>新類型東北20174Q</v>
      </c>
    </row>
    <row r="7627" spans="1:11">
      <c r="A7627" s="23">
        <v>201712</v>
      </c>
      <c r="B7627" s="23" t="s">
        <v>55</v>
      </c>
      <c r="C7627" s="22">
        <v>27220985</v>
      </c>
      <c r="D7627" s="22" t="s">
        <v>46</v>
      </c>
      <c r="E7627" s="23">
        <v>2256</v>
      </c>
      <c r="F7627" s="22" t="str">
        <f>VLOOKUP(C7627,變換清單!A:C,3,0)</f>
        <v>新類型</v>
      </c>
      <c r="G7627" s="22" t="str">
        <f>VLOOKUP(B7627,變換清單!E:F,2,0)</f>
        <v>東北</v>
      </c>
      <c r="H7627" s="22" t="str">
        <f t="shared" si="357"/>
        <v>2017</v>
      </c>
      <c r="I7627" s="22">
        <f t="shared" si="358"/>
        <v>12</v>
      </c>
      <c r="J7627" s="22" t="str">
        <f>VLOOKUP(I7627,變換清單!H:I,2,0)</f>
        <v>4Q</v>
      </c>
      <c r="K7627" s="22" t="str">
        <f t="shared" si="359"/>
        <v>新類型東北20174Q</v>
      </c>
    </row>
    <row r="7628" spans="1:11">
      <c r="A7628" s="23">
        <v>201712</v>
      </c>
      <c r="B7628" s="23" t="s">
        <v>55</v>
      </c>
      <c r="C7628" s="22">
        <v>27260317</v>
      </c>
      <c r="D7628" s="22" t="s">
        <v>40</v>
      </c>
      <c r="E7628" s="23">
        <v>268800</v>
      </c>
      <c r="F7628" s="22" t="str">
        <f>VLOOKUP(C7628,變換清單!A:C,3,0)</f>
        <v>啤酒</v>
      </c>
      <c r="G7628" s="22" t="str">
        <f>VLOOKUP(B7628,變換清單!E:F,2,0)</f>
        <v>東北</v>
      </c>
      <c r="H7628" s="22" t="str">
        <f t="shared" si="357"/>
        <v>2017</v>
      </c>
      <c r="I7628" s="22">
        <f t="shared" si="358"/>
        <v>12</v>
      </c>
      <c r="J7628" s="22" t="str">
        <f>VLOOKUP(I7628,變換清單!H:I,2,0)</f>
        <v>4Q</v>
      </c>
      <c r="K7628" s="22" t="str">
        <f t="shared" si="359"/>
        <v>啤酒東北20174Q</v>
      </c>
    </row>
    <row r="7629" spans="1:11">
      <c r="A7629" s="23">
        <v>201712</v>
      </c>
      <c r="B7629" s="23" t="s">
        <v>74</v>
      </c>
      <c r="C7629" s="22">
        <v>27260665</v>
      </c>
      <c r="D7629" s="22" t="s">
        <v>105</v>
      </c>
      <c r="E7629" s="23">
        <v>2818200</v>
      </c>
      <c r="F7629" s="22" t="str">
        <f>VLOOKUP(C7629,變換清單!A:C,3,0)</f>
        <v>啤酒</v>
      </c>
      <c r="G7629" s="22" t="str">
        <f>VLOOKUP(B7629,變換清單!E:F,2,0)</f>
        <v>中部</v>
      </c>
      <c r="H7629" s="22" t="str">
        <f t="shared" si="357"/>
        <v>2017</v>
      </c>
      <c r="I7629" s="22">
        <f t="shared" si="358"/>
        <v>12</v>
      </c>
      <c r="J7629" s="22" t="str">
        <f>VLOOKUP(I7629,變換清單!H:I,2,0)</f>
        <v>4Q</v>
      </c>
      <c r="K7629" s="22" t="str">
        <f t="shared" si="359"/>
        <v>啤酒中部20174Q</v>
      </c>
    </row>
    <row r="7630" spans="1:11">
      <c r="A7630" s="23">
        <v>201712</v>
      </c>
      <c r="B7630" s="23" t="s">
        <v>74</v>
      </c>
      <c r="C7630" s="22">
        <v>27350171</v>
      </c>
      <c r="D7630" s="22" t="s">
        <v>42</v>
      </c>
      <c r="E7630" s="23">
        <v>408240</v>
      </c>
      <c r="F7630" s="22" t="str">
        <f>VLOOKUP(C7630,變換清單!A:C,3,0)</f>
        <v>啤酒</v>
      </c>
      <c r="G7630" s="22" t="str">
        <f>VLOOKUP(B7630,變換清單!E:F,2,0)</f>
        <v>中部</v>
      </c>
      <c r="H7630" s="22" t="str">
        <f t="shared" si="357"/>
        <v>2017</v>
      </c>
      <c r="I7630" s="22">
        <f t="shared" si="358"/>
        <v>12</v>
      </c>
      <c r="J7630" s="22" t="str">
        <f>VLOOKUP(I7630,變換清單!H:I,2,0)</f>
        <v>4Q</v>
      </c>
      <c r="K7630" s="22" t="str">
        <f t="shared" si="359"/>
        <v>啤酒中部20174Q</v>
      </c>
    </row>
    <row r="7631" spans="1:11">
      <c r="A7631" s="23">
        <v>201712</v>
      </c>
      <c r="B7631" s="23" t="s">
        <v>74</v>
      </c>
      <c r="C7631" s="22">
        <v>27350921</v>
      </c>
      <c r="D7631" s="22" t="s">
        <v>44</v>
      </c>
      <c r="E7631" s="23">
        <v>877800</v>
      </c>
      <c r="F7631" s="22" t="str">
        <f>VLOOKUP(C7631,變換清單!A:C,3,0)</f>
        <v>發泡酒</v>
      </c>
      <c r="G7631" s="22" t="str">
        <f>VLOOKUP(B7631,變換清單!E:F,2,0)</f>
        <v>中部</v>
      </c>
      <c r="H7631" s="22" t="str">
        <f t="shared" si="357"/>
        <v>2017</v>
      </c>
      <c r="I7631" s="22">
        <f t="shared" si="358"/>
        <v>12</v>
      </c>
      <c r="J7631" s="22" t="str">
        <f>VLOOKUP(I7631,變換清單!H:I,2,0)</f>
        <v>4Q</v>
      </c>
      <c r="K7631" s="22" t="str">
        <f t="shared" si="359"/>
        <v>發泡酒中部20174Q</v>
      </c>
    </row>
    <row r="7632" spans="1:11">
      <c r="A7632" s="23">
        <v>201712</v>
      </c>
      <c r="B7632" s="23" t="s">
        <v>74</v>
      </c>
      <c r="C7632" s="22">
        <v>27210786</v>
      </c>
      <c r="D7632" s="22" t="s">
        <v>103</v>
      </c>
      <c r="E7632" s="23">
        <v>51912</v>
      </c>
      <c r="F7632" s="22" t="str">
        <f>VLOOKUP(C7632,變換清單!A:C,3,0)</f>
        <v>發泡酒</v>
      </c>
      <c r="G7632" s="22" t="str">
        <f>VLOOKUP(B7632,變換清單!E:F,2,0)</f>
        <v>中部</v>
      </c>
      <c r="H7632" s="22" t="str">
        <f t="shared" si="357"/>
        <v>2017</v>
      </c>
      <c r="I7632" s="22">
        <f t="shared" si="358"/>
        <v>12</v>
      </c>
      <c r="J7632" s="22" t="str">
        <f>VLOOKUP(I7632,變換清單!H:I,2,0)</f>
        <v>4Q</v>
      </c>
      <c r="K7632" s="22" t="str">
        <f t="shared" si="359"/>
        <v>發泡酒中部20174Q</v>
      </c>
    </row>
    <row r="7633" spans="1:11">
      <c r="A7633" s="23">
        <v>201712</v>
      </c>
      <c r="B7633" s="23" t="s">
        <v>74</v>
      </c>
      <c r="C7633" s="22">
        <v>27220883</v>
      </c>
      <c r="D7633" s="22" t="s">
        <v>101</v>
      </c>
      <c r="E7633" s="23">
        <v>33516</v>
      </c>
      <c r="F7633" s="22" t="str">
        <f>VLOOKUP(C7633,變換清單!A:C,3,0)</f>
        <v>新類型</v>
      </c>
      <c r="G7633" s="22" t="str">
        <f>VLOOKUP(B7633,變換清單!E:F,2,0)</f>
        <v>中部</v>
      </c>
      <c r="H7633" s="22" t="str">
        <f t="shared" si="357"/>
        <v>2017</v>
      </c>
      <c r="I7633" s="22">
        <f t="shared" si="358"/>
        <v>12</v>
      </c>
      <c r="J7633" s="22" t="str">
        <f>VLOOKUP(I7633,變換清單!H:I,2,0)</f>
        <v>4Q</v>
      </c>
      <c r="K7633" s="22" t="str">
        <f t="shared" si="359"/>
        <v>新類型中部20174Q</v>
      </c>
    </row>
    <row r="7634" spans="1:11">
      <c r="A7634" s="23">
        <v>201712</v>
      </c>
      <c r="B7634" s="23" t="s">
        <v>74</v>
      </c>
      <c r="C7634" s="22">
        <v>27220957</v>
      </c>
      <c r="D7634" s="22" t="s">
        <v>102</v>
      </c>
      <c r="E7634" s="23">
        <v>371280</v>
      </c>
      <c r="F7634" s="22" t="str">
        <f>VLOOKUP(C7634,變換清單!A:C,3,0)</f>
        <v>新類型</v>
      </c>
      <c r="G7634" s="22" t="str">
        <f>VLOOKUP(B7634,變換清單!E:F,2,0)</f>
        <v>中部</v>
      </c>
      <c r="H7634" s="22" t="str">
        <f t="shared" si="357"/>
        <v>2017</v>
      </c>
      <c r="I7634" s="22">
        <f t="shared" si="358"/>
        <v>12</v>
      </c>
      <c r="J7634" s="22" t="str">
        <f>VLOOKUP(I7634,變換清單!H:I,2,0)</f>
        <v>4Q</v>
      </c>
      <c r="K7634" s="22" t="str">
        <f t="shared" si="359"/>
        <v>新類型中部20174Q</v>
      </c>
    </row>
    <row r="7635" spans="1:11">
      <c r="A7635" s="23">
        <v>201712</v>
      </c>
      <c r="B7635" s="23" t="s">
        <v>69</v>
      </c>
      <c r="C7635" s="22">
        <v>27220985</v>
      </c>
      <c r="D7635" s="22" t="s">
        <v>46</v>
      </c>
      <c r="E7635" s="23">
        <v>297360</v>
      </c>
      <c r="F7635" s="22" t="str">
        <f>VLOOKUP(C7635,變換清單!A:C,3,0)</f>
        <v>新類型</v>
      </c>
      <c r="G7635" s="22" t="str">
        <f>VLOOKUP(B7635,變換清單!E:F,2,0)</f>
        <v>中部</v>
      </c>
      <c r="H7635" s="22" t="str">
        <f t="shared" si="357"/>
        <v>2017</v>
      </c>
      <c r="I7635" s="22">
        <f t="shared" si="358"/>
        <v>12</v>
      </c>
      <c r="J7635" s="22" t="str">
        <f>VLOOKUP(I7635,變換清單!H:I,2,0)</f>
        <v>4Q</v>
      </c>
      <c r="K7635" s="22" t="str">
        <f t="shared" si="359"/>
        <v>新類型中部20174Q</v>
      </c>
    </row>
    <row r="7636" spans="1:11">
      <c r="A7636" s="23">
        <v>201712</v>
      </c>
      <c r="B7636" s="23" t="s">
        <v>69</v>
      </c>
      <c r="C7636" s="22">
        <v>27260317</v>
      </c>
      <c r="D7636" s="22" t="s">
        <v>40</v>
      </c>
      <c r="E7636" s="23">
        <v>27720</v>
      </c>
      <c r="F7636" s="22" t="str">
        <f>VLOOKUP(C7636,變換清單!A:C,3,0)</f>
        <v>啤酒</v>
      </c>
      <c r="G7636" s="22" t="str">
        <f>VLOOKUP(B7636,變換清單!E:F,2,0)</f>
        <v>中部</v>
      </c>
      <c r="H7636" s="22" t="str">
        <f t="shared" si="357"/>
        <v>2017</v>
      </c>
      <c r="I7636" s="22">
        <f t="shared" si="358"/>
        <v>12</v>
      </c>
      <c r="J7636" s="22" t="str">
        <f>VLOOKUP(I7636,變換清單!H:I,2,0)</f>
        <v>4Q</v>
      </c>
      <c r="K7636" s="22" t="str">
        <f t="shared" si="359"/>
        <v>啤酒中部20174Q</v>
      </c>
    </row>
    <row r="7637" spans="1:11">
      <c r="A7637" s="23">
        <v>201712</v>
      </c>
      <c r="B7637" s="23" t="s">
        <v>69</v>
      </c>
      <c r="C7637" s="22">
        <v>27260665</v>
      </c>
      <c r="D7637" s="22" t="s">
        <v>105</v>
      </c>
      <c r="E7637" s="23">
        <v>78120</v>
      </c>
      <c r="F7637" s="22" t="str">
        <f>VLOOKUP(C7637,變換清單!A:C,3,0)</f>
        <v>啤酒</v>
      </c>
      <c r="G7637" s="22" t="str">
        <f>VLOOKUP(B7637,變換清單!E:F,2,0)</f>
        <v>中部</v>
      </c>
      <c r="H7637" s="22" t="str">
        <f t="shared" si="357"/>
        <v>2017</v>
      </c>
      <c r="I7637" s="22">
        <f t="shared" si="358"/>
        <v>12</v>
      </c>
      <c r="J7637" s="22" t="str">
        <f>VLOOKUP(I7637,變換清單!H:I,2,0)</f>
        <v>4Q</v>
      </c>
      <c r="K7637" s="22" t="str">
        <f t="shared" si="359"/>
        <v>啤酒中部20174Q</v>
      </c>
    </row>
    <row r="7638" spans="1:11">
      <c r="A7638" s="23">
        <v>201712</v>
      </c>
      <c r="B7638" s="23" t="s">
        <v>69</v>
      </c>
      <c r="C7638" s="22">
        <v>27350171</v>
      </c>
      <c r="D7638" s="22" t="s">
        <v>42</v>
      </c>
      <c r="E7638" s="23">
        <v>5040</v>
      </c>
      <c r="F7638" s="22" t="str">
        <f>VLOOKUP(C7638,變換清單!A:C,3,0)</f>
        <v>啤酒</v>
      </c>
      <c r="G7638" s="22" t="str">
        <f>VLOOKUP(B7638,變換清單!E:F,2,0)</f>
        <v>中部</v>
      </c>
      <c r="H7638" s="22" t="str">
        <f t="shared" si="357"/>
        <v>2017</v>
      </c>
      <c r="I7638" s="22">
        <f t="shared" si="358"/>
        <v>12</v>
      </c>
      <c r="J7638" s="22" t="str">
        <f>VLOOKUP(I7638,變換清單!H:I,2,0)</f>
        <v>4Q</v>
      </c>
      <c r="K7638" s="22" t="str">
        <f t="shared" si="359"/>
        <v>啤酒中部20174Q</v>
      </c>
    </row>
    <row r="7639" spans="1:11">
      <c r="A7639" s="23">
        <v>201712</v>
      </c>
      <c r="B7639" s="23" t="s">
        <v>69</v>
      </c>
      <c r="C7639" s="22">
        <v>27350921</v>
      </c>
      <c r="D7639" s="22" t="s">
        <v>44</v>
      </c>
      <c r="E7639" s="23">
        <v>5040</v>
      </c>
      <c r="F7639" s="22" t="str">
        <f>VLOOKUP(C7639,變換清單!A:C,3,0)</f>
        <v>發泡酒</v>
      </c>
      <c r="G7639" s="22" t="str">
        <f>VLOOKUP(B7639,變換清單!E:F,2,0)</f>
        <v>中部</v>
      </c>
      <c r="H7639" s="22" t="str">
        <f t="shared" si="357"/>
        <v>2017</v>
      </c>
      <c r="I7639" s="22">
        <f t="shared" si="358"/>
        <v>12</v>
      </c>
      <c r="J7639" s="22" t="str">
        <f>VLOOKUP(I7639,變換清單!H:I,2,0)</f>
        <v>4Q</v>
      </c>
      <c r="K7639" s="22" t="str">
        <f t="shared" si="359"/>
        <v>發泡酒中部20174Q</v>
      </c>
    </row>
    <row r="7640" spans="1:11">
      <c r="A7640" s="23">
        <v>201712</v>
      </c>
      <c r="B7640" s="23" t="s">
        <v>69</v>
      </c>
      <c r="C7640" s="22">
        <v>27210786</v>
      </c>
      <c r="D7640" s="22" t="s">
        <v>103</v>
      </c>
      <c r="E7640" s="23">
        <v>79800</v>
      </c>
      <c r="F7640" s="22" t="str">
        <f>VLOOKUP(C7640,變換清單!A:C,3,0)</f>
        <v>發泡酒</v>
      </c>
      <c r="G7640" s="22" t="str">
        <f>VLOOKUP(B7640,變換清單!E:F,2,0)</f>
        <v>中部</v>
      </c>
      <c r="H7640" s="22" t="str">
        <f t="shared" si="357"/>
        <v>2017</v>
      </c>
      <c r="I7640" s="22">
        <f t="shared" si="358"/>
        <v>12</v>
      </c>
      <c r="J7640" s="22" t="str">
        <f>VLOOKUP(I7640,變換清單!H:I,2,0)</f>
        <v>4Q</v>
      </c>
      <c r="K7640" s="22" t="str">
        <f t="shared" si="359"/>
        <v>發泡酒中部20174Q</v>
      </c>
    </row>
    <row r="7641" spans="1:11">
      <c r="A7641" s="23">
        <v>201712</v>
      </c>
      <c r="B7641" s="23" t="s">
        <v>65</v>
      </c>
      <c r="C7641" s="22">
        <v>27220883</v>
      </c>
      <c r="D7641" s="22" t="s">
        <v>101</v>
      </c>
      <c r="E7641" s="23">
        <v>1666</v>
      </c>
      <c r="F7641" s="22" t="str">
        <f>VLOOKUP(C7641,變換清單!A:C,3,0)</f>
        <v>新類型</v>
      </c>
      <c r="G7641" s="22" t="str">
        <f>VLOOKUP(B7641,變換清單!E:F,2,0)</f>
        <v>首都圏</v>
      </c>
      <c r="H7641" s="22" t="str">
        <f t="shared" si="357"/>
        <v>2017</v>
      </c>
      <c r="I7641" s="22">
        <f t="shared" si="358"/>
        <v>12</v>
      </c>
      <c r="J7641" s="22" t="str">
        <f>VLOOKUP(I7641,變換清單!H:I,2,0)</f>
        <v>4Q</v>
      </c>
      <c r="K7641" s="22" t="str">
        <f t="shared" si="359"/>
        <v>新類型首都圏20174Q</v>
      </c>
    </row>
    <row r="7642" spans="1:11">
      <c r="A7642" s="23">
        <v>201712</v>
      </c>
      <c r="B7642" s="23" t="s">
        <v>65</v>
      </c>
      <c r="C7642" s="22">
        <v>27220957</v>
      </c>
      <c r="D7642" s="22" t="s">
        <v>102</v>
      </c>
      <c r="E7642" s="23">
        <v>12600</v>
      </c>
      <c r="F7642" s="22" t="str">
        <f>VLOOKUP(C7642,變換清單!A:C,3,0)</f>
        <v>新類型</v>
      </c>
      <c r="G7642" s="22" t="str">
        <f>VLOOKUP(B7642,變換清單!E:F,2,0)</f>
        <v>首都圏</v>
      </c>
      <c r="H7642" s="22" t="str">
        <f t="shared" si="357"/>
        <v>2017</v>
      </c>
      <c r="I7642" s="22">
        <f t="shared" si="358"/>
        <v>12</v>
      </c>
      <c r="J7642" s="22" t="str">
        <f>VLOOKUP(I7642,變換清單!H:I,2,0)</f>
        <v>4Q</v>
      </c>
      <c r="K7642" s="22" t="str">
        <f t="shared" si="359"/>
        <v>新類型首都圏20174Q</v>
      </c>
    </row>
    <row r="7643" spans="1:11">
      <c r="A7643" s="23">
        <v>201712</v>
      </c>
      <c r="B7643" s="23" t="s">
        <v>65</v>
      </c>
      <c r="C7643" s="22">
        <v>27220985</v>
      </c>
      <c r="D7643" s="22" t="s">
        <v>46</v>
      </c>
      <c r="E7643" s="23">
        <v>1666</v>
      </c>
      <c r="F7643" s="22" t="str">
        <f>VLOOKUP(C7643,變換清單!A:C,3,0)</f>
        <v>新類型</v>
      </c>
      <c r="G7643" s="22" t="str">
        <f>VLOOKUP(B7643,變換清單!E:F,2,0)</f>
        <v>首都圏</v>
      </c>
      <c r="H7643" s="22" t="str">
        <f t="shared" si="357"/>
        <v>2017</v>
      </c>
      <c r="I7643" s="22">
        <f t="shared" si="358"/>
        <v>12</v>
      </c>
      <c r="J7643" s="22" t="str">
        <f>VLOOKUP(I7643,變換清單!H:I,2,0)</f>
        <v>4Q</v>
      </c>
      <c r="K7643" s="22" t="str">
        <f t="shared" si="359"/>
        <v>新類型首都圏20174Q</v>
      </c>
    </row>
    <row r="7644" spans="1:11">
      <c r="A7644" s="23">
        <v>201712</v>
      </c>
      <c r="B7644" s="23" t="s">
        <v>65</v>
      </c>
      <c r="C7644" s="22">
        <v>27260317</v>
      </c>
      <c r="D7644" s="22" t="s">
        <v>40</v>
      </c>
      <c r="E7644" s="23">
        <v>4856880</v>
      </c>
      <c r="F7644" s="22" t="str">
        <f>VLOOKUP(C7644,變換清單!A:C,3,0)</f>
        <v>啤酒</v>
      </c>
      <c r="G7644" s="22" t="str">
        <f>VLOOKUP(B7644,變換清單!E:F,2,0)</f>
        <v>首都圏</v>
      </c>
      <c r="H7644" s="22" t="str">
        <f t="shared" si="357"/>
        <v>2017</v>
      </c>
      <c r="I7644" s="22">
        <f t="shared" si="358"/>
        <v>12</v>
      </c>
      <c r="J7644" s="22" t="str">
        <f>VLOOKUP(I7644,變換清單!H:I,2,0)</f>
        <v>4Q</v>
      </c>
      <c r="K7644" s="22" t="str">
        <f t="shared" si="359"/>
        <v>啤酒首都圏20174Q</v>
      </c>
    </row>
    <row r="7645" spans="1:11">
      <c r="A7645" s="23">
        <v>201712</v>
      </c>
      <c r="B7645" s="23" t="s">
        <v>65</v>
      </c>
      <c r="C7645" s="22">
        <v>27260665</v>
      </c>
      <c r="D7645" s="22" t="s">
        <v>105</v>
      </c>
      <c r="E7645" s="23">
        <v>783720</v>
      </c>
      <c r="F7645" s="22" t="str">
        <f>VLOOKUP(C7645,變換清單!A:C,3,0)</f>
        <v>啤酒</v>
      </c>
      <c r="G7645" s="22" t="str">
        <f>VLOOKUP(B7645,變換清單!E:F,2,0)</f>
        <v>首都圏</v>
      </c>
      <c r="H7645" s="22" t="str">
        <f t="shared" si="357"/>
        <v>2017</v>
      </c>
      <c r="I7645" s="22">
        <f t="shared" si="358"/>
        <v>12</v>
      </c>
      <c r="J7645" s="22" t="str">
        <f>VLOOKUP(I7645,變換清單!H:I,2,0)</f>
        <v>4Q</v>
      </c>
      <c r="K7645" s="22" t="str">
        <f t="shared" si="359"/>
        <v>啤酒首都圏20174Q</v>
      </c>
    </row>
    <row r="7646" spans="1:11">
      <c r="A7646" s="23">
        <v>201712</v>
      </c>
      <c r="B7646" s="23" t="s">
        <v>65</v>
      </c>
      <c r="C7646" s="22">
        <v>27350171</v>
      </c>
      <c r="D7646" s="22" t="s">
        <v>42</v>
      </c>
      <c r="E7646" s="23">
        <v>2185680</v>
      </c>
      <c r="F7646" s="22" t="str">
        <f>VLOOKUP(C7646,變換清單!A:C,3,0)</f>
        <v>啤酒</v>
      </c>
      <c r="G7646" s="22" t="str">
        <f>VLOOKUP(B7646,變換清單!E:F,2,0)</f>
        <v>首都圏</v>
      </c>
      <c r="H7646" s="22" t="str">
        <f t="shared" si="357"/>
        <v>2017</v>
      </c>
      <c r="I7646" s="22">
        <f t="shared" si="358"/>
        <v>12</v>
      </c>
      <c r="J7646" s="22" t="str">
        <f>VLOOKUP(I7646,變換清單!H:I,2,0)</f>
        <v>4Q</v>
      </c>
      <c r="K7646" s="22" t="str">
        <f t="shared" si="359"/>
        <v>啤酒首都圏20174Q</v>
      </c>
    </row>
    <row r="7647" spans="1:11">
      <c r="A7647" s="23">
        <v>201712</v>
      </c>
      <c r="B7647" s="23" t="s">
        <v>65</v>
      </c>
      <c r="C7647" s="22">
        <v>27350921</v>
      </c>
      <c r="D7647" s="22" t="s">
        <v>44</v>
      </c>
      <c r="E7647" s="23">
        <v>111888</v>
      </c>
      <c r="F7647" s="22" t="str">
        <f>VLOOKUP(C7647,變換清單!A:C,3,0)</f>
        <v>發泡酒</v>
      </c>
      <c r="G7647" s="22" t="str">
        <f>VLOOKUP(B7647,變換清單!E:F,2,0)</f>
        <v>首都圏</v>
      </c>
      <c r="H7647" s="22" t="str">
        <f t="shared" si="357"/>
        <v>2017</v>
      </c>
      <c r="I7647" s="22">
        <f t="shared" si="358"/>
        <v>12</v>
      </c>
      <c r="J7647" s="22" t="str">
        <f>VLOOKUP(I7647,變換清單!H:I,2,0)</f>
        <v>4Q</v>
      </c>
      <c r="K7647" s="22" t="str">
        <f t="shared" si="359"/>
        <v>發泡酒首都圏20174Q</v>
      </c>
    </row>
    <row r="7648" spans="1:11">
      <c r="A7648" s="23">
        <v>201712</v>
      </c>
      <c r="B7648" s="23" t="s">
        <v>65</v>
      </c>
      <c r="C7648" s="22">
        <v>27210786</v>
      </c>
      <c r="D7648" s="22" t="s">
        <v>103</v>
      </c>
      <c r="E7648" s="23">
        <v>56442</v>
      </c>
      <c r="F7648" s="22" t="str">
        <f>VLOOKUP(C7648,變換清單!A:C,3,0)</f>
        <v>發泡酒</v>
      </c>
      <c r="G7648" s="22" t="str">
        <f>VLOOKUP(B7648,變換清單!E:F,2,0)</f>
        <v>首都圏</v>
      </c>
      <c r="H7648" s="22" t="str">
        <f t="shared" si="357"/>
        <v>2017</v>
      </c>
      <c r="I7648" s="22">
        <f t="shared" si="358"/>
        <v>12</v>
      </c>
      <c r="J7648" s="22" t="str">
        <f>VLOOKUP(I7648,變換清單!H:I,2,0)</f>
        <v>4Q</v>
      </c>
      <c r="K7648" s="22" t="str">
        <f t="shared" si="359"/>
        <v>發泡酒首都圏20174Q</v>
      </c>
    </row>
    <row r="7649" spans="1:11">
      <c r="A7649" s="23">
        <v>201712</v>
      </c>
      <c r="B7649" s="23" t="s">
        <v>65</v>
      </c>
      <c r="C7649" s="22">
        <v>27220883</v>
      </c>
      <c r="D7649" s="22" t="s">
        <v>101</v>
      </c>
      <c r="E7649" s="23">
        <v>1377600</v>
      </c>
      <c r="F7649" s="22" t="str">
        <f>VLOOKUP(C7649,變換清單!A:C,3,0)</f>
        <v>新類型</v>
      </c>
      <c r="G7649" s="22" t="str">
        <f>VLOOKUP(B7649,變換清單!E:F,2,0)</f>
        <v>首都圏</v>
      </c>
      <c r="H7649" s="22" t="str">
        <f t="shared" si="357"/>
        <v>2017</v>
      </c>
      <c r="I7649" s="22">
        <f t="shared" si="358"/>
        <v>12</v>
      </c>
      <c r="J7649" s="22" t="str">
        <f>VLOOKUP(I7649,變換清單!H:I,2,0)</f>
        <v>4Q</v>
      </c>
      <c r="K7649" s="22" t="str">
        <f t="shared" si="359"/>
        <v>新類型首都圏20174Q</v>
      </c>
    </row>
    <row r="7650" spans="1:11">
      <c r="A7650" s="23">
        <v>201712</v>
      </c>
      <c r="B7650" s="23" t="s">
        <v>65</v>
      </c>
      <c r="C7650" s="22">
        <v>27220957</v>
      </c>
      <c r="D7650" s="22" t="s">
        <v>102</v>
      </c>
      <c r="E7650" s="23">
        <v>9338</v>
      </c>
      <c r="F7650" s="22" t="str">
        <f>VLOOKUP(C7650,變換清單!A:C,3,0)</f>
        <v>新類型</v>
      </c>
      <c r="G7650" s="22" t="str">
        <f>VLOOKUP(B7650,變換清單!E:F,2,0)</f>
        <v>首都圏</v>
      </c>
      <c r="H7650" s="22" t="str">
        <f t="shared" si="357"/>
        <v>2017</v>
      </c>
      <c r="I7650" s="22">
        <f t="shared" si="358"/>
        <v>12</v>
      </c>
      <c r="J7650" s="22" t="str">
        <f>VLOOKUP(I7650,變換清單!H:I,2,0)</f>
        <v>4Q</v>
      </c>
      <c r="K7650" s="22" t="str">
        <f t="shared" si="359"/>
        <v>新類型首都圏20174Q</v>
      </c>
    </row>
    <row r="7651" spans="1:11">
      <c r="A7651" s="23">
        <v>201712</v>
      </c>
      <c r="B7651" s="23" t="s">
        <v>65</v>
      </c>
      <c r="C7651" s="22">
        <v>27220985</v>
      </c>
      <c r="D7651" s="22" t="s">
        <v>46</v>
      </c>
      <c r="E7651" s="23">
        <v>24012</v>
      </c>
      <c r="F7651" s="22" t="str">
        <f>VLOOKUP(C7651,變換清單!A:C,3,0)</f>
        <v>新類型</v>
      </c>
      <c r="G7651" s="22" t="str">
        <f>VLOOKUP(B7651,變換清單!E:F,2,0)</f>
        <v>首都圏</v>
      </c>
      <c r="H7651" s="22" t="str">
        <f t="shared" si="357"/>
        <v>2017</v>
      </c>
      <c r="I7651" s="22">
        <f t="shared" si="358"/>
        <v>12</v>
      </c>
      <c r="J7651" s="22" t="str">
        <f>VLOOKUP(I7651,變換清單!H:I,2,0)</f>
        <v>4Q</v>
      </c>
      <c r="K7651" s="22" t="str">
        <f t="shared" si="359"/>
        <v>新類型首都圏20174Q</v>
      </c>
    </row>
    <row r="7652" spans="1:11">
      <c r="A7652" s="23">
        <v>201712</v>
      </c>
      <c r="B7652" s="23" t="s">
        <v>3</v>
      </c>
      <c r="C7652" s="22">
        <v>27260317</v>
      </c>
      <c r="D7652" s="22" t="s">
        <v>40</v>
      </c>
      <c r="E7652" s="23">
        <v>6048</v>
      </c>
      <c r="F7652" s="22" t="str">
        <f>VLOOKUP(C7652,變換清單!A:C,3,0)</f>
        <v>啤酒</v>
      </c>
      <c r="G7652" s="22" t="str">
        <f>VLOOKUP(B7652,變換清單!E:F,2,0)</f>
        <v>近畿圏</v>
      </c>
      <c r="H7652" s="22" t="str">
        <f t="shared" si="357"/>
        <v>2017</v>
      </c>
      <c r="I7652" s="22">
        <f t="shared" si="358"/>
        <v>12</v>
      </c>
      <c r="J7652" s="22" t="str">
        <f>VLOOKUP(I7652,變換清單!H:I,2,0)</f>
        <v>4Q</v>
      </c>
      <c r="K7652" s="22" t="str">
        <f t="shared" si="359"/>
        <v>啤酒近畿圏20174Q</v>
      </c>
    </row>
    <row r="7653" spans="1:11">
      <c r="A7653" s="23">
        <v>201712</v>
      </c>
      <c r="B7653" s="23" t="s">
        <v>3</v>
      </c>
      <c r="C7653" s="22">
        <v>27260665</v>
      </c>
      <c r="D7653" s="22" t="s">
        <v>105</v>
      </c>
      <c r="E7653" s="23">
        <v>5288568</v>
      </c>
      <c r="F7653" s="22" t="str">
        <f>VLOOKUP(C7653,變換清單!A:C,3,0)</f>
        <v>啤酒</v>
      </c>
      <c r="G7653" s="22" t="str">
        <f>VLOOKUP(B7653,變換清單!E:F,2,0)</f>
        <v>近畿圏</v>
      </c>
      <c r="H7653" s="22" t="str">
        <f t="shared" si="357"/>
        <v>2017</v>
      </c>
      <c r="I7653" s="22">
        <f t="shared" si="358"/>
        <v>12</v>
      </c>
      <c r="J7653" s="22" t="str">
        <f>VLOOKUP(I7653,變換清單!H:I,2,0)</f>
        <v>4Q</v>
      </c>
      <c r="K7653" s="22" t="str">
        <f t="shared" si="359"/>
        <v>啤酒近畿圏20174Q</v>
      </c>
    </row>
    <row r="7654" spans="1:11">
      <c r="A7654" s="23">
        <v>201712</v>
      </c>
      <c r="B7654" s="23" t="s">
        <v>3</v>
      </c>
      <c r="C7654" s="22">
        <v>27350171</v>
      </c>
      <c r="D7654" s="22" t="s">
        <v>42</v>
      </c>
      <c r="E7654" s="23">
        <v>617400</v>
      </c>
      <c r="F7654" s="22" t="str">
        <f>VLOOKUP(C7654,變換清單!A:C,3,0)</f>
        <v>啤酒</v>
      </c>
      <c r="G7654" s="22" t="str">
        <f>VLOOKUP(B7654,變換清單!E:F,2,0)</f>
        <v>近畿圏</v>
      </c>
      <c r="H7654" s="22" t="str">
        <f t="shared" si="357"/>
        <v>2017</v>
      </c>
      <c r="I7654" s="22">
        <f t="shared" si="358"/>
        <v>12</v>
      </c>
      <c r="J7654" s="22" t="str">
        <f>VLOOKUP(I7654,變換清單!H:I,2,0)</f>
        <v>4Q</v>
      </c>
      <c r="K7654" s="22" t="str">
        <f t="shared" si="359"/>
        <v>啤酒近畿圏20174Q</v>
      </c>
    </row>
    <row r="7655" spans="1:11">
      <c r="A7655" s="23">
        <v>201712</v>
      </c>
      <c r="B7655" s="23" t="s">
        <v>3</v>
      </c>
      <c r="C7655" s="22">
        <v>27350921</v>
      </c>
      <c r="D7655" s="22" t="s">
        <v>44</v>
      </c>
      <c r="E7655" s="23">
        <v>3522888</v>
      </c>
      <c r="F7655" s="22" t="str">
        <f>VLOOKUP(C7655,變換清單!A:C,3,0)</f>
        <v>發泡酒</v>
      </c>
      <c r="G7655" s="22" t="str">
        <f>VLOOKUP(B7655,變換清單!E:F,2,0)</f>
        <v>近畿圏</v>
      </c>
      <c r="H7655" s="22" t="str">
        <f t="shared" si="357"/>
        <v>2017</v>
      </c>
      <c r="I7655" s="22">
        <f t="shared" si="358"/>
        <v>12</v>
      </c>
      <c r="J7655" s="22" t="str">
        <f>VLOOKUP(I7655,變換清單!H:I,2,0)</f>
        <v>4Q</v>
      </c>
      <c r="K7655" s="22" t="str">
        <f t="shared" si="359"/>
        <v>發泡酒近畿圏20174Q</v>
      </c>
    </row>
    <row r="7656" spans="1:11">
      <c r="A7656" s="23">
        <v>201712</v>
      </c>
      <c r="B7656" s="23" t="s">
        <v>3</v>
      </c>
      <c r="C7656" s="22">
        <v>27210786</v>
      </c>
      <c r="D7656" s="22" t="s">
        <v>103</v>
      </c>
      <c r="E7656" s="23">
        <v>242028</v>
      </c>
      <c r="F7656" s="22" t="str">
        <f>VLOOKUP(C7656,變換清單!A:C,3,0)</f>
        <v>發泡酒</v>
      </c>
      <c r="G7656" s="22" t="str">
        <f>VLOOKUP(B7656,變換清單!E:F,2,0)</f>
        <v>近畿圏</v>
      </c>
      <c r="H7656" s="22" t="str">
        <f t="shared" si="357"/>
        <v>2017</v>
      </c>
      <c r="I7656" s="22">
        <f t="shared" si="358"/>
        <v>12</v>
      </c>
      <c r="J7656" s="22" t="str">
        <f>VLOOKUP(I7656,變換清單!H:I,2,0)</f>
        <v>4Q</v>
      </c>
      <c r="K7656" s="22" t="str">
        <f t="shared" si="359"/>
        <v>發泡酒近畿圏20174Q</v>
      </c>
    </row>
    <row r="7657" spans="1:11">
      <c r="A7657" s="23">
        <v>201712</v>
      </c>
      <c r="B7657" s="23" t="s">
        <v>3</v>
      </c>
      <c r="C7657" s="22">
        <v>27220883</v>
      </c>
      <c r="D7657" s="22" t="s">
        <v>101</v>
      </c>
      <c r="E7657" s="23">
        <v>189346</v>
      </c>
      <c r="F7657" s="22" t="str">
        <f>VLOOKUP(C7657,變換清單!A:C,3,0)</f>
        <v>新類型</v>
      </c>
      <c r="G7657" s="22" t="str">
        <f>VLOOKUP(B7657,變換清單!E:F,2,0)</f>
        <v>近畿圏</v>
      </c>
      <c r="H7657" s="22" t="str">
        <f t="shared" si="357"/>
        <v>2017</v>
      </c>
      <c r="I7657" s="22">
        <f t="shared" si="358"/>
        <v>12</v>
      </c>
      <c r="J7657" s="22" t="str">
        <f>VLOOKUP(I7657,變換清單!H:I,2,0)</f>
        <v>4Q</v>
      </c>
      <c r="K7657" s="22" t="str">
        <f t="shared" si="359"/>
        <v>新類型近畿圏20174Q</v>
      </c>
    </row>
    <row r="7658" spans="1:11">
      <c r="A7658" s="23">
        <v>201712</v>
      </c>
      <c r="B7658" s="23" t="s">
        <v>3</v>
      </c>
      <c r="C7658" s="22">
        <v>27220957</v>
      </c>
      <c r="D7658" s="22" t="s">
        <v>102</v>
      </c>
      <c r="E7658" s="23">
        <v>1533000</v>
      </c>
      <c r="F7658" s="22" t="str">
        <f>VLOOKUP(C7658,變換清單!A:C,3,0)</f>
        <v>新類型</v>
      </c>
      <c r="G7658" s="22" t="str">
        <f>VLOOKUP(B7658,變換清單!E:F,2,0)</f>
        <v>近畿圏</v>
      </c>
      <c r="H7658" s="22" t="str">
        <f t="shared" si="357"/>
        <v>2017</v>
      </c>
      <c r="I7658" s="22">
        <f t="shared" si="358"/>
        <v>12</v>
      </c>
      <c r="J7658" s="22" t="str">
        <f>VLOOKUP(I7658,變換清單!H:I,2,0)</f>
        <v>4Q</v>
      </c>
      <c r="K7658" s="22" t="str">
        <f t="shared" si="359"/>
        <v>新類型近畿圏20174Q</v>
      </c>
    </row>
    <row r="7659" spans="1:11">
      <c r="A7659" s="23">
        <v>201712</v>
      </c>
      <c r="B7659" s="23" t="s">
        <v>3</v>
      </c>
      <c r="C7659" s="22">
        <v>27220985</v>
      </c>
      <c r="D7659" s="22" t="s">
        <v>46</v>
      </c>
      <c r="E7659" s="23">
        <v>22678</v>
      </c>
      <c r="F7659" s="22" t="str">
        <f>VLOOKUP(C7659,變換清單!A:C,3,0)</f>
        <v>新類型</v>
      </c>
      <c r="G7659" s="22" t="str">
        <f>VLOOKUP(B7659,變換清單!E:F,2,0)</f>
        <v>近畿圏</v>
      </c>
      <c r="H7659" s="22" t="str">
        <f t="shared" si="357"/>
        <v>2017</v>
      </c>
      <c r="I7659" s="22">
        <f t="shared" si="358"/>
        <v>12</v>
      </c>
      <c r="J7659" s="22" t="str">
        <f>VLOOKUP(I7659,變換清單!H:I,2,0)</f>
        <v>4Q</v>
      </c>
      <c r="K7659" s="22" t="str">
        <f t="shared" si="359"/>
        <v>新類型近畿圏20174Q</v>
      </c>
    </row>
    <row r="7660" spans="1:11">
      <c r="A7660" s="23">
        <v>201712</v>
      </c>
      <c r="B7660" s="23" t="s">
        <v>3</v>
      </c>
      <c r="C7660" s="22">
        <v>27260317</v>
      </c>
      <c r="D7660" s="22" t="s">
        <v>40</v>
      </c>
      <c r="E7660" s="23">
        <v>61364</v>
      </c>
      <c r="F7660" s="22" t="str">
        <f>VLOOKUP(C7660,變換清單!A:C,3,0)</f>
        <v>啤酒</v>
      </c>
      <c r="G7660" s="22" t="str">
        <f>VLOOKUP(B7660,變換清單!E:F,2,0)</f>
        <v>近畿圏</v>
      </c>
      <c r="H7660" s="22" t="str">
        <f t="shared" si="357"/>
        <v>2017</v>
      </c>
      <c r="I7660" s="22">
        <f t="shared" si="358"/>
        <v>12</v>
      </c>
      <c r="J7660" s="22" t="str">
        <f>VLOOKUP(I7660,變換清單!H:I,2,0)</f>
        <v>4Q</v>
      </c>
      <c r="K7660" s="22" t="str">
        <f t="shared" si="359"/>
        <v>啤酒近畿圏20174Q</v>
      </c>
    </row>
    <row r="7661" spans="1:11">
      <c r="A7661" s="23">
        <v>201712</v>
      </c>
      <c r="B7661" s="23" t="s">
        <v>92</v>
      </c>
      <c r="C7661" s="22">
        <v>27260665</v>
      </c>
      <c r="D7661" s="22" t="s">
        <v>105</v>
      </c>
      <c r="E7661" s="23">
        <v>568680</v>
      </c>
      <c r="F7661" s="22" t="str">
        <f>VLOOKUP(C7661,變換清單!A:C,3,0)</f>
        <v>啤酒</v>
      </c>
      <c r="G7661" s="22" t="str">
        <f>VLOOKUP(B7661,變換清單!E:F,2,0)</f>
        <v>九州</v>
      </c>
      <c r="H7661" s="22" t="str">
        <f t="shared" si="357"/>
        <v>2017</v>
      </c>
      <c r="I7661" s="22">
        <f t="shared" si="358"/>
        <v>12</v>
      </c>
      <c r="J7661" s="22" t="str">
        <f>VLOOKUP(I7661,變換清單!H:I,2,0)</f>
        <v>4Q</v>
      </c>
      <c r="K7661" s="22" t="str">
        <f t="shared" si="359"/>
        <v>啤酒九州20174Q</v>
      </c>
    </row>
    <row r="7662" spans="1:11">
      <c r="A7662" s="23">
        <v>201712</v>
      </c>
      <c r="B7662" s="23" t="s">
        <v>92</v>
      </c>
      <c r="C7662" s="22">
        <v>27350171</v>
      </c>
      <c r="D7662" s="22" t="s">
        <v>42</v>
      </c>
      <c r="E7662" s="23">
        <v>188160</v>
      </c>
      <c r="F7662" s="22" t="str">
        <f>VLOOKUP(C7662,變換清單!A:C,3,0)</f>
        <v>啤酒</v>
      </c>
      <c r="G7662" s="22" t="str">
        <f>VLOOKUP(B7662,變換清單!E:F,2,0)</f>
        <v>九州</v>
      </c>
      <c r="H7662" s="22" t="str">
        <f t="shared" si="357"/>
        <v>2017</v>
      </c>
      <c r="I7662" s="22">
        <f t="shared" si="358"/>
        <v>12</v>
      </c>
      <c r="J7662" s="22" t="str">
        <f>VLOOKUP(I7662,變換清單!H:I,2,0)</f>
        <v>4Q</v>
      </c>
      <c r="K7662" s="22" t="str">
        <f t="shared" si="359"/>
        <v>啤酒九州20174Q</v>
      </c>
    </row>
    <row r="7663" spans="1:11">
      <c r="A7663" s="23">
        <v>201712</v>
      </c>
      <c r="B7663" s="23" t="s">
        <v>92</v>
      </c>
      <c r="C7663" s="22">
        <v>27350921</v>
      </c>
      <c r="D7663" s="22" t="s">
        <v>44</v>
      </c>
      <c r="E7663" s="23">
        <v>173880</v>
      </c>
      <c r="F7663" s="22" t="str">
        <f>VLOOKUP(C7663,變換清單!A:C,3,0)</f>
        <v>發泡酒</v>
      </c>
      <c r="G7663" s="22" t="str">
        <f>VLOOKUP(B7663,變換清單!E:F,2,0)</f>
        <v>九州</v>
      </c>
      <c r="H7663" s="22" t="str">
        <f t="shared" si="357"/>
        <v>2017</v>
      </c>
      <c r="I7663" s="22">
        <f t="shared" si="358"/>
        <v>12</v>
      </c>
      <c r="J7663" s="22" t="str">
        <f>VLOOKUP(I7663,變換清單!H:I,2,0)</f>
        <v>4Q</v>
      </c>
      <c r="K7663" s="22" t="str">
        <f t="shared" si="359"/>
        <v>發泡酒九州20174Q</v>
      </c>
    </row>
    <row r="7664" spans="1:11">
      <c r="A7664" s="23">
        <v>201712</v>
      </c>
      <c r="B7664" s="23" t="s">
        <v>92</v>
      </c>
      <c r="C7664" s="22">
        <v>27210786</v>
      </c>
      <c r="D7664" s="22" t="s">
        <v>103</v>
      </c>
      <c r="E7664" s="23">
        <v>24948</v>
      </c>
      <c r="F7664" s="22" t="str">
        <f>VLOOKUP(C7664,變換清單!A:C,3,0)</f>
        <v>發泡酒</v>
      </c>
      <c r="G7664" s="22" t="str">
        <f>VLOOKUP(B7664,變換清單!E:F,2,0)</f>
        <v>九州</v>
      </c>
      <c r="H7664" s="22" t="str">
        <f t="shared" si="357"/>
        <v>2017</v>
      </c>
      <c r="I7664" s="22">
        <f t="shared" si="358"/>
        <v>12</v>
      </c>
      <c r="J7664" s="22" t="str">
        <f>VLOOKUP(I7664,變換清單!H:I,2,0)</f>
        <v>4Q</v>
      </c>
      <c r="K7664" s="22" t="str">
        <f t="shared" si="359"/>
        <v>發泡酒九州20174Q</v>
      </c>
    </row>
    <row r="7665" spans="1:11">
      <c r="A7665" s="23">
        <v>201712</v>
      </c>
      <c r="B7665" s="23" t="s">
        <v>92</v>
      </c>
      <c r="C7665" s="22">
        <v>27220883</v>
      </c>
      <c r="D7665" s="22" t="s">
        <v>101</v>
      </c>
      <c r="E7665" s="23">
        <v>7758</v>
      </c>
      <c r="F7665" s="22" t="str">
        <f>VLOOKUP(C7665,變換清單!A:C,3,0)</f>
        <v>新類型</v>
      </c>
      <c r="G7665" s="22" t="str">
        <f>VLOOKUP(B7665,變換清單!E:F,2,0)</f>
        <v>九州</v>
      </c>
      <c r="H7665" s="22" t="str">
        <f t="shared" si="357"/>
        <v>2017</v>
      </c>
      <c r="I7665" s="22">
        <f t="shared" si="358"/>
        <v>12</v>
      </c>
      <c r="J7665" s="22" t="str">
        <f>VLOOKUP(I7665,變換清單!H:I,2,0)</f>
        <v>4Q</v>
      </c>
      <c r="K7665" s="22" t="str">
        <f t="shared" si="359"/>
        <v>新類型九州20174Q</v>
      </c>
    </row>
    <row r="7666" spans="1:11">
      <c r="A7666" s="23">
        <v>201712</v>
      </c>
      <c r="B7666" s="23" t="s">
        <v>92</v>
      </c>
      <c r="C7666" s="22">
        <v>27220957</v>
      </c>
      <c r="D7666" s="22" t="s">
        <v>102</v>
      </c>
      <c r="E7666" s="23">
        <v>116760</v>
      </c>
      <c r="F7666" s="22" t="str">
        <f>VLOOKUP(C7666,變換清單!A:C,3,0)</f>
        <v>新類型</v>
      </c>
      <c r="G7666" s="22" t="str">
        <f>VLOOKUP(B7666,變換清單!E:F,2,0)</f>
        <v>九州</v>
      </c>
      <c r="H7666" s="22" t="str">
        <f t="shared" si="357"/>
        <v>2017</v>
      </c>
      <c r="I7666" s="22">
        <f t="shared" si="358"/>
        <v>12</v>
      </c>
      <c r="J7666" s="22" t="str">
        <f>VLOOKUP(I7666,變換清單!H:I,2,0)</f>
        <v>4Q</v>
      </c>
      <c r="K7666" s="22" t="str">
        <f t="shared" si="359"/>
        <v>新類型九州20174Q</v>
      </c>
    </row>
    <row r="7667" spans="1:11">
      <c r="A7667" s="23">
        <v>201712</v>
      </c>
      <c r="B7667" s="23" t="s">
        <v>92</v>
      </c>
      <c r="C7667" s="22">
        <v>27220985</v>
      </c>
      <c r="D7667" s="22" t="s">
        <v>46</v>
      </c>
      <c r="E7667" s="23">
        <v>12006</v>
      </c>
      <c r="F7667" s="22" t="str">
        <f>VLOOKUP(C7667,變換清單!A:C,3,0)</f>
        <v>新類型</v>
      </c>
      <c r="G7667" s="22" t="str">
        <f>VLOOKUP(B7667,變換清單!E:F,2,0)</f>
        <v>九州</v>
      </c>
      <c r="H7667" s="22" t="str">
        <f t="shared" si="357"/>
        <v>2017</v>
      </c>
      <c r="I7667" s="22">
        <f t="shared" si="358"/>
        <v>12</v>
      </c>
      <c r="J7667" s="22" t="str">
        <f>VLOOKUP(I7667,變換清單!H:I,2,0)</f>
        <v>4Q</v>
      </c>
      <c r="K7667" s="22" t="str">
        <f t="shared" si="359"/>
        <v>新類型九州20174Q</v>
      </c>
    </row>
    <row r="7668" spans="1:11">
      <c r="A7668" s="23">
        <v>201712</v>
      </c>
      <c r="B7668" s="23" t="s">
        <v>90</v>
      </c>
      <c r="C7668" s="22">
        <v>27260317</v>
      </c>
      <c r="D7668" s="22" t="s">
        <v>40</v>
      </c>
      <c r="E7668" s="23">
        <v>772800</v>
      </c>
      <c r="F7668" s="22" t="str">
        <f>VLOOKUP(C7668,變換清單!A:C,3,0)</f>
        <v>啤酒</v>
      </c>
      <c r="G7668" s="22" t="str">
        <f>VLOOKUP(B7668,變換清單!E:F,2,0)</f>
        <v>九州</v>
      </c>
      <c r="H7668" s="22" t="str">
        <f t="shared" si="357"/>
        <v>2017</v>
      </c>
      <c r="I7668" s="22">
        <f t="shared" si="358"/>
        <v>12</v>
      </c>
      <c r="J7668" s="22" t="str">
        <f>VLOOKUP(I7668,變換清單!H:I,2,0)</f>
        <v>4Q</v>
      </c>
      <c r="K7668" s="22" t="str">
        <f t="shared" si="359"/>
        <v>啤酒九州20174Q</v>
      </c>
    </row>
    <row r="7669" spans="1:11">
      <c r="A7669" s="23">
        <v>201712</v>
      </c>
      <c r="B7669" s="23" t="s">
        <v>90</v>
      </c>
      <c r="C7669" s="22">
        <v>27260665</v>
      </c>
      <c r="D7669" s="22" t="s">
        <v>105</v>
      </c>
      <c r="E7669" s="23">
        <v>143640</v>
      </c>
      <c r="F7669" s="22" t="str">
        <f>VLOOKUP(C7669,變換清單!A:C,3,0)</f>
        <v>啤酒</v>
      </c>
      <c r="G7669" s="22" t="str">
        <f>VLOOKUP(B7669,變換清單!E:F,2,0)</f>
        <v>九州</v>
      </c>
      <c r="H7669" s="22" t="str">
        <f t="shared" si="357"/>
        <v>2017</v>
      </c>
      <c r="I7669" s="22">
        <f t="shared" si="358"/>
        <v>12</v>
      </c>
      <c r="J7669" s="22" t="str">
        <f>VLOOKUP(I7669,變換清單!H:I,2,0)</f>
        <v>4Q</v>
      </c>
      <c r="K7669" s="22" t="str">
        <f t="shared" si="359"/>
        <v>啤酒九州20174Q</v>
      </c>
    </row>
    <row r="7670" spans="1:11">
      <c r="A7670" s="23">
        <v>201712</v>
      </c>
      <c r="B7670" s="23" t="s">
        <v>90</v>
      </c>
      <c r="C7670" s="22">
        <v>27350171</v>
      </c>
      <c r="D7670" s="22" t="s">
        <v>42</v>
      </c>
      <c r="E7670" s="23">
        <v>390600</v>
      </c>
      <c r="F7670" s="22" t="str">
        <f>VLOOKUP(C7670,變換清單!A:C,3,0)</f>
        <v>啤酒</v>
      </c>
      <c r="G7670" s="22" t="str">
        <f>VLOOKUP(B7670,變換清單!E:F,2,0)</f>
        <v>九州</v>
      </c>
      <c r="H7670" s="22" t="str">
        <f t="shared" si="357"/>
        <v>2017</v>
      </c>
      <c r="I7670" s="22">
        <f t="shared" si="358"/>
        <v>12</v>
      </c>
      <c r="J7670" s="22" t="str">
        <f>VLOOKUP(I7670,變換清單!H:I,2,0)</f>
        <v>4Q</v>
      </c>
      <c r="K7670" s="22" t="str">
        <f t="shared" si="359"/>
        <v>啤酒九州20174Q</v>
      </c>
    </row>
    <row r="7671" spans="1:11">
      <c r="A7671" s="23">
        <v>201712</v>
      </c>
      <c r="B7671" s="23" t="s">
        <v>90</v>
      </c>
      <c r="C7671" s="22">
        <v>27350921</v>
      </c>
      <c r="D7671" s="22" t="s">
        <v>44</v>
      </c>
      <c r="E7671" s="23">
        <v>21168</v>
      </c>
      <c r="F7671" s="22" t="str">
        <f>VLOOKUP(C7671,變換清單!A:C,3,0)</f>
        <v>發泡酒</v>
      </c>
      <c r="G7671" s="22" t="str">
        <f>VLOOKUP(B7671,變換清單!E:F,2,0)</f>
        <v>九州</v>
      </c>
      <c r="H7671" s="22" t="str">
        <f t="shared" si="357"/>
        <v>2017</v>
      </c>
      <c r="I7671" s="22">
        <f t="shared" si="358"/>
        <v>12</v>
      </c>
      <c r="J7671" s="22" t="str">
        <f>VLOOKUP(I7671,變換清單!H:I,2,0)</f>
        <v>4Q</v>
      </c>
      <c r="K7671" s="22" t="str">
        <f t="shared" si="359"/>
        <v>發泡酒九州20174Q</v>
      </c>
    </row>
    <row r="7672" spans="1:11">
      <c r="A7672" s="23">
        <v>201712</v>
      </c>
      <c r="B7672" s="23" t="s">
        <v>90</v>
      </c>
      <c r="C7672" s="22">
        <v>27210786</v>
      </c>
      <c r="D7672" s="22" t="s">
        <v>103</v>
      </c>
      <c r="E7672" s="23">
        <v>13584</v>
      </c>
      <c r="F7672" s="22" t="str">
        <f>VLOOKUP(C7672,變換清單!A:C,3,0)</f>
        <v>發泡酒</v>
      </c>
      <c r="G7672" s="22" t="str">
        <f>VLOOKUP(B7672,變換清單!E:F,2,0)</f>
        <v>九州</v>
      </c>
      <c r="H7672" s="22" t="str">
        <f t="shared" si="357"/>
        <v>2017</v>
      </c>
      <c r="I7672" s="22">
        <f t="shared" si="358"/>
        <v>12</v>
      </c>
      <c r="J7672" s="22" t="str">
        <f>VLOOKUP(I7672,變換清單!H:I,2,0)</f>
        <v>4Q</v>
      </c>
      <c r="K7672" s="22" t="str">
        <f t="shared" si="359"/>
        <v>發泡酒九州20174Q</v>
      </c>
    </row>
    <row r="7673" spans="1:11">
      <c r="A7673" s="23">
        <v>201712</v>
      </c>
      <c r="B7673" s="23" t="s">
        <v>90</v>
      </c>
      <c r="C7673" s="22">
        <v>27220883</v>
      </c>
      <c r="D7673" s="22" t="s">
        <v>101</v>
      </c>
      <c r="E7673" s="23">
        <v>225120</v>
      </c>
      <c r="F7673" s="22" t="str">
        <f>VLOOKUP(C7673,變換清單!A:C,3,0)</f>
        <v>新類型</v>
      </c>
      <c r="G7673" s="22" t="str">
        <f>VLOOKUP(B7673,變換清單!E:F,2,0)</f>
        <v>九州</v>
      </c>
      <c r="H7673" s="22" t="str">
        <f t="shared" si="357"/>
        <v>2017</v>
      </c>
      <c r="I7673" s="22">
        <f t="shared" si="358"/>
        <v>12</v>
      </c>
      <c r="J7673" s="22" t="str">
        <f>VLOOKUP(I7673,變換清單!H:I,2,0)</f>
        <v>4Q</v>
      </c>
      <c r="K7673" s="22" t="str">
        <f t="shared" si="359"/>
        <v>新類型九州20174Q</v>
      </c>
    </row>
    <row r="7674" spans="1:11">
      <c r="A7674" s="23">
        <v>201712</v>
      </c>
      <c r="B7674" s="23" t="s">
        <v>72</v>
      </c>
      <c r="C7674" s="22">
        <v>27220957</v>
      </c>
      <c r="D7674" s="22" t="s">
        <v>102</v>
      </c>
      <c r="E7674" s="23">
        <v>1181040</v>
      </c>
      <c r="F7674" s="22" t="str">
        <f>VLOOKUP(C7674,變換清單!A:C,3,0)</f>
        <v>新類型</v>
      </c>
      <c r="G7674" s="22" t="str">
        <f>VLOOKUP(B7674,變換清單!E:F,2,0)</f>
        <v>關信越</v>
      </c>
      <c r="H7674" s="22" t="str">
        <f t="shared" si="357"/>
        <v>2017</v>
      </c>
      <c r="I7674" s="22">
        <f t="shared" si="358"/>
        <v>12</v>
      </c>
      <c r="J7674" s="22" t="str">
        <f>VLOOKUP(I7674,變換清單!H:I,2,0)</f>
        <v>4Q</v>
      </c>
      <c r="K7674" s="22" t="str">
        <f t="shared" si="359"/>
        <v>新類型關信越20174Q</v>
      </c>
    </row>
    <row r="7675" spans="1:11">
      <c r="A7675" s="23">
        <v>201712</v>
      </c>
      <c r="B7675" s="23" t="s">
        <v>72</v>
      </c>
      <c r="C7675" s="22">
        <v>27220985</v>
      </c>
      <c r="D7675" s="22" t="s">
        <v>46</v>
      </c>
      <c r="E7675" s="23">
        <v>252840</v>
      </c>
      <c r="F7675" s="22" t="str">
        <f>VLOOKUP(C7675,變換清單!A:C,3,0)</f>
        <v>新類型</v>
      </c>
      <c r="G7675" s="22" t="str">
        <f>VLOOKUP(B7675,變換清單!E:F,2,0)</f>
        <v>關信越</v>
      </c>
      <c r="H7675" s="22" t="str">
        <f t="shared" si="357"/>
        <v>2017</v>
      </c>
      <c r="I7675" s="22">
        <f t="shared" si="358"/>
        <v>12</v>
      </c>
      <c r="J7675" s="22" t="str">
        <f>VLOOKUP(I7675,變換清單!H:I,2,0)</f>
        <v>4Q</v>
      </c>
      <c r="K7675" s="22" t="str">
        <f t="shared" si="359"/>
        <v>新類型關信越20174Q</v>
      </c>
    </row>
    <row r="7676" spans="1:11">
      <c r="A7676" s="23">
        <v>201712</v>
      </c>
      <c r="B7676" s="23" t="s">
        <v>72</v>
      </c>
      <c r="C7676" s="22">
        <v>27260317</v>
      </c>
      <c r="D7676" s="22" t="s">
        <v>40</v>
      </c>
      <c r="E7676" s="23">
        <v>409920</v>
      </c>
      <c r="F7676" s="22" t="str">
        <f>VLOOKUP(C7676,變換清單!A:C,3,0)</f>
        <v>啤酒</v>
      </c>
      <c r="G7676" s="22" t="str">
        <f>VLOOKUP(B7676,變換清單!E:F,2,0)</f>
        <v>關信越</v>
      </c>
      <c r="H7676" s="22" t="str">
        <f t="shared" si="357"/>
        <v>2017</v>
      </c>
      <c r="I7676" s="22">
        <f t="shared" si="358"/>
        <v>12</v>
      </c>
      <c r="J7676" s="22" t="str">
        <f>VLOOKUP(I7676,變換清單!H:I,2,0)</f>
        <v>4Q</v>
      </c>
      <c r="K7676" s="22" t="str">
        <f t="shared" si="359"/>
        <v>啤酒關信越20174Q</v>
      </c>
    </row>
    <row r="7677" spans="1:11">
      <c r="A7677" s="23">
        <v>201712</v>
      </c>
      <c r="B7677" s="23" t="s">
        <v>72</v>
      </c>
      <c r="C7677" s="22">
        <v>27260665</v>
      </c>
      <c r="D7677" s="22" t="s">
        <v>105</v>
      </c>
      <c r="E7677" s="23">
        <v>52164</v>
      </c>
      <c r="F7677" s="22" t="str">
        <f>VLOOKUP(C7677,變換清單!A:C,3,0)</f>
        <v>啤酒</v>
      </c>
      <c r="G7677" s="22" t="str">
        <f>VLOOKUP(B7677,變換清單!E:F,2,0)</f>
        <v>關信越</v>
      </c>
      <c r="H7677" s="22" t="str">
        <f t="shared" si="357"/>
        <v>2017</v>
      </c>
      <c r="I7677" s="22">
        <f t="shared" si="358"/>
        <v>12</v>
      </c>
      <c r="J7677" s="22" t="str">
        <f>VLOOKUP(I7677,變換清單!H:I,2,0)</f>
        <v>4Q</v>
      </c>
      <c r="K7677" s="22" t="str">
        <f t="shared" si="359"/>
        <v>啤酒關信越20174Q</v>
      </c>
    </row>
    <row r="7678" spans="1:11">
      <c r="A7678" s="23">
        <v>201712</v>
      </c>
      <c r="B7678" s="23" t="s">
        <v>72</v>
      </c>
      <c r="C7678" s="22">
        <v>27350171</v>
      </c>
      <c r="D7678" s="22" t="s">
        <v>42</v>
      </c>
      <c r="E7678" s="23">
        <v>13104</v>
      </c>
      <c r="F7678" s="22" t="str">
        <f>VLOOKUP(C7678,變換清單!A:C,3,0)</f>
        <v>啤酒</v>
      </c>
      <c r="G7678" s="22" t="str">
        <f>VLOOKUP(B7678,變換清單!E:F,2,0)</f>
        <v>關信越</v>
      </c>
      <c r="H7678" s="22" t="str">
        <f t="shared" si="357"/>
        <v>2017</v>
      </c>
      <c r="I7678" s="22">
        <f t="shared" si="358"/>
        <v>12</v>
      </c>
      <c r="J7678" s="22" t="str">
        <f>VLOOKUP(I7678,變換清單!H:I,2,0)</f>
        <v>4Q</v>
      </c>
      <c r="K7678" s="22" t="str">
        <f t="shared" si="359"/>
        <v>啤酒關信越20174Q</v>
      </c>
    </row>
    <row r="7679" spans="1:11">
      <c r="A7679" s="23">
        <v>201712</v>
      </c>
      <c r="B7679" s="23" t="s">
        <v>72</v>
      </c>
      <c r="C7679" s="22">
        <v>27350921</v>
      </c>
      <c r="D7679" s="22" t="s">
        <v>44</v>
      </c>
      <c r="E7679" s="23">
        <v>346080</v>
      </c>
      <c r="F7679" s="22" t="str">
        <f>VLOOKUP(C7679,變換清單!A:C,3,0)</f>
        <v>發泡酒</v>
      </c>
      <c r="G7679" s="22" t="str">
        <f>VLOOKUP(B7679,變換清單!E:F,2,0)</f>
        <v>關信越</v>
      </c>
      <c r="H7679" s="22" t="str">
        <f t="shared" si="357"/>
        <v>2017</v>
      </c>
      <c r="I7679" s="22">
        <f t="shared" si="358"/>
        <v>12</v>
      </c>
      <c r="J7679" s="22" t="str">
        <f>VLOOKUP(I7679,變換清單!H:I,2,0)</f>
        <v>4Q</v>
      </c>
      <c r="K7679" s="22" t="str">
        <f t="shared" si="359"/>
        <v>發泡酒關信越20174Q</v>
      </c>
    </row>
    <row r="7680" spans="1:11">
      <c r="A7680" s="23">
        <v>201712</v>
      </c>
      <c r="B7680" s="23" t="s">
        <v>81</v>
      </c>
      <c r="C7680" s="22">
        <v>27210786</v>
      </c>
      <c r="D7680" s="22" t="s">
        <v>103</v>
      </c>
      <c r="E7680" s="23">
        <v>103320</v>
      </c>
      <c r="F7680" s="22" t="str">
        <f>VLOOKUP(C7680,變換清單!A:C,3,0)</f>
        <v>發泡酒</v>
      </c>
      <c r="G7680" s="22" t="str">
        <f>VLOOKUP(B7680,變換清單!E:F,2,0)</f>
        <v>中四國</v>
      </c>
      <c r="H7680" s="22" t="str">
        <f t="shared" si="357"/>
        <v>2017</v>
      </c>
      <c r="I7680" s="22">
        <f t="shared" si="358"/>
        <v>12</v>
      </c>
      <c r="J7680" s="22" t="str">
        <f>VLOOKUP(I7680,變換清單!H:I,2,0)</f>
        <v>4Q</v>
      </c>
      <c r="K7680" s="22" t="str">
        <f t="shared" si="359"/>
        <v>發泡酒中四國20174Q</v>
      </c>
    </row>
    <row r="7681" spans="1:11">
      <c r="A7681" s="23">
        <v>201712</v>
      </c>
      <c r="B7681" s="23" t="s">
        <v>81</v>
      </c>
      <c r="C7681" s="22">
        <v>27220883</v>
      </c>
      <c r="D7681" s="22" t="s">
        <v>101</v>
      </c>
      <c r="E7681" s="23">
        <v>55440</v>
      </c>
      <c r="F7681" s="22" t="str">
        <f>VLOOKUP(C7681,變換清單!A:C,3,0)</f>
        <v>新類型</v>
      </c>
      <c r="G7681" s="22" t="str">
        <f>VLOOKUP(B7681,變換清單!E:F,2,0)</f>
        <v>中四國</v>
      </c>
      <c r="H7681" s="22" t="str">
        <f t="shared" si="357"/>
        <v>2017</v>
      </c>
      <c r="I7681" s="22">
        <f t="shared" si="358"/>
        <v>12</v>
      </c>
      <c r="J7681" s="22" t="str">
        <f>VLOOKUP(I7681,變換清單!H:I,2,0)</f>
        <v>4Q</v>
      </c>
      <c r="K7681" s="22" t="str">
        <f t="shared" si="359"/>
        <v>新類型中四國20174Q</v>
      </c>
    </row>
    <row r="7682" spans="1:11">
      <c r="A7682" s="23">
        <v>201712</v>
      </c>
      <c r="B7682" s="23" t="s">
        <v>81</v>
      </c>
      <c r="C7682" s="22">
        <v>27220957</v>
      </c>
      <c r="D7682" s="22" t="s">
        <v>102</v>
      </c>
      <c r="E7682" s="23">
        <v>47880</v>
      </c>
      <c r="F7682" s="22" t="str">
        <f>VLOOKUP(C7682,變換清單!A:C,3,0)</f>
        <v>新類型</v>
      </c>
      <c r="G7682" s="22" t="str">
        <f>VLOOKUP(B7682,變換清單!E:F,2,0)</f>
        <v>中四國</v>
      </c>
      <c r="H7682" s="22" t="str">
        <f t="shared" si="357"/>
        <v>2017</v>
      </c>
      <c r="I7682" s="22">
        <f t="shared" si="358"/>
        <v>12</v>
      </c>
      <c r="J7682" s="22" t="str">
        <f>VLOOKUP(I7682,變換清單!H:I,2,0)</f>
        <v>4Q</v>
      </c>
      <c r="K7682" s="22" t="str">
        <f t="shared" si="359"/>
        <v>新類型中四國20174Q</v>
      </c>
    </row>
    <row r="7683" spans="1:11">
      <c r="A7683" s="23">
        <v>201712</v>
      </c>
      <c r="B7683" s="23" t="s">
        <v>81</v>
      </c>
      <c r="C7683" s="22">
        <v>27220985</v>
      </c>
      <c r="D7683" s="22" t="s">
        <v>46</v>
      </c>
      <c r="E7683" s="23">
        <v>12096</v>
      </c>
      <c r="F7683" s="22" t="str">
        <f>VLOOKUP(C7683,變換清單!A:C,3,0)</f>
        <v>新類型</v>
      </c>
      <c r="G7683" s="22" t="str">
        <f>VLOOKUP(B7683,變換清單!E:F,2,0)</f>
        <v>中四國</v>
      </c>
      <c r="H7683" s="22" t="str">
        <f t="shared" ref="H7683:H7746" si="360">LEFT(A7683,4)</f>
        <v>2017</v>
      </c>
      <c r="I7683" s="22">
        <f t="shared" ref="I7683:I7746" si="361">VALUE(RIGHT(A7683,2))</f>
        <v>12</v>
      </c>
      <c r="J7683" s="22" t="str">
        <f>VLOOKUP(I7683,變換清單!H:I,2,0)</f>
        <v>4Q</v>
      </c>
      <c r="K7683" s="22" t="str">
        <f t="shared" ref="K7683:K7746" si="362">CONCATENATE(F7683,G7683,H7683,J7683)</f>
        <v>新類型中四國20174Q</v>
      </c>
    </row>
    <row r="7684" spans="1:11">
      <c r="A7684" s="23">
        <v>201712</v>
      </c>
      <c r="B7684" s="23" t="s">
        <v>81</v>
      </c>
      <c r="C7684" s="22">
        <v>27260317</v>
      </c>
      <c r="D7684" s="22" t="s">
        <v>40</v>
      </c>
      <c r="E7684" s="23">
        <v>12096</v>
      </c>
      <c r="F7684" s="22" t="str">
        <f>VLOOKUP(C7684,變換清單!A:C,3,0)</f>
        <v>啤酒</v>
      </c>
      <c r="G7684" s="22" t="str">
        <f>VLOOKUP(B7684,變換清單!E:F,2,0)</f>
        <v>中四國</v>
      </c>
      <c r="H7684" s="22" t="str">
        <f t="shared" si="360"/>
        <v>2017</v>
      </c>
      <c r="I7684" s="22">
        <f t="shared" si="361"/>
        <v>12</v>
      </c>
      <c r="J7684" s="22" t="str">
        <f>VLOOKUP(I7684,變換清單!H:I,2,0)</f>
        <v>4Q</v>
      </c>
      <c r="K7684" s="22" t="str">
        <f t="shared" si="362"/>
        <v>啤酒中四國20174Q</v>
      </c>
    </row>
    <row r="7685" spans="1:11">
      <c r="A7685" s="23">
        <v>201712</v>
      </c>
      <c r="B7685" s="23" t="s">
        <v>81</v>
      </c>
      <c r="C7685" s="22">
        <v>27260665</v>
      </c>
      <c r="D7685" s="22" t="s">
        <v>105</v>
      </c>
      <c r="E7685" s="23">
        <v>22680</v>
      </c>
      <c r="F7685" s="22" t="str">
        <f>VLOOKUP(C7685,變換清單!A:C,3,0)</f>
        <v>啤酒</v>
      </c>
      <c r="G7685" s="22" t="str">
        <f>VLOOKUP(B7685,變換清單!E:F,2,0)</f>
        <v>中四國</v>
      </c>
      <c r="H7685" s="22" t="str">
        <f t="shared" si="360"/>
        <v>2017</v>
      </c>
      <c r="I7685" s="22">
        <f t="shared" si="361"/>
        <v>12</v>
      </c>
      <c r="J7685" s="22" t="str">
        <f>VLOOKUP(I7685,變換清單!H:I,2,0)</f>
        <v>4Q</v>
      </c>
      <c r="K7685" s="22" t="str">
        <f t="shared" si="362"/>
        <v>啤酒中四國20174Q</v>
      </c>
    </row>
    <row r="7686" spans="1:11">
      <c r="A7686" s="23">
        <v>201712</v>
      </c>
      <c r="B7686" s="23" t="s">
        <v>82</v>
      </c>
      <c r="C7686" s="22">
        <v>27350171</v>
      </c>
      <c r="D7686" s="22" t="s">
        <v>42</v>
      </c>
      <c r="E7686" s="23">
        <v>99120</v>
      </c>
      <c r="F7686" s="22" t="str">
        <f>VLOOKUP(C7686,變換清單!A:C,3,0)</f>
        <v>啤酒</v>
      </c>
      <c r="G7686" s="22" t="str">
        <f>VLOOKUP(B7686,變換清單!E:F,2,0)</f>
        <v>中四國</v>
      </c>
      <c r="H7686" s="22" t="str">
        <f t="shared" si="360"/>
        <v>2017</v>
      </c>
      <c r="I7686" s="22">
        <f t="shared" si="361"/>
        <v>12</v>
      </c>
      <c r="J7686" s="22" t="str">
        <f>VLOOKUP(I7686,變換清單!H:I,2,0)</f>
        <v>4Q</v>
      </c>
      <c r="K7686" s="22" t="str">
        <f t="shared" si="362"/>
        <v>啤酒中四國20174Q</v>
      </c>
    </row>
    <row r="7687" spans="1:11">
      <c r="A7687" s="23">
        <v>201712</v>
      </c>
      <c r="B7687" s="23" t="s">
        <v>82</v>
      </c>
      <c r="C7687" s="22">
        <v>27350921</v>
      </c>
      <c r="D7687" s="22" t="s">
        <v>44</v>
      </c>
      <c r="E7687" s="23">
        <v>57960</v>
      </c>
      <c r="F7687" s="22" t="str">
        <f>VLOOKUP(C7687,變換清單!A:C,3,0)</f>
        <v>發泡酒</v>
      </c>
      <c r="G7687" s="22" t="str">
        <f>VLOOKUP(B7687,變換清單!E:F,2,0)</f>
        <v>中四國</v>
      </c>
      <c r="H7687" s="22" t="str">
        <f t="shared" si="360"/>
        <v>2017</v>
      </c>
      <c r="I7687" s="22">
        <f t="shared" si="361"/>
        <v>12</v>
      </c>
      <c r="J7687" s="22" t="str">
        <f>VLOOKUP(I7687,變換清單!H:I,2,0)</f>
        <v>4Q</v>
      </c>
      <c r="K7687" s="22" t="str">
        <f t="shared" si="362"/>
        <v>發泡酒中四國20174Q</v>
      </c>
    </row>
    <row r="7688" spans="1:11">
      <c r="A7688" s="23">
        <v>201712</v>
      </c>
      <c r="B7688" s="23" t="s">
        <v>82</v>
      </c>
      <c r="C7688" s="22">
        <v>27210786</v>
      </c>
      <c r="D7688" s="22" t="s">
        <v>103</v>
      </c>
      <c r="E7688" s="23">
        <v>42000</v>
      </c>
      <c r="F7688" s="22" t="str">
        <f>VLOOKUP(C7688,變換清單!A:C,3,0)</f>
        <v>發泡酒</v>
      </c>
      <c r="G7688" s="22" t="str">
        <f>VLOOKUP(B7688,變換清單!E:F,2,0)</f>
        <v>中四國</v>
      </c>
      <c r="H7688" s="22" t="str">
        <f t="shared" si="360"/>
        <v>2017</v>
      </c>
      <c r="I7688" s="22">
        <f t="shared" si="361"/>
        <v>12</v>
      </c>
      <c r="J7688" s="22" t="str">
        <f>VLOOKUP(I7688,變換清單!H:I,2,0)</f>
        <v>4Q</v>
      </c>
      <c r="K7688" s="22" t="str">
        <f t="shared" si="362"/>
        <v>發泡酒中四國20174Q</v>
      </c>
    </row>
    <row r="7689" spans="1:11">
      <c r="A7689" s="23">
        <v>201712</v>
      </c>
      <c r="B7689" s="23" t="s">
        <v>82</v>
      </c>
      <c r="C7689" s="22">
        <v>27220883</v>
      </c>
      <c r="D7689" s="22" t="s">
        <v>101</v>
      </c>
      <c r="E7689" s="23">
        <v>21420</v>
      </c>
      <c r="F7689" s="22" t="str">
        <f>VLOOKUP(C7689,變換清單!A:C,3,0)</f>
        <v>新類型</v>
      </c>
      <c r="G7689" s="22" t="str">
        <f>VLOOKUP(B7689,變換清單!E:F,2,0)</f>
        <v>中四國</v>
      </c>
      <c r="H7689" s="22" t="str">
        <f t="shared" si="360"/>
        <v>2017</v>
      </c>
      <c r="I7689" s="22">
        <f t="shared" si="361"/>
        <v>12</v>
      </c>
      <c r="J7689" s="22" t="str">
        <f>VLOOKUP(I7689,變換清單!H:I,2,0)</f>
        <v>4Q</v>
      </c>
      <c r="K7689" s="22" t="str">
        <f t="shared" si="362"/>
        <v>新類型中四國20174Q</v>
      </c>
    </row>
    <row r="7690" spans="1:11">
      <c r="A7690" s="23">
        <v>201712</v>
      </c>
      <c r="B7690" s="23" t="s">
        <v>82</v>
      </c>
      <c r="C7690" s="22">
        <v>27220957</v>
      </c>
      <c r="D7690" s="22" t="s">
        <v>102</v>
      </c>
      <c r="E7690" s="23">
        <v>504</v>
      </c>
      <c r="F7690" s="22" t="str">
        <f>VLOOKUP(C7690,變換清單!A:C,3,0)</f>
        <v>新類型</v>
      </c>
      <c r="G7690" s="22" t="str">
        <f>VLOOKUP(B7690,變換清單!E:F,2,0)</f>
        <v>中四國</v>
      </c>
      <c r="H7690" s="22" t="str">
        <f t="shared" si="360"/>
        <v>2017</v>
      </c>
      <c r="I7690" s="22">
        <f t="shared" si="361"/>
        <v>12</v>
      </c>
      <c r="J7690" s="22" t="str">
        <f>VLOOKUP(I7690,變換清單!H:I,2,0)</f>
        <v>4Q</v>
      </c>
      <c r="K7690" s="22" t="str">
        <f t="shared" si="362"/>
        <v>新類型中四國20174Q</v>
      </c>
    </row>
    <row r="7691" spans="1:11">
      <c r="A7691" s="23">
        <v>201712</v>
      </c>
      <c r="B7691" s="23" t="s">
        <v>82</v>
      </c>
      <c r="C7691" s="22">
        <v>27220985</v>
      </c>
      <c r="D7691" s="22" t="s">
        <v>46</v>
      </c>
      <c r="E7691" s="23">
        <v>64680</v>
      </c>
      <c r="F7691" s="22" t="str">
        <f>VLOOKUP(C7691,變換清單!A:C,3,0)</f>
        <v>新類型</v>
      </c>
      <c r="G7691" s="22" t="str">
        <f>VLOOKUP(B7691,變換清單!E:F,2,0)</f>
        <v>中四國</v>
      </c>
      <c r="H7691" s="22" t="str">
        <f t="shared" si="360"/>
        <v>2017</v>
      </c>
      <c r="I7691" s="22">
        <f t="shared" si="361"/>
        <v>12</v>
      </c>
      <c r="J7691" s="22" t="str">
        <f>VLOOKUP(I7691,變換清單!H:I,2,0)</f>
        <v>4Q</v>
      </c>
      <c r="K7691" s="22" t="str">
        <f t="shared" si="362"/>
        <v>新類型中四國20174Q</v>
      </c>
    </row>
    <row r="7692" spans="1:11">
      <c r="A7692" s="23">
        <v>201712</v>
      </c>
      <c r="B7692" s="23" t="s">
        <v>1</v>
      </c>
      <c r="C7692" s="22">
        <v>27260317</v>
      </c>
      <c r="D7692" s="22" t="s">
        <v>40</v>
      </c>
      <c r="E7692" s="23">
        <v>50813</v>
      </c>
      <c r="F7692" s="22" t="str">
        <f>VLOOKUP(C7692,變換清單!A:C,3,0)</f>
        <v>啤酒</v>
      </c>
      <c r="G7692" s="22" t="str">
        <f>VLOOKUP(B7692,變換清單!E:F,2,0)</f>
        <v>首都圏</v>
      </c>
      <c r="H7692" s="22" t="str">
        <f t="shared" si="360"/>
        <v>2017</v>
      </c>
      <c r="I7692" s="22">
        <f t="shared" si="361"/>
        <v>12</v>
      </c>
      <c r="J7692" s="22" t="str">
        <f>VLOOKUP(I7692,變換清單!H:I,2,0)</f>
        <v>4Q</v>
      </c>
      <c r="K7692" s="22" t="str">
        <f t="shared" si="362"/>
        <v>啤酒首都圏20174Q</v>
      </c>
    </row>
    <row r="7693" spans="1:11">
      <c r="A7693" s="23">
        <v>201712</v>
      </c>
      <c r="B7693" s="23" t="s">
        <v>1</v>
      </c>
      <c r="C7693" s="22">
        <v>27260665</v>
      </c>
      <c r="D7693" s="22" t="s">
        <v>105</v>
      </c>
      <c r="E7693" s="23">
        <v>48720</v>
      </c>
      <c r="F7693" s="22" t="str">
        <f>VLOOKUP(C7693,變換清單!A:C,3,0)</f>
        <v>啤酒</v>
      </c>
      <c r="G7693" s="22" t="str">
        <f>VLOOKUP(B7693,變換清單!E:F,2,0)</f>
        <v>首都圏</v>
      </c>
      <c r="H7693" s="22" t="str">
        <f t="shared" si="360"/>
        <v>2017</v>
      </c>
      <c r="I7693" s="22">
        <f t="shared" si="361"/>
        <v>12</v>
      </c>
      <c r="J7693" s="22" t="str">
        <f>VLOOKUP(I7693,變換清單!H:I,2,0)</f>
        <v>4Q</v>
      </c>
      <c r="K7693" s="22" t="str">
        <f t="shared" si="362"/>
        <v>啤酒首都圏20174Q</v>
      </c>
    </row>
    <row r="7694" spans="1:11">
      <c r="A7694" s="23">
        <v>201712</v>
      </c>
      <c r="B7694" s="23" t="s">
        <v>1</v>
      </c>
      <c r="C7694" s="22">
        <v>27350171</v>
      </c>
      <c r="D7694" s="22" t="s">
        <v>42</v>
      </c>
      <c r="E7694" s="23">
        <v>44163</v>
      </c>
      <c r="F7694" s="22" t="str">
        <f>VLOOKUP(C7694,變換清單!A:C,3,0)</f>
        <v>啤酒</v>
      </c>
      <c r="G7694" s="22" t="str">
        <f>VLOOKUP(B7694,變換清單!E:F,2,0)</f>
        <v>首都圏</v>
      </c>
      <c r="H7694" s="22" t="str">
        <f t="shared" si="360"/>
        <v>2017</v>
      </c>
      <c r="I7694" s="22">
        <f t="shared" si="361"/>
        <v>12</v>
      </c>
      <c r="J7694" s="22" t="str">
        <f>VLOOKUP(I7694,變換清單!H:I,2,0)</f>
        <v>4Q</v>
      </c>
      <c r="K7694" s="22" t="str">
        <f t="shared" si="362"/>
        <v>啤酒首都圏20174Q</v>
      </c>
    </row>
    <row r="7695" spans="1:11">
      <c r="A7695" s="23">
        <v>201712</v>
      </c>
      <c r="B7695" s="23" t="s">
        <v>1</v>
      </c>
      <c r="C7695" s="22">
        <v>27350921</v>
      </c>
      <c r="D7695" s="22" t="s">
        <v>44</v>
      </c>
      <c r="E7695" s="23">
        <v>27621312</v>
      </c>
      <c r="F7695" s="22" t="str">
        <f>VLOOKUP(C7695,變換清單!A:C,3,0)</f>
        <v>發泡酒</v>
      </c>
      <c r="G7695" s="22" t="str">
        <f>VLOOKUP(B7695,變換清單!E:F,2,0)</f>
        <v>首都圏</v>
      </c>
      <c r="H7695" s="22" t="str">
        <f t="shared" si="360"/>
        <v>2017</v>
      </c>
      <c r="I7695" s="22">
        <f t="shared" si="361"/>
        <v>12</v>
      </c>
      <c r="J7695" s="22" t="str">
        <f>VLOOKUP(I7695,變換清單!H:I,2,0)</f>
        <v>4Q</v>
      </c>
      <c r="K7695" s="22" t="str">
        <f t="shared" si="362"/>
        <v>發泡酒首都圏20174Q</v>
      </c>
    </row>
    <row r="7696" spans="1:11">
      <c r="A7696" s="23">
        <v>201712</v>
      </c>
      <c r="B7696" s="23" t="s">
        <v>1</v>
      </c>
      <c r="C7696" s="22">
        <v>27210786</v>
      </c>
      <c r="D7696" s="22" t="s">
        <v>103</v>
      </c>
      <c r="E7696" s="23">
        <v>4806480</v>
      </c>
      <c r="F7696" s="22" t="str">
        <f>VLOOKUP(C7696,變換清單!A:C,3,0)</f>
        <v>發泡酒</v>
      </c>
      <c r="G7696" s="22" t="str">
        <f>VLOOKUP(B7696,變換清單!E:F,2,0)</f>
        <v>首都圏</v>
      </c>
      <c r="H7696" s="22" t="str">
        <f t="shared" si="360"/>
        <v>2017</v>
      </c>
      <c r="I7696" s="22">
        <f t="shared" si="361"/>
        <v>12</v>
      </c>
      <c r="J7696" s="22" t="str">
        <f>VLOOKUP(I7696,變換清單!H:I,2,0)</f>
        <v>4Q</v>
      </c>
      <c r="K7696" s="22" t="str">
        <f t="shared" si="362"/>
        <v>發泡酒首都圏20174Q</v>
      </c>
    </row>
    <row r="7697" spans="1:11">
      <c r="A7697" s="23">
        <v>201712</v>
      </c>
      <c r="B7697" s="23" t="s">
        <v>1</v>
      </c>
      <c r="C7697" s="22">
        <v>27220883</v>
      </c>
      <c r="D7697" s="22" t="s">
        <v>101</v>
      </c>
      <c r="E7697" s="23">
        <v>11903796</v>
      </c>
      <c r="F7697" s="22" t="str">
        <f>VLOOKUP(C7697,變換清單!A:C,3,0)</f>
        <v>新類型</v>
      </c>
      <c r="G7697" s="22" t="str">
        <f>VLOOKUP(B7697,變換清單!E:F,2,0)</f>
        <v>首都圏</v>
      </c>
      <c r="H7697" s="22" t="str">
        <f t="shared" si="360"/>
        <v>2017</v>
      </c>
      <c r="I7697" s="22">
        <f t="shared" si="361"/>
        <v>12</v>
      </c>
      <c r="J7697" s="22" t="str">
        <f>VLOOKUP(I7697,變換清單!H:I,2,0)</f>
        <v>4Q</v>
      </c>
      <c r="K7697" s="22" t="str">
        <f t="shared" si="362"/>
        <v>新類型首都圏20174Q</v>
      </c>
    </row>
    <row r="7698" spans="1:11">
      <c r="A7698" s="23">
        <v>201712</v>
      </c>
      <c r="B7698" s="23" t="s">
        <v>1</v>
      </c>
      <c r="C7698" s="22">
        <v>27220957</v>
      </c>
      <c r="D7698" s="22" t="s">
        <v>102</v>
      </c>
      <c r="E7698" s="23">
        <v>2398164</v>
      </c>
      <c r="F7698" s="22" t="str">
        <f>VLOOKUP(C7698,變換清單!A:C,3,0)</f>
        <v>新類型</v>
      </c>
      <c r="G7698" s="22" t="str">
        <f>VLOOKUP(B7698,變換清單!E:F,2,0)</f>
        <v>首都圏</v>
      </c>
      <c r="H7698" s="22" t="str">
        <f t="shared" si="360"/>
        <v>2017</v>
      </c>
      <c r="I7698" s="22">
        <f t="shared" si="361"/>
        <v>12</v>
      </c>
      <c r="J7698" s="22" t="str">
        <f>VLOOKUP(I7698,變換清單!H:I,2,0)</f>
        <v>4Q</v>
      </c>
      <c r="K7698" s="22" t="str">
        <f t="shared" si="362"/>
        <v>新類型首都圏20174Q</v>
      </c>
    </row>
    <row r="7699" spans="1:11">
      <c r="A7699" s="23">
        <v>201712</v>
      </c>
      <c r="B7699" s="23" t="s">
        <v>1</v>
      </c>
      <c r="C7699" s="22">
        <v>27220985</v>
      </c>
      <c r="D7699" s="22" t="s">
        <v>46</v>
      </c>
      <c r="E7699" s="23">
        <v>1515780</v>
      </c>
      <c r="F7699" s="22" t="str">
        <f>VLOOKUP(C7699,變換清單!A:C,3,0)</f>
        <v>新類型</v>
      </c>
      <c r="G7699" s="22" t="str">
        <f>VLOOKUP(B7699,變換清單!E:F,2,0)</f>
        <v>首都圏</v>
      </c>
      <c r="H7699" s="22" t="str">
        <f t="shared" si="360"/>
        <v>2017</v>
      </c>
      <c r="I7699" s="22">
        <f t="shared" si="361"/>
        <v>12</v>
      </c>
      <c r="J7699" s="22" t="str">
        <f>VLOOKUP(I7699,變換清單!H:I,2,0)</f>
        <v>4Q</v>
      </c>
      <c r="K7699" s="22" t="str">
        <f t="shared" si="362"/>
        <v>新類型首都圏20174Q</v>
      </c>
    </row>
    <row r="7700" spans="1:11">
      <c r="A7700" s="23">
        <v>201712</v>
      </c>
      <c r="B7700" s="23" t="s">
        <v>1</v>
      </c>
      <c r="C7700" s="22">
        <v>27260317</v>
      </c>
      <c r="D7700" s="22" t="s">
        <v>40</v>
      </c>
      <c r="E7700" s="23">
        <v>5782320</v>
      </c>
      <c r="F7700" s="22" t="str">
        <f>VLOOKUP(C7700,變換清單!A:C,3,0)</f>
        <v>啤酒</v>
      </c>
      <c r="G7700" s="22" t="str">
        <f>VLOOKUP(B7700,變換清單!E:F,2,0)</f>
        <v>首都圏</v>
      </c>
      <c r="H7700" s="22" t="str">
        <f t="shared" si="360"/>
        <v>2017</v>
      </c>
      <c r="I7700" s="22">
        <f t="shared" si="361"/>
        <v>12</v>
      </c>
      <c r="J7700" s="22" t="str">
        <f>VLOOKUP(I7700,變換清單!H:I,2,0)</f>
        <v>4Q</v>
      </c>
      <c r="K7700" s="22" t="str">
        <f t="shared" si="362"/>
        <v>啤酒首都圏20174Q</v>
      </c>
    </row>
    <row r="7701" spans="1:11">
      <c r="A7701" s="23">
        <v>201712</v>
      </c>
      <c r="B7701" s="23" t="s">
        <v>1</v>
      </c>
      <c r="C7701" s="22">
        <v>27260665</v>
      </c>
      <c r="D7701" s="22" t="s">
        <v>105</v>
      </c>
      <c r="E7701" s="23">
        <v>1025179</v>
      </c>
      <c r="F7701" s="22" t="str">
        <f>VLOOKUP(C7701,變換清單!A:C,3,0)</f>
        <v>啤酒</v>
      </c>
      <c r="G7701" s="22" t="str">
        <f>VLOOKUP(B7701,變換清單!E:F,2,0)</f>
        <v>首都圏</v>
      </c>
      <c r="H7701" s="22" t="str">
        <f t="shared" si="360"/>
        <v>2017</v>
      </c>
      <c r="I7701" s="22">
        <f t="shared" si="361"/>
        <v>12</v>
      </c>
      <c r="J7701" s="22" t="str">
        <f>VLOOKUP(I7701,變換清單!H:I,2,0)</f>
        <v>4Q</v>
      </c>
      <c r="K7701" s="22" t="str">
        <f t="shared" si="362"/>
        <v>啤酒首都圏20174Q</v>
      </c>
    </row>
    <row r="7702" spans="1:11">
      <c r="A7702" s="23">
        <v>201712</v>
      </c>
      <c r="B7702" s="23" t="s">
        <v>1</v>
      </c>
      <c r="C7702" s="22">
        <v>27350171</v>
      </c>
      <c r="D7702" s="22" t="s">
        <v>42</v>
      </c>
      <c r="E7702" s="23">
        <v>1064532</v>
      </c>
      <c r="F7702" s="22" t="str">
        <f>VLOOKUP(C7702,變換清單!A:C,3,0)</f>
        <v>啤酒</v>
      </c>
      <c r="G7702" s="22" t="str">
        <f>VLOOKUP(B7702,變換清單!E:F,2,0)</f>
        <v>首都圏</v>
      </c>
      <c r="H7702" s="22" t="str">
        <f t="shared" si="360"/>
        <v>2017</v>
      </c>
      <c r="I7702" s="22">
        <f t="shared" si="361"/>
        <v>12</v>
      </c>
      <c r="J7702" s="22" t="str">
        <f>VLOOKUP(I7702,變換清單!H:I,2,0)</f>
        <v>4Q</v>
      </c>
      <c r="K7702" s="22" t="str">
        <f t="shared" si="362"/>
        <v>啤酒首都圏20174Q</v>
      </c>
    </row>
    <row r="7703" spans="1:11">
      <c r="A7703" s="23">
        <v>201712</v>
      </c>
      <c r="B7703" s="23" t="s">
        <v>96</v>
      </c>
      <c r="C7703" s="22">
        <v>27350921</v>
      </c>
      <c r="D7703" s="22" t="s">
        <v>44</v>
      </c>
      <c r="E7703" s="23">
        <v>152040</v>
      </c>
      <c r="F7703" s="22" t="str">
        <f>VLOOKUP(C7703,變換清單!A:C,3,0)</f>
        <v>發泡酒</v>
      </c>
      <c r="G7703" s="22" t="str">
        <f>VLOOKUP(B7703,變換清單!E:F,2,0)</f>
        <v>中四國</v>
      </c>
      <c r="H7703" s="22" t="str">
        <f t="shared" si="360"/>
        <v>2017</v>
      </c>
      <c r="I7703" s="22">
        <f t="shared" si="361"/>
        <v>12</v>
      </c>
      <c r="J7703" s="22" t="str">
        <f>VLOOKUP(I7703,變換清單!H:I,2,0)</f>
        <v>4Q</v>
      </c>
      <c r="K7703" s="22" t="str">
        <f t="shared" si="362"/>
        <v>發泡酒中四國20174Q</v>
      </c>
    </row>
    <row r="7704" spans="1:11">
      <c r="A7704" s="23">
        <v>201712</v>
      </c>
      <c r="B7704" s="23" t="s">
        <v>96</v>
      </c>
      <c r="C7704" s="22">
        <v>27210786</v>
      </c>
      <c r="D7704" s="22" t="s">
        <v>103</v>
      </c>
      <c r="E7704" s="23">
        <v>24360</v>
      </c>
      <c r="F7704" s="22" t="str">
        <f>VLOOKUP(C7704,變換清單!A:C,3,0)</f>
        <v>發泡酒</v>
      </c>
      <c r="G7704" s="22" t="str">
        <f>VLOOKUP(B7704,變換清單!E:F,2,0)</f>
        <v>中四國</v>
      </c>
      <c r="H7704" s="22" t="str">
        <f t="shared" si="360"/>
        <v>2017</v>
      </c>
      <c r="I7704" s="22">
        <f t="shared" si="361"/>
        <v>12</v>
      </c>
      <c r="J7704" s="22" t="str">
        <f>VLOOKUP(I7704,變換清單!H:I,2,0)</f>
        <v>4Q</v>
      </c>
      <c r="K7704" s="22" t="str">
        <f t="shared" si="362"/>
        <v>發泡酒中四國20174Q</v>
      </c>
    </row>
    <row r="7705" spans="1:11">
      <c r="A7705" s="23">
        <v>201712</v>
      </c>
      <c r="B7705" s="23" t="s">
        <v>96</v>
      </c>
      <c r="C7705" s="22">
        <v>27220883</v>
      </c>
      <c r="D7705" s="22" t="s">
        <v>101</v>
      </c>
      <c r="E7705" s="23">
        <v>24360</v>
      </c>
      <c r="F7705" s="22" t="str">
        <f>VLOOKUP(C7705,變換清單!A:C,3,0)</f>
        <v>新類型</v>
      </c>
      <c r="G7705" s="22" t="str">
        <f>VLOOKUP(B7705,變換清單!E:F,2,0)</f>
        <v>中四國</v>
      </c>
      <c r="H7705" s="22" t="str">
        <f t="shared" si="360"/>
        <v>2017</v>
      </c>
      <c r="I7705" s="22">
        <f t="shared" si="361"/>
        <v>12</v>
      </c>
      <c r="J7705" s="22" t="str">
        <f>VLOOKUP(I7705,變換清單!H:I,2,0)</f>
        <v>4Q</v>
      </c>
      <c r="K7705" s="22" t="str">
        <f t="shared" si="362"/>
        <v>新類型中四國20174Q</v>
      </c>
    </row>
    <row r="7706" spans="1:11">
      <c r="A7706" s="23">
        <v>201712</v>
      </c>
      <c r="B7706" s="23" t="s">
        <v>96</v>
      </c>
      <c r="C7706" s="22">
        <v>27220957</v>
      </c>
      <c r="D7706" s="22" t="s">
        <v>102</v>
      </c>
      <c r="E7706" s="23">
        <v>31080</v>
      </c>
      <c r="F7706" s="22" t="str">
        <f>VLOOKUP(C7706,變換清單!A:C,3,0)</f>
        <v>新類型</v>
      </c>
      <c r="G7706" s="22" t="str">
        <f>VLOOKUP(B7706,變換清單!E:F,2,0)</f>
        <v>中四國</v>
      </c>
      <c r="H7706" s="22" t="str">
        <f t="shared" si="360"/>
        <v>2017</v>
      </c>
      <c r="I7706" s="22">
        <f t="shared" si="361"/>
        <v>12</v>
      </c>
      <c r="J7706" s="22" t="str">
        <f>VLOOKUP(I7706,變換清單!H:I,2,0)</f>
        <v>4Q</v>
      </c>
      <c r="K7706" s="22" t="str">
        <f t="shared" si="362"/>
        <v>新類型中四國20174Q</v>
      </c>
    </row>
    <row r="7707" spans="1:11">
      <c r="A7707" s="23">
        <v>201712</v>
      </c>
      <c r="B7707" s="23" t="s">
        <v>62</v>
      </c>
      <c r="C7707" s="22">
        <v>27220985</v>
      </c>
      <c r="D7707" s="22" t="s">
        <v>46</v>
      </c>
      <c r="E7707" s="23">
        <v>1095360</v>
      </c>
      <c r="F7707" s="22" t="str">
        <f>VLOOKUP(C7707,變換清單!A:C,3,0)</f>
        <v>新類型</v>
      </c>
      <c r="G7707" s="22" t="str">
        <f>VLOOKUP(B7707,變換清單!E:F,2,0)</f>
        <v>關信越</v>
      </c>
      <c r="H7707" s="22" t="str">
        <f t="shared" si="360"/>
        <v>2017</v>
      </c>
      <c r="I7707" s="22">
        <f t="shared" si="361"/>
        <v>12</v>
      </c>
      <c r="J7707" s="22" t="str">
        <f>VLOOKUP(I7707,變換清單!H:I,2,0)</f>
        <v>4Q</v>
      </c>
      <c r="K7707" s="22" t="str">
        <f t="shared" si="362"/>
        <v>新類型關信越20174Q</v>
      </c>
    </row>
    <row r="7708" spans="1:11">
      <c r="A7708" s="23">
        <v>201712</v>
      </c>
      <c r="B7708" s="23" t="s">
        <v>62</v>
      </c>
      <c r="C7708" s="22">
        <v>27260317</v>
      </c>
      <c r="D7708" s="22" t="s">
        <v>40</v>
      </c>
      <c r="E7708" s="23">
        <v>208320</v>
      </c>
      <c r="F7708" s="22" t="str">
        <f>VLOOKUP(C7708,變換清單!A:C,3,0)</f>
        <v>啤酒</v>
      </c>
      <c r="G7708" s="22" t="str">
        <f>VLOOKUP(B7708,變換清單!E:F,2,0)</f>
        <v>關信越</v>
      </c>
      <c r="H7708" s="22" t="str">
        <f t="shared" si="360"/>
        <v>2017</v>
      </c>
      <c r="I7708" s="22">
        <f t="shared" si="361"/>
        <v>12</v>
      </c>
      <c r="J7708" s="22" t="str">
        <f>VLOOKUP(I7708,變換清單!H:I,2,0)</f>
        <v>4Q</v>
      </c>
      <c r="K7708" s="22" t="str">
        <f t="shared" si="362"/>
        <v>啤酒關信越20174Q</v>
      </c>
    </row>
    <row r="7709" spans="1:11">
      <c r="A7709" s="23">
        <v>201712</v>
      </c>
      <c r="B7709" s="23" t="s">
        <v>62</v>
      </c>
      <c r="C7709" s="22">
        <v>27260665</v>
      </c>
      <c r="D7709" s="22" t="s">
        <v>105</v>
      </c>
      <c r="E7709" s="23">
        <v>342720</v>
      </c>
      <c r="F7709" s="22" t="str">
        <f>VLOOKUP(C7709,變換清單!A:C,3,0)</f>
        <v>啤酒</v>
      </c>
      <c r="G7709" s="22" t="str">
        <f>VLOOKUP(B7709,變換清單!E:F,2,0)</f>
        <v>關信越</v>
      </c>
      <c r="H7709" s="22" t="str">
        <f t="shared" si="360"/>
        <v>2017</v>
      </c>
      <c r="I7709" s="22">
        <f t="shared" si="361"/>
        <v>12</v>
      </c>
      <c r="J7709" s="22" t="str">
        <f>VLOOKUP(I7709,變換清單!H:I,2,0)</f>
        <v>4Q</v>
      </c>
      <c r="K7709" s="22" t="str">
        <f t="shared" si="362"/>
        <v>啤酒關信越20174Q</v>
      </c>
    </row>
    <row r="7710" spans="1:11">
      <c r="A7710" s="23">
        <v>201712</v>
      </c>
      <c r="B7710" s="23" t="s">
        <v>62</v>
      </c>
      <c r="C7710" s="22">
        <v>27350171</v>
      </c>
      <c r="D7710" s="22" t="s">
        <v>42</v>
      </c>
      <c r="E7710" s="23">
        <v>38304</v>
      </c>
      <c r="F7710" s="22" t="str">
        <f>VLOOKUP(C7710,變換清單!A:C,3,0)</f>
        <v>啤酒</v>
      </c>
      <c r="G7710" s="22" t="str">
        <f>VLOOKUP(B7710,變換清單!E:F,2,0)</f>
        <v>關信越</v>
      </c>
      <c r="H7710" s="22" t="str">
        <f t="shared" si="360"/>
        <v>2017</v>
      </c>
      <c r="I7710" s="22">
        <f t="shared" si="361"/>
        <v>12</v>
      </c>
      <c r="J7710" s="22" t="str">
        <f>VLOOKUP(I7710,變換清單!H:I,2,0)</f>
        <v>4Q</v>
      </c>
      <c r="K7710" s="22" t="str">
        <f t="shared" si="362"/>
        <v>啤酒關信越20174Q</v>
      </c>
    </row>
    <row r="7711" spans="1:11">
      <c r="A7711" s="23">
        <v>201712</v>
      </c>
      <c r="B7711" s="23" t="s">
        <v>62</v>
      </c>
      <c r="C7711" s="22">
        <v>27350921</v>
      </c>
      <c r="D7711" s="22" t="s">
        <v>44</v>
      </c>
      <c r="E7711" s="23">
        <v>4788</v>
      </c>
      <c r="F7711" s="22" t="str">
        <f>VLOOKUP(C7711,變換清單!A:C,3,0)</f>
        <v>發泡酒</v>
      </c>
      <c r="G7711" s="22" t="str">
        <f>VLOOKUP(B7711,變換清單!E:F,2,0)</f>
        <v>關信越</v>
      </c>
      <c r="H7711" s="22" t="str">
        <f t="shared" si="360"/>
        <v>2017</v>
      </c>
      <c r="I7711" s="22">
        <f t="shared" si="361"/>
        <v>12</v>
      </c>
      <c r="J7711" s="22" t="str">
        <f>VLOOKUP(I7711,變換清單!H:I,2,0)</f>
        <v>4Q</v>
      </c>
      <c r="K7711" s="22" t="str">
        <f t="shared" si="362"/>
        <v>發泡酒關信越20174Q</v>
      </c>
    </row>
    <row r="7712" spans="1:11">
      <c r="A7712" s="23">
        <v>201712</v>
      </c>
      <c r="B7712" s="23" t="s">
        <v>62</v>
      </c>
      <c r="C7712" s="22">
        <v>27210786</v>
      </c>
      <c r="D7712" s="22" t="s">
        <v>103</v>
      </c>
      <c r="E7712" s="23">
        <v>199080</v>
      </c>
      <c r="F7712" s="22" t="str">
        <f>VLOOKUP(C7712,變換清單!A:C,3,0)</f>
        <v>發泡酒</v>
      </c>
      <c r="G7712" s="22" t="str">
        <f>VLOOKUP(B7712,變換清單!E:F,2,0)</f>
        <v>關信越</v>
      </c>
      <c r="H7712" s="22" t="str">
        <f t="shared" si="360"/>
        <v>2017</v>
      </c>
      <c r="I7712" s="22">
        <f t="shared" si="361"/>
        <v>12</v>
      </c>
      <c r="J7712" s="22" t="str">
        <f>VLOOKUP(I7712,變換清單!H:I,2,0)</f>
        <v>4Q</v>
      </c>
      <c r="K7712" s="22" t="str">
        <f t="shared" si="362"/>
        <v>發泡酒關信越20174Q</v>
      </c>
    </row>
    <row r="7713" spans="1:11">
      <c r="A7713" s="23">
        <v>201712</v>
      </c>
      <c r="B7713" s="23" t="s">
        <v>62</v>
      </c>
      <c r="C7713" s="22">
        <v>27220883</v>
      </c>
      <c r="D7713" s="22" t="s">
        <v>101</v>
      </c>
      <c r="E7713" s="23">
        <v>1334</v>
      </c>
      <c r="F7713" s="22" t="str">
        <f>VLOOKUP(C7713,變換清單!A:C,3,0)</f>
        <v>新類型</v>
      </c>
      <c r="G7713" s="22" t="str">
        <f>VLOOKUP(B7713,變換清單!E:F,2,0)</f>
        <v>關信越</v>
      </c>
      <c r="H7713" s="22" t="str">
        <f t="shared" si="360"/>
        <v>2017</v>
      </c>
      <c r="I7713" s="22">
        <f t="shared" si="361"/>
        <v>12</v>
      </c>
      <c r="J7713" s="22" t="str">
        <f>VLOOKUP(I7713,變換清單!H:I,2,0)</f>
        <v>4Q</v>
      </c>
      <c r="K7713" s="22" t="str">
        <f t="shared" si="362"/>
        <v>新類型關信越20174Q</v>
      </c>
    </row>
    <row r="7714" spans="1:11">
      <c r="A7714" s="23">
        <v>201712</v>
      </c>
      <c r="B7714" s="23" t="s">
        <v>62</v>
      </c>
      <c r="C7714" s="22">
        <v>27220957</v>
      </c>
      <c r="D7714" s="22" t="s">
        <v>102</v>
      </c>
      <c r="E7714" s="23">
        <v>28014</v>
      </c>
      <c r="F7714" s="22" t="str">
        <f>VLOOKUP(C7714,變換清單!A:C,3,0)</f>
        <v>新類型</v>
      </c>
      <c r="G7714" s="22" t="str">
        <f>VLOOKUP(B7714,變換清單!E:F,2,0)</f>
        <v>關信越</v>
      </c>
      <c r="H7714" s="22" t="str">
        <f t="shared" si="360"/>
        <v>2017</v>
      </c>
      <c r="I7714" s="22">
        <f t="shared" si="361"/>
        <v>12</v>
      </c>
      <c r="J7714" s="22" t="str">
        <f>VLOOKUP(I7714,變換清單!H:I,2,0)</f>
        <v>4Q</v>
      </c>
      <c r="K7714" s="22" t="str">
        <f t="shared" si="362"/>
        <v>新類型關信越20174Q</v>
      </c>
    </row>
    <row r="7715" spans="1:11">
      <c r="A7715" s="23">
        <v>201712</v>
      </c>
      <c r="B7715" s="23" t="s">
        <v>79</v>
      </c>
      <c r="C7715" s="22">
        <v>27220985</v>
      </c>
      <c r="D7715" s="22" t="s">
        <v>46</v>
      </c>
      <c r="E7715" s="23">
        <v>427560</v>
      </c>
      <c r="F7715" s="22" t="str">
        <f>VLOOKUP(C7715,變換清單!A:C,3,0)</f>
        <v>新類型</v>
      </c>
      <c r="G7715" s="22" t="str">
        <f>VLOOKUP(B7715,變換清單!E:F,2,0)</f>
        <v>近畿圏</v>
      </c>
      <c r="H7715" s="22" t="str">
        <f t="shared" si="360"/>
        <v>2017</v>
      </c>
      <c r="I7715" s="22">
        <f t="shared" si="361"/>
        <v>12</v>
      </c>
      <c r="J7715" s="22" t="str">
        <f>VLOOKUP(I7715,變換清單!H:I,2,0)</f>
        <v>4Q</v>
      </c>
      <c r="K7715" s="22" t="str">
        <f t="shared" si="362"/>
        <v>新類型近畿圏20174Q</v>
      </c>
    </row>
    <row r="7716" spans="1:11">
      <c r="A7716" s="23">
        <v>201712</v>
      </c>
      <c r="B7716" s="23" t="s">
        <v>79</v>
      </c>
      <c r="C7716" s="22">
        <v>27260317</v>
      </c>
      <c r="D7716" s="22" t="s">
        <v>40</v>
      </c>
      <c r="E7716" s="23">
        <v>54600</v>
      </c>
      <c r="F7716" s="22" t="str">
        <f>VLOOKUP(C7716,變換清單!A:C,3,0)</f>
        <v>啤酒</v>
      </c>
      <c r="G7716" s="22" t="str">
        <f>VLOOKUP(B7716,變換清單!E:F,2,0)</f>
        <v>近畿圏</v>
      </c>
      <c r="H7716" s="22" t="str">
        <f t="shared" si="360"/>
        <v>2017</v>
      </c>
      <c r="I7716" s="22">
        <f t="shared" si="361"/>
        <v>12</v>
      </c>
      <c r="J7716" s="22" t="str">
        <f>VLOOKUP(I7716,變換清單!H:I,2,0)</f>
        <v>4Q</v>
      </c>
      <c r="K7716" s="22" t="str">
        <f t="shared" si="362"/>
        <v>啤酒近畿圏20174Q</v>
      </c>
    </row>
    <row r="7717" spans="1:11">
      <c r="A7717" s="23">
        <v>201712</v>
      </c>
      <c r="B7717" s="23" t="s">
        <v>79</v>
      </c>
      <c r="C7717" s="22">
        <v>27260665</v>
      </c>
      <c r="D7717" s="22" t="s">
        <v>105</v>
      </c>
      <c r="E7717" s="23">
        <v>154560</v>
      </c>
      <c r="F7717" s="22" t="str">
        <f>VLOOKUP(C7717,變換清單!A:C,3,0)</f>
        <v>啤酒</v>
      </c>
      <c r="G7717" s="22" t="str">
        <f>VLOOKUP(B7717,變換清單!E:F,2,0)</f>
        <v>近畿圏</v>
      </c>
      <c r="H7717" s="22" t="str">
        <f t="shared" si="360"/>
        <v>2017</v>
      </c>
      <c r="I7717" s="22">
        <f t="shared" si="361"/>
        <v>12</v>
      </c>
      <c r="J7717" s="22" t="str">
        <f>VLOOKUP(I7717,變換清單!H:I,2,0)</f>
        <v>4Q</v>
      </c>
      <c r="K7717" s="22" t="str">
        <f t="shared" si="362"/>
        <v>啤酒近畿圏20174Q</v>
      </c>
    </row>
    <row r="7718" spans="1:11">
      <c r="A7718" s="23">
        <v>201712</v>
      </c>
      <c r="B7718" s="23" t="s">
        <v>79</v>
      </c>
      <c r="C7718" s="22">
        <v>27350171</v>
      </c>
      <c r="D7718" s="22" t="s">
        <v>42</v>
      </c>
      <c r="E7718" s="23">
        <v>7308</v>
      </c>
      <c r="F7718" s="22" t="str">
        <f>VLOOKUP(C7718,變換清單!A:C,3,0)</f>
        <v>啤酒</v>
      </c>
      <c r="G7718" s="22" t="str">
        <f>VLOOKUP(B7718,變換清單!E:F,2,0)</f>
        <v>近畿圏</v>
      </c>
      <c r="H7718" s="22" t="str">
        <f t="shared" si="360"/>
        <v>2017</v>
      </c>
      <c r="I7718" s="22">
        <f t="shared" si="361"/>
        <v>12</v>
      </c>
      <c r="J7718" s="22" t="str">
        <f>VLOOKUP(I7718,變換清單!H:I,2,0)</f>
        <v>4Q</v>
      </c>
      <c r="K7718" s="22" t="str">
        <f t="shared" si="362"/>
        <v>啤酒近畿圏20174Q</v>
      </c>
    </row>
    <row r="7719" spans="1:11">
      <c r="A7719" s="23">
        <v>201712</v>
      </c>
      <c r="B7719" s="23" t="s">
        <v>79</v>
      </c>
      <c r="C7719" s="22">
        <v>27350921</v>
      </c>
      <c r="D7719" s="22" t="s">
        <v>44</v>
      </c>
      <c r="E7719" s="23">
        <v>3780</v>
      </c>
      <c r="F7719" s="22" t="str">
        <f>VLOOKUP(C7719,變換清單!A:C,3,0)</f>
        <v>發泡酒</v>
      </c>
      <c r="G7719" s="22" t="str">
        <f>VLOOKUP(B7719,變換清單!E:F,2,0)</f>
        <v>近畿圏</v>
      </c>
      <c r="H7719" s="22" t="str">
        <f t="shared" si="360"/>
        <v>2017</v>
      </c>
      <c r="I7719" s="22">
        <f t="shared" si="361"/>
        <v>12</v>
      </c>
      <c r="J7719" s="22" t="str">
        <f>VLOOKUP(I7719,變換清單!H:I,2,0)</f>
        <v>4Q</v>
      </c>
      <c r="K7719" s="22" t="str">
        <f t="shared" si="362"/>
        <v>發泡酒近畿圏20174Q</v>
      </c>
    </row>
    <row r="7720" spans="1:11">
      <c r="A7720" s="23">
        <v>201712</v>
      </c>
      <c r="B7720" s="23" t="s">
        <v>79</v>
      </c>
      <c r="C7720" s="22">
        <v>27210786</v>
      </c>
      <c r="D7720" s="22" t="s">
        <v>103</v>
      </c>
      <c r="E7720" s="23">
        <v>100800</v>
      </c>
      <c r="F7720" s="22" t="str">
        <f>VLOOKUP(C7720,變換清單!A:C,3,0)</f>
        <v>發泡酒</v>
      </c>
      <c r="G7720" s="22" t="str">
        <f>VLOOKUP(B7720,變換清單!E:F,2,0)</f>
        <v>近畿圏</v>
      </c>
      <c r="H7720" s="22" t="str">
        <f t="shared" si="360"/>
        <v>2017</v>
      </c>
      <c r="I7720" s="22">
        <f t="shared" si="361"/>
        <v>12</v>
      </c>
      <c r="J7720" s="22" t="str">
        <f>VLOOKUP(I7720,變換清單!H:I,2,0)</f>
        <v>4Q</v>
      </c>
      <c r="K7720" s="22" t="str">
        <f t="shared" si="362"/>
        <v>發泡酒近畿圏20174Q</v>
      </c>
    </row>
    <row r="7721" spans="1:11">
      <c r="A7721" s="23">
        <v>201712</v>
      </c>
      <c r="B7721" s="23" t="s">
        <v>68</v>
      </c>
      <c r="C7721" s="22">
        <v>27220883</v>
      </c>
      <c r="D7721" s="22" t="s">
        <v>101</v>
      </c>
      <c r="E7721" s="23">
        <v>471240</v>
      </c>
      <c r="F7721" s="22" t="str">
        <f>VLOOKUP(C7721,變換清單!A:C,3,0)</f>
        <v>新類型</v>
      </c>
      <c r="G7721" s="22" t="str">
        <f>VLOOKUP(B7721,變換清單!E:F,2,0)</f>
        <v>中部</v>
      </c>
      <c r="H7721" s="22" t="str">
        <f t="shared" si="360"/>
        <v>2017</v>
      </c>
      <c r="I7721" s="22">
        <f t="shared" si="361"/>
        <v>12</v>
      </c>
      <c r="J7721" s="22" t="str">
        <f>VLOOKUP(I7721,變換清單!H:I,2,0)</f>
        <v>4Q</v>
      </c>
      <c r="K7721" s="22" t="str">
        <f t="shared" si="362"/>
        <v>新類型中部20174Q</v>
      </c>
    </row>
    <row r="7722" spans="1:11">
      <c r="A7722" s="23">
        <v>201712</v>
      </c>
      <c r="B7722" s="23" t="s">
        <v>68</v>
      </c>
      <c r="C7722" s="22">
        <v>27220957</v>
      </c>
      <c r="D7722" s="22" t="s">
        <v>102</v>
      </c>
      <c r="E7722" s="23">
        <v>54600</v>
      </c>
      <c r="F7722" s="22" t="str">
        <f>VLOOKUP(C7722,變換清單!A:C,3,0)</f>
        <v>新類型</v>
      </c>
      <c r="G7722" s="22" t="str">
        <f>VLOOKUP(B7722,變換清單!E:F,2,0)</f>
        <v>中部</v>
      </c>
      <c r="H7722" s="22" t="str">
        <f t="shared" si="360"/>
        <v>2017</v>
      </c>
      <c r="I7722" s="22">
        <f t="shared" si="361"/>
        <v>12</v>
      </c>
      <c r="J7722" s="22" t="str">
        <f>VLOOKUP(I7722,變換清單!H:I,2,0)</f>
        <v>4Q</v>
      </c>
      <c r="K7722" s="22" t="str">
        <f t="shared" si="362"/>
        <v>新類型中部20174Q</v>
      </c>
    </row>
    <row r="7723" spans="1:11">
      <c r="A7723" s="23">
        <v>201712</v>
      </c>
      <c r="B7723" s="23" t="s">
        <v>68</v>
      </c>
      <c r="C7723" s="22">
        <v>27220985</v>
      </c>
      <c r="D7723" s="22" t="s">
        <v>46</v>
      </c>
      <c r="E7723" s="23">
        <v>109200</v>
      </c>
      <c r="F7723" s="22" t="str">
        <f>VLOOKUP(C7723,變換清單!A:C,3,0)</f>
        <v>新類型</v>
      </c>
      <c r="G7723" s="22" t="str">
        <f>VLOOKUP(B7723,變換清單!E:F,2,0)</f>
        <v>中部</v>
      </c>
      <c r="H7723" s="22" t="str">
        <f t="shared" si="360"/>
        <v>2017</v>
      </c>
      <c r="I7723" s="22">
        <f t="shared" si="361"/>
        <v>12</v>
      </c>
      <c r="J7723" s="22" t="str">
        <f>VLOOKUP(I7723,變換清單!H:I,2,0)</f>
        <v>4Q</v>
      </c>
      <c r="K7723" s="22" t="str">
        <f t="shared" si="362"/>
        <v>新類型中部20174Q</v>
      </c>
    </row>
    <row r="7724" spans="1:11">
      <c r="A7724" s="23">
        <v>201712</v>
      </c>
      <c r="B7724" s="23" t="s">
        <v>68</v>
      </c>
      <c r="C7724" s="22">
        <v>27260317</v>
      </c>
      <c r="D7724" s="22" t="s">
        <v>40</v>
      </c>
      <c r="E7724" s="23">
        <v>6300</v>
      </c>
      <c r="F7724" s="22" t="str">
        <f>VLOOKUP(C7724,變換清單!A:C,3,0)</f>
        <v>啤酒</v>
      </c>
      <c r="G7724" s="22" t="str">
        <f>VLOOKUP(B7724,變換清單!E:F,2,0)</f>
        <v>中部</v>
      </c>
      <c r="H7724" s="22" t="str">
        <f t="shared" si="360"/>
        <v>2017</v>
      </c>
      <c r="I7724" s="22">
        <f t="shared" si="361"/>
        <v>12</v>
      </c>
      <c r="J7724" s="22" t="str">
        <f>VLOOKUP(I7724,變換清單!H:I,2,0)</f>
        <v>4Q</v>
      </c>
      <c r="K7724" s="22" t="str">
        <f t="shared" si="362"/>
        <v>啤酒中部20174Q</v>
      </c>
    </row>
    <row r="7725" spans="1:11">
      <c r="A7725" s="23">
        <v>201712</v>
      </c>
      <c r="B7725" s="23" t="s">
        <v>68</v>
      </c>
      <c r="C7725" s="22">
        <v>27260665</v>
      </c>
      <c r="D7725" s="22" t="s">
        <v>105</v>
      </c>
      <c r="E7725" s="23">
        <v>6300</v>
      </c>
      <c r="F7725" s="22" t="str">
        <f>VLOOKUP(C7725,變換清單!A:C,3,0)</f>
        <v>啤酒</v>
      </c>
      <c r="G7725" s="22" t="str">
        <f>VLOOKUP(B7725,變換清單!E:F,2,0)</f>
        <v>中部</v>
      </c>
      <c r="H7725" s="22" t="str">
        <f t="shared" si="360"/>
        <v>2017</v>
      </c>
      <c r="I7725" s="22">
        <f t="shared" si="361"/>
        <v>12</v>
      </c>
      <c r="J7725" s="22" t="str">
        <f>VLOOKUP(I7725,變換清單!H:I,2,0)</f>
        <v>4Q</v>
      </c>
      <c r="K7725" s="22" t="str">
        <f t="shared" si="362"/>
        <v>啤酒中部20174Q</v>
      </c>
    </row>
    <row r="7726" spans="1:11">
      <c r="A7726" s="23">
        <v>201712</v>
      </c>
      <c r="B7726" s="23" t="s">
        <v>68</v>
      </c>
      <c r="C7726" s="22">
        <v>27350171</v>
      </c>
      <c r="D7726" s="22" t="s">
        <v>42</v>
      </c>
      <c r="E7726" s="23">
        <v>86520</v>
      </c>
      <c r="F7726" s="22" t="str">
        <f>VLOOKUP(C7726,變換清單!A:C,3,0)</f>
        <v>啤酒</v>
      </c>
      <c r="G7726" s="22" t="str">
        <f>VLOOKUP(B7726,變換清單!E:F,2,0)</f>
        <v>中部</v>
      </c>
      <c r="H7726" s="22" t="str">
        <f t="shared" si="360"/>
        <v>2017</v>
      </c>
      <c r="I7726" s="22">
        <f t="shared" si="361"/>
        <v>12</v>
      </c>
      <c r="J7726" s="22" t="str">
        <f>VLOOKUP(I7726,變換清單!H:I,2,0)</f>
        <v>4Q</v>
      </c>
      <c r="K7726" s="22" t="str">
        <f t="shared" si="362"/>
        <v>啤酒中部20174Q</v>
      </c>
    </row>
    <row r="7727" spans="1:11">
      <c r="A7727" s="23">
        <v>201712</v>
      </c>
      <c r="B7727" s="23" t="s">
        <v>70</v>
      </c>
      <c r="C7727" s="22">
        <v>27350921</v>
      </c>
      <c r="D7727" s="22" t="s">
        <v>44</v>
      </c>
      <c r="E7727" s="23">
        <v>164640</v>
      </c>
      <c r="F7727" s="22" t="str">
        <f>VLOOKUP(C7727,變換清單!A:C,3,0)</f>
        <v>發泡酒</v>
      </c>
      <c r="G7727" s="22" t="str">
        <f>VLOOKUP(B7727,變換清單!E:F,2,0)</f>
        <v>中部</v>
      </c>
      <c r="H7727" s="22" t="str">
        <f t="shared" si="360"/>
        <v>2017</v>
      </c>
      <c r="I7727" s="22">
        <f t="shared" si="361"/>
        <v>12</v>
      </c>
      <c r="J7727" s="22" t="str">
        <f>VLOOKUP(I7727,變換清單!H:I,2,0)</f>
        <v>4Q</v>
      </c>
      <c r="K7727" s="22" t="str">
        <f t="shared" si="362"/>
        <v>發泡酒中部20174Q</v>
      </c>
    </row>
    <row r="7728" spans="1:11">
      <c r="A7728" s="23">
        <v>201712</v>
      </c>
      <c r="B7728" s="23" t="s">
        <v>70</v>
      </c>
      <c r="C7728" s="22">
        <v>27210786</v>
      </c>
      <c r="D7728" s="22" t="s">
        <v>103</v>
      </c>
      <c r="E7728" s="23">
        <v>30240</v>
      </c>
      <c r="F7728" s="22" t="str">
        <f>VLOOKUP(C7728,變換清單!A:C,3,0)</f>
        <v>發泡酒</v>
      </c>
      <c r="G7728" s="22" t="str">
        <f>VLOOKUP(B7728,變換清單!E:F,2,0)</f>
        <v>中部</v>
      </c>
      <c r="H7728" s="22" t="str">
        <f t="shared" si="360"/>
        <v>2017</v>
      </c>
      <c r="I7728" s="22">
        <f t="shared" si="361"/>
        <v>12</v>
      </c>
      <c r="J7728" s="22" t="str">
        <f>VLOOKUP(I7728,變換清單!H:I,2,0)</f>
        <v>4Q</v>
      </c>
      <c r="K7728" s="22" t="str">
        <f t="shared" si="362"/>
        <v>發泡酒中部20174Q</v>
      </c>
    </row>
    <row r="7729" spans="1:11">
      <c r="A7729" s="23">
        <v>201712</v>
      </c>
      <c r="B7729" s="23" t="s">
        <v>70</v>
      </c>
      <c r="C7729" s="22">
        <v>27220883</v>
      </c>
      <c r="D7729" s="22" t="s">
        <v>101</v>
      </c>
      <c r="E7729" s="23">
        <v>34440</v>
      </c>
      <c r="F7729" s="22" t="str">
        <f>VLOOKUP(C7729,變換清單!A:C,3,0)</f>
        <v>新類型</v>
      </c>
      <c r="G7729" s="22" t="str">
        <f>VLOOKUP(B7729,變換清單!E:F,2,0)</f>
        <v>中部</v>
      </c>
      <c r="H7729" s="22" t="str">
        <f t="shared" si="360"/>
        <v>2017</v>
      </c>
      <c r="I7729" s="22">
        <f t="shared" si="361"/>
        <v>12</v>
      </c>
      <c r="J7729" s="22" t="str">
        <f>VLOOKUP(I7729,變換清單!H:I,2,0)</f>
        <v>4Q</v>
      </c>
      <c r="K7729" s="22" t="str">
        <f t="shared" si="362"/>
        <v>新類型中部20174Q</v>
      </c>
    </row>
    <row r="7730" spans="1:11">
      <c r="A7730" s="23">
        <v>201712</v>
      </c>
      <c r="B7730" s="23" t="s">
        <v>70</v>
      </c>
      <c r="C7730" s="22">
        <v>27220957</v>
      </c>
      <c r="D7730" s="22" t="s">
        <v>102</v>
      </c>
      <c r="E7730" s="23">
        <v>11592</v>
      </c>
      <c r="F7730" s="22" t="str">
        <f>VLOOKUP(C7730,變換清單!A:C,3,0)</f>
        <v>新類型</v>
      </c>
      <c r="G7730" s="22" t="str">
        <f>VLOOKUP(B7730,變換清單!E:F,2,0)</f>
        <v>中部</v>
      </c>
      <c r="H7730" s="22" t="str">
        <f t="shared" si="360"/>
        <v>2017</v>
      </c>
      <c r="I7730" s="22">
        <f t="shared" si="361"/>
        <v>12</v>
      </c>
      <c r="J7730" s="22" t="str">
        <f>VLOOKUP(I7730,變換清單!H:I,2,0)</f>
        <v>4Q</v>
      </c>
      <c r="K7730" s="22" t="str">
        <f t="shared" si="362"/>
        <v>新類型中部20174Q</v>
      </c>
    </row>
    <row r="7731" spans="1:11">
      <c r="A7731" s="23">
        <v>201712</v>
      </c>
      <c r="B7731" s="23" t="s">
        <v>70</v>
      </c>
      <c r="C7731" s="22">
        <v>27220985</v>
      </c>
      <c r="D7731" s="22" t="s">
        <v>46</v>
      </c>
      <c r="E7731" s="23">
        <v>2016</v>
      </c>
      <c r="F7731" s="22" t="str">
        <f>VLOOKUP(C7731,變換清單!A:C,3,0)</f>
        <v>新類型</v>
      </c>
      <c r="G7731" s="22" t="str">
        <f>VLOOKUP(B7731,變換清單!E:F,2,0)</f>
        <v>中部</v>
      </c>
      <c r="H7731" s="22" t="str">
        <f t="shared" si="360"/>
        <v>2017</v>
      </c>
      <c r="I7731" s="22">
        <f t="shared" si="361"/>
        <v>12</v>
      </c>
      <c r="J7731" s="22" t="str">
        <f>VLOOKUP(I7731,變換清單!H:I,2,0)</f>
        <v>4Q</v>
      </c>
      <c r="K7731" s="22" t="str">
        <f t="shared" si="362"/>
        <v>新類型中部20174Q</v>
      </c>
    </row>
    <row r="7732" spans="1:11">
      <c r="A7732" s="23">
        <v>201712</v>
      </c>
      <c r="B7732" s="23" t="s">
        <v>70</v>
      </c>
      <c r="C7732" s="22">
        <v>27260317</v>
      </c>
      <c r="D7732" s="22" t="s">
        <v>40</v>
      </c>
      <c r="E7732" s="23">
        <v>9240</v>
      </c>
      <c r="F7732" s="22" t="str">
        <f>VLOOKUP(C7732,變換清單!A:C,3,0)</f>
        <v>啤酒</v>
      </c>
      <c r="G7732" s="22" t="str">
        <f>VLOOKUP(B7732,變換清單!E:F,2,0)</f>
        <v>中部</v>
      </c>
      <c r="H7732" s="22" t="str">
        <f t="shared" si="360"/>
        <v>2017</v>
      </c>
      <c r="I7732" s="22">
        <f t="shared" si="361"/>
        <v>12</v>
      </c>
      <c r="J7732" s="22" t="str">
        <f>VLOOKUP(I7732,變換清單!H:I,2,0)</f>
        <v>4Q</v>
      </c>
      <c r="K7732" s="22" t="str">
        <f t="shared" si="362"/>
        <v>啤酒中部20174Q</v>
      </c>
    </row>
    <row r="7733" spans="1:11">
      <c r="A7733" s="23">
        <v>201712</v>
      </c>
      <c r="B7733" s="23" t="s">
        <v>88</v>
      </c>
      <c r="C7733" s="22">
        <v>27260665</v>
      </c>
      <c r="D7733" s="22" t="s">
        <v>105</v>
      </c>
      <c r="E7733" s="23">
        <v>840</v>
      </c>
      <c r="F7733" s="22" t="str">
        <f>VLOOKUP(C7733,變換清單!A:C,3,0)</f>
        <v>啤酒</v>
      </c>
      <c r="G7733" s="22" t="str">
        <f>VLOOKUP(B7733,變換清單!E:F,2,0)</f>
        <v>九州</v>
      </c>
      <c r="H7733" s="22" t="str">
        <f t="shared" si="360"/>
        <v>2017</v>
      </c>
      <c r="I7733" s="22">
        <f t="shared" si="361"/>
        <v>12</v>
      </c>
      <c r="J7733" s="22" t="str">
        <f>VLOOKUP(I7733,變換清單!H:I,2,0)</f>
        <v>4Q</v>
      </c>
      <c r="K7733" s="22" t="str">
        <f t="shared" si="362"/>
        <v>啤酒九州20174Q</v>
      </c>
    </row>
    <row r="7734" spans="1:11">
      <c r="A7734" s="23">
        <v>201712</v>
      </c>
      <c r="B7734" s="23" t="s">
        <v>88</v>
      </c>
      <c r="C7734" s="22">
        <v>27350171</v>
      </c>
      <c r="D7734" s="22" t="s">
        <v>42</v>
      </c>
      <c r="E7734" s="23">
        <v>3141600</v>
      </c>
      <c r="F7734" s="22" t="str">
        <f>VLOOKUP(C7734,變換清單!A:C,3,0)</f>
        <v>啤酒</v>
      </c>
      <c r="G7734" s="22" t="str">
        <f>VLOOKUP(B7734,變換清單!E:F,2,0)</f>
        <v>九州</v>
      </c>
      <c r="H7734" s="22" t="str">
        <f t="shared" si="360"/>
        <v>2017</v>
      </c>
      <c r="I7734" s="22">
        <f t="shared" si="361"/>
        <v>12</v>
      </c>
      <c r="J7734" s="22" t="str">
        <f>VLOOKUP(I7734,變換清單!H:I,2,0)</f>
        <v>4Q</v>
      </c>
      <c r="K7734" s="22" t="str">
        <f t="shared" si="362"/>
        <v>啤酒九州20174Q</v>
      </c>
    </row>
    <row r="7735" spans="1:11">
      <c r="A7735" s="23">
        <v>201712</v>
      </c>
      <c r="B7735" s="23" t="s">
        <v>88</v>
      </c>
      <c r="C7735" s="22">
        <v>27350921</v>
      </c>
      <c r="D7735" s="22" t="s">
        <v>44</v>
      </c>
      <c r="E7735" s="23">
        <v>314160</v>
      </c>
      <c r="F7735" s="22" t="str">
        <f>VLOOKUP(C7735,變換清單!A:C,3,0)</f>
        <v>發泡酒</v>
      </c>
      <c r="G7735" s="22" t="str">
        <f>VLOOKUP(B7735,變換清單!E:F,2,0)</f>
        <v>九州</v>
      </c>
      <c r="H7735" s="22" t="str">
        <f t="shared" si="360"/>
        <v>2017</v>
      </c>
      <c r="I7735" s="22">
        <f t="shared" si="361"/>
        <v>12</v>
      </c>
      <c r="J7735" s="22" t="str">
        <f>VLOOKUP(I7735,變換清單!H:I,2,0)</f>
        <v>4Q</v>
      </c>
      <c r="K7735" s="22" t="str">
        <f t="shared" si="362"/>
        <v>發泡酒九州20174Q</v>
      </c>
    </row>
    <row r="7736" spans="1:11">
      <c r="A7736" s="23">
        <v>201712</v>
      </c>
      <c r="B7736" s="23" t="s">
        <v>88</v>
      </c>
      <c r="C7736" s="22">
        <v>27210786</v>
      </c>
      <c r="D7736" s="22" t="s">
        <v>103</v>
      </c>
      <c r="E7736" s="23">
        <v>1075200</v>
      </c>
      <c r="F7736" s="22" t="str">
        <f>VLOOKUP(C7736,變換清單!A:C,3,0)</f>
        <v>發泡酒</v>
      </c>
      <c r="G7736" s="22" t="str">
        <f>VLOOKUP(B7736,變換清單!E:F,2,0)</f>
        <v>九州</v>
      </c>
      <c r="H7736" s="22" t="str">
        <f t="shared" si="360"/>
        <v>2017</v>
      </c>
      <c r="I7736" s="22">
        <f t="shared" si="361"/>
        <v>12</v>
      </c>
      <c r="J7736" s="22" t="str">
        <f>VLOOKUP(I7736,變換清單!H:I,2,0)</f>
        <v>4Q</v>
      </c>
      <c r="K7736" s="22" t="str">
        <f t="shared" si="362"/>
        <v>發泡酒九州20174Q</v>
      </c>
    </row>
    <row r="7737" spans="1:11">
      <c r="A7737" s="23">
        <v>201712</v>
      </c>
      <c r="B7737" s="23" t="s">
        <v>88</v>
      </c>
      <c r="C7737" s="22">
        <v>27220883</v>
      </c>
      <c r="D7737" s="22" t="s">
        <v>101</v>
      </c>
      <c r="E7737" s="23">
        <v>199332</v>
      </c>
      <c r="F7737" s="22" t="str">
        <f>VLOOKUP(C7737,變換清單!A:C,3,0)</f>
        <v>新類型</v>
      </c>
      <c r="G7737" s="22" t="str">
        <f>VLOOKUP(B7737,變換清單!E:F,2,0)</f>
        <v>九州</v>
      </c>
      <c r="H7737" s="22" t="str">
        <f t="shared" si="360"/>
        <v>2017</v>
      </c>
      <c r="I7737" s="22">
        <f t="shared" si="361"/>
        <v>12</v>
      </c>
      <c r="J7737" s="22" t="str">
        <f>VLOOKUP(I7737,變換清單!H:I,2,0)</f>
        <v>4Q</v>
      </c>
      <c r="K7737" s="22" t="str">
        <f t="shared" si="362"/>
        <v>新類型九州20174Q</v>
      </c>
    </row>
    <row r="7738" spans="1:11">
      <c r="A7738" s="23">
        <v>201712</v>
      </c>
      <c r="B7738" s="23" t="s">
        <v>88</v>
      </c>
      <c r="C7738" s="22">
        <v>27220957</v>
      </c>
      <c r="D7738" s="22" t="s">
        <v>102</v>
      </c>
      <c r="E7738" s="23">
        <v>80636</v>
      </c>
      <c r="F7738" s="22" t="str">
        <f>VLOOKUP(C7738,變換清單!A:C,3,0)</f>
        <v>新類型</v>
      </c>
      <c r="G7738" s="22" t="str">
        <f>VLOOKUP(B7738,變換清單!E:F,2,0)</f>
        <v>九州</v>
      </c>
      <c r="H7738" s="22" t="str">
        <f t="shared" si="360"/>
        <v>2017</v>
      </c>
      <c r="I7738" s="22">
        <f t="shared" si="361"/>
        <v>12</v>
      </c>
      <c r="J7738" s="22" t="str">
        <f>VLOOKUP(I7738,變換清單!H:I,2,0)</f>
        <v>4Q</v>
      </c>
      <c r="K7738" s="22" t="str">
        <f t="shared" si="362"/>
        <v>新類型九州20174Q</v>
      </c>
    </row>
    <row r="7739" spans="1:11">
      <c r="A7739" s="23">
        <v>201712</v>
      </c>
      <c r="B7739" s="23" t="s">
        <v>88</v>
      </c>
      <c r="C7739" s="22">
        <v>27220985</v>
      </c>
      <c r="D7739" s="22" t="s">
        <v>46</v>
      </c>
      <c r="E7739" s="23">
        <v>481320</v>
      </c>
      <c r="F7739" s="22" t="str">
        <f>VLOOKUP(C7739,變換清單!A:C,3,0)</f>
        <v>新類型</v>
      </c>
      <c r="G7739" s="22" t="str">
        <f>VLOOKUP(B7739,變換清單!E:F,2,0)</f>
        <v>九州</v>
      </c>
      <c r="H7739" s="22" t="str">
        <f t="shared" si="360"/>
        <v>2017</v>
      </c>
      <c r="I7739" s="22">
        <f t="shared" si="361"/>
        <v>12</v>
      </c>
      <c r="J7739" s="22" t="str">
        <f>VLOOKUP(I7739,變換清單!H:I,2,0)</f>
        <v>4Q</v>
      </c>
      <c r="K7739" s="22" t="str">
        <f t="shared" si="362"/>
        <v>新類型九州20174Q</v>
      </c>
    </row>
    <row r="7740" spans="1:11">
      <c r="A7740" s="23">
        <v>201712</v>
      </c>
      <c r="B7740" s="23" t="s">
        <v>88</v>
      </c>
      <c r="C7740" s="22">
        <v>27260317</v>
      </c>
      <c r="D7740" s="22" t="s">
        <v>40</v>
      </c>
      <c r="E7740" s="23">
        <v>428214</v>
      </c>
      <c r="F7740" s="22" t="str">
        <f>VLOOKUP(C7740,變換清單!A:C,3,0)</f>
        <v>啤酒</v>
      </c>
      <c r="G7740" s="22" t="str">
        <f>VLOOKUP(B7740,變換清單!E:F,2,0)</f>
        <v>九州</v>
      </c>
      <c r="H7740" s="22" t="str">
        <f t="shared" si="360"/>
        <v>2017</v>
      </c>
      <c r="I7740" s="22">
        <f t="shared" si="361"/>
        <v>12</v>
      </c>
      <c r="J7740" s="22" t="str">
        <f>VLOOKUP(I7740,變換清單!H:I,2,0)</f>
        <v>4Q</v>
      </c>
      <c r="K7740" s="22" t="str">
        <f t="shared" si="362"/>
        <v>啤酒九州20174Q</v>
      </c>
    </row>
    <row r="7741" spans="1:11">
      <c r="A7741" s="23">
        <v>201712</v>
      </c>
      <c r="B7741" s="23" t="s">
        <v>88</v>
      </c>
      <c r="C7741" s="22">
        <v>27260665</v>
      </c>
      <c r="D7741" s="22" t="s">
        <v>105</v>
      </c>
      <c r="E7741" s="23">
        <v>347507</v>
      </c>
      <c r="F7741" s="22" t="str">
        <f>VLOOKUP(C7741,變換清單!A:C,3,0)</f>
        <v>啤酒</v>
      </c>
      <c r="G7741" s="22" t="str">
        <f>VLOOKUP(B7741,變換清單!E:F,2,0)</f>
        <v>九州</v>
      </c>
      <c r="H7741" s="22" t="str">
        <f t="shared" si="360"/>
        <v>2017</v>
      </c>
      <c r="I7741" s="22">
        <f t="shared" si="361"/>
        <v>12</v>
      </c>
      <c r="J7741" s="22" t="str">
        <f>VLOOKUP(I7741,變換清單!H:I,2,0)</f>
        <v>4Q</v>
      </c>
      <c r="K7741" s="22" t="str">
        <f t="shared" si="362"/>
        <v>啤酒九州20174Q</v>
      </c>
    </row>
    <row r="7742" spans="1:11">
      <c r="A7742" s="23">
        <v>201712</v>
      </c>
      <c r="B7742" s="23" t="s">
        <v>60</v>
      </c>
      <c r="C7742" s="22">
        <v>27350171</v>
      </c>
      <c r="D7742" s="22" t="s">
        <v>42</v>
      </c>
      <c r="E7742" s="23">
        <v>773640</v>
      </c>
      <c r="F7742" s="22" t="str">
        <f>VLOOKUP(C7742,變換清單!A:C,3,0)</f>
        <v>啤酒</v>
      </c>
      <c r="G7742" s="22" t="str">
        <f>VLOOKUP(B7742,變換清單!E:F,2,0)</f>
        <v>東北</v>
      </c>
      <c r="H7742" s="22" t="str">
        <f t="shared" si="360"/>
        <v>2017</v>
      </c>
      <c r="I7742" s="22">
        <f t="shared" si="361"/>
        <v>12</v>
      </c>
      <c r="J7742" s="22" t="str">
        <f>VLOOKUP(I7742,變換清單!H:I,2,0)</f>
        <v>4Q</v>
      </c>
      <c r="K7742" s="22" t="str">
        <f t="shared" si="362"/>
        <v>啤酒東北20174Q</v>
      </c>
    </row>
    <row r="7743" spans="1:11">
      <c r="A7743" s="23">
        <v>201712</v>
      </c>
      <c r="B7743" s="23" t="s">
        <v>60</v>
      </c>
      <c r="C7743" s="22">
        <v>27350921</v>
      </c>
      <c r="D7743" s="22" t="s">
        <v>44</v>
      </c>
      <c r="E7743" s="23">
        <v>224280</v>
      </c>
      <c r="F7743" s="22" t="str">
        <f>VLOOKUP(C7743,變換清單!A:C,3,0)</f>
        <v>發泡酒</v>
      </c>
      <c r="G7743" s="22" t="str">
        <f>VLOOKUP(B7743,變換清單!E:F,2,0)</f>
        <v>東北</v>
      </c>
      <c r="H7743" s="22" t="str">
        <f t="shared" si="360"/>
        <v>2017</v>
      </c>
      <c r="I7743" s="22">
        <f t="shared" si="361"/>
        <v>12</v>
      </c>
      <c r="J7743" s="22" t="str">
        <f>VLOOKUP(I7743,變換清單!H:I,2,0)</f>
        <v>4Q</v>
      </c>
      <c r="K7743" s="22" t="str">
        <f t="shared" si="362"/>
        <v>發泡酒東北20174Q</v>
      </c>
    </row>
    <row r="7744" spans="1:11">
      <c r="A7744" s="23">
        <v>201712</v>
      </c>
      <c r="B7744" s="23" t="s">
        <v>60</v>
      </c>
      <c r="C7744" s="22">
        <v>27210786</v>
      </c>
      <c r="D7744" s="22" t="s">
        <v>103</v>
      </c>
      <c r="E7744" s="23">
        <v>347760</v>
      </c>
      <c r="F7744" s="22" t="str">
        <f>VLOOKUP(C7744,變換清單!A:C,3,0)</f>
        <v>發泡酒</v>
      </c>
      <c r="G7744" s="22" t="str">
        <f>VLOOKUP(B7744,變換清單!E:F,2,0)</f>
        <v>東北</v>
      </c>
      <c r="H7744" s="22" t="str">
        <f t="shared" si="360"/>
        <v>2017</v>
      </c>
      <c r="I7744" s="22">
        <f t="shared" si="361"/>
        <v>12</v>
      </c>
      <c r="J7744" s="22" t="str">
        <f>VLOOKUP(I7744,變換清單!H:I,2,0)</f>
        <v>4Q</v>
      </c>
      <c r="K7744" s="22" t="str">
        <f t="shared" si="362"/>
        <v>發泡酒東北20174Q</v>
      </c>
    </row>
    <row r="7745" spans="1:11">
      <c r="A7745" s="23">
        <v>201712</v>
      </c>
      <c r="B7745" s="23" t="s">
        <v>60</v>
      </c>
      <c r="C7745" s="22">
        <v>27220883</v>
      </c>
      <c r="D7745" s="22" t="s">
        <v>101</v>
      </c>
      <c r="E7745" s="23">
        <v>23940</v>
      </c>
      <c r="F7745" s="22" t="str">
        <f>VLOOKUP(C7745,變換清單!A:C,3,0)</f>
        <v>新類型</v>
      </c>
      <c r="G7745" s="22" t="str">
        <f>VLOOKUP(B7745,變換清單!E:F,2,0)</f>
        <v>東北</v>
      </c>
      <c r="H7745" s="22" t="str">
        <f t="shared" si="360"/>
        <v>2017</v>
      </c>
      <c r="I7745" s="22">
        <f t="shared" si="361"/>
        <v>12</v>
      </c>
      <c r="J7745" s="22" t="str">
        <f>VLOOKUP(I7745,變換清單!H:I,2,0)</f>
        <v>4Q</v>
      </c>
      <c r="K7745" s="22" t="str">
        <f t="shared" si="362"/>
        <v>新類型東北20174Q</v>
      </c>
    </row>
    <row r="7746" spans="1:11">
      <c r="A7746" s="23">
        <v>201712</v>
      </c>
      <c r="B7746" s="23" t="s">
        <v>60</v>
      </c>
      <c r="C7746" s="22">
        <v>27220957</v>
      </c>
      <c r="D7746" s="22" t="s">
        <v>102</v>
      </c>
      <c r="E7746" s="23">
        <v>756</v>
      </c>
      <c r="F7746" s="22" t="str">
        <f>VLOOKUP(C7746,變換清單!A:C,3,0)</f>
        <v>新類型</v>
      </c>
      <c r="G7746" s="22" t="str">
        <f>VLOOKUP(B7746,變換清單!E:F,2,0)</f>
        <v>東北</v>
      </c>
      <c r="H7746" s="22" t="str">
        <f t="shared" si="360"/>
        <v>2017</v>
      </c>
      <c r="I7746" s="22">
        <f t="shared" si="361"/>
        <v>12</v>
      </c>
      <c r="J7746" s="22" t="str">
        <f>VLOOKUP(I7746,變換清單!H:I,2,0)</f>
        <v>4Q</v>
      </c>
      <c r="K7746" s="22" t="str">
        <f t="shared" si="362"/>
        <v>新類型東北20174Q</v>
      </c>
    </row>
    <row r="7747" spans="1:11">
      <c r="A7747" s="23">
        <v>201712</v>
      </c>
      <c r="B7747" s="23" t="s">
        <v>60</v>
      </c>
      <c r="C7747" s="22">
        <v>27220985</v>
      </c>
      <c r="D7747" s="22" t="s">
        <v>46</v>
      </c>
      <c r="E7747" s="23">
        <v>301560</v>
      </c>
      <c r="F7747" s="22" t="str">
        <f>VLOOKUP(C7747,變換清單!A:C,3,0)</f>
        <v>新類型</v>
      </c>
      <c r="G7747" s="22" t="str">
        <f>VLOOKUP(B7747,變換清單!E:F,2,0)</f>
        <v>東北</v>
      </c>
      <c r="H7747" s="22" t="str">
        <f t="shared" ref="H7747:H7767" si="363">LEFT(A7747,4)</f>
        <v>2017</v>
      </c>
      <c r="I7747" s="22">
        <f t="shared" ref="I7747:I7767" si="364">VALUE(RIGHT(A7747,2))</f>
        <v>12</v>
      </c>
      <c r="J7747" s="22" t="str">
        <f>VLOOKUP(I7747,變換清單!H:I,2,0)</f>
        <v>4Q</v>
      </c>
      <c r="K7747" s="22" t="str">
        <f t="shared" ref="K7747:K7767" si="365">CONCATENATE(F7747,G7747,H7747,J7747)</f>
        <v>新類型東北20174Q</v>
      </c>
    </row>
    <row r="7748" spans="1:11">
      <c r="A7748" s="23">
        <v>201712</v>
      </c>
      <c r="B7748" s="23" t="s">
        <v>78</v>
      </c>
      <c r="C7748" s="22">
        <v>27260317</v>
      </c>
      <c r="D7748" s="22" t="s">
        <v>40</v>
      </c>
      <c r="E7748" s="23">
        <v>3990840</v>
      </c>
      <c r="F7748" s="22" t="str">
        <f>VLOOKUP(C7748,變換清單!A:C,3,0)</f>
        <v>啤酒</v>
      </c>
      <c r="G7748" s="22" t="str">
        <f>VLOOKUP(B7748,變換清單!E:F,2,0)</f>
        <v>近畿圏</v>
      </c>
      <c r="H7748" s="22" t="str">
        <f t="shared" si="363"/>
        <v>2017</v>
      </c>
      <c r="I7748" s="22">
        <f t="shared" si="364"/>
        <v>12</v>
      </c>
      <c r="J7748" s="22" t="str">
        <f>VLOOKUP(I7748,變換清單!H:I,2,0)</f>
        <v>4Q</v>
      </c>
      <c r="K7748" s="22" t="str">
        <f t="shared" si="365"/>
        <v>啤酒近畿圏20174Q</v>
      </c>
    </row>
    <row r="7749" spans="1:11">
      <c r="A7749" s="23">
        <v>201712</v>
      </c>
      <c r="B7749" s="23" t="s">
        <v>78</v>
      </c>
      <c r="C7749" s="22">
        <v>27260665</v>
      </c>
      <c r="D7749" s="22" t="s">
        <v>105</v>
      </c>
      <c r="E7749" s="23">
        <v>293160</v>
      </c>
      <c r="F7749" s="22" t="str">
        <f>VLOOKUP(C7749,變換清單!A:C,3,0)</f>
        <v>啤酒</v>
      </c>
      <c r="G7749" s="22" t="str">
        <f>VLOOKUP(B7749,變換清單!E:F,2,0)</f>
        <v>近畿圏</v>
      </c>
      <c r="H7749" s="22" t="str">
        <f t="shared" si="363"/>
        <v>2017</v>
      </c>
      <c r="I7749" s="22">
        <f t="shared" si="364"/>
        <v>12</v>
      </c>
      <c r="J7749" s="22" t="str">
        <f>VLOOKUP(I7749,變換清單!H:I,2,0)</f>
        <v>4Q</v>
      </c>
      <c r="K7749" s="22" t="str">
        <f t="shared" si="365"/>
        <v>啤酒近畿圏20174Q</v>
      </c>
    </row>
    <row r="7750" spans="1:11">
      <c r="A7750" s="23">
        <v>201712</v>
      </c>
      <c r="B7750" s="23" t="s">
        <v>78</v>
      </c>
      <c r="C7750" s="22">
        <v>27350171</v>
      </c>
      <c r="D7750" s="22" t="s">
        <v>42</v>
      </c>
      <c r="E7750" s="23">
        <v>1529640</v>
      </c>
      <c r="F7750" s="22" t="str">
        <f>VLOOKUP(C7750,變換清單!A:C,3,0)</f>
        <v>啤酒</v>
      </c>
      <c r="G7750" s="22" t="str">
        <f>VLOOKUP(B7750,變換清單!E:F,2,0)</f>
        <v>近畿圏</v>
      </c>
      <c r="H7750" s="22" t="str">
        <f t="shared" si="363"/>
        <v>2017</v>
      </c>
      <c r="I7750" s="22">
        <f t="shared" si="364"/>
        <v>12</v>
      </c>
      <c r="J7750" s="22" t="str">
        <f>VLOOKUP(I7750,變換清單!H:I,2,0)</f>
        <v>4Q</v>
      </c>
      <c r="K7750" s="22" t="str">
        <f t="shared" si="365"/>
        <v>啤酒近畿圏20174Q</v>
      </c>
    </row>
    <row r="7751" spans="1:11">
      <c r="A7751" s="23">
        <v>201712</v>
      </c>
      <c r="B7751" s="23" t="s">
        <v>78</v>
      </c>
      <c r="C7751" s="22">
        <v>27350921</v>
      </c>
      <c r="D7751" s="22" t="s">
        <v>44</v>
      </c>
      <c r="E7751" s="23">
        <v>236376</v>
      </c>
      <c r="F7751" s="22" t="str">
        <f>VLOOKUP(C7751,變換清單!A:C,3,0)</f>
        <v>發泡酒</v>
      </c>
      <c r="G7751" s="22" t="str">
        <f>VLOOKUP(B7751,變換清單!E:F,2,0)</f>
        <v>近畿圏</v>
      </c>
      <c r="H7751" s="22" t="str">
        <f t="shared" si="363"/>
        <v>2017</v>
      </c>
      <c r="I7751" s="22">
        <f t="shared" si="364"/>
        <v>12</v>
      </c>
      <c r="J7751" s="22" t="str">
        <f>VLOOKUP(I7751,變換清單!H:I,2,0)</f>
        <v>4Q</v>
      </c>
      <c r="K7751" s="22" t="str">
        <f t="shared" si="365"/>
        <v>發泡酒近畿圏20174Q</v>
      </c>
    </row>
    <row r="7752" spans="1:11">
      <c r="A7752" s="23">
        <v>201712</v>
      </c>
      <c r="B7752" s="23" t="s">
        <v>78</v>
      </c>
      <c r="C7752" s="22">
        <v>27210786</v>
      </c>
      <c r="D7752" s="22" t="s">
        <v>103</v>
      </c>
      <c r="E7752" s="23">
        <v>107850</v>
      </c>
      <c r="F7752" s="22" t="str">
        <f>VLOOKUP(C7752,變換清單!A:C,3,0)</f>
        <v>發泡酒</v>
      </c>
      <c r="G7752" s="22" t="str">
        <f>VLOOKUP(B7752,變換清單!E:F,2,0)</f>
        <v>近畿圏</v>
      </c>
      <c r="H7752" s="22" t="str">
        <f t="shared" si="363"/>
        <v>2017</v>
      </c>
      <c r="I7752" s="22">
        <f t="shared" si="364"/>
        <v>12</v>
      </c>
      <c r="J7752" s="22" t="str">
        <f>VLOOKUP(I7752,變換清單!H:I,2,0)</f>
        <v>4Q</v>
      </c>
      <c r="K7752" s="22" t="str">
        <f t="shared" si="365"/>
        <v>發泡酒近畿圏20174Q</v>
      </c>
    </row>
    <row r="7753" spans="1:11">
      <c r="A7753" s="23">
        <v>201712</v>
      </c>
      <c r="B7753" s="23" t="s">
        <v>78</v>
      </c>
      <c r="C7753" s="22">
        <v>27220883</v>
      </c>
      <c r="D7753" s="22" t="s">
        <v>101</v>
      </c>
      <c r="E7753" s="23">
        <v>620760</v>
      </c>
      <c r="F7753" s="22" t="str">
        <f>VLOOKUP(C7753,變換清單!A:C,3,0)</f>
        <v>新類型</v>
      </c>
      <c r="G7753" s="22" t="str">
        <f>VLOOKUP(B7753,變換清單!E:F,2,0)</f>
        <v>近畿圏</v>
      </c>
      <c r="H7753" s="22" t="str">
        <f t="shared" si="363"/>
        <v>2017</v>
      </c>
      <c r="I7753" s="22">
        <f t="shared" si="364"/>
        <v>12</v>
      </c>
      <c r="J7753" s="22" t="str">
        <f>VLOOKUP(I7753,變換清單!H:I,2,0)</f>
        <v>4Q</v>
      </c>
      <c r="K7753" s="22" t="str">
        <f t="shared" si="365"/>
        <v>新類型近畿圏20174Q</v>
      </c>
    </row>
    <row r="7754" spans="1:11">
      <c r="A7754" s="23">
        <v>201712</v>
      </c>
      <c r="B7754" s="23" t="s">
        <v>78</v>
      </c>
      <c r="C7754" s="22">
        <v>27220957</v>
      </c>
      <c r="D7754" s="22" t="s">
        <v>102</v>
      </c>
      <c r="E7754" s="23">
        <v>4669</v>
      </c>
      <c r="F7754" s="22" t="str">
        <f>VLOOKUP(C7754,變換清單!A:C,3,0)</f>
        <v>新類型</v>
      </c>
      <c r="G7754" s="22" t="str">
        <f>VLOOKUP(B7754,變換清單!E:F,2,0)</f>
        <v>近畿圏</v>
      </c>
      <c r="H7754" s="22" t="str">
        <f t="shared" si="363"/>
        <v>2017</v>
      </c>
      <c r="I7754" s="22">
        <f t="shared" si="364"/>
        <v>12</v>
      </c>
      <c r="J7754" s="22" t="str">
        <f>VLOOKUP(I7754,變換清單!H:I,2,0)</f>
        <v>4Q</v>
      </c>
      <c r="K7754" s="22" t="str">
        <f t="shared" si="365"/>
        <v>新類型近畿圏20174Q</v>
      </c>
    </row>
    <row r="7755" spans="1:11">
      <c r="A7755" s="23">
        <v>201712</v>
      </c>
      <c r="B7755" s="23" t="s">
        <v>78</v>
      </c>
      <c r="C7755" s="22">
        <v>27220985</v>
      </c>
      <c r="D7755" s="22" t="s">
        <v>46</v>
      </c>
      <c r="E7755" s="23">
        <v>10005</v>
      </c>
      <c r="F7755" s="22" t="str">
        <f>VLOOKUP(C7755,變換清單!A:C,3,0)</f>
        <v>新類型</v>
      </c>
      <c r="G7755" s="22" t="str">
        <f>VLOOKUP(B7755,變換清單!E:F,2,0)</f>
        <v>近畿圏</v>
      </c>
      <c r="H7755" s="22" t="str">
        <f t="shared" si="363"/>
        <v>2017</v>
      </c>
      <c r="I7755" s="22">
        <f t="shared" si="364"/>
        <v>12</v>
      </c>
      <c r="J7755" s="22" t="str">
        <f>VLOOKUP(I7755,變換清單!H:I,2,0)</f>
        <v>4Q</v>
      </c>
      <c r="K7755" s="22" t="str">
        <f t="shared" si="365"/>
        <v>新類型近畿圏20174Q</v>
      </c>
    </row>
    <row r="7756" spans="1:11">
      <c r="A7756" s="23">
        <v>201712</v>
      </c>
      <c r="B7756" s="23" t="s">
        <v>0</v>
      </c>
      <c r="C7756" s="22">
        <v>27260317</v>
      </c>
      <c r="D7756" s="22" t="s">
        <v>40</v>
      </c>
      <c r="E7756" s="23">
        <v>1854720</v>
      </c>
      <c r="F7756" s="22" t="str">
        <f>VLOOKUP(C7756,變換清單!A:C,3,0)</f>
        <v>啤酒</v>
      </c>
      <c r="G7756" s="22" t="str">
        <f>VLOOKUP(B7756,變換清單!E:F,2,0)</f>
        <v>北海道</v>
      </c>
      <c r="H7756" s="22" t="str">
        <f t="shared" si="363"/>
        <v>2017</v>
      </c>
      <c r="I7756" s="22">
        <f t="shared" si="364"/>
        <v>12</v>
      </c>
      <c r="J7756" s="22" t="str">
        <f>VLOOKUP(I7756,變換清單!H:I,2,0)</f>
        <v>4Q</v>
      </c>
      <c r="K7756" s="22" t="str">
        <f t="shared" si="365"/>
        <v>啤酒北海道20174Q</v>
      </c>
    </row>
    <row r="7757" spans="1:11">
      <c r="A7757" s="23">
        <v>201712</v>
      </c>
      <c r="B7757" s="23" t="s">
        <v>0</v>
      </c>
      <c r="C7757" s="22">
        <v>27260665</v>
      </c>
      <c r="D7757" s="22" t="s">
        <v>105</v>
      </c>
      <c r="E7757" s="23">
        <v>372120</v>
      </c>
      <c r="F7757" s="22" t="str">
        <f>VLOOKUP(C7757,變換清單!A:C,3,0)</f>
        <v>啤酒</v>
      </c>
      <c r="G7757" s="22" t="str">
        <f>VLOOKUP(B7757,變換清單!E:F,2,0)</f>
        <v>北海道</v>
      </c>
      <c r="H7757" s="22" t="str">
        <f t="shared" si="363"/>
        <v>2017</v>
      </c>
      <c r="I7757" s="22">
        <f t="shared" si="364"/>
        <v>12</v>
      </c>
      <c r="J7757" s="22" t="str">
        <f>VLOOKUP(I7757,變換清單!H:I,2,0)</f>
        <v>4Q</v>
      </c>
      <c r="K7757" s="22" t="str">
        <f t="shared" si="365"/>
        <v>啤酒北海道20174Q</v>
      </c>
    </row>
    <row r="7758" spans="1:11">
      <c r="A7758" s="23">
        <v>201712</v>
      </c>
      <c r="B7758" s="23" t="s">
        <v>0</v>
      </c>
      <c r="C7758" s="22">
        <v>27350171</v>
      </c>
      <c r="D7758" s="22" t="s">
        <v>42</v>
      </c>
      <c r="E7758" s="23">
        <v>714840</v>
      </c>
      <c r="F7758" s="22" t="str">
        <f>VLOOKUP(C7758,變換清單!A:C,3,0)</f>
        <v>啤酒</v>
      </c>
      <c r="G7758" s="22" t="str">
        <f>VLOOKUP(B7758,變換清單!E:F,2,0)</f>
        <v>北海道</v>
      </c>
      <c r="H7758" s="22" t="str">
        <f t="shared" si="363"/>
        <v>2017</v>
      </c>
      <c r="I7758" s="22">
        <f t="shared" si="364"/>
        <v>12</v>
      </c>
      <c r="J7758" s="22" t="str">
        <f>VLOOKUP(I7758,變換清單!H:I,2,0)</f>
        <v>4Q</v>
      </c>
      <c r="K7758" s="22" t="str">
        <f t="shared" si="365"/>
        <v>啤酒北海道20174Q</v>
      </c>
    </row>
    <row r="7759" spans="1:11">
      <c r="A7759" s="23">
        <v>201712</v>
      </c>
      <c r="B7759" s="23" t="s">
        <v>0</v>
      </c>
      <c r="C7759" s="22">
        <v>27350921</v>
      </c>
      <c r="D7759" s="22" t="s">
        <v>44</v>
      </c>
      <c r="E7759" s="23">
        <v>71568</v>
      </c>
      <c r="F7759" s="22" t="str">
        <f>VLOOKUP(C7759,變換清單!A:C,3,0)</f>
        <v>發泡酒</v>
      </c>
      <c r="G7759" s="22" t="str">
        <f>VLOOKUP(B7759,變換清單!E:F,2,0)</f>
        <v>北海道</v>
      </c>
      <c r="H7759" s="22" t="str">
        <f t="shared" si="363"/>
        <v>2017</v>
      </c>
      <c r="I7759" s="22">
        <f t="shared" si="364"/>
        <v>12</v>
      </c>
      <c r="J7759" s="22" t="str">
        <f>VLOOKUP(I7759,變換清單!H:I,2,0)</f>
        <v>4Q</v>
      </c>
      <c r="K7759" s="22" t="str">
        <f t="shared" si="365"/>
        <v>發泡酒北海道20174Q</v>
      </c>
    </row>
    <row r="7760" spans="1:11">
      <c r="A7760" s="23">
        <v>201712</v>
      </c>
      <c r="B7760" s="23" t="s">
        <v>0</v>
      </c>
      <c r="C7760" s="22">
        <v>27210786</v>
      </c>
      <c r="D7760" s="22" t="s">
        <v>103</v>
      </c>
      <c r="E7760" s="23">
        <v>16068</v>
      </c>
      <c r="F7760" s="22" t="str">
        <f>VLOOKUP(C7760,變換清單!A:C,3,0)</f>
        <v>發泡酒</v>
      </c>
      <c r="G7760" s="22" t="str">
        <f>VLOOKUP(B7760,變換清單!E:F,2,0)</f>
        <v>北海道</v>
      </c>
      <c r="H7760" s="22" t="str">
        <f t="shared" si="363"/>
        <v>2017</v>
      </c>
      <c r="I7760" s="22">
        <f t="shared" si="364"/>
        <v>12</v>
      </c>
      <c r="J7760" s="22" t="str">
        <f>VLOOKUP(I7760,變換清單!H:I,2,0)</f>
        <v>4Q</v>
      </c>
      <c r="K7760" s="22" t="str">
        <f t="shared" si="365"/>
        <v>發泡酒北海道20174Q</v>
      </c>
    </row>
    <row r="7761" spans="1:11">
      <c r="A7761" s="23">
        <v>201712</v>
      </c>
      <c r="B7761" s="23" t="s">
        <v>0</v>
      </c>
      <c r="C7761" s="22">
        <v>27220883</v>
      </c>
      <c r="D7761" s="22" t="s">
        <v>101</v>
      </c>
      <c r="E7761" s="23">
        <v>383040</v>
      </c>
      <c r="F7761" s="22" t="str">
        <f>VLOOKUP(C7761,變換清單!A:C,3,0)</f>
        <v>新類型</v>
      </c>
      <c r="G7761" s="22" t="str">
        <f>VLOOKUP(B7761,變換清單!E:F,2,0)</f>
        <v>北海道</v>
      </c>
      <c r="H7761" s="22" t="str">
        <f t="shared" si="363"/>
        <v>2017</v>
      </c>
      <c r="I7761" s="22">
        <f t="shared" si="364"/>
        <v>12</v>
      </c>
      <c r="J7761" s="22" t="str">
        <f>VLOOKUP(I7761,變換清單!H:I,2,0)</f>
        <v>4Q</v>
      </c>
      <c r="K7761" s="22" t="str">
        <f t="shared" si="365"/>
        <v>新類型北海道20174Q</v>
      </c>
    </row>
    <row r="7762" spans="1:11">
      <c r="A7762" s="23">
        <v>201712</v>
      </c>
      <c r="B7762" s="23" t="s">
        <v>0</v>
      </c>
      <c r="C7762" s="22">
        <v>27220957</v>
      </c>
      <c r="D7762" s="22" t="s">
        <v>102</v>
      </c>
      <c r="E7762" s="23">
        <v>8004</v>
      </c>
      <c r="F7762" s="22" t="str">
        <f>VLOOKUP(C7762,變換清單!A:C,3,0)</f>
        <v>新類型</v>
      </c>
      <c r="G7762" s="22" t="str">
        <f>VLOOKUP(B7762,變換清單!E:F,2,0)</f>
        <v>北海道</v>
      </c>
      <c r="H7762" s="22" t="str">
        <f t="shared" si="363"/>
        <v>2017</v>
      </c>
      <c r="I7762" s="22">
        <f t="shared" si="364"/>
        <v>12</v>
      </c>
      <c r="J7762" s="22" t="str">
        <f>VLOOKUP(I7762,變換清單!H:I,2,0)</f>
        <v>4Q</v>
      </c>
      <c r="K7762" s="22" t="str">
        <f t="shared" si="365"/>
        <v>新類型北海道20174Q</v>
      </c>
    </row>
    <row r="7763" spans="1:11">
      <c r="A7763" s="23">
        <v>201712</v>
      </c>
      <c r="B7763" s="23" t="s">
        <v>80</v>
      </c>
      <c r="C7763" s="22">
        <v>27220985</v>
      </c>
      <c r="D7763" s="22" t="s">
        <v>46</v>
      </c>
      <c r="E7763" s="23">
        <v>265440</v>
      </c>
      <c r="F7763" s="22" t="str">
        <f>VLOOKUP(C7763,變換清單!A:C,3,0)</f>
        <v>新類型</v>
      </c>
      <c r="G7763" s="22" t="str">
        <f>VLOOKUP(B7763,變換清單!E:F,2,0)</f>
        <v>近畿圏</v>
      </c>
      <c r="H7763" s="22" t="str">
        <f t="shared" si="363"/>
        <v>2017</v>
      </c>
      <c r="I7763" s="22">
        <f t="shared" si="364"/>
        <v>12</v>
      </c>
      <c r="J7763" s="22" t="str">
        <f>VLOOKUP(I7763,變換清單!H:I,2,0)</f>
        <v>4Q</v>
      </c>
      <c r="K7763" s="22" t="str">
        <f t="shared" si="365"/>
        <v>新類型近畿圏20174Q</v>
      </c>
    </row>
    <row r="7764" spans="1:11">
      <c r="A7764" s="23">
        <v>201712</v>
      </c>
      <c r="B7764" s="23" t="s">
        <v>80</v>
      </c>
      <c r="C7764" s="22">
        <v>27260317</v>
      </c>
      <c r="D7764" s="22" t="s">
        <v>40</v>
      </c>
      <c r="E7764" s="23">
        <v>48720</v>
      </c>
      <c r="F7764" s="22" t="str">
        <f>VLOOKUP(C7764,變換清單!A:C,3,0)</f>
        <v>啤酒</v>
      </c>
      <c r="G7764" s="22" t="str">
        <f>VLOOKUP(B7764,變換清單!E:F,2,0)</f>
        <v>近畿圏</v>
      </c>
      <c r="H7764" s="22" t="str">
        <f t="shared" si="363"/>
        <v>2017</v>
      </c>
      <c r="I7764" s="22">
        <f t="shared" si="364"/>
        <v>12</v>
      </c>
      <c r="J7764" s="22" t="str">
        <f>VLOOKUP(I7764,變換清單!H:I,2,0)</f>
        <v>4Q</v>
      </c>
      <c r="K7764" s="22" t="str">
        <f t="shared" si="365"/>
        <v>啤酒近畿圏20174Q</v>
      </c>
    </row>
    <row r="7765" spans="1:11">
      <c r="A7765" s="23">
        <v>201712</v>
      </c>
      <c r="B7765" s="23" t="s">
        <v>80</v>
      </c>
      <c r="C7765" s="22">
        <v>27260665</v>
      </c>
      <c r="D7765" s="22" t="s">
        <v>105</v>
      </c>
      <c r="E7765" s="23">
        <v>49560</v>
      </c>
      <c r="F7765" s="22" t="str">
        <f>VLOOKUP(C7765,變換清單!A:C,3,0)</f>
        <v>啤酒</v>
      </c>
      <c r="G7765" s="22" t="str">
        <f>VLOOKUP(B7765,變換清單!E:F,2,0)</f>
        <v>近畿圏</v>
      </c>
      <c r="H7765" s="22" t="str">
        <f t="shared" si="363"/>
        <v>2017</v>
      </c>
      <c r="I7765" s="22">
        <f t="shared" si="364"/>
        <v>12</v>
      </c>
      <c r="J7765" s="22" t="str">
        <f>VLOOKUP(I7765,變換清單!H:I,2,0)</f>
        <v>4Q</v>
      </c>
      <c r="K7765" s="22" t="str">
        <f t="shared" si="365"/>
        <v>啤酒近畿圏20174Q</v>
      </c>
    </row>
    <row r="7766" spans="1:11">
      <c r="A7766" s="23">
        <v>201712</v>
      </c>
      <c r="B7766" s="23" t="s">
        <v>80</v>
      </c>
      <c r="C7766" s="22">
        <v>27350171</v>
      </c>
      <c r="D7766" s="22" t="s">
        <v>42</v>
      </c>
      <c r="E7766" s="23">
        <v>1512</v>
      </c>
      <c r="F7766" s="22" t="str">
        <f>VLOOKUP(C7766,變換清單!A:C,3,0)</f>
        <v>啤酒</v>
      </c>
      <c r="G7766" s="22" t="str">
        <f>VLOOKUP(B7766,變換清單!E:F,2,0)</f>
        <v>近畿圏</v>
      </c>
      <c r="H7766" s="22" t="str">
        <f t="shared" si="363"/>
        <v>2017</v>
      </c>
      <c r="I7766" s="22">
        <f t="shared" si="364"/>
        <v>12</v>
      </c>
      <c r="J7766" s="22" t="str">
        <f>VLOOKUP(I7766,變換清單!H:I,2,0)</f>
        <v>4Q</v>
      </c>
      <c r="K7766" s="22" t="str">
        <f t="shared" si="365"/>
        <v>啤酒近畿圏20174Q</v>
      </c>
    </row>
    <row r="7767" spans="1:11">
      <c r="A7767" s="23">
        <v>201712</v>
      </c>
      <c r="B7767" s="23" t="s">
        <v>80</v>
      </c>
      <c r="C7767" s="22">
        <v>27350921</v>
      </c>
      <c r="D7767" s="22" t="s">
        <v>44</v>
      </c>
      <c r="E7767" s="23">
        <v>43680</v>
      </c>
      <c r="F7767" s="22" t="str">
        <f>VLOOKUP(C7767,變換清單!A:C,3,0)</f>
        <v>發泡酒</v>
      </c>
      <c r="G7767" s="22" t="str">
        <f>VLOOKUP(B7767,變換清單!E:F,2,0)</f>
        <v>近畿圏</v>
      </c>
      <c r="H7767" s="22" t="str">
        <f t="shared" si="363"/>
        <v>2017</v>
      </c>
      <c r="I7767" s="22">
        <f t="shared" si="364"/>
        <v>12</v>
      </c>
      <c r="J7767" s="22" t="str">
        <f>VLOOKUP(I7767,變換清單!H:I,2,0)</f>
        <v>4Q</v>
      </c>
      <c r="K7767" s="22" t="str">
        <f t="shared" si="365"/>
        <v>發泡酒近畿圏20174Q</v>
      </c>
    </row>
    <row r="7768" spans="1:11">
      <c r="C7768" s="22"/>
    </row>
    <row r="7769" spans="1:11">
      <c r="C7769" s="22"/>
    </row>
    <row r="7770" spans="1:11">
      <c r="C7770" s="22"/>
    </row>
    <row r="7771" spans="1:11">
      <c r="C7771" s="22"/>
    </row>
    <row r="7772" spans="1:11">
      <c r="C7772" s="22"/>
    </row>
    <row r="7773" spans="1:11">
      <c r="C7773" s="22"/>
    </row>
    <row r="7774" spans="1:11">
      <c r="C7774" s="22"/>
    </row>
    <row r="7775" spans="1:11">
      <c r="C7775" s="22"/>
    </row>
    <row r="7776" spans="1:11">
      <c r="C7776" s="22"/>
    </row>
    <row r="7777" spans="3:3">
      <c r="C7777" s="22"/>
    </row>
    <row r="7778" spans="3:3">
      <c r="C7778" s="22"/>
    </row>
    <row r="7779" spans="3:3">
      <c r="C7779" s="22"/>
    </row>
    <row r="7780" spans="3:3">
      <c r="C7780" s="22"/>
    </row>
    <row r="7781" spans="3:3">
      <c r="C7781" s="22"/>
    </row>
    <row r="7782" spans="3:3">
      <c r="C7782" s="22"/>
    </row>
    <row r="7783" spans="3:3">
      <c r="C7783" s="22"/>
    </row>
    <row r="7784" spans="3:3">
      <c r="C7784" s="22"/>
    </row>
    <row r="7785" spans="3:3">
      <c r="C7785" s="22"/>
    </row>
    <row r="7786" spans="3:3">
      <c r="C7786" s="22"/>
    </row>
    <row r="7787" spans="3:3">
      <c r="C7787" s="22"/>
    </row>
    <row r="7788" spans="3:3">
      <c r="C7788" s="22"/>
    </row>
    <row r="7789" spans="3:3">
      <c r="C7789" s="22"/>
    </row>
    <row r="7790" spans="3:3">
      <c r="C7790" s="22"/>
    </row>
    <row r="7791" spans="3:3">
      <c r="C7791" s="22"/>
    </row>
    <row r="7792" spans="3:3">
      <c r="C7792" s="22"/>
    </row>
    <row r="7793" spans="3:3">
      <c r="C7793" s="22"/>
    </row>
    <row r="7794" spans="3:3">
      <c r="C7794" s="22"/>
    </row>
    <row r="7795" spans="3:3">
      <c r="C7795" s="22"/>
    </row>
    <row r="7796" spans="3:3">
      <c r="C7796" s="22"/>
    </row>
    <row r="7797" spans="3:3">
      <c r="C7797" s="22"/>
    </row>
    <row r="7798" spans="3:3">
      <c r="C7798" s="22"/>
    </row>
    <row r="7799" spans="3:3">
      <c r="C7799" s="22"/>
    </row>
    <row r="7800" spans="3:3">
      <c r="C7800" s="22"/>
    </row>
    <row r="7801" spans="3:3">
      <c r="C7801" s="22"/>
    </row>
    <row r="7802" spans="3:3">
      <c r="C7802" s="22"/>
    </row>
    <row r="7803" spans="3:3">
      <c r="C7803" s="22"/>
    </row>
    <row r="7804" spans="3:3">
      <c r="C7804" s="22"/>
    </row>
    <row r="7805" spans="3:3">
      <c r="C7805" s="22"/>
    </row>
    <row r="7806" spans="3:3">
      <c r="C7806" s="22"/>
    </row>
    <row r="7807" spans="3:3">
      <c r="C7807" s="22"/>
    </row>
    <row r="7808" spans="3:3">
      <c r="C7808" s="22"/>
    </row>
    <row r="7809" spans="3:3">
      <c r="C7809" s="22"/>
    </row>
    <row r="7810" spans="3:3">
      <c r="C7810" s="22"/>
    </row>
    <row r="7811" spans="3:3">
      <c r="C7811" s="22"/>
    </row>
    <row r="7812" spans="3:3">
      <c r="C7812" s="22"/>
    </row>
    <row r="7813" spans="3:3">
      <c r="C7813" s="22"/>
    </row>
    <row r="7814" spans="3:3">
      <c r="C7814" s="22"/>
    </row>
    <row r="7815" spans="3:3">
      <c r="C7815" s="22"/>
    </row>
    <row r="7816" spans="3:3">
      <c r="C7816" s="22"/>
    </row>
    <row r="7817" spans="3:3">
      <c r="C7817" s="22"/>
    </row>
    <row r="7818" spans="3:3">
      <c r="C7818" s="22"/>
    </row>
    <row r="7819" spans="3:3">
      <c r="C7819" s="22"/>
    </row>
    <row r="7820" spans="3:3">
      <c r="C7820" s="22"/>
    </row>
    <row r="7821" spans="3:3">
      <c r="C7821" s="22"/>
    </row>
    <row r="7822" spans="3:3">
      <c r="C7822" s="22"/>
    </row>
    <row r="7823" spans="3:3">
      <c r="C7823" s="22"/>
    </row>
    <row r="7824" spans="3:3">
      <c r="C7824" s="22"/>
    </row>
    <row r="7825" spans="3:3">
      <c r="C7825" s="22"/>
    </row>
    <row r="7826" spans="3:3">
      <c r="C7826" s="22"/>
    </row>
    <row r="7827" spans="3:3">
      <c r="C7827" s="22"/>
    </row>
    <row r="7828" spans="3:3">
      <c r="C7828" s="22"/>
    </row>
    <row r="7829" spans="3:3">
      <c r="C7829" s="22"/>
    </row>
    <row r="7830" spans="3:3">
      <c r="C7830" s="22"/>
    </row>
    <row r="7831" spans="3:3">
      <c r="C7831" s="22"/>
    </row>
    <row r="7832" spans="3:3">
      <c r="C7832" s="22"/>
    </row>
    <row r="7833" spans="3:3">
      <c r="C7833" s="22"/>
    </row>
    <row r="7834" spans="3:3">
      <c r="C7834" s="22"/>
    </row>
    <row r="7835" spans="3:3">
      <c r="C7835" s="22"/>
    </row>
    <row r="7836" spans="3:3">
      <c r="C7836" s="22"/>
    </row>
    <row r="7837" spans="3:3">
      <c r="C7837" s="22"/>
    </row>
    <row r="7838" spans="3:3">
      <c r="C7838" s="22"/>
    </row>
    <row r="7839" spans="3:3">
      <c r="C7839" s="22"/>
    </row>
    <row r="7840" spans="3:3">
      <c r="C7840" s="22"/>
    </row>
    <row r="7841" spans="3:3">
      <c r="C7841" s="22"/>
    </row>
    <row r="7842" spans="3:3">
      <c r="C7842" s="22"/>
    </row>
    <row r="7843" spans="3:3">
      <c r="C7843" s="22"/>
    </row>
    <row r="7844" spans="3:3">
      <c r="C7844" s="22"/>
    </row>
    <row r="7845" spans="3:3">
      <c r="C7845" s="22"/>
    </row>
    <row r="7846" spans="3:3">
      <c r="C7846" s="22"/>
    </row>
    <row r="7847" spans="3:3">
      <c r="C7847" s="22"/>
    </row>
    <row r="7848" spans="3:3">
      <c r="C7848" s="22"/>
    </row>
    <row r="7849" spans="3:3">
      <c r="C7849" s="22"/>
    </row>
    <row r="7850" spans="3:3">
      <c r="C7850" s="22"/>
    </row>
    <row r="7851" spans="3:3">
      <c r="C7851" s="22"/>
    </row>
    <row r="7852" spans="3:3">
      <c r="C7852" s="22"/>
    </row>
    <row r="7853" spans="3:3">
      <c r="C7853" s="22"/>
    </row>
    <row r="7854" spans="3:3">
      <c r="C7854" s="22"/>
    </row>
    <row r="7855" spans="3:3">
      <c r="C7855" s="22"/>
    </row>
    <row r="7856" spans="3:3">
      <c r="C7856" s="22"/>
    </row>
    <row r="7857" spans="3:3">
      <c r="C7857" s="22"/>
    </row>
    <row r="7858" spans="3:3">
      <c r="C7858" s="22"/>
    </row>
    <row r="7859" spans="3:3">
      <c r="C7859" s="22"/>
    </row>
    <row r="7860" spans="3:3">
      <c r="C7860" s="22"/>
    </row>
    <row r="7861" spans="3:3">
      <c r="C7861" s="22"/>
    </row>
    <row r="7862" spans="3:3">
      <c r="C7862" s="22"/>
    </row>
    <row r="7863" spans="3:3">
      <c r="C7863" s="22"/>
    </row>
    <row r="7864" spans="3:3">
      <c r="C7864" s="22"/>
    </row>
    <row r="7865" spans="3:3">
      <c r="C7865" s="22"/>
    </row>
    <row r="7866" spans="3:3">
      <c r="C7866" s="22"/>
    </row>
    <row r="7867" spans="3:3">
      <c r="C7867" s="22"/>
    </row>
    <row r="7868" spans="3:3">
      <c r="C7868" s="22"/>
    </row>
    <row r="7869" spans="3:3">
      <c r="C7869" s="22"/>
    </row>
    <row r="7870" spans="3:3">
      <c r="C7870" s="22"/>
    </row>
    <row r="7871" spans="3:3">
      <c r="C7871" s="22"/>
    </row>
    <row r="7872" spans="3:3">
      <c r="C7872" s="22"/>
    </row>
    <row r="7873" spans="3:3">
      <c r="C7873" s="22"/>
    </row>
    <row r="7874" spans="3:3">
      <c r="C7874" s="22"/>
    </row>
    <row r="7875" spans="3:3">
      <c r="C7875" s="22"/>
    </row>
    <row r="7876" spans="3:3">
      <c r="C7876" s="22"/>
    </row>
    <row r="7877" spans="3:3">
      <c r="C7877" s="22"/>
    </row>
    <row r="7878" spans="3:3">
      <c r="C7878" s="22"/>
    </row>
    <row r="7879" spans="3:3">
      <c r="C7879" s="22"/>
    </row>
    <row r="7880" spans="3:3">
      <c r="C7880" s="22"/>
    </row>
    <row r="7881" spans="3:3">
      <c r="C7881" s="22"/>
    </row>
    <row r="7882" spans="3:3">
      <c r="C7882" s="22"/>
    </row>
    <row r="7883" spans="3:3">
      <c r="C7883" s="22"/>
    </row>
    <row r="7884" spans="3:3">
      <c r="C7884" s="22"/>
    </row>
    <row r="7885" spans="3:3">
      <c r="C7885" s="22"/>
    </row>
    <row r="7886" spans="3:3">
      <c r="C7886" s="22"/>
    </row>
    <row r="7887" spans="3:3">
      <c r="C7887" s="22"/>
    </row>
    <row r="7888" spans="3:3">
      <c r="C7888" s="22"/>
    </row>
    <row r="7889" spans="3:3">
      <c r="C7889" s="22"/>
    </row>
    <row r="7890" spans="3:3">
      <c r="C7890" s="22"/>
    </row>
    <row r="7891" spans="3:3">
      <c r="C7891" s="22"/>
    </row>
    <row r="7892" spans="3:3">
      <c r="C7892" s="22"/>
    </row>
    <row r="7893" spans="3:3">
      <c r="C7893" s="22"/>
    </row>
    <row r="7894" spans="3:3">
      <c r="C7894" s="22"/>
    </row>
    <row r="7895" spans="3:3">
      <c r="C7895" s="22"/>
    </row>
    <row r="7896" spans="3:3">
      <c r="C7896" s="22"/>
    </row>
    <row r="7897" spans="3:3">
      <c r="C7897" s="22"/>
    </row>
    <row r="7898" spans="3:3">
      <c r="C7898" s="22"/>
    </row>
    <row r="7899" spans="3:3">
      <c r="C7899" s="22"/>
    </row>
    <row r="7900" spans="3:3">
      <c r="C7900" s="22"/>
    </row>
    <row r="7901" spans="3:3">
      <c r="C7901" s="22"/>
    </row>
    <row r="7902" spans="3:3">
      <c r="C7902" s="22"/>
    </row>
    <row r="7903" spans="3:3">
      <c r="C7903" s="22"/>
    </row>
    <row r="7904" spans="3:3">
      <c r="C7904" s="22"/>
    </row>
    <row r="7905" spans="3:3">
      <c r="C7905" s="22"/>
    </row>
    <row r="7906" spans="3:3">
      <c r="C7906" s="22"/>
    </row>
    <row r="7907" spans="3:3">
      <c r="C7907" s="22"/>
    </row>
    <row r="7908" spans="3:3">
      <c r="C7908" s="22"/>
    </row>
    <row r="7909" spans="3:3">
      <c r="C7909" s="22"/>
    </row>
    <row r="7910" spans="3:3">
      <c r="C7910" s="22"/>
    </row>
    <row r="7911" spans="3:3">
      <c r="C7911" s="22"/>
    </row>
    <row r="7912" spans="3:3">
      <c r="C7912" s="22"/>
    </row>
    <row r="7913" spans="3:3">
      <c r="C7913" s="22"/>
    </row>
    <row r="7914" spans="3:3">
      <c r="C7914" s="22"/>
    </row>
    <row r="7915" spans="3:3">
      <c r="C7915" s="22"/>
    </row>
    <row r="7916" spans="3:3">
      <c r="C7916" s="22"/>
    </row>
    <row r="7917" spans="3:3">
      <c r="C7917" s="22"/>
    </row>
    <row r="7918" spans="3:3">
      <c r="C7918" s="22"/>
    </row>
    <row r="7919" spans="3:3">
      <c r="C7919" s="22"/>
    </row>
    <row r="7920" spans="3:3">
      <c r="C7920" s="22"/>
    </row>
    <row r="7921" spans="3:3">
      <c r="C7921" s="22"/>
    </row>
    <row r="7922" spans="3:3">
      <c r="C7922" s="22"/>
    </row>
    <row r="7923" spans="3:3">
      <c r="C7923" s="22"/>
    </row>
    <row r="7924" spans="3:3">
      <c r="C7924" s="22"/>
    </row>
    <row r="7925" spans="3:3">
      <c r="C7925" s="22"/>
    </row>
    <row r="7926" spans="3:3">
      <c r="C7926" s="22"/>
    </row>
    <row r="7927" spans="3:3">
      <c r="C7927" s="22"/>
    </row>
    <row r="7928" spans="3:3">
      <c r="C7928" s="22"/>
    </row>
    <row r="7929" spans="3:3">
      <c r="C7929" s="22"/>
    </row>
    <row r="7930" spans="3:3">
      <c r="C7930" s="22"/>
    </row>
    <row r="7931" spans="3:3">
      <c r="C7931" s="22"/>
    </row>
    <row r="7932" spans="3:3">
      <c r="C7932" s="22"/>
    </row>
    <row r="7933" spans="3:3">
      <c r="C7933" s="22"/>
    </row>
    <row r="7934" spans="3:3">
      <c r="C7934" s="22"/>
    </row>
    <row r="7935" spans="3:3">
      <c r="C7935" s="22"/>
    </row>
    <row r="7936" spans="3:3">
      <c r="C7936" s="22"/>
    </row>
    <row r="7937" spans="3:3">
      <c r="C7937" s="22"/>
    </row>
    <row r="7938" spans="3:3">
      <c r="C7938" s="22"/>
    </row>
    <row r="7939" spans="3:3">
      <c r="C7939" s="22"/>
    </row>
    <row r="7940" spans="3:3">
      <c r="C7940" s="22"/>
    </row>
    <row r="7941" spans="3:3">
      <c r="C7941" s="22"/>
    </row>
    <row r="7942" spans="3:3">
      <c r="C7942" s="22"/>
    </row>
    <row r="7943" spans="3:3">
      <c r="C7943" s="22"/>
    </row>
    <row r="7944" spans="3:3">
      <c r="C7944" s="22"/>
    </row>
    <row r="7945" spans="3:3">
      <c r="C7945" s="22"/>
    </row>
    <row r="7946" spans="3:3">
      <c r="C7946" s="22"/>
    </row>
    <row r="7947" spans="3:3">
      <c r="C7947" s="22"/>
    </row>
    <row r="7948" spans="3:3">
      <c r="C7948" s="22"/>
    </row>
    <row r="7949" spans="3:3">
      <c r="C7949" s="22"/>
    </row>
    <row r="7950" spans="3:3">
      <c r="C7950" s="22"/>
    </row>
    <row r="7951" spans="3:3">
      <c r="C7951" s="22"/>
    </row>
    <row r="7952" spans="3:3">
      <c r="C7952" s="22"/>
    </row>
    <row r="7953" spans="3:3">
      <c r="C7953" s="22"/>
    </row>
    <row r="7954" spans="3:3">
      <c r="C7954" s="22"/>
    </row>
    <row r="7955" spans="3:3">
      <c r="C7955" s="22"/>
    </row>
    <row r="7956" spans="3:3">
      <c r="C7956" s="22"/>
    </row>
    <row r="7957" spans="3:3">
      <c r="C7957" s="22"/>
    </row>
    <row r="7958" spans="3:3">
      <c r="C7958" s="22"/>
    </row>
    <row r="7959" spans="3:3">
      <c r="C7959" s="22"/>
    </row>
    <row r="7960" spans="3:3">
      <c r="C7960" s="22"/>
    </row>
    <row r="7961" spans="3:3">
      <c r="C7961" s="22"/>
    </row>
    <row r="7962" spans="3:3">
      <c r="C7962" s="22"/>
    </row>
    <row r="7963" spans="3:3">
      <c r="C7963" s="22"/>
    </row>
    <row r="7964" spans="3:3">
      <c r="C7964" s="22"/>
    </row>
    <row r="7965" spans="3:3">
      <c r="C7965" s="22"/>
    </row>
    <row r="7966" spans="3:3">
      <c r="C7966" s="22"/>
    </row>
    <row r="7967" spans="3:3">
      <c r="C7967" s="22"/>
    </row>
    <row r="7968" spans="3:3">
      <c r="C7968" s="22"/>
    </row>
    <row r="7969" spans="3:3">
      <c r="C7969" s="22"/>
    </row>
    <row r="7970" spans="3:3">
      <c r="C7970" s="22"/>
    </row>
    <row r="7971" spans="3:3">
      <c r="C7971" s="22"/>
    </row>
    <row r="7972" spans="3:3">
      <c r="C7972" s="22"/>
    </row>
    <row r="7973" spans="3:3">
      <c r="C7973" s="22"/>
    </row>
    <row r="7974" spans="3:3">
      <c r="C7974" s="22"/>
    </row>
    <row r="7975" spans="3:3">
      <c r="C7975" s="22"/>
    </row>
    <row r="7976" spans="3:3">
      <c r="C7976" s="22"/>
    </row>
    <row r="7977" spans="3:3">
      <c r="C7977" s="22"/>
    </row>
    <row r="7978" spans="3:3">
      <c r="C7978" s="22"/>
    </row>
    <row r="7979" spans="3:3">
      <c r="C7979" s="22"/>
    </row>
    <row r="7980" spans="3:3">
      <c r="C7980" s="22"/>
    </row>
    <row r="7981" spans="3:3">
      <c r="C7981" s="22"/>
    </row>
    <row r="7982" spans="3:3">
      <c r="C7982" s="22"/>
    </row>
    <row r="7983" spans="3:3">
      <c r="C7983" s="22"/>
    </row>
    <row r="7984" spans="3:3">
      <c r="C7984" s="22"/>
    </row>
    <row r="7985" spans="3:3">
      <c r="C7985" s="22"/>
    </row>
    <row r="7986" spans="3:3">
      <c r="C7986" s="22"/>
    </row>
    <row r="7987" spans="3:3">
      <c r="C7987" s="22"/>
    </row>
    <row r="7988" spans="3:3">
      <c r="C7988" s="22"/>
    </row>
    <row r="7989" spans="3:3">
      <c r="C7989" s="22"/>
    </row>
    <row r="7990" spans="3:3">
      <c r="C7990" s="22"/>
    </row>
    <row r="7991" spans="3:3">
      <c r="C7991" s="22"/>
    </row>
    <row r="7992" spans="3:3">
      <c r="C7992" s="22"/>
    </row>
    <row r="7993" spans="3:3">
      <c r="C7993" s="22"/>
    </row>
    <row r="7994" spans="3:3">
      <c r="C7994" s="22"/>
    </row>
    <row r="7995" spans="3:3">
      <c r="C7995" s="22"/>
    </row>
    <row r="7996" spans="3:3">
      <c r="C7996" s="22"/>
    </row>
    <row r="7997" spans="3:3">
      <c r="C7997" s="22"/>
    </row>
    <row r="7998" spans="3:3">
      <c r="C7998" s="22"/>
    </row>
    <row r="7999" spans="3:3">
      <c r="C7999" s="22"/>
    </row>
    <row r="8000" spans="3:3">
      <c r="C8000" s="22"/>
    </row>
    <row r="8001" spans="3:3">
      <c r="C8001" s="22"/>
    </row>
    <row r="8002" spans="3:3">
      <c r="C8002" s="22"/>
    </row>
    <row r="8003" spans="3:3">
      <c r="C8003" s="22"/>
    </row>
    <row r="8004" spans="3:3">
      <c r="C8004" s="22"/>
    </row>
    <row r="8005" spans="3:3">
      <c r="C8005" s="22"/>
    </row>
    <row r="8006" spans="3:3">
      <c r="C8006" s="22"/>
    </row>
    <row r="8007" spans="3:3">
      <c r="C8007" s="22"/>
    </row>
    <row r="8008" spans="3:3">
      <c r="C8008" s="22"/>
    </row>
    <row r="8009" spans="3:3">
      <c r="C8009" s="22"/>
    </row>
    <row r="8010" spans="3:3">
      <c r="C8010" s="22"/>
    </row>
    <row r="8011" spans="3:3">
      <c r="C8011" s="22"/>
    </row>
    <row r="8012" spans="3:3">
      <c r="C8012" s="22"/>
    </row>
    <row r="8013" spans="3:3">
      <c r="C8013" s="22"/>
    </row>
    <row r="8014" spans="3:3">
      <c r="C8014" s="22"/>
    </row>
    <row r="8015" spans="3:3">
      <c r="C8015" s="22"/>
    </row>
    <row r="8016" spans="3:3">
      <c r="C8016" s="22"/>
    </row>
    <row r="8017" spans="3:3">
      <c r="C8017" s="22"/>
    </row>
    <row r="8018" spans="3:3">
      <c r="C8018" s="22"/>
    </row>
    <row r="8019" spans="3:3">
      <c r="C8019" s="22"/>
    </row>
    <row r="8020" spans="3:3">
      <c r="C8020" s="22"/>
    </row>
    <row r="8021" spans="3:3">
      <c r="C8021" s="22"/>
    </row>
    <row r="8022" spans="3:3">
      <c r="C8022" s="22"/>
    </row>
    <row r="8023" spans="3:3">
      <c r="C8023" s="22"/>
    </row>
    <row r="8024" spans="3:3">
      <c r="C8024" s="22"/>
    </row>
    <row r="8025" spans="3:3">
      <c r="C8025" s="22"/>
    </row>
    <row r="8026" spans="3:3">
      <c r="C8026" s="22"/>
    </row>
    <row r="8027" spans="3:3">
      <c r="C8027" s="22"/>
    </row>
    <row r="8028" spans="3:3">
      <c r="C8028" s="22"/>
    </row>
    <row r="8029" spans="3:3">
      <c r="C8029" s="22"/>
    </row>
    <row r="8030" spans="3:3">
      <c r="C8030" s="22"/>
    </row>
    <row r="8031" spans="3:3">
      <c r="C8031" s="22"/>
    </row>
    <row r="8032" spans="3:3">
      <c r="C8032" s="22"/>
    </row>
    <row r="8033" spans="3:3">
      <c r="C8033" s="22"/>
    </row>
    <row r="8034" spans="3:3">
      <c r="C8034" s="22"/>
    </row>
    <row r="8035" spans="3:3">
      <c r="C8035" s="22"/>
    </row>
    <row r="8036" spans="3:3">
      <c r="C8036" s="22"/>
    </row>
    <row r="8037" spans="3:3">
      <c r="C8037" s="22"/>
    </row>
    <row r="8038" spans="3:3">
      <c r="C8038" s="22"/>
    </row>
    <row r="8039" spans="3:3">
      <c r="C8039" s="22"/>
    </row>
    <row r="8040" spans="3:3">
      <c r="C8040" s="22"/>
    </row>
    <row r="8041" spans="3:3">
      <c r="C8041" s="22"/>
    </row>
    <row r="8042" spans="3:3">
      <c r="C8042" s="22"/>
    </row>
    <row r="8043" spans="3:3">
      <c r="C8043" s="22"/>
    </row>
    <row r="8044" spans="3:3">
      <c r="C8044" s="22"/>
    </row>
    <row r="8045" spans="3:3">
      <c r="C8045" s="22"/>
    </row>
    <row r="8046" spans="3:3">
      <c r="C8046" s="22"/>
    </row>
    <row r="8047" spans="3:3">
      <c r="C8047" s="22"/>
    </row>
    <row r="8048" spans="3:3">
      <c r="C8048" s="22"/>
    </row>
    <row r="8049" spans="3:3">
      <c r="C8049" s="22"/>
    </row>
    <row r="8050" spans="3:3">
      <c r="C8050" s="22"/>
    </row>
    <row r="8051" spans="3:3">
      <c r="C8051" s="22"/>
    </row>
    <row r="8052" spans="3:3">
      <c r="C8052" s="22"/>
    </row>
    <row r="8053" spans="3:3">
      <c r="C8053" s="22"/>
    </row>
    <row r="8054" spans="3:3">
      <c r="C8054" s="22"/>
    </row>
    <row r="8055" spans="3:3">
      <c r="C8055" s="22"/>
    </row>
    <row r="8056" spans="3:3">
      <c r="C8056" s="22"/>
    </row>
    <row r="8057" spans="3:3">
      <c r="C8057" s="22"/>
    </row>
    <row r="8058" spans="3:3">
      <c r="C8058" s="22"/>
    </row>
    <row r="8059" spans="3:3">
      <c r="C8059" s="22"/>
    </row>
    <row r="8060" spans="3:3">
      <c r="C8060" s="22"/>
    </row>
    <row r="8061" spans="3:3">
      <c r="C8061" s="22"/>
    </row>
    <row r="8062" spans="3:3">
      <c r="C8062" s="22"/>
    </row>
    <row r="8063" spans="3:3">
      <c r="C8063" s="22"/>
    </row>
    <row r="8064" spans="3:3">
      <c r="C8064" s="22"/>
    </row>
    <row r="8065" spans="3:3">
      <c r="C8065" s="22"/>
    </row>
    <row r="8066" spans="3:3">
      <c r="C8066" s="22"/>
    </row>
    <row r="8067" spans="3:3">
      <c r="C8067" s="22"/>
    </row>
    <row r="8068" spans="3:3">
      <c r="C8068" s="22"/>
    </row>
    <row r="8069" spans="3:3">
      <c r="C8069" s="22"/>
    </row>
    <row r="8070" spans="3:3">
      <c r="C8070" s="22"/>
    </row>
    <row r="8071" spans="3:3">
      <c r="C8071" s="22"/>
    </row>
    <row r="8072" spans="3:3">
      <c r="C8072" s="22"/>
    </row>
    <row r="8073" spans="3:3">
      <c r="C8073" s="22"/>
    </row>
    <row r="8074" spans="3:3">
      <c r="C8074" s="22"/>
    </row>
    <row r="8075" spans="3:3">
      <c r="C8075" s="22"/>
    </row>
    <row r="8076" spans="3:3">
      <c r="C8076" s="22"/>
    </row>
    <row r="8077" spans="3:3">
      <c r="C8077" s="22"/>
    </row>
    <row r="8078" spans="3:3">
      <c r="C8078" s="22"/>
    </row>
    <row r="8079" spans="3:3">
      <c r="C8079" s="22"/>
    </row>
    <row r="8080" spans="3:3">
      <c r="C8080" s="22"/>
    </row>
    <row r="8081" spans="3:3">
      <c r="C8081" s="22"/>
    </row>
    <row r="8082" spans="3:3">
      <c r="C8082" s="22"/>
    </row>
    <row r="8083" spans="3:3">
      <c r="C8083" s="22"/>
    </row>
    <row r="8084" spans="3:3">
      <c r="C8084" s="22"/>
    </row>
    <row r="8085" spans="3:3">
      <c r="C8085" s="22"/>
    </row>
    <row r="8086" spans="3:3">
      <c r="C8086" s="22"/>
    </row>
    <row r="8087" spans="3:3">
      <c r="C8087" s="22"/>
    </row>
    <row r="8088" spans="3:3">
      <c r="C8088" s="22"/>
    </row>
    <row r="8089" spans="3:3">
      <c r="C8089" s="22"/>
    </row>
    <row r="8090" spans="3:3">
      <c r="C8090" s="22"/>
    </row>
    <row r="8091" spans="3:3">
      <c r="C8091" s="22"/>
    </row>
    <row r="8092" spans="3:3">
      <c r="C8092" s="22"/>
    </row>
    <row r="8093" spans="3:3">
      <c r="C8093" s="22"/>
    </row>
    <row r="8094" spans="3:3">
      <c r="C8094" s="22"/>
    </row>
    <row r="8095" spans="3:3">
      <c r="C8095" s="22"/>
    </row>
    <row r="8096" spans="3:3">
      <c r="C8096" s="22"/>
    </row>
    <row r="8097" spans="3:3">
      <c r="C8097" s="22"/>
    </row>
    <row r="8098" spans="3:3">
      <c r="C8098" s="22"/>
    </row>
    <row r="8099" spans="3:3">
      <c r="C8099" s="22"/>
    </row>
    <row r="8100" spans="3:3">
      <c r="C8100" s="22"/>
    </row>
    <row r="8101" spans="3:3">
      <c r="C8101" s="22"/>
    </row>
    <row r="8102" spans="3:3">
      <c r="C8102" s="22"/>
    </row>
    <row r="8103" spans="3:3">
      <c r="C8103" s="22"/>
    </row>
    <row r="8104" spans="3:3">
      <c r="C8104" s="22"/>
    </row>
    <row r="8105" spans="3:3">
      <c r="C8105" s="22"/>
    </row>
    <row r="8106" spans="3:3">
      <c r="C8106" s="22"/>
    </row>
    <row r="8107" spans="3:3">
      <c r="C8107" s="22"/>
    </row>
    <row r="8108" spans="3:3">
      <c r="C8108" s="22"/>
    </row>
    <row r="8109" spans="3:3">
      <c r="C8109" s="22"/>
    </row>
    <row r="8110" spans="3:3">
      <c r="C8110" s="22"/>
    </row>
    <row r="8111" spans="3:3">
      <c r="C8111" s="22"/>
    </row>
    <row r="8112" spans="3:3">
      <c r="C8112" s="22"/>
    </row>
    <row r="8113" spans="3:3">
      <c r="C8113" s="22"/>
    </row>
    <row r="8114" spans="3:3">
      <c r="C8114" s="22"/>
    </row>
    <row r="8115" spans="3:3">
      <c r="C8115" s="22"/>
    </row>
    <row r="8116" spans="3:3">
      <c r="C8116" s="22"/>
    </row>
    <row r="8117" spans="3:3">
      <c r="C8117" s="22"/>
    </row>
    <row r="8118" spans="3:3">
      <c r="C8118" s="22"/>
    </row>
    <row r="8119" spans="3:3">
      <c r="C8119" s="22"/>
    </row>
    <row r="8120" spans="3:3">
      <c r="C8120" s="22"/>
    </row>
    <row r="8121" spans="3:3">
      <c r="C8121" s="22"/>
    </row>
    <row r="8122" spans="3:3">
      <c r="C8122" s="22"/>
    </row>
    <row r="8123" spans="3:3">
      <c r="C8123" s="22"/>
    </row>
    <row r="8124" spans="3:3">
      <c r="C8124" s="22"/>
    </row>
    <row r="8125" spans="3:3">
      <c r="C8125" s="22"/>
    </row>
    <row r="8126" spans="3:3">
      <c r="C8126" s="22"/>
    </row>
    <row r="8127" spans="3:3">
      <c r="C8127" s="22"/>
    </row>
    <row r="8128" spans="3:3">
      <c r="C8128" s="22"/>
    </row>
    <row r="8129" spans="3:3">
      <c r="C8129" s="22"/>
    </row>
    <row r="8130" spans="3:3">
      <c r="C8130" s="22"/>
    </row>
    <row r="8131" spans="3:3">
      <c r="C8131" s="22"/>
    </row>
    <row r="8132" spans="3:3">
      <c r="C8132" s="22"/>
    </row>
    <row r="8133" spans="3:3">
      <c r="C8133" s="22"/>
    </row>
    <row r="8134" spans="3:3">
      <c r="C8134" s="22"/>
    </row>
    <row r="8135" spans="3:3">
      <c r="C8135" s="22"/>
    </row>
    <row r="8136" spans="3:3">
      <c r="C8136" s="22"/>
    </row>
    <row r="8137" spans="3:3">
      <c r="C8137" s="22"/>
    </row>
    <row r="8138" spans="3:3">
      <c r="C8138" s="22"/>
    </row>
    <row r="8139" spans="3:3">
      <c r="C8139" s="22"/>
    </row>
    <row r="8140" spans="3:3">
      <c r="C8140" s="22"/>
    </row>
    <row r="8141" spans="3:3">
      <c r="C8141" s="22"/>
    </row>
    <row r="8142" spans="3:3">
      <c r="C8142" s="22"/>
    </row>
    <row r="8143" spans="3:3">
      <c r="C8143" s="22"/>
    </row>
    <row r="8144" spans="3:3">
      <c r="C8144" s="22"/>
    </row>
    <row r="8145" spans="3:3">
      <c r="C8145" s="22"/>
    </row>
    <row r="8146" spans="3:3">
      <c r="C8146" s="22"/>
    </row>
    <row r="8147" spans="3:3">
      <c r="C8147" s="22"/>
    </row>
    <row r="8148" spans="3:3">
      <c r="C8148" s="22"/>
    </row>
    <row r="8149" spans="3:3">
      <c r="C8149" s="22"/>
    </row>
    <row r="8150" spans="3:3">
      <c r="C8150" s="22"/>
    </row>
    <row r="8151" spans="3:3">
      <c r="C8151" s="22"/>
    </row>
    <row r="8152" spans="3:3">
      <c r="C8152" s="22"/>
    </row>
    <row r="8153" spans="3:3">
      <c r="C8153" s="22"/>
    </row>
    <row r="8154" spans="3:3">
      <c r="C8154" s="22"/>
    </row>
    <row r="8155" spans="3:3">
      <c r="C8155" s="22"/>
    </row>
    <row r="8156" spans="3:3">
      <c r="C8156" s="22"/>
    </row>
    <row r="8157" spans="3:3">
      <c r="C8157" s="22"/>
    </row>
    <row r="8158" spans="3:3">
      <c r="C8158" s="22"/>
    </row>
    <row r="8159" spans="3:3">
      <c r="C8159" s="22"/>
    </row>
    <row r="8160" spans="3:3">
      <c r="C8160" s="22"/>
    </row>
    <row r="8161" spans="3:3">
      <c r="C8161" s="22"/>
    </row>
    <row r="8162" spans="3:3">
      <c r="C8162" s="22"/>
    </row>
    <row r="8163" spans="3:3">
      <c r="C8163" s="22"/>
    </row>
    <row r="8164" spans="3:3">
      <c r="C8164" s="22"/>
    </row>
    <row r="8165" spans="3:3">
      <c r="C8165" s="22"/>
    </row>
    <row r="8166" spans="3:3">
      <c r="C8166" s="22"/>
    </row>
    <row r="8167" spans="3:3">
      <c r="C8167" s="22"/>
    </row>
    <row r="8168" spans="3:3">
      <c r="C8168" s="22"/>
    </row>
    <row r="8169" spans="3:3">
      <c r="C8169" s="22"/>
    </row>
    <row r="8170" spans="3:3">
      <c r="C8170" s="22"/>
    </row>
    <row r="8171" spans="3:3">
      <c r="C8171" s="22"/>
    </row>
    <row r="8172" spans="3:3">
      <c r="C8172" s="22"/>
    </row>
    <row r="8173" spans="3:3">
      <c r="C8173" s="22"/>
    </row>
    <row r="8174" spans="3:3">
      <c r="C8174" s="22"/>
    </row>
    <row r="8175" spans="3:3">
      <c r="C8175" s="22"/>
    </row>
    <row r="8176" spans="3:3">
      <c r="C8176" s="22"/>
    </row>
    <row r="8177" spans="3:3">
      <c r="C8177" s="22"/>
    </row>
    <row r="8178" spans="3:3">
      <c r="C8178" s="22"/>
    </row>
    <row r="8179" spans="3:3">
      <c r="C8179" s="22"/>
    </row>
    <row r="8180" spans="3:3">
      <c r="C8180" s="22"/>
    </row>
    <row r="8181" spans="3:3">
      <c r="C8181" s="22"/>
    </row>
    <row r="8182" spans="3:3">
      <c r="C8182" s="22"/>
    </row>
    <row r="8183" spans="3:3">
      <c r="C8183" s="22"/>
    </row>
    <row r="8184" spans="3:3">
      <c r="C8184" s="22"/>
    </row>
    <row r="8185" spans="3:3">
      <c r="C8185" s="22"/>
    </row>
    <row r="8186" spans="3:3">
      <c r="C8186" s="22"/>
    </row>
    <row r="8187" spans="3:3">
      <c r="C8187" s="22"/>
    </row>
    <row r="8188" spans="3:3">
      <c r="C8188" s="22"/>
    </row>
    <row r="8189" spans="3:3">
      <c r="C8189" s="22"/>
    </row>
    <row r="8190" spans="3:3">
      <c r="C8190" s="22"/>
    </row>
    <row r="8191" spans="3:3">
      <c r="C8191" s="22"/>
    </row>
    <row r="8192" spans="3:3">
      <c r="C8192" s="22"/>
    </row>
    <row r="8193" spans="3:3">
      <c r="C8193" s="22"/>
    </row>
  </sheetData>
  <phoneticPr fontId="2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8"/>
  <sheetViews>
    <sheetView workbookViewId="0">
      <selection sqref="A1:A1048576"/>
    </sheetView>
  </sheetViews>
  <sheetFormatPr defaultRowHeight="13.5"/>
  <cols>
    <col min="1" max="1" width="11" style="22" bestFit="1" customWidth="1"/>
    <col min="2" max="2" width="22.28515625" style="22" customWidth="1"/>
    <col min="3" max="3" width="12.42578125" style="22" customWidth="1"/>
    <col min="4" max="4" width="11" style="22" customWidth="1"/>
    <col min="5" max="16384" width="9.140625" style="22"/>
  </cols>
  <sheetData>
    <row r="1" spans="1:9">
      <c r="A1" s="71" t="s">
        <v>35</v>
      </c>
      <c r="B1" s="71" t="s">
        <v>17</v>
      </c>
      <c r="C1" s="71" t="s">
        <v>36</v>
      </c>
      <c r="D1" s="27"/>
      <c r="E1" s="71" t="s">
        <v>37</v>
      </c>
      <c r="F1" s="71" t="s">
        <v>38</v>
      </c>
      <c r="G1" s="27"/>
      <c r="H1" s="71" t="s">
        <v>34</v>
      </c>
      <c r="I1" s="71" t="s">
        <v>39</v>
      </c>
    </row>
    <row r="2" spans="1:9">
      <c r="A2" s="36">
        <v>27260317</v>
      </c>
      <c r="B2" s="36" t="s">
        <v>104</v>
      </c>
      <c r="C2" s="36" t="s">
        <v>48</v>
      </c>
      <c r="E2" s="72" t="s">
        <v>0</v>
      </c>
      <c r="F2" s="22" t="s">
        <v>4</v>
      </c>
      <c r="H2" s="73">
        <v>1</v>
      </c>
      <c r="I2" s="22" t="s">
        <v>19</v>
      </c>
    </row>
    <row r="3" spans="1:9">
      <c r="A3" s="36">
        <v>27260665</v>
      </c>
      <c r="B3" s="36" t="s">
        <v>41</v>
      </c>
      <c r="C3" s="36" t="s">
        <v>48</v>
      </c>
      <c r="E3" s="72" t="s">
        <v>55</v>
      </c>
      <c r="F3" s="22" t="s">
        <v>5</v>
      </c>
      <c r="H3" s="73">
        <v>2</v>
      </c>
      <c r="I3" s="22" t="s">
        <v>19</v>
      </c>
    </row>
    <row r="4" spans="1:9">
      <c r="A4" s="36">
        <v>27350171</v>
      </c>
      <c r="B4" s="36" t="s">
        <v>43</v>
      </c>
      <c r="C4" s="36" t="s">
        <v>48</v>
      </c>
      <c r="E4" s="72" t="s">
        <v>56</v>
      </c>
      <c r="F4" s="22" t="s">
        <v>5</v>
      </c>
      <c r="H4" s="73">
        <v>3</v>
      </c>
      <c r="I4" s="22" t="s">
        <v>19</v>
      </c>
    </row>
    <row r="5" spans="1:9">
      <c r="A5" s="36">
        <v>27350921</v>
      </c>
      <c r="B5" s="36" t="s">
        <v>45</v>
      </c>
      <c r="C5" s="36" t="s">
        <v>49</v>
      </c>
      <c r="E5" s="72" t="s">
        <v>57</v>
      </c>
      <c r="F5" s="22" t="s">
        <v>5</v>
      </c>
      <c r="H5" s="72">
        <v>4</v>
      </c>
      <c r="I5" s="22" t="s">
        <v>20</v>
      </c>
    </row>
    <row r="6" spans="1:9">
      <c r="A6" s="36">
        <v>27210786</v>
      </c>
      <c r="B6" s="36" t="s">
        <v>106</v>
      </c>
      <c r="C6" s="36" t="s">
        <v>50</v>
      </c>
      <c r="E6" s="72" t="s">
        <v>58</v>
      </c>
      <c r="F6" s="22" t="s">
        <v>5</v>
      </c>
      <c r="H6" s="72">
        <v>5</v>
      </c>
      <c r="I6" s="22" t="s">
        <v>20</v>
      </c>
    </row>
    <row r="7" spans="1:9">
      <c r="A7" s="36">
        <v>27220883</v>
      </c>
      <c r="B7" s="36" t="s">
        <v>107</v>
      </c>
      <c r="C7" s="36" t="s">
        <v>51</v>
      </c>
      <c r="E7" s="72" t="s">
        <v>59</v>
      </c>
      <c r="F7" s="22" t="s">
        <v>5</v>
      </c>
      <c r="H7" s="72">
        <v>6</v>
      </c>
      <c r="I7" s="22" t="s">
        <v>20</v>
      </c>
    </row>
    <row r="8" spans="1:9">
      <c r="A8" s="36">
        <v>27220957</v>
      </c>
      <c r="B8" s="36" t="s">
        <v>108</v>
      </c>
      <c r="C8" s="36" t="s">
        <v>52</v>
      </c>
      <c r="E8" s="72" t="s">
        <v>60</v>
      </c>
      <c r="F8" s="22" t="s">
        <v>5</v>
      </c>
      <c r="H8" s="72">
        <v>7</v>
      </c>
      <c r="I8" s="22" t="s">
        <v>21</v>
      </c>
    </row>
    <row r="9" spans="1:9">
      <c r="A9" s="36">
        <v>27220985</v>
      </c>
      <c r="B9" s="36" t="s">
        <v>47</v>
      </c>
      <c r="C9" s="36" t="s">
        <v>52</v>
      </c>
      <c r="E9" s="72" t="s">
        <v>61</v>
      </c>
      <c r="F9" s="22" t="s">
        <v>94</v>
      </c>
      <c r="H9" s="72">
        <v>8</v>
      </c>
      <c r="I9" s="22" t="s">
        <v>21</v>
      </c>
    </row>
    <row r="10" spans="1:9">
      <c r="E10" s="72" t="s">
        <v>62</v>
      </c>
      <c r="F10" s="22" t="s">
        <v>94</v>
      </c>
      <c r="H10" s="72">
        <v>9</v>
      </c>
      <c r="I10" s="22" t="s">
        <v>21</v>
      </c>
    </row>
    <row r="11" spans="1:9">
      <c r="E11" s="72" t="s">
        <v>63</v>
      </c>
      <c r="F11" s="22" t="s">
        <v>94</v>
      </c>
      <c r="H11" s="72">
        <v>10</v>
      </c>
      <c r="I11" s="22" t="s">
        <v>22</v>
      </c>
    </row>
    <row r="12" spans="1:9">
      <c r="E12" s="72" t="s">
        <v>64</v>
      </c>
      <c r="F12" s="22" t="s">
        <v>6</v>
      </c>
      <c r="H12" s="72">
        <v>11</v>
      </c>
      <c r="I12" s="22" t="s">
        <v>22</v>
      </c>
    </row>
    <row r="13" spans="1:9">
      <c r="E13" s="72" t="s">
        <v>65</v>
      </c>
      <c r="F13" s="22" t="s">
        <v>6</v>
      </c>
      <c r="H13" s="72">
        <v>12</v>
      </c>
      <c r="I13" s="22" t="s">
        <v>22</v>
      </c>
    </row>
    <row r="14" spans="1:9">
      <c r="E14" s="72" t="s">
        <v>1</v>
      </c>
      <c r="F14" s="22" t="s">
        <v>6</v>
      </c>
      <c r="H14" s="73"/>
    </row>
    <row r="15" spans="1:9">
      <c r="E15" s="72" t="s">
        <v>66</v>
      </c>
      <c r="F15" s="22" t="s">
        <v>6</v>
      </c>
      <c r="H15" s="73"/>
    </row>
    <row r="16" spans="1:9">
      <c r="E16" s="72" t="s">
        <v>67</v>
      </c>
      <c r="F16" s="22" t="s">
        <v>94</v>
      </c>
      <c r="H16" s="73"/>
    </row>
    <row r="17" spans="5:8">
      <c r="E17" s="72" t="s">
        <v>68</v>
      </c>
      <c r="F17" s="22" t="s">
        <v>7</v>
      </c>
      <c r="H17" s="73"/>
    </row>
    <row r="18" spans="5:8">
      <c r="E18" s="72" t="s">
        <v>69</v>
      </c>
      <c r="F18" s="22" t="s">
        <v>7</v>
      </c>
      <c r="H18" s="73"/>
    </row>
    <row r="19" spans="5:8">
      <c r="E19" s="72" t="s">
        <v>70</v>
      </c>
      <c r="F19" s="22" t="s">
        <v>7</v>
      </c>
      <c r="H19" s="73"/>
    </row>
    <row r="20" spans="5:8">
      <c r="E20" s="72" t="s">
        <v>71</v>
      </c>
      <c r="F20" s="22" t="s">
        <v>94</v>
      </c>
      <c r="H20" s="73"/>
    </row>
    <row r="21" spans="5:8">
      <c r="E21" s="72" t="s">
        <v>72</v>
      </c>
      <c r="F21" s="22" t="s">
        <v>94</v>
      </c>
      <c r="H21" s="73"/>
    </row>
    <row r="22" spans="5:8">
      <c r="E22" s="72" t="s">
        <v>73</v>
      </c>
      <c r="F22" s="22" t="s">
        <v>7</v>
      </c>
      <c r="H22" s="73"/>
    </row>
    <row r="23" spans="5:8">
      <c r="E23" s="72" t="s">
        <v>74</v>
      </c>
      <c r="F23" s="22" t="s">
        <v>7</v>
      </c>
      <c r="H23" s="73"/>
    </row>
    <row r="24" spans="5:8">
      <c r="E24" s="72" t="s">
        <v>75</v>
      </c>
      <c r="F24" s="22" t="s">
        <v>7</v>
      </c>
      <c r="H24" s="73"/>
    </row>
    <row r="25" spans="5:8">
      <c r="E25" s="72" t="s">
        <v>76</v>
      </c>
      <c r="F25" s="22" t="s">
        <v>7</v>
      </c>
      <c r="H25" s="73"/>
    </row>
    <row r="26" spans="5:8">
      <c r="E26" s="72" t="s">
        <v>77</v>
      </c>
      <c r="F26" s="22" t="s">
        <v>8</v>
      </c>
    </row>
    <row r="27" spans="5:8">
      <c r="E27" s="72" t="s">
        <v>2</v>
      </c>
      <c r="F27" s="22" t="s">
        <v>8</v>
      </c>
    </row>
    <row r="28" spans="5:8">
      <c r="E28" s="72" t="s">
        <v>3</v>
      </c>
      <c r="F28" s="22" t="s">
        <v>8</v>
      </c>
    </row>
    <row r="29" spans="5:8">
      <c r="E29" s="72" t="s">
        <v>78</v>
      </c>
      <c r="F29" s="22" t="s">
        <v>8</v>
      </c>
    </row>
    <row r="30" spans="5:8">
      <c r="E30" s="72" t="s">
        <v>79</v>
      </c>
      <c r="F30" s="22" t="s">
        <v>8</v>
      </c>
    </row>
    <row r="31" spans="5:8">
      <c r="E31" s="72" t="s">
        <v>80</v>
      </c>
      <c r="F31" s="22" t="s">
        <v>8</v>
      </c>
    </row>
    <row r="32" spans="5:8">
      <c r="E32" s="72" t="s">
        <v>81</v>
      </c>
      <c r="F32" s="22" t="s">
        <v>100</v>
      </c>
    </row>
    <row r="33" spans="5:6">
      <c r="E33" s="72" t="s">
        <v>82</v>
      </c>
      <c r="F33" s="22" t="s">
        <v>100</v>
      </c>
    </row>
    <row r="34" spans="5:6">
      <c r="E34" s="72" t="s">
        <v>83</v>
      </c>
      <c r="F34" s="22" t="s">
        <v>100</v>
      </c>
    </row>
    <row r="35" spans="5:6">
      <c r="E35" s="72" t="s">
        <v>95</v>
      </c>
      <c r="F35" s="22" t="s">
        <v>100</v>
      </c>
    </row>
    <row r="36" spans="5:6">
      <c r="E36" s="72" t="s">
        <v>84</v>
      </c>
      <c r="F36" s="22" t="s">
        <v>100</v>
      </c>
    </row>
    <row r="37" spans="5:6">
      <c r="E37" s="72" t="s">
        <v>96</v>
      </c>
      <c r="F37" s="22" t="s">
        <v>100</v>
      </c>
    </row>
    <row r="38" spans="5:6">
      <c r="E38" s="72" t="s">
        <v>85</v>
      </c>
      <c r="F38" s="22" t="s">
        <v>100</v>
      </c>
    </row>
    <row r="39" spans="5:6">
      <c r="E39" s="72" t="s">
        <v>86</v>
      </c>
      <c r="F39" s="22" t="s">
        <v>100</v>
      </c>
    </row>
    <row r="40" spans="5:6">
      <c r="E40" s="72" t="s">
        <v>87</v>
      </c>
      <c r="F40" s="22" t="s">
        <v>100</v>
      </c>
    </row>
    <row r="41" spans="5:6">
      <c r="E41" s="72" t="s">
        <v>88</v>
      </c>
      <c r="F41" s="22" t="s">
        <v>9</v>
      </c>
    </row>
    <row r="42" spans="5:6">
      <c r="E42" s="72" t="s">
        <v>89</v>
      </c>
      <c r="F42" s="22" t="s">
        <v>9</v>
      </c>
    </row>
    <row r="43" spans="5:6">
      <c r="E43" s="72" t="s">
        <v>90</v>
      </c>
      <c r="F43" s="22" t="s">
        <v>9</v>
      </c>
    </row>
    <row r="44" spans="5:6">
      <c r="E44" s="72" t="s">
        <v>91</v>
      </c>
      <c r="F44" s="22" t="s">
        <v>9</v>
      </c>
    </row>
    <row r="45" spans="5:6">
      <c r="E45" s="72" t="s">
        <v>92</v>
      </c>
      <c r="F45" s="22" t="s">
        <v>9</v>
      </c>
    </row>
    <row r="46" spans="5:6">
      <c r="E46" s="72" t="s">
        <v>93</v>
      </c>
      <c r="F46" s="22" t="s">
        <v>9</v>
      </c>
    </row>
    <row r="47" spans="5:6">
      <c r="E47" s="72" t="s">
        <v>97</v>
      </c>
      <c r="F47" s="22" t="s">
        <v>9</v>
      </c>
    </row>
    <row r="48" spans="5:6">
      <c r="E48" s="72" t="s">
        <v>98</v>
      </c>
      <c r="F48" s="22" t="s">
        <v>99</v>
      </c>
    </row>
  </sheetData>
  <phoneticPr fontId="2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W45"/>
  <sheetViews>
    <sheetView showGridLines="0" zoomScale="60" zoomScaleNormal="60" workbookViewId="0"/>
  </sheetViews>
  <sheetFormatPr defaultRowHeight="13.5"/>
  <cols>
    <col min="1" max="1" width="12" style="22" customWidth="1"/>
    <col min="2" max="2" width="9.140625" style="22"/>
    <col min="3" max="4" width="12.28515625" style="22" bestFit="1" customWidth="1"/>
    <col min="5" max="6" width="10.5703125" style="22" customWidth="1"/>
    <col min="7" max="7" width="10.5703125" style="22" bestFit="1" customWidth="1"/>
    <col min="8" max="8" width="12.42578125" style="22" customWidth="1"/>
    <col min="9" max="9" width="12.42578125" style="41" customWidth="1"/>
    <col min="10" max="11" width="10" style="22" customWidth="1"/>
    <col min="12" max="21" width="8.85546875" style="22" customWidth="1"/>
    <col min="22" max="22" width="11.85546875" style="39" customWidth="1"/>
    <col min="23" max="23" width="11.28515625" style="42" customWidth="1"/>
    <col min="24" max="16384" width="9.140625" style="22"/>
  </cols>
  <sheetData>
    <row r="2" spans="1:23" ht="16.5">
      <c r="A2" s="40" t="s">
        <v>128</v>
      </c>
    </row>
    <row r="3" spans="1:23">
      <c r="U3" s="43" t="s">
        <v>118</v>
      </c>
    </row>
    <row r="4" spans="1:23">
      <c r="C4" s="44" t="s">
        <v>16</v>
      </c>
      <c r="D4" s="45"/>
      <c r="E4" s="45"/>
      <c r="F4" s="45"/>
      <c r="G4" s="45"/>
      <c r="H4" s="45"/>
      <c r="I4" s="46"/>
      <c r="J4" s="47" t="s">
        <v>12</v>
      </c>
      <c r="K4" s="48" t="str">
        <f>J4</f>
        <v>1Q</v>
      </c>
      <c r="L4" s="48" t="str">
        <f>K4</f>
        <v>1Q</v>
      </c>
      <c r="M4" s="47" t="s">
        <v>13</v>
      </c>
      <c r="N4" s="48" t="str">
        <f>M4</f>
        <v>2Q</v>
      </c>
      <c r="O4" s="48" t="str">
        <f>N4</f>
        <v>2Q</v>
      </c>
      <c r="P4" s="47" t="s">
        <v>14</v>
      </c>
      <c r="Q4" s="48" t="str">
        <f>P4</f>
        <v>3Q</v>
      </c>
      <c r="R4" s="48" t="str">
        <f>Q4</f>
        <v>3Q</v>
      </c>
      <c r="S4" s="47" t="s">
        <v>15</v>
      </c>
      <c r="T4" s="48" t="str">
        <f>S4</f>
        <v>4Q</v>
      </c>
      <c r="U4" s="49" t="str">
        <f>T4</f>
        <v>4Q</v>
      </c>
    </row>
    <row r="5" spans="1:23" s="57" customFormat="1" ht="46.5" customHeight="1">
      <c r="A5" s="50" t="s">
        <v>36</v>
      </c>
      <c r="B5" s="50" t="s">
        <v>18</v>
      </c>
      <c r="C5" s="50" t="s">
        <v>112</v>
      </c>
      <c r="D5" s="50" t="s">
        <v>113</v>
      </c>
      <c r="E5" s="51" t="s">
        <v>126</v>
      </c>
      <c r="F5" s="51" t="s">
        <v>127</v>
      </c>
      <c r="G5" s="52" t="s">
        <v>129</v>
      </c>
      <c r="H5" s="51" t="s">
        <v>130</v>
      </c>
      <c r="I5" s="53" t="s">
        <v>131</v>
      </c>
      <c r="J5" s="54">
        <v>2016</v>
      </c>
      <c r="K5" s="54">
        <v>2017</v>
      </c>
      <c r="L5" s="52" t="s">
        <v>126</v>
      </c>
      <c r="M5" s="54">
        <v>2016</v>
      </c>
      <c r="N5" s="54">
        <v>2017</v>
      </c>
      <c r="O5" s="52" t="s">
        <v>126</v>
      </c>
      <c r="P5" s="54">
        <v>2016</v>
      </c>
      <c r="Q5" s="54">
        <v>2017</v>
      </c>
      <c r="R5" s="52" t="s">
        <v>126</v>
      </c>
      <c r="S5" s="54">
        <v>2016</v>
      </c>
      <c r="T5" s="54">
        <v>2017</v>
      </c>
      <c r="U5" s="52" t="s">
        <v>126</v>
      </c>
      <c r="V5" s="55"/>
      <c r="W5" s="56"/>
    </row>
    <row r="6" spans="1:23">
      <c r="A6" s="58" t="s">
        <v>114</v>
      </c>
      <c r="B6" s="59" t="s">
        <v>4</v>
      </c>
      <c r="C6" s="60">
        <f>SUM(J6,M6,P6,S6)</f>
        <v>16867565</v>
      </c>
      <c r="D6" s="60">
        <f>SUM(K6,N6,Q6,T6)</f>
        <v>10170653</v>
      </c>
      <c r="E6" s="61">
        <f>D6/C6</f>
        <v>0.60297102753124121</v>
      </c>
      <c r="F6" s="60">
        <f>D6-C6</f>
        <v>-6696912</v>
      </c>
      <c r="G6" s="60">
        <v>11187718.300000001</v>
      </c>
      <c r="H6" s="61">
        <f>D6/G6</f>
        <v>0.90909090909090906</v>
      </c>
      <c r="I6" s="62">
        <f>D6/D15</f>
        <v>1.5614184326186767E-2</v>
      </c>
      <c r="J6" s="60">
        <f>SUMIF(資料加工!$K:$K,$A6&amp;$B6&amp;J$5&amp;J$4,資料加工!$E:$E)</f>
        <v>5024784</v>
      </c>
      <c r="K6" s="60">
        <f>SUMIF(資料加工!$K:$K,$A6&amp;$B6&amp;K$5&amp;K$4,資料加工!$E:$E)</f>
        <v>1389126</v>
      </c>
      <c r="L6" s="63">
        <f>K6/J6</f>
        <v>0.27645486850778062</v>
      </c>
      <c r="M6" s="60">
        <f>SUMIF(資料加工!$K:$K,$A6&amp;$B6&amp;M$5&amp;M$4,資料加工!$E:$E)</f>
        <v>2261190</v>
      </c>
      <c r="N6" s="60">
        <f>SUMIF(資料加工!$K:$K,$A6&amp;$B6&amp;N$5&amp;N$4,資料加工!$E:$E)</f>
        <v>2624529</v>
      </c>
      <c r="O6" s="63">
        <f t="shared" ref="O6:O45" si="0">N6/M6</f>
        <v>1.1606848606264843</v>
      </c>
      <c r="P6" s="60">
        <f>SUMIF(資料加工!$K:$K,$A6&amp;$B6&amp;P$5&amp;P$4,資料加工!$E:$E)</f>
        <v>3563119</v>
      </c>
      <c r="Q6" s="60">
        <f>SUMIF(資料加工!$K:$K,$A6&amp;$B6&amp;Q$5&amp;Q$4,資料加工!$E:$E)</f>
        <v>800318</v>
      </c>
      <c r="R6" s="63">
        <f t="shared" ref="R6:R45" si="1">Q6/P6</f>
        <v>0.22461163940918055</v>
      </c>
      <c r="S6" s="60">
        <f>SUMIF(資料加工!$K:$K,$A6&amp;$B6&amp;S$5&amp;S$4,資料加工!$E:$E)</f>
        <v>6018472</v>
      </c>
      <c r="T6" s="60">
        <f>SUMIF(資料加工!$K:$K,$A6&amp;$B6&amp;T$5&amp;T$4,資料加工!$E:$E)</f>
        <v>5356680</v>
      </c>
      <c r="U6" s="63">
        <f t="shared" ref="U6:U45" si="2">T6/S6</f>
        <v>0.89003986393888679</v>
      </c>
    </row>
    <row r="7" spans="1:23">
      <c r="A7" s="64" t="str">
        <f>A6</f>
        <v>啤酒</v>
      </c>
      <c r="B7" s="59" t="s">
        <v>5</v>
      </c>
      <c r="C7" s="60">
        <f t="shared" ref="C7:C16" si="3">SUM(J7,M7,P7,S7)</f>
        <v>32421415</v>
      </c>
      <c r="D7" s="60">
        <f t="shared" ref="D7:D16" si="4">SUM(K7,N7,Q7,T7)</f>
        <v>29164652.800000001</v>
      </c>
      <c r="E7" s="61">
        <f t="shared" ref="E7:E44" si="5">D7/C7</f>
        <v>0.89954904189098472</v>
      </c>
      <c r="F7" s="60">
        <f t="shared" ref="F7:F44" si="6">D7-C7</f>
        <v>-3256762.1999999993</v>
      </c>
      <c r="G7" s="60">
        <v>34414290.303999998</v>
      </c>
      <c r="H7" s="61">
        <f t="shared" ref="H7:H45" si="7">D7/G7</f>
        <v>0.84745762711864414</v>
      </c>
      <c r="I7" s="62">
        <f>D7/D15</f>
        <v>4.4774142292381719E-2</v>
      </c>
      <c r="J7" s="60">
        <f>SUMIF(資料加工!$K:$K,$A7&amp;$B7&amp;J$5&amp;J$4,資料加工!$E:$E)</f>
        <v>10388780</v>
      </c>
      <c r="K7" s="60">
        <f>SUMIF(資料加工!$K:$K,$A7&amp;$B7&amp;K$5&amp;K$4,資料加工!$E:$E)</f>
        <v>11847250</v>
      </c>
      <c r="L7" s="63">
        <f t="shared" ref="L7:L16" si="8">K7/J7</f>
        <v>1.1403889580874751</v>
      </c>
      <c r="M7" s="60">
        <f>SUMIF(資料加工!$K:$K,$A7&amp;$B7&amp;M$5&amp;M$4,資料加工!$E:$E)</f>
        <v>6691074</v>
      </c>
      <c r="N7" s="60">
        <f>SUMIF(資料加工!$K:$K,$A7&amp;$B7&amp;N$5&amp;N$4,資料加工!$E:$E)</f>
        <v>5334454.8</v>
      </c>
      <c r="O7" s="63">
        <f t="shared" si="0"/>
        <v>0.79724941018437401</v>
      </c>
      <c r="P7" s="60">
        <f>SUMIF(資料加工!$K:$K,$A7&amp;$B7&amp;P$5&amp;P$4,資料加工!$E:$E)</f>
        <v>6852064</v>
      </c>
      <c r="Q7" s="60">
        <f>SUMIF(資料加工!$K:$K,$A7&amp;$B7&amp;Q$5&amp;Q$4,資料加工!$E:$E)</f>
        <v>5271658</v>
      </c>
      <c r="R7" s="63">
        <f t="shared" si="1"/>
        <v>0.76935329267210584</v>
      </c>
      <c r="S7" s="60">
        <f>SUMIF(資料加工!$K:$K,$A7&amp;$B7&amp;S$5&amp;S$4,資料加工!$E:$E)</f>
        <v>8489497</v>
      </c>
      <c r="T7" s="60">
        <f>SUMIF(資料加工!$K:$K,$A7&amp;$B7&amp;T$5&amp;T$4,資料加工!$E:$E)</f>
        <v>6711290</v>
      </c>
      <c r="U7" s="63">
        <f t="shared" si="2"/>
        <v>0.79054035828035507</v>
      </c>
    </row>
    <row r="8" spans="1:23">
      <c r="A8" s="64" t="str">
        <f t="shared" ref="A8:A14" si="9">A7</f>
        <v>啤酒</v>
      </c>
      <c r="B8" s="59" t="s">
        <v>109</v>
      </c>
      <c r="C8" s="60">
        <f t="shared" si="3"/>
        <v>35390244</v>
      </c>
      <c r="D8" s="60">
        <f t="shared" si="4"/>
        <v>35903167.399999999</v>
      </c>
      <c r="E8" s="61">
        <f t="shared" si="5"/>
        <v>1.0144933558525338</v>
      </c>
      <c r="F8" s="60">
        <f t="shared" si="6"/>
        <v>512923.39999999851</v>
      </c>
      <c r="G8" s="60">
        <v>34108009.029999994</v>
      </c>
      <c r="H8" s="61">
        <f t="shared" si="7"/>
        <v>1.0526315789473686</v>
      </c>
      <c r="I8" s="62">
        <f>D8/D15</f>
        <v>5.5119240984579813E-2</v>
      </c>
      <c r="J8" s="60">
        <f>SUMIF(資料加工!$K:$K,$A8&amp;$B8&amp;J$5&amp;J$4,資料加工!$E:$E)</f>
        <v>12421267</v>
      </c>
      <c r="K8" s="60">
        <f>SUMIF(資料加工!$K:$K,$A8&amp;$B8&amp;K$5&amp;K$4,資料加工!$E:$E)</f>
        <v>11071145.6</v>
      </c>
      <c r="L8" s="63">
        <f t="shared" si="8"/>
        <v>0.89130566149169799</v>
      </c>
      <c r="M8" s="60">
        <f>SUMIF(資料加工!$K:$K,$A8&amp;$B8&amp;M$5&amp;M$4,資料加工!$E:$E)</f>
        <v>8349951</v>
      </c>
      <c r="N8" s="60">
        <f>SUMIF(資料加工!$K:$K,$A8&amp;$B8&amp;N$5&amp;N$4,資料加工!$E:$E)</f>
        <v>14324926.199999999</v>
      </c>
      <c r="O8" s="63">
        <f t="shared" si="0"/>
        <v>1.7155700913693983</v>
      </c>
      <c r="P8" s="60">
        <f>SUMIF(資料加工!$K:$K,$A8&amp;$B8&amp;P$5&amp;P$4,資料加工!$E:$E)</f>
        <v>6484205</v>
      </c>
      <c r="Q8" s="60">
        <f>SUMIF(資料加工!$K:$K,$A8&amp;$B8&amp;Q$5&amp;Q$4,資料加工!$E:$E)</f>
        <v>6596430.2000000002</v>
      </c>
      <c r="R8" s="63">
        <f t="shared" si="1"/>
        <v>1.0173074725428946</v>
      </c>
      <c r="S8" s="60">
        <f>SUMIF(資料加工!$K:$K,$A8&amp;$B8&amp;S$5&amp;S$4,資料加工!$E:$E)</f>
        <v>8134821</v>
      </c>
      <c r="T8" s="60">
        <f>SUMIF(資料加工!$K:$K,$A8&amp;$B8&amp;T$5&amp;T$4,資料加工!$E:$E)</f>
        <v>3910665.4000000004</v>
      </c>
      <c r="U8" s="63">
        <f t="shared" si="2"/>
        <v>0.48073158585788184</v>
      </c>
    </row>
    <row r="9" spans="1:23">
      <c r="A9" s="64" t="str">
        <f t="shared" si="9"/>
        <v>啤酒</v>
      </c>
      <c r="B9" s="59" t="s">
        <v>6</v>
      </c>
      <c r="C9" s="60">
        <f t="shared" si="3"/>
        <v>331594109</v>
      </c>
      <c r="D9" s="60">
        <f t="shared" si="4"/>
        <v>354873114.60000002</v>
      </c>
      <c r="E9" s="61">
        <f t="shared" si="5"/>
        <v>1.0702033147398287</v>
      </c>
      <c r="F9" s="60">
        <f t="shared" si="6"/>
        <v>23279005.600000024</v>
      </c>
      <c r="G9" s="60">
        <v>411652812.93599999</v>
      </c>
      <c r="H9" s="61">
        <f t="shared" si="7"/>
        <v>0.86206896551724144</v>
      </c>
      <c r="I9" s="62">
        <f>D9/D15</f>
        <v>0.54480810856219364</v>
      </c>
      <c r="J9" s="60">
        <f>SUMIF(資料加工!$K:$K,$A9&amp;$B9&amp;J$5&amp;J$4,資料加工!$E:$E)</f>
        <v>90704426</v>
      </c>
      <c r="K9" s="60">
        <f>SUMIF(資料加工!$K:$K,$A9&amp;$B9&amp;K$5&amp;K$4,資料加工!$E:$E)</f>
        <v>101116133</v>
      </c>
      <c r="L9" s="63">
        <f t="shared" si="8"/>
        <v>1.114787199028193</v>
      </c>
      <c r="M9" s="60">
        <f>SUMIF(資料加工!$K:$K,$A9&amp;$B9&amp;M$5&amp;M$4,資料加工!$E:$E)</f>
        <v>75781931</v>
      </c>
      <c r="N9" s="60">
        <f>SUMIF(資料加工!$K:$K,$A9&amp;$B9&amp;N$5&amp;N$4,資料加工!$E:$E)</f>
        <v>97043029.599999994</v>
      </c>
      <c r="O9" s="63">
        <f t="shared" si="0"/>
        <v>1.2805563056977263</v>
      </c>
      <c r="P9" s="60">
        <f>SUMIF(資料加工!$K:$K,$A9&amp;$B9&amp;P$5&amp;P$4,資料加工!$E:$E)</f>
        <v>87129009</v>
      </c>
      <c r="Q9" s="60">
        <f>SUMIF(資料加工!$K:$K,$A9&amp;$B9&amp;Q$5&amp;Q$4,資料加工!$E:$E)</f>
        <v>56792212</v>
      </c>
      <c r="R9" s="63">
        <f t="shared" si="1"/>
        <v>0.65181749054439497</v>
      </c>
      <c r="S9" s="60">
        <f>SUMIF(資料加工!$K:$K,$A9&amp;$B9&amp;S$5&amp;S$4,資料加工!$E:$E)</f>
        <v>77978743</v>
      </c>
      <c r="T9" s="60">
        <f>SUMIF(資料加工!$K:$K,$A9&amp;$B9&amp;T$5&amp;T$4,資料加工!$E:$E)</f>
        <v>99921740</v>
      </c>
      <c r="U9" s="63">
        <f t="shared" si="2"/>
        <v>1.2813971623010132</v>
      </c>
    </row>
    <row r="10" spans="1:23">
      <c r="A10" s="64" t="str">
        <f t="shared" si="9"/>
        <v>啤酒</v>
      </c>
      <c r="B10" s="59" t="s">
        <v>7</v>
      </c>
      <c r="C10" s="60">
        <f t="shared" si="3"/>
        <v>42574396</v>
      </c>
      <c r="D10" s="60">
        <f t="shared" si="4"/>
        <v>49170008</v>
      </c>
      <c r="E10" s="61">
        <f t="shared" si="5"/>
        <v>1.1549196845916498</v>
      </c>
      <c r="F10" s="60">
        <f t="shared" si="6"/>
        <v>6595612</v>
      </c>
      <c r="G10" s="60">
        <v>57037209.279999994</v>
      </c>
      <c r="H10" s="61">
        <f t="shared" si="7"/>
        <v>0.86206896551724144</v>
      </c>
      <c r="I10" s="62">
        <f>D10/D15</f>
        <v>7.5486752741645791E-2</v>
      </c>
      <c r="J10" s="60">
        <f>SUMIF(資料加工!$K:$K,$A10&amp;$B10&amp;J$5&amp;J$4,資料加工!$E:$E)</f>
        <v>10128957</v>
      </c>
      <c r="K10" s="60">
        <f>SUMIF(資料加工!$K:$K,$A10&amp;$B10&amp;K$5&amp;K$4,資料加工!$E:$E)</f>
        <v>19250159</v>
      </c>
      <c r="L10" s="63">
        <f t="shared" si="8"/>
        <v>1.9005075251084589</v>
      </c>
      <c r="M10" s="60">
        <f>SUMIF(資料加工!$K:$K,$A10&amp;$B10&amp;M$5&amp;M$4,資料加工!$E:$E)</f>
        <v>15665128</v>
      </c>
      <c r="N10" s="60">
        <f>SUMIF(資料加工!$K:$K,$A10&amp;$B10&amp;N$5&amp;N$4,資料加工!$E:$E)</f>
        <v>8745740</v>
      </c>
      <c r="O10" s="63">
        <f t="shared" si="0"/>
        <v>0.55829355495850397</v>
      </c>
      <c r="P10" s="60">
        <f>SUMIF(資料加工!$K:$K,$A10&amp;$B10&amp;P$5&amp;P$4,資料加工!$E:$E)</f>
        <v>8708805</v>
      </c>
      <c r="Q10" s="60">
        <f>SUMIF(資料加工!$K:$K,$A10&amp;$B10&amp;Q$5&amp;Q$4,資料加工!$E:$E)</f>
        <v>9224835</v>
      </c>
      <c r="R10" s="63">
        <f t="shared" si="1"/>
        <v>1.0592538241469409</v>
      </c>
      <c r="S10" s="60">
        <f>SUMIF(資料加工!$K:$K,$A10&amp;$B10&amp;S$5&amp;S$4,資料加工!$E:$E)</f>
        <v>8071506</v>
      </c>
      <c r="T10" s="60">
        <f>SUMIF(資料加工!$K:$K,$A10&amp;$B10&amp;T$5&amp;T$4,資料加工!$E:$E)</f>
        <v>11949274</v>
      </c>
      <c r="U10" s="63">
        <f t="shared" si="2"/>
        <v>1.4804268249320511</v>
      </c>
    </row>
    <row r="11" spans="1:23">
      <c r="A11" s="64" t="str">
        <f t="shared" si="9"/>
        <v>啤酒</v>
      </c>
      <c r="B11" s="59" t="s">
        <v>8</v>
      </c>
      <c r="C11" s="60">
        <f t="shared" si="3"/>
        <v>100334635</v>
      </c>
      <c r="D11" s="60">
        <f t="shared" si="4"/>
        <v>87817659</v>
      </c>
      <c r="E11" s="61">
        <f t="shared" si="5"/>
        <v>0.87524770484289893</v>
      </c>
      <c r="F11" s="60">
        <f t="shared" si="6"/>
        <v>-12516976</v>
      </c>
      <c r="G11" s="60">
        <v>87817659</v>
      </c>
      <c r="H11" s="61">
        <f t="shared" si="7"/>
        <v>1</v>
      </c>
      <c r="I11" s="62">
        <f>D11/D15</f>
        <v>0.13481937833492247</v>
      </c>
      <c r="J11" s="60">
        <f>SUMIF(資料加工!$K:$K,$A11&amp;$B11&amp;J$5&amp;J$4,資料加工!$E:$E)</f>
        <v>29856415</v>
      </c>
      <c r="K11" s="60">
        <f>SUMIF(資料加工!$K:$K,$A11&amp;$B11&amp;K$5&amp;K$4,資料加工!$E:$E)</f>
        <v>20431885</v>
      </c>
      <c r="L11" s="63">
        <f t="shared" si="8"/>
        <v>0.68433818996687978</v>
      </c>
      <c r="M11" s="60">
        <f>SUMIF(資料加工!$K:$K,$A11&amp;$B11&amp;M$5&amp;M$4,資料加工!$E:$E)</f>
        <v>29500335</v>
      </c>
      <c r="N11" s="60">
        <f>SUMIF(資料加工!$K:$K,$A11&amp;$B11&amp;N$5&amp;N$4,資料加工!$E:$E)</f>
        <v>17894671</v>
      </c>
      <c r="O11" s="63">
        <f t="shared" si="0"/>
        <v>0.60659212853006583</v>
      </c>
      <c r="P11" s="60">
        <f>SUMIF(資料加工!$K:$K,$A11&amp;$B11&amp;P$5&amp;P$4,資料加工!$E:$E)</f>
        <v>15294463</v>
      </c>
      <c r="Q11" s="60">
        <f>SUMIF(資料加工!$K:$K,$A11&amp;$B11&amp;Q$5&amp;Q$4,資料加工!$E:$E)</f>
        <v>12130173</v>
      </c>
      <c r="R11" s="63">
        <f t="shared" si="1"/>
        <v>0.79310878714734867</v>
      </c>
      <c r="S11" s="60">
        <f>SUMIF(資料加工!$K:$K,$A11&amp;$B11&amp;S$5&amp;S$4,資料加工!$E:$E)</f>
        <v>25683422</v>
      </c>
      <c r="T11" s="60">
        <f>SUMIF(資料加工!$K:$K,$A11&amp;$B11&amp;T$5&amp;T$4,資料加工!$E:$E)</f>
        <v>37360930</v>
      </c>
      <c r="U11" s="63">
        <f t="shared" si="2"/>
        <v>1.4546710325438721</v>
      </c>
    </row>
    <row r="12" spans="1:23">
      <c r="A12" s="64" t="str">
        <f t="shared" si="9"/>
        <v>啤酒</v>
      </c>
      <c r="B12" s="59" t="s">
        <v>100</v>
      </c>
      <c r="C12" s="60">
        <f t="shared" si="3"/>
        <v>20286464</v>
      </c>
      <c r="D12" s="60">
        <f t="shared" si="4"/>
        <v>20991688</v>
      </c>
      <c r="E12" s="61">
        <f t="shared" si="5"/>
        <v>1.0347632786078442</v>
      </c>
      <c r="F12" s="60">
        <f t="shared" si="6"/>
        <v>705224</v>
      </c>
      <c r="G12" s="60">
        <v>20991688</v>
      </c>
      <c r="H12" s="61">
        <f t="shared" si="7"/>
        <v>1</v>
      </c>
      <c r="I12" s="62">
        <f>D12/D15</f>
        <v>3.2226847750070994E-2</v>
      </c>
      <c r="J12" s="60">
        <f>SUMIF(資料加工!$K:$K,$A12&amp;$B12&amp;J$5&amp;J$4,資料加工!$E:$E)</f>
        <v>7499736</v>
      </c>
      <c r="K12" s="60">
        <f>SUMIF(資料加工!$K:$K,$A12&amp;$B12&amp;K$5&amp;K$4,資料加工!$E:$E)</f>
        <v>7010920</v>
      </c>
      <c r="L12" s="63">
        <f t="shared" si="8"/>
        <v>0.93482223907614881</v>
      </c>
      <c r="M12" s="60">
        <f>SUMIF(資料加工!$K:$K,$A12&amp;$B12&amp;M$5&amp;M$4,資料加工!$E:$E)</f>
        <v>4119026</v>
      </c>
      <c r="N12" s="60">
        <f>SUMIF(資料加工!$K:$K,$A12&amp;$B12&amp;N$5&amp;N$4,資料加工!$E:$E)</f>
        <v>5187226</v>
      </c>
      <c r="O12" s="63">
        <f t="shared" si="0"/>
        <v>1.259333153031809</v>
      </c>
      <c r="P12" s="60">
        <f>SUMIF(資料加工!$K:$K,$A12&amp;$B12&amp;P$5&amp;P$4,資料加工!$E:$E)</f>
        <v>4271487</v>
      </c>
      <c r="Q12" s="60">
        <f>SUMIF(資料加工!$K:$K,$A12&amp;$B12&amp;Q$5&amp;Q$4,資料加工!$E:$E)</f>
        <v>4389368</v>
      </c>
      <c r="R12" s="63">
        <f t="shared" si="1"/>
        <v>1.0275971810285272</v>
      </c>
      <c r="S12" s="60">
        <f>SUMIF(資料加工!$K:$K,$A12&amp;$B12&amp;S$5&amp;S$4,資料加工!$E:$E)</f>
        <v>4396215</v>
      </c>
      <c r="T12" s="60">
        <f>SUMIF(資料加工!$K:$K,$A12&amp;$B12&amp;T$5&amp;T$4,資料加工!$E:$E)</f>
        <v>4404174</v>
      </c>
      <c r="U12" s="63">
        <f t="shared" si="2"/>
        <v>1.0018104210098915</v>
      </c>
    </row>
    <row r="13" spans="1:23">
      <c r="A13" s="64" t="str">
        <f t="shared" si="9"/>
        <v>啤酒</v>
      </c>
      <c r="B13" s="59" t="s">
        <v>9</v>
      </c>
      <c r="C13" s="60">
        <f t="shared" si="3"/>
        <v>57298362</v>
      </c>
      <c r="D13" s="60">
        <f t="shared" si="4"/>
        <v>58368867.399999999</v>
      </c>
      <c r="E13" s="61">
        <f t="shared" si="5"/>
        <v>1.0186830017933148</v>
      </c>
      <c r="F13" s="60">
        <f t="shared" si="6"/>
        <v>1070505.3999999985</v>
      </c>
      <c r="G13" s="60">
        <v>65373131.488000005</v>
      </c>
      <c r="H13" s="61">
        <f t="shared" si="7"/>
        <v>0.89285714285714279</v>
      </c>
      <c r="I13" s="62">
        <f>D13/D15</f>
        <v>8.9609020629683636E-2</v>
      </c>
      <c r="J13" s="60">
        <f>SUMIF(資料加工!$K:$K,$A13&amp;$B13&amp;J$5&amp;J$4,資料加工!$E:$E)</f>
        <v>19448823</v>
      </c>
      <c r="K13" s="60">
        <f>SUMIF(資料加工!$K:$K,$A13&amp;$B13&amp;K$5&amp;K$4,資料加工!$E:$E)</f>
        <v>18116545</v>
      </c>
      <c r="L13" s="63">
        <f t="shared" si="8"/>
        <v>0.93149827112931205</v>
      </c>
      <c r="M13" s="60">
        <f>SUMIF(資料加工!$K:$K,$A13&amp;$B13&amp;M$5&amp;M$4,資料加工!$E:$E)</f>
        <v>12328385</v>
      </c>
      <c r="N13" s="60">
        <f>SUMIF(資料加工!$K:$K,$A13&amp;$B13&amp;N$5&amp;N$4,資料加工!$E:$E)</f>
        <v>13783647.4</v>
      </c>
      <c r="O13" s="63">
        <f t="shared" si="0"/>
        <v>1.1180416088563101</v>
      </c>
      <c r="P13" s="60">
        <f>SUMIF(資料加工!$K:$K,$A13&amp;$B13&amp;P$5&amp;P$4,資料加工!$E:$E)</f>
        <v>9370237</v>
      </c>
      <c r="Q13" s="60">
        <f>SUMIF(資料加工!$K:$K,$A13&amp;$B13&amp;Q$5&amp;Q$4,資料加工!$E:$E)</f>
        <v>9921024</v>
      </c>
      <c r="R13" s="63">
        <f t="shared" si="1"/>
        <v>1.0587804769505831</v>
      </c>
      <c r="S13" s="60">
        <f>SUMIF(資料加工!$K:$K,$A13&amp;$B13&amp;S$5&amp;S$4,資料加工!$E:$E)</f>
        <v>16150917</v>
      </c>
      <c r="T13" s="60">
        <f>SUMIF(資料加工!$K:$K,$A13&amp;$B13&amp;T$5&amp;T$4,資料加工!$E:$E)</f>
        <v>16547651</v>
      </c>
      <c r="U13" s="63">
        <f t="shared" si="2"/>
        <v>1.0245641779968282</v>
      </c>
    </row>
    <row r="14" spans="1:23">
      <c r="A14" s="64" t="str">
        <f t="shared" si="9"/>
        <v>啤酒</v>
      </c>
      <c r="B14" s="59" t="s">
        <v>99</v>
      </c>
      <c r="C14" s="60">
        <f t="shared" si="3"/>
        <v>3724215</v>
      </c>
      <c r="D14" s="60">
        <f t="shared" si="4"/>
        <v>4912864</v>
      </c>
      <c r="E14" s="61">
        <f t="shared" si="5"/>
        <v>1.3191676635210374</v>
      </c>
      <c r="F14" s="60">
        <f t="shared" si="6"/>
        <v>1188649</v>
      </c>
      <c r="G14" s="60">
        <v>5305893.12</v>
      </c>
      <c r="H14" s="61">
        <f t="shared" si="7"/>
        <v>0.92592592592592593</v>
      </c>
      <c r="I14" s="62">
        <f>D14/D15</f>
        <v>7.5423243783351197E-3</v>
      </c>
      <c r="J14" s="60">
        <f>SUMIF(資料加工!$K:$K,$A14&amp;$B14&amp;J$5&amp;J$4,資料加工!$E:$E)</f>
        <v>2057160</v>
      </c>
      <c r="K14" s="60">
        <f>SUMIF(資料加工!$K:$K,$A14&amp;$B14&amp;K$5&amp;K$4,資料加工!$E:$E)</f>
        <v>2079208</v>
      </c>
      <c r="L14" s="63">
        <f t="shared" si="8"/>
        <v>1.0107176884637072</v>
      </c>
      <c r="M14" s="60">
        <f>SUMIF(資料加工!$K:$K,$A14&amp;$B14&amp;M$5&amp;M$4,資料加工!$E:$E)</f>
        <v>465360</v>
      </c>
      <c r="N14" s="60">
        <f>SUMIF(資料加工!$K:$K,$A14&amp;$B14&amp;N$5&amp;N$4,資料加工!$E:$E)</f>
        <v>983640</v>
      </c>
      <c r="O14" s="63">
        <f t="shared" si="0"/>
        <v>2.1137184115523464</v>
      </c>
      <c r="P14" s="60">
        <f>SUMIF(資料加工!$K:$K,$A14&amp;$B14&amp;P$5&amp;P$4,資料加工!$E:$E)</f>
        <v>573027</v>
      </c>
      <c r="Q14" s="60">
        <f>SUMIF(資料加工!$K:$K,$A14&amp;$B14&amp;Q$5&amp;Q$4,資料加工!$E:$E)</f>
        <v>1093176</v>
      </c>
      <c r="R14" s="63">
        <f t="shared" si="1"/>
        <v>1.9077216256825595</v>
      </c>
      <c r="S14" s="60">
        <f>SUMIF(資料加工!$K:$K,$A14&amp;$B14&amp;S$5&amp;S$4,資料加工!$E:$E)</f>
        <v>628668</v>
      </c>
      <c r="T14" s="60">
        <f>SUMIF(資料加工!$K:$K,$A14&amp;$B14&amp;T$5&amp;T$4,資料加工!$E:$E)</f>
        <v>756840</v>
      </c>
      <c r="U14" s="63">
        <f t="shared" si="2"/>
        <v>1.2038786768214702</v>
      </c>
    </row>
    <row r="15" spans="1:23">
      <c r="A15" s="65"/>
      <c r="B15" s="66" t="s">
        <v>111</v>
      </c>
      <c r="C15" s="33">
        <f t="shared" si="3"/>
        <v>640491405</v>
      </c>
      <c r="D15" s="33">
        <f t="shared" si="4"/>
        <v>651372674.20000005</v>
      </c>
      <c r="E15" s="67">
        <f t="shared" si="5"/>
        <v>1.0169889386727993</v>
      </c>
      <c r="F15" s="33">
        <f t="shared" si="6"/>
        <v>10881269.200000048</v>
      </c>
      <c r="G15" s="33">
        <v>749087821.33000004</v>
      </c>
      <c r="H15" s="67">
        <f t="shared" si="7"/>
        <v>0.86955448433735383</v>
      </c>
      <c r="I15" s="68">
        <f>D15/D15</f>
        <v>1</v>
      </c>
      <c r="J15" s="33">
        <f>SUM(J6:J14)</f>
        <v>187530348</v>
      </c>
      <c r="K15" s="33">
        <f>SUM(K6:K14)</f>
        <v>192312371.59999999</v>
      </c>
      <c r="L15" s="69">
        <f t="shared" si="8"/>
        <v>1.0254999985389031</v>
      </c>
      <c r="M15" s="33">
        <f>SUM(M6:M14)</f>
        <v>155162380</v>
      </c>
      <c r="N15" s="33">
        <f>SUM(N6:N14)</f>
        <v>165921864</v>
      </c>
      <c r="O15" s="69">
        <f t="shared" si="0"/>
        <v>1.0693433807859869</v>
      </c>
      <c r="P15" s="33">
        <f>SUM(P6:P14)</f>
        <v>142246416</v>
      </c>
      <c r="Q15" s="33">
        <f>SUM(Q6:Q14)</f>
        <v>106219194.2</v>
      </c>
      <c r="R15" s="69">
        <f t="shared" si="1"/>
        <v>0.74672668167611345</v>
      </c>
      <c r="S15" s="33">
        <f>SUM(S6:S14)</f>
        <v>155552261</v>
      </c>
      <c r="T15" s="33">
        <f>SUM(T6:T14)</f>
        <v>186919244.40000001</v>
      </c>
      <c r="U15" s="69">
        <f t="shared" si="2"/>
        <v>1.2016491640709743</v>
      </c>
    </row>
    <row r="16" spans="1:23">
      <c r="A16" s="58" t="s">
        <v>115</v>
      </c>
      <c r="B16" s="59" t="s">
        <v>4</v>
      </c>
      <c r="C16" s="60">
        <f t="shared" si="3"/>
        <v>5139068</v>
      </c>
      <c r="D16" s="60">
        <f t="shared" si="4"/>
        <v>4226932.5999999996</v>
      </c>
      <c r="E16" s="61">
        <f t="shared" si="5"/>
        <v>0.82250956788273666</v>
      </c>
      <c r="F16" s="60">
        <f t="shared" si="6"/>
        <v>-912135.40000000037</v>
      </c>
      <c r="G16" s="60">
        <v>4438279.2299999995</v>
      </c>
      <c r="H16" s="61">
        <f t="shared" si="7"/>
        <v>0.95238095238095244</v>
      </c>
      <c r="I16" s="62">
        <f>D16/D25</f>
        <v>1.0514762173677679E-2</v>
      </c>
      <c r="J16" s="60">
        <f>SUMIF(資料加工!$K:$K,$A16&amp;$B16&amp;J$5&amp;J$4,資料加工!$E:$E)</f>
        <v>2305656</v>
      </c>
      <c r="K16" s="60">
        <f>SUMIF(資料加工!$K:$K,$A16&amp;$B16&amp;K$5&amp;K$4,資料加工!$E:$E)</f>
        <v>674260.6</v>
      </c>
      <c r="L16" s="63">
        <f t="shared" si="8"/>
        <v>0.29243764030714037</v>
      </c>
      <c r="M16" s="60">
        <f>SUMIF(資料加工!$K:$K,$A16&amp;$B16&amp;M$5&amp;M$4,資料加工!$E:$E)</f>
        <v>868237</v>
      </c>
      <c r="N16" s="60">
        <f>SUMIF(資料加工!$K:$K,$A16&amp;$B16&amp;N$5&amp;N$4,資料加工!$E:$E)</f>
        <v>2024400</v>
      </c>
      <c r="O16" s="63">
        <f t="shared" si="0"/>
        <v>2.3316214351611371</v>
      </c>
      <c r="P16" s="60">
        <f>SUMIF(資料加工!$K:$K,$A16&amp;$B16&amp;P$5&amp;P$4,資料加工!$E:$E)</f>
        <v>527901</v>
      </c>
      <c r="Q16" s="60">
        <f>SUMIF(資料加工!$K:$K,$A16&amp;$B16&amp;Q$5&amp;Q$4,資料加工!$E:$E)</f>
        <v>1080732</v>
      </c>
      <c r="R16" s="63">
        <f t="shared" si="1"/>
        <v>2.0472247637341092</v>
      </c>
      <c r="S16" s="60">
        <f>SUMIF(資料加工!$K:$K,$A16&amp;$B16&amp;S$5&amp;S$4,資料加工!$E:$E)</f>
        <v>1437274</v>
      </c>
      <c r="T16" s="60">
        <f>SUMIF(資料加工!$K:$K,$A16&amp;$B16&amp;T$5&amp;T$4,資料加工!$E:$E)</f>
        <v>447540</v>
      </c>
      <c r="U16" s="63">
        <f t="shared" si="2"/>
        <v>0.31138112844175847</v>
      </c>
    </row>
    <row r="17" spans="1:21">
      <c r="A17" s="64" t="str">
        <f>A16</f>
        <v>發泡酒</v>
      </c>
      <c r="B17" s="59" t="s">
        <v>5</v>
      </c>
      <c r="C17" s="60">
        <f t="shared" ref="C17:C45" si="10">SUM(J17,M17,P17,S17)</f>
        <v>18963898</v>
      </c>
      <c r="D17" s="60">
        <f t="shared" ref="D17:D45" si="11">SUM(K17,N17,Q17,T17)</f>
        <v>19528734</v>
      </c>
      <c r="E17" s="61">
        <f t="shared" si="5"/>
        <v>1.0297848047906606</v>
      </c>
      <c r="F17" s="60">
        <f t="shared" si="6"/>
        <v>564836</v>
      </c>
      <c r="G17" s="60">
        <v>21676894.740000002</v>
      </c>
      <c r="H17" s="61">
        <f t="shared" si="7"/>
        <v>0.9009009009009008</v>
      </c>
      <c r="I17" s="62">
        <f>D17/D25</f>
        <v>4.8578960914355054E-2</v>
      </c>
      <c r="J17" s="60">
        <f>SUMIF(資料加工!$K:$K,$A17&amp;$B17&amp;J$5&amp;J$4,資料加工!$E:$E)</f>
        <v>8971296</v>
      </c>
      <c r="K17" s="60">
        <f>SUMIF(資料加工!$K:$K,$A17&amp;$B17&amp;K$5&amp;K$4,資料加工!$E:$E)</f>
        <v>6504612</v>
      </c>
      <c r="L17" s="63">
        <f t="shared" ref="L17:L45" si="12">K17/J17</f>
        <v>0.72504708349830393</v>
      </c>
      <c r="M17" s="60">
        <f>SUMIF(資料加工!$K:$K,$A17&amp;$B17&amp;M$5&amp;M$4,資料加工!$E:$E)</f>
        <v>3296190</v>
      </c>
      <c r="N17" s="60">
        <f>SUMIF(資料加工!$K:$K,$A17&amp;$B17&amp;N$5&amp;N$4,資料加工!$E:$E)</f>
        <v>4719010</v>
      </c>
      <c r="O17" s="63">
        <f t="shared" si="0"/>
        <v>1.4316559421635282</v>
      </c>
      <c r="P17" s="60">
        <f>SUMIF(資料加工!$K:$K,$A17&amp;$B17&amp;P$5&amp;P$4,資料加工!$E:$E)</f>
        <v>3375231</v>
      </c>
      <c r="Q17" s="60">
        <f>SUMIF(資料加工!$K:$K,$A17&amp;$B17&amp;Q$5&amp;Q$4,資料加工!$E:$E)</f>
        <v>2374420</v>
      </c>
      <c r="R17" s="63">
        <f t="shared" si="1"/>
        <v>0.70348370230067214</v>
      </c>
      <c r="S17" s="60">
        <f>SUMIF(資料加工!$K:$K,$A17&amp;$B17&amp;S$5&amp;S$4,資料加工!$E:$E)</f>
        <v>3321181</v>
      </c>
      <c r="T17" s="60">
        <f>SUMIF(資料加工!$K:$K,$A17&amp;$B17&amp;T$5&amp;T$4,資料加工!$E:$E)</f>
        <v>5930692</v>
      </c>
      <c r="U17" s="63">
        <f t="shared" si="2"/>
        <v>1.7857177913519318</v>
      </c>
    </row>
    <row r="18" spans="1:21">
      <c r="A18" s="64" t="str">
        <f t="shared" ref="A18:A24" si="13">A17</f>
        <v>發泡酒</v>
      </c>
      <c r="B18" s="59" t="s">
        <v>109</v>
      </c>
      <c r="C18" s="60">
        <f t="shared" si="10"/>
        <v>24717939</v>
      </c>
      <c r="D18" s="60">
        <f t="shared" si="11"/>
        <v>31360764.200000003</v>
      </c>
      <c r="E18" s="61">
        <f t="shared" si="5"/>
        <v>1.2687451085626518</v>
      </c>
      <c r="F18" s="60">
        <f t="shared" si="6"/>
        <v>6642825.200000003</v>
      </c>
      <c r="G18" s="60">
        <v>36378486.472000003</v>
      </c>
      <c r="H18" s="61">
        <f t="shared" si="7"/>
        <v>0.86206896551724144</v>
      </c>
      <c r="I18" s="62">
        <f>D18/D25</f>
        <v>7.8011884350317098E-2</v>
      </c>
      <c r="J18" s="60">
        <f>SUMIF(資料加工!$K:$K,$A18&amp;$B18&amp;J$5&amp;J$4,資料加工!$E:$E)</f>
        <v>6619258</v>
      </c>
      <c r="K18" s="60">
        <f>SUMIF(資料加工!$K:$K,$A18&amp;$B18&amp;K$5&amp;K$4,資料加工!$E:$E)</f>
        <v>16072168.200000001</v>
      </c>
      <c r="L18" s="63">
        <f t="shared" si="12"/>
        <v>2.4280921215036493</v>
      </c>
      <c r="M18" s="60">
        <f>SUMIF(資料加工!$K:$K,$A18&amp;$B18&amp;M$5&amp;M$4,資料加工!$E:$E)</f>
        <v>6667496</v>
      </c>
      <c r="N18" s="60">
        <f>SUMIF(資料加工!$K:$K,$A18&amp;$B18&amp;N$5&amp;N$4,資料加工!$E:$E)</f>
        <v>6904742</v>
      </c>
      <c r="O18" s="63">
        <f t="shared" si="0"/>
        <v>1.0355824735402916</v>
      </c>
      <c r="P18" s="60">
        <f>SUMIF(資料加工!$K:$K,$A18&amp;$B18&amp;P$5&amp;P$4,資料加工!$E:$E)</f>
        <v>5945190</v>
      </c>
      <c r="Q18" s="60">
        <f>SUMIF(資料加工!$K:$K,$A18&amp;$B18&amp;Q$5&amp;Q$4,資料加工!$E:$E)</f>
        <v>3992922</v>
      </c>
      <c r="R18" s="63">
        <f t="shared" si="1"/>
        <v>0.67162226943125447</v>
      </c>
      <c r="S18" s="60">
        <f>SUMIF(資料加工!$K:$K,$A18&amp;$B18&amp;S$5&amp;S$4,資料加工!$E:$E)</f>
        <v>5485995</v>
      </c>
      <c r="T18" s="60">
        <f>SUMIF(資料加工!$K:$K,$A18&amp;$B18&amp;T$5&amp;T$4,資料加工!$E:$E)</f>
        <v>4390932</v>
      </c>
      <c r="U18" s="63">
        <f t="shared" si="2"/>
        <v>0.80038935507597075</v>
      </c>
    </row>
    <row r="19" spans="1:21">
      <c r="A19" s="64" t="str">
        <f t="shared" si="13"/>
        <v>發泡酒</v>
      </c>
      <c r="B19" s="59" t="s">
        <v>6</v>
      </c>
      <c r="C19" s="60">
        <f t="shared" si="10"/>
        <v>249695267</v>
      </c>
      <c r="D19" s="60">
        <f t="shared" si="11"/>
        <v>232666847.39999998</v>
      </c>
      <c r="E19" s="61">
        <f t="shared" si="5"/>
        <v>0.93180319433127257</v>
      </c>
      <c r="F19" s="60">
        <f t="shared" si="6"/>
        <v>-17028419.600000024</v>
      </c>
      <c r="G19" s="60">
        <v>218706836.55599996</v>
      </c>
      <c r="H19" s="61">
        <f t="shared" si="7"/>
        <v>1.0638297872340425</v>
      </c>
      <c r="I19" s="62">
        <f>D19/D25</f>
        <v>0.57877349785760879</v>
      </c>
      <c r="J19" s="60">
        <f>SUMIF(資料加工!$K:$K,$A19&amp;$B19&amp;J$5&amp;J$4,資料加工!$E:$E)</f>
        <v>76084565.199999988</v>
      </c>
      <c r="K19" s="60">
        <f>SUMIF(資料加工!$K:$K,$A19&amp;$B19&amp;K$5&amp;K$4,資料加工!$E:$E)</f>
        <v>36836676</v>
      </c>
      <c r="L19" s="63">
        <f t="shared" si="12"/>
        <v>0.48415438667710237</v>
      </c>
      <c r="M19" s="60">
        <f>SUMIF(資料加工!$K:$K,$A19&amp;$B19&amp;M$5&amp;M$4,資料加工!$E:$E)</f>
        <v>69601966</v>
      </c>
      <c r="N19" s="60">
        <f>SUMIF(資料加工!$K:$K,$A19&amp;$B19&amp;N$5&amp;N$4,資料加工!$E:$E)</f>
        <v>63314501.600000001</v>
      </c>
      <c r="O19" s="63">
        <f t="shared" si="0"/>
        <v>0.90966541950840873</v>
      </c>
      <c r="P19" s="60">
        <f>SUMIF(資料加工!$K:$K,$A19&amp;$B19&amp;P$5&amp;P$4,資料加工!$E:$E)</f>
        <v>39576202</v>
      </c>
      <c r="Q19" s="60">
        <f>SUMIF(資料加工!$K:$K,$A19&amp;$B19&amp;Q$5&amp;Q$4,資料加工!$E:$E)</f>
        <v>45168534</v>
      </c>
      <c r="R19" s="63">
        <f t="shared" si="1"/>
        <v>1.1413054239009595</v>
      </c>
      <c r="S19" s="60">
        <f>SUMIF(資料加工!$K:$K,$A19&amp;$B19&amp;S$5&amp;S$4,資料加工!$E:$E)</f>
        <v>64432533.799999997</v>
      </c>
      <c r="T19" s="60">
        <f>SUMIF(資料加工!$K:$K,$A19&amp;$B19&amp;T$5&amp;T$4,資料加工!$E:$E)</f>
        <v>87347135.799999997</v>
      </c>
      <c r="U19" s="63">
        <f t="shared" si="2"/>
        <v>1.3556371393235509</v>
      </c>
    </row>
    <row r="20" spans="1:21">
      <c r="A20" s="64" t="str">
        <f t="shared" si="13"/>
        <v>發泡酒</v>
      </c>
      <c r="B20" s="59" t="s">
        <v>7</v>
      </c>
      <c r="C20" s="60">
        <f t="shared" si="10"/>
        <v>36630764</v>
      </c>
      <c r="D20" s="60">
        <f t="shared" si="11"/>
        <v>32040842</v>
      </c>
      <c r="E20" s="61">
        <f t="shared" si="5"/>
        <v>0.87469761755446873</v>
      </c>
      <c r="F20" s="60">
        <f t="shared" si="6"/>
        <v>-4589922</v>
      </c>
      <c r="G20" s="60">
        <v>38769418.82</v>
      </c>
      <c r="H20" s="61">
        <f t="shared" si="7"/>
        <v>0.82644628099173556</v>
      </c>
      <c r="I20" s="62">
        <f>D20/D25</f>
        <v>7.9703620889148577E-2</v>
      </c>
      <c r="J20" s="60">
        <f>SUMIF(資料加工!$K:$K,$A20&amp;$B20&amp;J$5&amp;J$4,資料加工!$E:$E)</f>
        <v>16540146</v>
      </c>
      <c r="K20" s="60">
        <f>SUMIF(資料加工!$K:$K,$A20&amp;$B20&amp;K$5&amp;K$4,資料加工!$E:$E)</f>
        <v>8081962</v>
      </c>
      <c r="L20" s="63">
        <f t="shared" si="12"/>
        <v>0.48862700486440686</v>
      </c>
      <c r="M20" s="60">
        <f>SUMIF(資料加工!$K:$K,$A20&amp;$B20&amp;M$5&amp;M$4,資料加工!$E:$E)</f>
        <v>6244312</v>
      </c>
      <c r="N20" s="60">
        <f>SUMIF(資料加工!$K:$K,$A20&amp;$B20&amp;N$5&amp;N$4,資料加工!$E:$E)</f>
        <v>8495424</v>
      </c>
      <c r="O20" s="63">
        <f t="shared" si="0"/>
        <v>1.3605060093089518</v>
      </c>
      <c r="P20" s="60">
        <f>SUMIF(資料加工!$K:$K,$A20&amp;$B20&amp;P$5&amp;P$4,資料加工!$E:$E)</f>
        <v>5693722</v>
      </c>
      <c r="Q20" s="60">
        <f>SUMIF(資料加工!$K:$K,$A20&amp;$B20&amp;Q$5&amp;Q$4,資料加工!$E:$E)</f>
        <v>3939832</v>
      </c>
      <c r="R20" s="63">
        <f t="shared" si="1"/>
        <v>0.69196072446108192</v>
      </c>
      <c r="S20" s="60">
        <f>SUMIF(資料加工!$K:$K,$A20&amp;$B20&amp;S$5&amp;S$4,資料加工!$E:$E)</f>
        <v>8152584</v>
      </c>
      <c r="T20" s="60">
        <f>SUMIF(資料加工!$K:$K,$A20&amp;$B20&amp;T$5&amp;T$4,資料加工!$E:$E)</f>
        <v>11523624</v>
      </c>
      <c r="U20" s="63">
        <f t="shared" si="2"/>
        <v>1.413493439626013</v>
      </c>
    </row>
    <row r="21" spans="1:21">
      <c r="A21" s="64" t="str">
        <f t="shared" si="13"/>
        <v>發泡酒</v>
      </c>
      <c r="B21" s="59" t="s">
        <v>8</v>
      </c>
      <c r="C21" s="60">
        <f t="shared" si="10"/>
        <v>46826358</v>
      </c>
      <c r="D21" s="60">
        <f t="shared" si="11"/>
        <v>37090926.600000001</v>
      </c>
      <c r="E21" s="61">
        <f t="shared" si="5"/>
        <v>0.79209505466985075</v>
      </c>
      <c r="F21" s="60">
        <f t="shared" si="6"/>
        <v>-9735431.3999999985</v>
      </c>
      <c r="G21" s="60">
        <v>32640015.408</v>
      </c>
      <c r="H21" s="61">
        <f t="shared" si="7"/>
        <v>1.1363636363636365</v>
      </c>
      <c r="I21" s="62">
        <f>D21/D25</f>
        <v>9.2266025722845757E-2</v>
      </c>
      <c r="J21" s="60">
        <f>SUMIF(資料加工!$K:$K,$A21&amp;$B21&amp;J$5&amp;J$4,資料加工!$E:$E)</f>
        <v>17039275</v>
      </c>
      <c r="K21" s="60">
        <f>SUMIF(資料加工!$K:$K,$A21&amp;$B21&amp;K$5&amp;K$4,資料加工!$E:$E)</f>
        <v>5434992.5999999996</v>
      </c>
      <c r="L21" s="63">
        <f t="shared" si="12"/>
        <v>0.31896853592655788</v>
      </c>
      <c r="M21" s="60">
        <f>SUMIF(資料加工!$K:$K,$A21&amp;$B21&amp;M$5&amp;M$4,資料加工!$E:$E)</f>
        <v>9659054</v>
      </c>
      <c r="N21" s="60">
        <f>SUMIF(資料加工!$K:$K,$A21&amp;$B21&amp;N$5&amp;N$4,資料加工!$E:$E)</f>
        <v>13239975</v>
      </c>
      <c r="O21" s="63">
        <f t="shared" si="0"/>
        <v>1.3707320613385121</v>
      </c>
      <c r="P21" s="60">
        <f>SUMIF(資料加工!$K:$K,$A21&amp;$B21&amp;P$5&amp;P$4,資料加工!$E:$E)</f>
        <v>7900735</v>
      </c>
      <c r="Q21" s="60">
        <f>SUMIF(資料加工!$K:$K,$A21&amp;$B21&amp;Q$5&amp;Q$4,資料加工!$E:$E)</f>
        <v>11049328</v>
      </c>
      <c r="R21" s="63">
        <f t="shared" si="1"/>
        <v>1.3985189985488693</v>
      </c>
      <c r="S21" s="60">
        <f>SUMIF(資料加工!$K:$K,$A21&amp;$B21&amp;S$5&amp;S$4,資料加工!$E:$E)</f>
        <v>12227294</v>
      </c>
      <c r="T21" s="60">
        <f>SUMIF(資料加工!$K:$K,$A21&amp;$B21&amp;T$5&amp;T$4,資料加工!$E:$E)</f>
        <v>7366631</v>
      </c>
      <c r="U21" s="63">
        <f t="shared" si="2"/>
        <v>0.6024743495985293</v>
      </c>
    </row>
    <row r="22" spans="1:21">
      <c r="A22" s="64" t="str">
        <f t="shared" si="13"/>
        <v>發泡酒</v>
      </c>
      <c r="B22" s="59" t="s">
        <v>100</v>
      </c>
      <c r="C22" s="60">
        <f t="shared" si="10"/>
        <v>16122469</v>
      </c>
      <c r="D22" s="60">
        <f t="shared" si="11"/>
        <v>16911037</v>
      </c>
      <c r="E22" s="61">
        <f t="shared" si="5"/>
        <v>1.0489111190103699</v>
      </c>
      <c r="F22" s="60">
        <f t="shared" si="6"/>
        <v>788568</v>
      </c>
      <c r="G22" s="60">
        <v>15389043.67</v>
      </c>
      <c r="H22" s="61">
        <f t="shared" si="7"/>
        <v>1.098901098901099</v>
      </c>
      <c r="I22" s="62">
        <f>D22/D25</f>
        <v>4.2067274071335717E-2</v>
      </c>
      <c r="J22" s="60">
        <f>SUMIF(資料加工!$K:$K,$A22&amp;$B22&amp;J$5&amp;J$4,資料加工!$E:$E)</f>
        <v>5196828</v>
      </c>
      <c r="K22" s="60">
        <f>SUMIF(資料加工!$K:$K,$A22&amp;$B22&amp;K$5&amp;K$4,資料加工!$E:$E)</f>
        <v>5536264</v>
      </c>
      <c r="L22" s="63">
        <f t="shared" si="12"/>
        <v>1.0653159966040824</v>
      </c>
      <c r="M22" s="60">
        <f>SUMIF(資料加工!$K:$K,$A22&amp;$B22&amp;M$5&amp;M$4,資料加工!$E:$E)</f>
        <v>4634754</v>
      </c>
      <c r="N22" s="60">
        <f>SUMIF(資料加工!$K:$K,$A22&amp;$B22&amp;N$5&amp;N$4,資料加工!$E:$E)</f>
        <v>3942787</v>
      </c>
      <c r="O22" s="63">
        <f t="shared" si="0"/>
        <v>0.85070038237196621</v>
      </c>
      <c r="P22" s="60">
        <f>SUMIF(資料加工!$K:$K,$A22&amp;$B22&amp;P$5&amp;P$4,資料加工!$E:$E)</f>
        <v>2641984</v>
      </c>
      <c r="Q22" s="60">
        <f>SUMIF(資料加工!$K:$K,$A22&amp;$B22&amp;Q$5&amp;Q$4,資料加工!$E:$E)</f>
        <v>2860762</v>
      </c>
      <c r="R22" s="63">
        <f t="shared" si="1"/>
        <v>1.0828082229112668</v>
      </c>
      <c r="S22" s="60">
        <f>SUMIF(資料加工!$K:$K,$A22&amp;$B22&amp;S$5&amp;S$4,資料加工!$E:$E)</f>
        <v>3648903</v>
      </c>
      <c r="T22" s="60">
        <f>SUMIF(資料加工!$K:$K,$A22&amp;$B22&amp;T$5&amp;T$4,資料加工!$E:$E)</f>
        <v>4571224</v>
      </c>
      <c r="U22" s="63">
        <f t="shared" si="2"/>
        <v>1.2527666534298116</v>
      </c>
    </row>
    <row r="23" spans="1:21">
      <c r="A23" s="64" t="str">
        <f t="shared" si="13"/>
        <v>發泡酒</v>
      </c>
      <c r="B23" s="59" t="s">
        <v>9</v>
      </c>
      <c r="C23" s="60">
        <f t="shared" si="10"/>
        <v>23143609</v>
      </c>
      <c r="D23" s="60">
        <f t="shared" si="11"/>
        <v>24972729.600000001</v>
      </c>
      <c r="E23" s="61">
        <f t="shared" si="5"/>
        <v>1.0790335076953643</v>
      </c>
      <c r="F23" s="60">
        <f t="shared" si="6"/>
        <v>1829120.6000000015</v>
      </c>
      <c r="G23" s="60">
        <v>23724093.120000001</v>
      </c>
      <c r="H23" s="61">
        <f t="shared" si="7"/>
        <v>1.0526315789473684</v>
      </c>
      <c r="I23" s="62">
        <f>D23/D25</f>
        <v>6.2121244273343972E-2</v>
      </c>
      <c r="J23" s="60">
        <f>SUMIF(資料加工!$K:$K,$A23&amp;$B23&amp;J$5&amp;J$4,資料加工!$E:$E)</f>
        <v>9099264</v>
      </c>
      <c r="K23" s="60">
        <f>SUMIF(資料加工!$K:$K,$A23&amp;$B23&amp;K$5&amp;K$4,資料加工!$E:$E)</f>
        <v>7637737.5999999996</v>
      </c>
      <c r="L23" s="63">
        <f t="shared" si="12"/>
        <v>0.83937971246905241</v>
      </c>
      <c r="M23" s="60">
        <f>SUMIF(資料加工!$K:$K,$A23&amp;$B23&amp;M$5&amp;M$4,資料加工!$E:$E)</f>
        <v>5969921</v>
      </c>
      <c r="N23" s="60">
        <f>SUMIF(資料加工!$K:$K,$A23&amp;$B23&amp;N$5&amp;N$4,資料加工!$E:$E)</f>
        <v>7117563</v>
      </c>
      <c r="O23" s="63">
        <f t="shared" si="0"/>
        <v>1.1922373847158112</v>
      </c>
      <c r="P23" s="60">
        <f>SUMIF(資料加工!$K:$K,$A23&amp;$B23&amp;P$5&amp;P$4,資料加工!$E:$E)</f>
        <v>3417334</v>
      </c>
      <c r="Q23" s="60">
        <f>SUMIF(資料加工!$K:$K,$A23&amp;$B23&amp;Q$5&amp;Q$4,資料加工!$E:$E)</f>
        <v>4447261</v>
      </c>
      <c r="R23" s="63">
        <f t="shared" si="1"/>
        <v>1.3013831834991838</v>
      </c>
      <c r="S23" s="60">
        <f>SUMIF(資料加工!$K:$K,$A23&amp;$B23&amp;S$5&amp;S$4,資料加工!$E:$E)</f>
        <v>4657090</v>
      </c>
      <c r="T23" s="60">
        <f>SUMIF(資料加工!$K:$K,$A23&amp;$B23&amp;T$5&amp;T$4,資料加工!$E:$E)</f>
        <v>5770168</v>
      </c>
      <c r="U23" s="63">
        <f t="shared" si="2"/>
        <v>1.2390071911859122</v>
      </c>
    </row>
    <row r="24" spans="1:21">
      <c r="A24" s="64" t="str">
        <f t="shared" si="13"/>
        <v>發泡酒</v>
      </c>
      <c r="B24" s="59" t="s">
        <v>99</v>
      </c>
      <c r="C24" s="60">
        <f t="shared" si="10"/>
        <v>2968859</v>
      </c>
      <c r="D24" s="60">
        <f t="shared" si="11"/>
        <v>3201016</v>
      </c>
      <c r="E24" s="61">
        <f t="shared" si="5"/>
        <v>1.0781973815529804</v>
      </c>
      <c r="F24" s="60">
        <f t="shared" si="6"/>
        <v>232157</v>
      </c>
      <c r="G24" s="60">
        <v>2976944.8800000004</v>
      </c>
      <c r="H24" s="61">
        <f t="shared" si="7"/>
        <v>1.075268817204301</v>
      </c>
      <c r="I24" s="62">
        <f>D24/D25</f>
        <v>7.9627297473674006E-3</v>
      </c>
      <c r="J24" s="60">
        <f>SUMIF(資料加工!$K:$K,$A24&amp;$B24&amp;J$5&amp;J$4,資料加工!$E:$E)</f>
        <v>805140</v>
      </c>
      <c r="K24" s="60">
        <f>SUMIF(資料加工!$K:$K,$A24&amp;$B24&amp;K$5&amp;K$4,資料加工!$E:$E)</f>
        <v>183792</v>
      </c>
      <c r="L24" s="63">
        <f t="shared" si="12"/>
        <v>0.22827334376630151</v>
      </c>
      <c r="M24" s="60">
        <f>SUMIF(資料加工!$K:$K,$A24&amp;$B24&amp;M$5&amp;M$4,資料加工!$E:$E)</f>
        <v>507681</v>
      </c>
      <c r="N24" s="60">
        <f>SUMIF(資料加工!$K:$K,$A24&amp;$B24&amp;N$5&amp;N$4,資料加工!$E:$E)</f>
        <v>799792</v>
      </c>
      <c r="O24" s="63">
        <f t="shared" si="0"/>
        <v>1.5753829668630499</v>
      </c>
      <c r="P24" s="60">
        <f>SUMIF(資料加工!$K:$K,$A24&amp;$B24&amp;P$5&amp;P$4,資料加工!$E:$E)</f>
        <v>1069637</v>
      </c>
      <c r="Q24" s="60">
        <f>SUMIF(資料加工!$K:$K,$A24&amp;$B24&amp;Q$5&amp;Q$4,資料加工!$E:$E)</f>
        <v>1068144</v>
      </c>
      <c r="R24" s="63">
        <f t="shared" si="1"/>
        <v>0.99860419936857081</v>
      </c>
      <c r="S24" s="60">
        <f>SUMIF(資料加工!$K:$K,$A24&amp;$B24&amp;S$5&amp;S$4,資料加工!$E:$E)</f>
        <v>586401</v>
      </c>
      <c r="T24" s="60">
        <f>SUMIF(資料加工!$K:$K,$A24&amp;$B24&amp;T$5&amp;T$4,資料加工!$E:$E)</f>
        <v>1149288</v>
      </c>
      <c r="U24" s="63">
        <f t="shared" si="2"/>
        <v>1.9599011597865625</v>
      </c>
    </row>
    <row r="25" spans="1:21">
      <c r="A25" s="65"/>
      <c r="B25" s="66" t="s">
        <v>111</v>
      </c>
      <c r="C25" s="33">
        <f t="shared" si="10"/>
        <v>424208231</v>
      </c>
      <c r="D25" s="33">
        <f t="shared" si="11"/>
        <v>401999829.39999998</v>
      </c>
      <c r="E25" s="67">
        <f t="shared" si="5"/>
        <v>0.9476474052668723</v>
      </c>
      <c r="F25" s="33">
        <f t="shared" si="6"/>
        <v>-22208401.600000024</v>
      </c>
      <c r="G25" s="33">
        <v>1042846738.1640002</v>
      </c>
      <c r="H25" s="67">
        <f t="shared" si="7"/>
        <v>0.38548313447069599</v>
      </c>
      <c r="I25" s="68">
        <f>D25/D25</f>
        <v>1</v>
      </c>
      <c r="J25" s="33">
        <f>SUM(J16:J24)</f>
        <v>142661428.19999999</v>
      </c>
      <c r="K25" s="33">
        <f>SUM(K16:K24)</f>
        <v>86962464.999999985</v>
      </c>
      <c r="L25" s="69">
        <f t="shared" si="12"/>
        <v>0.60957237073279202</v>
      </c>
      <c r="M25" s="33">
        <f>SUM(M16:M24)</f>
        <v>107449611</v>
      </c>
      <c r="N25" s="33">
        <f>SUM(N16:N24)</f>
        <v>110558194.59999999</v>
      </c>
      <c r="O25" s="69">
        <f t="shared" si="0"/>
        <v>1.0289306175338317</v>
      </c>
      <c r="P25" s="33">
        <f>SUM(P16:P24)</f>
        <v>70147936</v>
      </c>
      <c r="Q25" s="33">
        <f>SUM(Q16:Q24)</f>
        <v>75981935</v>
      </c>
      <c r="R25" s="69">
        <f t="shared" si="1"/>
        <v>1.0831670799266282</v>
      </c>
      <c r="S25" s="33">
        <f>SUM(S16:S24)</f>
        <v>103949255.8</v>
      </c>
      <c r="T25" s="33">
        <f>SUM(T16:T24)</f>
        <v>128497234.8</v>
      </c>
      <c r="U25" s="69">
        <f t="shared" si="2"/>
        <v>1.2361534848044577</v>
      </c>
    </row>
    <row r="26" spans="1:21">
      <c r="A26" s="58" t="s">
        <v>116</v>
      </c>
      <c r="B26" s="59" t="s">
        <v>4</v>
      </c>
      <c r="C26" s="60">
        <f t="shared" si="10"/>
        <v>11581263</v>
      </c>
      <c r="D26" s="60">
        <f t="shared" si="11"/>
        <v>11446253.6</v>
      </c>
      <c r="E26" s="61">
        <f t="shared" si="5"/>
        <v>0.98834242862803479</v>
      </c>
      <c r="F26" s="60">
        <f t="shared" si="6"/>
        <v>-135009.40000000037</v>
      </c>
      <c r="G26" s="60">
        <v>12705341.496000001</v>
      </c>
      <c r="H26" s="61">
        <f t="shared" si="7"/>
        <v>0.9009009009009008</v>
      </c>
      <c r="I26" s="62">
        <f>D26/D35</f>
        <v>2.0896067307204648E-2</v>
      </c>
      <c r="J26" s="60">
        <f>SUMIF(資料加工!$K:$K,$A26&amp;$B26&amp;J$5&amp;J$4,資料加工!$E:$E)</f>
        <v>2435237</v>
      </c>
      <c r="K26" s="60">
        <f>SUMIF(資料加工!$K:$K,$A26&amp;$B26&amp;K$5&amp;K$4,資料加工!$E:$E)</f>
        <v>4883364</v>
      </c>
      <c r="L26" s="63">
        <f t="shared" si="12"/>
        <v>2.005293119314465</v>
      </c>
      <c r="M26" s="60">
        <f>SUMIF(資料加工!$K:$K,$A26&amp;$B26&amp;M$5&amp;M$4,資料加工!$E:$E)</f>
        <v>5446680</v>
      </c>
      <c r="N26" s="60">
        <f>SUMIF(資料加工!$K:$K,$A26&amp;$B26&amp;N$5&amp;N$4,資料加工!$E:$E)</f>
        <v>1697537.6</v>
      </c>
      <c r="O26" s="63">
        <f t="shared" si="0"/>
        <v>0.31166464708776725</v>
      </c>
      <c r="P26" s="60">
        <f>SUMIF(資料加工!$K:$K,$A26&amp;$B26&amp;P$5&amp;P$4,資料加工!$E:$E)</f>
        <v>2926150</v>
      </c>
      <c r="Q26" s="60">
        <f>SUMIF(資料加工!$K:$K,$A26&amp;$B26&amp;Q$5&amp;Q$4,資料加工!$E:$E)</f>
        <v>3024420</v>
      </c>
      <c r="R26" s="63">
        <f t="shared" si="1"/>
        <v>1.0335833774755225</v>
      </c>
      <c r="S26" s="60">
        <f>SUMIF(資料加工!$K:$K,$A26&amp;$B26&amp;S$5&amp;S$4,資料加工!$E:$E)</f>
        <v>773196</v>
      </c>
      <c r="T26" s="60">
        <f>SUMIF(資料加工!$K:$K,$A26&amp;$B26&amp;T$5&amp;T$4,資料加工!$E:$E)</f>
        <v>1840932</v>
      </c>
      <c r="U26" s="63">
        <f t="shared" si="2"/>
        <v>2.380938339049866</v>
      </c>
    </row>
    <row r="27" spans="1:21">
      <c r="A27" s="64" t="str">
        <f>A26</f>
        <v>新類型</v>
      </c>
      <c r="B27" s="59" t="s">
        <v>5</v>
      </c>
      <c r="C27" s="60">
        <f t="shared" si="10"/>
        <v>24291177</v>
      </c>
      <c r="D27" s="60">
        <f t="shared" si="11"/>
        <v>29113128</v>
      </c>
      <c r="E27" s="61">
        <f t="shared" si="5"/>
        <v>1.1985062724626312</v>
      </c>
      <c r="F27" s="60">
        <f t="shared" si="6"/>
        <v>4821951</v>
      </c>
      <c r="G27" s="60">
        <v>33188965.919999998</v>
      </c>
      <c r="H27" s="61">
        <f t="shared" si="7"/>
        <v>0.87719298245614041</v>
      </c>
      <c r="I27" s="62">
        <f>D27/D35</f>
        <v>5.3148384045174774E-2</v>
      </c>
      <c r="J27" s="60">
        <f>SUMIF(資料加工!$K:$K,$A27&amp;$B27&amp;J$5&amp;J$4,資料加工!$E:$E)</f>
        <v>7675521</v>
      </c>
      <c r="K27" s="60">
        <f>SUMIF(資料加工!$K:$K,$A27&amp;$B27&amp;K$5&amp;K$4,資料加工!$E:$E)</f>
        <v>10734612</v>
      </c>
      <c r="L27" s="63">
        <f t="shared" si="12"/>
        <v>1.3985515771502677</v>
      </c>
      <c r="M27" s="60">
        <f>SUMIF(資料加工!$K:$K,$A27&amp;$B27&amp;M$5&amp;M$4,資料加工!$E:$E)</f>
        <v>7914140</v>
      </c>
      <c r="N27" s="60">
        <f>SUMIF(資料加工!$K:$K,$A27&amp;$B27&amp;N$5&amp;N$4,資料加工!$E:$E)</f>
        <v>6660952</v>
      </c>
      <c r="O27" s="63">
        <f t="shared" si="0"/>
        <v>0.84165203041644454</v>
      </c>
      <c r="P27" s="60">
        <f>SUMIF(資料加工!$K:$K,$A27&amp;$B27&amp;P$5&amp;P$4,資料加工!$E:$E)</f>
        <v>3799815</v>
      </c>
      <c r="Q27" s="60">
        <f>SUMIF(資料加工!$K:$K,$A27&amp;$B27&amp;Q$5&amp;Q$4,資料加工!$E:$E)</f>
        <v>4897364</v>
      </c>
      <c r="R27" s="63">
        <f t="shared" si="1"/>
        <v>1.2888427462915957</v>
      </c>
      <c r="S27" s="60">
        <f>SUMIF(資料加工!$K:$K,$A27&amp;$B27&amp;S$5&amp;S$4,資料加工!$E:$E)</f>
        <v>4901701</v>
      </c>
      <c r="T27" s="60">
        <f>SUMIF(資料加工!$K:$K,$A27&amp;$B27&amp;T$5&amp;T$4,資料加工!$E:$E)</f>
        <v>6820200</v>
      </c>
      <c r="U27" s="63">
        <f t="shared" si="2"/>
        <v>1.3913945383449542</v>
      </c>
    </row>
    <row r="28" spans="1:21">
      <c r="A28" s="64" t="str">
        <f t="shared" ref="A28:A34" si="14">A27</f>
        <v>新類型</v>
      </c>
      <c r="B28" s="59" t="s">
        <v>110</v>
      </c>
      <c r="C28" s="60">
        <f t="shared" si="10"/>
        <v>37284049</v>
      </c>
      <c r="D28" s="60">
        <f t="shared" si="11"/>
        <v>44213284.600000001</v>
      </c>
      <c r="E28" s="61">
        <f t="shared" si="5"/>
        <v>1.1858498683981453</v>
      </c>
      <c r="F28" s="60">
        <f t="shared" si="6"/>
        <v>6929235.6000000015</v>
      </c>
      <c r="G28" s="60">
        <v>40676221.832000002</v>
      </c>
      <c r="H28" s="61">
        <f t="shared" si="7"/>
        <v>1.0869565217391304</v>
      </c>
      <c r="I28" s="62">
        <f>D28/D35</f>
        <v>8.07149485901828E-2</v>
      </c>
      <c r="J28" s="60">
        <f>SUMIF(資料加工!$K:$K,$A28&amp;$B28&amp;J$5&amp;J$4,資料加工!$E:$E)</f>
        <v>9870309</v>
      </c>
      <c r="K28" s="60">
        <f>SUMIF(資料加工!$K:$K,$A28&amp;$B28&amp;K$5&amp;K$4,資料加工!$E:$E)</f>
        <v>10409749</v>
      </c>
      <c r="L28" s="63">
        <f t="shared" si="12"/>
        <v>1.0546527975973194</v>
      </c>
      <c r="M28" s="60">
        <f>SUMIF(資料加工!$K:$K,$A28&amp;$B28&amp;M$5&amp;M$4,資料加工!$E:$E)</f>
        <v>9806791</v>
      </c>
      <c r="N28" s="60">
        <f>SUMIF(資料加工!$K:$K,$A28&amp;$B28&amp;N$5&amp;N$4,資料加工!$E:$E)</f>
        <v>15092664.6</v>
      </c>
      <c r="O28" s="63">
        <f t="shared" si="0"/>
        <v>1.5390013512065261</v>
      </c>
      <c r="P28" s="60">
        <f>SUMIF(資料加工!$K:$K,$A28&amp;$B28&amp;P$5&amp;P$4,資料加工!$E:$E)</f>
        <v>6555201</v>
      </c>
      <c r="Q28" s="60">
        <f>SUMIF(資料加工!$K:$K,$A28&amp;$B28&amp;Q$5&amp;Q$4,資料加工!$E:$E)</f>
        <v>7150154</v>
      </c>
      <c r="R28" s="63">
        <f t="shared" si="1"/>
        <v>1.090760451128806</v>
      </c>
      <c r="S28" s="60">
        <f>SUMIF(資料加工!$K:$K,$A28&amp;$B28&amp;S$5&amp;S$4,資料加工!$E:$E)</f>
        <v>11051748</v>
      </c>
      <c r="T28" s="60">
        <f>SUMIF(資料加工!$K:$K,$A28&amp;$B28&amp;T$5&amp;T$4,資料加工!$E:$E)</f>
        <v>11560717</v>
      </c>
      <c r="U28" s="63">
        <f t="shared" si="2"/>
        <v>1.046053257819487</v>
      </c>
    </row>
    <row r="29" spans="1:21">
      <c r="A29" s="64" t="str">
        <f t="shared" si="14"/>
        <v>新類型</v>
      </c>
      <c r="B29" s="59" t="s">
        <v>6</v>
      </c>
      <c r="C29" s="60">
        <f t="shared" si="10"/>
        <v>417964642</v>
      </c>
      <c r="D29" s="60">
        <f t="shared" si="11"/>
        <v>306406578.60000002</v>
      </c>
      <c r="E29" s="61">
        <f t="shared" si="5"/>
        <v>0.73309210351817278</v>
      </c>
      <c r="F29" s="60">
        <f t="shared" si="6"/>
        <v>-111558063.39999998</v>
      </c>
      <c r="G29" s="60">
        <v>306406578.60000002</v>
      </c>
      <c r="H29" s="61">
        <f t="shared" si="7"/>
        <v>1</v>
      </c>
      <c r="I29" s="62">
        <f>D29/D35</f>
        <v>0.55937014096873516</v>
      </c>
      <c r="J29" s="60">
        <f>SUMIF(資料加工!$K:$K,$A29&amp;$B29&amp;J$5&amp;J$4,資料加工!$E:$E)</f>
        <v>130673642</v>
      </c>
      <c r="K29" s="60">
        <f>SUMIF(資料加工!$K:$K,$A29&amp;$B29&amp;K$5&amp;K$4,資料加工!$E:$E)</f>
        <v>96503430</v>
      </c>
      <c r="L29" s="63">
        <f t="shared" si="12"/>
        <v>0.7385072346877728</v>
      </c>
      <c r="M29" s="60">
        <f>SUMIF(資料加工!$K:$K,$A29&amp;$B29&amp;M$5&amp;M$4,資料加工!$E:$E)</f>
        <v>119250330</v>
      </c>
      <c r="N29" s="60">
        <f>SUMIF(資料加工!$K:$K,$A29&amp;$B29&amp;N$5&amp;N$4,資料加工!$E:$E)</f>
        <v>60042988</v>
      </c>
      <c r="O29" s="63">
        <f t="shared" si="0"/>
        <v>0.50350374711751322</v>
      </c>
      <c r="P29" s="60">
        <f>SUMIF(資料加工!$K:$K,$A29&amp;$B29&amp;P$5&amp;P$4,資料加工!$E:$E)</f>
        <v>61494968</v>
      </c>
      <c r="Q29" s="60">
        <f>SUMIF(資料加工!$K:$K,$A29&amp;$B29&amp;Q$5&amp;Q$4,資料加工!$E:$E)</f>
        <v>74305109</v>
      </c>
      <c r="R29" s="63">
        <f t="shared" si="1"/>
        <v>1.2083120199363304</v>
      </c>
      <c r="S29" s="60">
        <f>SUMIF(資料加工!$K:$K,$A29&amp;$B29&amp;S$5&amp;S$4,資料加工!$E:$E)</f>
        <v>106545702</v>
      </c>
      <c r="T29" s="60">
        <f>SUMIF(資料加工!$K:$K,$A29&amp;$B29&amp;T$5&amp;T$4,資料加工!$E:$E)</f>
        <v>75555051.599999994</v>
      </c>
      <c r="U29" s="63">
        <f t="shared" si="2"/>
        <v>0.70913279636563842</v>
      </c>
    </row>
    <row r="30" spans="1:21">
      <c r="A30" s="64" t="str">
        <f t="shared" si="14"/>
        <v>新類型</v>
      </c>
      <c r="B30" s="59" t="s">
        <v>7</v>
      </c>
      <c r="C30" s="60">
        <f t="shared" si="10"/>
        <v>48839063</v>
      </c>
      <c r="D30" s="60">
        <f t="shared" si="11"/>
        <v>37355279</v>
      </c>
      <c r="E30" s="61">
        <f t="shared" si="5"/>
        <v>0.76486477637787609</v>
      </c>
      <c r="F30" s="60">
        <f t="shared" si="6"/>
        <v>-11483784</v>
      </c>
      <c r="G30" s="60">
        <v>42585018.059999995</v>
      </c>
      <c r="H30" s="61">
        <f t="shared" si="7"/>
        <v>0.87719298245614041</v>
      </c>
      <c r="I30" s="62">
        <f>D30/D35</f>
        <v>6.819510134419951E-2</v>
      </c>
      <c r="J30" s="60">
        <f>SUMIF(資料加工!$K:$K,$A30&amp;$B30&amp;J$5&amp;J$4,資料加工!$E:$E)</f>
        <v>17051056</v>
      </c>
      <c r="K30" s="60">
        <f>SUMIF(資料加工!$K:$K,$A30&amp;$B30&amp;K$5&amp;K$4,資料加工!$E:$E)</f>
        <v>7885381</v>
      </c>
      <c r="L30" s="63">
        <f t="shared" si="12"/>
        <v>0.46245704664860637</v>
      </c>
      <c r="M30" s="60">
        <f>SUMIF(資料加工!$K:$K,$A30&amp;$B30&amp;M$5&amp;M$4,資料加工!$E:$E)</f>
        <v>9440479</v>
      </c>
      <c r="N30" s="60">
        <f>SUMIF(資料加工!$K:$K,$A30&amp;$B30&amp;N$5&amp;N$4,資料加工!$E:$E)</f>
        <v>12445859</v>
      </c>
      <c r="O30" s="63">
        <f t="shared" si="0"/>
        <v>1.3183503718402425</v>
      </c>
      <c r="P30" s="60">
        <f>SUMIF(資料加工!$K:$K,$A30&amp;$B30&amp;P$5&amp;P$4,資料加工!$E:$E)</f>
        <v>8767724</v>
      </c>
      <c r="Q30" s="60">
        <f>SUMIF(資料加工!$K:$K,$A30&amp;$B30&amp;Q$5&amp;Q$4,資料加工!$E:$E)</f>
        <v>8781623</v>
      </c>
      <c r="R30" s="63">
        <f t="shared" si="1"/>
        <v>1.0015852460684209</v>
      </c>
      <c r="S30" s="60">
        <f>SUMIF(資料加工!$K:$K,$A30&amp;$B30&amp;S$5&amp;S$4,資料加工!$E:$E)</f>
        <v>13579804</v>
      </c>
      <c r="T30" s="60">
        <f>SUMIF(資料加工!$K:$K,$A30&amp;$B30&amp;T$5&amp;T$4,資料加工!$E:$E)</f>
        <v>8242416</v>
      </c>
      <c r="U30" s="63">
        <f t="shared" si="2"/>
        <v>0.60696133758631565</v>
      </c>
    </row>
    <row r="31" spans="1:21">
      <c r="A31" s="64" t="str">
        <f t="shared" si="14"/>
        <v>新類型</v>
      </c>
      <c r="B31" s="59" t="s">
        <v>8</v>
      </c>
      <c r="C31" s="60">
        <f t="shared" si="10"/>
        <v>56419034</v>
      </c>
      <c r="D31" s="60">
        <f t="shared" si="11"/>
        <v>59495459</v>
      </c>
      <c r="E31" s="61">
        <f t="shared" si="5"/>
        <v>1.0545281402726605</v>
      </c>
      <c r="F31" s="60">
        <f t="shared" si="6"/>
        <v>3076425</v>
      </c>
      <c r="G31" s="60">
        <v>67824823.25999999</v>
      </c>
      <c r="H31" s="61">
        <f t="shared" si="7"/>
        <v>0.87719298245614052</v>
      </c>
      <c r="I31" s="62">
        <f>D31/D35</f>
        <v>0.10861380143954129</v>
      </c>
      <c r="J31" s="60">
        <f>SUMIF(資料加工!$K:$K,$A31&amp;$B31&amp;J$5&amp;J$4,資料加工!$E:$E)</f>
        <v>14363713</v>
      </c>
      <c r="K31" s="60">
        <f>SUMIF(資料加工!$K:$K,$A31&amp;$B31&amp;K$5&amp;K$4,資料加工!$E:$E)</f>
        <v>24626474.800000001</v>
      </c>
      <c r="L31" s="63">
        <f t="shared" si="12"/>
        <v>1.7144922625507764</v>
      </c>
      <c r="M31" s="60">
        <f>SUMIF(資料加工!$K:$K,$A31&amp;$B31&amp;M$5&amp;M$4,資料加工!$E:$E)</f>
        <v>15483788</v>
      </c>
      <c r="N31" s="60">
        <f>SUMIF(資料加工!$K:$K,$A31&amp;$B31&amp;N$5&amp;N$4,資料加工!$E:$E)</f>
        <v>13833679.199999999</v>
      </c>
      <c r="O31" s="63">
        <f t="shared" si="0"/>
        <v>0.89342990229522645</v>
      </c>
      <c r="P31" s="60">
        <f>SUMIF(資料加工!$K:$K,$A31&amp;$B31&amp;P$5&amp;P$4,資料加工!$E:$E)</f>
        <v>12895259</v>
      </c>
      <c r="Q31" s="60">
        <f>SUMIF(資料加工!$K:$K,$A31&amp;$B31&amp;Q$5&amp;Q$4,資料加工!$E:$E)</f>
        <v>11995051</v>
      </c>
      <c r="R31" s="63">
        <f t="shared" si="1"/>
        <v>0.93019077786650117</v>
      </c>
      <c r="S31" s="60">
        <f>SUMIF(資料加工!$K:$K,$A31&amp;$B31&amp;S$5&amp;S$4,資料加工!$E:$E)</f>
        <v>13676274</v>
      </c>
      <c r="T31" s="60">
        <f>SUMIF(資料加工!$K:$K,$A31&amp;$B31&amp;T$5&amp;T$4,資料加工!$E:$E)</f>
        <v>9040254</v>
      </c>
      <c r="U31" s="63">
        <f t="shared" si="2"/>
        <v>0.66101732094574883</v>
      </c>
    </row>
    <row r="32" spans="1:21">
      <c r="A32" s="64" t="str">
        <f t="shared" si="14"/>
        <v>新類型</v>
      </c>
      <c r="B32" s="59" t="s">
        <v>100</v>
      </c>
      <c r="C32" s="60">
        <f t="shared" si="10"/>
        <v>25879701</v>
      </c>
      <c r="D32" s="60">
        <f t="shared" si="11"/>
        <v>19901641</v>
      </c>
      <c r="E32" s="61">
        <f t="shared" si="5"/>
        <v>0.76900583202255701</v>
      </c>
      <c r="F32" s="60">
        <f t="shared" si="6"/>
        <v>-5978060</v>
      </c>
      <c r="G32" s="60">
        <v>20100657.41</v>
      </c>
      <c r="H32" s="61">
        <f t="shared" si="7"/>
        <v>0.99009900990099009</v>
      </c>
      <c r="I32" s="62">
        <f>D32/D35</f>
        <v>3.6332065005079364E-2</v>
      </c>
      <c r="J32" s="60">
        <f>SUMIF(資料加工!$K:$K,$A32&amp;$B32&amp;J$5&amp;J$4,資料加工!$E:$E)</f>
        <v>8458970</v>
      </c>
      <c r="K32" s="60">
        <f>SUMIF(資料加工!$K:$K,$A32&amp;$B32&amp;K$5&amp;K$4,資料加工!$E:$E)</f>
        <v>4479794</v>
      </c>
      <c r="L32" s="63">
        <f t="shared" si="12"/>
        <v>0.52959095492713648</v>
      </c>
      <c r="M32" s="60">
        <f>SUMIF(資料加工!$K:$K,$A32&amp;$B32&amp;M$5&amp;M$4,資料加工!$E:$E)</f>
        <v>6467446</v>
      </c>
      <c r="N32" s="60">
        <f>SUMIF(資料加工!$K:$K,$A32&amp;$B32&amp;N$5&amp;N$4,資料加工!$E:$E)</f>
        <v>5118589</v>
      </c>
      <c r="O32" s="63">
        <f t="shared" si="0"/>
        <v>0.79143900080495455</v>
      </c>
      <c r="P32" s="60">
        <f>SUMIF(資料加工!$K:$K,$A32&amp;$B32&amp;P$5&amp;P$4,資料加工!$E:$E)</f>
        <v>4031085</v>
      </c>
      <c r="Q32" s="60">
        <f>SUMIF(資料加工!$K:$K,$A32&amp;$B32&amp;Q$5&amp;Q$4,資料加工!$E:$E)</f>
        <v>3891346</v>
      </c>
      <c r="R32" s="63">
        <f t="shared" si="1"/>
        <v>0.96533464315438644</v>
      </c>
      <c r="S32" s="60">
        <f>SUMIF(資料加工!$K:$K,$A32&amp;$B32&amp;S$5&amp;S$4,資料加工!$E:$E)</f>
        <v>6922200</v>
      </c>
      <c r="T32" s="60">
        <f>SUMIF(資料加工!$K:$K,$A32&amp;$B32&amp;T$5&amp;T$4,資料加工!$E:$E)</f>
        <v>6411912</v>
      </c>
      <c r="U32" s="63">
        <f t="shared" si="2"/>
        <v>0.92628239577013083</v>
      </c>
    </row>
    <row r="33" spans="1:21">
      <c r="A33" s="64" t="str">
        <f t="shared" si="14"/>
        <v>新類型</v>
      </c>
      <c r="B33" s="59" t="s">
        <v>9</v>
      </c>
      <c r="C33" s="60">
        <f t="shared" si="10"/>
        <v>37660845</v>
      </c>
      <c r="D33" s="60">
        <f t="shared" si="11"/>
        <v>35259202</v>
      </c>
      <c r="E33" s="61">
        <f t="shared" si="5"/>
        <v>0.93622971019370382</v>
      </c>
      <c r="F33" s="60">
        <f t="shared" si="6"/>
        <v>-2401643</v>
      </c>
      <c r="G33" s="60">
        <v>40195490.279999994</v>
      </c>
      <c r="H33" s="61">
        <f t="shared" si="7"/>
        <v>0.87719298245614052</v>
      </c>
      <c r="I33" s="62">
        <f>D33/D35</f>
        <v>6.4368542226805534E-2</v>
      </c>
      <c r="J33" s="60">
        <f>SUMIF(資料加工!$K:$K,$A33&amp;$B33&amp;J$5&amp;J$4,資料加工!$E:$E)</f>
        <v>8216699</v>
      </c>
      <c r="K33" s="60">
        <f>SUMIF(資料加工!$K:$K,$A33&amp;$B33&amp;K$5&amp;K$4,資料加工!$E:$E)</f>
        <v>13249648</v>
      </c>
      <c r="L33" s="63">
        <f t="shared" si="12"/>
        <v>1.6125268797116701</v>
      </c>
      <c r="M33" s="60">
        <f>SUMIF(資料加工!$K:$K,$A33&amp;$B33&amp;M$5&amp;M$4,資料加工!$E:$E)</f>
        <v>13680774</v>
      </c>
      <c r="N33" s="60">
        <f>SUMIF(資料加工!$K:$K,$A33&amp;$B33&amp;N$5&amp;N$4,資料加工!$E:$E)</f>
        <v>8528205</v>
      </c>
      <c r="O33" s="63">
        <f t="shared" si="0"/>
        <v>0.62337152854070976</v>
      </c>
      <c r="P33" s="60">
        <f>SUMIF(資料加工!$K:$K,$A33&amp;$B33&amp;P$5&amp;P$4,資料加工!$E:$E)</f>
        <v>8779924</v>
      </c>
      <c r="Q33" s="60">
        <f>SUMIF(資料加工!$K:$K,$A33&amp;$B33&amp;Q$5&amp;Q$4,資料加工!$E:$E)</f>
        <v>7116187</v>
      </c>
      <c r="R33" s="63">
        <f t="shared" si="1"/>
        <v>0.81050667408966182</v>
      </c>
      <c r="S33" s="60">
        <f>SUMIF(資料加工!$K:$K,$A33&amp;$B33&amp;S$5&amp;S$4,資料加工!$E:$E)</f>
        <v>6983448</v>
      </c>
      <c r="T33" s="60">
        <f>SUMIF(資料加工!$K:$K,$A33&amp;$B33&amp;T$5&amp;T$4,資料加工!$E:$E)</f>
        <v>6365162</v>
      </c>
      <c r="U33" s="63">
        <f t="shared" si="2"/>
        <v>0.91146407906237725</v>
      </c>
    </row>
    <row r="34" spans="1:21">
      <c r="A34" s="64" t="str">
        <f t="shared" si="14"/>
        <v>新類型</v>
      </c>
      <c r="B34" s="59" t="s">
        <v>99</v>
      </c>
      <c r="C34" s="60">
        <f t="shared" si="10"/>
        <v>3691263</v>
      </c>
      <c r="D34" s="60">
        <f t="shared" si="11"/>
        <v>4579883</v>
      </c>
      <c r="E34" s="61">
        <f t="shared" si="5"/>
        <v>1.2407360299171313</v>
      </c>
      <c r="F34" s="60">
        <f t="shared" si="6"/>
        <v>888620</v>
      </c>
      <c r="G34" s="60">
        <v>5541658.4299999997</v>
      </c>
      <c r="H34" s="61">
        <f t="shared" si="7"/>
        <v>0.82644628099173556</v>
      </c>
      <c r="I34" s="62">
        <f>D34/D35</f>
        <v>8.3609490730768322E-3</v>
      </c>
      <c r="J34" s="60">
        <f>SUMIF(資料加工!$K:$K,$A34&amp;$B34&amp;J$5&amp;J$4,資料加工!$E:$E)</f>
        <v>377400</v>
      </c>
      <c r="K34" s="60">
        <f>SUMIF(資料加工!$K:$K,$A34&amp;$B34&amp;K$5&amp;K$4,資料加工!$E:$E)</f>
        <v>1140720</v>
      </c>
      <c r="L34" s="63">
        <f t="shared" si="12"/>
        <v>3.0225755166931636</v>
      </c>
      <c r="M34" s="60">
        <f>SUMIF(資料加工!$K:$K,$A34&amp;$B34&amp;M$5&amp;M$4,資料加工!$E:$E)</f>
        <v>1340640</v>
      </c>
      <c r="N34" s="60">
        <f>SUMIF(資料加工!$K:$K,$A34&amp;$B34&amp;N$5&amp;N$4,資料加工!$E:$E)</f>
        <v>1175457</v>
      </c>
      <c r="O34" s="63">
        <f t="shared" si="0"/>
        <v>0.87678795202291437</v>
      </c>
      <c r="P34" s="60">
        <f>SUMIF(資料加工!$K:$K,$A34&amp;$B34&amp;P$5&amp;P$4,資料加工!$E:$E)</f>
        <v>411021</v>
      </c>
      <c r="Q34" s="60">
        <f>SUMIF(資料加工!$K:$K,$A34&amp;$B34&amp;Q$5&amp;Q$4,資料加工!$E:$E)</f>
        <v>873936</v>
      </c>
      <c r="R34" s="63">
        <f t="shared" si="1"/>
        <v>2.1262563226696445</v>
      </c>
      <c r="S34" s="60">
        <f>SUMIF(資料加工!$K:$K,$A34&amp;$B34&amp;S$5&amp;S$4,資料加工!$E:$E)</f>
        <v>1562202</v>
      </c>
      <c r="T34" s="60">
        <f>SUMIF(資料加工!$K:$K,$A34&amp;$B34&amp;T$5&amp;T$4,資料加工!$E:$E)</f>
        <v>1389770</v>
      </c>
      <c r="U34" s="63">
        <f t="shared" si="2"/>
        <v>0.88962246879724904</v>
      </c>
    </row>
    <row r="35" spans="1:21">
      <c r="A35" s="65"/>
      <c r="B35" s="66" t="s">
        <v>111</v>
      </c>
      <c r="C35" s="33">
        <f t="shared" si="10"/>
        <v>663611037</v>
      </c>
      <c r="D35" s="33">
        <f t="shared" si="11"/>
        <v>547770708.80000007</v>
      </c>
      <c r="E35" s="67">
        <f t="shared" si="5"/>
        <v>0.82543941896493811</v>
      </c>
      <c r="F35" s="33">
        <f t="shared" si="6"/>
        <v>-115840328.19999993</v>
      </c>
      <c r="G35" s="33">
        <v>1633174277.4480002</v>
      </c>
      <c r="H35" s="67">
        <f t="shared" si="7"/>
        <v>0.33540248359528851</v>
      </c>
      <c r="I35" s="68">
        <f>D35/D35</f>
        <v>1</v>
      </c>
      <c r="J35" s="33">
        <f>SUM(J26:J34)</f>
        <v>199122547</v>
      </c>
      <c r="K35" s="33">
        <f>SUM(K26:K34)</f>
        <v>173913172.80000001</v>
      </c>
      <c r="L35" s="69">
        <f t="shared" si="12"/>
        <v>0.87339769112133747</v>
      </c>
      <c r="M35" s="33">
        <f>SUM(M26:M34)</f>
        <v>188831068</v>
      </c>
      <c r="N35" s="33">
        <f>SUM(N26:N34)</f>
        <v>124595931.40000001</v>
      </c>
      <c r="O35" s="69">
        <f t="shared" si="0"/>
        <v>0.65982749936043361</v>
      </c>
      <c r="P35" s="33">
        <f>SUM(P26:P34)</f>
        <v>109661147</v>
      </c>
      <c r="Q35" s="33">
        <f>SUM(Q26:Q34)</f>
        <v>122035190</v>
      </c>
      <c r="R35" s="69">
        <f t="shared" si="1"/>
        <v>1.1128388981742092</v>
      </c>
      <c r="S35" s="33">
        <f>SUM(S26:S34)</f>
        <v>165996275</v>
      </c>
      <c r="T35" s="33">
        <f>SUM(T26:T34)</f>
        <v>127226414.59999999</v>
      </c>
      <c r="U35" s="69">
        <f t="shared" si="2"/>
        <v>0.76644138309730137</v>
      </c>
    </row>
    <row r="36" spans="1:21">
      <c r="A36" s="58" t="s">
        <v>117</v>
      </c>
      <c r="B36" s="59" t="s">
        <v>4</v>
      </c>
      <c r="C36" s="60">
        <f t="shared" si="10"/>
        <v>33587896</v>
      </c>
      <c r="D36" s="60">
        <f t="shared" si="11"/>
        <v>25843839.199999999</v>
      </c>
      <c r="E36" s="61">
        <f t="shared" si="5"/>
        <v>0.76943906221455494</v>
      </c>
      <c r="F36" s="60">
        <f t="shared" si="6"/>
        <v>-7744056.8000000007</v>
      </c>
      <c r="G36" s="60">
        <v>29203538.295999996</v>
      </c>
      <c r="H36" s="61">
        <f t="shared" si="7"/>
        <v>0.88495575221238942</v>
      </c>
      <c r="I36" s="62">
        <f>D36/D45</f>
        <v>1.6140866725632818E-2</v>
      </c>
      <c r="J36" s="60">
        <f t="shared" ref="J36:K44" si="15">SUM(J6,J16,J26)</f>
        <v>9765677</v>
      </c>
      <c r="K36" s="60">
        <f t="shared" si="15"/>
        <v>6946750.5999999996</v>
      </c>
      <c r="L36" s="63">
        <f t="shared" si="12"/>
        <v>0.71134347367827133</v>
      </c>
      <c r="M36" s="60">
        <f t="shared" ref="M36:N44" si="16">SUM(M6,M16,M26)</f>
        <v>8576107</v>
      </c>
      <c r="N36" s="60">
        <f t="shared" si="16"/>
        <v>6346466.5999999996</v>
      </c>
      <c r="O36" s="63">
        <f t="shared" si="0"/>
        <v>0.7400171896176202</v>
      </c>
      <c r="P36" s="60">
        <f t="shared" ref="P36:Q44" si="17">SUM(P6,P16,P26)</f>
        <v>7017170</v>
      </c>
      <c r="Q36" s="60">
        <f t="shared" si="17"/>
        <v>4905470</v>
      </c>
      <c r="R36" s="63">
        <f t="shared" si="1"/>
        <v>0.69906671777938967</v>
      </c>
      <c r="S36" s="60">
        <f t="shared" ref="S36:T44" si="18">SUM(S6,S16,S26)</f>
        <v>8228942</v>
      </c>
      <c r="T36" s="60">
        <f t="shared" si="18"/>
        <v>7645152</v>
      </c>
      <c r="U36" s="63">
        <f t="shared" si="2"/>
        <v>0.92905649353221831</v>
      </c>
    </row>
    <row r="37" spans="1:21">
      <c r="A37" s="65"/>
      <c r="B37" s="59" t="s">
        <v>5</v>
      </c>
      <c r="C37" s="60">
        <f t="shared" si="10"/>
        <v>75676490</v>
      </c>
      <c r="D37" s="60">
        <f t="shared" si="11"/>
        <v>77806514.799999997</v>
      </c>
      <c r="E37" s="61">
        <f t="shared" si="5"/>
        <v>1.0281464534097708</v>
      </c>
      <c r="F37" s="60">
        <f t="shared" si="6"/>
        <v>2130024.799999997</v>
      </c>
      <c r="G37" s="60">
        <v>92589752.611999989</v>
      </c>
      <c r="H37" s="61">
        <f t="shared" si="7"/>
        <v>0.84033613445378164</v>
      </c>
      <c r="I37" s="62">
        <f>D37/D45</f>
        <v>4.8594350709811621E-2</v>
      </c>
      <c r="J37" s="60">
        <f t="shared" si="15"/>
        <v>27035597</v>
      </c>
      <c r="K37" s="60">
        <f t="shared" si="15"/>
        <v>29086474</v>
      </c>
      <c r="L37" s="63">
        <f t="shared" si="12"/>
        <v>1.0758583951373444</v>
      </c>
      <c r="M37" s="60">
        <f t="shared" si="16"/>
        <v>17901404</v>
      </c>
      <c r="N37" s="60">
        <f t="shared" si="16"/>
        <v>16714416.800000001</v>
      </c>
      <c r="O37" s="63">
        <f t="shared" si="0"/>
        <v>0.93369306675610475</v>
      </c>
      <c r="P37" s="60">
        <f t="shared" si="17"/>
        <v>14027110</v>
      </c>
      <c r="Q37" s="60">
        <f t="shared" si="17"/>
        <v>12543442</v>
      </c>
      <c r="R37" s="63">
        <f t="shared" si="1"/>
        <v>0.89422853317611395</v>
      </c>
      <c r="S37" s="60">
        <f t="shared" si="18"/>
        <v>16712379</v>
      </c>
      <c r="T37" s="60">
        <f t="shared" si="18"/>
        <v>19462182</v>
      </c>
      <c r="U37" s="63">
        <f t="shared" si="2"/>
        <v>1.1645368980681925</v>
      </c>
    </row>
    <row r="38" spans="1:21">
      <c r="A38" s="65"/>
      <c r="B38" s="59" t="s">
        <v>109</v>
      </c>
      <c r="C38" s="60">
        <f t="shared" si="10"/>
        <v>97392232</v>
      </c>
      <c r="D38" s="60">
        <f t="shared" si="11"/>
        <v>111477216.19999999</v>
      </c>
      <c r="E38" s="61">
        <f t="shared" si="5"/>
        <v>1.1446212281078021</v>
      </c>
      <c r="F38" s="60">
        <f t="shared" si="6"/>
        <v>14084984.199999988</v>
      </c>
      <c r="G38" s="60">
        <v>105903355.38999999</v>
      </c>
      <c r="H38" s="61">
        <f t="shared" si="7"/>
        <v>1.0526315789473684</v>
      </c>
      <c r="I38" s="62">
        <f>D38/D45</f>
        <v>6.9623513584961313E-2</v>
      </c>
      <c r="J38" s="60">
        <f t="shared" si="15"/>
        <v>28910834</v>
      </c>
      <c r="K38" s="60">
        <f t="shared" si="15"/>
        <v>37553062.799999997</v>
      </c>
      <c r="L38" s="63">
        <f t="shared" si="12"/>
        <v>1.2989269974017352</v>
      </c>
      <c r="M38" s="60">
        <f t="shared" si="16"/>
        <v>24824238</v>
      </c>
      <c r="N38" s="60">
        <f t="shared" si="16"/>
        <v>36322332.799999997</v>
      </c>
      <c r="O38" s="63">
        <f t="shared" si="0"/>
        <v>1.4631801709281065</v>
      </c>
      <c r="P38" s="60">
        <f t="shared" si="17"/>
        <v>18984596</v>
      </c>
      <c r="Q38" s="60">
        <f t="shared" si="17"/>
        <v>17739506.199999999</v>
      </c>
      <c r="R38" s="63">
        <f t="shared" si="1"/>
        <v>0.93441578635647549</v>
      </c>
      <c r="S38" s="60">
        <f t="shared" si="18"/>
        <v>24672564</v>
      </c>
      <c r="T38" s="60">
        <f t="shared" si="18"/>
        <v>19862314.399999999</v>
      </c>
      <c r="U38" s="63">
        <f t="shared" si="2"/>
        <v>0.80503649316706605</v>
      </c>
    </row>
    <row r="39" spans="1:21">
      <c r="A39" s="65"/>
      <c r="B39" s="59" t="s">
        <v>6</v>
      </c>
      <c r="C39" s="60">
        <f t="shared" si="10"/>
        <v>999254018</v>
      </c>
      <c r="D39" s="60">
        <f t="shared" si="11"/>
        <v>893946540.60000002</v>
      </c>
      <c r="E39" s="61">
        <f t="shared" si="5"/>
        <v>0.89461390647117722</v>
      </c>
      <c r="F39" s="60">
        <f t="shared" si="6"/>
        <v>-105307477.39999998</v>
      </c>
      <c r="G39" s="60">
        <v>876067609.78799999</v>
      </c>
      <c r="H39" s="61">
        <f t="shared" si="7"/>
        <v>1.0204081632653061</v>
      </c>
      <c r="I39" s="62">
        <f>D39/D45</f>
        <v>0.55831766557598417</v>
      </c>
      <c r="J39" s="60">
        <f t="shared" si="15"/>
        <v>297462633.19999999</v>
      </c>
      <c r="K39" s="60">
        <f t="shared" si="15"/>
        <v>234456239</v>
      </c>
      <c r="L39" s="63">
        <f t="shared" si="12"/>
        <v>0.78818719675073468</v>
      </c>
      <c r="M39" s="60">
        <f t="shared" si="16"/>
        <v>264634227</v>
      </c>
      <c r="N39" s="60">
        <f t="shared" si="16"/>
        <v>220400519.19999999</v>
      </c>
      <c r="O39" s="63">
        <f t="shared" si="0"/>
        <v>0.83284963437477033</v>
      </c>
      <c r="P39" s="60">
        <f t="shared" si="17"/>
        <v>188200179</v>
      </c>
      <c r="Q39" s="60">
        <f t="shared" si="17"/>
        <v>176265855</v>
      </c>
      <c r="R39" s="63">
        <f t="shared" si="1"/>
        <v>0.93658707412812825</v>
      </c>
      <c r="S39" s="60">
        <f t="shared" si="18"/>
        <v>248956978.80000001</v>
      </c>
      <c r="T39" s="60">
        <f t="shared" si="18"/>
        <v>262823927.40000001</v>
      </c>
      <c r="U39" s="63">
        <f t="shared" si="2"/>
        <v>1.0557001802754846</v>
      </c>
    </row>
    <row r="40" spans="1:21">
      <c r="A40" s="65"/>
      <c r="B40" s="59" t="s">
        <v>7</v>
      </c>
      <c r="C40" s="60">
        <f t="shared" si="10"/>
        <v>128044223</v>
      </c>
      <c r="D40" s="60">
        <f t="shared" si="11"/>
        <v>118566129</v>
      </c>
      <c r="E40" s="61">
        <f t="shared" si="5"/>
        <v>0.92597796465991289</v>
      </c>
      <c r="F40" s="60">
        <f t="shared" si="6"/>
        <v>-9478094</v>
      </c>
      <c r="G40" s="60">
        <v>136351048.34999999</v>
      </c>
      <c r="H40" s="61">
        <f t="shared" si="7"/>
        <v>0.86956521739130443</v>
      </c>
      <c r="I40" s="62">
        <f>D40/D45</f>
        <v>7.4050920668287876E-2</v>
      </c>
      <c r="J40" s="60">
        <f t="shared" si="15"/>
        <v>43720159</v>
      </c>
      <c r="K40" s="60">
        <f t="shared" si="15"/>
        <v>35217502</v>
      </c>
      <c r="L40" s="63">
        <f t="shared" si="12"/>
        <v>0.80552090398390364</v>
      </c>
      <c r="M40" s="60">
        <f t="shared" si="16"/>
        <v>31349919</v>
      </c>
      <c r="N40" s="60">
        <f t="shared" si="16"/>
        <v>29687023</v>
      </c>
      <c r="O40" s="63">
        <f t="shared" si="0"/>
        <v>0.94695692834166489</v>
      </c>
      <c r="P40" s="60">
        <f t="shared" si="17"/>
        <v>23170251</v>
      </c>
      <c r="Q40" s="60">
        <f t="shared" si="17"/>
        <v>21946290</v>
      </c>
      <c r="R40" s="63">
        <f t="shared" si="1"/>
        <v>0.94717532408259197</v>
      </c>
      <c r="S40" s="60">
        <f t="shared" si="18"/>
        <v>29803894</v>
      </c>
      <c r="T40" s="60">
        <f t="shared" si="18"/>
        <v>31715314</v>
      </c>
      <c r="U40" s="63">
        <f t="shared" si="2"/>
        <v>1.0641332303758697</v>
      </c>
    </row>
    <row r="41" spans="1:21">
      <c r="A41" s="65"/>
      <c r="B41" s="59" t="s">
        <v>8</v>
      </c>
      <c r="C41" s="60">
        <f t="shared" si="10"/>
        <v>203580027</v>
      </c>
      <c r="D41" s="60">
        <f t="shared" si="11"/>
        <v>184404044.60000002</v>
      </c>
      <c r="E41" s="61">
        <f t="shared" si="5"/>
        <v>0.90580617026836341</v>
      </c>
      <c r="F41" s="60">
        <f t="shared" si="6"/>
        <v>-19175982.399999976</v>
      </c>
      <c r="G41" s="60">
        <v>219440813.07399997</v>
      </c>
      <c r="H41" s="61">
        <f t="shared" si="7"/>
        <v>0.84033613445378175</v>
      </c>
      <c r="I41" s="62">
        <f>D41/D45</f>
        <v>0.11517023784748866</v>
      </c>
      <c r="J41" s="60">
        <f t="shared" si="15"/>
        <v>61259403</v>
      </c>
      <c r="K41" s="60">
        <f t="shared" si="15"/>
        <v>50493352.400000006</v>
      </c>
      <c r="L41" s="63">
        <f t="shared" si="12"/>
        <v>0.8242547254337429</v>
      </c>
      <c r="M41" s="60">
        <f t="shared" si="16"/>
        <v>54643177</v>
      </c>
      <c r="N41" s="60">
        <f t="shared" si="16"/>
        <v>44968325.200000003</v>
      </c>
      <c r="O41" s="63">
        <f t="shared" si="0"/>
        <v>0.82294492503611205</v>
      </c>
      <c r="P41" s="60">
        <f t="shared" si="17"/>
        <v>36090457</v>
      </c>
      <c r="Q41" s="60">
        <f t="shared" si="17"/>
        <v>35174552</v>
      </c>
      <c r="R41" s="63">
        <f t="shared" si="1"/>
        <v>0.97462196170029103</v>
      </c>
      <c r="S41" s="60">
        <f t="shared" si="18"/>
        <v>51586990</v>
      </c>
      <c r="T41" s="60">
        <f t="shared" si="18"/>
        <v>53767815</v>
      </c>
      <c r="U41" s="63">
        <f t="shared" si="2"/>
        <v>1.0422747091853972</v>
      </c>
    </row>
    <row r="42" spans="1:21">
      <c r="A42" s="65"/>
      <c r="B42" s="59" t="s">
        <v>100</v>
      </c>
      <c r="C42" s="60">
        <f t="shared" si="10"/>
        <v>62288634</v>
      </c>
      <c r="D42" s="60">
        <f t="shared" si="11"/>
        <v>57804366</v>
      </c>
      <c r="E42" s="61">
        <f t="shared" si="5"/>
        <v>0.92800824625564915</v>
      </c>
      <c r="F42" s="60">
        <f t="shared" si="6"/>
        <v>-4484268</v>
      </c>
      <c r="G42" s="60">
        <v>65318933.579999991</v>
      </c>
      <c r="H42" s="61">
        <f t="shared" si="7"/>
        <v>0.88495575221238953</v>
      </c>
      <c r="I42" s="62">
        <f>D42/D45</f>
        <v>3.6101933638625218E-2</v>
      </c>
      <c r="J42" s="60">
        <f t="shared" si="15"/>
        <v>21155534</v>
      </c>
      <c r="K42" s="60">
        <f t="shared" si="15"/>
        <v>17026978</v>
      </c>
      <c r="L42" s="63">
        <f t="shared" si="12"/>
        <v>0.8048474692248373</v>
      </c>
      <c r="M42" s="60">
        <f t="shared" si="16"/>
        <v>15221226</v>
      </c>
      <c r="N42" s="60">
        <f t="shared" si="16"/>
        <v>14248602</v>
      </c>
      <c r="O42" s="63">
        <f t="shared" si="0"/>
        <v>0.93610081080196827</v>
      </c>
      <c r="P42" s="60">
        <f t="shared" si="17"/>
        <v>10944556</v>
      </c>
      <c r="Q42" s="60">
        <f t="shared" si="17"/>
        <v>11141476</v>
      </c>
      <c r="R42" s="63">
        <f t="shared" si="1"/>
        <v>1.0179925069596245</v>
      </c>
      <c r="S42" s="60">
        <f t="shared" si="18"/>
        <v>14967318</v>
      </c>
      <c r="T42" s="60">
        <f t="shared" si="18"/>
        <v>15387310</v>
      </c>
      <c r="U42" s="63">
        <f t="shared" si="2"/>
        <v>1.0280606051130872</v>
      </c>
    </row>
    <row r="43" spans="1:21">
      <c r="A43" s="65"/>
      <c r="B43" s="59" t="s">
        <v>9</v>
      </c>
      <c r="C43" s="60">
        <f t="shared" si="10"/>
        <v>118102816</v>
      </c>
      <c r="D43" s="60">
        <f t="shared" si="11"/>
        <v>118600799</v>
      </c>
      <c r="E43" s="61">
        <f t="shared" si="5"/>
        <v>1.0042165209676288</v>
      </c>
      <c r="F43" s="60">
        <f t="shared" si="6"/>
        <v>497983</v>
      </c>
      <c r="G43" s="60">
        <v>106740719.10000001</v>
      </c>
      <c r="H43" s="61">
        <f t="shared" si="7"/>
        <v>1.1111111111111109</v>
      </c>
      <c r="I43" s="62">
        <f>D43/D45</f>
        <v>7.407257394685253E-2</v>
      </c>
      <c r="J43" s="60">
        <f t="shared" si="15"/>
        <v>36764786</v>
      </c>
      <c r="K43" s="60">
        <f t="shared" si="15"/>
        <v>39003930.600000001</v>
      </c>
      <c r="L43" s="63">
        <f t="shared" si="12"/>
        <v>1.0609046003966949</v>
      </c>
      <c r="M43" s="60">
        <f t="shared" si="16"/>
        <v>31979080</v>
      </c>
      <c r="N43" s="60">
        <f t="shared" si="16"/>
        <v>29429415.399999999</v>
      </c>
      <c r="O43" s="63">
        <f t="shared" si="0"/>
        <v>0.92027085832362898</v>
      </c>
      <c r="P43" s="60">
        <f t="shared" si="17"/>
        <v>21567495</v>
      </c>
      <c r="Q43" s="60">
        <f t="shared" si="17"/>
        <v>21484472</v>
      </c>
      <c r="R43" s="63">
        <f t="shared" si="1"/>
        <v>0.99615054970454375</v>
      </c>
      <c r="S43" s="60">
        <f t="shared" si="18"/>
        <v>27791455</v>
      </c>
      <c r="T43" s="60">
        <f t="shared" si="18"/>
        <v>28682981</v>
      </c>
      <c r="U43" s="63">
        <f t="shared" si="2"/>
        <v>1.0320791408726171</v>
      </c>
    </row>
    <row r="44" spans="1:21">
      <c r="A44" s="65"/>
      <c r="B44" s="59" t="s">
        <v>99</v>
      </c>
      <c r="C44" s="60">
        <f t="shared" si="10"/>
        <v>10384337</v>
      </c>
      <c r="D44" s="60">
        <f t="shared" si="11"/>
        <v>12693763</v>
      </c>
      <c r="E44" s="61">
        <f t="shared" si="5"/>
        <v>1.2223951322072848</v>
      </c>
      <c r="F44" s="60">
        <f t="shared" si="6"/>
        <v>2309426</v>
      </c>
      <c r="G44" s="60">
        <v>12693763</v>
      </c>
      <c r="H44" s="61">
        <f t="shared" si="7"/>
        <v>1</v>
      </c>
      <c r="I44" s="62">
        <f>D44/D45</f>
        <v>7.927937302355954E-3</v>
      </c>
      <c r="J44" s="60">
        <f t="shared" si="15"/>
        <v>3239700</v>
      </c>
      <c r="K44" s="60">
        <f t="shared" si="15"/>
        <v>3403720</v>
      </c>
      <c r="L44" s="63">
        <f t="shared" si="12"/>
        <v>1.0506281445812884</v>
      </c>
      <c r="M44" s="60">
        <f t="shared" si="16"/>
        <v>2313681</v>
      </c>
      <c r="N44" s="60">
        <f t="shared" si="16"/>
        <v>2958889</v>
      </c>
      <c r="O44" s="63">
        <f t="shared" si="0"/>
        <v>1.2788664470166804</v>
      </c>
      <c r="P44" s="60">
        <f t="shared" si="17"/>
        <v>2053685</v>
      </c>
      <c r="Q44" s="60">
        <f t="shared" si="17"/>
        <v>3035256</v>
      </c>
      <c r="R44" s="63">
        <f t="shared" si="1"/>
        <v>1.477955966956958</v>
      </c>
      <c r="S44" s="60">
        <f t="shared" si="18"/>
        <v>2777271</v>
      </c>
      <c r="T44" s="60">
        <f t="shared" si="18"/>
        <v>3295898</v>
      </c>
      <c r="U44" s="63">
        <f t="shared" si="2"/>
        <v>1.1867397888070699</v>
      </c>
    </row>
    <row r="45" spans="1:21">
      <c r="A45" s="70"/>
      <c r="B45" s="66" t="s">
        <v>111</v>
      </c>
      <c r="C45" s="33">
        <f t="shared" si="10"/>
        <v>1728310673</v>
      </c>
      <c r="D45" s="33">
        <f t="shared" si="11"/>
        <v>1601143212.3999999</v>
      </c>
      <c r="E45" s="67">
        <f>D45/C45</f>
        <v>0.92642094816248344</v>
      </c>
      <c r="F45" s="33">
        <f>D45-C45</f>
        <v>-127167460.60000014</v>
      </c>
      <c r="G45" s="33">
        <v>3471208135.7100005</v>
      </c>
      <c r="H45" s="67">
        <f t="shared" si="7"/>
        <v>0.46126396050074425</v>
      </c>
      <c r="I45" s="68">
        <f>D45/D45</f>
        <v>1</v>
      </c>
      <c r="J45" s="33">
        <f>SUM(J36:J44)</f>
        <v>529314323.19999999</v>
      </c>
      <c r="K45" s="33">
        <f>SUM(K36:K44)</f>
        <v>453188009.39999998</v>
      </c>
      <c r="L45" s="69">
        <f t="shared" si="12"/>
        <v>0.85617938063762566</v>
      </c>
      <c r="M45" s="33">
        <f>SUM(M36:M44)</f>
        <v>451443059</v>
      </c>
      <c r="N45" s="33">
        <f>SUM(N36:N44)</f>
        <v>401075989.99999994</v>
      </c>
      <c r="O45" s="69">
        <f t="shared" si="0"/>
        <v>0.88843095935161986</v>
      </c>
      <c r="P45" s="33">
        <f>SUM(P36:P44)</f>
        <v>322055499</v>
      </c>
      <c r="Q45" s="33">
        <f>SUM(Q36:Q44)</f>
        <v>304236319.19999999</v>
      </c>
      <c r="R45" s="69">
        <f t="shared" si="1"/>
        <v>0.94467046873806049</v>
      </c>
      <c r="S45" s="33">
        <f>SUM(S36:S44)</f>
        <v>425497791.80000001</v>
      </c>
      <c r="T45" s="33">
        <f>SUM(T36:T44)</f>
        <v>442642893.80000001</v>
      </c>
      <c r="U45" s="69">
        <f t="shared" si="2"/>
        <v>1.0402942208641563</v>
      </c>
    </row>
  </sheetData>
  <phoneticPr fontId="2"/>
  <conditionalFormatting sqref="L6:L14 L16:L24 L26:L34 L36:L44 O6:O14 O16:O24 O26:O34 O36:O44 R6:R14 R16:R24 R26:R34 R36:R44 U6:U14 U16:U24 U26:U34 U36:U44">
    <cfRule type="expression" dxfId="0" priority="1" stopIfTrue="1">
      <formula>L6&lt;100%</formula>
    </cfRule>
  </conditionalFormatting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zoomScale="130" zoomScaleNormal="130" workbookViewId="0">
      <selection activeCell="O4" sqref="O4"/>
    </sheetView>
  </sheetViews>
  <sheetFormatPr defaultRowHeight="13.5"/>
  <cols>
    <col min="1" max="1" width="4.7109375" style="22" customWidth="1"/>
    <col min="2" max="2" width="10.42578125" style="22" customWidth="1"/>
    <col min="3" max="3" width="11.140625" style="39" customWidth="1"/>
    <col min="4" max="4" width="9.7109375" style="26" customWidth="1"/>
    <col min="5" max="5" width="10.140625" style="22" customWidth="1"/>
    <col min="6" max="6" width="6.85546875" style="22" customWidth="1"/>
    <col min="7" max="7" width="3.140625" style="22" customWidth="1"/>
    <col min="8" max="8" width="7.28515625" style="22" customWidth="1"/>
    <col min="9" max="9" width="5.42578125" style="22" customWidth="1"/>
    <col min="10" max="10" width="11.140625" style="28" customWidth="1"/>
    <col min="11" max="11" width="10.85546875" style="22" customWidth="1"/>
    <col min="12" max="12" width="11.28515625" style="22" customWidth="1"/>
    <col min="13" max="16384" width="9.140625" style="22"/>
  </cols>
  <sheetData>
    <row r="1" spans="1:12">
      <c r="B1" s="24" t="s">
        <v>120</v>
      </c>
      <c r="C1" s="25">
        <v>3329453885.4000001</v>
      </c>
      <c r="H1" s="27" t="s">
        <v>125</v>
      </c>
    </row>
    <row r="3" spans="1:12">
      <c r="A3" s="29" t="s">
        <v>30</v>
      </c>
      <c r="B3" s="29" t="s">
        <v>119</v>
      </c>
      <c r="C3" s="30" t="s">
        <v>23</v>
      </c>
      <c r="D3" s="31" t="s">
        <v>24</v>
      </c>
      <c r="E3" s="29" t="s">
        <v>25</v>
      </c>
      <c r="F3" s="29" t="s">
        <v>121</v>
      </c>
      <c r="H3" s="32" t="s">
        <v>121</v>
      </c>
      <c r="I3" s="32" t="s">
        <v>122</v>
      </c>
      <c r="J3" s="33" t="s">
        <v>29</v>
      </c>
      <c r="K3" s="32" t="s">
        <v>123</v>
      </c>
      <c r="L3" s="32" t="s">
        <v>124</v>
      </c>
    </row>
    <row r="4" spans="1:12">
      <c r="A4" s="32">
        <v>1</v>
      </c>
      <c r="B4" s="32" t="s">
        <v>1</v>
      </c>
      <c r="C4" s="34">
        <v>1064963176.2</v>
      </c>
      <c r="D4" s="35">
        <f>C4/$C$1</f>
        <v>0.31986121834273595</v>
      </c>
      <c r="E4" s="35">
        <f>D4</f>
        <v>0.31986121834273595</v>
      </c>
      <c r="F4" s="32" t="str">
        <f>IF(E4&lt;80%,"A","B")</f>
        <v>A</v>
      </c>
      <c r="H4" s="36" t="s">
        <v>26</v>
      </c>
      <c r="I4" s="36">
        <f>COUNTIF(F:F,H4)</f>
        <v>12</v>
      </c>
      <c r="J4" s="34">
        <f>SUMIF(F:F,H4,C:C)</f>
        <v>2652765438.5999994</v>
      </c>
      <c r="K4" s="37">
        <f>I4/$I$6</f>
        <v>0.25531914893617019</v>
      </c>
      <c r="L4" s="37">
        <f>J4/$J$6</f>
        <v>0.79675692468144721</v>
      </c>
    </row>
    <row r="5" spans="1:12">
      <c r="A5" s="32">
        <v>2</v>
      </c>
      <c r="B5" s="32" t="s">
        <v>66</v>
      </c>
      <c r="C5" s="34">
        <v>496838767.40000004</v>
      </c>
      <c r="D5" s="35">
        <f t="shared" ref="D5:D50" si="0">C5/$C$1</f>
        <v>0.14922530375888055</v>
      </c>
      <c r="E5" s="35">
        <f>D5+E4</f>
        <v>0.4690865221016165</v>
      </c>
      <c r="F5" s="32" t="str">
        <f t="shared" ref="F5:F50" si="1">IF(E5&lt;80%,"A","B")</f>
        <v>A</v>
      </c>
      <c r="H5" s="36" t="s">
        <v>27</v>
      </c>
      <c r="I5" s="36">
        <f>COUNTIF(F:F,H5)</f>
        <v>35</v>
      </c>
      <c r="J5" s="34">
        <f>SUMIF(F:F,H5,C:C)</f>
        <v>676688446.79999995</v>
      </c>
      <c r="K5" s="37">
        <f>I5/$I$6</f>
        <v>0.74468085106382975</v>
      </c>
      <c r="L5" s="37">
        <f>J5/$J$6</f>
        <v>0.20324307531855268</v>
      </c>
    </row>
    <row r="6" spans="1:12">
      <c r="A6" s="32">
        <v>3</v>
      </c>
      <c r="B6" s="32" t="s">
        <v>3</v>
      </c>
      <c r="C6" s="34">
        <v>191046679.59999999</v>
      </c>
      <c r="D6" s="35">
        <f t="shared" si="0"/>
        <v>5.7380785611045537E-2</v>
      </c>
      <c r="E6" s="35">
        <f t="shared" ref="E6:E50" si="2">D6+E5</f>
        <v>0.52646730771266204</v>
      </c>
      <c r="F6" s="32" t="str">
        <f t="shared" si="1"/>
        <v>A</v>
      </c>
      <c r="H6" s="36" t="s">
        <v>28</v>
      </c>
      <c r="I6" s="36">
        <f>SUM(I4:I5)</f>
        <v>47</v>
      </c>
      <c r="J6" s="34">
        <f>SUM(J4:J5)</f>
        <v>3329453885.3999996</v>
      </c>
      <c r="K6" s="37">
        <f>I6/$I$6</f>
        <v>1</v>
      </c>
      <c r="L6" s="37">
        <f>J6/$J$6</f>
        <v>1</v>
      </c>
    </row>
    <row r="7" spans="1:12">
      <c r="A7" s="32">
        <v>4</v>
      </c>
      <c r="B7" s="32" t="s">
        <v>65</v>
      </c>
      <c r="C7" s="34">
        <v>177437311</v>
      </c>
      <c r="D7" s="35">
        <f t="shared" si="0"/>
        <v>5.3293217779072109E-2</v>
      </c>
      <c r="E7" s="35">
        <f t="shared" si="2"/>
        <v>0.57976052549173418</v>
      </c>
      <c r="F7" s="32" t="str">
        <f t="shared" si="1"/>
        <v>A</v>
      </c>
    </row>
    <row r="8" spans="1:12">
      <c r="A8" s="32">
        <v>5</v>
      </c>
      <c r="B8" s="32" t="s">
        <v>64</v>
      </c>
      <c r="C8" s="34">
        <v>153961304</v>
      </c>
      <c r="D8" s="35">
        <f t="shared" si="0"/>
        <v>4.6242209473192061E-2</v>
      </c>
      <c r="E8" s="35">
        <f t="shared" si="2"/>
        <v>0.6260027349649262</v>
      </c>
      <c r="F8" s="32" t="str">
        <f t="shared" si="1"/>
        <v>A</v>
      </c>
    </row>
    <row r="9" spans="1:12">
      <c r="A9" s="32">
        <v>6</v>
      </c>
      <c r="B9" s="32" t="s">
        <v>88</v>
      </c>
      <c r="C9" s="34">
        <v>125776122</v>
      </c>
      <c r="D9" s="35">
        <f t="shared" si="0"/>
        <v>3.777680254156434E-2</v>
      </c>
      <c r="E9" s="35">
        <f t="shared" si="2"/>
        <v>0.66377953750649055</v>
      </c>
      <c r="F9" s="32" t="str">
        <f t="shared" si="1"/>
        <v>A</v>
      </c>
    </row>
    <row r="10" spans="1:12">
      <c r="A10" s="32">
        <v>7</v>
      </c>
      <c r="B10" s="32" t="s">
        <v>78</v>
      </c>
      <c r="C10" s="34">
        <v>112233584</v>
      </c>
      <c r="D10" s="35">
        <f t="shared" si="0"/>
        <v>3.3709307250704354E-2</v>
      </c>
      <c r="E10" s="35">
        <f t="shared" si="2"/>
        <v>0.69748884475719486</v>
      </c>
      <c r="F10" s="32" t="str">
        <f t="shared" si="1"/>
        <v>A</v>
      </c>
    </row>
    <row r="11" spans="1:12">
      <c r="A11" s="32">
        <v>8</v>
      </c>
      <c r="B11" s="32" t="s">
        <v>75</v>
      </c>
      <c r="C11" s="34">
        <v>108538528</v>
      </c>
      <c r="D11" s="35">
        <f t="shared" si="0"/>
        <v>3.259949881749457E-2</v>
      </c>
      <c r="E11" s="35">
        <f t="shared" si="2"/>
        <v>0.73008834357468944</v>
      </c>
      <c r="F11" s="32" t="str">
        <f t="shared" si="1"/>
        <v>A</v>
      </c>
    </row>
    <row r="12" spans="1:12">
      <c r="A12" s="32">
        <v>9</v>
      </c>
      <c r="B12" s="32" t="s">
        <v>74</v>
      </c>
      <c r="C12" s="34">
        <v>75431274</v>
      </c>
      <c r="D12" s="35">
        <f t="shared" si="0"/>
        <v>2.2655749740452615E-2</v>
      </c>
      <c r="E12" s="35">
        <f t="shared" si="2"/>
        <v>0.75274409331514203</v>
      </c>
      <c r="F12" s="32" t="str">
        <f t="shared" si="1"/>
        <v>A</v>
      </c>
    </row>
    <row r="13" spans="1:12">
      <c r="A13" s="32">
        <v>10</v>
      </c>
      <c r="B13" s="32" t="s">
        <v>0</v>
      </c>
      <c r="C13" s="34">
        <v>59431735.200000003</v>
      </c>
      <c r="D13" s="35">
        <f t="shared" si="0"/>
        <v>1.7850295347418482E-2</v>
      </c>
      <c r="E13" s="35">
        <f t="shared" si="2"/>
        <v>0.77059438866256047</v>
      </c>
      <c r="F13" s="32" t="str">
        <f t="shared" si="1"/>
        <v>A</v>
      </c>
    </row>
    <row r="14" spans="1:12">
      <c r="A14" s="32">
        <v>11</v>
      </c>
      <c r="B14" s="32" t="s">
        <v>63</v>
      </c>
      <c r="C14" s="34">
        <v>43914147.200000003</v>
      </c>
      <c r="D14" s="35">
        <f t="shared" si="0"/>
        <v>1.3189594663727912E-2</v>
      </c>
      <c r="E14" s="35">
        <f t="shared" si="2"/>
        <v>0.7837839833262884</v>
      </c>
      <c r="F14" s="32" t="str">
        <f t="shared" si="1"/>
        <v>A</v>
      </c>
    </row>
    <row r="15" spans="1:12">
      <c r="A15" s="32">
        <v>12</v>
      </c>
      <c r="B15" s="32" t="s">
        <v>61</v>
      </c>
      <c r="C15" s="34">
        <v>43192810</v>
      </c>
      <c r="D15" s="35">
        <f t="shared" si="0"/>
        <v>1.2972941355158857E-2</v>
      </c>
      <c r="E15" s="35">
        <f t="shared" si="2"/>
        <v>0.79675692468144721</v>
      </c>
      <c r="F15" s="32" t="str">
        <f t="shared" si="1"/>
        <v>A</v>
      </c>
    </row>
    <row r="16" spans="1:12">
      <c r="A16" s="38">
        <v>13</v>
      </c>
      <c r="B16" s="36" t="s">
        <v>2</v>
      </c>
      <c r="C16" s="34">
        <v>42779931</v>
      </c>
      <c r="D16" s="35">
        <f t="shared" si="0"/>
        <v>1.2848933330356195E-2</v>
      </c>
      <c r="E16" s="35">
        <f t="shared" si="2"/>
        <v>0.8096058580118034</v>
      </c>
      <c r="F16" s="36" t="str">
        <f t="shared" si="1"/>
        <v>B</v>
      </c>
    </row>
    <row r="17" spans="1:6">
      <c r="A17" s="38">
        <v>14</v>
      </c>
      <c r="B17" s="36" t="s">
        <v>72</v>
      </c>
      <c r="C17" s="34">
        <v>41848688</v>
      </c>
      <c r="D17" s="35">
        <f t="shared" si="0"/>
        <v>1.2569234907715896E-2</v>
      </c>
      <c r="E17" s="35">
        <f t="shared" si="2"/>
        <v>0.82217509291951929</v>
      </c>
      <c r="F17" s="36" t="str">
        <f t="shared" si="1"/>
        <v>B</v>
      </c>
    </row>
    <row r="18" spans="1:6">
      <c r="A18" s="38">
        <v>15</v>
      </c>
      <c r="B18" s="36" t="s">
        <v>95</v>
      </c>
      <c r="C18" s="34">
        <v>41593298</v>
      </c>
      <c r="D18" s="35">
        <f t="shared" si="0"/>
        <v>1.2492528634317754E-2</v>
      </c>
      <c r="E18" s="35">
        <f t="shared" si="2"/>
        <v>0.834667621553837</v>
      </c>
      <c r="F18" s="36" t="str">
        <f t="shared" si="1"/>
        <v>B</v>
      </c>
    </row>
    <row r="19" spans="1:6">
      <c r="A19" s="38">
        <v>16</v>
      </c>
      <c r="B19" s="36" t="s">
        <v>57</v>
      </c>
      <c r="C19" s="34">
        <v>41342488</v>
      </c>
      <c r="D19" s="35">
        <f t="shared" si="0"/>
        <v>1.2417197961891314E-2</v>
      </c>
      <c r="E19" s="35">
        <f t="shared" si="2"/>
        <v>0.84708481951572834</v>
      </c>
      <c r="F19" s="36" t="str">
        <f t="shared" si="1"/>
        <v>B</v>
      </c>
    </row>
    <row r="20" spans="1:6">
      <c r="A20" s="38">
        <v>17</v>
      </c>
      <c r="B20" s="36" t="s">
        <v>62</v>
      </c>
      <c r="C20" s="34">
        <v>34488267</v>
      </c>
      <c r="D20" s="35">
        <f t="shared" si="0"/>
        <v>1.035853571999739E-2</v>
      </c>
      <c r="E20" s="35">
        <f t="shared" si="2"/>
        <v>0.85744335523572568</v>
      </c>
      <c r="F20" s="36" t="str">
        <f t="shared" si="1"/>
        <v>B</v>
      </c>
    </row>
    <row r="21" spans="1:6">
      <c r="A21" s="38">
        <v>18</v>
      </c>
      <c r="B21" s="36" t="s">
        <v>67</v>
      </c>
      <c r="C21" s="34">
        <v>34320893</v>
      </c>
      <c r="D21" s="35">
        <f t="shared" si="0"/>
        <v>1.0308265013220536E-2</v>
      </c>
      <c r="E21" s="35">
        <f t="shared" si="2"/>
        <v>0.86775162024894625</v>
      </c>
      <c r="F21" s="36" t="str">
        <f t="shared" si="1"/>
        <v>B</v>
      </c>
    </row>
    <row r="22" spans="1:6">
      <c r="A22" s="38">
        <v>19</v>
      </c>
      <c r="B22" s="36" t="s">
        <v>60</v>
      </c>
      <c r="C22" s="34">
        <v>31150676.800000001</v>
      </c>
      <c r="D22" s="35">
        <f t="shared" si="0"/>
        <v>9.3560919815105243E-3</v>
      </c>
      <c r="E22" s="35">
        <f t="shared" si="2"/>
        <v>0.8771077122304568</v>
      </c>
      <c r="F22" s="36" t="str">
        <f t="shared" si="1"/>
        <v>B</v>
      </c>
    </row>
    <row r="23" spans="1:6">
      <c r="A23" s="38">
        <v>20</v>
      </c>
      <c r="B23" s="36" t="s">
        <v>55</v>
      </c>
      <c r="C23" s="34">
        <v>30667974</v>
      </c>
      <c r="D23" s="35">
        <f t="shared" si="0"/>
        <v>9.2111124092999885E-3</v>
      </c>
      <c r="E23" s="35">
        <f t="shared" si="2"/>
        <v>0.88631882463975675</v>
      </c>
      <c r="F23" s="36" t="str">
        <f t="shared" si="1"/>
        <v>B</v>
      </c>
    </row>
    <row r="24" spans="1:6">
      <c r="A24" s="38">
        <v>21</v>
      </c>
      <c r="B24" s="36" t="s">
        <v>90</v>
      </c>
      <c r="C24" s="34">
        <v>24930143</v>
      </c>
      <c r="D24" s="35">
        <f t="shared" si="0"/>
        <v>7.4877574095022787E-3</v>
      </c>
      <c r="E24" s="35">
        <f t="shared" si="2"/>
        <v>0.893806582049259</v>
      </c>
      <c r="F24" s="36" t="str">
        <f t="shared" si="1"/>
        <v>B</v>
      </c>
    </row>
    <row r="25" spans="1:6">
      <c r="A25" s="38">
        <v>22</v>
      </c>
      <c r="B25" s="36" t="s">
        <v>58</v>
      </c>
      <c r="C25" s="34">
        <v>24259724</v>
      </c>
      <c r="D25" s="35">
        <f t="shared" si="0"/>
        <v>7.2863973597536219E-3</v>
      </c>
      <c r="E25" s="35">
        <f t="shared" si="2"/>
        <v>0.90109297940901267</v>
      </c>
      <c r="F25" s="36" t="str">
        <f t="shared" si="1"/>
        <v>B</v>
      </c>
    </row>
    <row r="26" spans="1:6">
      <c r="A26" s="38">
        <v>23</v>
      </c>
      <c r="B26" s="36" t="s">
        <v>98</v>
      </c>
      <c r="C26" s="34">
        <v>23078100</v>
      </c>
      <c r="D26" s="35">
        <f t="shared" si="0"/>
        <v>6.931497114646897E-3</v>
      </c>
      <c r="E26" s="35">
        <f t="shared" si="2"/>
        <v>0.90802447652365958</v>
      </c>
      <c r="F26" s="36" t="str">
        <f t="shared" si="1"/>
        <v>B</v>
      </c>
    </row>
    <row r="27" spans="1:6">
      <c r="A27" s="38">
        <v>24</v>
      </c>
      <c r="B27" s="36" t="s">
        <v>91</v>
      </c>
      <c r="C27" s="34">
        <v>22772853</v>
      </c>
      <c r="D27" s="35">
        <f t="shared" si="0"/>
        <v>6.8398163133783947E-3</v>
      </c>
      <c r="E27" s="35">
        <f t="shared" si="2"/>
        <v>0.91486429283703796</v>
      </c>
      <c r="F27" s="36" t="str">
        <f t="shared" si="1"/>
        <v>B</v>
      </c>
    </row>
    <row r="28" spans="1:6">
      <c r="A28" s="38">
        <v>25</v>
      </c>
      <c r="B28" s="36" t="s">
        <v>92</v>
      </c>
      <c r="C28" s="34">
        <v>21091112</v>
      </c>
      <c r="D28" s="35">
        <f t="shared" si="0"/>
        <v>6.3347061488031745E-3</v>
      </c>
      <c r="E28" s="35">
        <f t="shared" si="2"/>
        <v>0.92119899898584112</v>
      </c>
      <c r="F28" s="36" t="str">
        <f t="shared" si="1"/>
        <v>B</v>
      </c>
    </row>
    <row r="29" spans="1:6">
      <c r="A29" s="38">
        <v>26</v>
      </c>
      <c r="B29" s="36" t="s">
        <v>77</v>
      </c>
      <c r="C29" s="34">
        <v>18383964</v>
      </c>
      <c r="D29" s="35">
        <f t="shared" si="0"/>
        <v>5.5216154458890649E-3</v>
      </c>
      <c r="E29" s="35">
        <f t="shared" si="2"/>
        <v>0.92672061443173015</v>
      </c>
      <c r="F29" s="36" t="str">
        <f t="shared" si="1"/>
        <v>B</v>
      </c>
    </row>
    <row r="30" spans="1:6">
      <c r="A30" s="38">
        <v>27</v>
      </c>
      <c r="B30" s="36" t="s">
        <v>84</v>
      </c>
      <c r="C30" s="34">
        <v>16651265</v>
      </c>
      <c r="D30" s="35">
        <f t="shared" si="0"/>
        <v>5.001200068581073E-3</v>
      </c>
      <c r="E30" s="35">
        <f t="shared" si="2"/>
        <v>0.93172181450031122</v>
      </c>
      <c r="F30" s="36" t="str">
        <f t="shared" si="1"/>
        <v>B</v>
      </c>
    </row>
    <row r="31" spans="1:6">
      <c r="A31" s="38">
        <v>28</v>
      </c>
      <c r="B31" s="36" t="s">
        <v>56</v>
      </c>
      <c r="C31" s="34">
        <v>15975066</v>
      </c>
      <c r="D31" s="35">
        <f t="shared" si="0"/>
        <v>4.7981039983921439E-3</v>
      </c>
      <c r="E31" s="35">
        <f t="shared" si="2"/>
        <v>0.93651991849870331</v>
      </c>
      <c r="F31" s="36" t="str">
        <f t="shared" si="1"/>
        <v>B</v>
      </c>
    </row>
    <row r="32" spans="1:6">
      <c r="A32" s="38">
        <v>29</v>
      </c>
      <c r="B32" s="36" t="s">
        <v>79</v>
      </c>
      <c r="C32" s="34">
        <v>15645817</v>
      </c>
      <c r="D32" s="35">
        <f t="shared" si="0"/>
        <v>4.6992142070531526E-3</v>
      </c>
      <c r="E32" s="35">
        <f t="shared" si="2"/>
        <v>0.94121913270575641</v>
      </c>
      <c r="F32" s="36" t="str">
        <f t="shared" si="1"/>
        <v>B</v>
      </c>
    </row>
    <row r="33" spans="1:6">
      <c r="A33" s="38">
        <v>30</v>
      </c>
      <c r="B33" s="36" t="s">
        <v>83</v>
      </c>
      <c r="C33" s="34">
        <v>15611213</v>
      </c>
      <c r="D33" s="35">
        <f t="shared" si="0"/>
        <v>4.6888209109778589E-3</v>
      </c>
      <c r="E33" s="35">
        <f t="shared" si="2"/>
        <v>0.9459079536167343</v>
      </c>
      <c r="F33" s="36" t="str">
        <f t="shared" si="1"/>
        <v>B</v>
      </c>
    </row>
    <row r="34" spans="1:6">
      <c r="A34" s="38">
        <v>31</v>
      </c>
      <c r="B34" s="36" t="s">
        <v>73</v>
      </c>
      <c r="C34" s="34">
        <v>15499030</v>
      </c>
      <c r="D34" s="35">
        <f t="shared" si="0"/>
        <v>4.6551267966091527E-3</v>
      </c>
      <c r="E34" s="35">
        <f t="shared" si="2"/>
        <v>0.95056308041334348</v>
      </c>
      <c r="F34" s="36" t="str">
        <f t="shared" si="1"/>
        <v>B</v>
      </c>
    </row>
    <row r="35" spans="1:6">
      <c r="A35" s="38">
        <v>32</v>
      </c>
      <c r="B35" s="36" t="s">
        <v>76</v>
      </c>
      <c r="C35" s="34">
        <v>15079291</v>
      </c>
      <c r="D35" s="35">
        <f t="shared" si="0"/>
        <v>4.5290583738445073E-3</v>
      </c>
      <c r="E35" s="35">
        <f t="shared" si="2"/>
        <v>0.95509213878718802</v>
      </c>
      <c r="F35" s="36" t="str">
        <f t="shared" si="1"/>
        <v>B</v>
      </c>
    </row>
    <row r="36" spans="1:6">
      <c r="A36" s="38">
        <v>33</v>
      </c>
      <c r="B36" s="36" t="s">
        <v>97</v>
      </c>
      <c r="C36" s="34">
        <v>15041905</v>
      </c>
      <c r="D36" s="35">
        <f t="shared" si="0"/>
        <v>4.517829505301248E-3</v>
      </c>
      <c r="E36" s="35">
        <f t="shared" si="2"/>
        <v>0.95960996829248923</v>
      </c>
      <c r="F36" s="36" t="str">
        <f t="shared" si="1"/>
        <v>B</v>
      </c>
    </row>
    <row r="37" spans="1:6">
      <c r="A37" s="38">
        <v>34</v>
      </c>
      <c r="B37" s="36" t="s">
        <v>89</v>
      </c>
      <c r="C37" s="34">
        <v>14305666</v>
      </c>
      <c r="D37" s="35">
        <f t="shared" si="0"/>
        <v>4.2967004477015968E-3</v>
      </c>
      <c r="E37" s="35">
        <f t="shared" si="2"/>
        <v>0.96390666874019082</v>
      </c>
      <c r="F37" s="36" t="str">
        <f t="shared" si="1"/>
        <v>B</v>
      </c>
    </row>
    <row r="38" spans="1:6">
      <c r="A38" s="38">
        <v>35</v>
      </c>
      <c r="B38" s="36" t="s">
        <v>69</v>
      </c>
      <c r="C38" s="34">
        <v>13242467</v>
      </c>
      <c r="D38" s="35">
        <f t="shared" si="0"/>
        <v>3.9773690988992487E-3</v>
      </c>
      <c r="E38" s="35">
        <f t="shared" si="2"/>
        <v>0.96788403783909005</v>
      </c>
      <c r="F38" s="36" t="str">
        <f t="shared" si="1"/>
        <v>B</v>
      </c>
    </row>
    <row r="39" spans="1:6">
      <c r="A39" s="38">
        <v>36</v>
      </c>
      <c r="B39" s="36" t="s">
        <v>93</v>
      </c>
      <c r="C39" s="34">
        <v>12785814</v>
      </c>
      <c r="D39" s="35">
        <f t="shared" si="0"/>
        <v>3.8402135725823139E-3</v>
      </c>
      <c r="E39" s="35">
        <f t="shared" si="2"/>
        <v>0.9717242514116724</v>
      </c>
      <c r="F39" s="36" t="str">
        <f t="shared" si="1"/>
        <v>B</v>
      </c>
    </row>
    <row r="40" spans="1:6">
      <c r="A40" s="38">
        <v>37</v>
      </c>
      <c r="B40" s="36" t="s">
        <v>68</v>
      </c>
      <c r="C40" s="34">
        <v>12778617</v>
      </c>
      <c r="D40" s="35">
        <f t="shared" si="0"/>
        <v>3.8380519568195727E-3</v>
      </c>
      <c r="E40" s="35">
        <f t="shared" si="2"/>
        <v>0.97556230336849192</v>
      </c>
      <c r="F40" s="36" t="str">
        <f t="shared" si="1"/>
        <v>B</v>
      </c>
    </row>
    <row r="41" spans="1:6">
      <c r="A41" s="38">
        <v>38</v>
      </c>
      <c r="B41" s="36" t="s">
        <v>71</v>
      </c>
      <c r="C41" s="34">
        <v>11104643</v>
      </c>
      <c r="D41" s="35">
        <f t="shared" si="0"/>
        <v>3.3352746072546637E-3</v>
      </c>
      <c r="E41" s="35">
        <f t="shared" si="2"/>
        <v>0.97889757797574661</v>
      </c>
      <c r="F41" s="36" t="str">
        <f t="shared" si="1"/>
        <v>B</v>
      </c>
    </row>
    <row r="42" spans="1:6">
      <c r="A42" s="38">
        <v>39</v>
      </c>
      <c r="B42" s="36" t="s">
        <v>86</v>
      </c>
      <c r="C42" s="34">
        <v>10357174</v>
      </c>
      <c r="D42" s="35">
        <f t="shared" si="0"/>
        <v>3.1107726241283232E-3</v>
      </c>
      <c r="E42" s="35">
        <f t="shared" si="2"/>
        <v>0.9820083505998749</v>
      </c>
      <c r="F42" s="36" t="str">
        <f t="shared" si="1"/>
        <v>B</v>
      </c>
    </row>
    <row r="43" spans="1:6">
      <c r="A43" s="38">
        <v>40</v>
      </c>
      <c r="B43" s="36" t="s">
        <v>59</v>
      </c>
      <c r="C43" s="34">
        <v>10087076</v>
      </c>
      <c r="D43" s="35">
        <f t="shared" si="0"/>
        <v>3.0296488094437566E-3</v>
      </c>
      <c r="E43" s="35">
        <f t="shared" si="2"/>
        <v>0.98503799940931869</v>
      </c>
      <c r="F43" s="36" t="str">
        <f t="shared" si="1"/>
        <v>B</v>
      </c>
    </row>
    <row r="44" spans="1:6">
      <c r="A44" s="38">
        <v>41</v>
      </c>
      <c r="B44" s="36" t="s">
        <v>85</v>
      </c>
      <c r="C44" s="34">
        <v>9230767</v>
      </c>
      <c r="D44" s="35">
        <f t="shared" si="0"/>
        <v>2.7724567805182312E-3</v>
      </c>
      <c r="E44" s="35">
        <f t="shared" si="2"/>
        <v>0.98781045618983687</v>
      </c>
      <c r="F44" s="36" t="str">
        <f t="shared" si="1"/>
        <v>B</v>
      </c>
    </row>
    <row r="45" spans="1:6">
      <c r="A45" s="38">
        <v>42</v>
      </c>
      <c r="B45" s="36" t="s">
        <v>80</v>
      </c>
      <c r="C45" s="34">
        <v>7894096</v>
      </c>
      <c r="D45" s="35">
        <f t="shared" si="0"/>
        <v>2.3709882376255239E-3</v>
      </c>
      <c r="E45" s="35">
        <f t="shared" si="2"/>
        <v>0.99018144442746236</v>
      </c>
      <c r="F45" s="36" t="str">
        <f t="shared" si="1"/>
        <v>B</v>
      </c>
    </row>
    <row r="46" spans="1:6">
      <c r="A46" s="38">
        <v>43</v>
      </c>
      <c r="B46" s="36" t="s">
        <v>82</v>
      </c>
      <c r="C46" s="34">
        <v>7834695</v>
      </c>
      <c r="D46" s="35">
        <f t="shared" si="0"/>
        <v>2.3531471735818142E-3</v>
      </c>
      <c r="E46" s="35">
        <f t="shared" si="2"/>
        <v>0.99253459160104418</v>
      </c>
      <c r="F46" s="36" t="str">
        <f t="shared" si="1"/>
        <v>B</v>
      </c>
    </row>
    <row r="47" spans="1:6">
      <c r="A47" s="38">
        <v>44</v>
      </c>
      <c r="B47" s="36" t="s">
        <v>87</v>
      </c>
      <c r="C47" s="34">
        <v>7294057</v>
      </c>
      <c r="D47" s="35">
        <f t="shared" si="0"/>
        <v>2.1907667897084248E-3</v>
      </c>
      <c r="E47" s="35">
        <f t="shared" si="2"/>
        <v>0.9947253583907526</v>
      </c>
      <c r="F47" s="36" t="str">
        <f t="shared" si="1"/>
        <v>B</v>
      </c>
    </row>
    <row r="48" spans="1:6">
      <c r="A48" s="38">
        <v>45</v>
      </c>
      <c r="B48" s="36" t="s">
        <v>81</v>
      </c>
      <c r="C48" s="34">
        <v>6136254</v>
      </c>
      <c r="D48" s="35">
        <f t="shared" si="0"/>
        <v>1.8430211714023459E-3</v>
      </c>
      <c r="E48" s="35">
        <f t="shared" si="2"/>
        <v>0.99656837956215494</v>
      </c>
      <c r="F48" s="36" t="str">
        <f t="shared" si="1"/>
        <v>B</v>
      </c>
    </row>
    <row r="49" spans="1:6">
      <c r="A49" s="38">
        <v>46</v>
      </c>
      <c r="B49" s="36" t="s">
        <v>70</v>
      </c>
      <c r="C49" s="34">
        <v>6041145</v>
      </c>
      <c r="D49" s="35">
        <f t="shared" si="0"/>
        <v>1.8144552253722588E-3</v>
      </c>
      <c r="E49" s="35">
        <f t="shared" si="2"/>
        <v>0.99838283478752721</v>
      </c>
      <c r="F49" s="36" t="str">
        <f t="shared" si="1"/>
        <v>B</v>
      </c>
    </row>
    <row r="50" spans="1:6">
      <c r="A50" s="38">
        <v>47</v>
      </c>
      <c r="B50" s="36" t="s">
        <v>96</v>
      </c>
      <c r="C50" s="34">
        <v>5384277</v>
      </c>
      <c r="D50" s="35">
        <f t="shared" si="0"/>
        <v>1.6171652124724154E-3</v>
      </c>
      <c r="E50" s="35">
        <f t="shared" si="2"/>
        <v>0.99999999999999967</v>
      </c>
      <c r="F50" s="36" t="str">
        <f t="shared" si="1"/>
        <v>B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view="pageBreakPreview" zoomScale="60" zoomScaleNormal="40" workbookViewId="0"/>
  </sheetViews>
  <sheetFormatPr defaultRowHeight="12"/>
  <cols>
    <col min="1" max="3" width="14.28515625" style="2" customWidth="1"/>
    <col min="4" max="4" width="11.42578125" style="2" customWidth="1"/>
    <col min="5" max="7" width="14.28515625" style="2" customWidth="1"/>
    <col min="8" max="8" width="10.7109375" style="2" customWidth="1"/>
    <col min="9" max="12" width="14.28515625" style="2" customWidth="1"/>
    <col min="13" max="16384" width="9.140625" style="2"/>
  </cols>
  <sheetData>
    <row r="1" spans="1:11" ht="21.75" customHeight="1" thickBot="1">
      <c r="A1" s="15" t="s">
        <v>11</v>
      </c>
    </row>
    <row r="2" spans="1:11" ht="74.25" customHeight="1">
      <c r="A2" s="4"/>
      <c r="B2" s="5"/>
      <c r="C2" s="5"/>
      <c r="D2" s="12"/>
      <c r="E2" s="5"/>
      <c r="F2" s="5"/>
      <c r="G2" s="5"/>
      <c r="H2" s="12"/>
      <c r="I2" s="5"/>
      <c r="J2" s="5"/>
      <c r="K2" s="6"/>
    </row>
    <row r="3" spans="1:11" ht="74.25" customHeight="1">
      <c r="A3" s="7"/>
      <c r="B3" s="18">
        <v>1</v>
      </c>
      <c r="C3" s="1"/>
      <c r="D3" s="13"/>
      <c r="E3" s="1"/>
      <c r="F3" s="18">
        <v>2</v>
      </c>
      <c r="G3" s="1"/>
      <c r="H3" s="13"/>
      <c r="I3" s="1"/>
      <c r="J3" s="18">
        <v>3</v>
      </c>
      <c r="K3" s="8"/>
    </row>
    <row r="4" spans="1:11" ht="74.25" customHeight="1">
      <c r="A4" s="7"/>
      <c r="B4" s="1"/>
      <c r="C4" s="1"/>
      <c r="D4" s="13"/>
      <c r="E4" s="1"/>
      <c r="F4" s="1"/>
      <c r="G4" s="1"/>
      <c r="H4" s="13"/>
      <c r="I4" s="1"/>
      <c r="J4" s="1"/>
      <c r="K4" s="8"/>
    </row>
    <row r="5" spans="1:11" ht="40.5" customHeight="1" thickBot="1">
      <c r="A5" s="14"/>
      <c r="B5" s="13"/>
      <c r="C5" s="13"/>
      <c r="D5" s="13"/>
      <c r="E5" s="15" t="s">
        <v>10</v>
      </c>
      <c r="F5" s="13"/>
      <c r="G5" s="13"/>
      <c r="H5" s="13"/>
      <c r="I5" s="13"/>
      <c r="J5" s="13"/>
      <c r="K5" s="16"/>
    </row>
    <row r="6" spans="1:11" ht="74.25" customHeight="1">
      <c r="A6" s="7"/>
      <c r="B6" s="1"/>
      <c r="C6" s="1"/>
      <c r="D6" s="13"/>
      <c r="E6" s="4">
        <v>1</v>
      </c>
      <c r="F6" s="5">
        <v>2</v>
      </c>
      <c r="G6" s="6">
        <v>3</v>
      </c>
      <c r="H6" s="13"/>
      <c r="I6" s="1"/>
      <c r="J6" s="1"/>
      <c r="K6" s="8"/>
    </row>
    <row r="7" spans="1:11" ht="74.25" customHeight="1">
      <c r="A7" s="7"/>
      <c r="B7" s="18">
        <v>4</v>
      </c>
      <c r="C7" s="1"/>
      <c r="D7" s="13"/>
      <c r="E7" s="7">
        <v>4</v>
      </c>
      <c r="F7" s="3"/>
      <c r="G7" s="8">
        <v>5</v>
      </c>
      <c r="H7" s="13"/>
      <c r="I7" s="1"/>
      <c r="J7" s="18">
        <v>5</v>
      </c>
      <c r="K7" s="8"/>
    </row>
    <row r="8" spans="1:11" ht="74.25" customHeight="1" thickBot="1">
      <c r="A8" s="7"/>
      <c r="B8" s="1"/>
      <c r="C8" s="1"/>
      <c r="D8" s="13"/>
      <c r="E8" s="9">
        <v>6</v>
      </c>
      <c r="F8" s="10">
        <v>7</v>
      </c>
      <c r="G8" s="11">
        <v>8</v>
      </c>
      <c r="H8" s="13"/>
      <c r="I8" s="1"/>
      <c r="J8" s="1"/>
      <c r="K8" s="8"/>
    </row>
    <row r="9" spans="1:11" ht="44.25" customHeight="1">
      <c r="A9" s="14"/>
      <c r="B9" s="13"/>
      <c r="C9" s="13"/>
      <c r="D9" s="13"/>
      <c r="E9" s="13"/>
      <c r="F9" s="13"/>
      <c r="G9" s="13"/>
      <c r="H9" s="13"/>
      <c r="I9" s="13"/>
      <c r="J9" s="13"/>
      <c r="K9" s="16"/>
    </row>
    <row r="10" spans="1:11" ht="74.25" customHeight="1">
      <c r="A10" s="7"/>
      <c r="B10" s="1"/>
      <c r="C10" s="1"/>
      <c r="D10" s="13"/>
      <c r="E10" s="1"/>
      <c r="F10" s="1"/>
      <c r="G10" s="1"/>
      <c r="H10" s="13"/>
      <c r="I10" s="1"/>
      <c r="J10" s="1"/>
      <c r="K10" s="8"/>
    </row>
    <row r="11" spans="1:11" ht="74.25" customHeight="1">
      <c r="A11" s="7"/>
      <c r="B11" s="18">
        <v>6</v>
      </c>
      <c r="C11" s="1"/>
      <c r="D11" s="13"/>
      <c r="E11" s="1"/>
      <c r="F11" s="18">
        <v>7</v>
      </c>
      <c r="G11" s="1"/>
      <c r="H11" s="13"/>
      <c r="I11" s="1"/>
      <c r="J11" s="18">
        <v>8</v>
      </c>
      <c r="K11" s="8"/>
    </row>
    <row r="12" spans="1:11" ht="74.25" customHeight="1" thickBot="1">
      <c r="A12" s="9"/>
      <c r="B12" s="10"/>
      <c r="C12" s="10"/>
      <c r="D12" s="17"/>
      <c r="E12" s="10"/>
      <c r="F12" s="10"/>
      <c r="G12" s="10"/>
      <c r="H12" s="17"/>
      <c r="I12" s="10"/>
      <c r="J12" s="10"/>
      <c r="K12" s="11"/>
    </row>
    <row r="13" spans="1:11" ht="74.25" customHeight="1"/>
  </sheetData>
  <phoneticPr fontId="2"/>
  <pageMargins left="0.78700000000000003" right="0.78700000000000003" top="0.98399999999999999" bottom="0.98399999999999999" header="0.51200000000000001" footer="0.51200000000000001"/>
  <pageSetup paperSize="9" scale="6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資料加工</vt:lpstr>
      <vt:lpstr>變換清單</vt:lpstr>
      <vt:lpstr>output</vt:lpstr>
      <vt:lpstr>ABC分析</vt:lpstr>
      <vt:lpstr>棚卸し</vt:lpstr>
    </vt:vector>
  </TitlesOfParts>
  <Company>麒麟麦酒株式会社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MC26736</dc:creator>
  <cp:lastModifiedBy>Ivenss</cp:lastModifiedBy>
  <cp:lastPrinted>2009-06-05T07:26:30Z</cp:lastPrinted>
  <dcterms:created xsi:type="dcterms:W3CDTF">2009-05-20T07:49:57Z</dcterms:created>
  <dcterms:modified xsi:type="dcterms:W3CDTF">2016-05-28T13:05:47Z</dcterms:modified>
</cp:coreProperties>
</file>