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enss\Desktop\隨附光碟\隨書範例檔案\範例檔案\"/>
    </mc:Choice>
  </mc:AlternateContent>
  <bookViews>
    <workbookView xWindow="12345" yWindow="645" windowWidth="15210" windowHeight="11760" activeTab="1"/>
  </bookViews>
  <sheets>
    <sheet name="年度收支比例" sheetId="14" r:id="rId1"/>
    <sheet name="年度收支總表" sheetId="1" r:id="rId2"/>
    <sheet name="JAN" sheetId="2" r:id="rId3"/>
    <sheet name="FEB" sheetId="3" r:id="rId4"/>
    <sheet name="MAR" sheetId="4" r:id="rId5"/>
    <sheet name="APR" sheetId="5" r:id="rId6"/>
    <sheet name="MAY" sheetId="6" r:id="rId7"/>
    <sheet name="JUN" sheetId="7" r:id="rId8"/>
    <sheet name="JUL" sheetId="8" r:id="rId9"/>
    <sheet name="AUG" sheetId="9" r:id="rId10"/>
    <sheet name="SEP" sheetId="10" r:id="rId11"/>
    <sheet name="OCT" sheetId="11" r:id="rId12"/>
    <sheet name="NOV" sheetId="12" r:id="rId13"/>
    <sheet name="DEC" sheetId="13" r:id="rId14"/>
  </sheets>
  <calcPr calcId="152511"/>
</workbook>
</file>

<file path=xl/calcChain.xml><?xml version="1.0" encoding="utf-8"?>
<calcChain xmlns="http://schemas.openxmlformats.org/spreadsheetml/2006/main">
  <c r="B33" i="13" l="1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D17" i="13"/>
  <c r="N4" i="1" s="1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D17" i="12"/>
  <c r="M4" i="1" s="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D18" i="11" s="1"/>
  <c r="L5" i="1" s="1"/>
  <c r="D17" i="11"/>
  <c r="L4" i="1" s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D17" i="10"/>
  <c r="K4" i="1" s="1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D17" i="9"/>
  <c r="J4" i="1" s="1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D17" i="8"/>
  <c r="I4" i="1" s="1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D17" i="7"/>
  <c r="H4" i="1" s="1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D17" i="6"/>
  <c r="G4" i="1" s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D17" i="5"/>
  <c r="F4" i="1" s="1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D17" i="4"/>
  <c r="E4" i="1" s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D17" i="3"/>
  <c r="D4" i="1" s="1"/>
  <c r="D18" i="4" l="1"/>
  <c r="E5" i="1" s="1"/>
  <c r="D18" i="6"/>
  <c r="G5" i="1" s="1"/>
  <c r="G6" i="1" s="1"/>
  <c r="D18" i="10"/>
  <c r="K5" i="1" s="1"/>
  <c r="K6" i="1" s="1"/>
  <c r="D18" i="8"/>
  <c r="I5" i="1" s="1"/>
  <c r="I6" i="1" s="1"/>
  <c r="L6" i="1"/>
  <c r="E6" i="1"/>
  <c r="D18" i="5"/>
  <c r="F5" i="1" s="1"/>
  <c r="F6" i="1" s="1"/>
  <c r="D18" i="7"/>
  <c r="H5" i="1" s="1"/>
  <c r="H6" i="1" s="1"/>
  <c r="D18" i="13"/>
  <c r="N5" i="1" s="1"/>
  <c r="N6" i="1" s="1"/>
  <c r="D18" i="9"/>
  <c r="J5" i="1" s="1"/>
  <c r="J6" i="1" s="1"/>
  <c r="D18" i="12"/>
  <c r="M5" i="1" s="1"/>
  <c r="M6" i="1" s="1"/>
  <c r="D18" i="3"/>
  <c r="D5" i="1" s="1"/>
  <c r="D6" i="1" s="1"/>
  <c r="B29" i="2"/>
  <c r="D17" i="2"/>
  <c r="C4" i="1" s="1"/>
  <c r="O4" i="1" s="1"/>
  <c r="B30" i="2"/>
  <c r="B18" i="2"/>
  <c r="B28" i="2"/>
  <c r="B19" i="2"/>
  <c r="B20" i="2"/>
  <c r="B21" i="2"/>
  <c r="B22" i="2"/>
  <c r="B23" i="2"/>
  <c r="B24" i="2"/>
  <c r="B25" i="2"/>
  <c r="B26" i="2"/>
  <c r="B27" i="2"/>
  <c r="B31" i="2"/>
  <c r="B32" i="2"/>
  <c r="B33" i="2"/>
  <c r="D18" i="2" l="1"/>
  <c r="C5" i="1" s="1"/>
  <c r="O5" i="1" l="1"/>
  <c r="O6" i="1" s="1"/>
  <c r="C6" i="1"/>
</calcChain>
</file>

<file path=xl/sharedStrings.xml><?xml version="1.0" encoding="utf-8"?>
<sst xmlns="http://schemas.openxmlformats.org/spreadsheetml/2006/main" count="597" uniqueCount="69">
  <si>
    <t>MEMO</t>
    <phoneticPr fontId="3"/>
  </si>
  <si>
    <t>項目</t>
    <rPh sb="0" eb="2">
      <t>コウモク</t>
    </rPh>
    <phoneticPr fontId="3"/>
  </si>
  <si>
    <t>支出額</t>
    <rPh sb="0" eb="3">
      <t>シシュツガク</t>
    </rPh>
    <phoneticPr fontId="3"/>
  </si>
  <si>
    <t>收入所得</t>
    <rPh sb="0" eb="2">
      <t>ショトク</t>
    </rPh>
    <rPh sb="2" eb="4">
      <t>シュウニュウ</t>
    </rPh>
    <phoneticPr fontId="3"/>
  </si>
  <si>
    <t>其他收入</t>
    <rPh sb="0" eb="4">
      <t>リンジシュウニュウ</t>
    </rPh>
    <phoneticPr fontId="3"/>
  </si>
  <si>
    <t>薪資</t>
    <rPh sb="0" eb="2">
      <t>キュウヨ</t>
    </rPh>
    <phoneticPr fontId="3"/>
  </si>
  <si>
    <t>金額</t>
    <rPh sb="0" eb="2">
      <t>シュウニュウガク</t>
    </rPh>
    <phoneticPr fontId="3"/>
  </si>
  <si>
    <t>每日支出</t>
    <rPh sb="0" eb="4">
      <t>シュッピ</t>
    </rPh>
    <phoneticPr fontId="3"/>
  </si>
  <si>
    <t>退稅金額</t>
    <rPh sb="0" eb="4">
      <t>リンジシュウニュウ</t>
    </rPh>
    <phoneticPr fontId="3"/>
  </si>
  <si>
    <t>業外收入</t>
    <rPh sb="0" eb="4">
      <t>リンジシュウニュウ</t>
    </rPh>
    <phoneticPr fontId="3"/>
  </si>
  <si>
    <t>伙食費</t>
    <rPh sb="0" eb="2">
      <t>ショクヒ</t>
    </rPh>
    <phoneticPr fontId="3"/>
  </si>
  <si>
    <t>教育費</t>
    <phoneticPr fontId="2" type="noConversion"/>
  </si>
  <si>
    <t>交通費</t>
    <phoneticPr fontId="2" type="noConversion"/>
  </si>
  <si>
    <t>特別支出</t>
    <phoneticPr fontId="2" type="noConversion"/>
  </si>
  <si>
    <t>房租</t>
    <phoneticPr fontId="2" type="noConversion"/>
  </si>
  <si>
    <t>電費</t>
    <phoneticPr fontId="2" type="noConversion"/>
  </si>
  <si>
    <t>水費</t>
    <phoneticPr fontId="2" type="noConversion"/>
  </si>
  <si>
    <t>瓦斯費</t>
    <phoneticPr fontId="3"/>
  </si>
  <si>
    <t>電話費</t>
    <phoneticPr fontId="3"/>
  </si>
  <si>
    <t>網路費</t>
    <rPh sb="0" eb="3">
      <t>デンキダイ</t>
    </rPh>
    <phoneticPr fontId="3"/>
  </si>
  <si>
    <t>第四台費用</t>
    <rPh sb="0" eb="3">
      <t>スイドウダイ</t>
    </rPh>
    <phoneticPr fontId="3"/>
  </si>
  <si>
    <t>保險</t>
    <phoneticPr fontId="2" type="noConversion"/>
  </si>
  <si>
    <t>貸款</t>
    <phoneticPr fontId="2" type="noConversion"/>
  </si>
  <si>
    <t>日期</t>
    <rPh sb="0" eb="2">
      <t>ヒヅケ</t>
    </rPh>
    <phoneticPr fontId="3"/>
  </si>
  <si>
    <t>零用金</t>
    <phoneticPr fontId="2" type="noConversion"/>
  </si>
  <si>
    <t>其他</t>
    <phoneticPr fontId="2" type="noConversion"/>
  </si>
  <si>
    <t>小計</t>
    <phoneticPr fontId="2" type="noConversion"/>
  </si>
  <si>
    <t>支出項目</t>
    <phoneticPr fontId="2" type="noConversion"/>
  </si>
  <si>
    <t>日常用品費用</t>
    <phoneticPr fontId="2" type="noConversion"/>
  </si>
  <si>
    <t>支出總計</t>
    <phoneticPr fontId="2" type="noConversion"/>
  </si>
  <si>
    <t>項目</t>
    <phoneticPr fontId="2" type="noConversion"/>
  </si>
  <si>
    <t>項目</t>
    <rPh sb="0" eb="2">
      <t>メイモク</t>
    </rPh>
    <phoneticPr fontId="3"/>
  </si>
  <si>
    <t>收入總計</t>
    <phoneticPr fontId="3"/>
  </si>
  <si>
    <t>月份
收支記錄</t>
    <phoneticPr fontId="3"/>
  </si>
  <si>
    <t>獎金</t>
    <phoneticPr fontId="3"/>
  </si>
  <si>
    <t>月份</t>
    <phoneticPr fontId="2" type="noConversion"/>
  </si>
  <si>
    <t>收入</t>
    <phoneticPr fontId="2" type="noConversion"/>
  </si>
  <si>
    <t>支出</t>
    <phoneticPr fontId="2" type="noConversion"/>
  </si>
  <si>
    <t>JAN</t>
    <phoneticPr fontId="2" type="noConversion"/>
  </si>
  <si>
    <t>縮寫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</si>
  <si>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</si>
  <si>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</si>
  <si>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</si>
  <si>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</si>
  <si>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</si>
  <si>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</si>
  <si>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</si>
  <si>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</si>
  <si>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</si>
  <si>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</si>
  <si>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</si>
  <si>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總計</t>
    <phoneticPr fontId="2" type="noConversion"/>
  </si>
  <si>
    <t>每月盈餘</t>
    <phoneticPr fontId="2" type="noConversion"/>
  </si>
  <si>
    <t>返回年度收支總表</t>
    <phoneticPr fontId="2" type="noConversion"/>
  </si>
  <si>
    <t>返回年度收支總表</t>
    <phoneticPr fontId="2" type="noConversion"/>
  </si>
  <si>
    <t>走勢圖</t>
    <phoneticPr fontId="2" type="noConversion"/>
  </si>
  <si>
    <t>MEMO</t>
    <phoneticPr fontId="3"/>
  </si>
  <si>
    <t>日常用品費用</t>
  </si>
  <si>
    <t>交通費</t>
  </si>
  <si>
    <t>電費</t>
  </si>
  <si>
    <t>水費</t>
  </si>
  <si>
    <t>瓦斯費</t>
  </si>
  <si>
    <t>其他</t>
  </si>
  <si>
    <t>保險</t>
  </si>
  <si>
    <t>特別支出</t>
  </si>
  <si>
    <t>零用金</t>
    <phoneticPr fontId="2" type="noConversion"/>
  </si>
  <si>
    <t>貸款</t>
  </si>
  <si>
    <t>教育費</t>
  </si>
  <si>
    <t>月份
收支記錄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</si>
</sst>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* #,##0_-;\-&quot;$&quot;* #,##0_-;_-&quot;$&quot;* &quot;-&quot;_-;_-@_-"/>
    <numFmt numFmtId="176" formatCode="m&quot;月&quot;d&quot;日&quot;"/>
    <numFmt numFmtId="177" formatCode="m&quot;月&quot;d&quot;日&quot;;@"/>
  </numFmts>
  <fonts count="1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name val="新細明體"/>
      <family val="2"/>
      <charset val="128"/>
      <scheme val="minor"/>
    </font>
    <font>
      <sz val="12"/>
      <color theme="1"/>
      <name val="微軟正黑體"/>
      <family val="2"/>
      <charset val="136"/>
    </font>
    <font>
      <sz val="72"/>
      <color theme="2" tint="-0.249977111117893"/>
      <name val="微軟正黑體"/>
      <family val="2"/>
      <charset val="136"/>
    </font>
    <font>
      <sz val="24"/>
      <color theme="9" tint="0.3999755851924192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5" tint="-0.249977111117893"/>
      <name val="微軟正黑體"/>
      <family val="2"/>
      <charset val="136"/>
    </font>
    <font>
      <sz val="12"/>
      <color theme="9" tint="0.3999755851924192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sz val="12"/>
      <color rgb="FFFF0000"/>
      <name val="ＭＳ Ｐゴシック"/>
      <family val="2"/>
      <charset val="128"/>
    </font>
    <font>
      <sz val="12"/>
      <color theme="3" tint="-0.499984740745262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8"/>
      <color theme="1"/>
      <name val="微軟正黑體"/>
      <family val="2"/>
      <charset val="136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 applyAlignment="1">
      <alignment horizontal="left" shrinkToFit="1"/>
    </xf>
    <xf numFmtId="0" fontId="4" fillId="8" borderId="2" xfId="0" applyFont="1" applyFill="1" applyBorder="1" applyAlignment="1">
      <alignment vertical="center" shrinkToFit="1"/>
    </xf>
    <xf numFmtId="0" fontId="4" fillId="8" borderId="2" xfId="0" quotePrefix="1" applyFont="1" applyFill="1" applyBorder="1" applyAlignment="1">
      <alignment vertical="center" shrinkToFit="1"/>
    </xf>
    <xf numFmtId="0" fontId="9" fillId="5" borderId="1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 applyProtection="1">
      <alignment vertical="center" shrinkToFit="1"/>
      <protection locked="0"/>
    </xf>
    <xf numFmtId="42" fontId="4" fillId="6" borderId="1" xfId="1" applyFont="1" applyFill="1" applyBorder="1" applyAlignment="1" applyProtection="1">
      <alignment vertical="center" shrinkToFit="1"/>
      <protection locked="0"/>
    </xf>
    <xf numFmtId="0" fontId="10" fillId="0" borderId="0" xfId="0" applyFont="1" applyBorder="1" applyAlignment="1">
      <alignment shrinkToFit="1"/>
    </xf>
    <xf numFmtId="0" fontId="0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 applyProtection="1">
      <alignment vertical="center" shrinkToFit="1"/>
      <protection locked="0"/>
    </xf>
    <xf numFmtId="42" fontId="4" fillId="3" borderId="1" xfId="1" applyFont="1" applyFill="1" applyBorder="1" applyAlignment="1" applyProtection="1">
      <alignment vertical="center" shrinkToFit="1"/>
      <protection locked="0"/>
    </xf>
    <xf numFmtId="0" fontId="4" fillId="3" borderId="2" xfId="0" applyFont="1" applyFill="1" applyBorder="1" applyAlignment="1" applyProtection="1">
      <alignment vertical="center" shrinkToFit="1"/>
      <protection locked="0"/>
    </xf>
    <xf numFmtId="42" fontId="4" fillId="8" borderId="1" xfId="1" applyFont="1" applyFill="1" applyBorder="1" applyAlignment="1" applyProtection="1">
      <alignment vertical="center" shrinkToFit="1"/>
      <protection locked="0"/>
    </xf>
    <xf numFmtId="0" fontId="12" fillId="0" borderId="0" xfId="0" applyFont="1" applyAlignment="1">
      <alignment horizontal="left" vertical="center" shrinkToFit="1"/>
    </xf>
    <xf numFmtId="0" fontId="4" fillId="8" borderId="4" xfId="0" applyFont="1" applyFill="1" applyBorder="1" applyAlignment="1">
      <alignment vertical="center" shrinkToFit="1"/>
    </xf>
    <xf numFmtId="42" fontId="4" fillId="8" borderId="5" xfId="1" applyFont="1" applyFill="1" applyBorder="1" applyAlignment="1" applyProtection="1">
      <alignment vertical="center" shrinkToFit="1"/>
      <protection locked="0"/>
    </xf>
    <xf numFmtId="0" fontId="4" fillId="3" borderId="5" xfId="0" applyFont="1" applyFill="1" applyBorder="1" applyAlignment="1" applyProtection="1">
      <alignment vertical="center" shrinkToFit="1"/>
      <protection locked="0"/>
    </xf>
    <xf numFmtId="42" fontId="4" fillId="3" borderId="5" xfId="1" applyFont="1" applyFill="1" applyBorder="1" applyAlignment="1" applyProtection="1">
      <alignment vertical="center" shrinkToFit="1"/>
      <protection locked="0"/>
    </xf>
    <xf numFmtId="0" fontId="0" fillId="0" borderId="0" xfId="0" applyFont="1" applyBorder="1">
      <alignment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42" fontId="11" fillId="2" borderId="2" xfId="0" applyNumberFormat="1" applyFont="1" applyFill="1" applyBorder="1" applyAlignment="1">
      <alignment horizontal="center" vertical="center" shrinkToFit="1"/>
    </xf>
    <xf numFmtId="42" fontId="13" fillId="7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shrinkToFit="1"/>
    </xf>
    <xf numFmtId="0" fontId="9" fillId="5" borderId="10" xfId="0" applyFont="1" applyFill="1" applyBorder="1" applyAlignment="1">
      <alignment horizontal="center" vertical="center" shrinkToFit="1"/>
    </xf>
    <xf numFmtId="0" fontId="9" fillId="5" borderId="2" xfId="0" applyFont="1" applyFill="1" applyBorder="1" applyAlignment="1">
      <alignment horizontal="center" vertical="center" shrinkToFit="1"/>
    </xf>
    <xf numFmtId="0" fontId="4" fillId="6" borderId="10" xfId="0" applyFont="1" applyFill="1" applyBorder="1" applyAlignment="1" applyProtection="1">
      <alignment vertical="center" shrinkToFit="1"/>
      <protection locked="0"/>
    </xf>
    <xf numFmtId="0" fontId="4" fillId="6" borderId="2" xfId="0" applyFont="1" applyFill="1" applyBorder="1" applyAlignment="1" applyProtection="1">
      <alignment vertical="center" shrinkToFit="1"/>
      <protection locked="0"/>
    </xf>
    <xf numFmtId="0" fontId="4" fillId="6" borderId="11" xfId="0" applyFont="1" applyFill="1" applyBorder="1" applyAlignment="1" applyProtection="1">
      <alignment vertical="center" shrinkToFit="1"/>
      <protection locked="0"/>
    </xf>
    <xf numFmtId="0" fontId="4" fillId="6" borderId="5" xfId="0" applyFont="1" applyFill="1" applyBorder="1" applyAlignment="1" applyProtection="1">
      <alignment vertical="center" shrinkToFit="1"/>
      <protection locked="0"/>
    </xf>
    <xf numFmtId="42" fontId="4" fillId="6" borderId="5" xfId="1" applyFont="1" applyFill="1" applyBorder="1" applyAlignment="1" applyProtection="1">
      <alignment vertical="center" shrinkToFit="1"/>
      <protection locked="0"/>
    </xf>
    <xf numFmtId="0" fontId="4" fillId="6" borderId="4" xfId="0" applyFont="1" applyFill="1" applyBorder="1" applyAlignment="1" applyProtection="1">
      <alignment vertical="center" shrinkToFit="1"/>
      <protection locked="0"/>
    </xf>
    <xf numFmtId="0" fontId="4" fillId="11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42" fontId="4" fillId="12" borderId="0" xfId="0" applyNumberFormat="1" applyFont="1" applyFill="1" applyAlignment="1">
      <alignment horizontal="right" vertical="center"/>
    </xf>
    <xf numFmtId="42" fontId="4" fillId="13" borderId="0" xfId="0" applyNumberFormat="1" applyFont="1" applyFill="1" applyAlignment="1">
      <alignment horizontal="right" vertical="center"/>
    </xf>
    <xf numFmtId="0" fontId="4" fillId="14" borderId="0" xfId="0" applyFont="1" applyFill="1" applyAlignment="1">
      <alignment horizontal="center" vertical="center"/>
    </xf>
    <xf numFmtId="42" fontId="4" fillId="16" borderId="0" xfId="0" applyNumberFormat="1" applyFont="1" applyFill="1" applyAlignment="1">
      <alignment horizontal="right" vertical="center"/>
    </xf>
    <xf numFmtId="0" fontId="15" fillId="14" borderId="0" xfId="2" applyFont="1" applyFill="1" applyAlignment="1">
      <alignment horizontal="center" vertical="center"/>
    </xf>
    <xf numFmtId="42" fontId="4" fillId="12" borderId="0" xfId="0" applyNumberFormat="1" applyFont="1" applyFill="1">
      <alignment vertical="center"/>
    </xf>
    <xf numFmtId="42" fontId="4" fillId="13" borderId="0" xfId="0" applyNumberFormat="1" applyFont="1" applyFill="1">
      <alignment vertical="center"/>
    </xf>
    <xf numFmtId="42" fontId="4" fillId="16" borderId="0" xfId="0" applyNumberFormat="1" applyFont="1" applyFill="1">
      <alignment vertical="center"/>
    </xf>
    <xf numFmtId="177" fontId="4" fillId="3" borderId="1" xfId="0" applyNumberFormat="1" applyFont="1" applyFill="1" applyBorder="1" applyAlignment="1" applyProtection="1">
      <alignment vertical="center" shrinkToFit="1"/>
      <protection locked="0"/>
    </xf>
    <xf numFmtId="176" fontId="4" fillId="6" borderId="10" xfId="0" applyNumberFormat="1" applyFont="1" applyFill="1" applyBorder="1" applyAlignment="1" applyProtection="1">
      <alignment vertical="center" shrinkToFit="1"/>
      <protection locked="0"/>
    </xf>
    <xf numFmtId="0" fontId="4" fillId="18" borderId="0" xfId="0" applyFont="1" applyFill="1" applyAlignment="1">
      <alignment vertical="center"/>
    </xf>
    <xf numFmtId="0" fontId="4" fillId="15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wrapText="1" shrinkToFit="1"/>
      <protection locked="0"/>
    </xf>
    <xf numFmtId="0" fontId="6" fillId="0" borderId="0" xfId="0" applyFont="1" applyBorder="1" applyAlignment="1">
      <alignment horizontal="center" wrapText="1" shrinkToFit="1"/>
    </xf>
    <xf numFmtId="0" fontId="8" fillId="9" borderId="2" xfId="0" applyFont="1" applyFill="1" applyBorder="1" applyAlignment="1">
      <alignment horizontal="center" vertical="center" shrinkToFit="1"/>
    </xf>
    <xf numFmtId="0" fontId="8" fillId="9" borderId="3" xfId="0" applyFont="1" applyFill="1" applyBorder="1" applyAlignment="1">
      <alignment horizontal="center" vertical="center" shrinkToFit="1"/>
    </xf>
    <xf numFmtId="0" fontId="8" fillId="4" borderId="9" xfId="0" applyFont="1" applyFill="1" applyBorder="1" applyAlignment="1">
      <alignment horizontal="center" vertical="center" shrinkToFit="1"/>
    </xf>
    <xf numFmtId="0" fontId="8" fillId="4" borderId="8" xfId="0" applyFont="1" applyFill="1" applyBorder="1" applyAlignment="1">
      <alignment horizontal="center" vertical="center" shrinkToFit="1"/>
    </xf>
    <xf numFmtId="0" fontId="15" fillId="0" borderId="0" xfId="2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 shrinkToFit="1"/>
    </xf>
    <xf numFmtId="0" fontId="6" fillId="0" borderId="0" xfId="0" applyFont="1" applyBorder="1" applyAlignment="1">
      <alignment horizontal="left" shrinkToFit="1"/>
    </xf>
  </cellXfs>
  <cellStyles count="3">
    <cellStyle name="一般" xfId="0" builtinId="0"/>
    <cellStyle name="貨幣 [0]" xfId="1" builtinId="7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>
                <a:latin typeface="微軟正黑體" pitchFamily="34" charset="-120"/>
                <a:ea typeface="微軟正黑體" pitchFamily="34" charset="-120"/>
              </a:defRPr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年度收支比例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flip="none" rotWithShape="1">
              <a:gsLst>
                <a:gs pos="0">
                  <a:srgbClr val="03D4A8"/>
                </a:gs>
                <a:gs pos="25000">
                  <a:srgbClr val="21D6E0">
                    <a:lumMod val="70000"/>
                    <a:alpha val="77000"/>
                  </a:srgbClr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  <a:tileRect r="-100000" b="-100000"/>
            </a:gradFill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19050" h="95250"/>
              <a:bevelB w="0"/>
              <a:contourClr>
                <a:srgbClr val="000000"/>
              </a:contourClr>
            </a:sp3d>
          </c:spPr>
          <c:explosion val="25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>
                        <a:latin typeface="微軟正黑體" pitchFamily="34" charset="-120"/>
                        <a:ea typeface="微軟正黑體" pitchFamily="34" charset="-120"/>
                      </a:defRPr>
                    </a:pPr>
                    <a:r>
                      <a:rPr lang="zh-TW" altLang="en-US">
                        <a:latin typeface="微軟正黑體" pitchFamily="34" charset="-120"/>
                        <a:ea typeface="微軟正黑體" pitchFamily="34" charset="-120"/>
                      </a:rPr>
                      <a:t>年度收入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766493778721346E-3"/>
                  <c:y val="7.6978680536995536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微軟正黑體" pitchFamily="34" charset="-120"/>
                        <a:ea typeface="微軟正黑體" pitchFamily="34" charset="-120"/>
                      </a:defRPr>
                    </a:pPr>
                    <a:r>
                      <a:rPr lang="zh-TW" altLang="en-US">
                        <a:latin typeface="微軟正黑體" pitchFamily="34" charset="-120"/>
                        <a:ea typeface="微軟正黑體" pitchFamily="34" charset="-120"/>
                      </a:rPr>
                      <a:t>年度支出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年度收支總表!$O$4:$O$5</c:f>
              <c:numCache>
                <c:formatCode>_("$"* #,##0_);_("$"* \(#,##0\);_("$"* "-"_);_(@_)</c:formatCode>
                <c:ptCount val="2"/>
                <c:pt idx="0">
                  <c:v>420690</c:v>
                </c:pt>
                <c:pt idx="1">
                  <c:v>171435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APR!$C$17:$C$18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APR!$D$17:$D$18</c:f>
              <c:numCache>
                <c:formatCode>_("$"* #,##0_);_("$"* \(#,##0\);_("$"* "-"_);_(@_)</c:formatCode>
                <c:ptCount val="2"/>
                <c:pt idx="0">
                  <c:v>36000</c:v>
                </c:pt>
                <c:pt idx="1">
                  <c:v>24310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MAY!$A$18:$A$33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MAY!$B$18:$B$33</c:f>
              <c:numCache>
                <c:formatCode>_("$"* #,##0_);_("$"* \(#,##0\);_("$"* "-"_);_(@_)</c:formatCode>
                <c:ptCount val="16"/>
                <c:pt idx="0">
                  <c:v>450</c:v>
                </c:pt>
                <c:pt idx="1">
                  <c:v>120</c:v>
                </c:pt>
                <c:pt idx="2">
                  <c:v>0</c:v>
                </c:pt>
                <c:pt idx="3">
                  <c:v>1200</c:v>
                </c:pt>
                <c:pt idx="4">
                  <c:v>560</c:v>
                </c:pt>
                <c:pt idx="5">
                  <c:v>5000</c:v>
                </c:pt>
                <c:pt idx="6">
                  <c:v>0</c:v>
                </c:pt>
                <c:pt idx="7">
                  <c:v>740</c:v>
                </c:pt>
                <c:pt idx="8">
                  <c:v>500</c:v>
                </c:pt>
                <c:pt idx="9">
                  <c:v>700</c:v>
                </c:pt>
                <c:pt idx="10">
                  <c:v>0</c:v>
                </c:pt>
                <c:pt idx="11">
                  <c:v>700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MAY!$C$17:$C$18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MAY!$D$17:$D$18</c:f>
              <c:numCache>
                <c:formatCode>_("$"* #,##0_);_("$"* \(#,##0\);_("$"* "-"_);_(@_)</c:formatCode>
                <c:ptCount val="2"/>
                <c:pt idx="0">
                  <c:v>36520</c:v>
                </c:pt>
                <c:pt idx="1">
                  <c:v>9970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JUN!$A$18:$A$33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JUN!$B$18:$B$33</c:f>
              <c:numCache>
                <c:formatCode>_("$"* #,##0_);_("$"* \(#,##0\);_("$"* "-"_);_(@_)</c:formatCode>
                <c:ptCount val="16"/>
                <c:pt idx="0">
                  <c:v>800</c:v>
                </c:pt>
                <c:pt idx="1">
                  <c:v>200</c:v>
                </c:pt>
                <c:pt idx="2">
                  <c:v>0</c:v>
                </c:pt>
                <c:pt idx="3">
                  <c:v>760</c:v>
                </c:pt>
                <c:pt idx="4">
                  <c:v>890</c:v>
                </c:pt>
                <c:pt idx="5">
                  <c:v>0</c:v>
                </c:pt>
                <c:pt idx="6">
                  <c:v>0</c:v>
                </c:pt>
                <c:pt idx="7">
                  <c:v>540</c:v>
                </c:pt>
                <c:pt idx="8">
                  <c:v>350</c:v>
                </c:pt>
                <c:pt idx="9">
                  <c:v>560</c:v>
                </c:pt>
                <c:pt idx="10">
                  <c:v>0</c:v>
                </c:pt>
                <c:pt idx="11">
                  <c:v>720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JUN!$C$17:$C$18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JUN!$D$17:$D$18</c:f>
              <c:numCache>
                <c:formatCode>_("$"* #,##0_);_("$"* \(#,##0\);_("$"* "-"_);_(@_)</c:formatCode>
                <c:ptCount val="2"/>
                <c:pt idx="0">
                  <c:v>34000</c:v>
                </c:pt>
                <c:pt idx="1">
                  <c:v>5780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JUL!$A$18:$A$33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JUL!$B$18:$B$33</c:f>
              <c:numCache>
                <c:formatCode>_("$"* #,##0_);_("$"* \(#,##0\);_("$"* "-"_);_(@_)</c:formatCode>
                <c:ptCount val="16"/>
                <c:pt idx="0">
                  <c:v>650</c:v>
                </c:pt>
                <c:pt idx="1">
                  <c:v>290</c:v>
                </c:pt>
                <c:pt idx="2">
                  <c:v>0</c:v>
                </c:pt>
                <c:pt idx="3">
                  <c:v>1520</c:v>
                </c:pt>
                <c:pt idx="4">
                  <c:v>890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250</c:v>
                </c:pt>
                <c:pt idx="9">
                  <c:v>690</c:v>
                </c:pt>
                <c:pt idx="10">
                  <c:v>0</c:v>
                </c:pt>
                <c:pt idx="11">
                  <c:v>690</c:v>
                </c:pt>
                <c:pt idx="12">
                  <c:v>8000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JUL!$C$17:$C$18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JUL!$D$17:$D$18</c:f>
              <c:numCache>
                <c:formatCode>_("$"* #,##0_);_("$"* \(#,##0\);_("$"* "-"_);_(@_)</c:formatCode>
                <c:ptCount val="2"/>
                <c:pt idx="0">
                  <c:v>36750</c:v>
                </c:pt>
                <c:pt idx="1">
                  <c:v>13480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AUG!$A$18:$A$33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AUG!$B$18:$B$33</c:f>
              <c:numCache>
                <c:formatCode>_("$"* #,##0_);_("$"* \(#,##0\);_("$"* "-"_);_(@_)</c:formatCode>
                <c:ptCount val="16"/>
                <c:pt idx="0">
                  <c:v>500</c:v>
                </c:pt>
                <c:pt idx="1">
                  <c:v>200</c:v>
                </c:pt>
                <c:pt idx="2">
                  <c:v>20000</c:v>
                </c:pt>
                <c:pt idx="3">
                  <c:v>1500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250</c:v>
                </c:pt>
                <c:pt idx="9">
                  <c:v>700</c:v>
                </c:pt>
                <c:pt idx="10">
                  <c:v>0</c:v>
                </c:pt>
                <c:pt idx="11">
                  <c:v>1180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AUG!$C$17:$C$18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AUG!$D$17:$D$18</c:f>
              <c:numCache>
                <c:formatCode>_("$"* #,##0_);_("$"* \(#,##0\);_("$"* "-"_);_(@_)</c:formatCode>
                <c:ptCount val="2"/>
                <c:pt idx="0">
                  <c:v>37520</c:v>
                </c:pt>
                <c:pt idx="1">
                  <c:v>25040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SEP!$B$18:$B$33</c:f>
              <c:numCache>
                <c:formatCode>_("$"* #,##0_);_("$"* \(#,##0\);_("$"* "-"_);_(@_)</c:formatCode>
                <c:ptCount val="16"/>
                <c:pt idx="0">
                  <c:v>1100</c:v>
                </c:pt>
                <c:pt idx="1">
                  <c:v>490</c:v>
                </c:pt>
                <c:pt idx="2">
                  <c:v>0</c:v>
                </c:pt>
                <c:pt idx="3">
                  <c:v>1575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600</c:v>
                </c:pt>
                <c:pt idx="9">
                  <c:v>790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>
                <a:latin typeface="微軟正黑體" pitchFamily="34" charset="-120"/>
                <a:ea typeface="微軟正黑體" pitchFamily="34" charset="-120"/>
              </a:defRPr>
            </a:pPr>
            <a:r>
              <a:rPr lang="zh-TW" altLang="en-US">
                <a:latin typeface="微軟正黑體" pitchFamily="34" charset="-120"/>
                <a:ea typeface="微軟正黑體" pitchFamily="34" charset="-120"/>
              </a:rPr>
              <a:t>每月收支直條圖</a:t>
            </a:r>
            <a:endParaRPr lang="zh-TW">
              <a:latin typeface="微軟正黑體" pitchFamily="34" charset="-120"/>
              <a:ea typeface="微軟正黑體" pitchFamily="34" charset="-12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年度收支總表!$B$4</c:f>
              <c:strCache>
                <c:ptCount val="1"/>
                <c:pt idx="0">
                  <c:v>收入</c:v>
                </c:pt>
              </c:strCache>
            </c:strRef>
          </c:tx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chemeClr val="accent3">
                    <a:lumMod val="75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</c:spPr>
          <c:invertIfNegative val="0"/>
          <c:dLbls>
            <c:delete val="1"/>
          </c:dLbls>
          <c:val>
            <c:numRef>
              <c:f>年度收支總表!$C$4:$N$4</c:f>
              <c:numCache>
                <c:formatCode>_("$"* #,##0_);_("$"* \(#,##0\);_("$"* "-"_);_(@_)</c:formatCode>
                <c:ptCount val="12"/>
                <c:pt idx="0">
                  <c:v>34600</c:v>
                </c:pt>
                <c:pt idx="1">
                  <c:v>32000</c:v>
                </c:pt>
                <c:pt idx="2">
                  <c:v>35000</c:v>
                </c:pt>
                <c:pt idx="3">
                  <c:v>36000</c:v>
                </c:pt>
                <c:pt idx="4">
                  <c:v>36520</c:v>
                </c:pt>
                <c:pt idx="5">
                  <c:v>34000</c:v>
                </c:pt>
                <c:pt idx="6">
                  <c:v>36750</c:v>
                </c:pt>
                <c:pt idx="7">
                  <c:v>37520</c:v>
                </c:pt>
                <c:pt idx="8">
                  <c:v>39000</c:v>
                </c:pt>
                <c:pt idx="9">
                  <c:v>35200</c:v>
                </c:pt>
                <c:pt idx="10">
                  <c:v>27500</c:v>
                </c:pt>
                <c:pt idx="11">
                  <c:v>36600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年度收支總表!$B$5</c:f>
              <c:strCache>
                <c:ptCount val="1"/>
                <c:pt idx="0">
                  <c:v>支出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20000"/>
                    <a:lumOff val="80000"/>
                  </a:schemeClr>
                </a:gs>
                <a:gs pos="100000">
                  <a:schemeClr val="tx2">
                    <a:lumMod val="40000"/>
                    <a:lumOff val="60000"/>
                  </a:schemeClr>
                </a:gs>
              </a:gsLst>
              <a:lin ang="2700000" scaled="1"/>
              <a:tileRect/>
            </a:gradFill>
          </c:spPr>
          <c:invertIfNegative val="0"/>
          <c:dLbls>
            <c:delete val="1"/>
          </c:dLbls>
          <c:val>
            <c:numRef>
              <c:f>年度收支總表!$C$5:$N$5</c:f>
              <c:numCache>
                <c:formatCode>_("$"* #,##0_);_("$"* \(#,##0\);_("$"* "-"_);_(@_)</c:formatCode>
                <c:ptCount val="12"/>
                <c:pt idx="0">
                  <c:v>6240</c:v>
                </c:pt>
                <c:pt idx="1">
                  <c:v>29550</c:v>
                </c:pt>
                <c:pt idx="2">
                  <c:v>4550</c:v>
                </c:pt>
                <c:pt idx="3">
                  <c:v>24310</c:v>
                </c:pt>
                <c:pt idx="4">
                  <c:v>9970</c:v>
                </c:pt>
                <c:pt idx="5">
                  <c:v>5780</c:v>
                </c:pt>
                <c:pt idx="6">
                  <c:v>13480</c:v>
                </c:pt>
                <c:pt idx="7">
                  <c:v>25040</c:v>
                </c:pt>
                <c:pt idx="8">
                  <c:v>7845</c:v>
                </c:pt>
                <c:pt idx="9">
                  <c:v>8360</c:v>
                </c:pt>
                <c:pt idx="10">
                  <c:v>24530</c:v>
                </c:pt>
                <c:pt idx="11">
                  <c:v>11780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400"/>
        <c:shape val="box"/>
        <c:axId val="213349880"/>
        <c:axId val="213350264"/>
        <c:axId val="0"/>
      </c:bar3DChart>
      <c:catAx>
        <c:axId val="2133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0264"/>
        <c:crosses val="autoZero"/>
        <c:auto val="1"/>
        <c:lblAlgn val="ctr"/>
        <c:lblOffset val="100"/>
        <c:noMultiLvlLbl val="0"/>
      </c:catAx>
      <c:valAx>
        <c:axId val="21335026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2133498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SEP!$D$17:$D$18</c:f>
              <c:numCache>
                <c:formatCode>_("$"* #,##0_);_("$"* \(#,##0\);_("$"* "-"_);_(@_)</c:formatCode>
                <c:ptCount val="2"/>
                <c:pt idx="0">
                  <c:v>39000</c:v>
                </c:pt>
                <c:pt idx="1">
                  <c:v>7845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OCT!$B$18:$B$33</c:f>
              <c:numCache>
                <c:formatCode>_("$"* #,##0_);_("$"* \(#,##0\);_("$"* "-"_);_(@_)</c:formatCode>
                <c:ptCount val="16"/>
                <c:pt idx="0">
                  <c:v>800</c:v>
                </c:pt>
                <c:pt idx="1">
                  <c:v>200</c:v>
                </c:pt>
                <c:pt idx="2">
                  <c:v>0</c:v>
                </c:pt>
                <c:pt idx="3">
                  <c:v>1500</c:v>
                </c:pt>
                <c:pt idx="4">
                  <c:v>390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890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OCT!$D$17:$D$18</c:f>
              <c:numCache>
                <c:formatCode>_("$"* #,##0_);_("$"* \(#,##0\);_("$"* "-"_);_(@_)</c:formatCode>
                <c:ptCount val="2"/>
                <c:pt idx="0">
                  <c:v>35200</c:v>
                </c:pt>
                <c:pt idx="1">
                  <c:v>8360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NOV!$B$18:$B$33</c:f>
              <c:numCache>
                <c:formatCode>_("$"* #,##0_);_("$"* \(#,##0\);_("$"* "-"_);_(@_)</c:formatCode>
                <c:ptCount val="16"/>
                <c:pt idx="0">
                  <c:v>1140</c:v>
                </c:pt>
                <c:pt idx="1">
                  <c:v>350</c:v>
                </c:pt>
                <c:pt idx="2">
                  <c:v>0</c:v>
                </c:pt>
                <c:pt idx="3">
                  <c:v>7500</c:v>
                </c:pt>
                <c:pt idx="4">
                  <c:v>210</c:v>
                </c:pt>
                <c:pt idx="5">
                  <c:v>6000</c:v>
                </c:pt>
                <c:pt idx="6">
                  <c:v>0</c:v>
                </c:pt>
                <c:pt idx="7">
                  <c:v>500</c:v>
                </c:pt>
                <c:pt idx="8">
                  <c:v>550</c:v>
                </c:pt>
                <c:pt idx="9">
                  <c:v>990</c:v>
                </c:pt>
                <c:pt idx="10">
                  <c:v>0</c:v>
                </c:pt>
                <c:pt idx="11">
                  <c:v>790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NOV!$D$17:$D$18</c:f>
              <c:numCache>
                <c:formatCode>_("$"* #,##0_);_("$"* \(#,##0\);_("$"* "-"_);_(@_)</c:formatCode>
                <c:ptCount val="2"/>
                <c:pt idx="0">
                  <c:v>27500</c:v>
                </c:pt>
                <c:pt idx="1">
                  <c:v>24530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DEC!$A$18:$A$33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DEC!$B$18:$B$33</c:f>
              <c:numCache>
                <c:formatCode>_("$"* #,##0_);_("$"* \(#,##0\);_("$"* "-"_);_(@_)</c:formatCode>
                <c:ptCount val="16"/>
                <c:pt idx="0">
                  <c:v>1030</c:v>
                </c:pt>
                <c:pt idx="1">
                  <c:v>200</c:v>
                </c:pt>
                <c:pt idx="2">
                  <c:v>0</c:v>
                </c:pt>
                <c:pt idx="3">
                  <c:v>1500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685</c:v>
                </c:pt>
                <c:pt idx="8">
                  <c:v>765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DEC!$C$17:$C$18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DEC!$D$17:$D$18</c:f>
              <c:numCache>
                <c:formatCode>_("$"* #,##0_);_("$"* \(#,##0\);_("$"* "-"_);_(@_)</c:formatCode>
                <c:ptCount val="2"/>
                <c:pt idx="0">
                  <c:v>36600</c:v>
                </c:pt>
                <c:pt idx="1">
                  <c:v>11780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JAN!$B$18:$B$33</c:f>
              <c:numCache>
                <c:formatCode>_("$"* #,##0_);_("$"* \(#,##0\);_("$"* "-"_);_(@_)</c:formatCode>
                <c:ptCount val="16"/>
                <c:pt idx="0">
                  <c:v>750</c:v>
                </c:pt>
                <c:pt idx="1">
                  <c:v>690</c:v>
                </c:pt>
                <c:pt idx="2">
                  <c:v>0</c:v>
                </c:pt>
                <c:pt idx="3">
                  <c:v>1500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1200</c:v>
                </c:pt>
                <c:pt idx="8">
                  <c:v>500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JAN!$D$17:$D$18</c:f>
              <c:numCache>
                <c:formatCode>_("$"* #,##0_);_("$"* \(#,##0\);_("$"* "-"_);_(@_)</c:formatCode>
                <c:ptCount val="2"/>
                <c:pt idx="0">
                  <c:v>34600</c:v>
                </c:pt>
                <c:pt idx="1">
                  <c:v>6240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FEB!$B$18:$B$33</c:f>
              <c:numCache>
                <c:formatCode>_("$"* #,##0_);_("$"* \(#,##0\);_("$"* "-"_);_(@_)</c:formatCode>
                <c:ptCount val="16"/>
                <c:pt idx="0">
                  <c:v>500</c:v>
                </c:pt>
                <c:pt idx="1">
                  <c:v>200</c:v>
                </c:pt>
                <c:pt idx="2">
                  <c:v>0</c:v>
                </c:pt>
                <c:pt idx="3">
                  <c:v>1500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250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25000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FEB!$D$17:$D$18</c:f>
              <c:numCache>
                <c:formatCode>_("$"* #,##0_);_("$"* \(#,##0\);_("$"* "-"_);_(@_)</c:formatCode>
                <c:ptCount val="2"/>
                <c:pt idx="0">
                  <c:v>32000</c:v>
                </c:pt>
                <c:pt idx="1">
                  <c:v>29550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MAR!$B$18:$B$33</c:f>
              <c:numCache>
                <c:formatCode>_("$"* #,##0_);_("$"* \(#,##0\);_("$"* "-"_);_(@_)</c:formatCode>
                <c:ptCount val="16"/>
                <c:pt idx="0">
                  <c:v>500</c:v>
                </c:pt>
                <c:pt idx="1">
                  <c:v>200</c:v>
                </c:pt>
                <c:pt idx="2">
                  <c:v>0</c:v>
                </c:pt>
                <c:pt idx="3">
                  <c:v>1500</c:v>
                </c:pt>
                <c:pt idx="4">
                  <c:v>210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250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收入支出比例</a:t>
            </a:r>
            <a:endParaRPr lang="zh-TW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MAR!$C$17:$C$18</c:f>
              <c:strCache>
                <c:ptCount val="2"/>
                <c:pt idx="0">
                  <c:v>收入總計</c:v>
                </c:pt>
                <c:pt idx="1">
                  <c:v>支出總計</c:v>
                </c:pt>
              </c:strCache>
            </c:strRef>
          </c:cat>
          <c:val>
            <c:numRef>
              <c:f>MAR!$D$17:$D$18</c:f>
              <c:numCache>
                <c:formatCode>_("$"* #,##0_);_("$"* \(#,##0\);_("$"* "-"_);_(@_)</c:formatCode>
                <c:ptCount val="2"/>
                <c:pt idx="0">
                  <c:v>35000</c:v>
                </c:pt>
                <c:pt idx="1">
                  <c:v>4550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支出項目比例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APR!$A$18:$A$33</c:f>
              <c:strCache>
                <c:ptCount val="16"/>
                <c:pt idx="0">
                  <c:v>伙食費</c:v>
                </c:pt>
                <c:pt idx="1">
                  <c:v>日常用品費用</c:v>
                </c:pt>
                <c:pt idx="2">
                  <c:v>教育費</c:v>
                </c:pt>
                <c:pt idx="3">
                  <c:v>交通費</c:v>
                </c:pt>
                <c:pt idx="4">
                  <c:v>零用金</c:v>
                </c:pt>
                <c:pt idx="5">
                  <c:v>特別支出</c:v>
                </c:pt>
                <c:pt idx="6">
                  <c:v>房租</c:v>
                </c:pt>
                <c:pt idx="7">
                  <c:v>電費</c:v>
                </c:pt>
                <c:pt idx="8">
                  <c:v>水費</c:v>
                </c:pt>
                <c:pt idx="9">
                  <c:v>瓦斯費</c:v>
                </c:pt>
                <c:pt idx="10">
                  <c:v>電話費</c:v>
                </c:pt>
                <c:pt idx="11">
                  <c:v>網路費</c:v>
                </c:pt>
                <c:pt idx="12">
                  <c:v>第四台費用</c:v>
                </c:pt>
                <c:pt idx="13">
                  <c:v>保險</c:v>
                </c:pt>
                <c:pt idx="14">
                  <c:v>貸款</c:v>
                </c:pt>
                <c:pt idx="15">
                  <c:v>其他</c:v>
                </c:pt>
              </c:strCache>
            </c:strRef>
          </c:cat>
          <c:val>
            <c:numRef>
              <c:f>APR!$B$18:$B$33</c:f>
              <c:numCache>
                <c:formatCode>_("$"* #,##0_);_("$"* \(#,##0\);_("$"* "-"_);_(@_)</c:formatCode>
                <c:ptCount val="16"/>
                <c:pt idx="0">
                  <c:v>500</c:v>
                </c:pt>
                <c:pt idx="1">
                  <c:v>200</c:v>
                </c:pt>
                <c:pt idx="2">
                  <c:v>0</c:v>
                </c:pt>
                <c:pt idx="3">
                  <c:v>1500</c:v>
                </c:pt>
                <c:pt idx="4">
                  <c:v>210</c:v>
                </c:pt>
                <c:pt idx="5">
                  <c:v>2600</c:v>
                </c:pt>
                <c:pt idx="6">
                  <c:v>0</c:v>
                </c:pt>
                <c:pt idx="7">
                  <c:v>500</c:v>
                </c:pt>
                <c:pt idx="8">
                  <c:v>250</c:v>
                </c:pt>
                <c:pt idx="9">
                  <c:v>700</c:v>
                </c:pt>
                <c:pt idx="10">
                  <c:v>0</c:v>
                </c:pt>
                <c:pt idx="11">
                  <c:v>690</c:v>
                </c:pt>
                <c:pt idx="12">
                  <c:v>0</c:v>
                </c:pt>
                <c:pt idx="13">
                  <c:v>0</c:v>
                </c:pt>
                <c:pt idx="14">
                  <c:v>17160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66673</xdr:colOff>
      <xdr:row>7</xdr:row>
      <xdr:rowOff>66675</xdr:rowOff>
    </xdr:from>
    <xdr:to>
      <xdr:col>14</xdr:col>
      <xdr:colOff>1009649</xdr:colOff>
      <xdr:row>31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18</xdr:row>
      <xdr:rowOff>147636</xdr:rowOff>
    </xdr:from>
    <xdr:to>
      <xdr:col>15</xdr:col>
      <xdr:colOff>623887</xdr:colOff>
      <xdr:row>32</xdr:row>
      <xdr:rowOff>171449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</xdr:row>
      <xdr:rowOff>28575</xdr:rowOff>
    </xdr:from>
    <xdr:to>
      <xdr:col>15</xdr:col>
      <xdr:colOff>561975</xdr:colOff>
      <xdr:row>14</xdr:row>
      <xdr:rowOff>95250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tabSelected="1" defaultGridColor="0" topLeftCell="B1" colorId="9" workbookViewId="0">
      <selection activeCell="B2" sqref="B2"/>
    </sheetView>
  </sheetViews>
  <sheetFormatPr defaultRowHeight="15.75"/>
  <cols>
    <col min="1" max="1" width="9" style="1"/>
    <col min="2" max="2" width="10.875" style="1" customWidth="1"/>
    <col min="3" max="15" width="13.25" style="1" customWidth="1"/>
    <col min="16" max="16" width="27.125" style="1" customWidth="1"/>
    <col min="17" max="16384" width="9" style="1"/>
  </cols>
  <sheetData>
    <row r="2" spans="2:16">
      <c r="B2" s="42" t="s">
        <v>35</v>
      </c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51" t="s">
        <v>51</v>
      </c>
      <c r="P2" s="52" t="s">
        <v>55</v>
      </c>
    </row>
    <row r="3" spans="2:16">
      <c r="B3" s="42" t="s">
        <v>39</v>
      </c>
      <c r="C3" s="44" t="s">
        <v>38</v>
      </c>
      <c r="D3" s="44" t="s">
        <v>40</v>
      </c>
      <c r="E3" s="44" t="s">
        <v>41</v>
      </c>
      <c r="F3" s="44" t="s">
        <v>42</v>
      </c>
      <c r="G3" s="44" t="s">
        <v>43</v>
      </c>
      <c r="H3" s="44" t="s">
        <v>44</v>
      </c>
      <c r="I3" s="44" t="s">
        <v>45</v>
      </c>
      <c r="J3" s="44" t="s">
        <v>46</v>
      </c>
      <c r="K3" s="44" t="s">
        <v>47</v>
      </c>
      <c r="L3" s="44" t="s">
        <v>48</v>
      </c>
      <c r="M3" s="44" t="s">
        <v>49</v>
      </c>
      <c r="N3" s="44" t="s">
        <v>50</v>
      </c>
      <c r="O3" s="51"/>
      <c r="P3" s="52"/>
    </row>
    <row r="4" spans="2:16">
      <c r="B4" s="38" t="s">
        <v>36</v>
      </c>
      <c r="C4" s="40">
        <f>JAN!D17</f>
        <v>34600</v>
      </c>
      <c r="D4" s="40">
        <f>FEB!D17</f>
        <v>32000</v>
      </c>
      <c r="E4" s="40">
        <f>MAR!D17</f>
        <v>35000</v>
      </c>
      <c r="F4" s="40">
        <f>APR!D17</f>
        <v>36000</v>
      </c>
      <c r="G4" s="40">
        <f>MAY!D17</f>
        <v>36520</v>
      </c>
      <c r="H4" s="40">
        <f>JUN!D17</f>
        <v>34000</v>
      </c>
      <c r="I4" s="40">
        <f>JUL!D17</f>
        <v>36750</v>
      </c>
      <c r="J4" s="40">
        <f>AUG!D17</f>
        <v>37520</v>
      </c>
      <c r="K4" s="40">
        <f>SEP!D17</f>
        <v>39000</v>
      </c>
      <c r="L4" s="40">
        <f>OCT!D17</f>
        <v>35200</v>
      </c>
      <c r="M4" s="40">
        <f>NOV!D17</f>
        <v>27500</v>
      </c>
      <c r="N4" s="40">
        <f>DEC!D17</f>
        <v>36600</v>
      </c>
      <c r="O4" s="45">
        <f>SUM(C4:N4)</f>
        <v>420690</v>
      </c>
      <c r="P4" s="50"/>
    </row>
    <row r="5" spans="2:16">
      <c r="B5" s="39" t="s">
        <v>37</v>
      </c>
      <c r="C5" s="41">
        <f>JAN!D18</f>
        <v>6240</v>
      </c>
      <c r="D5" s="41">
        <f>FEB!D18</f>
        <v>29550</v>
      </c>
      <c r="E5" s="41">
        <f>MAR!D18</f>
        <v>4550</v>
      </c>
      <c r="F5" s="41">
        <f>APR!D18</f>
        <v>24310</v>
      </c>
      <c r="G5" s="41">
        <f>MAY!D18</f>
        <v>9970</v>
      </c>
      <c r="H5" s="41">
        <f>JUN!D18</f>
        <v>5780</v>
      </c>
      <c r="I5" s="41">
        <f>JUL!D18</f>
        <v>13480</v>
      </c>
      <c r="J5" s="41">
        <f>AUG!D18</f>
        <v>25040</v>
      </c>
      <c r="K5" s="41">
        <f>SEP!D18</f>
        <v>7845</v>
      </c>
      <c r="L5" s="41">
        <f>OCT!D18</f>
        <v>8360</v>
      </c>
      <c r="M5" s="41">
        <f>NOV!D18</f>
        <v>24530</v>
      </c>
      <c r="N5" s="41">
        <f>DEC!D18</f>
        <v>11780</v>
      </c>
      <c r="O5" s="46">
        <f>SUM(C5:N5)</f>
        <v>171435</v>
      </c>
      <c r="P5" s="50"/>
    </row>
    <row r="6" spans="2:16">
      <c r="B6" s="37" t="s">
        <v>52</v>
      </c>
      <c r="C6" s="43">
        <f>C4-C5</f>
        <v>28360</v>
      </c>
      <c r="D6" s="43">
        <f t="shared" ref="D6:N6" si="0">D4-D5</f>
        <v>2450</v>
      </c>
      <c r="E6" s="43">
        <f t="shared" si="0"/>
        <v>30450</v>
      </c>
      <c r="F6" s="43">
        <f t="shared" si="0"/>
        <v>11690</v>
      </c>
      <c r="G6" s="43">
        <f t="shared" si="0"/>
        <v>26550</v>
      </c>
      <c r="H6" s="43">
        <f t="shared" si="0"/>
        <v>28220</v>
      </c>
      <c r="I6" s="43">
        <f t="shared" si="0"/>
        <v>23270</v>
      </c>
      <c r="J6" s="43">
        <f t="shared" si="0"/>
        <v>12480</v>
      </c>
      <c r="K6" s="43">
        <f t="shared" si="0"/>
        <v>31155</v>
      </c>
      <c r="L6" s="43">
        <f t="shared" si="0"/>
        <v>26840</v>
      </c>
      <c r="M6" s="43">
        <f>M4-M5</f>
        <v>2970</v>
      </c>
      <c r="N6" s="43">
        <f t="shared" si="0"/>
        <v>24820</v>
      </c>
      <c r="O6" s="47">
        <f>O4-O5</f>
        <v>249255</v>
      </c>
      <c r="P6" s="50"/>
    </row>
  </sheetData>
  <mergeCells count="2">
    <mergeCell ref="O2:O3"/>
    <mergeCell ref="P2:P3"/>
  </mergeCells>
  <phoneticPr fontId="2" type="noConversion"/>
  <dataValidations count="1">
    <dataValidation type="date" allowBlank="1" showInputMessage="1" showErrorMessage="1" sqref="G7">
      <formula1>36161</formula1>
      <formula2>41283</formula2>
    </dataValidation>
  </dataValidations>
  <hyperlinks>
    <hyperlink ref="C2" location="JAN!A1" display="JAN!A1"/>
    <hyperlink ref="C2:C3" location="JAN!A1" display="JAN!A1"/>
    <hyperlink ref="D2:D3" location="FEB!A1" display="FEB!A1"/>
    <hyperlink ref="E2:E3" location="MAR!A1" display="MAR!A1"/>
    <hyperlink ref="F2:F3" location="APR!A1" display="APR!A1"/>
    <hyperlink ref="G2:G3" location="MAY!A1" display="MAY!A1"/>
    <hyperlink ref="H2:H3" location="JUN!A1" display="JUN!A1"/>
    <hyperlink ref="I2:I3" location="JUL!A1" display="JUL!A1"/>
    <hyperlink ref="J2:J3" location="AUG!A1" display="AUG!A1"/>
    <hyperlink ref="K2:K3" location="SEP!A1" display="SEP!A1"/>
    <hyperlink ref="L2:L3" location="OCT!A1" display="OCT!A1"/>
    <hyperlink ref="M2:M3" location="NOV!A1" display="NOV!A1"/>
    <hyperlink ref="N2:N3" location="DEC!A1" display="DEC!A1"/>
  </hyperlink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年度收支總表!C6:N6</xm:f>
              <xm:sqref>P6</xm:sqref>
            </x14:sparkline>
          </x14:sparklines>
        </x14:sparklineGroup>
        <x14:sparklineGroup displayEmptyCellsAs="gap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年度收支總表!C5:N5</xm:f>
              <xm:sqref>P5</xm:sqref>
            </x14:sparkline>
          </x14:sparklines>
        </x14:sparklineGroup>
        <x14:sparklineGroup displayEmptyCellsAs="gap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年度收支總表!C4:N4</xm:f>
              <xm:sqref>P4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9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41522</v>
      </c>
      <c r="G4" s="6" t="s">
        <v>10</v>
      </c>
      <c r="H4" s="7">
        <v>850</v>
      </c>
      <c r="I4" s="32"/>
    </row>
    <row r="5" spans="1:9" ht="15.75" customHeight="1">
      <c r="A5" s="54"/>
      <c r="B5" s="54"/>
      <c r="C5" s="62"/>
      <c r="D5" s="62"/>
      <c r="E5" s="28"/>
      <c r="F5" s="49">
        <v>41523</v>
      </c>
      <c r="G5" s="6" t="s">
        <v>57</v>
      </c>
      <c r="H5" s="7">
        <v>490</v>
      </c>
      <c r="I5" s="32"/>
    </row>
    <row r="6" spans="1:9" ht="15.75" customHeight="1">
      <c r="A6" s="54"/>
      <c r="B6" s="54"/>
      <c r="C6" s="62"/>
      <c r="D6" s="62"/>
      <c r="E6" s="28"/>
      <c r="F6" s="49">
        <v>41527</v>
      </c>
      <c r="G6" s="6" t="s">
        <v>58</v>
      </c>
      <c r="H6" s="7">
        <v>795</v>
      </c>
      <c r="I6" s="32"/>
    </row>
    <row r="7" spans="1:9" ht="16.5" customHeight="1">
      <c r="F7" s="49">
        <v>41528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41536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41538</v>
      </c>
      <c r="G9" s="6" t="s">
        <v>60</v>
      </c>
      <c r="H9" s="7">
        <v>600</v>
      </c>
      <c r="I9" s="32"/>
    </row>
    <row r="10" spans="1:9">
      <c r="A10" s="48">
        <v>41527</v>
      </c>
      <c r="B10" s="12" t="s">
        <v>5</v>
      </c>
      <c r="C10" s="13">
        <v>34000</v>
      </c>
      <c r="D10" s="14"/>
      <c r="F10" s="49">
        <v>41541</v>
      </c>
      <c r="G10" s="6" t="s">
        <v>61</v>
      </c>
      <c r="H10" s="7">
        <v>790</v>
      </c>
      <c r="I10" s="32"/>
    </row>
    <row r="11" spans="1:9">
      <c r="A11" s="48"/>
      <c r="B11" s="12" t="s">
        <v>34</v>
      </c>
      <c r="C11" s="13"/>
      <c r="D11" s="14"/>
      <c r="F11" s="49">
        <v>41546</v>
      </c>
      <c r="G11" s="6" t="s">
        <v>19</v>
      </c>
      <c r="H11" s="7">
        <v>690</v>
      </c>
      <c r="I11" s="32"/>
    </row>
    <row r="12" spans="1:9">
      <c r="A12" s="48">
        <v>41532</v>
      </c>
      <c r="B12" s="12" t="s">
        <v>9</v>
      </c>
      <c r="C12" s="13">
        <v>5000</v>
      </c>
      <c r="D12" s="14"/>
      <c r="F12" s="49">
        <v>41546</v>
      </c>
      <c r="G12" s="6" t="s">
        <v>10</v>
      </c>
      <c r="H12" s="7">
        <v>250</v>
      </c>
      <c r="I12" s="32"/>
    </row>
    <row r="13" spans="1:9">
      <c r="A13" s="48"/>
      <c r="B13" s="12" t="s">
        <v>8</v>
      </c>
      <c r="C13" s="13"/>
      <c r="D13" s="14"/>
      <c r="F13" s="49">
        <v>41546</v>
      </c>
      <c r="G13" s="6" t="s">
        <v>58</v>
      </c>
      <c r="H13" s="7">
        <v>780</v>
      </c>
      <c r="I13" s="32"/>
    </row>
    <row r="14" spans="1:9">
      <c r="A14" s="48"/>
      <c r="B14" s="19" t="s">
        <v>4</v>
      </c>
      <c r="C14" s="20"/>
      <c r="D14" s="14"/>
      <c r="F14" s="49">
        <v>41546</v>
      </c>
      <c r="G14" s="6" t="s">
        <v>62</v>
      </c>
      <c r="H14" s="7">
        <v>1890</v>
      </c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39000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1100</v>
      </c>
      <c r="C18" s="25" t="s">
        <v>29</v>
      </c>
      <c r="D18" s="27">
        <f>SUM(B18:B33)</f>
        <v>7845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490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1575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600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790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1890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showInputMessage="1" showErrorMessage="1" sqref="F1:H3 A15:A17 F122:H1048576 A42:A1048576 B34:B1048576 A34 B17 B1:B15 A1:A9 I1:XFD1048576 C15:C1048576 C1:C9 E1:E1048576 D1:D15 D17:D1048576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K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10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41560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41560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41560</v>
      </c>
      <c r="G6" s="6" t="s">
        <v>58</v>
      </c>
      <c r="H6" s="7">
        <v>1500</v>
      </c>
      <c r="I6" s="32"/>
    </row>
    <row r="7" spans="1:9" ht="16.5" customHeight="1">
      <c r="F7" s="49">
        <v>41562</v>
      </c>
      <c r="G7" s="6" t="s">
        <v>65</v>
      </c>
      <c r="H7" s="7">
        <v>390</v>
      </c>
      <c r="I7" s="32"/>
    </row>
    <row r="8" spans="1:9">
      <c r="A8" s="56" t="s">
        <v>3</v>
      </c>
      <c r="B8" s="57"/>
      <c r="C8" s="57"/>
      <c r="D8" s="57"/>
      <c r="F8" s="49">
        <v>41566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41566</v>
      </c>
      <c r="G9" s="6" t="s">
        <v>60</v>
      </c>
      <c r="H9" s="7">
        <v>890</v>
      </c>
      <c r="I9" s="32"/>
    </row>
    <row r="10" spans="1:9">
      <c r="A10" s="48">
        <v>41557</v>
      </c>
      <c r="B10" s="12" t="s">
        <v>5</v>
      </c>
      <c r="C10" s="13">
        <v>34000</v>
      </c>
      <c r="D10" s="14"/>
      <c r="F10" s="49">
        <v>41567</v>
      </c>
      <c r="G10" s="6" t="s">
        <v>61</v>
      </c>
      <c r="H10" s="7">
        <v>700</v>
      </c>
      <c r="I10" s="32"/>
    </row>
    <row r="11" spans="1:9">
      <c r="A11" s="48"/>
      <c r="B11" s="12" t="s">
        <v>34</v>
      </c>
      <c r="C11" s="13"/>
      <c r="D11" s="14"/>
      <c r="F11" s="49">
        <v>41568</v>
      </c>
      <c r="G11" s="6" t="s">
        <v>19</v>
      </c>
      <c r="H11" s="7">
        <v>690</v>
      </c>
      <c r="I11" s="32"/>
    </row>
    <row r="12" spans="1:9">
      <c r="A12" s="48">
        <v>41567</v>
      </c>
      <c r="B12" s="12" t="s">
        <v>9</v>
      </c>
      <c r="C12" s="13">
        <v>1200</v>
      </c>
      <c r="D12" s="14"/>
      <c r="F12" s="49">
        <v>41569</v>
      </c>
      <c r="G12" s="6" t="s">
        <v>10</v>
      </c>
      <c r="H12" s="7">
        <v>550</v>
      </c>
      <c r="I12" s="32"/>
    </row>
    <row r="13" spans="1:9">
      <c r="A13" s="48"/>
      <c r="B13" s="12" t="s">
        <v>8</v>
      </c>
      <c r="C13" s="13"/>
      <c r="D13" s="14"/>
      <c r="F13" s="49">
        <v>41574</v>
      </c>
      <c r="G13" s="6" t="s">
        <v>62</v>
      </c>
      <c r="H13" s="7">
        <v>2690</v>
      </c>
      <c r="I13" s="32"/>
    </row>
    <row r="14" spans="1:9">
      <c r="A14" s="48"/>
      <c r="B14" s="19" t="s">
        <v>4</v>
      </c>
      <c r="C14" s="20"/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35200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800</v>
      </c>
      <c r="C18" s="25" t="s">
        <v>29</v>
      </c>
      <c r="D18" s="27">
        <f>SUM(B18:B33)</f>
        <v>8360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390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890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2690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F1:H3 A15:A17 F122:H1048576 A42:A1048576 B34:B1048576 A34 B17 B1:B15 A1:A9 I1:XFD1048576 C15:C1048576 C1:C9 E1:E1048576 D1:D15 D17:D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L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11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41275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41276</v>
      </c>
      <c r="G5" s="6" t="s">
        <v>57</v>
      </c>
      <c r="H5" s="7">
        <v>350</v>
      </c>
      <c r="I5" s="32"/>
    </row>
    <row r="6" spans="1:9" ht="15.75" customHeight="1">
      <c r="A6" s="54"/>
      <c r="B6" s="54"/>
      <c r="C6" s="62"/>
      <c r="D6" s="62"/>
      <c r="E6" s="28"/>
      <c r="F6" s="49">
        <v>41277</v>
      </c>
      <c r="G6" s="6" t="s">
        <v>58</v>
      </c>
      <c r="H6" s="7">
        <v>7500</v>
      </c>
      <c r="I6" s="32"/>
    </row>
    <row r="7" spans="1:9" ht="16.5" customHeight="1">
      <c r="F7" s="49">
        <v>41278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41279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41279</v>
      </c>
      <c r="G9" s="6" t="s">
        <v>60</v>
      </c>
      <c r="H9" s="7">
        <v>550</v>
      </c>
      <c r="I9" s="32"/>
    </row>
    <row r="10" spans="1:9">
      <c r="A10" s="48">
        <v>41588</v>
      </c>
      <c r="B10" s="12" t="s">
        <v>5</v>
      </c>
      <c r="C10" s="13">
        <v>25000</v>
      </c>
      <c r="D10" s="14"/>
      <c r="F10" s="49">
        <v>41281</v>
      </c>
      <c r="G10" s="6" t="s">
        <v>61</v>
      </c>
      <c r="H10" s="7">
        <v>990</v>
      </c>
      <c r="I10" s="32"/>
    </row>
    <row r="11" spans="1:9">
      <c r="A11" s="48"/>
      <c r="B11" s="12" t="s">
        <v>34</v>
      </c>
      <c r="C11" s="13"/>
      <c r="D11" s="14"/>
      <c r="F11" s="49">
        <v>41282</v>
      </c>
      <c r="G11" s="6" t="s">
        <v>19</v>
      </c>
      <c r="H11" s="7">
        <v>790</v>
      </c>
      <c r="I11" s="32"/>
    </row>
    <row r="12" spans="1:9">
      <c r="A12" s="48">
        <v>41595</v>
      </c>
      <c r="B12" s="12" t="s">
        <v>9</v>
      </c>
      <c r="C12" s="13">
        <v>2000</v>
      </c>
      <c r="D12" s="14"/>
      <c r="F12" s="49">
        <v>41284</v>
      </c>
      <c r="G12" s="6" t="s">
        <v>10</v>
      </c>
      <c r="H12" s="7">
        <v>890</v>
      </c>
      <c r="I12" s="32"/>
    </row>
    <row r="13" spans="1:9">
      <c r="A13" s="48"/>
      <c r="B13" s="12" t="s">
        <v>8</v>
      </c>
      <c r="C13" s="13"/>
      <c r="D13" s="14"/>
      <c r="F13" s="49">
        <v>41290</v>
      </c>
      <c r="G13" s="6" t="s">
        <v>64</v>
      </c>
      <c r="H13" s="7">
        <v>6000</v>
      </c>
      <c r="I13" s="32"/>
    </row>
    <row r="14" spans="1:9">
      <c r="A14" s="48">
        <v>41595</v>
      </c>
      <c r="B14" s="19" t="s">
        <v>4</v>
      </c>
      <c r="C14" s="20">
        <v>500</v>
      </c>
      <c r="D14" s="14"/>
      <c r="F14" s="49">
        <v>41567</v>
      </c>
      <c r="G14" s="6" t="s">
        <v>62</v>
      </c>
      <c r="H14" s="7">
        <v>6500</v>
      </c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27500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1140</v>
      </c>
      <c r="C18" s="25" t="s">
        <v>29</v>
      </c>
      <c r="D18" s="27">
        <f>SUM(B18:B33)</f>
        <v>24530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350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7500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6000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550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990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790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6500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F1:H3 A15:A17 F122:H1048576 A42:A1048576 B34:B1048576 A34 B17 B1:B15 A1:A9 I1:XFD1048576 C15:C1048576 C1:C9 E1:E1048576 D1:D15 D17:D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M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C11" sqref="C11"/>
      <selection pane="topRight" activeCell="C11" sqref="C11"/>
      <selection pane="bottomLeft" activeCell="C11" sqref="C11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12</v>
      </c>
      <c r="B1" s="54"/>
      <c r="C1" s="61" t="s">
        <v>68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41609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41609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41610</v>
      </c>
      <c r="G6" s="6" t="s">
        <v>58</v>
      </c>
      <c r="H6" s="7">
        <v>1500</v>
      </c>
      <c r="I6" s="32"/>
    </row>
    <row r="7" spans="1:9" ht="16.5" customHeight="1">
      <c r="F7" s="49">
        <v>41610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41611</v>
      </c>
      <c r="G8" s="6" t="s">
        <v>59</v>
      </c>
      <c r="H8" s="7">
        <v>685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41612</v>
      </c>
      <c r="G9" s="6" t="s">
        <v>60</v>
      </c>
      <c r="H9" s="7">
        <v>765</v>
      </c>
      <c r="I9" s="32"/>
    </row>
    <row r="10" spans="1:9">
      <c r="A10" s="48">
        <v>41618</v>
      </c>
      <c r="B10" s="12" t="s">
        <v>5</v>
      </c>
      <c r="C10" s="13">
        <v>34000</v>
      </c>
      <c r="D10" s="14"/>
      <c r="F10" s="49">
        <v>41613</v>
      </c>
      <c r="G10" s="6" t="s">
        <v>61</v>
      </c>
      <c r="H10" s="7">
        <v>700</v>
      </c>
      <c r="I10" s="32"/>
    </row>
    <row r="11" spans="1:9">
      <c r="A11" s="48">
        <v>41623</v>
      </c>
      <c r="B11" s="12" t="s">
        <v>34</v>
      </c>
      <c r="C11" s="13">
        <v>2000</v>
      </c>
      <c r="D11" s="14"/>
      <c r="F11" s="49">
        <v>41613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41613</v>
      </c>
      <c r="G12" s="6" t="s">
        <v>10</v>
      </c>
      <c r="H12" s="7">
        <v>780</v>
      </c>
      <c r="I12" s="32"/>
    </row>
    <row r="13" spans="1:9">
      <c r="A13" s="48"/>
      <c r="B13" s="12" t="s">
        <v>8</v>
      </c>
      <c r="C13" s="13"/>
      <c r="D13" s="14"/>
      <c r="F13" s="49">
        <v>41633</v>
      </c>
      <c r="G13" s="6" t="s">
        <v>62</v>
      </c>
      <c r="H13" s="7">
        <v>6000</v>
      </c>
      <c r="I13" s="32"/>
    </row>
    <row r="14" spans="1:9">
      <c r="A14" s="48">
        <v>41614</v>
      </c>
      <c r="B14" s="19" t="s">
        <v>4</v>
      </c>
      <c r="C14" s="20">
        <v>600</v>
      </c>
      <c r="D14" s="14"/>
      <c r="F14" s="49"/>
      <c r="G14" s="6"/>
      <c r="H14" s="7"/>
      <c r="I14" s="32"/>
    </row>
    <row r="15" spans="1:9">
      <c r="B15" s="21"/>
      <c r="C15" s="21"/>
      <c r="F15" s="49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49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36600</v>
      </c>
      <c r="F17" s="49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1030</v>
      </c>
      <c r="C18" s="25" t="s">
        <v>29</v>
      </c>
      <c r="D18" s="27">
        <f>SUM(B18:B33)</f>
        <v>11780</v>
      </c>
      <c r="F18" s="49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49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49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49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49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49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685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765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6000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showInputMessage="1" showErrorMessage="1" sqref="F1:H3 A15:A17 F122:H1048576 A42:A1048576 B34:B1048576 A34 B17 B1:B15 A1:A9 I1:XFD1048576 C15:C1048576 C1:C9 E1:E1048576 D1:D15 D17:D1048576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N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4" sqref="F4:H12"/>
      <selection pane="topRight" activeCell="F4" sqref="F4:H12"/>
      <selection pane="bottomLeft" activeCell="F4" sqref="F4:H12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1</v>
      </c>
      <c r="B1" s="54"/>
      <c r="C1" s="55" t="s">
        <v>33</v>
      </c>
      <c r="D1" s="55"/>
      <c r="E1" s="2"/>
      <c r="F1" s="8"/>
    </row>
    <row r="2" spans="1:9" ht="15.75" customHeight="1">
      <c r="A2" s="54"/>
      <c r="B2" s="54"/>
      <c r="C2" s="55"/>
      <c r="D2" s="55"/>
      <c r="E2" s="2"/>
      <c r="F2" s="58" t="s">
        <v>7</v>
      </c>
      <c r="G2" s="59"/>
      <c r="H2" s="59"/>
      <c r="I2" s="59"/>
    </row>
    <row r="3" spans="1:9" ht="15.75" customHeight="1">
      <c r="A3" s="54"/>
      <c r="B3" s="54"/>
      <c r="C3" s="55"/>
      <c r="D3" s="55"/>
      <c r="E3" s="2"/>
      <c r="F3" s="29" t="s">
        <v>23</v>
      </c>
      <c r="G3" s="5" t="s">
        <v>1</v>
      </c>
      <c r="H3" s="5" t="s">
        <v>2</v>
      </c>
      <c r="I3" s="30" t="s">
        <v>0</v>
      </c>
    </row>
    <row r="4" spans="1:9" ht="15.75" customHeight="1">
      <c r="A4" s="54"/>
      <c r="B4" s="54"/>
      <c r="C4" s="55"/>
      <c r="D4" s="55"/>
      <c r="E4" s="2"/>
      <c r="F4" s="49">
        <v>41275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55"/>
      <c r="D5" s="55"/>
      <c r="E5" s="2"/>
      <c r="F5" s="49">
        <v>41276</v>
      </c>
      <c r="G5" s="6" t="s">
        <v>57</v>
      </c>
      <c r="H5" s="7">
        <v>690</v>
      </c>
      <c r="I5" s="32"/>
    </row>
    <row r="6" spans="1:9" ht="15.75" customHeight="1">
      <c r="A6" s="54"/>
      <c r="B6" s="54"/>
      <c r="C6" s="55"/>
      <c r="D6" s="55"/>
      <c r="E6" s="2"/>
      <c r="F6" s="49">
        <v>41277</v>
      </c>
      <c r="G6" s="6" t="s">
        <v>58</v>
      </c>
      <c r="H6" s="7">
        <v>1500</v>
      </c>
      <c r="I6" s="32"/>
    </row>
    <row r="7" spans="1:9" ht="16.5" customHeight="1">
      <c r="F7" s="49">
        <v>41278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41279</v>
      </c>
      <c r="G8" s="6" t="s">
        <v>59</v>
      </c>
      <c r="H8" s="7">
        <v>1200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41279</v>
      </c>
      <c r="G9" s="6" t="s">
        <v>60</v>
      </c>
      <c r="H9" s="7">
        <v>500</v>
      </c>
      <c r="I9" s="32"/>
    </row>
    <row r="10" spans="1:9">
      <c r="A10" s="48">
        <v>41284</v>
      </c>
      <c r="B10" s="12" t="s">
        <v>5</v>
      </c>
      <c r="C10" s="13">
        <v>30000</v>
      </c>
      <c r="D10" s="14"/>
      <c r="F10" s="49">
        <v>41281</v>
      </c>
      <c r="G10" s="6" t="s">
        <v>61</v>
      </c>
      <c r="H10" s="7">
        <v>700</v>
      </c>
      <c r="I10" s="32"/>
    </row>
    <row r="11" spans="1:9">
      <c r="A11" s="48">
        <v>41289</v>
      </c>
      <c r="B11" s="12" t="s">
        <v>34</v>
      </c>
      <c r="C11" s="13">
        <v>4000</v>
      </c>
      <c r="D11" s="14"/>
      <c r="F11" s="49">
        <v>41282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41284</v>
      </c>
      <c r="G12" s="6" t="s">
        <v>10</v>
      </c>
      <c r="H12" s="7">
        <v>500</v>
      </c>
      <c r="I12" s="32"/>
    </row>
    <row r="13" spans="1:9">
      <c r="A13" s="48"/>
      <c r="B13" s="12" t="s">
        <v>8</v>
      </c>
      <c r="C13" s="13"/>
      <c r="D13" s="14"/>
      <c r="F13" s="31"/>
      <c r="G13" s="6"/>
      <c r="H13" s="7"/>
      <c r="I13" s="32"/>
    </row>
    <row r="14" spans="1:9">
      <c r="A14" s="48">
        <v>41297</v>
      </c>
      <c r="B14" s="19" t="s">
        <v>4</v>
      </c>
      <c r="C14" s="20">
        <v>600</v>
      </c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53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34600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750</v>
      </c>
      <c r="C18" s="25" t="s">
        <v>29</v>
      </c>
      <c r="D18" s="27">
        <f>SUM(B18:B33)</f>
        <v>6240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690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1200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500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6:B16"/>
    <mergeCell ref="A1:B6"/>
    <mergeCell ref="C1:D6"/>
    <mergeCell ref="A8:D8"/>
    <mergeCell ref="F2:I2"/>
    <mergeCell ref="C16:D16"/>
  </mergeCells>
  <phoneticPr fontId="2" type="noConversion"/>
  <dataValidations count="5">
    <dataValidation showInputMessage="1" showErrorMessage="1" sqref="A15:A17 A42:A1048576 B34:B1048576 A34 B17 B1:B15 F122:H1048576 A1:A9 I1:XFD1048576 F1:H3 C15:C1048576 D7:D15 E1:E1048576 D17:D1048576 C1 C7:C9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C2" display="返回年度收支總表"/>
  </hyperlinks>
  <pageMargins left="0.7" right="0.7" top="0.75" bottom="0.75" header="0.3" footer="0.3"/>
  <pageSetup paperSize="9" orientation="portrait" horizontalDpi="1200" verticalDpi="1200" r:id="rId1"/>
  <ignoredErrors>
    <ignoredError sqref="B31:B33 B19:B29 B18 B3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2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0</v>
      </c>
    </row>
    <row r="4" spans="1:9" ht="15.75" customHeight="1">
      <c r="A4" s="54"/>
      <c r="B4" s="54"/>
      <c r="C4" s="62"/>
      <c r="D4" s="62"/>
      <c r="E4" s="28"/>
      <c r="F4" s="49">
        <v>41307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41308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41308</v>
      </c>
      <c r="G6" s="6" t="s">
        <v>58</v>
      </c>
      <c r="H6" s="7">
        <v>1500</v>
      </c>
      <c r="I6" s="32"/>
    </row>
    <row r="7" spans="1:9" ht="16.5" customHeight="1">
      <c r="F7" s="49">
        <v>41309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41309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41312</v>
      </c>
      <c r="G9" s="6" t="s">
        <v>60</v>
      </c>
      <c r="H9" s="7">
        <v>250</v>
      </c>
      <c r="I9" s="32"/>
    </row>
    <row r="10" spans="1:9">
      <c r="A10" s="48">
        <v>41315</v>
      </c>
      <c r="B10" s="12" t="s">
        <v>5</v>
      </c>
      <c r="C10" s="13">
        <v>30000</v>
      </c>
      <c r="D10" s="14"/>
      <c r="F10" s="49">
        <v>41313</v>
      </c>
      <c r="G10" s="6" t="s">
        <v>61</v>
      </c>
      <c r="H10" s="7">
        <v>700</v>
      </c>
      <c r="I10" s="32"/>
    </row>
    <row r="11" spans="1:9">
      <c r="A11" s="48">
        <v>41320</v>
      </c>
      <c r="B11" s="12" t="s">
        <v>34</v>
      </c>
      <c r="C11" s="13">
        <v>2000</v>
      </c>
      <c r="D11" s="14"/>
      <c r="F11" s="49">
        <v>41319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41319</v>
      </c>
      <c r="G12" s="6" t="s">
        <v>10</v>
      </c>
      <c r="H12" s="7">
        <v>250</v>
      </c>
      <c r="I12" s="32"/>
    </row>
    <row r="13" spans="1:9">
      <c r="A13" s="48"/>
      <c r="B13" s="12" t="s">
        <v>8</v>
      </c>
      <c r="C13" s="13"/>
      <c r="D13" s="14"/>
      <c r="F13" s="49">
        <v>41325</v>
      </c>
      <c r="G13" s="6" t="s">
        <v>63</v>
      </c>
      <c r="H13" s="7">
        <v>25000</v>
      </c>
      <c r="I13" s="32"/>
    </row>
    <row r="14" spans="1:9">
      <c r="A14" s="48"/>
      <c r="B14" s="19" t="s">
        <v>4</v>
      </c>
      <c r="C14" s="20"/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53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32000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500</v>
      </c>
      <c r="C18" s="25" t="s">
        <v>29</v>
      </c>
      <c r="D18" s="27">
        <f>SUM(B18:B33)</f>
        <v>29550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250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25000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D1:D15 A15:A17 I1:XFD1048576 A42:A1048576 B34:B1048576 A34 B17 B1:B15 A1:A9 D17:D1048576 C15:C1048576 C1:C9 E1:E1048576 F1:H3 F122:H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D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3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41335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41339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41342</v>
      </c>
      <c r="G6" s="6" t="s">
        <v>58</v>
      </c>
      <c r="H6" s="7">
        <v>1500</v>
      </c>
      <c r="I6" s="32"/>
    </row>
    <row r="7" spans="1:9" ht="16.5" customHeight="1">
      <c r="F7" s="49">
        <v>41343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41343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41344</v>
      </c>
      <c r="G9" s="6" t="s">
        <v>60</v>
      </c>
      <c r="H9" s="7">
        <v>250</v>
      </c>
      <c r="I9" s="32"/>
    </row>
    <row r="10" spans="1:9">
      <c r="A10" s="48">
        <v>41343</v>
      </c>
      <c r="B10" s="12" t="s">
        <v>5</v>
      </c>
      <c r="C10" s="13">
        <v>30000</v>
      </c>
      <c r="D10" s="14"/>
      <c r="F10" s="49">
        <v>41344</v>
      </c>
      <c r="G10" s="6" t="s">
        <v>61</v>
      </c>
      <c r="H10" s="7">
        <v>700</v>
      </c>
      <c r="I10" s="32"/>
    </row>
    <row r="11" spans="1:9">
      <c r="A11" s="48">
        <v>41348</v>
      </c>
      <c r="B11" s="12" t="s">
        <v>34</v>
      </c>
      <c r="C11" s="13">
        <v>5000</v>
      </c>
      <c r="D11" s="14"/>
      <c r="F11" s="49">
        <v>41345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41348</v>
      </c>
      <c r="G12" s="6" t="s">
        <v>10</v>
      </c>
      <c r="H12" s="7">
        <v>250</v>
      </c>
      <c r="I12" s="32"/>
    </row>
    <row r="13" spans="1:9">
      <c r="A13" s="48"/>
      <c r="B13" s="12" t="s">
        <v>8</v>
      </c>
      <c r="C13" s="13"/>
      <c r="D13" s="14"/>
      <c r="F13" s="31"/>
      <c r="G13" s="6"/>
      <c r="H13" s="7"/>
      <c r="I13" s="32"/>
    </row>
    <row r="14" spans="1:9">
      <c r="A14" s="48"/>
      <c r="B14" s="19" t="s">
        <v>4</v>
      </c>
      <c r="C14" s="20"/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35000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500</v>
      </c>
      <c r="C18" s="25" t="s">
        <v>29</v>
      </c>
      <c r="D18" s="27">
        <f>SUM(B18:B33)</f>
        <v>4550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250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showInputMessage="1" showErrorMessage="1" sqref="F1:H3 A15:A17 F122:H1048576 A42:A1048576 B34:B1048576 A34 B17 B1:B15 A1:A9 I1:XFD1048576 C15:C1048576 C1:C9 E1:E1048576 D1:D15 D17:D1048576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E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4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41370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41370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41371</v>
      </c>
      <c r="G6" s="6" t="s">
        <v>58</v>
      </c>
      <c r="H6" s="7">
        <v>1500</v>
      </c>
      <c r="I6" s="32"/>
    </row>
    <row r="7" spans="1:9" ht="16.5" customHeight="1">
      <c r="F7" s="49">
        <v>41371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41371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41372</v>
      </c>
      <c r="G9" s="6" t="s">
        <v>60</v>
      </c>
      <c r="H9" s="7">
        <v>250</v>
      </c>
      <c r="I9" s="32"/>
    </row>
    <row r="10" spans="1:9">
      <c r="A10" s="48">
        <v>41374</v>
      </c>
      <c r="B10" s="12" t="s">
        <v>5</v>
      </c>
      <c r="C10" s="13">
        <v>34000</v>
      </c>
      <c r="D10" s="14"/>
      <c r="F10" s="49">
        <v>41373</v>
      </c>
      <c r="G10" s="6" t="s">
        <v>61</v>
      </c>
      <c r="H10" s="7">
        <v>700</v>
      </c>
      <c r="I10" s="32"/>
    </row>
    <row r="11" spans="1:9">
      <c r="A11" s="48"/>
      <c r="B11" s="12" t="s">
        <v>34</v>
      </c>
      <c r="C11" s="13"/>
      <c r="D11" s="14"/>
      <c r="F11" s="49">
        <v>41375</v>
      </c>
      <c r="G11" s="6" t="s">
        <v>19</v>
      </c>
      <c r="H11" s="7">
        <v>690</v>
      </c>
      <c r="I11" s="32"/>
    </row>
    <row r="12" spans="1:9">
      <c r="A12" s="48">
        <v>41379</v>
      </c>
      <c r="B12" s="12" t="s">
        <v>9</v>
      </c>
      <c r="C12" s="13">
        <v>2000</v>
      </c>
      <c r="D12" s="14"/>
      <c r="F12" s="49">
        <v>41375</v>
      </c>
      <c r="G12" s="6" t="s">
        <v>10</v>
      </c>
      <c r="H12" s="7">
        <v>250</v>
      </c>
      <c r="I12" s="32"/>
    </row>
    <row r="13" spans="1:9">
      <c r="A13" s="48"/>
      <c r="B13" s="12" t="s">
        <v>8</v>
      </c>
      <c r="C13" s="13"/>
      <c r="D13" s="14"/>
      <c r="F13" s="49">
        <v>41389</v>
      </c>
      <c r="G13" s="6" t="s">
        <v>64</v>
      </c>
      <c r="H13" s="7">
        <v>2600</v>
      </c>
      <c r="I13" s="32"/>
    </row>
    <row r="14" spans="1:9">
      <c r="A14" s="48"/>
      <c r="B14" s="19" t="s">
        <v>4</v>
      </c>
      <c r="C14" s="20"/>
      <c r="D14" s="14"/>
      <c r="F14" s="49">
        <v>41394</v>
      </c>
      <c r="G14" s="6" t="s">
        <v>66</v>
      </c>
      <c r="H14" s="7">
        <v>17160</v>
      </c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36000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500</v>
      </c>
      <c r="C18" s="25" t="s">
        <v>29</v>
      </c>
      <c r="D18" s="27">
        <f>SUM(B18:B33)</f>
        <v>24310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2600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250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17160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F1:H3 A15:A17 F122:H1048576 A42:A1048576 B34:B1048576 A34 B17 B1:B15 A1:A9 I1:XFD1048576 C15:C1048576 C1:C9 E1:E1048576 D1:D15 D17:D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F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5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41395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41397</v>
      </c>
      <c r="G5" s="6" t="s">
        <v>57</v>
      </c>
      <c r="H5" s="7">
        <v>120</v>
      </c>
      <c r="I5" s="32"/>
    </row>
    <row r="6" spans="1:9" ht="15.75" customHeight="1">
      <c r="A6" s="54"/>
      <c r="B6" s="54"/>
      <c r="C6" s="62"/>
      <c r="D6" s="62"/>
      <c r="E6" s="28"/>
      <c r="F6" s="49">
        <v>41404</v>
      </c>
      <c r="G6" s="6" t="s">
        <v>58</v>
      </c>
      <c r="H6" s="7">
        <v>1200</v>
      </c>
      <c r="I6" s="32"/>
    </row>
    <row r="7" spans="1:9" ht="16.5" customHeight="1">
      <c r="F7" s="49">
        <v>41405</v>
      </c>
      <c r="G7" s="6" t="s">
        <v>65</v>
      </c>
      <c r="H7" s="7">
        <v>560</v>
      </c>
      <c r="I7" s="32"/>
    </row>
    <row r="8" spans="1:9">
      <c r="A8" s="56" t="s">
        <v>3</v>
      </c>
      <c r="B8" s="57"/>
      <c r="C8" s="57"/>
      <c r="D8" s="57"/>
      <c r="F8" s="49">
        <v>41410</v>
      </c>
      <c r="G8" s="6" t="s">
        <v>59</v>
      </c>
      <c r="H8" s="7">
        <v>740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41410</v>
      </c>
      <c r="G9" s="6" t="s">
        <v>60</v>
      </c>
      <c r="H9" s="7">
        <v>500</v>
      </c>
      <c r="I9" s="32"/>
    </row>
    <row r="10" spans="1:9">
      <c r="A10" s="48">
        <v>41404</v>
      </c>
      <c r="B10" s="12" t="s">
        <v>5</v>
      </c>
      <c r="C10" s="13">
        <v>34000</v>
      </c>
      <c r="D10" s="14"/>
      <c r="F10" s="49">
        <v>41410</v>
      </c>
      <c r="G10" s="6" t="s">
        <v>61</v>
      </c>
      <c r="H10" s="7">
        <v>700</v>
      </c>
      <c r="I10" s="32"/>
    </row>
    <row r="11" spans="1:9">
      <c r="A11" s="48"/>
      <c r="B11" s="12" t="s">
        <v>34</v>
      </c>
      <c r="C11" s="13"/>
      <c r="D11" s="14"/>
      <c r="F11" s="49">
        <v>41414</v>
      </c>
      <c r="G11" s="6" t="s">
        <v>19</v>
      </c>
      <c r="H11" s="7">
        <v>700</v>
      </c>
      <c r="I11" s="32"/>
    </row>
    <row r="12" spans="1:9">
      <c r="A12" s="48"/>
      <c r="B12" s="12" t="s">
        <v>9</v>
      </c>
      <c r="C12" s="13"/>
      <c r="D12" s="14"/>
      <c r="F12" s="49">
        <v>41414</v>
      </c>
      <c r="G12" s="6" t="s">
        <v>10</v>
      </c>
      <c r="H12" s="7">
        <v>200</v>
      </c>
      <c r="I12" s="32"/>
    </row>
    <row r="13" spans="1:9">
      <c r="A13" s="48">
        <v>41414</v>
      </c>
      <c r="B13" s="12" t="s">
        <v>8</v>
      </c>
      <c r="C13" s="13">
        <v>2520</v>
      </c>
      <c r="D13" s="14"/>
      <c r="F13" s="49">
        <v>41414</v>
      </c>
      <c r="G13" s="6" t="s">
        <v>64</v>
      </c>
      <c r="H13" s="7">
        <v>5000</v>
      </c>
      <c r="I13" s="32"/>
    </row>
    <row r="14" spans="1:9">
      <c r="A14" s="48"/>
      <c r="B14" s="19" t="s">
        <v>4</v>
      </c>
      <c r="C14" s="20"/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36520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450</v>
      </c>
      <c r="C18" s="25" t="s">
        <v>29</v>
      </c>
      <c r="D18" s="27">
        <f>SUM(B18:B33)</f>
        <v>9970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120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1200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560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5000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740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500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700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showInputMessage="1" showErrorMessage="1" sqref="F1:H3 A15:A17 F122:H1048576 A42:A1048576 B34:B1048576 A34 B17 B1:B15 A1:A9 I1:XFD1048576 C15:C1048576 C1:C9 E1:E1048576 D1:D15 D17:D1048576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G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6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41426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41427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41427</v>
      </c>
      <c r="G6" s="6" t="s">
        <v>58</v>
      </c>
      <c r="H6" s="7">
        <v>760</v>
      </c>
      <c r="I6" s="32"/>
    </row>
    <row r="7" spans="1:9" ht="16.5" customHeight="1">
      <c r="F7" s="49">
        <v>41427</v>
      </c>
      <c r="G7" s="6" t="s">
        <v>65</v>
      </c>
      <c r="H7" s="7">
        <v>890</v>
      </c>
      <c r="I7" s="32"/>
    </row>
    <row r="8" spans="1:9">
      <c r="A8" s="56" t="s">
        <v>3</v>
      </c>
      <c r="B8" s="57"/>
      <c r="C8" s="57"/>
      <c r="D8" s="57"/>
      <c r="F8" s="49">
        <v>41428</v>
      </c>
      <c r="G8" s="6" t="s">
        <v>59</v>
      </c>
      <c r="H8" s="7">
        <v>540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41440</v>
      </c>
      <c r="G9" s="6" t="s">
        <v>60</v>
      </c>
      <c r="H9" s="7">
        <v>350</v>
      </c>
      <c r="I9" s="32"/>
    </row>
    <row r="10" spans="1:9">
      <c r="A10" s="48">
        <v>41435</v>
      </c>
      <c r="B10" s="12" t="s">
        <v>5</v>
      </c>
      <c r="C10" s="13">
        <v>34000</v>
      </c>
      <c r="D10" s="14"/>
      <c r="F10" s="49">
        <v>41440</v>
      </c>
      <c r="G10" s="6" t="s">
        <v>61</v>
      </c>
      <c r="H10" s="7">
        <v>560</v>
      </c>
      <c r="I10" s="32"/>
    </row>
    <row r="11" spans="1:9">
      <c r="A11" s="48"/>
      <c r="B11" s="12" t="s">
        <v>34</v>
      </c>
      <c r="C11" s="13"/>
      <c r="D11" s="14"/>
      <c r="F11" s="49">
        <v>41441</v>
      </c>
      <c r="G11" s="6" t="s">
        <v>19</v>
      </c>
      <c r="H11" s="7">
        <v>720</v>
      </c>
      <c r="I11" s="32"/>
    </row>
    <row r="12" spans="1:9">
      <c r="A12" s="48"/>
      <c r="B12" s="12" t="s">
        <v>9</v>
      </c>
      <c r="C12" s="13"/>
      <c r="D12" s="14"/>
      <c r="F12" s="49">
        <v>41452</v>
      </c>
      <c r="G12" s="6" t="s">
        <v>10</v>
      </c>
      <c r="H12" s="7">
        <v>550</v>
      </c>
      <c r="I12" s="32"/>
    </row>
    <row r="13" spans="1:9">
      <c r="A13" s="48"/>
      <c r="B13" s="12" t="s">
        <v>8</v>
      </c>
      <c r="C13" s="13"/>
      <c r="D13" s="14"/>
      <c r="F13" s="49">
        <v>41455</v>
      </c>
      <c r="G13" s="6" t="s">
        <v>62</v>
      </c>
      <c r="H13" s="7">
        <v>960</v>
      </c>
      <c r="I13" s="32"/>
    </row>
    <row r="14" spans="1:9">
      <c r="A14" s="48"/>
      <c r="B14" s="19" t="s">
        <v>4</v>
      </c>
      <c r="C14" s="20"/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34000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800</v>
      </c>
      <c r="C18" s="25" t="s">
        <v>29</v>
      </c>
      <c r="D18" s="27">
        <f>SUM(B18:B33)</f>
        <v>5780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760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890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540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350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560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720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960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F1:H3 A15:A17 F122:H1048576 A42:A1048576 B34:B1048576 A34 B17 B1:B15 A1:A9 I1:XFD1048576 C15:C1048576 C1:C9 E1:E1048576 D1:D15 D17:D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H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7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41460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41464</v>
      </c>
      <c r="G5" s="6" t="s">
        <v>57</v>
      </c>
      <c r="H5" s="7">
        <v>290</v>
      </c>
      <c r="I5" s="32"/>
    </row>
    <row r="6" spans="1:9" ht="15.75" customHeight="1">
      <c r="A6" s="54"/>
      <c r="B6" s="54"/>
      <c r="C6" s="62"/>
      <c r="D6" s="62"/>
      <c r="E6" s="28"/>
      <c r="F6" s="49">
        <v>41464</v>
      </c>
      <c r="G6" s="6" t="s">
        <v>58</v>
      </c>
      <c r="H6" s="7">
        <v>1520</v>
      </c>
      <c r="I6" s="32"/>
    </row>
    <row r="7" spans="1:9" ht="16.5" customHeight="1">
      <c r="F7" s="49">
        <v>41470</v>
      </c>
      <c r="G7" s="6" t="s">
        <v>65</v>
      </c>
      <c r="H7" s="7">
        <v>890</v>
      </c>
      <c r="I7" s="32"/>
    </row>
    <row r="8" spans="1:9">
      <c r="A8" s="56" t="s">
        <v>3</v>
      </c>
      <c r="B8" s="57"/>
      <c r="C8" s="57"/>
      <c r="D8" s="57"/>
      <c r="F8" s="49">
        <v>41471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41473</v>
      </c>
      <c r="G9" s="6" t="s">
        <v>60</v>
      </c>
      <c r="H9" s="7">
        <v>250</v>
      </c>
      <c r="I9" s="32"/>
    </row>
    <row r="10" spans="1:9">
      <c r="A10" s="48">
        <v>41465</v>
      </c>
      <c r="B10" s="12" t="s">
        <v>5</v>
      </c>
      <c r="C10" s="13">
        <v>34000</v>
      </c>
      <c r="D10" s="14"/>
      <c r="F10" s="49">
        <v>41473</v>
      </c>
      <c r="G10" s="6" t="s">
        <v>61</v>
      </c>
      <c r="H10" s="7">
        <v>690</v>
      </c>
      <c r="I10" s="32"/>
    </row>
    <row r="11" spans="1:9">
      <c r="A11" s="48">
        <v>41470</v>
      </c>
      <c r="B11" s="12" t="s">
        <v>34</v>
      </c>
      <c r="C11" s="13">
        <v>2500</v>
      </c>
      <c r="D11" s="14"/>
      <c r="F11" s="49">
        <v>41475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41480</v>
      </c>
      <c r="G12" s="6" t="s">
        <v>10</v>
      </c>
      <c r="H12" s="7">
        <v>400</v>
      </c>
      <c r="I12" s="32"/>
    </row>
    <row r="13" spans="1:9">
      <c r="A13" s="48"/>
      <c r="B13" s="12" t="s">
        <v>8</v>
      </c>
      <c r="C13" s="13"/>
      <c r="D13" s="14"/>
      <c r="F13" s="49">
        <v>41481</v>
      </c>
      <c r="G13" s="6" t="s">
        <v>20</v>
      </c>
      <c r="H13" s="7">
        <v>8000</v>
      </c>
      <c r="I13" s="32"/>
    </row>
    <row r="14" spans="1:9">
      <c r="A14" s="48">
        <v>41476</v>
      </c>
      <c r="B14" s="19" t="s">
        <v>4</v>
      </c>
      <c r="C14" s="20">
        <v>250</v>
      </c>
      <c r="D14" s="14"/>
      <c r="F14" s="31"/>
      <c r="G14" s="6"/>
      <c r="H14" s="7"/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36750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650</v>
      </c>
      <c r="C18" s="25" t="s">
        <v>29</v>
      </c>
      <c r="D18" s="27">
        <f>SUM(B18:B33)</f>
        <v>13480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290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1520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890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250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690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690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8000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allowBlank="1" showInputMessage="1" showErrorMessage="1" prompt="請輸入日期........." sqref="A10:A14 F4:F121"/>
    <dataValidation showInputMessage="1" showErrorMessage="1" prompt="請輸入金額........." sqref="C10:C14"/>
    <dataValidation type="list" allowBlank="1" showInputMessage="1" showErrorMessage="1" sqref="G4:G121">
      <formula1>$A$18:$A$33</formula1>
    </dataValidation>
    <dataValidation showInputMessage="1" showErrorMessage="1" sqref="F1:H3 A15:A17 F122:H1048576 A42:A1048576 B34:B1048576 A34 B17 B1:B15 A1:A9 I1:XFD1048576 C15:C1048576 C1:C9 E1:E1048576 D1:D15 D17:D1048576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I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defaultGridColor="0" colorId="9" workbookViewId="0">
      <pane xSplit="5" ySplit="14" topLeftCell="F15" activePane="bottomRight" state="frozen"/>
      <selection activeCell="F13" sqref="F13"/>
      <selection pane="topRight" activeCell="F13" sqref="F13"/>
      <selection pane="bottomLeft" activeCell="F13" sqref="F13"/>
      <selection pane="bottomRight" sqref="A1:B6"/>
    </sheetView>
  </sheetViews>
  <sheetFormatPr defaultRowHeight="16.5"/>
  <cols>
    <col min="1" max="2" width="13.5" style="9" customWidth="1"/>
    <col min="3" max="3" width="12.375" style="9" customWidth="1"/>
    <col min="4" max="4" width="12.125" style="9" customWidth="1"/>
    <col min="5" max="5" width="1" style="9" customWidth="1"/>
    <col min="6" max="6" width="9" style="9" customWidth="1"/>
    <col min="7" max="7" width="11.375" style="9" bestFit="1" customWidth="1"/>
    <col min="8" max="8" width="9" style="9" customWidth="1"/>
    <col min="9" max="9" width="21.25" style="9" customWidth="1"/>
    <col min="10" max="16384" width="9" style="1"/>
  </cols>
  <sheetData>
    <row r="1" spans="1:9" ht="15.75" customHeight="1">
      <c r="A1" s="54">
        <v>8</v>
      </c>
      <c r="B1" s="54"/>
      <c r="C1" s="61" t="s">
        <v>33</v>
      </c>
      <c r="D1" s="62"/>
      <c r="E1" s="28"/>
      <c r="F1" s="8"/>
    </row>
    <row r="2" spans="1:9" ht="15.75" customHeight="1">
      <c r="A2" s="54"/>
      <c r="B2" s="54"/>
      <c r="C2" s="62"/>
      <c r="D2" s="62"/>
      <c r="E2" s="28"/>
      <c r="F2" s="58" t="s">
        <v>7</v>
      </c>
      <c r="G2" s="59"/>
      <c r="H2" s="59"/>
      <c r="I2" s="59"/>
    </row>
    <row r="3" spans="1:9" ht="15.75" customHeight="1">
      <c r="A3" s="54"/>
      <c r="B3" s="54"/>
      <c r="C3" s="62"/>
      <c r="D3" s="62"/>
      <c r="E3" s="28"/>
      <c r="F3" s="29" t="s">
        <v>23</v>
      </c>
      <c r="G3" s="5" t="s">
        <v>1</v>
      </c>
      <c r="H3" s="5" t="s">
        <v>2</v>
      </c>
      <c r="I3" s="30" t="s">
        <v>56</v>
      </c>
    </row>
    <row r="4" spans="1:9" ht="15.75" customHeight="1">
      <c r="A4" s="54"/>
      <c r="B4" s="54"/>
      <c r="C4" s="62"/>
      <c r="D4" s="62"/>
      <c r="E4" s="28"/>
      <c r="F4" s="49">
        <v>41492</v>
      </c>
      <c r="G4" s="6" t="s">
        <v>10</v>
      </c>
      <c r="H4" s="7">
        <v>250</v>
      </c>
      <c r="I4" s="32"/>
    </row>
    <row r="5" spans="1:9" ht="15.75" customHeight="1">
      <c r="A5" s="54"/>
      <c r="B5" s="54"/>
      <c r="C5" s="62"/>
      <c r="D5" s="62"/>
      <c r="E5" s="28"/>
      <c r="F5" s="49">
        <v>41493</v>
      </c>
      <c r="G5" s="6" t="s">
        <v>57</v>
      </c>
      <c r="H5" s="7">
        <v>200</v>
      </c>
      <c r="I5" s="32"/>
    </row>
    <row r="6" spans="1:9" ht="15.75" customHeight="1">
      <c r="A6" s="54"/>
      <c r="B6" s="54"/>
      <c r="C6" s="62"/>
      <c r="D6" s="62"/>
      <c r="E6" s="28"/>
      <c r="F6" s="49">
        <v>41494</v>
      </c>
      <c r="G6" s="6" t="s">
        <v>58</v>
      </c>
      <c r="H6" s="7">
        <v>1500</v>
      </c>
      <c r="I6" s="32"/>
    </row>
    <row r="7" spans="1:9" ht="16.5" customHeight="1">
      <c r="F7" s="49">
        <v>41495</v>
      </c>
      <c r="G7" s="6" t="s">
        <v>65</v>
      </c>
      <c r="H7" s="7">
        <v>210</v>
      </c>
      <c r="I7" s="32"/>
    </row>
    <row r="8" spans="1:9">
      <c r="A8" s="56" t="s">
        <v>3</v>
      </c>
      <c r="B8" s="57"/>
      <c r="C8" s="57"/>
      <c r="D8" s="57"/>
      <c r="F8" s="49">
        <v>41501</v>
      </c>
      <c r="G8" s="6" t="s">
        <v>59</v>
      </c>
      <c r="H8" s="7">
        <v>500</v>
      </c>
      <c r="I8" s="32"/>
    </row>
    <row r="9" spans="1:9">
      <c r="A9" s="10" t="s">
        <v>23</v>
      </c>
      <c r="B9" s="10" t="s">
        <v>31</v>
      </c>
      <c r="C9" s="10" t="s">
        <v>6</v>
      </c>
      <c r="D9" s="11" t="s">
        <v>0</v>
      </c>
      <c r="F9" s="49">
        <v>41502</v>
      </c>
      <c r="G9" s="6" t="s">
        <v>60</v>
      </c>
      <c r="H9" s="7">
        <v>250</v>
      </c>
      <c r="I9" s="32"/>
    </row>
    <row r="10" spans="1:9">
      <c r="A10" s="48">
        <v>41496</v>
      </c>
      <c r="B10" s="12" t="s">
        <v>5</v>
      </c>
      <c r="C10" s="13">
        <v>34000</v>
      </c>
      <c r="D10" s="14"/>
      <c r="F10" s="49">
        <v>41508</v>
      </c>
      <c r="G10" s="6" t="s">
        <v>61</v>
      </c>
      <c r="H10" s="7">
        <v>700</v>
      </c>
      <c r="I10" s="32"/>
    </row>
    <row r="11" spans="1:9">
      <c r="A11" s="48"/>
      <c r="B11" s="12" t="s">
        <v>34</v>
      </c>
      <c r="C11" s="13"/>
      <c r="D11" s="14"/>
      <c r="F11" s="49">
        <v>41512</v>
      </c>
      <c r="G11" s="6" t="s">
        <v>19</v>
      </c>
      <c r="H11" s="7">
        <v>690</v>
      </c>
      <c r="I11" s="32"/>
    </row>
    <row r="12" spans="1:9">
      <c r="A12" s="48"/>
      <c r="B12" s="12" t="s">
        <v>9</v>
      </c>
      <c r="C12" s="13"/>
      <c r="D12" s="14"/>
      <c r="F12" s="49">
        <v>41513</v>
      </c>
      <c r="G12" s="6" t="s">
        <v>10</v>
      </c>
      <c r="H12" s="7">
        <v>250</v>
      </c>
      <c r="I12" s="32"/>
    </row>
    <row r="13" spans="1:9">
      <c r="A13" s="48"/>
      <c r="B13" s="12" t="s">
        <v>8</v>
      </c>
      <c r="C13" s="13"/>
      <c r="D13" s="14"/>
      <c r="F13" s="49">
        <v>41515</v>
      </c>
      <c r="G13" s="6" t="s">
        <v>19</v>
      </c>
      <c r="H13" s="7">
        <v>490</v>
      </c>
      <c r="I13" s="32"/>
    </row>
    <row r="14" spans="1:9">
      <c r="A14" s="48">
        <v>41492</v>
      </c>
      <c r="B14" s="19" t="s">
        <v>4</v>
      </c>
      <c r="C14" s="20">
        <v>3520</v>
      </c>
      <c r="D14" s="14"/>
      <c r="F14" s="49">
        <v>41516</v>
      </c>
      <c r="G14" s="6" t="s">
        <v>67</v>
      </c>
      <c r="H14" s="7">
        <v>20000</v>
      </c>
      <c r="I14" s="32"/>
    </row>
    <row r="15" spans="1:9">
      <c r="B15" s="21"/>
      <c r="C15" s="21"/>
      <c r="F15" s="31"/>
      <c r="G15" s="6"/>
      <c r="H15" s="7"/>
      <c r="I15" s="32"/>
    </row>
    <row r="16" spans="1:9">
      <c r="A16" s="53" t="s">
        <v>27</v>
      </c>
      <c r="B16" s="53"/>
      <c r="C16" s="60" t="s">
        <v>54</v>
      </c>
      <c r="D16" s="60"/>
      <c r="F16" s="31"/>
      <c r="G16" s="6"/>
      <c r="H16" s="7"/>
      <c r="I16" s="32"/>
    </row>
    <row r="17" spans="1:9">
      <c r="A17" s="22" t="s">
        <v>30</v>
      </c>
      <c r="B17" s="23" t="s">
        <v>26</v>
      </c>
      <c r="C17" s="24" t="s">
        <v>32</v>
      </c>
      <c r="D17" s="26">
        <f>SUM(C10:C14)</f>
        <v>37520</v>
      </c>
      <c r="F17" s="31"/>
      <c r="G17" s="6"/>
      <c r="H17" s="7"/>
      <c r="I17" s="32"/>
    </row>
    <row r="18" spans="1:9">
      <c r="A18" s="3" t="s">
        <v>10</v>
      </c>
      <c r="B18" s="15">
        <f t="shared" ref="B18:B33" si="0">SUMIF($G$4:$G$121,A18,$H$4:$H$121)</f>
        <v>500</v>
      </c>
      <c r="C18" s="25" t="s">
        <v>29</v>
      </c>
      <c r="D18" s="27">
        <f>SUM(B18:B33)</f>
        <v>25040</v>
      </c>
      <c r="F18" s="31"/>
      <c r="G18" s="6"/>
      <c r="H18" s="7"/>
      <c r="I18" s="32"/>
    </row>
    <row r="19" spans="1:9">
      <c r="A19" s="3" t="s">
        <v>28</v>
      </c>
      <c r="B19" s="15">
        <f t="shared" si="0"/>
        <v>200</v>
      </c>
      <c r="F19" s="31"/>
      <c r="G19" s="6"/>
      <c r="H19" s="7"/>
      <c r="I19" s="32"/>
    </row>
    <row r="20" spans="1:9">
      <c r="A20" s="3" t="s">
        <v>11</v>
      </c>
      <c r="B20" s="15">
        <f t="shared" si="0"/>
        <v>20000</v>
      </c>
      <c r="F20" s="31"/>
      <c r="G20" s="6"/>
      <c r="H20" s="7"/>
      <c r="I20" s="32"/>
    </row>
    <row r="21" spans="1:9">
      <c r="A21" s="3" t="s">
        <v>12</v>
      </c>
      <c r="B21" s="15">
        <f t="shared" si="0"/>
        <v>1500</v>
      </c>
      <c r="F21" s="31"/>
      <c r="G21" s="6"/>
      <c r="H21" s="7"/>
      <c r="I21" s="32"/>
    </row>
    <row r="22" spans="1:9">
      <c r="A22" s="3" t="s">
        <v>24</v>
      </c>
      <c r="B22" s="15">
        <f t="shared" si="0"/>
        <v>210</v>
      </c>
      <c r="F22" s="31"/>
      <c r="G22" s="6"/>
      <c r="H22" s="7"/>
      <c r="I22" s="32"/>
    </row>
    <row r="23" spans="1:9">
      <c r="A23" s="3" t="s">
        <v>13</v>
      </c>
      <c r="B23" s="15">
        <f t="shared" si="0"/>
        <v>0</v>
      </c>
      <c r="F23" s="31"/>
      <c r="G23" s="6"/>
      <c r="H23" s="7"/>
      <c r="I23" s="32"/>
    </row>
    <row r="24" spans="1:9">
      <c r="A24" s="3" t="s">
        <v>14</v>
      </c>
      <c r="B24" s="15">
        <f t="shared" si="0"/>
        <v>0</v>
      </c>
      <c r="F24" s="31"/>
      <c r="G24" s="6"/>
      <c r="H24" s="7"/>
      <c r="I24" s="32"/>
    </row>
    <row r="25" spans="1:9">
      <c r="A25" s="3" t="s">
        <v>15</v>
      </c>
      <c r="B25" s="15">
        <f t="shared" si="0"/>
        <v>500</v>
      </c>
      <c r="F25" s="31"/>
      <c r="G25" s="6"/>
      <c r="H25" s="7"/>
      <c r="I25" s="32"/>
    </row>
    <row r="26" spans="1:9">
      <c r="A26" s="3" t="s">
        <v>16</v>
      </c>
      <c r="B26" s="15">
        <f t="shared" si="0"/>
        <v>250</v>
      </c>
      <c r="F26" s="31"/>
      <c r="G26" s="6"/>
      <c r="H26" s="7"/>
      <c r="I26" s="32"/>
    </row>
    <row r="27" spans="1:9">
      <c r="A27" s="4" t="s">
        <v>17</v>
      </c>
      <c r="B27" s="15">
        <f t="shared" si="0"/>
        <v>700</v>
      </c>
      <c r="F27" s="31"/>
      <c r="G27" s="6"/>
      <c r="H27" s="7"/>
      <c r="I27" s="32"/>
    </row>
    <row r="28" spans="1:9">
      <c r="A28" s="3" t="s">
        <v>18</v>
      </c>
      <c r="B28" s="15">
        <f t="shared" si="0"/>
        <v>0</v>
      </c>
      <c r="F28" s="31"/>
      <c r="G28" s="6"/>
      <c r="H28" s="7"/>
      <c r="I28" s="32"/>
    </row>
    <row r="29" spans="1:9">
      <c r="A29" s="3" t="s">
        <v>19</v>
      </c>
      <c r="B29" s="15">
        <f t="shared" si="0"/>
        <v>1180</v>
      </c>
      <c r="F29" s="31"/>
      <c r="G29" s="6"/>
      <c r="H29" s="7"/>
      <c r="I29" s="32"/>
    </row>
    <row r="30" spans="1:9">
      <c r="A30" s="3" t="s">
        <v>20</v>
      </c>
      <c r="B30" s="15">
        <f t="shared" si="0"/>
        <v>0</v>
      </c>
      <c r="F30" s="31"/>
      <c r="G30" s="6"/>
      <c r="H30" s="7"/>
      <c r="I30" s="32"/>
    </row>
    <row r="31" spans="1:9">
      <c r="A31" s="3" t="s">
        <v>21</v>
      </c>
      <c r="B31" s="15">
        <f t="shared" si="0"/>
        <v>0</v>
      </c>
      <c r="F31" s="31"/>
      <c r="G31" s="6"/>
      <c r="H31" s="7"/>
      <c r="I31" s="32"/>
    </row>
    <row r="32" spans="1:9">
      <c r="A32" s="3" t="s">
        <v>22</v>
      </c>
      <c r="B32" s="15">
        <f t="shared" si="0"/>
        <v>0</v>
      </c>
      <c r="F32" s="31"/>
      <c r="G32" s="6"/>
      <c r="H32" s="7"/>
      <c r="I32" s="32"/>
    </row>
    <row r="33" spans="1:9">
      <c r="A33" s="17" t="s">
        <v>25</v>
      </c>
      <c r="B33" s="18">
        <f t="shared" si="0"/>
        <v>0</v>
      </c>
      <c r="F33" s="31"/>
      <c r="G33" s="6"/>
      <c r="H33" s="7"/>
      <c r="I33" s="32"/>
    </row>
    <row r="34" spans="1:9">
      <c r="F34" s="31"/>
      <c r="G34" s="6"/>
      <c r="H34" s="7"/>
      <c r="I34" s="32"/>
    </row>
    <row r="35" spans="1:9">
      <c r="A35" s="16"/>
      <c r="F35" s="31"/>
      <c r="G35" s="6"/>
      <c r="H35" s="7"/>
      <c r="I35" s="32"/>
    </row>
    <row r="36" spans="1:9">
      <c r="A36" s="16"/>
      <c r="F36" s="31"/>
      <c r="G36" s="6"/>
      <c r="H36" s="7"/>
      <c r="I36" s="32"/>
    </row>
    <row r="37" spans="1:9">
      <c r="A37" s="16"/>
      <c r="F37" s="31"/>
      <c r="G37" s="6"/>
      <c r="H37" s="7"/>
      <c r="I37" s="32"/>
    </row>
    <row r="38" spans="1:9">
      <c r="A38" s="16"/>
      <c r="F38" s="31"/>
      <c r="G38" s="6"/>
      <c r="H38" s="7"/>
      <c r="I38" s="32"/>
    </row>
    <row r="39" spans="1:9">
      <c r="A39" s="16"/>
      <c r="F39" s="31"/>
      <c r="G39" s="6"/>
      <c r="H39" s="7"/>
      <c r="I39" s="32"/>
    </row>
    <row r="40" spans="1:9">
      <c r="A40" s="16"/>
      <c r="F40" s="31"/>
      <c r="G40" s="6"/>
      <c r="H40" s="7"/>
      <c r="I40" s="32"/>
    </row>
    <row r="41" spans="1:9">
      <c r="A41" s="16"/>
      <c r="F41" s="31"/>
      <c r="G41" s="6"/>
      <c r="H41" s="7"/>
      <c r="I41" s="32"/>
    </row>
    <row r="42" spans="1:9">
      <c r="F42" s="31"/>
      <c r="G42" s="6"/>
      <c r="H42" s="7"/>
      <c r="I42" s="32"/>
    </row>
    <row r="43" spans="1:9">
      <c r="F43" s="31"/>
      <c r="G43" s="6"/>
      <c r="H43" s="7"/>
      <c r="I43" s="32"/>
    </row>
    <row r="44" spans="1:9">
      <c r="F44" s="31"/>
      <c r="G44" s="6"/>
      <c r="H44" s="7"/>
      <c r="I44" s="32"/>
    </row>
    <row r="45" spans="1:9">
      <c r="F45" s="31"/>
      <c r="G45" s="6"/>
      <c r="H45" s="7"/>
      <c r="I45" s="32"/>
    </row>
    <row r="46" spans="1:9">
      <c r="F46" s="31"/>
      <c r="G46" s="6"/>
      <c r="H46" s="7"/>
      <c r="I46" s="32"/>
    </row>
    <row r="47" spans="1:9">
      <c r="F47" s="31"/>
      <c r="G47" s="6"/>
      <c r="H47" s="7"/>
      <c r="I47" s="32"/>
    </row>
    <row r="48" spans="1:9">
      <c r="F48" s="31"/>
      <c r="G48" s="6"/>
      <c r="H48" s="7"/>
      <c r="I48" s="32"/>
    </row>
    <row r="49" spans="6:9">
      <c r="F49" s="31"/>
      <c r="G49" s="6"/>
      <c r="H49" s="7"/>
      <c r="I49" s="32"/>
    </row>
    <row r="50" spans="6:9">
      <c r="F50" s="31"/>
      <c r="G50" s="6"/>
      <c r="H50" s="7"/>
      <c r="I50" s="32"/>
    </row>
    <row r="51" spans="6:9">
      <c r="F51" s="31"/>
      <c r="G51" s="6"/>
      <c r="H51" s="7"/>
      <c r="I51" s="32"/>
    </row>
    <row r="52" spans="6:9">
      <c r="F52" s="31"/>
      <c r="G52" s="6"/>
      <c r="H52" s="7"/>
      <c r="I52" s="32"/>
    </row>
    <row r="53" spans="6:9">
      <c r="F53" s="31"/>
      <c r="G53" s="6"/>
      <c r="H53" s="7"/>
      <c r="I53" s="32"/>
    </row>
    <row r="54" spans="6:9">
      <c r="F54" s="31"/>
      <c r="G54" s="6"/>
      <c r="H54" s="7"/>
      <c r="I54" s="32"/>
    </row>
    <row r="55" spans="6:9">
      <c r="F55" s="31"/>
      <c r="G55" s="6"/>
      <c r="H55" s="7"/>
      <c r="I55" s="32"/>
    </row>
    <row r="56" spans="6:9">
      <c r="F56" s="31"/>
      <c r="G56" s="6"/>
      <c r="H56" s="7"/>
      <c r="I56" s="32"/>
    </row>
    <row r="57" spans="6:9">
      <c r="F57" s="31"/>
      <c r="G57" s="6"/>
      <c r="H57" s="7"/>
      <c r="I57" s="32"/>
    </row>
    <row r="58" spans="6:9">
      <c r="F58" s="31"/>
      <c r="G58" s="6"/>
      <c r="H58" s="7"/>
      <c r="I58" s="32"/>
    </row>
    <row r="59" spans="6:9">
      <c r="F59" s="31"/>
      <c r="G59" s="6"/>
      <c r="H59" s="7"/>
      <c r="I59" s="32"/>
    </row>
    <row r="60" spans="6:9">
      <c r="F60" s="31"/>
      <c r="G60" s="6"/>
      <c r="H60" s="7"/>
      <c r="I60" s="32"/>
    </row>
    <row r="61" spans="6:9">
      <c r="F61" s="31"/>
      <c r="G61" s="6"/>
      <c r="H61" s="7"/>
      <c r="I61" s="32"/>
    </row>
    <row r="62" spans="6:9">
      <c r="F62" s="31"/>
      <c r="G62" s="6"/>
      <c r="H62" s="7"/>
      <c r="I62" s="32"/>
    </row>
    <row r="63" spans="6:9">
      <c r="F63" s="31"/>
      <c r="G63" s="6"/>
      <c r="H63" s="7"/>
      <c r="I63" s="32"/>
    </row>
    <row r="64" spans="6:9">
      <c r="F64" s="31"/>
      <c r="G64" s="6"/>
      <c r="H64" s="7"/>
      <c r="I64" s="32"/>
    </row>
    <row r="65" spans="6:9">
      <c r="F65" s="31"/>
      <c r="G65" s="6"/>
      <c r="H65" s="7"/>
      <c r="I65" s="32"/>
    </row>
    <row r="66" spans="6:9">
      <c r="F66" s="31"/>
      <c r="G66" s="6"/>
      <c r="H66" s="7"/>
      <c r="I66" s="32"/>
    </row>
    <row r="67" spans="6:9">
      <c r="F67" s="31"/>
      <c r="G67" s="6"/>
      <c r="H67" s="7"/>
      <c r="I67" s="32"/>
    </row>
    <row r="68" spans="6:9">
      <c r="F68" s="31"/>
      <c r="G68" s="6"/>
      <c r="H68" s="7"/>
      <c r="I68" s="32"/>
    </row>
    <row r="69" spans="6:9">
      <c r="F69" s="31"/>
      <c r="G69" s="6"/>
      <c r="H69" s="7"/>
      <c r="I69" s="32"/>
    </row>
    <row r="70" spans="6:9">
      <c r="F70" s="31"/>
      <c r="G70" s="6"/>
      <c r="H70" s="7"/>
      <c r="I70" s="32"/>
    </row>
    <row r="71" spans="6:9">
      <c r="F71" s="31"/>
      <c r="G71" s="6"/>
      <c r="H71" s="7"/>
      <c r="I71" s="32"/>
    </row>
    <row r="72" spans="6:9">
      <c r="F72" s="31"/>
      <c r="G72" s="6"/>
      <c r="H72" s="7"/>
      <c r="I72" s="32"/>
    </row>
    <row r="73" spans="6:9">
      <c r="F73" s="31"/>
      <c r="G73" s="6"/>
      <c r="H73" s="7"/>
      <c r="I73" s="32"/>
    </row>
    <row r="74" spans="6:9">
      <c r="F74" s="31"/>
      <c r="G74" s="6"/>
      <c r="H74" s="7"/>
      <c r="I74" s="32"/>
    </row>
    <row r="75" spans="6:9">
      <c r="F75" s="31"/>
      <c r="G75" s="6"/>
      <c r="H75" s="7"/>
      <c r="I75" s="32"/>
    </row>
    <row r="76" spans="6:9">
      <c r="F76" s="31"/>
      <c r="G76" s="6"/>
      <c r="H76" s="7"/>
      <c r="I76" s="32"/>
    </row>
    <row r="77" spans="6:9">
      <c r="F77" s="31"/>
      <c r="G77" s="6"/>
      <c r="H77" s="7"/>
      <c r="I77" s="32"/>
    </row>
    <row r="78" spans="6:9">
      <c r="F78" s="31"/>
      <c r="G78" s="6"/>
      <c r="H78" s="7"/>
      <c r="I78" s="32"/>
    </row>
    <row r="79" spans="6:9">
      <c r="F79" s="31"/>
      <c r="G79" s="6"/>
      <c r="H79" s="7"/>
      <c r="I79" s="32"/>
    </row>
    <row r="80" spans="6:9">
      <c r="F80" s="31"/>
      <c r="G80" s="6"/>
      <c r="H80" s="7"/>
      <c r="I80" s="32"/>
    </row>
    <row r="81" spans="6:9">
      <c r="F81" s="31"/>
      <c r="G81" s="6"/>
      <c r="H81" s="7"/>
      <c r="I81" s="32"/>
    </row>
    <row r="82" spans="6:9">
      <c r="F82" s="31"/>
      <c r="G82" s="6"/>
      <c r="H82" s="7"/>
      <c r="I82" s="32"/>
    </row>
    <row r="83" spans="6:9">
      <c r="F83" s="31"/>
      <c r="G83" s="6"/>
      <c r="H83" s="7"/>
      <c r="I83" s="32"/>
    </row>
    <row r="84" spans="6:9">
      <c r="F84" s="31"/>
      <c r="G84" s="6"/>
      <c r="H84" s="7"/>
      <c r="I84" s="32"/>
    </row>
    <row r="85" spans="6:9">
      <c r="F85" s="31"/>
      <c r="G85" s="6"/>
      <c r="H85" s="7"/>
      <c r="I85" s="32"/>
    </row>
    <row r="86" spans="6:9">
      <c r="F86" s="31"/>
      <c r="G86" s="6"/>
      <c r="H86" s="7"/>
      <c r="I86" s="32"/>
    </row>
    <row r="87" spans="6:9">
      <c r="F87" s="31"/>
      <c r="G87" s="6"/>
      <c r="H87" s="7"/>
      <c r="I87" s="32"/>
    </row>
    <row r="88" spans="6:9">
      <c r="F88" s="31"/>
      <c r="G88" s="6"/>
      <c r="H88" s="7"/>
      <c r="I88" s="32"/>
    </row>
    <row r="89" spans="6:9">
      <c r="F89" s="31"/>
      <c r="G89" s="6"/>
      <c r="H89" s="7"/>
      <c r="I89" s="32"/>
    </row>
    <row r="90" spans="6:9">
      <c r="F90" s="31"/>
      <c r="G90" s="6"/>
      <c r="H90" s="7"/>
      <c r="I90" s="32"/>
    </row>
    <row r="91" spans="6:9">
      <c r="F91" s="31"/>
      <c r="G91" s="6"/>
      <c r="H91" s="7"/>
      <c r="I91" s="32"/>
    </row>
    <row r="92" spans="6:9">
      <c r="F92" s="31"/>
      <c r="G92" s="6"/>
      <c r="H92" s="7"/>
      <c r="I92" s="32"/>
    </row>
    <row r="93" spans="6:9">
      <c r="F93" s="31"/>
      <c r="G93" s="6"/>
      <c r="H93" s="7"/>
      <c r="I93" s="32"/>
    </row>
    <row r="94" spans="6:9">
      <c r="F94" s="31"/>
      <c r="G94" s="6"/>
      <c r="H94" s="7"/>
      <c r="I94" s="32"/>
    </row>
    <row r="95" spans="6:9">
      <c r="F95" s="31"/>
      <c r="G95" s="6"/>
      <c r="H95" s="7"/>
      <c r="I95" s="32"/>
    </row>
    <row r="96" spans="6:9">
      <c r="F96" s="31"/>
      <c r="G96" s="6"/>
      <c r="H96" s="7"/>
      <c r="I96" s="32"/>
    </row>
    <row r="97" spans="6:9">
      <c r="F97" s="31"/>
      <c r="G97" s="6"/>
      <c r="H97" s="7"/>
      <c r="I97" s="32"/>
    </row>
    <row r="98" spans="6:9">
      <c r="F98" s="31"/>
      <c r="G98" s="6"/>
      <c r="H98" s="7"/>
      <c r="I98" s="32"/>
    </row>
    <row r="99" spans="6:9">
      <c r="F99" s="31"/>
      <c r="G99" s="6"/>
      <c r="H99" s="7"/>
      <c r="I99" s="32"/>
    </row>
    <row r="100" spans="6:9">
      <c r="F100" s="31"/>
      <c r="G100" s="6"/>
      <c r="H100" s="7"/>
      <c r="I100" s="32"/>
    </row>
    <row r="101" spans="6:9">
      <c r="F101" s="31"/>
      <c r="G101" s="6"/>
      <c r="H101" s="7"/>
      <c r="I101" s="32"/>
    </row>
    <row r="102" spans="6:9">
      <c r="F102" s="31"/>
      <c r="G102" s="6"/>
      <c r="H102" s="7"/>
      <c r="I102" s="32"/>
    </row>
    <row r="103" spans="6:9">
      <c r="F103" s="31"/>
      <c r="G103" s="6"/>
      <c r="H103" s="7"/>
      <c r="I103" s="32"/>
    </row>
    <row r="104" spans="6:9">
      <c r="F104" s="31"/>
      <c r="G104" s="6"/>
      <c r="H104" s="7"/>
      <c r="I104" s="32"/>
    </row>
    <row r="105" spans="6:9">
      <c r="F105" s="31"/>
      <c r="G105" s="6"/>
      <c r="H105" s="7"/>
      <c r="I105" s="32"/>
    </row>
    <row r="106" spans="6:9">
      <c r="F106" s="31"/>
      <c r="G106" s="6"/>
      <c r="H106" s="7"/>
      <c r="I106" s="32"/>
    </row>
    <row r="107" spans="6:9">
      <c r="F107" s="31"/>
      <c r="G107" s="6"/>
      <c r="H107" s="7"/>
      <c r="I107" s="32"/>
    </row>
    <row r="108" spans="6:9">
      <c r="F108" s="31"/>
      <c r="G108" s="6"/>
      <c r="H108" s="7"/>
      <c r="I108" s="32"/>
    </row>
    <row r="109" spans="6:9">
      <c r="F109" s="31"/>
      <c r="G109" s="6"/>
      <c r="H109" s="7"/>
      <c r="I109" s="32"/>
    </row>
    <row r="110" spans="6:9">
      <c r="F110" s="31"/>
      <c r="G110" s="6"/>
      <c r="H110" s="7"/>
      <c r="I110" s="32"/>
    </row>
    <row r="111" spans="6:9">
      <c r="F111" s="31"/>
      <c r="G111" s="6"/>
      <c r="H111" s="7"/>
      <c r="I111" s="32"/>
    </row>
    <row r="112" spans="6:9">
      <c r="F112" s="31"/>
      <c r="G112" s="6"/>
      <c r="H112" s="7"/>
      <c r="I112" s="32"/>
    </row>
    <row r="113" spans="6:9">
      <c r="F113" s="31"/>
      <c r="G113" s="6"/>
      <c r="H113" s="7"/>
      <c r="I113" s="32"/>
    </row>
    <row r="114" spans="6:9">
      <c r="F114" s="31"/>
      <c r="G114" s="6"/>
      <c r="H114" s="7"/>
      <c r="I114" s="32"/>
    </row>
    <row r="115" spans="6:9">
      <c r="F115" s="31"/>
      <c r="G115" s="6"/>
      <c r="H115" s="7"/>
      <c r="I115" s="32"/>
    </row>
    <row r="116" spans="6:9">
      <c r="F116" s="31"/>
      <c r="G116" s="6"/>
      <c r="H116" s="7"/>
      <c r="I116" s="32"/>
    </row>
    <row r="117" spans="6:9">
      <c r="F117" s="31"/>
      <c r="G117" s="6"/>
      <c r="H117" s="7"/>
      <c r="I117" s="32"/>
    </row>
    <row r="118" spans="6:9">
      <c r="F118" s="31"/>
      <c r="G118" s="6"/>
      <c r="H118" s="7"/>
      <c r="I118" s="32"/>
    </row>
    <row r="119" spans="6:9">
      <c r="F119" s="31"/>
      <c r="G119" s="6"/>
      <c r="H119" s="7"/>
      <c r="I119" s="32"/>
    </row>
    <row r="120" spans="6:9">
      <c r="F120" s="31"/>
      <c r="G120" s="6"/>
      <c r="H120" s="7"/>
      <c r="I120" s="32"/>
    </row>
    <row r="121" spans="6:9">
      <c r="F121" s="33"/>
      <c r="G121" s="34"/>
      <c r="H121" s="35"/>
      <c r="I121" s="36"/>
    </row>
  </sheetData>
  <mergeCells count="6">
    <mergeCell ref="A1:B6"/>
    <mergeCell ref="C1:D6"/>
    <mergeCell ref="F2:I2"/>
    <mergeCell ref="A8:D8"/>
    <mergeCell ref="A16:B16"/>
    <mergeCell ref="C16:D16"/>
  </mergeCells>
  <phoneticPr fontId="2" type="noConversion"/>
  <dataValidations count="5">
    <dataValidation showInputMessage="1" showErrorMessage="1" sqref="F1:H3 A15:A17 F122:H1048576 A42:A1048576 B34:B1048576 A34 B17 B1:B15 A1:A9 I1:XFD1048576 C15:C1048576 C1:C9 E1:E1048576 D1:D15 D17:D1048576"/>
    <dataValidation type="list" allowBlank="1" showInputMessage="1" showErrorMessage="1" sqref="G4:G121">
      <formula1>$A$18:$A$33</formula1>
    </dataValidation>
    <dataValidation showInputMessage="1" showErrorMessage="1" prompt="請輸入金額........." sqref="C10:C14"/>
    <dataValidation allowBlank="1" showInputMessage="1" showErrorMessage="1" prompt="請輸入日期........." sqref="A10:A14 F4:F121"/>
    <dataValidation type="whole" errorStyle="warning" operator="greaterThanOrEqual" showInputMessage="1" showErrorMessage="1" errorTitle="輸入錯誤" error="請輸入金額" prompt="請輸入金額........." sqref="H4:H121">
      <formula1>0</formula1>
    </dataValidation>
  </dataValidations>
  <hyperlinks>
    <hyperlink ref="C16:D16" location="年度收支總表!J2" display="返回年度收支總表"/>
  </hyperlink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圖表</vt:lpstr>
      </vt:variant>
      <vt:variant>
        <vt:i4>1</vt:i4>
      </vt:variant>
    </vt:vector>
  </HeadingPairs>
  <TitlesOfParts>
    <vt:vector size="14" baseType="lpstr">
      <vt:lpstr>年度收支總表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年度收支比例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cp:lastPrinted>2012-09-19T14:05:46Z</cp:lastPrinted>
  <dcterms:created xsi:type="dcterms:W3CDTF">2012-09-10T14:16:51Z</dcterms:created>
  <dcterms:modified xsi:type="dcterms:W3CDTF">2014-01-20T11:47:10Z</dcterms:modified>
</cp:coreProperties>
</file>