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原先E槽\個人資料\著作\內容\範例\CH1\原始檔案\"/>
    </mc:Choice>
  </mc:AlternateContent>
  <bookViews>
    <workbookView xWindow="0" yWindow="0" windowWidth="20490" windowHeight="7485" activeTab="6" xr2:uid="{1DD230F6-E0AA-4CDD-A5E8-87F285181BB6}"/>
  </bookViews>
  <sheets>
    <sheet name="員工基本資料" sheetId="2" r:id="rId1"/>
    <sheet name="簽到記錄" sheetId="1" r:id="rId2"/>
    <sheet name="簽到統計" sheetId="3" r:id="rId3"/>
    <sheet name="薪資表" sheetId="4" r:id="rId4"/>
    <sheet name="薪資比較" sheetId="5" r:id="rId5"/>
    <sheet name="勞健保分攤" sheetId="6" r:id="rId6"/>
    <sheet name="員工薪資明細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4" l="1"/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" i="4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D2" i="4"/>
  <c r="C2" i="4"/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5" i="1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" i="2"/>
  <c r="J23" i="2"/>
  <c r="E23" i="2"/>
  <c r="J22" i="2"/>
  <c r="E22" i="2"/>
  <c r="J21" i="2"/>
  <c r="E21" i="2"/>
  <c r="J20" i="2"/>
  <c r="E20" i="2"/>
  <c r="J19" i="2"/>
  <c r="E19" i="2"/>
  <c r="J18" i="2"/>
  <c r="E18" i="2"/>
  <c r="J17" i="2"/>
  <c r="E17" i="2"/>
  <c r="J16" i="2"/>
  <c r="E16" i="2"/>
  <c r="J15" i="2"/>
  <c r="E15" i="2"/>
  <c r="J14" i="2"/>
  <c r="E14" i="2"/>
  <c r="J13" i="2"/>
  <c r="E13" i="2"/>
  <c r="J12" i="2"/>
  <c r="E12" i="2"/>
  <c r="J11" i="2"/>
  <c r="E11" i="2"/>
  <c r="J10" i="2"/>
  <c r="E10" i="2"/>
  <c r="J9" i="2"/>
  <c r="E9" i="2"/>
  <c r="J8" i="2"/>
  <c r="E8" i="2"/>
  <c r="J7" i="2"/>
  <c r="E7" i="2"/>
  <c r="J6" i="2"/>
  <c r="E6" i="2"/>
  <c r="J5" i="2"/>
  <c r="E5" i="2"/>
  <c r="J4" i="2"/>
  <c r="E4" i="2"/>
  <c r="J3" i="2"/>
  <c r="E3" i="2"/>
  <c r="J2" i="2"/>
  <c r="E2" i="2"/>
</calcChain>
</file>

<file path=xl/sharedStrings.xml><?xml version="1.0" encoding="utf-8"?>
<sst xmlns="http://schemas.openxmlformats.org/spreadsheetml/2006/main" count="324" uniqueCount="164">
  <si>
    <t>員工編號</t>
    <phoneticPr fontId="2" type="noConversion"/>
  </si>
  <si>
    <t>姓</t>
    <phoneticPr fontId="2" type="noConversion"/>
  </si>
  <si>
    <t>名</t>
    <phoneticPr fontId="2" type="noConversion"/>
  </si>
  <si>
    <t>身分證字號</t>
    <phoneticPr fontId="2" type="noConversion"/>
  </si>
  <si>
    <t>性別</t>
    <phoneticPr fontId="2" type="noConversion"/>
  </si>
  <si>
    <t>出生日期</t>
    <phoneticPr fontId="2" type="noConversion"/>
  </si>
  <si>
    <t>到職日期</t>
    <phoneticPr fontId="2" type="noConversion"/>
  </si>
  <si>
    <t>部門</t>
    <phoneticPr fontId="2" type="noConversion"/>
  </si>
  <si>
    <t>職稱</t>
    <phoneticPr fontId="2" type="noConversion"/>
  </si>
  <si>
    <t>年齡</t>
    <phoneticPr fontId="2" type="noConversion"/>
  </si>
  <si>
    <t>年資</t>
    <phoneticPr fontId="2" type="noConversion"/>
  </si>
  <si>
    <t>林</t>
    <phoneticPr fontId="2" type="noConversion"/>
  </si>
  <si>
    <t>淑卿</t>
    <phoneticPr fontId="2" type="noConversion"/>
  </si>
  <si>
    <t>A241083446</t>
  </si>
  <si>
    <t>業務</t>
    <phoneticPr fontId="2" type="noConversion"/>
  </si>
  <si>
    <t>經理</t>
    <phoneticPr fontId="2" type="noConversion"/>
  </si>
  <si>
    <t>鄭</t>
    <phoneticPr fontId="2" type="noConversion"/>
  </si>
  <si>
    <t>力高</t>
    <phoneticPr fontId="2" type="noConversion"/>
  </si>
  <si>
    <t>F157332542</t>
  </si>
  <si>
    <t>品管</t>
    <phoneticPr fontId="2" type="noConversion"/>
  </si>
  <si>
    <t>汪</t>
    <phoneticPr fontId="2" type="noConversion"/>
  </si>
  <si>
    <t>喜洋</t>
    <phoneticPr fontId="2" type="noConversion"/>
  </si>
  <si>
    <t>A161519838</t>
  </si>
  <si>
    <t>人資</t>
    <phoneticPr fontId="2" type="noConversion"/>
  </si>
  <si>
    <t>協理</t>
    <phoneticPr fontId="2" type="noConversion"/>
  </si>
  <si>
    <t>劉</t>
    <phoneticPr fontId="2" type="noConversion"/>
  </si>
  <si>
    <t>全生</t>
    <phoneticPr fontId="2" type="noConversion"/>
  </si>
  <si>
    <t>F151336402</t>
  </si>
  <si>
    <t>陳</t>
    <phoneticPr fontId="2" type="noConversion"/>
  </si>
  <si>
    <t>錦相</t>
    <phoneticPr fontId="2" type="noConversion"/>
  </si>
  <si>
    <t>A125113134</t>
  </si>
  <si>
    <t>製造</t>
    <phoneticPr fontId="2" type="noConversion"/>
  </si>
  <si>
    <t>技師</t>
    <phoneticPr fontId="2" type="noConversion"/>
  </si>
  <si>
    <t>世傑</t>
    <phoneticPr fontId="2" type="noConversion"/>
  </si>
  <si>
    <t>H164451349</t>
  </si>
  <si>
    <t>資訊</t>
    <phoneticPr fontId="2" type="noConversion"/>
  </si>
  <si>
    <t>副理</t>
    <phoneticPr fontId="2" type="noConversion"/>
  </si>
  <si>
    <t>美姿</t>
    <phoneticPr fontId="2" type="noConversion"/>
  </si>
  <si>
    <t>F266438175</t>
  </si>
  <si>
    <t>專員</t>
    <phoneticPr fontId="2" type="noConversion"/>
  </si>
  <si>
    <t>沈</t>
    <phoneticPr fontId="2" type="noConversion"/>
  </si>
  <si>
    <t>朗錦</t>
    <phoneticPr fontId="2" type="noConversion"/>
  </si>
  <si>
    <t>H104943862</t>
  </si>
  <si>
    <t>張</t>
    <phoneticPr fontId="2" type="noConversion"/>
  </si>
  <si>
    <t>一心</t>
    <phoneticPr fontId="2" type="noConversion"/>
  </si>
  <si>
    <t>H204832339</t>
  </si>
  <si>
    <t>黃</t>
    <phoneticPr fontId="2" type="noConversion"/>
  </si>
  <si>
    <t>于齡</t>
    <phoneticPr fontId="2" type="noConversion"/>
  </si>
  <si>
    <t>H184834451</t>
  </si>
  <si>
    <t>余</t>
    <phoneticPr fontId="2" type="noConversion"/>
  </si>
  <si>
    <t>思嫻</t>
    <phoneticPr fontId="2" type="noConversion"/>
  </si>
  <si>
    <t>A298401812</t>
  </si>
  <si>
    <t>及梁</t>
    <phoneticPr fontId="2" type="noConversion"/>
  </si>
  <si>
    <t>H128041874</t>
  </si>
  <si>
    <t>工程師</t>
    <phoneticPr fontId="2" type="noConversion"/>
  </si>
  <si>
    <t>許</t>
    <phoneticPr fontId="2" type="noConversion"/>
  </si>
  <si>
    <t>敬中</t>
    <phoneticPr fontId="2" type="noConversion"/>
  </si>
  <si>
    <t>A169153869</t>
  </si>
  <si>
    <t>李</t>
    <phoneticPr fontId="2" type="noConversion"/>
  </si>
  <si>
    <t>淑芬</t>
    <phoneticPr fontId="2" type="noConversion"/>
  </si>
  <si>
    <t>F211933367</t>
  </si>
  <si>
    <t>繼燁</t>
    <phoneticPr fontId="2" type="noConversion"/>
  </si>
  <si>
    <t>F175183403</t>
  </si>
  <si>
    <t>王</t>
    <phoneticPr fontId="2" type="noConversion"/>
  </si>
  <si>
    <t>翠侞</t>
    <phoneticPr fontId="2" type="noConversion"/>
  </si>
  <si>
    <t>A260631417</t>
  </si>
  <si>
    <t>芳榕</t>
    <phoneticPr fontId="2" type="noConversion"/>
  </si>
  <si>
    <t>H273373538</t>
  </si>
  <si>
    <t>謝</t>
    <phoneticPr fontId="2" type="noConversion"/>
  </si>
  <si>
    <t>梁志</t>
    <phoneticPr fontId="2" type="noConversion"/>
  </si>
  <si>
    <t>H156976042</t>
  </si>
  <si>
    <t>洪旭</t>
    <phoneticPr fontId="2" type="noConversion"/>
  </si>
  <si>
    <t>A136872297</t>
  </si>
  <si>
    <t>徐</t>
    <phoneticPr fontId="2" type="noConversion"/>
  </si>
  <si>
    <t>志祥</t>
    <phoneticPr fontId="2" type="noConversion"/>
  </si>
  <si>
    <t>H137436014</t>
  </si>
  <si>
    <t>信佳</t>
    <phoneticPr fontId="2" type="noConversion"/>
  </si>
  <si>
    <t>F136367669</t>
    <phoneticPr fontId="2" type="noConversion"/>
  </si>
  <si>
    <t>文洋</t>
    <phoneticPr fontId="2" type="noConversion"/>
  </si>
  <si>
    <t>A113365780</t>
  </si>
  <si>
    <t xml:space="preserve">             日期</t>
    <phoneticPr fontId="2" type="noConversion"/>
  </si>
  <si>
    <t>姓名      星期</t>
    <phoneticPr fontId="2" type="noConversion"/>
  </si>
  <si>
    <t>月份考績紀錄表</t>
  </si>
  <si>
    <t>簽到、簽退說明：</t>
    <phoneticPr fontId="2" type="noConversion"/>
  </si>
  <si>
    <t>上班時間為：</t>
    <phoneticPr fontId="2" type="noConversion"/>
  </si>
  <si>
    <t>下班時間為：</t>
    <phoneticPr fontId="2" type="noConversion"/>
  </si>
  <si>
    <t>姓名</t>
    <phoneticPr fontId="2" type="noConversion"/>
  </si>
  <si>
    <t>遲到罰款</t>
    <phoneticPr fontId="2" type="noConversion"/>
  </si>
  <si>
    <t>加班時間</t>
    <phoneticPr fontId="2" type="noConversion"/>
  </si>
  <si>
    <t>加班工資</t>
    <phoneticPr fontId="2" type="noConversion"/>
  </si>
  <si>
    <t>請假天數</t>
    <phoneticPr fontId="2" type="noConversion"/>
  </si>
  <si>
    <t>林淑卿</t>
  </si>
  <si>
    <t>鄭力高</t>
  </si>
  <si>
    <t>汪喜洋</t>
  </si>
  <si>
    <t>劉全生</t>
  </si>
  <si>
    <t>陳錦相</t>
  </si>
  <si>
    <t>陳世傑</t>
  </si>
  <si>
    <t>林美姿</t>
  </si>
  <si>
    <t>沈朗錦</t>
  </si>
  <si>
    <t>張一心</t>
  </si>
  <si>
    <t>黃于齡</t>
  </si>
  <si>
    <t>余思嫻</t>
  </si>
  <si>
    <t>鄭及梁</t>
  </si>
  <si>
    <t>許敬中</t>
  </si>
  <si>
    <t>李淑芬</t>
  </si>
  <si>
    <t>林繼燁</t>
  </si>
  <si>
    <t>王翠侞</t>
  </si>
  <si>
    <t>張芳榕</t>
  </si>
  <si>
    <t>謝梁志</t>
  </si>
  <si>
    <t>張洪旭</t>
  </si>
  <si>
    <t>徐志祥</t>
  </si>
  <si>
    <t>陳信佳</t>
  </si>
  <si>
    <t>劉文洋</t>
  </si>
  <si>
    <t>遲到早退次數</t>
    <phoneticPr fontId="2" type="noConversion"/>
  </si>
  <si>
    <t>罰款</t>
    <phoneticPr fontId="2" type="noConversion"/>
  </si>
  <si>
    <t>&lt;=3</t>
    <phoneticPr fontId="2" type="noConversion"/>
  </si>
  <si>
    <t>&gt;6</t>
    <phoneticPr fontId="2" type="noConversion"/>
  </si>
  <si>
    <t>&gt;3 AND &lt;=6</t>
    <phoneticPr fontId="2" type="noConversion"/>
  </si>
  <si>
    <t>員工姓名</t>
    <phoneticPr fontId="2" type="noConversion"/>
  </si>
  <si>
    <t>全勤獎金</t>
    <phoneticPr fontId="2" type="noConversion"/>
  </si>
  <si>
    <t>請假扣款</t>
    <phoneticPr fontId="2" type="noConversion"/>
  </si>
  <si>
    <t>薪資合計</t>
    <phoneticPr fontId="2" type="noConversion"/>
  </si>
  <si>
    <t>基本薪資</t>
    <phoneticPr fontId="2" type="noConversion"/>
  </si>
  <si>
    <t>請假單日扣款</t>
    <phoneticPr fontId="2" type="noConversion"/>
  </si>
  <si>
    <t>業務</t>
  </si>
  <si>
    <t>經理</t>
  </si>
  <si>
    <t>品管</t>
  </si>
  <si>
    <t>協理</t>
  </si>
  <si>
    <t>人資</t>
  </si>
  <si>
    <t>技師</t>
  </si>
  <si>
    <t>製造</t>
  </si>
  <si>
    <t>副理</t>
  </si>
  <si>
    <t>資訊</t>
  </si>
  <si>
    <t>專員</t>
  </si>
  <si>
    <t>工程師</t>
  </si>
  <si>
    <t>平均加班工資</t>
    <phoneticPr fontId="2" type="noConversion"/>
  </si>
  <si>
    <t>平均遲到罰款</t>
    <phoneticPr fontId="2" type="noConversion"/>
  </si>
  <si>
    <t>保險繳納資料表</t>
    <phoneticPr fontId="2" type="noConversion"/>
  </si>
  <si>
    <t>勞健保保費對照表</t>
    <phoneticPr fontId="2" type="noConversion"/>
  </si>
  <si>
    <t>勞保(本人)</t>
    <phoneticPr fontId="2" type="noConversion"/>
  </si>
  <si>
    <t>勞保(單位)</t>
    <phoneticPr fontId="2" type="noConversion"/>
  </si>
  <si>
    <t>健保(本人)</t>
    <phoneticPr fontId="2" type="noConversion"/>
  </si>
  <si>
    <t>健保(單位)</t>
    <phoneticPr fontId="2" type="noConversion"/>
  </si>
  <si>
    <t>合計(本人)</t>
    <phoneticPr fontId="2" type="noConversion"/>
  </si>
  <si>
    <t>合計(單位)</t>
    <phoneticPr fontId="2" type="noConversion"/>
  </si>
  <si>
    <t>級數</t>
    <phoneticPr fontId="2" type="noConversion"/>
  </si>
  <si>
    <t>投保級距</t>
    <phoneticPr fontId="2" type="noConversion"/>
  </si>
  <si>
    <t>備註</t>
    <phoneticPr fontId="2" type="noConversion"/>
  </si>
  <si>
    <t>最低工資調高為22,000元</t>
  </si>
  <si>
    <t>最低工資調高為22,000</t>
  </si>
  <si>
    <t>員工薪資明細</t>
    <phoneticPr fontId="2" type="noConversion"/>
  </si>
  <si>
    <t>月份</t>
    <phoneticPr fontId="2" type="noConversion"/>
  </si>
  <si>
    <t>實領薪資</t>
    <phoneticPr fontId="2" type="noConversion"/>
  </si>
  <si>
    <t>個人所得稅</t>
    <phoneticPr fontId="2" type="noConversion"/>
  </si>
  <si>
    <t>綜合所得稅速算公式一覽表 （單位：新台幣元）</t>
  </si>
  <si>
    <t>綜合所得淨額</t>
  </si>
  <si>
    <t>稅率</t>
  </si>
  <si>
    <t>累進差額</t>
  </si>
  <si>
    <t>全年應納稅額</t>
  </si>
  <si>
    <t>~</t>
  </si>
  <si>
    <t>×</t>
  </si>
  <si>
    <t>－</t>
  </si>
  <si>
    <t>＝</t>
  </si>
  <si>
    <t>以上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</si>
</sst>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SH000&quot;General"/>
    <numFmt numFmtId="177" formatCode="&quot;SH00&quot;General"/>
    <numFmt numFmtId="178" formatCode="d"/>
  </numFmts>
  <fonts count="12" x14ac:knownFonts="1"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26"/>
      <color theme="1"/>
      <name val="華康魏碑體"/>
      <family val="4"/>
      <charset val="136"/>
    </font>
    <font>
      <sz val="12"/>
      <color theme="1"/>
      <name val="新細明體"/>
      <family val="3"/>
      <charset val="134"/>
      <scheme val="minor"/>
    </font>
    <font>
      <sz val="12"/>
      <color theme="1"/>
      <name val="新細明體"/>
      <family val="2"/>
      <charset val="134"/>
      <scheme val="minor"/>
    </font>
    <font>
      <sz val="12"/>
      <color theme="1"/>
      <name val="新細明體"/>
      <family val="1"/>
      <charset val="136"/>
      <scheme val="minor"/>
    </font>
    <font>
      <b/>
      <sz val="22"/>
      <color theme="1"/>
      <name val="華康標楷體"/>
      <family val="4"/>
      <charset val="136"/>
    </font>
    <font>
      <sz val="12"/>
      <color rgb="FF000000"/>
      <name val="Arial"/>
      <family val="2"/>
    </font>
    <font>
      <sz val="12"/>
      <color rgb="FF333333"/>
      <name val="Arial"/>
      <family val="2"/>
    </font>
    <font>
      <sz val="12"/>
      <color rgb="FF333333"/>
      <name val="新細明體"/>
      <family val="1"/>
      <charset val="136"/>
    </font>
  </fonts>
  <fills count="1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E4F1EF"/>
        <bgColor indexed="64"/>
      </patternFill>
    </fill>
    <fill>
      <patternFill patternType="solid">
        <fgColor rgb="FFF0F0F0"/>
        <bgColor indexed="64"/>
      </patternFill>
    </fill>
  </fills>
  <borders count="30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auto="1"/>
      </diagonal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/>
      <top/>
      <bottom style="thin">
        <color theme="7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 style="thin">
        <color theme="7"/>
      </left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medium">
        <color theme="7"/>
      </top>
      <bottom/>
      <diagonal/>
    </border>
    <border>
      <left style="thin">
        <color theme="7"/>
      </left>
      <right style="thin">
        <color theme="7"/>
      </right>
      <top style="medium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8">
    <xf numFmtId="0" fontId="0" fillId="0" borderId="0" xfId="0">
      <alignment vertical="center"/>
    </xf>
    <xf numFmtId="0" fontId="0" fillId="4" borderId="1" xfId="0" applyFont="1" applyFill="1" applyBorder="1">
      <alignment vertical="center"/>
    </xf>
    <xf numFmtId="0" fontId="0" fillId="3" borderId="4" xfId="0" applyFont="1" applyFill="1" applyBorder="1">
      <alignment vertical="center"/>
    </xf>
    <xf numFmtId="14" fontId="0" fillId="3" borderId="4" xfId="0" applyNumberFormat="1" applyFont="1" applyFill="1" applyBorder="1">
      <alignment vertical="center"/>
    </xf>
    <xf numFmtId="14" fontId="0" fillId="4" borderId="1" xfId="0" applyNumberFormat="1" applyFont="1" applyFill="1" applyBorder="1">
      <alignment vertical="center"/>
    </xf>
    <xf numFmtId="0" fontId="0" fillId="3" borderId="1" xfId="0" applyFont="1" applyFill="1" applyBorder="1">
      <alignment vertical="center"/>
    </xf>
    <xf numFmtId="14" fontId="0" fillId="3" borderId="1" xfId="0" applyNumberFormat="1" applyFont="1" applyFill="1" applyBorder="1">
      <alignment vertical="center"/>
    </xf>
    <xf numFmtId="0" fontId="1" fillId="2" borderId="0" xfId="0" applyFont="1" applyFill="1" applyBorder="1">
      <alignment vertical="center"/>
    </xf>
    <xf numFmtId="0" fontId="3" fillId="2" borderId="2" xfId="0" applyFont="1" applyFill="1" applyBorder="1">
      <alignment vertical="center"/>
    </xf>
    <xf numFmtId="176" fontId="0" fillId="3" borderId="3" xfId="0" applyNumberFormat="1" applyFont="1" applyFill="1" applyBorder="1">
      <alignment vertical="center"/>
    </xf>
    <xf numFmtId="176" fontId="0" fillId="4" borderId="5" xfId="0" applyNumberFormat="1" applyFont="1" applyFill="1" applyBorder="1">
      <alignment vertical="center"/>
    </xf>
    <xf numFmtId="176" fontId="0" fillId="3" borderId="5" xfId="0" applyNumberFormat="1" applyFont="1" applyFill="1" applyBorder="1">
      <alignment vertical="center"/>
    </xf>
    <xf numFmtId="177" fontId="0" fillId="4" borderId="5" xfId="0" applyNumberFormat="1" applyFont="1" applyFill="1" applyBorder="1">
      <alignment vertical="center"/>
    </xf>
    <xf numFmtId="177" fontId="0" fillId="3" borderId="5" xfId="0" applyNumberFormat="1" applyFont="1" applyFill="1" applyBorder="1">
      <alignment vertical="center"/>
    </xf>
    <xf numFmtId="0" fontId="0" fillId="0" borderId="6" xfId="0" applyBorder="1">
      <alignment vertical="center"/>
    </xf>
    <xf numFmtId="20" fontId="0" fillId="0" borderId="6" xfId="0" applyNumberFormat="1" applyBorder="1">
      <alignment vertical="center"/>
    </xf>
    <xf numFmtId="20" fontId="0" fillId="0" borderId="6" xfId="0" applyNumberFormat="1" applyFill="1" applyBorder="1">
      <alignment vertical="center"/>
    </xf>
    <xf numFmtId="0" fontId="0" fillId="0" borderId="6" xfId="0" applyFill="1" applyBorder="1">
      <alignment vertical="center"/>
    </xf>
    <xf numFmtId="0" fontId="4" fillId="0" borderId="0" xfId="0" applyFont="1">
      <alignment vertical="center"/>
    </xf>
    <xf numFmtId="0" fontId="0" fillId="6" borderId="6" xfId="0" applyFill="1" applyBorder="1" applyAlignment="1">
      <alignment horizontal="center" vertical="center"/>
    </xf>
    <xf numFmtId="0" fontId="5" fillId="6" borderId="9" xfId="0" applyFont="1" applyFill="1" applyBorder="1">
      <alignment vertical="center"/>
    </xf>
    <xf numFmtId="0" fontId="4" fillId="0" borderId="0" xfId="0" applyFont="1" applyAlignment="1">
      <alignment vertical="center"/>
    </xf>
    <xf numFmtId="0" fontId="6" fillId="6" borderId="10" xfId="0" applyFont="1" applyFill="1" applyBorder="1" applyAlignment="1">
      <alignment horizontal="right" vertical="top"/>
    </xf>
    <xf numFmtId="176" fontId="0" fillId="5" borderId="9" xfId="0" applyNumberFormat="1" applyFill="1" applyBorder="1" applyAlignment="1">
      <alignment horizontal="center" vertical="center"/>
    </xf>
    <xf numFmtId="177" fontId="0" fillId="5" borderId="9" xfId="0" applyNumberFormat="1" applyFill="1" applyBorder="1" applyAlignment="1">
      <alignment horizontal="center" vertical="center"/>
    </xf>
    <xf numFmtId="20" fontId="0" fillId="0" borderId="0" xfId="0" applyNumberFormat="1">
      <alignment vertical="center"/>
    </xf>
    <xf numFmtId="0" fontId="0" fillId="10" borderId="1" xfId="0" applyFont="1" applyFill="1" applyBorder="1">
      <alignment vertical="center"/>
    </xf>
    <xf numFmtId="176" fontId="0" fillId="9" borderId="3" xfId="0" applyNumberFormat="1" applyFont="1" applyFill="1" applyBorder="1">
      <alignment vertical="center"/>
    </xf>
    <xf numFmtId="0" fontId="0" fillId="9" borderId="4" xfId="0" applyFont="1" applyFill="1" applyBorder="1">
      <alignment vertical="center"/>
    </xf>
    <xf numFmtId="176" fontId="0" fillId="10" borderId="5" xfId="0" applyNumberFormat="1" applyFont="1" applyFill="1" applyBorder="1">
      <alignment vertical="center"/>
    </xf>
    <xf numFmtId="176" fontId="0" fillId="9" borderId="5" xfId="0" applyNumberFormat="1" applyFont="1" applyFill="1" applyBorder="1">
      <alignment vertical="center"/>
    </xf>
    <xf numFmtId="0" fontId="0" fillId="9" borderId="1" xfId="0" applyFont="1" applyFill="1" applyBorder="1">
      <alignment vertical="center"/>
    </xf>
    <xf numFmtId="177" fontId="0" fillId="10" borderId="5" xfId="0" applyNumberFormat="1" applyFont="1" applyFill="1" applyBorder="1">
      <alignment vertical="center"/>
    </xf>
    <xf numFmtId="177" fontId="0" fillId="9" borderId="5" xfId="0" applyNumberFormat="1" applyFont="1" applyFill="1" applyBorder="1">
      <alignment vertical="center"/>
    </xf>
    <xf numFmtId="0" fontId="1" fillId="8" borderId="0" xfId="0" applyFont="1" applyFill="1" applyBorder="1">
      <alignment vertical="center"/>
    </xf>
    <xf numFmtId="0" fontId="3" fillId="8" borderId="2" xfId="0" applyFont="1" applyFill="1" applyBorder="1">
      <alignment vertical="center"/>
    </xf>
    <xf numFmtId="0" fontId="1" fillId="4" borderId="11" xfId="0" applyFont="1" applyFill="1" applyBorder="1">
      <alignment vertical="center"/>
    </xf>
    <xf numFmtId="0" fontId="1" fillId="4" borderId="12" xfId="0" applyFont="1" applyFill="1" applyBorder="1">
      <alignment vertical="center"/>
    </xf>
    <xf numFmtId="0" fontId="0" fillId="3" borderId="11" xfId="0" applyFont="1" applyFill="1" applyBorder="1">
      <alignment vertical="center"/>
    </xf>
    <xf numFmtId="0" fontId="0" fillId="3" borderId="12" xfId="0" applyFont="1" applyFill="1" applyBorder="1">
      <alignment vertical="center"/>
    </xf>
    <xf numFmtId="0" fontId="0" fillId="3" borderId="14" xfId="0" applyFont="1" applyFill="1" applyBorder="1">
      <alignment vertical="center"/>
    </xf>
    <xf numFmtId="0" fontId="0" fillId="4" borderId="11" xfId="0" applyFont="1" applyFill="1" applyBorder="1">
      <alignment vertical="center"/>
    </xf>
    <xf numFmtId="0" fontId="0" fillId="4" borderId="12" xfId="0" applyFont="1" applyFill="1" applyBorder="1">
      <alignment vertical="center"/>
    </xf>
    <xf numFmtId="0" fontId="0" fillId="3" borderId="13" xfId="0" applyFont="1" applyFill="1" applyBorder="1">
      <alignment vertical="center"/>
    </xf>
    <xf numFmtId="0" fontId="1" fillId="11" borderId="15" xfId="0" applyFont="1" applyFill="1" applyBorder="1">
      <alignment vertical="center"/>
    </xf>
    <xf numFmtId="0" fontId="1" fillId="11" borderId="16" xfId="0" applyFont="1" applyFill="1" applyBorder="1">
      <alignment vertical="center"/>
    </xf>
    <xf numFmtId="176" fontId="0" fillId="12" borderId="15" xfId="0" applyNumberFormat="1" applyFont="1" applyFill="1" applyBorder="1">
      <alignment vertical="center"/>
    </xf>
    <xf numFmtId="0" fontId="0" fillId="12" borderId="15" xfId="0" applyFont="1" applyFill="1" applyBorder="1">
      <alignment vertical="center"/>
    </xf>
    <xf numFmtId="0" fontId="0" fillId="12" borderId="16" xfId="0" applyFont="1" applyFill="1" applyBorder="1">
      <alignment vertical="center"/>
    </xf>
    <xf numFmtId="176" fontId="0" fillId="11" borderId="15" xfId="0" applyNumberFormat="1" applyFont="1" applyFill="1" applyBorder="1">
      <alignment vertical="center"/>
    </xf>
    <xf numFmtId="0" fontId="0" fillId="11" borderId="15" xfId="0" applyFont="1" applyFill="1" applyBorder="1">
      <alignment vertical="center"/>
    </xf>
    <xf numFmtId="0" fontId="0" fillId="11" borderId="16" xfId="0" applyFont="1" applyFill="1" applyBorder="1">
      <alignment vertical="center"/>
    </xf>
    <xf numFmtId="177" fontId="0" fillId="11" borderId="15" xfId="0" applyNumberFormat="1" applyFont="1" applyFill="1" applyBorder="1">
      <alignment vertical="center"/>
    </xf>
    <xf numFmtId="177" fontId="0" fillId="12" borderId="15" xfId="0" applyNumberFormat="1" applyFont="1" applyFill="1" applyBorder="1">
      <alignment vertical="center"/>
    </xf>
    <xf numFmtId="177" fontId="0" fillId="11" borderId="17" xfId="0" applyNumberFormat="1" applyFont="1" applyFill="1" applyBorder="1">
      <alignment vertical="center"/>
    </xf>
    <xf numFmtId="0" fontId="0" fillId="11" borderId="17" xfId="0" applyFont="1" applyFill="1" applyBorder="1">
      <alignment vertical="center"/>
    </xf>
    <xf numFmtId="0" fontId="0" fillId="11" borderId="18" xfId="0" applyFont="1" applyFill="1" applyBorder="1">
      <alignment vertical="center"/>
    </xf>
    <xf numFmtId="0" fontId="3" fillId="11" borderId="15" xfId="0" applyFont="1" applyFill="1" applyBorder="1">
      <alignment vertical="center"/>
    </xf>
    <xf numFmtId="0" fontId="7" fillId="11" borderId="16" xfId="0" applyNumberFormat="1" applyFont="1" applyFill="1" applyBorder="1">
      <alignment vertical="center"/>
    </xf>
    <xf numFmtId="0" fontId="3" fillId="11" borderId="17" xfId="0" applyFont="1" applyFill="1" applyBorder="1">
      <alignment vertical="center"/>
    </xf>
    <xf numFmtId="0" fontId="7" fillId="11" borderId="18" xfId="0" applyFont="1" applyFill="1" applyBorder="1">
      <alignment vertical="center"/>
    </xf>
    <xf numFmtId="0" fontId="0" fillId="12" borderId="17" xfId="0" applyFont="1" applyFill="1" applyBorder="1">
      <alignment vertical="center"/>
    </xf>
    <xf numFmtId="0" fontId="0" fillId="12" borderId="18" xfId="0" applyFont="1" applyFill="1" applyBorder="1">
      <alignment vertical="center"/>
    </xf>
    <xf numFmtId="0" fontId="0" fillId="0" borderId="0" xfId="0" applyFont="1" applyFill="1">
      <alignment vertical="center"/>
    </xf>
    <xf numFmtId="0" fontId="0" fillId="0" borderId="0" xfId="0" applyFill="1">
      <alignment vertical="center"/>
    </xf>
    <xf numFmtId="0" fontId="1" fillId="0" borderId="20" xfId="0" applyFont="1" applyBorder="1">
      <alignment vertical="center"/>
    </xf>
    <xf numFmtId="0" fontId="1" fillId="0" borderId="21" xfId="0" applyFont="1" applyBorder="1">
      <alignment vertical="center"/>
    </xf>
    <xf numFmtId="176" fontId="0" fillId="13" borderId="22" xfId="0" applyNumberFormat="1" applyFont="1" applyFill="1" applyBorder="1">
      <alignment vertical="center"/>
    </xf>
    <xf numFmtId="0" fontId="0" fillId="13" borderId="22" xfId="0" applyFont="1" applyFill="1" applyBorder="1">
      <alignment vertical="center"/>
    </xf>
    <xf numFmtId="0" fontId="0" fillId="13" borderId="23" xfId="0" applyFont="1" applyFill="1" applyBorder="1">
      <alignment vertical="center"/>
    </xf>
    <xf numFmtId="0" fontId="9" fillId="13" borderId="22" xfId="0" applyFont="1" applyFill="1" applyBorder="1" applyAlignment="1">
      <alignment horizontal="right" vertical="center" wrapText="1"/>
    </xf>
    <xf numFmtId="3" fontId="10" fillId="13" borderId="22" xfId="0" applyNumberFormat="1" applyFont="1" applyFill="1" applyBorder="1" applyAlignment="1">
      <alignment horizontal="right" vertical="center"/>
    </xf>
    <xf numFmtId="0" fontId="10" fillId="13" borderId="22" xfId="0" applyFont="1" applyFill="1" applyBorder="1" applyAlignment="1">
      <alignment horizontal="right" vertical="center"/>
    </xf>
    <xf numFmtId="0" fontId="11" fillId="13" borderId="23" xfId="0" applyFont="1" applyFill="1" applyBorder="1">
      <alignment vertical="center"/>
    </xf>
    <xf numFmtId="176" fontId="0" fillId="0" borderId="20" xfId="0" applyNumberFormat="1" applyFont="1" applyBorder="1">
      <alignment vertical="center"/>
    </xf>
    <xf numFmtId="0" fontId="0" fillId="0" borderId="20" xfId="0" applyFont="1" applyBorder="1">
      <alignment vertical="center"/>
    </xf>
    <xf numFmtId="0" fontId="0" fillId="0" borderId="21" xfId="0" applyFont="1" applyBorder="1">
      <alignment vertical="center"/>
    </xf>
    <xf numFmtId="0" fontId="9" fillId="0" borderId="20" xfId="0" applyFont="1" applyBorder="1" applyAlignment="1">
      <alignment horizontal="right" vertical="center" wrapText="1"/>
    </xf>
    <xf numFmtId="3" fontId="10" fillId="0" borderId="20" xfId="0" applyNumberFormat="1" applyFont="1" applyBorder="1" applyAlignment="1">
      <alignment horizontal="right" vertical="center"/>
    </xf>
    <xf numFmtId="0" fontId="10" fillId="0" borderId="20" xfId="0" applyFont="1" applyBorder="1" applyAlignment="1">
      <alignment horizontal="right" vertical="center"/>
    </xf>
    <xf numFmtId="0" fontId="11" fillId="0" borderId="21" xfId="0" applyFont="1" applyBorder="1">
      <alignment vertical="center"/>
    </xf>
    <xf numFmtId="176" fontId="0" fillId="13" borderId="20" xfId="0" applyNumberFormat="1" applyFont="1" applyFill="1" applyBorder="1">
      <alignment vertical="center"/>
    </xf>
    <xf numFmtId="0" fontId="0" fillId="13" borderId="20" xfId="0" applyFont="1" applyFill="1" applyBorder="1">
      <alignment vertical="center"/>
    </xf>
    <xf numFmtId="0" fontId="0" fillId="13" borderId="21" xfId="0" applyFont="1" applyFill="1" applyBorder="1">
      <alignment vertical="center"/>
    </xf>
    <xf numFmtId="0" fontId="9" fillId="13" borderId="20" xfId="0" applyFont="1" applyFill="1" applyBorder="1" applyAlignment="1">
      <alignment horizontal="right" vertical="center" wrapText="1"/>
    </xf>
    <xf numFmtId="3" fontId="10" fillId="13" borderId="20" xfId="0" applyNumberFormat="1" applyFont="1" applyFill="1" applyBorder="1" applyAlignment="1">
      <alignment horizontal="right" vertical="center"/>
    </xf>
    <xf numFmtId="0" fontId="10" fillId="13" borderId="20" xfId="0" applyFont="1" applyFill="1" applyBorder="1" applyAlignment="1">
      <alignment horizontal="right" vertical="center"/>
    </xf>
    <xf numFmtId="0" fontId="11" fillId="13" borderId="21" xfId="0" applyFont="1" applyFill="1" applyBorder="1">
      <alignment vertical="center"/>
    </xf>
    <xf numFmtId="177" fontId="0" fillId="0" borderId="20" xfId="0" applyNumberFormat="1" applyFont="1" applyBorder="1">
      <alignment vertical="center"/>
    </xf>
    <xf numFmtId="177" fontId="0" fillId="13" borderId="20" xfId="0" applyNumberFormat="1" applyFont="1" applyFill="1" applyBorder="1">
      <alignment vertical="center"/>
    </xf>
    <xf numFmtId="177" fontId="0" fillId="0" borderId="24" xfId="0" applyNumberFormat="1" applyFont="1" applyBorder="1">
      <alignment vertical="center"/>
    </xf>
    <xf numFmtId="0" fontId="0" fillId="0" borderId="24" xfId="0" applyFont="1" applyBorder="1">
      <alignment vertical="center"/>
    </xf>
    <xf numFmtId="0" fontId="0" fillId="0" borderId="25" xfId="0" applyFont="1" applyBorder="1">
      <alignment vertical="center"/>
    </xf>
    <xf numFmtId="0" fontId="9" fillId="0" borderId="24" xfId="0" applyFont="1" applyBorder="1" applyAlignment="1">
      <alignment horizontal="right" vertical="center" wrapText="1"/>
    </xf>
    <xf numFmtId="3" fontId="10" fillId="0" borderId="24" xfId="0" applyNumberFormat="1" applyFont="1" applyBorder="1" applyAlignment="1">
      <alignment horizontal="right" vertical="center"/>
    </xf>
    <xf numFmtId="0" fontId="10" fillId="0" borderId="24" xfId="0" applyFont="1" applyBorder="1" applyAlignment="1">
      <alignment horizontal="right" vertical="center"/>
    </xf>
    <xf numFmtId="0" fontId="11" fillId="0" borderId="25" xfId="0" applyFont="1" applyBorder="1">
      <alignment vertical="center"/>
    </xf>
    <xf numFmtId="0" fontId="0" fillId="0" borderId="0" xfId="0" applyFont="1" applyFill="1" applyBorder="1">
      <alignment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178" fontId="0" fillId="7" borderId="8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7" fillId="14" borderId="29" xfId="0" applyFont="1" applyFill="1" applyBorder="1" applyAlignment="1">
      <alignment horizontal="center" vertical="center" wrapText="1"/>
    </xf>
    <xf numFmtId="0" fontId="7" fillId="14" borderId="29" xfId="0" applyFont="1" applyFill="1" applyBorder="1" applyAlignment="1">
      <alignment horizontal="center" vertical="center" wrapText="1"/>
    </xf>
    <xf numFmtId="0" fontId="7" fillId="0" borderId="29" xfId="0" applyFont="1" applyBorder="1" applyAlignment="1">
      <alignment horizontal="right" vertical="center" wrapText="1"/>
    </xf>
    <xf numFmtId="0" fontId="7" fillId="0" borderId="29" xfId="0" applyFont="1" applyBorder="1" applyAlignment="1">
      <alignment horizontal="center" vertical="center" wrapText="1"/>
    </xf>
    <xf numFmtId="3" fontId="7" fillId="0" borderId="29" xfId="0" applyNumberFormat="1" applyFont="1" applyBorder="1" applyAlignment="1">
      <alignment horizontal="right" vertical="center" wrapText="1"/>
    </xf>
    <xf numFmtId="9" fontId="7" fillId="0" borderId="29" xfId="0" applyNumberFormat="1" applyFont="1" applyBorder="1" applyAlignment="1">
      <alignment horizontal="right" vertical="center" wrapText="1"/>
    </xf>
    <xf numFmtId="3" fontId="7" fillId="15" borderId="29" xfId="0" applyNumberFormat="1" applyFont="1" applyFill="1" applyBorder="1" applyAlignment="1">
      <alignment horizontal="right" vertical="center" wrapText="1"/>
    </xf>
    <xf numFmtId="0" fontId="7" fillId="15" borderId="29" xfId="0" applyFont="1" applyFill="1" applyBorder="1" applyAlignment="1">
      <alignment horizontal="center" vertical="center" wrapText="1"/>
    </xf>
    <xf numFmtId="9" fontId="7" fillId="15" borderId="29" xfId="0" applyNumberFormat="1" applyFont="1" applyFill="1" applyBorder="1" applyAlignment="1">
      <alignment horizontal="right" vertical="center" wrapText="1"/>
    </xf>
    <xf numFmtId="0" fontId="7" fillId="15" borderId="29" xfId="0" applyFont="1" applyFill="1" applyBorder="1" applyAlignment="1">
      <alignment horizontal="right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9523</xdr:colOff>
      <xdr:row>2</xdr:row>
      <xdr:rowOff>19050</xdr:rowOff>
    </xdr:from>
    <xdr:to>
      <xdr:col>1</xdr:col>
      <xdr:colOff>685800</xdr:colOff>
      <xdr:row>4</xdr:row>
      <xdr:rowOff>9525</xdr:rowOff>
    </xdr:to>
    <xdr:cxnSp macro="">
      <xdr:nvCxnSpPr>
        <xdr:cNvPr id="2" name="直接连接符 1">
          <a:extLst>
            <a:ext uri="{FF2B5EF4-FFF2-40B4-BE49-F238E27FC236}">
              <a16:creationId xmlns:a16="http://schemas.microsoft.com/office/drawing/2014/main" id="{8025B52A-9947-44A7-BEF1-329B7F08FD2C}"/>
            </a:ext>
          </a:extLst>
        </xdr:cNvPr>
        <xdr:cNvCxnSpPr/>
      </xdr:nvCxnSpPr>
      <xdr:spPr>
        <a:xfrm>
          <a:off x="723898" y="638175"/>
          <a:ext cx="676277" cy="67627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D4B3D-1423-4BCF-A8C7-4CA982A171F0}">
  <dimension ref="A1:K23"/>
  <sheetViews>
    <sheetView workbookViewId="0">
      <selection activeCell="E11" sqref="E11"/>
    </sheetView>
  </sheetViews>
  <sheetFormatPr defaultRowHeight="16.5" x14ac:dyDescent="0.25"/>
  <cols>
    <col min="1" max="1" width="10.75" customWidth="1"/>
    <col min="2" max="2" width="7.375" customWidth="1"/>
    <col min="3" max="3" width="10.25" customWidth="1"/>
    <col min="4" max="4" width="14.75" customWidth="1"/>
    <col min="5" max="5" width="8.25" customWidth="1"/>
    <col min="6" max="6" width="13.375" customWidth="1"/>
    <col min="7" max="7" width="13.5" customWidth="1"/>
    <col min="8" max="8" width="11.125" customWidth="1"/>
    <col min="9" max="9" width="10.375" customWidth="1"/>
    <col min="10" max="10" width="9.75" customWidth="1"/>
    <col min="11" max="11" width="9.5" bestFit="1" customWidth="1"/>
  </cols>
  <sheetData>
    <row r="1" spans="1:11" ht="17.25" thickBo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</row>
    <row r="2" spans="1:11" ht="17.25" thickTop="1" x14ac:dyDescent="0.25">
      <c r="A2" s="9">
        <v>1</v>
      </c>
      <c r="B2" s="2" t="s">
        <v>11</v>
      </c>
      <c r="C2" s="2" t="s">
        <v>12</v>
      </c>
      <c r="D2" s="2" t="s">
        <v>13</v>
      </c>
      <c r="E2" s="2" t="str">
        <f>IF(MID(D2,2,1)="1","男","女")</f>
        <v>女</v>
      </c>
      <c r="F2" s="3">
        <v>30252</v>
      </c>
      <c r="G2" s="3">
        <v>39558</v>
      </c>
      <c r="H2" s="2" t="s">
        <v>14</v>
      </c>
      <c r="I2" s="2" t="s">
        <v>15</v>
      </c>
      <c r="J2" s="2">
        <f ca="1">DATEDIF(F2,TODAY(),"Y")</f>
        <v>35</v>
      </c>
      <c r="K2" s="2">
        <f ca="1">DATEDIF(G2,TODAY(),"Y")</f>
        <v>9</v>
      </c>
    </row>
    <row r="3" spans="1:11" x14ac:dyDescent="0.25">
      <c r="A3" s="10">
        <v>2</v>
      </c>
      <c r="B3" s="1" t="s">
        <v>16</v>
      </c>
      <c r="C3" s="1" t="s">
        <v>17</v>
      </c>
      <c r="D3" s="1" t="s">
        <v>18</v>
      </c>
      <c r="E3" s="1" t="str">
        <f t="shared" ref="E3:E23" si="0">IF(MID(D3,2,1)="1","男","女")</f>
        <v>男</v>
      </c>
      <c r="F3" s="4">
        <v>29041</v>
      </c>
      <c r="G3" s="4">
        <v>40417</v>
      </c>
      <c r="H3" s="1" t="s">
        <v>19</v>
      </c>
      <c r="I3" s="1" t="s">
        <v>15</v>
      </c>
      <c r="J3" s="1">
        <f t="shared" ref="J3:J23" ca="1" si="1">DATEDIF(F3,TODAY(),"Y")</f>
        <v>38</v>
      </c>
      <c r="K3" s="1">
        <f t="shared" ref="K3:K23" ca="1" si="2">DATEDIF(G3,TODAY(),"Y")</f>
        <v>7</v>
      </c>
    </row>
    <row r="4" spans="1:11" x14ac:dyDescent="0.25">
      <c r="A4" s="11">
        <v>3</v>
      </c>
      <c r="B4" s="5" t="s">
        <v>20</v>
      </c>
      <c r="C4" s="5" t="s">
        <v>21</v>
      </c>
      <c r="D4" s="5" t="s">
        <v>22</v>
      </c>
      <c r="E4" s="5" t="str">
        <f t="shared" si="0"/>
        <v>男</v>
      </c>
      <c r="F4" s="6">
        <v>27189</v>
      </c>
      <c r="G4" s="6">
        <v>39214</v>
      </c>
      <c r="H4" s="5" t="s">
        <v>23</v>
      </c>
      <c r="I4" s="5" t="s">
        <v>24</v>
      </c>
      <c r="J4" s="5">
        <f t="shared" ca="1" si="1"/>
        <v>43</v>
      </c>
      <c r="K4" s="5">
        <f t="shared" ca="1" si="2"/>
        <v>10</v>
      </c>
    </row>
    <row r="5" spans="1:11" x14ac:dyDescent="0.25">
      <c r="A5" s="10">
        <v>4</v>
      </c>
      <c r="B5" s="1" t="s">
        <v>25</v>
      </c>
      <c r="C5" s="1" t="s">
        <v>26</v>
      </c>
      <c r="D5" s="1" t="s">
        <v>27</v>
      </c>
      <c r="E5" s="1" t="str">
        <f t="shared" si="0"/>
        <v>男</v>
      </c>
      <c r="F5" s="4">
        <v>28096</v>
      </c>
      <c r="G5" s="4">
        <v>37317</v>
      </c>
      <c r="H5" s="1" t="s">
        <v>14</v>
      </c>
      <c r="I5" s="1" t="s">
        <v>24</v>
      </c>
      <c r="J5" s="1">
        <f t="shared" ca="1" si="1"/>
        <v>41</v>
      </c>
      <c r="K5" s="1">
        <f t="shared" ca="1" si="2"/>
        <v>15</v>
      </c>
    </row>
    <row r="6" spans="1:11" x14ac:dyDescent="0.25">
      <c r="A6" s="11">
        <v>5</v>
      </c>
      <c r="B6" s="5" t="s">
        <v>28</v>
      </c>
      <c r="C6" s="5" t="s">
        <v>29</v>
      </c>
      <c r="D6" s="5" t="s">
        <v>30</v>
      </c>
      <c r="E6" s="5" t="str">
        <f t="shared" si="0"/>
        <v>男</v>
      </c>
      <c r="F6" s="6">
        <v>30061</v>
      </c>
      <c r="G6" s="6">
        <v>39994</v>
      </c>
      <c r="H6" s="5" t="s">
        <v>31</v>
      </c>
      <c r="I6" s="5" t="s">
        <v>32</v>
      </c>
      <c r="J6" s="5">
        <f t="shared" ca="1" si="1"/>
        <v>35</v>
      </c>
      <c r="K6" s="5">
        <f t="shared" ca="1" si="2"/>
        <v>8</v>
      </c>
    </row>
    <row r="7" spans="1:11" x14ac:dyDescent="0.25">
      <c r="A7" s="10">
        <v>6</v>
      </c>
      <c r="B7" s="1" t="s">
        <v>28</v>
      </c>
      <c r="C7" s="1" t="s">
        <v>33</v>
      </c>
      <c r="D7" s="1" t="s">
        <v>34</v>
      </c>
      <c r="E7" s="1" t="str">
        <f t="shared" si="0"/>
        <v>男</v>
      </c>
      <c r="F7" s="4">
        <v>31283</v>
      </c>
      <c r="G7" s="4">
        <v>39654</v>
      </c>
      <c r="H7" s="1" t="s">
        <v>35</v>
      </c>
      <c r="I7" s="1" t="s">
        <v>36</v>
      </c>
      <c r="J7" s="1">
        <f t="shared" ca="1" si="1"/>
        <v>32</v>
      </c>
      <c r="K7" s="1">
        <f t="shared" ca="1" si="2"/>
        <v>9</v>
      </c>
    </row>
    <row r="8" spans="1:11" x14ac:dyDescent="0.25">
      <c r="A8" s="11">
        <v>7</v>
      </c>
      <c r="B8" s="5" t="s">
        <v>11</v>
      </c>
      <c r="C8" s="5" t="s">
        <v>37</v>
      </c>
      <c r="D8" s="5" t="s">
        <v>38</v>
      </c>
      <c r="E8" s="5" t="str">
        <f t="shared" si="0"/>
        <v>女</v>
      </c>
      <c r="F8" s="6">
        <v>31926</v>
      </c>
      <c r="G8" s="6">
        <v>40293</v>
      </c>
      <c r="H8" s="5" t="s">
        <v>14</v>
      </c>
      <c r="I8" s="5" t="s">
        <v>39</v>
      </c>
      <c r="J8" s="5">
        <f t="shared" ca="1" si="1"/>
        <v>30</v>
      </c>
      <c r="K8" s="5">
        <f t="shared" ca="1" si="2"/>
        <v>7</v>
      </c>
    </row>
    <row r="9" spans="1:11" x14ac:dyDescent="0.25">
      <c r="A9" s="10">
        <v>8</v>
      </c>
      <c r="B9" s="1" t="s">
        <v>40</v>
      </c>
      <c r="C9" s="1" t="s">
        <v>41</v>
      </c>
      <c r="D9" s="1" t="s">
        <v>42</v>
      </c>
      <c r="E9" s="1" t="str">
        <f t="shared" si="0"/>
        <v>男</v>
      </c>
      <c r="F9" s="4">
        <v>30234</v>
      </c>
      <c r="G9" s="4">
        <v>41172</v>
      </c>
      <c r="H9" s="1" t="s">
        <v>23</v>
      </c>
      <c r="I9" s="1" t="s">
        <v>39</v>
      </c>
      <c r="J9" s="1">
        <f t="shared" ca="1" si="1"/>
        <v>35</v>
      </c>
      <c r="K9" s="1">
        <f t="shared" ca="1" si="2"/>
        <v>5</v>
      </c>
    </row>
    <row r="10" spans="1:11" x14ac:dyDescent="0.25">
      <c r="A10" s="11">
        <v>9</v>
      </c>
      <c r="B10" s="5" t="s">
        <v>43</v>
      </c>
      <c r="C10" s="5" t="s">
        <v>44</v>
      </c>
      <c r="D10" s="5" t="s">
        <v>45</v>
      </c>
      <c r="E10" s="5" t="str">
        <f t="shared" si="0"/>
        <v>女</v>
      </c>
      <c r="F10" s="6">
        <v>27547</v>
      </c>
      <c r="G10" s="6">
        <v>39607</v>
      </c>
      <c r="H10" s="5" t="s">
        <v>35</v>
      </c>
      <c r="I10" s="5" t="s">
        <v>39</v>
      </c>
      <c r="J10" s="5">
        <f t="shared" ca="1" si="1"/>
        <v>42</v>
      </c>
      <c r="K10" s="5">
        <f t="shared" ca="1" si="2"/>
        <v>9</v>
      </c>
    </row>
    <row r="11" spans="1:11" x14ac:dyDescent="0.25">
      <c r="A11" s="12">
        <v>10</v>
      </c>
      <c r="B11" s="1" t="s">
        <v>46</v>
      </c>
      <c r="C11" s="1" t="s">
        <v>47</v>
      </c>
      <c r="D11" s="1" t="s">
        <v>48</v>
      </c>
      <c r="E11" s="1" t="str">
        <f t="shared" si="0"/>
        <v>男</v>
      </c>
      <c r="F11" s="4">
        <v>27296</v>
      </c>
      <c r="G11" s="4">
        <v>40018</v>
      </c>
      <c r="H11" s="1" t="s">
        <v>23</v>
      </c>
      <c r="I11" s="1" t="s">
        <v>39</v>
      </c>
      <c r="J11" s="1">
        <f t="shared" ca="1" si="1"/>
        <v>43</v>
      </c>
      <c r="K11" s="1">
        <f t="shared" ca="1" si="2"/>
        <v>8</v>
      </c>
    </row>
    <row r="12" spans="1:11" x14ac:dyDescent="0.25">
      <c r="A12" s="13">
        <v>11</v>
      </c>
      <c r="B12" s="5" t="s">
        <v>49</v>
      </c>
      <c r="C12" s="5" t="s">
        <v>50</v>
      </c>
      <c r="D12" s="5" t="s">
        <v>51</v>
      </c>
      <c r="E12" s="5" t="str">
        <f t="shared" si="0"/>
        <v>女</v>
      </c>
      <c r="F12" s="6">
        <v>29486</v>
      </c>
      <c r="G12" s="6">
        <v>38849</v>
      </c>
      <c r="H12" s="5" t="s">
        <v>14</v>
      </c>
      <c r="I12" s="5" t="s">
        <v>36</v>
      </c>
      <c r="J12" s="5">
        <f t="shared" ca="1" si="1"/>
        <v>37</v>
      </c>
      <c r="K12" s="5">
        <f t="shared" ca="1" si="2"/>
        <v>11</v>
      </c>
    </row>
    <row r="13" spans="1:11" x14ac:dyDescent="0.25">
      <c r="A13" s="12">
        <v>12</v>
      </c>
      <c r="B13" s="1" t="s">
        <v>16</v>
      </c>
      <c r="C13" s="1" t="s">
        <v>52</v>
      </c>
      <c r="D13" s="1" t="s">
        <v>53</v>
      </c>
      <c r="E13" s="1" t="str">
        <f t="shared" si="0"/>
        <v>男</v>
      </c>
      <c r="F13" s="4">
        <v>30070</v>
      </c>
      <c r="G13" s="4">
        <v>39014</v>
      </c>
      <c r="H13" s="1" t="s">
        <v>35</v>
      </c>
      <c r="I13" s="1" t="s">
        <v>54</v>
      </c>
      <c r="J13" s="1">
        <f t="shared" ca="1" si="1"/>
        <v>35</v>
      </c>
      <c r="K13" s="1">
        <f t="shared" ca="1" si="2"/>
        <v>11</v>
      </c>
    </row>
    <row r="14" spans="1:11" x14ac:dyDescent="0.25">
      <c r="A14" s="13">
        <v>13</v>
      </c>
      <c r="B14" s="5" t="s">
        <v>55</v>
      </c>
      <c r="C14" s="5" t="s">
        <v>56</v>
      </c>
      <c r="D14" s="5" t="s">
        <v>57</v>
      </c>
      <c r="E14" s="5" t="str">
        <f t="shared" si="0"/>
        <v>男</v>
      </c>
      <c r="F14" s="6">
        <v>32040</v>
      </c>
      <c r="G14" s="6">
        <v>41027</v>
      </c>
      <c r="H14" s="5" t="s">
        <v>31</v>
      </c>
      <c r="I14" s="5" t="s">
        <v>36</v>
      </c>
      <c r="J14" s="5">
        <f t="shared" ca="1" si="1"/>
        <v>30</v>
      </c>
      <c r="K14" s="5">
        <f t="shared" ca="1" si="2"/>
        <v>5</v>
      </c>
    </row>
    <row r="15" spans="1:11" x14ac:dyDescent="0.25">
      <c r="A15" s="12">
        <v>14</v>
      </c>
      <c r="B15" s="1" t="s">
        <v>58</v>
      </c>
      <c r="C15" s="1" t="s">
        <v>59</v>
      </c>
      <c r="D15" s="1" t="s">
        <v>60</v>
      </c>
      <c r="E15" s="1" t="str">
        <f t="shared" si="0"/>
        <v>女</v>
      </c>
      <c r="F15" s="4">
        <v>31504</v>
      </c>
      <c r="G15" s="4">
        <v>37600</v>
      </c>
      <c r="H15" s="1" t="s">
        <v>14</v>
      </c>
      <c r="I15" s="1" t="s">
        <v>39</v>
      </c>
      <c r="J15" s="1">
        <f t="shared" ca="1" si="1"/>
        <v>31</v>
      </c>
      <c r="K15" s="1">
        <f t="shared" ca="1" si="2"/>
        <v>15</v>
      </c>
    </row>
    <row r="16" spans="1:11" x14ac:dyDescent="0.25">
      <c r="A16" s="13">
        <v>15</v>
      </c>
      <c r="B16" s="5" t="s">
        <v>11</v>
      </c>
      <c r="C16" s="5" t="s">
        <v>61</v>
      </c>
      <c r="D16" s="5" t="s">
        <v>62</v>
      </c>
      <c r="E16" s="5" t="str">
        <f t="shared" si="0"/>
        <v>男</v>
      </c>
      <c r="F16" s="6">
        <v>31238</v>
      </c>
      <c r="G16" s="6">
        <v>39338</v>
      </c>
      <c r="H16" s="5" t="s">
        <v>14</v>
      </c>
      <c r="I16" s="5" t="s">
        <v>39</v>
      </c>
      <c r="J16" s="5">
        <f t="shared" ca="1" si="1"/>
        <v>32</v>
      </c>
      <c r="K16" s="5">
        <f t="shared" ca="1" si="2"/>
        <v>10</v>
      </c>
    </row>
    <row r="17" spans="1:11" x14ac:dyDescent="0.25">
      <c r="A17" s="12">
        <v>16</v>
      </c>
      <c r="B17" s="1" t="s">
        <v>63</v>
      </c>
      <c r="C17" s="1" t="s">
        <v>64</v>
      </c>
      <c r="D17" s="1" t="s">
        <v>65</v>
      </c>
      <c r="E17" s="1" t="str">
        <f t="shared" si="0"/>
        <v>女</v>
      </c>
      <c r="F17" s="4">
        <v>29214</v>
      </c>
      <c r="G17" s="4">
        <v>40520</v>
      </c>
      <c r="H17" s="1" t="s">
        <v>31</v>
      </c>
      <c r="I17" s="1" t="s">
        <v>24</v>
      </c>
      <c r="J17" s="1">
        <f t="shared" ca="1" si="1"/>
        <v>38</v>
      </c>
      <c r="K17" s="1">
        <f t="shared" ca="1" si="2"/>
        <v>7</v>
      </c>
    </row>
    <row r="18" spans="1:11" x14ac:dyDescent="0.25">
      <c r="A18" s="13">
        <v>17</v>
      </c>
      <c r="B18" s="5" t="s">
        <v>43</v>
      </c>
      <c r="C18" s="5" t="s">
        <v>66</v>
      </c>
      <c r="D18" s="5" t="s">
        <v>67</v>
      </c>
      <c r="E18" s="5" t="str">
        <f t="shared" si="0"/>
        <v>女</v>
      </c>
      <c r="F18" s="6">
        <v>29851</v>
      </c>
      <c r="G18" s="6">
        <v>41118</v>
      </c>
      <c r="H18" s="5" t="s">
        <v>31</v>
      </c>
      <c r="I18" s="5" t="s">
        <v>39</v>
      </c>
      <c r="J18" s="5">
        <f t="shared" ca="1" si="1"/>
        <v>36</v>
      </c>
      <c r="K18" s="5">
        <f t="shared" ca="1" si="2"/>
        <v>5</v>
      </c>
    </row>
    <row r="19" spans="1:11" x14ac:dyDescent="0.25">
      <c r="A19" s="12">
        <v>18</v>
      </c>
      <c r="B19" s="1" t="s">
        <v>68</v>
      </c>
      <c r="C19" s="1" t="s">
        <v>69</v>
      </c>
      <c r="D19" s="1" t="s">
        <v>70</v>
      </c>
      <c r="E19" s="1" t="str">
        <f t="shared" si="0"/>
        <v>男</v>
      </c>
      <c r="F19" s="4">
        <v>29488</v>
      </c>
      <c r="G19" s="4">
        <v>39513</v>
      </c>
      <c r="H19" s="1" t="s">
        <v>19</v>
      </c>
      <c r="I19" s="1" t="s">
        <v>39</v>
      </c>
      <c r="J19" s="1">
        <f t="shared" ca="1" si="1"/>
        <v>37</v>
      </c>
      <c r="K19" s="1">
        <f t="shared" ca="1" si="2"/>
        <v>9</v>
      </c>
    </row>
    <row r="20" spans="1:11" x14ac:dyDescent="0.25">
      <c r="A20" s="13">
        <v>19</v>
      </c>
      <c r="B20" s="5" t="s">
        <v>43</v>
      </c>
      <c r="C20" s="5" t="s">
        <v>71</v>
      </c>
      <c r="D20" s="5" t="s">
        <v>72</v>
      </c>
      <c r="E20" s="5" t="str">
        <f t="shared" si="0"/>
        <v>男</v>
      </c>
      <c r="F20" s="6">
        <v>29076</v>
      </c>
      <c r="G20" s="6">
        <v>39408</v>
      </c>
      <c r="H20" s="5" t="s">
        <v>19</v>
      </c>
      <c r="I20" s="5" t="s">
        <v>36</v>
      </c>
      <c r="J20" s="5">
        <f t="shared" ca="1" si="1"/>
        <v>38</v>
      </c>
      <c r="K20" s="5">
        <f t="shared" ca="1" si="2"/>
        <v>10</v>
      </c>
    </row>
    <row r="21" spans="1:11" x14ac:dyDescent="0.25">
      <c r="A21" s="12">
        <v>20</v>
      </c>
      <c r="B21" s="1" t="s">
        <v>73</v>
      </c>
      <c r="C21" s="1" t="s">
        <v>74</v>
      </c>
      <c r="D21" s="1" t="s">
        <v>75</v>
      </c>
      <c r="E21" s="1" t="str">
        <f t="shared" si="0"/>
        <v>男</v>
      </c>
      <c r="F21" s="4">
        <v>30487</v>
      </c>
      <c r="G21" s="4">
        <v>38537</v>
      </c>
      <c r="H21" s="1" t="s">
        <v>31</v>
      </c>
      <c r="I21" s="1" t="s">
        <v>39</v>
      </c>
      <c r="J21" s="1">
        <f t="shared" ca="1" si="1"/>
        <v>34</v>
      </c>
      <c r="K21" s="1">
        <f t="shared" ca="1" si="2"/>
        <v>12</v>
      </c>
    </row>
    <row r="22" spans="1:11" x14ac:dyDescent="0.25">
      <c r="A22" s="13">
        <v>21</v>
      </c>
      <c r="B22" s="5" t="s">
        <v>28</v>
      </c>
      <c r="C22" s="5" t="s">
        <v>76</v>
      </c>
      <c r="D22" s="5" t="s">
        <v>77</v>
      </c>
      <c r="E22" s="5" t="str">
        <f t="shared" si="0"/>
        <v>男</v>
      </c>
      <c r="F22" s="6">
        <v>30218</v>
      </c>
      <c r="G22" s="6">
        <v>39357</v>
      </c>
      <c r="H22" s="5" t="s">
        <v>23</v>
      </c>
      <c r="I22" s="5" t="s">
        <v>15</v>
      </c>
      <c r="J22" s="5">
        <f t="shared" ca="1" si="1"/>
        <v>35</v>
      </c>
      <c r="K22" s="5">
        <f t="shared" ca="1" si="2"/>
        <v>10</v>
      </c>
    </row>
    <row r="23" spans="1:11" x14ac:dyDescent="0.25">
      <c r="A23" s="12">
        <v>22</v>
      </c>
      <c r="B23" s="1" t="s">
        <v>25</v>
      </c>
      <c r="C23" s="1" t="s">
        <v>78</v>
      </c>
      <c r="D23" s="1" t="s">
        <v>79</v>
      </c>
      <c r="E23" s="1" t="str">
        <f t="shared" si="0"/>
        <v>男</v>
      </c>
      <c r="F23" s="4">
        <v>30753</v>
      </c>
      <c r="G23" s="4">
        <v>40031</v>
      </c>
      <c r="H23" s="1" t="s">
        <v>31</v>
      </c>
      <c r="I23" s="1" t="s">
        <v>54</v>
      </c>
      <c r="J23" s="1">
        <f t="shared" ca="1" si="1"/>
        <v>33</v>
      </c>
      <c r="K23" s="1">
        <f t="shared" ca="1" si="2"/>
        <v>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A0AEC-5FFD-40A0-87F4-A144108B236C}">
  <dimension ref="A1:BL36"/>
  <sheetViews>
    <sheetView zoomScale="70" zoomScaleNormal="70" workbookViewId="0">
      <selection activeCell="A5" sqref="A5:B26"/>
    </sheetView>
  </sheetViews>
  <sheetFormatPr defaultRowHeight="16.5" x14ac:dyDescent="0.25"/>
  <cols>
    <col min="1" max="1" width="9.375" bestFit="1" customWidth="1"/>
    <col min="2" max="2" width="13.375" customWidth="1"/>
  </cols>
  <sheetData>
    <row r="1" spans="1:64" s="18" customFormat="1" ht="32.25" x14ac:dyDescent="0.25">
      <c r="A1" s="21">
        <v>1</v>
      </c>
      <c r="B1" s="21" t="s">
        <v>82</v>
      </c>
      <c r="C1" s="21"/>
      <c r="D1" s="21"/>
      <c r="E1" s="21"/>
      <c r="F1" s="21"/>
    </row>
    <row r="3" spans="1:64" ht="30" customHeight="1" x14ac:dyDescent="0.25">
      <c r="A3" s="102" t="s">
        <v>0</v>
      </c>
      <c r="B3" s="22" t="s">
        <v>80</v>
      </c>
      <c r="C3" s="100"/>
      <c r="D3" s="101"/>
      <c r="E3" s="100"/>
      <c r="F3" s="101"/>
      <c r="G3" s="100"/>
      <c r="H3" s="101"/>
      <c r="I3" s="100"/>
      <c r="J3" s="101"/>
      <c r="K3" s="100"/>
      <c r="L3" s="101"/>
      <c r="M3" s="100"/>
      <c r="N3" s="101"/>
      <c r="O3" s="100"/>
      <c r="P3" s="101"/>
      <c r="Q3" s="100"/>
      <c r="R3" s="101"/>
      <c r="S3" s="100"/>
      <c r="T3" s="101"/>
      <c r="U3" s="100"/>
      <c r="V3" s="101"/>
      <c r="W3" s="100"/>
      <c r="X3" s="101"/>
      <c r="Y3" s="100"/>
      <c r="Z3" s="101"/>
      <c r="AA3" s="100"/>
      <c r="AB3" s="101"/>
      <c r="AC3" s="100"/>
      <c r="AD3" s="101"/>
      <c r="AE3" s="100"/>
      <c r="AF3" s="101"/>
      <c r="AG3" s="100"/>
      <c r="AH3" s="101"/>
      <c r="AI3" s="100"/>
      <c r="AJ3" s="101"/>
      <c r="AK3" s="100"/>
      <c r="AL3" s="101"/>
      <c r="AM3" s="100"/>
      <c r="AN3" s="101"/>
      <c r="AO3" s="100"/>
      <c r="AP3" s="101"/>
      <c r="AQ3" s="100"/>
      <c r="AR3" s="101"/>
      <c r="AS3" s="100"/>
      <c r="AT3" s="101"/>
      <c r="AU3" s="100"/>
      <c r="AV3" s="101"/>
      <c r="AW3" s="100"/>
      <c r="AX3" s="101"/>
      <c r="AY3" s="100"/>
      <c r="AZ3" s="101"/>
      <c r="BA3" s="100"/>
      <c r="BB3" s="101"/>
      <c r="BC3" s="100"/>
      <c r="BD3" s="101"/>
      <c r="BE3" s="100"/>
      <c r="BF3" s="101"/>
      <c r="BG3" s="100"/>
      <c r="BH3" s="101"/>
      <c r="BI3" s="100"/>
      <c r="BJ3" s="101"/>
      <c r="BK3" s="100"/>
      <c r="BL3" s="101"/>
    </row>
    <row r="4" spans="1:64" ht="30" customHeight="1" x14ac:dyDescent="0.25">
      <c r="A4" s="102"/>
      <c r="B4" s="20" t="s">
        <v>81</v>
      </c>
      <c r="C4" s="98"/>
      <c r="D4" s="99"/>
      <c r="E4" s="98"/>
      <c r="F4" s="99"/>
      <c r="G4" s="98"/>
      <c r="H4" s="99"/>
      <c r="I4" s="98"/>
      <c r="J4" s="99"/>
      <c r="K4" s="98"/>
      <c r="L4" s="99"/>
      <c r="M4" s="98"/>
      <c r="N4" s="99"/>
      <c r="O4" s="98"/>
      <c r="P4" s="99"/>
      <c r="Q4" s="98"/>
      <c r="R4" s="99"/>
      <c r="S4" s="98"/>
      <c r="T4" s="99"/>
      <c r="U4" s="98"/>
      <c r="V4" s="99"/>
      <c r="W4" s="98"/>
      <c r="X4" s="99"/>
      <c r="Y4" s="98"/>
      <c r="Z4" s="99"/>
      <c r="AA4" s="98"/>
      <c r="AB4" s="99"/>
      <c r="AC4" s="98"/>
      <c r="AD4" s="99"/>
      <c r="AE4" s="98"/>
      <c r="AF4" s="99"/>
      <c r="AG4" s="98"/>
      <c r="AH4" s="99"/>
      <c r="AI4" s="98"/>
      <c r="AJ4" s="99"/>
      <c r="AK4" s="98"/>
      <c r="AL4" s="99"/>
      <c r="AM4" s="98"/>
      <c r="AN4" s="99"/>
      <c r="AO4" s="98"/>
      <c r="AP4" s="99"/>
      <c r="AQ4" s="98"/>
      <c r="AR4" s="99"/>
      <c r="AS4" s="98"/>
      <c r="AT4" s="99"/>
      <c r="AU4" s="98"/>
      <c r="AV4" s="99"/>
      <c r="AW4" s="98"/>
      <c r="AX4" s="99"/>
      <c r="AY4" s="98"/>
      <c r="AZ4" s="99"/>
      <c r="BA4" s="98"/>
      <c r="BB4" s="99"/>
      <c r="BC4" s="98"/>
      <c r="BD4" s="99"/>
      <c r="BE4" s="98"/>
      <c r="BF4" s="99"/>
      <c r="BG4" s="98"/>
      <c r="BH4" s="99"/>
      <c r="BI4" s="98"/>
      <c r="BJ4" s="99"/>
      <c r="BK4" s="98"/>
      <c r="BL4" s="99"/>
    </row>
    <row r="5" spans="1:64" ht="30" customHeight="1" x14ac:dyDescent="0.25">
      <c r="A5" s="23">
        <v>1</v>
      </c>
      <c r="B5" s="19" t="str">
        <f>員工基本資料!B2&amp;員工基本資料!C2</f>
        <v>林淑卿</v>
      </c>
      <c r="C5" s="14"/>
      <c r="D5" s="15"/>
      <c r="E5" s="15"/>
      <c r="F5" s="15"/>
      <c r="G5" s="16"/>
      <c r="H5" s="16"/>
      <c r="I5" s="16"/>
      <c r="J5" s="16"/>
      <c r="K5" s="15"/>
      <c r="L5" s="15"/>
      <c r="M5" s="15"/>
      <c r="N5" s="15"/>
      <c r="O5" s="15"/>
      <c r="P5" s="15"/>
      <c r="Q5" s="14"/>
      <c r="R5" s="14"/>
      <c r="S5" s="15"/>
      <c r="T5" s="15"/>
      <c r="U5" s="16"/>
      <c r="V5" s="16"/>
      <c r="W5" s="16"/>
      <c r="X5" s="16"/>
      <c r="Y5" s="15"/>
      <c r="Z5" s="15"/>
      <c r="AA5" s="15"/>
      <c r="AB5" s="15"/>
      <c r="AC5" s="14"/>
      <c r="AD5" s="14"/>
      <c r="AE5" s="14"/>
      <c r="AF5" s="14"/>
      <c r="AG5" s="15"/>
      <c r="AH5" s="15"/>
      <c r="AI5" s="16"/>
      <c r="AJ5" s="16"/>
      <c r="AK5" s="16"/>
      <c r="AL5" s="16"/>
      <c r="AM5" s="15"/>
      <c r="AN5" s="15"/>
      <c r="AO5" s="15"/>
      <c r="AP5" s="15"/>
      <c r="AQ5" s="14"/>
      <c r="AR5" s="14"/>
      <c r="AS5" s="14"/>
      <c r="AT5" s="14"/>
      <c r="AU5" s="15"/>
      <c r="AV5" s="15"/>
      <c r="AW5" s="15"/>
      <c r="AX5" s="15"/>
      <c r="AY5" s="15"/>
      <c r="AZ5" s="15"/>
      <c r="BA5" s="15"/>
      <c r="BB5" s="15"/>
      <c r="BC5" s="16"/>
      <c r="BD5" s="16"/>
      <c r="BE5" s="14"/>
      <c r="BF5" s="14"/>
      <c r="BG5" s="17"/>
      <c r="BH5" s="17"/>
      <c r="BI5" s="16"/>
      <c r="BJ5" s="16"/>
      <c r="BK5" s="16"/>
      <c r="BL5" s="16"/>
    </row>
    <row r="6" spans="1:64" ht="30" customHeight="1" x14ac:dyDescent="0.25">
      <c r="A6" s="23">
        <v>2</v>
      </c>
      <c r="B6" s="19" t="str">
        <f>員工基本資料!B3&amp;員工基本資料!C3</f>
        <v>鄭力高</v>
      </c>
      <c r="C6" s="14"/>
      <c r="D6" s="14"/>
      <c r="E6" s="15"/>
      <c r="F6" s="15"/>
      <c r="G6" s="16"/>
      <c r="H6" s="16"/>
      <c r="I6" s="16"/>
      <c r="J6" s="16"/>
      <c r="K6" s="15"/>
      <c r="L6" s="15"/>
      <c r="M6" s="15"/>
      <c r="N6" s="15"/>
      <c r="O6" s="14"/>
      <c r="P6" s="14"/>
      <c r="Q6" s="14"/>
      <c r="R6" s="14"/>
      <c r="S6" s="15"/>
      <c r="T6" s="15"/>
      <c r="U6" s="16"/>
      <c r="V6" s="16"/>
      <c r="W6" s="16"/>
      <c r="X6" s="16"/>
      <c r="Y6" s="15"/>
      <c r="Z6" s="15"/>
      <c r="AA6" s="15"/>
      <c r="AB6" s="15"/>
      <c r="AC6" s="14"/>
      <c r="AD6" s="14"/>
      <c r="AE6" s="14"/>
      <c r="AF6" s="14"/>
      <c r="AG6" s="15"/>
      <c r="AH6" s="15"/>
      <c r="AI6" s="16"/>
      <c r="AJ6" s="16"/>
      <c r="AK6" s="16"/>
      <c r="AL6" s="16"/>
      <c r="AM6" s="15"/>
      <c r="AN6" s="15"/>
      <c r="AO6" s="15"/>
      <c r="AP6" s="15"/>
      <c r="AQ6" s="14"/>
      <c r="AR6" s="14"/>
      <c r="AS6" s="14"/>
      <c r="AT6" s="14"/>
      <c r="AU6" s="15"/>
      <c r="AV6" s="15"/>
      <c r="AW6" s="15"/>
      <c r="AX6" s="15"/>
      <c r="AY6" s="15"/>
      <c r="AZ6" s="15"/>
      <c r="BA6" s="15"/>
      <c r="BB6" s="15"/>
      <c r="BC6" s="16"/>
      <c r="BD6" s="16"/>
      <c r="BE6" s="14"/>
      <c r="BF6" s="14"/>
      <c r="BG6" s="17"/>
      <c r="BH6" s="17"/>
      <c r="BI6" s="16"/>
      <c r="BJ6" s="16"/>
      <c r="BK6" s="16"/>
      <c r="BL6" s="16"/>
    </row>
    <row r="7" spans="1:64" ht="30" customHeight="1" x14ac:dyDescent="0.25">
      <c r="A7" s="23">
        <v>3</v>
      </c>
      <c r="B7" s="19" t="str">
        <f>員工基本資料!B4&amp;員工基本資料!C4</f>
        <v>汪喜洋</v>
      </c>
      <c r="C7" s="14"/>
      <c r="D7" s="14"/>
      <c r="E7" s="15"/>
      <c r="F7" s="15"/>
      <c r="G7" s="16"/>
      <c r="H7" s="16"/>
      <c r="I7" s="16"/>
      <c r="J7" s="16"/>
      <c r="K7" s="15"/>
      <c r="L7" s="15"/>
      <c r="M7" s="15"/>
      <c r="N7" s="15"/>
      <c r="O7" s="14"/>
      <c r="P7" s="14"/>
      <c r="Q7" s="14"/>
      <c r="R7" s="14"/>
      <c r="S7" s="15"/>
      <c r="T7" s="15"/>
      <c r="U7" s="16"/>
      <c r="V7" s="16"/>
      <c r="W7" s="16"/>
      <c r="X7" s="16"/>
      <c r="Y7" s="15"/>
      <c r="Z7" s="15"/>
      <c r="AA7" s="15"/>
      <c r="AB7" s="15"/>
      <c r="AC7" s="14"/>
      <c r="AD7" s="14"/>
      <c r="AE7" s="14"/>
      <c r="AF7" s="14"/>
      <c r="AG7" s="15"/>
      <c r="AH7" s="15"/>
      <c r="AI7" s="16"/>
      <c r="AJ7" s="16"/>
      <c r="AK7" s="16"/>
      <c r="AL7" s="16"/>
      <c r="AM7" s="15"/>
      <c r="AN7" s="15"/>
      <c r="AO7" s="15"/>
      <c r="AP7" s="15"/>
      <c r="AQ7" s="14"/>
      <c r="AR7" s="14"/>
      <c r="AS7" s="14"/>
      <c r="AT7" s="14"/>
      <c r="AU7" s="15"/>
      <c r="AV7" s="15"/>
      <c r="AW7" s="15"/>
      <c r="AX7" s="15"/>
      <c r="AY7" s="15"/>
      <c r="AZ7" s="15"/>
      <c r="BA7" s="15"/>
      <c r="BB7" s="15"/>
      <c r="BC7" s="16"/>
      <c r="BD7" s="16"/>
      <c r="BE7" s="14"/>
      <c r="BF7" s="14"/>
      <c r="BG7" s="17"/>
      <c r="BH7" s="17"/>
      <c r="BI7" s="16"/>
      <c r="BJ7" s="16"/>
      <c r="BK7" s="16"/>
      <c r="BL7" s="16"/>
    </row>
    <row r="8" spans="1:64" ht="30" customHeight="1" x14ac:dyDescent="0.25">
      <c r="A8" s="23">
        <v>4</v>
      </c>
      <c r="B8" s="19" t="str">
        <f>員工基本資料!B5&amp;員工基本資料!C5</f>
        <v>劉全生</v>
      </c>
      <c r="C8" s="14"/>
      <c r="D8" s="14"/>
      <c r="E8" s="15"/>
      <c r="F8" s="15"/>
      <c r="G8" s="16"/>
      <c r="H8" s="16"/>
      <c r="I8" s="16"/>
      <c r="J8" s="16"/>
      <c r="K8" s="15"/>
      <c r="L8" s="15"/>
      <c r="M8" s="15"/>
      <c r="N8" s="15"/>
      <c r="O8" s="14"/>
      <c r="P8" s="14"/>
      <c r="Q8" s="14"/>
      <c r="R8" s="14"/>
      <c r="S8" s="15"/>
      <c r="T8" s="15"/>
      <c r="U8" s="16"/>
      <c r="V8" s="16"/>
      <c r="W8" s="16"/>
      <c r="X8" s="16"/>
      <c r="Y8" s="15"/>
      <c r="Z8" s="15"/>
      <c r="AA8" s="15"/>
      <c r="AB8" s="15"/>
      <c r="AC8" s="14"/>
      <c r="AD8" s="14"/>
      <c r="AE8" s="14"/>
      <c r="AF8" s="14"/>
      <c r="AG8" s="15"/>
      <c r="AH8" s="15"/>
      <c r="AI8" s="16"/>
      <c r="AJ8" s="16"/>
      <c r="AK8" s="16"/>
      <c r="AL8" s="16"/>
      <c r="AM8" s="15"/>
      <c r="AN8" s="15"/>
      <c r="AO8" s="15"/>
      <c r="AP8" s="15"/>
      <c r="AQ8" s="14"/>
      <c r="AR8" s="14"/>
      <c r="AS8" s="14"/>
      <c r="AT8" s="14"/>
      <c r="AU8" s="15"/>
      <c r="AV8" s="15"/>
      <c r="AW8" s="15"/>
      <c r="AX8" s="15"/>
      <c r="AY8" s="15"/>
      <c r="AZ8" s="15"/>
      <c r="BA8" s="15"/>
      <c r="BB8" s="15"/>
      <c r="BC8" s="16"/>
      <c r="BD8" s="16"/>
      <c r="BE8" s="14"/>
      <c r="BF8" s="14"/>
      <c r="BG8" s="17"/>
      <c r="BH8" s="17"/>
      <c r="BI8" s="16"/>
      <c r="BJ8" s="16"/>
      <c r="BK8" s="16"/>
      <c r="BL8" s="16"/>
    </row>
    <row r="9" spans="1:64" ht="30" customHeight="1" x14ac:dyDescent="0.25">
      <c r="A9" s="23">
        <v>5</v>
      </c>
      <c r="B9" s="19" t="str">
        <f>員工基本資料!B6&amp;員工基本資料!C6</f>
        <v>陳錦相</v>
      </c>
      <c r="C9" s="14"/>
      <c r="D9" s="14"/>
      <c r="E9" s="15"/>
      <c r="F9" s="15"/>
      <c r="G9" s="16"/>
      <c r="H9" s="16"/>
      <c r="I9" s="16"/>
      <c r="J9" s="16"/>
      <c r="K9" s="15"/>
      <c r="L9" s="15"/>
      <c r="M9" s="15"/>
      <c r="N9" s="15"/>
      <c r="O9" s="14"/>
      <c r="P9" s="14"/>
      <c r="Q9" s="14"/>
      <c r="R9" s="14"/>
      <c r="S9" s="15"/>
      <c r="T9" s="15"/>
      <c r="U9" s="16"/>
      <c r="V9" s="16"/>
      <c r="W9" s="16"/>
      <c r="X9" s="16"/>
      <c r="Y9" s="15"/>
      <c r="Z9" s="15"/>
      <c r="AA9" s="15"/>
      <c r="AB9" s="15"/>
      <c r="AC9" s="14"/>
      <c r="AD9" s="14"/>
      <c r="AE9" s="14"/>
      <c r="AF9" s="14"/>
      <c r="AG9" s="15"/>
      <c r="AH9" s="15"/>
      <c r="AI9" s="16"/>
      <c r="AJ9" s="16"/>
      <c r="AK9" s="16"/>
      <c r="AL9" s="16"/>
      <c r="AM9" s="15"/>
      <c r="AN9" s="15"/>
      <c r="AO9" s="15"/>
      <c r="AP9" s="15"/>
      <c r="AQ9" s="14"/>
      <c r="AR9" s="14"/>
      <c r="AS9" s="14"/>
      <c r="AT9" s="14"/>
      <c r="AU9" s="15"/>
      <c r="AV9" s="15"/>
      <c r="AW9" s="15"/>
      <c r="AX9" s="15"/>
      <c r="AY9" s="15"/>
      <c r="AZ9" s="15"/>
      <c r="BA9" s="15"/>
      <c r="BB9" s="15"/>
      <c r="BC9" s="16"/>
      <c r="BD9" s="16"/>
      <c r="BE9" s="14"/>
      <c r="BF9" s="14"/>
      <c r="BG9" s="17"/>
      <c r="BH9" s="17"/>
      <c r="BI9" s="16"/>
      <c r="BJ9" s="16"/>
      <c r="BK9" s="16"/>
      <c r="BL9" s="16"/>
    </row>
    <row r="10" spans="1:64" ht="30" customHeight="1" x14ac:dyDescent="0.25">
      <c r="A10" s="23">
        <v>6</v>
      </c>
      <c r="B10" s="19" t="str">
        <f>員工基本資料!B7&amp;員工基本資料!C7</f>
        <v>陳世傑</v>
      </c>
      <c r="C10" s="14"/>
      <c r="D10" s="14"/>
      <c r="E10" s="15"/>
      <c r="F10" s="15"/>
      <c r="G10" s="16"/>
      <c r="H10" s="16"/>
      <c r="I10" s="16"/>
      <c r="J10" s="16"/>
      <c r="K10" s="15"/>
      <c r="L10" s="15"/>
      <c r="M10" s="15"/>
      <c r="N10" s="15"/>
      <c r="O10" s="14"/>
      <c r="P10" s="14"/>
      <c r="Q10" s="14"/>
      <c r="R10" s="14"/>
      <c r="S10" s="15"/>
      <c r="T10" s="15"/>
      <c r="U10" s="16"/>
      <c r="V10" s="16"/>
      <c r="W10" s="16"/>
      <c r="X10" s="16"/>
      <c r="Y10" s="15"/>
      <c r="Z10" s="15"/>
      <c r="AA10" s="15"/>
      <c r="AB10" s="15"/>
      <c r="AC10" s="14"/>
      <c r="AD10" s="14"/>
      <c r="AE10" s="14"/>
      <c r="AF10" s="14"/>
      <c r="AG10" s="15"/>
      <c r="AH10" s="15"/>
      <c r="AI10" s="16"/>
      <c r="AJ10" s="16"/>
      <c r="AK10" s="16"/>
      <c r="AL10" s="16"/>
      <c r="AM10" s="15"/>
      <c r="AN10" s="15"/>
      <c r="AO10" s="15"/>
      <c r="AP10" s="15"/>
      <c r="AQ10" s="14"/>
      <c r="AR10" s="14"/>
      <c r="AS10" s="14"/>
      <c r="AT10" s="14"/>
      <c r="AU10" s="15"/>
      <c r="AV10" s="15"/>
      <c r="AW10" s="15"/>
      <c r="AX10" s="15"/>
      <c r="AY10" s="15"/>
      <c r="AZ10" s="15"/>
      <c r="BA10" s="15"/>
      <c r="BB10" s="15"/>
      <c r="BC10" s="16"/>
      <c r="BD10" s="16"/>
      <c r="BE10" s="14"/>
      <c r="BF10" s="14"/>
      <c r="BG10" s="17"/>
      <c r="BH10" s="17"/>
      <c r="BI10" s="16"/>
      <c r="BJ10" s="16"/>
      <c r="BK10" s="16"/>
      <c r="BL10" s="16"/>
    </row>
    <row r="11" spans="1:64" ht="30" customHeight="1" x14ac:dyDescent="0.25">
      <c r="A11" s="23">
        <v>7</v>
      </c>
      <c r="B11" s="19" t="str">
        <f>員工基本資料!B8&amp;員工基本資料!C8</f>
        <v>林美姿</v>
      </c>
      <c r="C11" s="14"/>
      <c r="D11" s="14"/>
      <c r="E11" s="15"/>
      <c r="F11" s="15"/>
      <c r="G11" s="16"/>
      <c r="H11" s="16"/>
      <c r="I11" s="16"/>
      <c r="J11" s="16"/>
      <c r="K11" s="15"/>
      <c r="L11" s="15"/>
      <c r="M11" s="15"/>
      <c r="N11" s="15"/>
      <c r="O11" s="14"/>
      <c r="P11" s="14"/>
      <c r="Q11" s="14"/>
      <c r="R11" s="14"/>
      <c r="S11" s="15"/>
      <c r="T11" s="15"/>
      <c r="U11" s="16"/>
      <c r="V11" s="16"/>
      <c r="W11" s="16"/>
      <c r="X11" s="16"/>
      <c r="Y11" s="15"/>
      <c r="Z11" s="15"/>
      <c r="AA11" s="15"/>
      <c r="AB11" s="15"/>
      <c r="AC11" s="14"/>
      <c r="AD11" s="14"/>
      <c r="AE11" s="14"/>
      <c r="AF11" s="14"/>
      <c r="AG11" s="15"/>
      <c r="AH11" s="15"/>
      <c r="AI11" s="16"/>
      <c r="AJ11" s="16"/>
      <c r="AK11" s="16"/>
      <c r="AL11" s="16"/>
      <c r="AM11" s="15"/>
      <c r="AN11" s="15"/>
      <c r="AO11" s="15"/>
      <c r="AP11" s="15"/>
      <c r="AQ11" s="14"/>
      <c r="AR11" s="14"/>
      <c r="AS11" s="14"/>
      <c r="AT11" s="14"/>
      <c r="AU11" s="15"/>
      <c r="AV11" s="15"/>
      <c r="AW11" s="15"/>
      <c r="AX11" s="15"/>
      <c r="AY11" s="15"/>
      <c r="AZ11" s="15"/>
      <c r="BA11" s="15"/>
      <c r="BB11" s="15"/>
      <c r="BC11" s="16"/>
      <c r="BD11" s="16"/>
      <c r="BE11" s="14"/>
      <c r="BF11" s="14"/>
      <c r="BG11" s="17"/>
      <c r="BH11" s="17"/>
      <c r="BI11" s="16"/>
      <c r="BJ11" s="16"/>
      <c r="BK11" s="16"/>
      <c r="BL11" s="16"/>
    </row>
    <row r="12" spans="1:64" ht="30" customHeight="1" x14ac:dyDescent="0.25">
      <c r="A12" s="23">
        <v>8</v>
      </c>
      <c r="B12" s="19" t="str">
        <f>員工基本資料!B9&amp;員工基本資料!C9</f>
        <v>沈朗錦</v>
      </c>
      <c r="C12" s="14"/>
      <c r="D12" s="14"/>
      <c r="E12" s="15"/>
      <c r="F12" s="15"/>
      <c r="G12" s="16"/>
      <c r="H12" s="16"/>
      <c r="I12" s="16"/>
      <c r="J12" s="16"/>
      <c r="K12" s="15"/>
      <c r="L12" s="15"/>
      <c r="M12" s="15"/>
      <c r="N12" s="15"/>
      <c r="O12" s="14"/>
      <c r="P12" s="14"/>
      <c r="Q12" s="14"/>
      <c r="R12" s="14"/>
      <c r="S12" s="15"/>
      <c r="T12" s="15"/>
      <c r="U12" s="16"/>
      <c r="V12" s="16"/>
      <c r="W12" s="16"/>
      <c r="X12" s="16"/>
      <c r="Y12" s="15"/>
      <c r="Z12" s="15"/>
      <c r="AA12" s="15"/>
      <c r="AB12" s="15"/>
      <c r="AC12" s="14"/>
      <c r="AD12" s="14"/>
      <c r="AE12" s="14"/>
      <c r="AF12" s="14"/>
      <c r="AG12" s="15"/>
      <c r="AH12" s="15"/>
      <c r="AI12" s="16"/>
      <c r="AJ12" s="16"/>
      <c r="AK12" s="16"/>
      <c r="AL12" s="16"/>
      <c r="AM12" s="15"/>
      <c r="AN12" s="15"/>
      <c r="AO12" s="15"/>
      <c r="AP12" s="15"/>
      <c r="AQ12" s="14"/>
      <c r="AR12" s="14"/>
      <c r="AS12" s="14"/>
      <c r="AT12" s="14"/>
      <c r="AU12" s="15"/>
      <c r="AV12" s="15"/>
      <c r="AW12" s="15"/>
      <c r="AX12" s="15"/>
      <c r="AY12" s="15"/>
      <c r="AZ12" s="15"/>
      <c r="BA12" s="15"/>
      <c r="BB12" s="15"/>
      <c r="BC12" s="16"/>
      <c r="BD12" s="16"/>
      <c r="BE12" s="14"/>
      <c r="BF12" s="14"/>
      <c r="BG12" s="17"/>
      <c r="BH12" s="17"/>
      <c r="BI12" s="16"/>
      <c r="BJ12" s="16"/>
      <c r="BK12" s="16"/>
      <c r="BL12" s="16"/>
    </row>
    <row r="13" spans="1:64" ht="30" customHeight="1" x14ac:dyDescent="0.25">
      <c r="A13" s="23">
        <v>9</v>
      </c>
      <c r="B13" s="19" t="str">
        <f>員工基本資料!B10&amp;員工基本資料!C10</f>
        <v>張一心</v>
      </c>
      <c r="C13" s="14"/>
      <c r="D13" s="14"/>
      <c r="E13" s="15"/>
      <c r="F13" s="15"/>
      <c r="G13" s="16"/>
      <c r="H13" s="16"/>
      <c r="I13" s="16"/>
      <c r="J13" s="16"/>
      <c r="K13" s="15"/>
      <c r="L13" s="15"/>
      <c r="M13" s="15"/>
      <c r="N13" s="15"/>
      <c r="O13" s="14"/>
      <c r="P13" s="14"/>
      <c r="Q13" s="14"/>
      <c r="R13" s="14"/>
      <c r="S13" s="15"/>
      <c r="T13" s="15"/>
      <c r="U13" s="16"/>
      <c r="V13" s="16"/>
      <c r="W13" s="16"/>
      <c r="X13" s="16"/>
      <c r="Y13" s="15"/>
      <c r="Z13" s="15"/>
      <c r="AA13" s="15"/>
      <c r="AB13" s="15"/>
      <c r="AC13" s="14"/>
      <c r="AD13" s="14"/>
      <c r="AE13" s="14"/>
      <c r="AF13" s="14"/>
      <c r="AG13" s="15"/>
      <c r="AH13" s="15"/>
      <c r="AI13" s="16"/>
      <c r="AJ13" s="16"/>
      <c r="AK13" s="16"/>
      <c r="AL13" s="16"/>
      <c r="AM13" s="15"/>
      <c r="AN13" s="15"/>
      <c r="AO13" s="15"/>
      <c r="AP13" s="15"/>
      <c r="AQ13" s="14"/>
      <c r="AR13" s="14"/>
      <c r="AS13" s="14"/>
      <c r="AT13" s="14"/>
      <c r="AU13" s="15"/>
      <c r="AV13" s="15"/>
      <c r="AW13" s="15"/>
      <c r="AX13" s="15"/>
      <c r="AY13" s="15"/>
      <c r="AZ13" s="15"/>
      <c r="BA13" s="15"/>
      <c r="BB13" s="15"/>
      <c r="BC13" s="16"/>
      <c r="BD13" s="16"/>
      <c r="BE13" s="14"/>
      <c r="BF13" s="14"/>
      <c r="BG13" s="17"/>
      <c r="BH13" s="17"/>
      <c r="BI13" s="16"/>
      <c r="BJ13" s="16"/>
      <c r="BK13" s="16"/>
      <c r="BL13" s="16"/>
    </row>
    <row r="14" spans="1:64" ht="30" customHeight="1" x14ac:dyDescent="0.25">
      <c r="A14" s="24">
        <v>10</v>
      </c>
      <c r="B14" s="19" t="str">
        <f>員工基本資料!B11&amp;員工基本資料!C11</f>
        <v>黃于齡</v>
      </c>
      <c r="C14" s="14"/>
      <c r="D14" s="14"/>
      <c r="E14" s="15"/>
      <c r="F14" s="15"/>
      <c r="G14" s="16"/>
      <c r="H14" s="16"/>
      <c r="I14" s="16"/>
      <c r="J14" s="16"/>
      <c r="K14" s="15"/>
      <c r="L14" s="15"/>
      <c r="M14" s="15"/>
      <c r="N14" s="15"/>
      <c r="O14" s="14"/>
      <c r="P14" s="14"/>
      <c r="Q14" s="14"/>
      <c r="R14" s="14"/>
      <c r="S14" s="15"/>
      <c r="T14" s="15"/>
      <c r="U14" s="16"/>
      <c r="V14" s="16"/>
      <c r="W14" s="16"/>
      <c r="X14" s="16"/>
      <c r="Y14" s="15"/>
      <c r="Z14" s="15"/>
      <c r="AA14" s="15"/>
      <c r="AB14" s="15"/>
      <c r="AC14" s="14"/>
      <c r="AD14" s="14"/>
      <c r="AE14" s="14"/>
      <c r="AF14" s="14"/>
      <c r="AG14" s="15"/>
      <c r="AH14" s="15"/>
      <c r="AI14" s="16"/>
      <c r="AJ14" s="16"/>
      <c r="AK14" s="16"/>
      <c r="AL14" s="16"/>
      <c r="AM14" s="15"/>
      <c r="AN14" s="15"/>
      <c r="AO14" s="15"/>
      <c r="AP14" s="15"/>
      <c r="AQ14" s="14"/>
      <c r="AR14" s="14"/>
      <c r="AS14" s="14"/>
      <c r="AT14" s="14"/>
      <c r="AU14" s="15"/>
      <c r="AV14" s="15"/>
      <c r="AW14" s="15"/>
      <c r="AX14" s="15"/>
      <c r="AY14" s="15"/>
      <c r="AZ14" s="15"/>
      <c r="BA14" s="15"/>
      <c r="BB14" s="15"/>
      <c r="BC14" s="16"/>
      <c r="BD14" s="16"/>
      <c r="BE14" s="14"/>
      <c r="BF14" s="14"/>
      <c r="BG14" s="17"/>
      <c r="BH14" s="17"/>
      <c r="BI14" s="16"/>
      <c r="BJ14" s="16"/>
      <c r="BK14" s="16"/>
      <c r="BL14" s="16"/>
    </row>
    <row r="15" spans="1:64" ht="30" customHeight="1" x14ac:dyDescent="0.25">
      <c r="A15" s="24">
        <v>11</v>
      </c>
      <c r="B15" s="19" t="str">
        <f>員工基本資料!B12&amp;員工基本資料!C12</f>
        <v>余思嫻</v>
      </c>
      <c r="C15" s="14"/>
      <c r="D15" s="14"/>
      <c r="E15" s="15"/>
      <c r="F15" s="15"/>
      <c r="G15" s="16"/>
      <c r="H15" s="16"/>
      <c r="I15" s="16"/>
      <c r="J15" s="16"/>
      <c r="K15" s="15"/>
      <c r="L15" s="15"/>
      <c r="M15" s="15"/>
      <c r="N15" s="15"/>
      <c r="O15" s="14"/>
      <c r="P15" s="14"/>
      <c r="Q15" s="14"/>
      <c r="R15" s="14"/>
      <c r="S15" s="15"/>
      <c r="T15" s="15"/>
      <c r="U15" s="16"/>
      <c r="V15" s="16"/>
      <c r="W15" s="16"/>
      <c r="X15" s="16"/>
      <c r="Y15" s="15"/>
      <c r="Z15" s="15"/>
      <c r="AA15" s="15"/>
      <c r="AB15" s="15"/>
      <c r="AC15" s="14"/>
      <c r="AD15" s="14"/>
      <c r="AE15" s="14"/>
      <c r="AF15" s="14"/>
      <c r="AG15" s="15"/>
      <c r="AH15" s="15"/>
      <c r="AI15" s="16"/>
      <c r="AJ15" s="16"/>
      <c r="AK15" s="16"/>
      <c r="AL15" s="16"/>
      <c r="AM15" s="15"/>
      <c r="AN15" s="15"/>
      <c r="AO15" s="15"/>
      <c r="AP15" s="15"/>
      <c r="AQ15" s="14"/>
      <c r="AR15" s="14"/>
      <c r="AS15" s="14"/>
      <c r="AT15" s="14"/>
      <c r="AU15" s="15"/>
      <c r="AV15" s="15"/>
      <c r="AW15" s="15"/>
      <c r="AX15" s="15"/>
      <c r="AY15" s="15"/>
      <c r="AZ15" s="15"/>
      <c r="BA15" s="15"/>
      <c r="BB15" s="15"/>
      <c r="BC15" s="16"/>
      <c r="BD15" s="16"/>
      <c r="BE15" s="14"/>
      <c r="BF15" s="14"/>
      <c r="BG15" s="17"/>
      <c r="BH15" s="17"/>
      <c r="BI15" s="16"/>
      <c r="BJ15" s="16"/>
      <c r="BK15" s="16"/>
      <c r="BL15" s="16"/>
    </row>
    <row r="16" spans="1:64" ht="30" customHeight="1" x14ac:dyDescent="0.25">
      <c r="A16" s="24">
        <v>12</v>
      </c>
      <c r="B16" s="19" t="str">
        <f>員工基本資料!B13&amp;員工基本資料!C13</f>
        <v>鄭及梁</v>
      </c>
      <c r="C16" s="14"/>
      <c r="D16" s="14"/>
      <c r="E16" s="15"/>
      <c r="F16" s="15"/>
      <c r="G16" s="16"/>
      <c r="H16" s="16"/>
      <c r="I16" s="16"/>
      <c r="J16" s="16"/>
      <c r="K16" s="15"/>
      <c r="L16" s="15"/>
      <c r="M16" s="15"/>
      <c r="N16" s="15"/>
      <c r="O16" s="14"/>
      <c r="P16" s="14"/>
      <c r="Q16" s="14"/>
      <c r="R16" s="14"/>
      <c r="S16" s="15"/>
      <c r="T16" s="15"/>
      <c r="U16" s="16"/>
      <c r="V16" s="16"/>
      <c r="W16" s="16"/>
      <c r="X16" s="16"/>
      <c r="Y16" s="15"/>
      <c r="Z16" s="15"/>
      <c r="AA16" s="15"/>
      <c r="AB16" s="15"/>
      <c r="AC16" s="14"/>
      <c r="AD16" s="14"/>
      <c r="AE16" s="14"/>
      <c r="AF16" s="14"/>
      <c r="AG16" s="15"/>
      <c r="AH16" s="15"/>
      <c r="AI16" s="16"/>
      <c r="AJ16" s="16"/>
      <c r="AK16" s="16"/>
      <c r="AL16" s="16"/>
      <c r="AM16" s="15"/>
      <c r="AN16" s="15"/>
      <c r="AO16" s="15"/>
      <c r="AP16" s="15"/>
      <c r="AQ16" s="14"/>
      <c r="AR16" s="14"/>
      <c r="AS16" s="14"/>
      <c r="AT16" s="14"/>
      <c r="AU16" s="15"/>
      <c r="AV16" s="15"/>
      <c r="AW16" s="15"/>
      <c r="AX16" s="15"/>
      <c r="AY16" s="15"/>
      <c r="AZ16" s="15"/>
      <c r="BA16" s="15"/>
      <c r="BB16" s="15"/>
      <c r="BC16" s="16"/>
      <c r="BD16" s="16"/>
      <c r="BE16" s="14"/>
      <c r="BF16" s="14"/>
      <c r="BG16" s="17"/>
      <c r="BH16" s="17"/>
      <c r="BI16" s="16"/>
      <c r="BJ16" s="16"/>
      <c r="BK16" s="16"/>
      <c r="BL16" s="16"/>
    </row>
    <row r="17" spans="1:64" ht="30" customHeight="1" x14ac:dyDescent="0.25">
      <c r="A17" s="24">
        <v>13</v>
      </c>
      <c r="B17" s="19" t="str">
        <f>員工基本資料!B14&amp;員工基本資料!C14</f>
        <v>許敬中</v>
      </c>
      <c r="C17" s="14"/>
      <c r="D17" s="14"/>
      <c r="E17" s="15"/>
      <c r="F17" s="15"/>
      <c r="G17" s="16"/>
      <c r="H17" s="16"/>
      <c r="I17" s="16"/>
      <c r="J17" s="16"/>
      <c r="K17" s="15"/>
      <c r="L17" s="15"/>
      <c r="M17" s="15"/>
      <c r="N17" s="15"/>
      <c r="O17" s="14"/>
      <c r="P17" s="14"/>
      <c r="Q17" s="14"/>
      <c r="R17" s="14"/>
      <c r="S17" s="15"/>
      <c r="T17" s="15"/>
      <c r="U17" s="16"/>
      <c r="V17" s="16"/>
      <c r="W17" s="16"/>
      <c r="X17" s="16"/>
      <c r="Y17" s="15"/>
      <c r="Z17" s="15"/>
      <c r="AA17" s="15"/>
      <c r="AB17" s="15"/>
      <c r="AC17" s="14"/>
      <c r="AD17" s="14"/>
      <c r="AE17" s="14"/>
      <c r="AF17" s="14"/>
      <c r="AG17" s="15"/>
      <c r="AH17" s="15"/>
      <c r="AI17" s="16"/>
      <c r="AJ17" s="16"/>
      <c r="AK17" s="16"/>
      <c r="AL17" s="16"/>
      <c r="AM17" s="15"/>
      <c r="AN17" s="15"/>
      <c r="AO17" s="15"/>
      <c r="AP17" s="15"/>
      <c r="AQ17" s="14"/>
      <c r="AR17" s="14"/>
      <c r="AS17" s="14"/>
      <c r="AT17" s="14"/>
      <c r="AU17" s="15"/>
      <c r="AV17" s="15"/>
      <c r="AW17" s="15"/>
      <c r="AX17" s="15"/>
      <c r="AY17" s="15"/>
      <c r="AZ17" s="15"/>
      <c r="BA17" s="15"/>
      <c r="BB17" s="15"/>
      <c r="BC17" s="16"/>
      <c r="BD17" s="16"/>
      <c r="BE17" s="14"/>
      <c r="BF17" s="14"/>
      <c r="BG17" s="17"/>
      <c r="BH17" s="17"/>
      <c r="BI17" s="16"/>
      <c r="BJ17" s="16"/>
      <c r="BK17" s="16"/>
      <c r="BL17" s="16"/>
    </row>
    <row r="18" spans="1:64" ht="30" customHeight="1" x14ac:dyDescent="0.25">
      <c r="A18" s="24">
        <v>14</v>
      </c>
      <c r="B18" s="19" t="str">
        <f>員工基本資料!B15&amp;員工基本資料!C15</f>
        <v>李淑芬</v>
      </c>
      <c r="C18" s="14"/>
      <c r="D18" s="14"/>
      <c r="E18" s="15"/>
      <c r="F18" s="15"/>
      <c r="G18" s="16"/>
      <c r="H18" s="16"/>
      <c r="I18" s="16"/>
      <c r="J18" s="16"/>
      <c r="K18" s="15"/>
      <c r="L18" s="15"/>
      <c r="M18" s="15"/>
      <c r="N18" s="15"/>
      <c r="O18" s="14"/>
      <c r="P18" s="14"/>
      <c r="Q18" s="14"/>
      <c r="R18" s="14"/>
      <c r="S18" s="15"/>
      <c r="T18" s="15"/>
      <c r="U18" s="16"/>
      <c r="V18" s="16"/>
      <c r="W18" s="16"/>
      <c r="X18" s="16"/>
      <c r="Y18" s="15"/>
      <c r="Z18" s="15"/>
      <c r="AA18" s="15"/>
      <c r="AB18" s="15"/>
      <c r="AC18" s="14"/>
      <c r="AD18" s="14"/>
      <c r="AE18" s="14"/>
      <c r="AF18" s="14"/>
      <c r="AG18" s="15"/>
      <c r="AH18" s="15"/>
      <c r="AI18" s="16"/>
      <c r="AJ18" s="16"/>
      <c r="AK18" s="16"/>
      <c r="AL18" s="16"/>
      <c r="AM18" s="15"/>
      <c r="AN18" s="15"/>
      <c r="AO18" s="15"/>
      <c r="AP18" s="15"/>
      <c r="AQ18" s="14"/>
      <c r="AR18" s="14"/>
      <c r="AS18" s="14"/>
      <c r="AT18" s="14"/>
      <c r="AU18" s="15"/>
      <c r="AV18" s="15"/>
      <c r="AW18" s="15"/>
      <c r="AX18" s="15"/>
      <c r="AY18" s="15"/>
      <c r="AZ18" s="15"/>
      <c r="BA18" s="15"/>
      <c r="BB18" s="15"/>
      <c r="BC18" s="16"/>
      <c r="BD18" s="16"/>
      <c r="BE18" s="14"/>
      <c r="BF18" s="14"/>
      <c r="BG18" s="17"/>
      <c r="BH18" s="17"/>
      <c r="BI18" s="16"/>
      <c r="BJ18" s="16"/>
      <c r="BK18" s="16"/>
      <c r="BL18" s="16"/>
    </row>
    <row r="19" spans="1:64" ht="30" customHeight="1" x14ac:dyDescent="0.25">
      <c r="A19" s="24">
        <v>15</v>
      </c>
      <c r="B19" s="19" t="str">
        <f>員工基本資料!B16&amp;員工基本資料!C16</f>
        <v>林繼燁</v>
      </c>
      <c r="C19" s="14"/>
      <c r="D19" s="14"/>
      <c r="E19" s="15"/>
      <c r="F19" s="15"/>
      <c r="G19" s="16"/>
      <c r="H19" s="16"/>
      <c r="I19" s="16"/>
      <c r="J19" s="16"/>
      <c r="K19" s="15"/>
      <c r="L19" s="15"/>
      <c r="M19" s="15"/>
      <c r="N19" s="15"/>
      <c r="O19" s="14"/>
      <c r="P19" s="14"/>
      <c r="Q19" s="14"/>
      <c r="R19" s="14"/>
      <c r="S19" s="15"/>
      <c r="T19" s="15"/>
      <c r="U19" s="16"/>
      <c r="V19" s="16"/>
      <c r="W19" s="16"/>
      <c r="X19" s="16"/>
      <c r="Y19" s="15"/>
      <c r="Z19" s="15"/>
      <c r="AA19" s="15"/>
      <c r="AB19" s="15"/>
      <c r="AC19" s="14"/>
      <c r="AD19" s="14"/>
      <c r="AE19" s="14"/>
      <c r="AF19" s="14"/>
      <c r="AG19" s="15"/>
      <c r="AH19" s="15"/>
      <c r="AI19" s="16"/>
      <c r="AJ19" s="16"/>
      <c r="AK19" s="16"/>
      <c r="AL19" s="16"/>
      <c r="AM19" s="15"/>
      <c r="AN19" s="15"/>
      <c r="AO19" s="15"/>
      <c r="AP19" s="15"/>
      <c r="AQ19" s="14"/>
      <c r="AR19" s="14"/>
      <c r="AS19" s="14"/>
      <c r="AT19" s="14"/>
      <c r="AU19" s="15"/>
      <c r="AV19" s="15"/>
      <c r="AW19" s="15"/>
      <c r="AX19" s="15"/>
      <c r="AY19" s="15"/>
      <c r="AZ19" s="15"/>
      <c r="BA19" s="15"/>
      <c r="BB19" s="15"/>
      <c r="BC19" s="16"/>
      <c r="BD19" s="16"/>
      <c r="BE19" s="14"/>
      <c r="BF19" s="14"/>
      <c r="BG19" s="17"/>
      <c r="BH19" s="17"/>
      <c r="BI19" s="16"/>
      <c r="BJ19" s="16"/>
      <c r="BK19" s="16"/>
      <c r="BL19" s="16"/>
    </row>
    <row r="20" spans="1:64" ht="30" customHeight="1" x14ac:dyDescent="0.25">
      <c r="A20" s="24">
        <v>16</v>
      </c>
      <c r="B20" s="19" t="str">
        <f>員工基本資料!B17&amp;員工基本資料!C17</f>
        <v>王翠侞</v>
      </c>
      <c r="C20" s="14"/>
      <c r="D20" s="14"/>
      <c r="E20" s="15"/>
      <c r="F20" s="15"/>
      <c r="G20" s="16"/>
      <c r="H20" s="16"/>
      <c r="I20" s="16"/>
      <c r="J20" s="16"/>
      <c r="K20" s="15"/>
      <c r="L20" s="15"/>
      <c r="M20" s="15"/>
      <c r="N20" s="15"/>
      <c r="O20" s="14"/>
      <c r="P20" s="14"/>
      <c r="Q20" s="14"/>
      <c r="R20" s="14"/>
      <c r="S20" s="15"/>
      <c r="T20" s="15"/>
      <c r="U20" s="16"/>
      <c r="V20" s="16"/>
      <c r="W20" s="16"/>
      <c r="X20" s="16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6"/>
      <c r="AJ20" s="16"/>
      <c r="AK20" s="16"/>
      <c r="AL20" s="16"/>
      <c r="AM20" s="15"/>
      <c r="AN20" s="15"/>
      <c r="AO20" s="15"/>
      <c r="AP20" s="15"/>
      <c r="AQ20" s="15"/>
      <c r="AR20" s="15"/>
      <c r="AS20" s="14"/>
      <c r="AT20" s="14"/>
      <c r="AU20" s="15"/>
      <c r="AV20" s="15"/>
      <c r="AW20" s="16"/>
      <c r="AX20" s="16"/>
      <c r="AY20" s="16"/>
      <c r="AZ20" s="16"/>
      <c r="BA20" s="15"/>
      <c r="BB20" s="15"/>
      <c r="BC20" s="15"/>
      <c r="BD20" s="15"/>
      <c r="BE20" s="14"/>
      <c r="BF20" s="14"/>
      <c r="BG20" s="17"/>
      <c r="BH20" s="17"/>
      <c r="BI20" s="16"/>
      <c r="BJ20" s="16"/>
      <c r="BK20" s="16"/>
      <c r="BL20" s="16"/>
    </row>
    <row r="21" spans="1:64" ht="30" customHeight="1" x14ac:dyDescent="0.25">
      <c r="A21" s="24">
        <v>17</v>
      </c>
      <c r="B21" s="19" t="str">
        <f>員工基本資料!B18&amp;員工基本資料!C18</f>
        <v>張芳榕</v>
      </c>
      <c r="C21" s="14"/>
      <c r="D21" s="14"/>
      <c r="E21" s="15"/>
      <c r="F21" s="15"/>
      <c r="G21" s="16"/>
      <c r="H21" s="16"/>
      <c r="I21" s="16"/>
      <c r="J21" s="16"/>
      <c r="K21" s="15"/>
      <c r="L21" s="15"/>
      <c r="M21" s="15"/>
      <c r="N21" s="15"/>
      <c r="O21" s="14"/>
      <c r="P21" s="14"/>
      <c r="Q21" s="14"/>
      <c r="R21" s="14"/>
      <c r="S21" s="15"/>
      <c r="T21" s="15"/>
      <c r="U21" s="15"/>
      <c r="V21" s="15"/>
      <c r="W21" s="16"/>
      <c r="X21" s="16"/>
      <c r="Y21" s="16"/>
      <c r="Z21" s="16"/>
      <c r="AA21" s="15"/>
      <c r="AB21" s="15"/>
      <c r="AC21" s="14"/>
      <c r="AD21" s="14"/>
      <c r="AE21" s="14"/>
      <c r="AF21" s="14"/>
      <c r="AG21" s="15"/>
      <c r="AH21" s="15"/>
      <c r="AI21" s="16"/>
      <c r="AJ21" s="16"/>
      <c r="AK21" s="16"/>
      <c r="AL21" s="16"/>
      <c r="AM21" s="15"/>
      <c r="AN21" s="15"/>
      <c r="AO21" s="14"/>
      <c r="AP21" s="14"/>
      <c r="AQ21" s="14"/>
      <c r="AR21" s="14"/>
      <c r="AS21" s="14"/>
      <c r="AT21" s="14"/>
      <c r="AU21" s="15"/>
      <c r="AV21" s="15"/>
      <c r="AW21" s="16"/>
      <c r="AX21" s="16"/>
      <c r="AY21" s="16"/>
      <c r="AZ21" s="16"/>
      <c r="BA21" s="15"/>
      <c r="BB21" s="15"/>
      <c r="BC21" s="15"/>
      <c r="BD21" s="15"/>
      <c r="BE21" s="17"/>
      <c r="BF21" s="17"/>
      <c r="BG21" s="17"/>
      <c r="BH21" s="17"/>
      <c r="BI21" s="15"/>
      <c r="BJ21" s="15"/>
      <c r="BK21" s="16"/>
      <c r="BL21" s="16"/>
    </row>
    <row r="22" spans="1:64" ht="30" customHeight="1" x14ac:dyDescent="0.25">
      <c r="A22" s="24">
        <v>18</v>
      </c>
      <c r="B22" s="19" t="str">
        <f>員工基本資料!B19&amp;員工基本資料!C19</f>
        <v>謝梁志</v>
      </c>
      <c r="C22" s="14"/>
      <c r="D22" s="14"/>
      <c r="E22" s="15"/>
      <c r="F22" s="15"/>
      <c r="G22" s="16"/>
      <c r="H22" s="16"/>
      <c r="I22" s="16"/>
      <c r="J22" s="16"/>
      <c r="K22" s="15"/>
      <c r="L22" s="15"/>
      <c r="M22" s="15"/>
      <c r="N22" s="15"/>
      <c r="O22" s="14"/>
      <c r="P22" s="14"/>
      <c r="Q22" s="14"/>
      <c r="R22" s="14"/>
      <c r="S22" s="15"/>
      <c r="T22" s="15"/>
      <c r="U22" s="15"/>
      <c r="V22" s="15"/>
      <c r="W22" s="16"/>
      <c r="X22" s="16"/>
      <c r="Y22" s="16"/>
      <c r="Z22" s="16"/>
      <c r="AA22" s="15"/>
      <c r="AB22" s="15"/>
      <c r="AC22" s="14"/>
      <c r="AD22" s="14"/>
      <c r="AE22" s="14"/>
      <c r="AF22" s="14"/>
      <c r="AG22" s="15"/>
      <c r="AH22" s="15"/>
      <c r="AI22" s="16"/>
      <c r="AJ22" s="16"/>
      <c r="AK22" s="16"/>
      <c r="AL22" s="16"/>
      <c r="AM22" s="15"/>
      <c r="AN22" s="15"/>
      <c r="AO22" s="14"/>
      <c r="AP22" s="14"/>
      <c r="AQ22" s="14"/>
      <c r="AR22" s="14"/>
      <c r="AS22" s="14"/>
      <c r="AT22" s="14"/>
      <c r="AU22" s="15"/>
      <c r="AV22" s="15"/>
      <c r="AW22" s="16"/>
      <c r="AX22" s="16"/>
      <c r="AY22" s="16"/>
      <c r="AZ22" s="16"/>
      <c r="BA22" s="15"/>
      <c r="BB22" s="15"/>
      <c r="BC22" s="15"/>
      <c r="BD22" s="15"/>
      <c r="BE22" s="17"/>
      <c r="BF22" s="17"/>
      <c r="BG22" s="17"/>
      <c r="BH22" s="17"/>
      <c r="BI22" s="15"/>
      <c r="BJ22" s="15"/>
      <c r="BK22" s="16"/>
      <c r="BL22" s="16"/>
    </row>
    <row r="23" spans="1:64" ht="30" customHeight="1" x14ac:dyDescent="0.25">
      <c r="A23" s="24">
        <v>19</v>
      </c>
      <c r="B23" s="19" t="str">
        <f>員工基本資料!B20&amp;員工基本資料!C20</f>
        <v>張洪旭</v>
      </c>
      <c r="C23" s="14"/>
      <c r="D23" s="14"/>
      <c r="E23" s="15"/>
      <c r="F23" s="15"/>
      <c r="G23" s="16"/>
      <c r="H23" s="16"/>
      <c r="I23" s="16"/>
      <c r="J23" s="16"/>
      <c r="K23" s="15"/>
      <c r="L23" s="15"/>
      <c r="M23" s="15"/>
      <c r="N23" s="15"/>
      <c r="O23" s="14"/>
      <c r="P23" s="14"/>
      <c r="Q23" s="14"/>
      <c r="R23" s="14"/>
      <c r="S23" s="15"/>
      <c r="T23" s="15"/>
      <c r="U23" s="15"/>
      <c r="V23" s="15"/>
      <c r="W23" s="16"/>
      <c r="X23" s="16"/>
      <c r="Y23" s="16"/>
      <c r="Z23" s="16"/>
      <c r="AA23" s="15"/>
      <c r="AB23" s="15"/>
      <c r="AC23" s="14"/>
      <c r="AD23" s="14"/>
      <c r="AE23" s="14"/>
      <c r="AF23" s="14"/>
      <c r="AG23" s="15"/>
      <c r="AH23" s="15"/>
      <c r="AI23" s="16"/>
      <c r="AJ23" s="16"/>
      <c r="AK23" s="16"/>
      <c r="AL23" s="16"/>
      <c r="AM23" s="15"/>
      <c r="AN23" s="15"/>
      <c r="AO23" s="14"/>
      <c r="AP23" s="14"/>
      <c r="AQ23" s="14"/>
      <c r="AR23" s="14"/>
      <c r="AS23" s="14"/>
      <c r="AT23" s="14"/>
      <c r="AU23" s="15"/>
      <c r="AV23" s="15"/>
      <c r="AW23" s="16"/>
      <c r="AX23" s="16"/>
      <c r="AY23" s="16"/>
      <c r="AZ23" s="16"/>
      <c r="BA23" s="15"/>
      <c r="BB23" s="15"/>
      <c r="BC23" s="15"/>
      <c r="BD23" s="15"/>
      <c r="BE23" s="17"/>
      <c r="BF23" s="17"/>
      <c r="BG23" s="17"/>
      <c r="BH23" s="17"/>
      <c r="BI23" s="15"/>
      <c r="BJ23" s="15"/>
      <c r="BK23" s="16"/>
      <c r="BL23" s="16"/>
    </row>
    <row r="24" spans="1:64" ht="30" customHeight="1" x14ac:dyDescent="0.25">
      <c r="A24" s="24">
        <v>20</v>
      </c>
      <c r="B24" s="19" t="str">
        <f>員工基本資料!B21&amp;員工基本資料!C21</f>
        <v>徐志祥</v>
      </c>
      <c r="C24" s="14"/>
      <c r="D24" s="14"/>
      <c r="E24" s="15"/>
      <c r="F24" s="15"/>
      <c r="G24" s="16"/>
      <c r="H24" s="16"/>
      <c r="I24" s="16"/>
      <c r="J24" s="16"/>
      <c r="K24" s="15"/>
      <c r="L24" s="15"/>
      <c r="M24" s="15"/>
      <c r="N24" s="15"/>
      <c r="O24" s="14"/>
      <c r="P24" s="14"/>
      <c r="Q24" s="14"/>
      <c r="R24" s="14"/>
      <c r="S24" s="15"/>
      <c r="T24" s="15"/>
      <c r="U24" s="15"/>
      <c r="V24" s="15"/>
      <c r="W24" s="16"/>
      <c r="X24" s="16"/>
      <c r="Y24" s="16"/>
      <c r="Z24" s="16"/>
      <c r="AA24" s="15"/>
      <c r="AB24" s="15"/>
      <c r="AC24" s="14"/>
      <c r="AD24" s="14"/>
      <c r="AE24" s="14"/>
      <c r="AF24" s="14"/>
      <c r="AG24" s="15"/>
      <c r="AH24" s="15"/>
      <c r="AI24" s="16"/>
      <c r="AJ24" s="16"/>
      <c r="AK24" s="16"/>
      <c r="AL24" s="16"/>
      <c r="AM24" s="15"/>
      <c r="AN24" s="15"/>
      <c r="AO24" s="14"/>
      <c r="AP24" s="14"/>
      <c r="AQ24" s="14"/>
      <c r="AR24" s="14"/>
      <c r="AS24" s="14"/>
      <c r="AT24" s="14"/>
      <c r="AU24" s="15"/>
      <c r="AV24" s="15"/>
      <c r="AW24" s="16"/>
      <c r="AX24" s="16"/>
      <c r="AY24" s="16"/>
      <c r="AZ24" s="16"/>
      <c r="BA24" s="15"/>
      <c r="BB24" s="15"/>
      <c r="BC24" s="15"/>
      <c r="BD24" s="15"/>
      <c r="BE24" s="17"/>
      <c r="BF24" s="17"/>
      <c r="BG24" s="17"/>
      <c r="BH24" s="17"/>
      <c r="BI24" s="15"/>
      <c r="BJ24" s="15"/>
      <c r="BK24" s="16"/>
      <c r="BL24" s="16"/>
    </row>
    <row r="25" spans="1:64" ht="30" customHeight="1" x14ac:dyDescent="0.25">
      <c r="A25" s="24">
        <v>21</v>
      </c>
      <c r="B25" s="19" t="str">
        <f>員工基本資料!B22&amp;員工基本資料!C22</f>
        <v>陳信佳</v>
      </c>
      <c r="C25" s="14"/>
      <c r="D25" s="14"/>
      <c r="E25" s="15"/>
      <c r="F25" s="15"/>
      <c r="G25" s="16"/>
      <c r="H25" s="16"/>
      <c r="I25" s="16"/>
      <c r="J25" s="16"/>
      <c r="K25" s="15"/>
      <c r="L25" s="15"/>
      <c r="M25" s="15"/>
      <c r="N25" s="15"/>
      <c r="O25" s="14"/>
      <c r="P25" s="14"/>
      <c r="Q25" s="14"/>
      <c r="R25" s="14"/>
      <c r="S25" s="15"/>
      <c r="T25" s="15"/>
      <c r="U25" s="15"/>
      <c r="V25" s="15"/>
      <c r="W25" s="16"/>
      <c r="X25" s="16"/>
      <c r="Y25" s="16"/>
      <c r="Z25" s="16"/>
      <c r="AA25" s="15"/>
      <c r="AB25" s="15"/>
      <c r="AC25" s="14"/>
      <c r="AD25" s="14"/>
      <c r="AE25" s="14"/>
      <c r="AF25" s="14"/>
      <c r="AG25" s="15"/>
      <c r="AH25" s="15"/>
      <c r="AI25" s="16"/>
      <c r="AJ25" s="16"/>
      <c r="AK25" s="16"/>
      <c r="AL25" s="16"/>
      <c r="AM25" s="15"/>
      <c r="AN25" s="15"/>
      <c r="AO25" s="14"/>
      <c r="AP25" s="14"/>
      <c r="AQ25" s="14"/>
      <c r="AR25" s="14"/>
      <c r="AS25" s="14"/>
      <c r="AT25" s="14"/>
      <c r="AU25" s="15"/>
      <c r="AV25" s="15"/>
      <c r="AW25" s="16"/>
      <c r="AX25" s="16"/>
      <c r="AY25" s="16"/>
      <c r="AZ25" s="16"/>
      <c r="BA25" s="15"/>
      <c r="BB25" s="15"/>
      <c r="BC25" s="15"/>
      <c r="BD25" s="15"/>
      <c r="BE25" s="17"/>
      <c r="BF25" s="17"/>
      <c r="BG25" s="17"/>
      <c r="BH25" s="17"/>
      <c r="BI25" s="15"/>
      <c r="BJ25" s="15"/>
      <c r="BK25" s="16"/>
      <c r="BL25" s="16"/>
    </row>
    <row r="26" spans="1:64" ht="30" customHeight="1" x14ac:dyDescent="0.25">
      <c r="A26" s="24">
        <v>22</v>
      </c>
      <c r="B26" s="19" t="str">
        <f>員工基本資料!B23&amp;員工基本資料!C23</f>
        <v>劉文洋</v>
      </c>
      <c r="C26" s="14"/>
      <c r="D26" s="14"/>
      <c r="E26" s="15"/>
      <c r="F26" s="15"/>
      <c r="G26" s="16"/>
      <c r="H26" s="16"/>
      <c r="I26" s="16"/>
      <c r="J26" s="16"/>
      <c r="K26" s="15"/>
      <c r="L26" s="15"/>
      <c r="M26" s="15"/>
      <c r="N26" s="15"/>
      <c r="O26" s="14"/>
      <c r="P26" s="14"/>
      <c r="Q26" s="14"/>
      <c r="R26" s="14"/>
      <c r="S26" s="15"/>
      <c r="T26" s="15"/>
      <c r="U26" s="15"/>
      <c r="V26" s="15"/>
      <c r="W26" s="16"/>
      <c r="X26" s="16"/>
      <c r="Y26" s="16"/>
      <c r="Z26" s="16"/>
      <c r="AA26" s="15"/>
      <c r="AB26" s="15"/>
      <c r="AC26" s="14"/>
      <c r="AD26" s="14"/>
      <c r="AE26" s="14"/>
      <c r="AF26" s="14"/>
      <c r="AG26" s="15"/>
      <c r="AH26" s="15"/>
      <c r="AI26" s="16"/>
      <c r="AJ26" s="16"/>
      <c r="AK26" s="16"/>
      <c r="AL26" s="16"/>
      <c r="AM26" s="15"/>
      <c r="AN26" s="15"/>
      <c r="AO26" s="15"/>
      <c r="AP26" s="15"/>
      <c r="AQ26" s="14"/>
      <c r="AR26" s="14"/>
      <c r="AS26" s="14"/>
      <c r="AT26" s="14"/>
      <c r="AU26" s="15"/>
      <c r="AV26" s="15"/>
      <c r="AW26" s="16"/>
      <c r="AX26" s="16"/>
      <c r="AY26" s="16"/>
      <c r="AZ26" s="16"/>
      <c r="BA26" s="15"/>
      <c r="BB26" s="15"/>
      <c r="BC26" s="15"/>
      <c r="BD26" s="15"/>
      <c r="BE26" s="17"/>
      <c r="BF26" s="17"/>
      <c r="BG26" s="17"/>
      <c r="BH26" s="17"/>
      <c r="BI26" s="16"/>
      <c r="BJ26" s="16"/>
      <c r="BK26" s="15"/>
      <c r="BL26" s="15"/>
    </row>
    <row r="27" spans="1:64" ht="30" customHeight="1" x14ac:dyDescent="0.25"/>
    <row r="28" spans="1:64" ht="30" customHeight="1" x14ac:dyDescent="0.25"/>
    <row r="29" spans="1:64" ht="30" customHeight="1" x14ac:dyDescent="0.25"/>
    <row r="30" spans="1:64" ht="30" customHeight="1" x14ac:dyDescent="0.25">
      <c r="A30" t="s">
        <v>83</v>
      </c>
    </row>
    <row r="31" spans="1:64" ht="30" customHeight="1" x14ac:dyDescent="0.25">
      <c r="A31" t="s">
        <v>84</v>
      </c>
    </row>
    <row r="32" spans="1:64" ht="30" customHeight="1" x14ac:dyDescent="0.25">
      <c r="B32" s="25">
        <v>0.36805555555555558</v>
      </c>
    </row>
    <row r="33" spans="1:2" ht="30" customHeight="1" x14ac:dyDescent="0.25">
      <c r="A33" t="s">
        <v>85</v>
      </c>
    </row>
    <row r="34" spans="1:2" ht="30" customHeight="1" x14ac:dyDescent="0.25">
      <c r="B34" s="25">
        <v>0.75</v>
      </c>
    </row>
    <row r="35" spans="1:2" ht="30" customHeight="1" x14ac:dyDescent="0.25"/>
    <row r="36" spans="1:2" ht="30" customHeight="1" x14ac:dyDescent="0.25"/>
  </sheetData>
  <mergeCells count="63">
    <mergeCell ref="W3:X3"/>
    <mergeCell ref="A3:A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S4:T4"/>
    <mergeCell ref="U4:V4"/>
    <mergeCell ref="W4:X4"/>
    <mergeCell ref="AU3:AV3"/>
    <mergeCell ref="Y3:Z3"/>
    <mergeCell ref="AA3:AB3"/>
    <mergeCell ref="AC3:AD3"/>
    <mergeCell ref="AE3:AF3"/>
    <mergeCell ref="AG3:AH3"/>
    <mergeCell ref="AI3:AJ3"/>
    <mergeCell ref="AO3:AP3"/>
    <mergeCell ref="AQ3:AR3"/>
    <mergeCell ref="AS3:AT3"/>
    <mergeCell ref="BI3:BJ3"/>
    <mergeCell ref="BK3:BL3"/>
    <mergeCell ref="C4:D4"/>
    <mergeCell ref="E4:F4"/>
    <mergeCell ref="G4:H4"/>
    <mergeCell ref="I4:J4"/>
    <mergeCell ref="K4:L4"/>
    <mergeCell ref="M4:N4"/>
    <mergeCell ref="O4:P4"/>
    <mergeCell ref="Q4:R4"/>
    <mergeCell ref="AW3:AX3"/>
    <mergeCell ref="AY3:AZ3"/>
    <mergeCell ref="BA3:BB3"/>
    <mergeCell ref="BC3:BD3"/>
    <mergeCell ref="BE3:BF3"/>
    <mergeCell ref="BG3:BH3"/>
    <mergeCell ref="AY4:AZ4"/>
    <mergeCell ref="BA4:BB4"/>
    <mergeCell ref="AE4:AF4"/>
    <mergeCell ref="AG4:AH4"/>
    <mergeCell ref="AI4:AJ4"/>
    <mergeCell ref="AK4:AL4"/>
    <mergeCell ref="AM4:AN4"/>
    <mergeCell ref="AO4:AP4"/>
    <mergeCell ref="AQ4:AR4"/>
    <mergeCell ref="AS4:AT4"/>
    <mergeCell ref="AU4:AV4"/>
    <mergeCell ref="AW4:AX4"/>
    <mergeCell ref="Y4:Z4"/>
    <mergeCell ref="AA4:AB4"/>
    <mergeCell ref="AC4:AD4"/>
    <mergeCell ref="AK3:AL3"/>
    <mergeCell ref="AM3:AN3"/>
    <mergeCell ref="BC4:BD4"/>
    <mergeCell ref="BE4:BF4"/>
    <mergeCell ref="BG4:BH4"/>
    <mergeCell ref="BI4:BJ4"/>
    <mergeCell ref="BK4:BL4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83CE-353F-4162-8FA3-AA67AD65E231}">
  <dimension ref="A1:L23"/>
  <sheetViews>
    <sheetView workbookViewId="0">
      <selection activeCell="F6" sqref="F6"/>
    </sheetView>
  </sheetViews>
  <sheetFormatPr defaultRowHeight="16.5" x14ac:dyDescent="0.25"/>
  <cols>
    <col min="1" max="1" width="10.75" customWidth="1"/>
    <col min="3" max="3" width="15" bestFit="1" customWidth="1"/>
    <col min="4" max="7" width="10.25" bestFit="1" customWidth="1"/>
    <col min="11" max="11" width="15.5" customWidth="1"/>
  </cols>
  <sheetData>
    <row r="1" spans="1:12" ht="17.25" thickBot="1" x14ac:dyDescent="0.3">
      <c r="A1" s="34" t="s">
        <v>0</v>
      </c>
      <c r="B1" s="35" t="s">
        <v>86</v>
      </c>
      <c r="C1" s="35" t="s">
        <v>113</v>
      </c>
      <c r="D1" s="35" t="s">
        <v>87</v>
      </c>
      <c r="E1" s="35" t="s">
        <v>88</v>
      </c>
      <c r="F1" s="35" t="s">
        <v>89</v>
      </c>
      <c r="G1" s="35" t="s">
        <v>90</v>
      </c>
      <c r="K1" s="36" t="s">
        <v>113</v>
      </c>
      <c r="L1" s="37" t="s">
        <v>114</v>
      </c>
    </row>
    <row r="2" spans="1:12" ht="17.25" thickTop="1" x14ac:dyDescent="0.25">
      <c r="A2" s="27">
        <v>1</v>
      </c>
      <c r="B2" s="28" t="s">
        <v>91</v>
      </c>
      <c r="C2" s="28"/>
      <c r="D2" s="28"/>
      <c r="E2" s="28"/>
      <c r="F2" s="28"/>
      <c r="G2" s="28"/>
      <c r="K2" s="38" t="s">
        <v>115</v>
      </c>
      <c r="L2" s="39">
        <v>0</v>
      </c>
    </row>
    <row r="3" spans="1:12" x14ac:dyDescent="0.25">
      <c r="A3" s="29">
        <v>2</v>
      </c>
      <c r="B3" s="26" t="s">
        <v>92</v>
      </c>
      <c r="C3" s="26"/>
      <c r="D3" s="26"/>
      <c r="E3" s="26"/>
      <c r="F3" s="26"/>
      <c r="G3" s="26"/>
      <c r="K3" s="41" t="s">
        <v>117</v>
      </c>
      <c r="L3" s="42">
        <v>30</v>
      </c>
    </row>
    <row r="4" spans="1:12" x14ac:dyDescent="0.25">
      <c r="A4" s="30">
        <v>3</v>
      </c>
      <c r="B4" s="31" t="s">
        <v>93</v>
      </c>
      <c r="C4" s="31"/>
      <c r="D4" s="31"/>
      <c r="E4" s="31"/>
      <c r="F4" s="31"/>
      <c r="G4" s="31"/>
      <c r="K4" s="43" t="s">
        <v>116</v>
      </c>
      <c r="L4" s="40">
        <v>50</v>
      </c>
    </row>
    <row r="5" spans="1:12" x14ac:dyDescent="0.25">
      <c r="A5" s="29">
        <v>4</v>
      </c>
      <c r="B5" s="26" t="s">
        <v>94</v>
      </c>
      <c r="C5" s="26"/>
      <c r="D5" s="26"/>
      <c r="E5" s="26"/>
      <c r="F5" s="26"/>
      <c r="G5" s="26"/>
    </row>
    <row r="6" spans="1:12" x14ac:dyDescent="0.25">
      <c r="A6" s="30">
        <v>5</v>
      </c>
      <c r="B6" s="31" t="s">
        <v>95</v>
      </c>
      <c r="C6" s="31"/>
      <c r="D6" s="31"/>
      <c r="E6" s="31"/>
      <c r="F6" s="31"/>
      <c r="G6" s="31"/>
    </row>
    <row r="7" spans="1:12" x14ac:dyDescent="0.25">
      <c r="A7" s="29">
        <v>6</v>
      </c>
      <c r="B7" s="26" t="s">
        <v>96</v>
      </c>
      <c r="C7" s="26"/>
      <c r="D7" s="26"/>
      <c r="E7" s="26"/>
      <c r="F7" s="26"/>
      <c r="G7" s="26"/>
    </row>
    <row r="8" spans="1:12" x14ac:dyDescent="0.25">
      <c r="A8" s="30">
        <v>7</v>
      </c>
      <c r="B8" s="31" t="s">
        <v>97</v>
      </c>
      <c r="C8" s="31"/>
      <c r="D8" s="31"/>
      <c r="E8" s="31"/>
      <c r="F8" s="31"/>
      <c r="G8" s="31"/>
    </row>
    <row r="9" spans="1:12" x14ac:dyDescent="0.25">
      <c r="A9" s="29">
        <v>8</v>
      </c>
      <c r="B9" s="26" t="s">
        <v>98</v>
      </c>
      <c r="C9" s="26"/>
      <c r="D9" s="26"/>
      <c r="E9" s="26"/>
      <c r="F9" s="26"/>
      <c r="G9" s="26"/>
    </row>
    <row r="10" spans="1:12" x14ac:dyDescent="0.25">
      <c r="A10" s="30">
        <v>9</v>
      </c>
      <c r="B10" s="31" t="s">
        <v>99</v>
      </c>
      <c r="C10" s="31"/>
      <c r="D10" s="31"/>
      <c r="E10" s="31"/>
      <c r="F10" s="31"/>
      <c r="G10" s="31"/>
    </row>
    <row r="11" spans="1:12" x14ac:dyDescent="0.25">
      <c r="A11" s="32">
        <v>10</v>
      </c>
      <c r="B11" s="26" t="s">
        <v>100</v>
      </c>
      <c r="C11" s="26"/>
      <c r="D11" s="26"/>
      <c r="E11" s="26"/>
      <c r="F11" s="26"/>
      <c r="G11" s="26"/>
    </row>
    <row r="12" spans="1:12" x14ac:dyDescent="0.25">
      <c r="A12" s="33">
        <v>11</v>
      </c>
      <c r="B12" s="31" t="s">
        <v>101</v>
      </c>
      <c r="C12" s="31"/>
      <c r="D12" s="31"/>
      <c r="E12" s="31"/>
      <c r="F12" s="31"/>
      <c r="G12" s="31"/>
    </row>
    <row r="13" spans="1:12" x14ac:dyDescent="0.25">
      <c r="A13" s="32">
        <v>12</v>
      </c>
      <c r="B13" s="26" t="s">
        <v>102</v>
      </c>
      <c r="C13" s="26"/>
      <c r="D13" s="26"/>
      <c r="E13" s="26"/>
      <c r="F13" s="26"/>
      <c r="G13" s="26"/>
    </row>
    <row r="14" spans="1:12" x14ac:dyDescent="0.25">
      <c r="A14" s="33">
        <v>13</v>
      </c>
      <c r="B14" s="31" t="s">
        <v>103</v>
      </c>
      <c r="C14" s="31"/>
      <c r="D14" s="31"/>
      <c r="E14" s="31"/>
      <c r="F14" s="31"/>
      <c r="G14" s="31"/>
    </row>
    <row r="15" spans="1:12" x14ac:dyDescent="0.25">
      <c r="A15" s="32">
        <v>14</v>
      </c>
      <c r="B15" s="26" t="s">
        <v>104</v>
      </c>
      <c r="C15" s="26"/>
      <c r="D15" s="26"/>
      <c r="E15" s="26"/>
      <c r="F15" s="26"/>
      <c r="G15" s="26"/>
    </row>
    <row r="16" spans="1:12" x14ac:dyDescent="0.25">
      <c r="A16" s="33">
        <v>15</v>
      </c>
      <c r="B16" s="31" t="s">
        <v>105</v>
      </c>
      <c r="C16" s="31"/>
      <c r="D16" s="31"/>
      <c r="E16" s="31"/>
      <c r="F16" s="31"/>
      <c r="G16" s="31"/>
    </row>
    <row r="17" spans="1:7" x14ac:dyDescent="0.25">
      <c r="A17" s="32">
        <v>16</v>
      </c>
      <c r="B17" s="26" t="s">
        <v>106</v>
      </c>
      <c r="C17" s="26"/>
      <c r="D17" s="26"/>
      <c r="E17" s="26"/>
      <c r="F17" s="26"/>
      <c r="G17" s="26"/>
    </row>
    <row r="18" spans="1:7" x14ac:dyDescent="0.25">
      <c r="A18" s="33">
        <v>17</v>
      </c>
      <c r="B18" s="31" t="s">
        <v>107</v>
      </c>
      <c r="C18" s="31"/>
      <c r="D18" s="31"/>
      <c r="E18" s="31"/>
      <c r="F18" s="31"/>
      <c r="G18" s="31"/>
    </row>
    <row r="19" spans="1:7" x14ac:dyDescent="0.25">
      <c r="A19" s="32">
        <v>18</v>
      </c>
      <c r="B19" s="26" t="s">
        <v>108</v>
      </c>
      <c r="C19" s="26"/>
      <c r="D19" s="26"/>
      <c r="E19" s="26"/>
      <c r="F19" s="26"/>
      <c r="G19" s="26"/>
    </row>
    <row r="20" spans="1:7" x14ac:dyDescent="0.25">
      <c r="A20" s="33">
        <v>19</v>
      </c>
      <c r="B20" s="31" t="s">
        <v>109</v>
      </c>
      <c r="C20" s="31"/>
      <c r="D20" s="31"/>
      <c r="E20" s="31"/>
      <c r="F20" s="31"/>
      <c r="G20" s="31"/>
    </row>
    <row r="21" spans="1:7" x14ac:dyDescent="0.25">
      <c r="A21" s="32">
        <v>20</v>
      </c>
      <c r="B21" s="26" t="s">
        <v>110</v>
      </c>
      <c r="C21" s="26"/>
      <c r="D21" s="26"/>
      <c r="E21" s="26"/>
      <c r="F21" s="26"/>
      <c r="G21" s="26"/>
    </row>
    <row r="22" spans="1:7" x14ac:dyDescent="0.25">
      <c r="A22" s="33">
        <v>21</v>
      </c>
      <c r="B22" s="31" t="s">
        <v>111</v>
      </c>
      <c r="C22" s="31"/>
      <c r="D22" s="31"/>
      <c r="E22" s="31"/>
      <c r="F22" s="31"/>
      <c r="G22" s="31"/>
    </row>
    <row r="23" spans="1:7" x14ac:dyDescent="0.25">
      <c r="A23" s="32">
        <v>22</v>
      </c>
      <c r="B23" s="26" t="s">
        <v>112</v>
      </c>
      <c r="C23" s="26"/>
      <c r="D23" s="26"/>
      <c r="E23" s="26"/>
      <c r="F23" s="26"/>
      <c r="G23" s="26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83AC8-C64B-490D-AFD7-14210FFD1B55}">
  <dimension ref="A1:O23"/>
  <sheetViews>
    <sheetView workbookViewId="0">
      <selection activeCell="M6" sqref="M6"/>
    </sheetView>
  </sheetViews>
  <sheetFormatPr defaultRowHeight="16.5" x14ac:dyDescent="0.25"/>
  <cols>
    <col min="1" max="2" width="11.25" customWidth="1"/>
    <col min="5" max="10" width="11.25" customWidth="1"/>
    <col min="14" max="14" width="15" bestFit="1" customWidth="1"/>
  </cols>
  <sheetData>
    <row r="1" spans="1:15" x14ac:dyDescent="0.25">
      <c r="A1" s="44" t="s">
        <v>0</v>
      </c>
      <c r="B1" s="44" t="s">
        <v>118</v>
      </c>
      <c r="C1" s="44" t="s">
        <v>7</v>
      </c>
      <c r="D1" s="44" t="s">
        <v>8</v>
      </c>
      <c r="E1" s="44" t="s">
        <v>122</v>
      </c>
      <c r="F1" s="44" t="s">
        <v>119</v>
      </c>
      <c r="G1" s="44" t="s">
        <v>89</v>
      </c>
      <c r="H1" s="44" t="s">
        <v>87</v>
      </c>
      <c r="I1" s="44" t="s">
        <v>120</v>
      </c>
      <c r="J1" s="45" t="s">
        <v>121</v>
      </c>
      <c r="N1" s="57" t="s">
        <v>119</v>
      </c>
      <c r="O1" s="58">
        <v>1000</v>
      </c>
    </row>
    <row r="2" spans="1:15" x14ac:dyDescent="0.25">
      <c r="A2" s="46">
        <v>1</v>
      </c>
      <c r="B2" s="47" t="str">
        <f>_xlfn.CONCAT(員工基本資料!B2,員工基本資料!C2)</f>
        <v>林淑卿</v>
      </c>
      <c r="C2" s="47" t="str">
        <f>員工基本資料!H2</f>
        <v>業務</v>
      </c>
      <c r="D2" s="47" t="str">
        <f>員工基本資料!I2</f>
        <v>經理</v>
      </c>
      <c r="E2" s="47"/>
      <c r="F2" s="47"/>
      <c r="G2" s="47"/>
      <c r="H2" s="47"/>
      <c r="I2" s="47"/>
      <c r="J2" s="48"/>
      <c r="N2" s="59" t="s">
        <v>123</v>
      </c>
      <c r="O2" s="60">
        <f>22000/22</f>
        <v>1000</v>
      </c>
    </row>
    <row r="3" spans="1:15" x14ac:dyDescent="0.25">
      <c r="A3" s="49">
        <v>2</v>
      </c>
      <c r="B3" s="50" t="str">
        <f>_xlfn.CONCAT(員工基本資料!B3,員工基本資料!C3)</f>
        <v>鄭力高</v>
      </c>
      <c r="C3" s="50" t="str">
        <f>員工基本資料!H3</f>
        <v>品管</v>
      </c>
      <c r="D3" s="50" t="str">
        <f>員工基本資料!I3</f>
        <v>經理</v>
      </c>
      <c r="E3" s="50"/>
      <c r="F3" s="50"/>
      <c r="G3" s="50"/>
      <c r="H3" s="50"/>
      <c r="I3" s="50"/>
      <c r="J3" s="51"/>
    </row>
    <row r="4" spans="1:15" x14ac:dyDescent="0.25">
      <c r="A4" s="46">
        <v>3</v>
      </c>
      <c r="B4" s="47" t="str">
        <f>_xlfn.CONCAT(員工基本資料!B4,員工基本資料!C4)</f>
        <v>汪喜洋</v>
      </c>
      <c r="C4" s="47" t="str">
        <f>員工基本資料!H4</f>
        <v>人資</v>
      </c>
      <c r="D4" s="47" t="str">
        <f>員工基本資料!I4</f>
        <v>協理</v>
      </c>
      <c r="E4" s="47"/>
      <c r="F4" s="47"/>
      <c r="G4" s="47"/>
      <c r="H4" s="47"/>
      <c r="I4" s="47"/>
      <c r="J4" s="48"/>
    </row>
    <row r="5" spans="1:15" x14ac:dyDescent="0.25">
      <c r="A5" s="49">
        <v>4</v>
      </c>
      <c r="B5" s="50" t="str">
        <f>_xlfn.CONCAT(員工基本資料!B5,員工基本資料!C5)</f>
        <v>劉全生</v>
      </c>
      <c r="C5" s="50" t="str">
        <f>員工基本資料!H5</f>
        <v>業務</v>
      </c>
      <c r="D5" s="50" t="str">
        <f>員工基本資料!I5</f>
        <v>協理</v>
      </c>
      <c r="E5" s="50"/>
      <c r="F5" s="50"/>
      <c r="G5" s="50"/>
      <c r="H5" s="50"/>
      <c r="I5" s="50"/>
      <c r="J5" s="51"/>
    </row>
    <row r="6" spans="1:15" x14ac:dyDescent="0.25">
      <c r="A6" s="46">
        <v>5</v>
      </c>
      <c r="B6" s="47" t="str">
        <f>_xlfn.CONCAT(員工基本資料!B6,員工基本資料!C6)</f>
        <v>陳錦相</v>
      </c>
      <c r="C6" s="47" t="str">
        <f>員工基本資料!H6</f>
        <v>製造</v>
      </c>
      <c r="D6" s="47" t="str">
        <f>員工基本資料!I6</f>
        <v>技師</v>
      </c>
      <c r="E6" s="47"/>
      <c r="F6" s="47"/>
      <c r="G6" s="47"/>
      <c r="H6" s="47"/>
      <c r="I6" s="47"/>
      <c r="J6" s="48"/>
    </row>
    <row r="7" spans="1:15" x14ac:dyDescent="0.25">
      <c r="A7" s="49">
        <v>6</v>
      </c>
      <c r="B7" s="50" t="str">
        <f>_xlfn.CONCAT(員工基本資料!B7,員工基本資料!C7)</f>
        <v>陳世傑</v>
      </c>
      <c r="C7" s="50" t="str">
        <f>員工基本資料!H7</f>
        <v>資訊</v>
      </c>
      <c r="D7" s="50" t="str">
        <f>員工基本資料!I7</f>
        <v>副理</v>
      </c>
      <c r="E7" s="50"/>
      <c r="F7" s="50"/>
      <c r="G7" s="50"/>
      <c r="H7" s="50"/>
      <c r="I7" s="50"/>
      <c r="J7" s="51"/>
    </row>
    <row r="8" spans="1:15" x14ac:dyDescent="0.25">
      <c r="A8" s="46">
        <v>7</v>
      </c>
      <c r="B8" s="47" t="str">
        <f>_xlfn.CONCAT(員工基本資料!B8,員工基本資料!C8)</f>
        <v>林美姿</v>
      </c>
      <c r="C8" s="47" t="str">
        <f>員工基本資料!H8</f>
        <v>業務</v>
      </c>
      <c r="D8" s="47" t="str">
        <f>員工基本資料!I8</f>
        <v>專員</v>
      </c>
      <c r="E8" s="47"/>
      <c r="F8" s="47"/>
      <c r="G8" s="47"/>
      <c r="H8" s="47"/>
      <c r="I8" s="47"/>
      <c r="J8" s="48"/>
    </row>
    <row r="9" spans="1:15" x14ac:dyDescent="0.25">
      <c r="A9" s="49">
        <v>8</v>
      </c>
      <c r="B9" s="50" t="str">
        <f>_xlfn.CONCAT(員工基本資料!B9,員工基本資料!C9)</f>
        <v>沈朗錦</v>
      </c>
      <c r="C9" s="50" t="str">
        <f>員工基本資料!H9</f>
        <v>人資</v>
      </c>
      <c r="D9" s="50" t="str">
        <f>員工基本資料!I9</f>
        <v>專員</v>
      </c>
      <c r="E9" s="50"/>
      <c r="F9" s="50"/>
      <c r="G9" s="50"/>
      <c r="H9" s="50"/>
      <c r="I9" s="50"/>
      <c r="J9" s="51"/>
    </row>
    <row r="10" spans="1:15" x14ac:dyDescent="0.25">
      <c r="A10" s="46">
        <v>9</v>
      </c>
      <c r="B10" s="47" t="str">
        <f>_xlfn.CONCAT(員工基本資料!B10,員工基本資料!C10)</f>
        <v>張一心</v>
      </c>
      <c r="C10" s="47" t="str">
        <f>員工基本資料!H10</f>
        <v>資訊</v>
      </c>
      <c r="D10" s="47" t="str">
        <f>員工基本資料!I10</f>
        <v>專員</v>
      </c>
      <c r="E10" s="47"/>
      <c r="F10" s="47"/>
      <c r="G10" s="47"/>
      <c r="H10" s="47"/>
      <c r="I10" s="47"/>
      <c r="J10" s="48"/>
    </row>
    <row r="11" spans="1:15" x14ac:dyDescent="0.25">
      <c r="A11" s="52">
        <v>10</v>
      </c>
      <c r="B11" s="50" t="str">
        <f>_xlfn.CONCAT(員工基本資料!B11,員工基本資料!C11)</f>
        <v>黃于齡</v>
      </c>
      <c r="C11" s="50" t="str">
        <f>員工基本資料!H11</f>
        <v>人資</v>
      </c>
      <c r="D11" s="50" t="str">
        <f>員工基本資料!I11</f>
        <v>專員</v>
      </c>
      <c r="E11" s="50"/>
      <c r="F11" s="50"/>
      <c r="G11" s="50"/>
      <c r="H11" s="50"/>
      <c r="I11" s="50"/>
      <c r="J11" s="51"/>
    </row>
    <row r="12" spans="1:15" x14ac:dyDescent="0.25">
      <c r="A12" s="53">
        <v>11</v>
      </c>
      <c r="B12" s="47" t="str">
        <f>_xlfn.CONCAT(員工基本資料!B12,員工基本資料!C12)</f>
        <v>余思嫻</v>
      </c>
      <c r="C12" s="47" t="str">
        <f>員工基本資料!H12</f>
        <v>業務</v>
      </c>
      <c r="D12" s="47" t="str">
        <f>員工基本資料!I12</f>
        <v>副理</v>
      </c>
      <c r="E12" s="47"/>
      <c r="F12" s="47"/>
      <c r="G12" s="47"/>
      <c r="H12" s="47"/>
      <c r="I12" s="47"/>
      <c r="J12" s="48"/>
    </row>
    <row r="13" spans="1:15" x14ac:dyDescent="0.25">
      <c r="A13" s="52">
        <v>12</v>
      </c>
      <c r="B13" s="50" t="str">
        <f>_xlfn.CONCAT(員工基本資料!B13,員工基本資料!C13)</f>
        <v>鄭及梁</v>
      </c>
      <c r="C13" s="50" t="str">
        <f>員工基本資料!H13</f>
        <v>資訊</v>
      </c>
      <c r="D13" s="50" t="str">
        <f>員工基本資料!I13</f>
        <v>工程師</v>
      </c>
      <c r="E13" s="50"/>
      <c r="F13" s="50"/>
      <c r="G13" s="50"/>
      <c r="H13" s="50"/>
      <c r="I13" s="50"/>
      <c r="J13" s="51"/>
    </row>
    <row r="14" spans="1:15" x14ac:dyDescent="0.25">
      <c r="A14" s="53">
        <v>13</v>
      </c>
      <c r="B14" s="47" t="str">
        <f>_xlfn.CONCAT(員工基本資料!B14,員工基本資料!C14)</f>
        <v>許敬中</v>
      </c>
      <c r="C14" s="47" t="str">
        <f>員工基本資料!H14</f>
        <v>製造</v>
      </c>
      <c r="D14" s="47" t="str">
        <f>員工基本資料!I14</f>
        <v>副理</v>
      </c>
      <c r="E14" s="47"/>
      <c r="F14" s="47"/>
      <c r="G14" s="47"/>
      <c r="H14" s="47"/>
      <c r="I14" s="47"/>
      <c r="J14" s="48"/>
    </row>
    <row r="15" spans="1:15" x14ac:dyDescent="0.25">
      <c r="A15" s="52">
        <v>14</v>
      </c>
      <c r="B15" s="50" t="str">
        <f>_xlfn.CONCAT(員工基本資料!B15,員工基本資料!C15)</f>
        <v>李淑芬</v>
      </c>
      <c r="C15" s="50" t="str">
        <f>員工基本資料!H15</f>
        <v>業務</v>
      </c>
      <c r="D15" s="50" t="str">
        <f>員工基本資料!I15</f>
        <v>專員</v>
      </c>
      <c r="E15" s="50"/>
      <c r="F15" s="50"/>
      <c r="G15" s="50"/>
      <c r="H15" s="50"/>
      <c r="I15" s="50"/>
      <c r="J15" s="51"/>
    </row>
    <row r="16" spans="1:15" x14ac:dyDescent="0.25">
      <c r="A16" s="53">
        <v>15</v>
      </c>
      <c r="B16" s="47" t="str">
        <f>_xlfn.CONCAT(員工基本資料!B16,員工基本資料!C16)</f>
        <v>林繼燁</v>
      </c>
      <c r="C16" s="47" t="str">
        <f>員工基本資料!H16</f>
        <v>業務</v>
      </c>
      <c r="D16" s="47" t="str">
        <f>員工基本資料!I16</f>
        <v>專員</v>
      </c>
      <c r="E16" s="47"/>
      <c r="F16" s="47"/>
      <c r="G16" s="47"/>
      <c r="H16" s="47"/>
      <c r="I16" s="47"/>
      <c r="J16" s="48"/>
    </row>
    <row r="17" spans="1:10" x14ac:dyDescent="0.25">
      <c r="A17" s="52">
        <v>16</v>
      </c>
      <c r="B17" s="50" t="str">
        <f>_xlfn.CONCAT(員工基本資料!B17,員工基本資料!C17)</f>
        <v>王翠侞</v>
      </c>
      <c r="C17" s="50" t="str">
        <f>員工基本資料!H17</f>
        <v>製造</v>
      </c>
      <c r="D17" s="50" t="str">
        <f>員工基本資料!I17</f>
        <v>協理</v>
      </c>
      <c r="E17" s="50"/>
      <c r="F17" s="50"/>
      <c r="G17" s="50"/>
      <c r="H17" s="50"/>
      <c r="I17" s="50"/>
      <c r="J17" s="51"/>
    </row>
    <row r="18" spans="1:10" x14ac:dyDescent="0.25">
      <c r="A18" s="53">
        <v>17</v>
      </c>
      <c r="B18" s="47" t="str">
        <f>_xlfn.CONCAT(員工基本資料!B18,員工基本資料!C18)</f>
        <v>張芳榕</v>
      </c>
      <c r="C18" s="47" t="str">
        <f>員工基本資料!H18</f>
        <v>製造</v>
      </c>
      <c r="D18" s="47" t="str">
        <f>員工基本資料!I18</f>
        <v>專員</v>
      </c>
      <c r="E18" s="47"/>
      <c r="F18" s="47"/>
      <c r="G18" s="47"/>
      <c r="H18" s="47"/>
      <c r="I18" s="47"/>
      <c r="J18" s="48"/>
    </row>
    <row r="19" spans="1:10" x14ac:dyDescent="0.25">
      <c r="A19" s="52">
        <v>18</v>
      </c>
      <c r="B19" s="50" t="str">
        <f>_xlfn.CONCAT(員工基本資料!B19,員工基本資料!C19)</f>
        <v>謝梁志</v>
      </c>
      <c r="C19" s="50" t="str">
        <f>員工基本資料!H19</f>
        <v>品管</v>
      </c>
      <c r="D19" s="50" t="str">
        <f>員工基本資料!I19</f>
        <v>專員</v>
      </c>
      <c r="E19" s="50"/>
      <c r="F19" s="50"/>
      <c r="G19" s="50"/>
      <c r="H19" s="50"/>
      <c r="I19" s="50"/>
      <c r="J19" s="51"/>
    </row>
    <row r="20" spans="1:10" x14ac:dyDescent="0.25">
      <c r="A20" s="53">
        <v>19</v>
      </c>
      <c r="B20" s="47" t="str">
        <f>_xlfn.CONCAT(員工基本資料!B20,員工基本資料!C20)</f>
        <v>張洪旭</v>
      </c>
      <c r="C20" s="47" t="str">
        <f>員工基本資料!H20</f>
        <v>品管</v>
      </c>
      <c r="D20" s="47" t="str">
        <f>員工基本資料!I20</f>
        <v>副理</v>
      </c>
      <c r="E20" s="47"/>
      <c r="F20" s="47"/>
      <c r="G20" s="47"/>
      <c r="H20" s="47"/>
      <c r="I20" s="47"/>
      <c r="J20" s="48"/>
    </row>
    <row r="21" spans="1:10" x14ac:dyDescent="0.25">
      <c r="A21" s="52">
        <v>20</v>
      </c>
      <c r="B21" s="50" t="str">
        <f>_xlfn.CONCAT(員工基本資料!B21,員工基本資料!C21)</f>
        <v>徐志祥</v>
      </c>
      <c r="C21" s="50" t="str">
        <f>員工基本資料!H21</f>
        <v>製造</v>
      </c>
      <c r="D21" s="50" t="str">
        <f>員工基本資料!I21</f>
        <v>專員</v>
      </c>
      <c r="E21" s="50"/>
      <c r="F21" s="50"/>
      <c r="G21" s="50"/>
      <c r="H21" s="50"/>
      <c r="I21" s="50"/>
      <c r="J21" s="51"/>
    </row>
    <row r="22" spans="1:10" x14ac:dyDescent="0.25">
      <c r="A22" s="53">
        <v>21</v>
      </c>
      <c r="B22" s="47" t="str">
        <f>_xlfn.CONCAT(員工基本資料!B22,員工基本資料!C22)</f>
        <v>陳信佳</v>
      </c>
      <c r="C22" s="47" t="str">
        <f>員工基本資料!H22</f>
        <v>人資</v>
      </c>
      <c r="D22" s="47" t="str">
        <f>員工基本資料!I22</f>
        <v>經理</v>
      </c>
      <c r="E22" s="47"/>
      <c r="F22" s="47"/>
      <c r="G22" s="47"/>
      <c r="H22" s="47"/>
      <c r="I22" s="47"/>
      <c r="J22" s="48"/>
    </row>
    <row r="23" spans="1:10" x14ac:dyDescent="0.25">
      <c r="A23" s="54">
        <v>22</v>
      </c>
      <c r="B23" s="55" t="str">
        <f>_xlfn.CONCAT(員工基本資料!B23,員工基本資料!C23)</f>
        <v>劉文洋</v>
      </c>
      <c r="C23" s="55" t="str">
        <f>員工基本資料!H23</f>
        <v>製造</v>
      </c>
      <c r="D23" s="55" t="str">
        <f>員工基本資料!I23</f>
        <v>工程師</v>
      </c>
      <c r="E23" s="55"/>
      <c r="F23" s="55"/>
      <c r="G23" s="55"/>
      <c r="H23" s="55"/>
      <c r="I23" s="55"/>
      <c r="J23" s="56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DCB04-83A8-492B-8A34-48AF6876C2AC}">
  <dimension ref="A1:F7"/>
  <sheetViews>
    <sheetView workbookViewId="0">
      <selection activeCell="F5" sqref="F5"/>
    </sheetView>
  </sheetViews>
  <sheetFormatPr defaultRowHeight="16.5" x14ac:dyDescent="0.25"/>
  <cols>
    <col min="2" max="2" width="15" bestFit="1" customWidth="1"/>
    <col min="6" max="6" width="15" bestFit="1" customWidth="1"/>
  </cols>
  <sheetData>
    <row r="1" spans="1:6" x14ac:dyDescent="0.25">
      <c r="A1" s="44" t="s">
        <v>7</v>
      </c>
      <c r="B1" s="45" t="s">
        <v>135</v>
      </c>
      <c r="E1" s="44" t="s">
        <v>8</v>
      </c>
      <c r="F1" s="45" t="s">
        <v>136</v>
      </c>
    </row>
    <row r="2" spans="1:6" x14ac:dyDescent="0.25">
      <c r="A2" s="47" t="s">
        <v>124</v>
      </c>
      <c r="B2" s="48"/>
      <c r="E2" s="47" t="s">
        <v>125</v>
      </c>
      <c r="F2" s="48"/>
    </row>
    <row r="3" spans="1:6" x14ac:dyDescent="0.25">
      <c r="A3" s="50" t="s">
        <v>126</v>
      </c>
      <c r="B3" s="51"/>
      <c r="E3" s="50" t="s">
        <v>127</v>
      </c>
      <c r="F3" s="51"/>
    </row>
    <row r="4" spans="1:6" x14ac:dyDescent="0.25">
      <c r="A4" s="47" t="s">
        <v>128</v>
      </c>
      <c r="B4" s="48"/>
      <c r="E4" s="47" t="s">
        <v>129</v>
      </c>
      <c r="F4" s="48"/>
    </row>
    <row r="5" spans="1:6" x14ac:dyDescent="0.25">
      <c r="A5" s="50" t="s">
        <v>130</v>
      </c>
      <c r="B5" s="51"/>
      <c r="E5" s="50" t="s">
        <v>131</v>
      </c>
      <c r="F5" s="51"/>
    </row>
    <row r="6" spans="1:6" x14ac:dyDescent="0.25">
      <c r="A6" s="61" t="s">
        <v>132</v>
      </c>
      <c r="B6" s="62"/>
      <c r="E6" s="47" t="s">
        <v>133</v>
      </c>
      <c r="F6" s="48"/>
    </row>
    <row r="7" spans="1:6" x14ac:dyDescent="0.25">
      <c r="E7" s="55" t="s">
        <v>134</v>
      </c>
      <c r="F7" s="56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5B330-D508-4216-8397-94E1C0C952D2}">
  <dimension ref="A1:V53"/>
  <sheetViews>
    <sheetView topLeftCell="D1" workbookViewId="0">
      <selection activeCell="E7" sqref="E7"/>
    </sheetView>
  </sheetViews>
  <sheetFormatPr defaultRowHeight="16.5" x14ac:dyDescent="0.25"/>
  <cols>
    <col min="1" max="1" width="10.75" customWidth="1"/>
    <col min="2" max="2" width="7.5" style="64" bestFit="1" customWidth="1"/>
    <col min="3" max="8" width="12" style="63" customWidth="1"/>
    <col min="9" max="10" width="10.875" style="63" bestFit="1" customWidth="1"/>
    <col min="11" max="11" width="24.375" style="63" bestFit="1" customWidth="1"/>
    <col min="12" max="13" width="9" style="64"/>
    <col min="14" max="14" width="6.75" customWidth="1"/>
    <col min="15" max="15" width="10.75" customWidth="1"/>
    <col min="16" max="21" width="12" customWidth="1"/>
    <col min="22" max="22" width="24.375" bestFit="1" customWidth="1"/>
  </cols>
  <sheetData>
    <row r="1" spans="1:22" ht="27" x14ac:dyDescent="0.25">
      <c r="A1" s="103" t="s">
        <v>137</v>
      </c>
      <c r="B1" s="103"/>
      <c r="C1" s="103"/>
      <c r="D1" s="103"/>
      <c r="E1" s="103"/>
      <c r="F1" s="103"/>
      <c r="G1" s="103"/>
      <c r="H1" s="103"/>
      <c r="N1" s="104" t="s">
        <v>138</v>
      </c>
      <c r="O1" s="104"/>
      <c r="P1" s="104"/>
      <c r="Q1" s="104"/>
      <c r="R1" s="104"/>
      <c r="S1" s="104"/>
      <c r="T1" s="104"/>
      <c r="U1" s="104"/>
      <c r="V1" s="104"/>
    </row>
    <row r="2" spans="1:22" ht="17.25" thickBot="1" x14ac:dyDescent="0.3">
      <c r="A2" s="65" t="s">
        <v>0</v>
      </c>
      <c r="B2" s="65" t="s">
        <v>86</v>
      </c>
      <c r="C2" s="65" t="s">
        <v>139</v>
      </c>
      <c r="D2" s="65" t="s">
        <v>140</v>
      </c>
      <c r="E2" s="65" t="s">
        <v>141</v>
      </c>
      <c r="F2" s="65" t="s">
        <v>142</v>
      </c>
      <c r="G2" s="65" t="s">
        <v>143</v>
      </c>
      <c r="H2" s="66" t="s">
        <v>144</v>
      </c>
      <c r="N2" s="65" t="s">
        <v>145</v>
      </c>
      <c r="O2" s="65" t="s">
        <v>146</v>
      </c>
      <c r="P2" s="65" t="s">
        <v>139</v>
      </c>
      <c r="Q2" s="65" t="s">
        <v>140</v>
      </c>
      <c r="R2" s="65" t="s">
        <v>141</v>
      </c>
      <c r="S2" s="65" t="s">
        <v>142</v>
      </c>
      <c r="T2" s="65" t="s">
        <v>143</v>
      </c>
      <c r="U2" s="65" t="s">
        <v>144</v>
      </c>
      <c r="V2" s="66" t="s">
        <v>147</v>
      </c>
    </row>
    <row r="3" spans="1:22" x14ac:dyDescent="0.25">
      <c r="A3" s="67">
        <v>1</v>
      </c>
      <c r="B3" s="68" t="s">
        <v>91</v>
      </c>
      <c r="C3" s="68"/>
      <c r="D3" s="68"/>
      <c r="E3" s="68"/>
      <c r="F3" s="68"/>
      <c r="G3" s="68"/>
      <c r="H3" s="69"/>
      <c r="N3" s="70">
        <v>1</v>
      </c>
      <c r="O3" s="71">
        <v>21009</v>
      </c>
      <c r="P3" s="72">
        <v>441</v>
      </c>
      <c r="Q3" s="71">
        <v>1544</v>
      </c>
      <c r="R3" s="72">
        <v>296</v>
      </c>
      <c r="S3" s="72">
        <v>952</v>
      </c>
      <c r="T3" s="72">
        <v>737</v>
      </c>
      <c r="U3" s="71">
        <v>2496</v>
      </c>
      <c r="V3" s="73" t="s">
        <v>148</v>
      </c>
    </row>
    <row r="4" spans="1:22" x14ac:dyDescent="0.25">
      <c r="A4" s="74">
        <v>2</v>
      </c>
      <c r="B4" s="75" t="s">
        <v>92</v>
      </c>
      <c r="C4" s="75"/>
      <c r="D4" s="75"/>
      <c r="E4" s="75"/>
      <c r="F4" s="75"/>
      <c r="G4" s="75"/>
      <c r="H4" s="76"/>
      <c r="N4" s="77">
        <v>2</v>
      </c>
      <c r="O4" s="78">
        <v>21900</v>
      </c>
      <c r="P4" s="79">
        <v>460</v>
      </c>
      <c r="Q4" s="78">
        <v>1609</v>
      </c>
      <c r="R4" s="79">
        <v>308</v>
      </c>
      <c r="S4" s="79">
        <v>992</v>
      </c>
      <c r="T4" s="79">
        <v>768</v>
      </c>
      <c r="U4" s="78">
        <v>2601</v>
      </c>
      <c r="V4" s="80" t="s">
        <v>148</v>
      </c>
    </row>
    <row r="5" spans="1:22" x14ac:dyDescent="0.25">
      <c r="A5" s="81">
        <v>3</v>
      </c>
      <c r="B5" s="82" t="s">
        <v>93</v>
      </c>
      <c r="C5" s="82"/>
      <c r="D5" s="82"/>
      <c r="E5" s="82"/>
      <c r="F5" s="82"/>
      <c r="G5" s="82"/>
      <c r="H5" s="83"/>
      <c r="N5" s="84">
        <v>3</v>
      </c>
      <c r="O5" s="85">
        <v>22800</v>
      </c>
      <c r="P5" s="86">
        <v>479</v>
      </c>
      <c r="Q5" s="85">
        <v>1676</v>
      </c>
      <c r="R5" s="86">
        <v>321</v>
      </c>
      <c r="S5" s="85">
        <v>1033</v>
      </c>
      <c r="T5" s="86">
        <v>800</v>
      </c>
      <c r="U5" s="85">
        <v>2709</v>
      </c>
      <c r="V5" s="87" t="s">
        <v>148</v>
      </c>
    </row>
    <row r="6" spans="1:22" x14ac:dyDescent="0.25">
      <c r="A6" s="74">
        <v>4</v>
      </c>
      <c r="B6" s="75" t="s">
        <v>94</v>
      </c>
      <c r="C6" s="75"/>
      <c r="D6" s="75"/>
      <c r="E6" s="75"/>
      <c r="F6" s="75"/>
      <c r="G6" s="75"/>
      <c r="H6" s="76"/>
      <c r="N6" s="77">
        <v>4</v>
      </c>
      <c r="O6" s="78">
        <v>24000</v>
      </c>
      <c r="P6" s="79">
        <v>504</v>
      </c>
      <c r="Q6" s="78">
        <v>1764</v>
      </c>
      <c r="R6" s="79">
        <v>338</v>
      </c>
      <c r="S6" s="78">
        <v>1087</v>
      </c>
      <c r="T6" s="79">
        <v>842</v>
      </c>
      <c r="U6" s="78">
        <v>2851</v>
      </c>
      <c r="V6" s="80" t="s">
        <v>148</v>
      </c>
    </row>
    <row r="7" spans="1:22" x14ac:dyDescent="0.25">
      <c r="A7" s="81">
        <v>5</v>
      </c>
      <c r="B7" s="82" t="s">
        <v>95</v>
      </c>
      <c r="C7" s="82"/>
      <c r="D7" s="82"/>
      <c r="E7" s="82"/>
      <c r="F7" s="82"/>
      <c r="G7" s="82"/>
      <c r="H7" s="83"/>
      <c r="N7" s="84">
        <v>5</v>
      </c>
      <c r="O7" s="85">
        <v>25200</v>
      </c>
      <c r="P7" s="86">
        <v>529</v>
      </c>
      <c r="Q7" s="85">
        <v>1852</v>
      </c>
      <c r="R7" s="86">
        <v>355</v>
      </c>
      <c r="S7" s="85">
        <v>1142</v>
      </c>
      <c r="T7" s="86">
        <v>884</v>
      </c>
      <c r="U7" s="85">
        <v>2994</v>
      </c>
      <c r="V7" s="87" t="s">
        <v>148</v>
      </c>
    </row>
    <row r="8" spans="1:22" x14ac:dyDescent="0.25">
      <c r="A8" s="74">
        <v>6</v>
      </c>
      <c r="B8" s="75" t="s">
        <v>96</v>
      </c>
      <c r="C8" s="75"/>
      <c r="D8" s="75"/>
      <c r="E8" s="75"/>
      <c r="F8" s="75"/>
      <c r="G8" s="75"/>
      <c r="H8" s="76"/>
      <c r="N8" s="77">
        <v>6</v>
      </c>
      <c r="O8" s="78">
        <v>26400</v>
      </c>
      <c r="P8" s="79">
        <v>555</v>
      </c>
      <c r="Q8" s="78">
        <v>1941</v>
      </c>
      <c r="R8" s="79">
        <v>371</v>
      </c>
      <c r="S8" s="78">
        <v>1196</v>
      </c>
      <c r="T8" s="79">
        <v>926</v>
      </c>
      <c r="U8" s="78">
        <v>3137</v>
      </c>
      <c r="V8" s="80" t="s">
        <v>148</v>
      </c>
    </row>
    <row r="9" spans="1:22" x14ac:dyDescent="0.25">
      <c r="A9" s="81">
        <v>7</v>
      </c>
      <c r="B9" s="82" t="s">
        <v>97</v>
      </c>
      <c r="C9" s="82"/>
      <c r="D9" s="82"/>
      <c r="E9" s="82"/>
      <c r="F9" s="82"/>
      <c r="G9" s="82"/>
      <c r="H9" s="83"/>
      <c r="N9" s="84">
        <v>7</v>
      </c>
      <c r="O9" s="85">
        <v>27600</v>
      </c>
      <c r="P9" s="86">
        <v>579</v>
      </c>
      <c r="Q9" s="85">
        <v>2028</v>
      </c>
      <c r="R9" s="86">
        <v>388</v>
      </c>
      <c r="S9" s="85">
        <v>1250</v>
      </c>
      <c r="T9" s="86">
        <v>967</v>
      </c>
      <c r="U9" s="85">
        <v>3278</v>
      </c>
      <c r="V9" s="87" t="s">
        <v>148</v>
      </c>
    </row>
    <row r="10" spans="1:22" x14ac:dyDescent="0.25">
      <c r="A10" s="74">
        <v>8</v>
      </c>
      <c r="B10" s="75" t="s">
        <v>98</v>
      </c>
      <c r="C10" s="75"/>
      <c r="D10" s="75"/>
      <c r="E10" s="75"/>
      <c r="F10" s="75"/>
      <c r="G10" s="75"/>
      <c r="H10" s="76"/>
      <c r="N10" s="77">
        <v>8</v>
      </c>
      <c r="O10" s="78">
        <v>28800</v>
      </c>
      <c r="P10" s="79">
        <v>605</v>
      </c>
      <c r="Q10" s="78">
        <v>2117</v>
      </c>
      <c r="R10" s="79">
        <v>405</v>
      </c>
      <c r="S10" s="78">
        <v>1305</v>
      </c>
      <c r="T10" s="78">
        <v>1010</v>
      </c>
      <c r="U10" s="78">
        <v>3422</v>
      </c>
      <c r="V10" s="80" t="s">
        <v>148</v>
      </c>
    </row>
    <row r="11" spans="1:22" x14ac:dyDescent="0.25">
      <c r="A11" s="81">
        <v>9</v>
      </c>
      <c r="B11" s="82" t="s">
        <v>99</v>
      </c>
      <c r="C11" s="82"/>
      <c r="D11" s="82"/>
      <c r="E11" s="82"/>
      <c r="F11" s="82"/>
      <c r="G11" s="82"/>
      <c r="H11" s="83"/>
      <c r="N11" s="84">
        <v>9</v>
      </c>
      <c r="O11" s="85">
        <v>30300</v>
      </c>
      <c r="P11" s="86">
        <v>637</v>
      </c>
      <c r="Q11" s="85">
        <v>2227</v>
      </c>
      <c r="R11" s="86">
        <v>426</v>
      </c>
      <c r="S11" s="85">
        <v>1373</v>
      </c>
      <c r="T11" s="85">
        <v>1063</v>
      </c>
      <c r="U11" s="85">
        <v>3600</v>
      </c>
      <c r="V11" s="87" t="s">
        <v>148</v>
      </c>
    </row>
    <row r="12" spans="1:22" x14ac:dyDescent="0.25">
      <c r="A12" s="88">
        <v>10</v>
      </c>
      <c r="B12" s="75" t="s">
        <v>100</v>
      </c>
      <c r="C12" s="75"/>
      <c r="D12" s="75"/>
      <c r="E12" s="75"/>
      <c r="F12" s="75"/>
      <c r="G12" s="75"/>
      <c r="H12" s="76"/>
      <c r="N12" s="77">
        <v>10</v>
      </c>
      <c r="O12" s="78">
        <v>31800</v>
      </c>
      <c r="P12" s="79">
        <v>668</v>
      </c>
      <c r="Q12" s="78">
        <v>2338</v>
      </c>
      <c r="R12" s="79">
        <v>447</v>
      </c>
      <c r="S12" s="78">
        <v>1441</v>
      </c>
      <c r="T12" s="78">
        <v>1115</v>
      </c>
      <c r="U12" s="78">
        <v>3779</v>
      </c>
      <c r="V12" s="80" t="s">
        <v>148</v>
      </c>
    </row>
    <row r="13" spans="1:22" x14ac:dyDescent="0.25">
      <c r="A13" s="89">
        <v>11</v>
      </c>
      <c r="B13" s="82" t="s">
        <v>101</v>
      </c>
      <c r="C13" s="82"/>
      <c r="D13" s="82"/>
      <c r="E13" s="82"/>
      <c r="F13" s="82"/>
      <c r="G13" s="82"/>
      <c r="H13" s="83"/>
      <c r="N13" s="84">
        <v>11</v>
      </c>
      <c r="O13" s="85">
        <v>33300</v>
      </c>
      <c r="P13" s="86">
        <v>700</v>
      </c>
      <c r="Q13" s="85">
        <v>2447</v>
      </c>
      <c r="R13" s="86">
        <v>469</v>
      </c>
      <c r="S13" s="85">
        <v>1509</v>
      </c>
      <c r="T13" s="85">
        <v>1169</v>
      </c>
      <c r="U13" s="85">
        <v>3956</v>
      </c>
      <c r="V13" s="87" t="s">
        <v>148</v>
      </c>
    </row>
    <row r="14" spans="1:22" x14ac:dyDescent="0.25">
      <c r="A14" s="88">
        <v>12</v>
      </c>
      <c r="B14" s="75" t="s">
        <v>102</v>
      </c>
      <c r="C14" s="75"/>
      <c r="D14" s="75"/>
      <c r="E14" s="75"/>
      <c r="F14" s="75"/>
      <c r="G14" s="75"/>
      <c r="H14" s="76"/>
      <c r="N14" s="77">
        <v>12</v>
      </c>
      <c r="O14" s="78">
        <v>34800</v>
      </c>
      <c r="P14" s="79">
        <v>731</v>
      </c>
      <c r="Q14" s="78">
        <v>2558</v>
      </c>
      <c r="R14" s="79">
        <v>490</v>
      </c>
      <c r="S14" s="78">
        <v>1577</v>
      </c>
      <c r="T14" s="78">
        <v>1221</v>
      </c>
      <c r="U14" s="78">
        <v>4135</v>
      </c>
      <c r="V14" s="80" t="s">
        <v>148</v>
      </c>
    </row>
    <row r="15" spans="1:22" x14ac:dyDescent="0.25">
      <c r="A15" s="89">
        <v>13</v>
      </c>
      <c r="B15" s="82" t="s">
        <v>103</v>
      </c>
      <c r="C15" s="82"/>
      <c r="D15" s="82"/>
      <c r="E15" s="82"/>
      <c r="F15" s="82"/>
      <c r="G15" s="82"/>
      <c r="H15" s="83"/>
      <c r="N15" s="84">
        <v>13</v>
      </c>
      <c r="O15" s="85">
        <v>36300</v>
      </c>
      <c r="P15" s="86">
        <v>763</v>
      </c>
      <c r="Q15" s="85">
        <v>2668</v>
      </c>
      <c r="R15" s="86">
        <v>511</v>
      </c>
      <c r="S15" s="85">
        <v>1645</v>
      </c>
      <c r="T15" s="85">
        <v>1274</v>
      </c>
      <c r="U15" s="85">
        <v>4313</v>
      </c>
      <c r="V15" s="87" t="s">
        <v>148</v>
      </c>
    </row>
    <row r="16" spans="1:22" x14ac:dyDescent="0.25">
      <c r="A16" s="88">
        <v>14</v>
      </c>
      <c r="B16" s="75" t="s">
        <v>104</v>
      </c>
      <c r="C16" s="75"/>
      <c r="D16" s="75"/>
      <c r="E16" s="75"/>
      <c r="F16" s="75"/>
      <c r="G16" s="75"/>
      <c r="H16" s="76"/>
      <c r="N16" s="77">
        <v>14</v>
      </c>
      <c r="O16" s="78">
        <v>38200</v>
      </c>
      <c r="P16" s="79">
        <v>802</v>
      </c>
      <c r="Q16" s="78">
        <v>2807</v>
      </c>
      <c r="R16" s="79">
        <v>537</v>
      </c>
      <c r="S16" s="78">
        <v>1731</v>
      </c>
      <c r="T16" s="78">
        <v>1339</v>
      </c>
      <c r="U16" s="78">
        <v>4538</v>
      </c>
      <c r="V16" s="80" t="s">
        <v>148</v>
      </c>
    </row>
    <row r="17" spans="1:22" x14ac:dyDescent="0.25">
      <c r="A17" s="89">
        <v>15</v>
      </c>
      <c r="B17" s="82" t="s">
        <v>105</v>
      </c>
      <c r="C17" s="82"/>
      <c r="D17" s="82"/>
      <c r="E17" s="82"/>
      <c r="F17" s="82"/>
      <c r="G17" s="82"/>
      <c r="H17" s="83"/>
      <c r="N17" s="84">
        <v>15</v>
      </c>
      <c r="O17" s="85">
        <v>40100</v>
      </c>
      <c r="P17" s="86">
        <v>842</v>
      </c>
      <c r="Q17" s="85">
        <v>2948</v>
      </c>
      <c r="R17" s="86">
        <v>564</v>
      </c>
      <c r="S17" s="85">
        <v>1817</v>
      </c>
      <c r="T17" s="85">
        <v>1406</v>
      </c>
      <c r="U17" s="85">
        <v>4765</v>
      </c>
      <c r="V17" s="87" t="s">
        <v>148</v>
      </c>
    </row>
    <row r="18" spans="1:22" x14ac:dyDescent="0.25">
      <c r="A18" s="88">
        <v>16</v>
      </c>
      <c r="B18" s="75" t="s">
        <v>106</v>
      </c>
      <c r="C18" s="75"/>
      <c r="D18" s="75"/>
      <c r="E18" s="75"/>
      <c r="F18" s="75"/>
      <c r="G18" s="75"/>
      <c r="H18" s="76"/>
      <c r="N18" s="77">
        <v>16</v>
      </c>
      <c r="O18" s="78">
        <v>42000</v>
      </c>
      <c r="P18" s="79">
        <v>882</v>
      </c>
      <c r="Q18" s="78">
        <v>3087</v>
      </c>
      <c r="R18" s="79">
        <v>591</v>
      </c>
      <c r="S18" s="78">
        <v>1903</v>
      </c>
      <c r="T18" s="78">
        <v>1473</v>
      </c>
      <c r="U18" s="78">
        <v>4990</v>
      </c>
      <c r="V18" s="80" t="s">
        <v>148</v>
      </c>
    </row>
    <row r="19" spans="1:22" x14ac:dyDescent="0.25">
      <c r="A19" s="89">
        <v>17</v>
      </c>
      <c r="B19" s="82" t="s">
        <v>107</v>
      </c>
      <c r="C19" s="82"/>
      <c r="D19" s="82"/>
      <c r="E19" s="82"/>
      <c r="F19" s="82"/>
      <c r="G19" s="82"/>
      <c r="H19" s="83"/>
      <c r="N19" s="84">
        <v>17</v>
      </c>
      <c r="O19" s="85">
        <v>43900</v>
      </c>
      <c r="P19" s="86">
        <v>922</v>
      </c>
      <c r="Q19" s="85">
        <v>3226</v>
      </c>
      <c r="R19" s="86">
        <v>618</v>
      </c>
      <c r="S19" s="85">
        <v>1989</v>
      </c>
      <c r="T19" s="85">
        <v>1540</v>
      </c>
      <c r="U19" s="85">
        <v>5215</v>
      </c>
      <c r="V19" s="87" t="s">
        <v>148</v>
      </c>
    </row>
    <row r="20" spans="1:22" x14ac:dyDescent="0.25">
      <c r="A20" s="88">
        <v>18</v>
      </c>
      <c r="B20" s="75" t="s">
        <v>108</v>
      </c>
      <c r="C20" s="75"/>
      <c r="D20" s="75"/>
      <c r="E20" s="75"/>
      <c r="F20" s="75"/>
      <c r="G20" s="75"/>
      <c r="H20" s="76"/>
      <c r="N20" s="77">
        <v>18</v>
      </c>
      <c r="O20" s="78">
        <v>45800</v>
      </c>
      <c r="P20" s="79">
        <v>962</v>
      </c>
      <c r="Q20" s="78">
        <v>3367</v>
      </c>
      <c r="R20" s="79">
        <v>644</v>
      </c>
      <c r="S20" s="78">
        <v>2075</v>
      </c>
      <c r="T20" s="78">
        <v>1606</v>
      </c>
      <c r="U20" s="78">
        <v>5442</v>
      </c>
      <c r="V20" s="80" t="s">
        <v>148</v>
      </c>
    </row>
    <row r="21" spans="1:22" x14ac:dyDescent="0.25">
      <c r="A21" s="89">
        <v>19</v>
      </c>
      <c r="B21" s="82" t="s">
        <v>109</v>
      </c>
      <c r="C21" s="82"/>
      <c r="D21" s="82"/>
      <c r="E21" s="82"/>
      <c r="F21" s="82"/>
      <c r="G21" s="82"/>
      <c r="H21" s="83"/>
      <c r="N21" s="84">
        <v>19</v>
      </c>
      <c r="O21" s="85">
        <v>48200</v>
      </c>
      <c r="P21" s="86">
        <v>962</v>
      </c>
      <c r="Q21" s="85">
        <v>3367</v>
      </c>
      <c r="R21" s="86">
        <v>678</v>
      </c>
      <c r="S21" s="85">
        <v>2184</v>
      </c>
      <c r="T21" s="85">
        <v>1640</v>
      </c>
      <c r="U21" s="85">
        <v>5551</v>
      </c>
      <c r="V21" s="87" t="s">
        <v>148</v>
      </c>
    </row>
    <row r="22" spans="1:22" x14ac:dyDescent="0.25">
      <c r="A22" s="88">
        <v>20</v>
      </c>
      <c r="B22" s="75" t="s">
        <v>110</v>
      </c>
      <c r="C22" s="75"/>
      <c r="D22" s="75"/>
      <c r="E22" s="75"/>
      <c r="F22" s="75"/>
      <c r="G22" s="75"/>
      <c r="H22" s="76"/>
      <c r="N22" s="77">
        <v>20</v>
      </c>
      <c r="O22" s="78">
        <v>50600</v>
      </c>
      <c r="P22" s="79">
        <v>962</v>
      </c>
      <c r="Q22" s="78">
        <v>3367</v>
      </c>
      <c r="R22" s="79">
        <v>712</v>
      </c>
      <c r="S22" s="78">
        <v>2292</v>
      </c>
      <c r="T22" s="78">
        <v>1674</v>
      </c>
      <c r="U22" s="78">
        <v>5659</v>
      </c>
      <c r="V22" s="80" t="s">
        <v>148</v>
      </c>
    </row>
    <row r="23" spans="1:22" x14ac:dyDescent="0.25">
      <c r="A23" s="89">
        <v>21</v>
      </c>
      <c r="B23" s="82" t="s">
        <v>111</v>
      </c>
      <c r="C23" s="82"/>
      <c r="D23" s="82"/>
      <c r="E23" s="82"/>
      <c r="F23" s="82"/>
      <c r="G23" s="82"/>
      <c r="H23" s="83"/>
      <c r="N23" s="84">
        <v>21</v>
      </c>
      <c r="O23" s="85">
        <v>53000</v>
      </c>
      <c r="P23" s="86">
        <v>962</v>
      </c>
      <c r="Q23" s="85">
        <v>3367</v>
      </c>
      <c r="R23" s="86">
        <v>746</v>
      </c>
      <c r="S23" s="85">
        <v>2401</v>
      </c>
      <c r="T23" s="85">
        <v>1708</v>
      </c>
      <c r="U23" s="85">
        <v>5768</v>
      </c>
      <c r="V23" s="87" t="s">
        <v>148</v>
      </c>
    </row>
    <row r="24" spans="1:22" x14ac:dyDescent="0.25">
      <c r="A24" s="90">
        <v>22</v>
      </c>
      <c r="B24" s="91" t="s">
        <v>112</v>
      </c>
      <c r="C24" s="91"/>
      <c r="D24" s="91"/>
      <c r="E24" s="91"/>
      <c r="F24" s="91"/>
      <c r="G24" s="91"/>
      <c r="H24" s="92"/>
      <c r="N24" s="77">
        <v>22</v>
      </c>
      <c r="O24" s="78">
        <v>55400</v>
      </c>
      <c r="P24" s="79">
        <v>962</v>
      </c>
      <c r="Q24" s="78">
        <v>3367</v>
      </c>
      <c r="R24" s="79">
        <v>779</v>
      </c>
      <c r="S24" s="78">
        <v>2510</v>
      </c>
      <c r="T24" s="78">
        <v>1741</v>
      </c>
      <c r="U24" s="78">
        <v>5877</v>
      </c>
      <c r="V24" s="80" t="s">
        <v>148</v>
      </c>
    </row>
    <row r="25" spans="1:22" x14ac:dyDescent="0.25">
      <c r="N25" s="84">
        <v>23</v>
      </c>
      <c r="O25" s="85">
        <v>57800</v>
      </c>
      <c r="P25" s="86">
        <v>962</v>
      </c>
      <c r="Q25" s="85">
        <v>3367</v>
      </c>
      <c r="R25" s="86">
        <v>813</v>
      </c>
      <c r="S25" s="85">
        <v>2619</v>
      </c>
      <c r="T25" s="85">
        <v>1775</v>
      </c>
      <c r="U25" s="85">
        <v>5986</v>
      </c>
      <c r="V25" s="87" t="s">
        <v>148</v>
      </c>
    </row>
    <row r="26" spans="1:22" x14ac:dyDescent="0.25">
      <c r="N26" s="77">
        <v>24</v>
      </c>
      <c r="O26" s="78">
        <v>60800</v>
      </c>
      <c r="P26" s="79">
        <v>962</v>
      </c>
      <c r="Q26" s="78">
        <v>3367</v>
      </c>
      <c r="R26" s="79">
        <v>855</v>
      </c>
      <c r="S26" s="78">
        <v>2755</v>
      </c>
      <c r="T26" s="78">
        <v>1817</v>
      </c>
      <c r="U26" s="78">
        <v>6122</v>
      </c>
      <c r="V26" s="80" t="s">
        <v>148</v>
      </c>
    </row>
    <row r="27" spans="1:22" x14ac:dyDescent="0.25">
      <c r="N27" s="84">
        <v>25</v>
      </c>
      <c r="O27" s="85">
        <v>63800</v>
      </c>
      <c r="P27" s="86">
        <v>962</v>
      </c>
      <c r="Q27" s="85">
        <v>3367</v>
      </c>
      <c r="R27" s="86">
        <v>898</v>
      </c>
      <c r="S27" s="85">
        <v>2890</v>
      </c>
      <c r="T27" s="85">
        <v>1860</v>
      </c>
      <c r="U27" s="85">
        <v>6257</v>
      </c>
      <c r="V27" s="87" t="s">
        <v>148</v>
      </c>
    </row>
    <row r="28" spans="1:22" x14ac:dyDescent="0.25">
      <c r="N28" s="77">
        <v>26</v>
      </c>
      <c r="O28" s="78">
        <v>66800</v>
      </c>
      <c r="P28" s="79">
        <v>962</v>
      </c>
      <c r="Q28" s="78">
        <v>3367</v>
      </c>
      <c r="R28" s="79">
        <v>940</v>
      </c>
      <c r="S28" s="78">
        <v>3026</v>
      </c>
      <c r="T28" s="78">
        <v>1902</v>
      </c>
      <c r="U28" s="78">
        <v>6393</v>
      </c>
      <c r="V28" s="80" t="s">
        <v>148</v>
      </c>
    </row>
    <row r="29" spans="1:22" x14ac:dyDescent="0.25">
      <c r="N29" s="84">
        <v>27</v>
      </c>
      <c r="O29" s="85">
        <v>69800</v>
      </c>
      <c r="P29" s="86">
        <v>962</v>
      </c>
      <c r="Q29" s="85">
        <v>3367</v>
      </c>
      <c r="R29" s="86">
        <v>982</v>
      </c>
      <c r="S29" s="85">
        <v>3162</v>
      </c>
      <c r="T29" s="85">
        <v>1944</v>
      </c>
      <c r="U29" s="85">
        <v>6529</v>
      </c>
      <c r="V29" s="87" t="s">
        <v>148</v>
      </c>
    </row>
    <row r="30" spans="1:22" x14ac:dyDescent="0.25">
      <c r="N30" s="77">
        <v>28</v>
      </c>
      <c r="O30" s="78">
        <v>72800</v>
      </c>
      <c r="P30" s="79">
        <v>962</v>
      </c>
      <c r="Q30" s="78">
        <v>3367</v>
      </c>
      <c r="R30" s="78">
        <v>1024</v>
      </c>
      <c r="S30" s="78">
        <v>3298</v>
      </c>
      <c r="T30" s="78">
        <v>1986</v>
      </c>
      <c r="U30" s="78">
        <v>6665</v>
      </c>
      <c r="V30" s="80" t="s">
        <v>148</v>
      </c>
    </row>
    <row r="31" spans="1:22" x14ac:dyDescent="0.25">
      <c r="N31" s="84">
        <v>29</v>
      </c>
      <c r="O31" s="85">
        <v>76500</v>
      </c>
      <c r="P31" s="86">
        <v>962</v>
      </c>
      <c r="Q31" s="85">
        <v>3367</v>
      </c>
      <c r="R31" s="85">
        <v>1076</v>
      </c>
      <c r="S31" s="85">
        <v>3466</v>
      </c>
      <c r="T31" s="85">
        <v>2038</v>
      </c>
      <c r="U31" s="85">
        <v>6833</v>
      </c>
      <c r="V31" s="87" t="s">
        <v>148</v>
      </c>
    </row>
    <row r="32" spans="1:22" x14ac:dyDescent="0.25">
      <c r="N32" s="77">
        <v>30</v>
      </c>
      <c r="O32" s="78">
        <v>80200</v>
      </c>
      <c r="P32" s="79">
        <v>962</v>
      </c>
      <c r="Q32" s="78">
        <v>3367</v>
      </c>
      <c r="R32" s="78">
        <v>1128</v>
      </c>
      <c r="S32" s="78">
        <v>3633</v>
      </c>
      <c r="T32" s="78">
        <v>2090</v>
      </c>
      <c r="U32" s="78">
        <v>7000</v>
      </c>
      <c r="V32" s="80" t="s">
        <v>148</v>
      </c>
    </row>
    <row r="33" spans="14:22" x14ac:dyDescent="0.25">
      <c r="N33" s="84">
        <v>31</v>
      </c>
      <c r="O33" s="85">
        <v>83900</v>
      </c>
      <c r="P33" s="86">
        <v>962</v>
      </c>
      <c r="Q33" s="85">
        <v>3367</v>
      </c>
      <c r="R33" s="85">
        <v>1180</v>
      </c>
      <c r="S33" s="85">
        <v>3801</v>
      </c>
      <c r="T33" s="85">
        <v>2142</v>
      </c>
      <c r="U33" s="85">
        <v>7168</v>
      </c>
      <c r="V33" s="87" t="s">
        <v>148</v>
      </c>
    </row>
    <row r="34" spans="14:22" x14ac:dyDescent="0.25">
      <c r="N34" s="77">
        <v>32</v>
      </c>
      <c r="O34" s="78">
        <v>87600</v>
      </c>
      <c r="P34" s="79">
        <v>962</v>
      </c>
      <c r="Q34" s="78">
        <v>3367</v>
      </c>
      <c r="R34" s="78">
        <v>1233</v>
      </c>
      <c r="S34" s="78">
        <v>3969</v>
      </c>
      <c r="T34" s="78">
        <v>2195</v>
      </c>
      <c r="U34" s="78">
        <v>7336</v>
      </c>
      <c r="V34" s="80" t="s">
        <v>148</v>
      </c>
    </row>
    <row r="35" spans="14:22" x14ac:dyDescent="0.25">
      <c r="N35" s="84">
        <v>33</v>
      </c>
      <c r="O35" s="85">
        <v>92100</v>
      </c>
      <c r="P35" s="86">
        <v>962</v>
      </c>
      <c r="Q35" s="85">
        <v>3367</v>
      </c>
      <c r="R35" s="85">
        <v>1296</v>
      </c>
      <c r="S35" s="85">
        <v>4173</v>
      </c>
      <c r="T35" s="85">
        <v>2258</v>
      </c>
      <c r="U35" s="85">
        <v>7540</v>
      </c>
      <c r="V35" s="87" t="s">
        <v>148</v>
      </c>
    </row>
    <row r="36" spans="14:22" x14ac:dyDescent="0.25">
      <c r="N36" s="77">
        <v>34</v>
      </c>
      <c r="O36" s="78">
        <v>96600</v>
      </c>
      <c r="P36" s="79">
        <v>962</v>
      </c>
      <c r="Q36" s="78">
        <v>3367</v>
      </c>
      <c r="R36" s="78">
        <v>1359</v>
      </c>
      <c r="S36" s="78">
        <v>4377</v>
      </c>
      <c r="T36" s="78">
        <v>2321</v>
      </c>
      <c r="U36" s="78">
        <v>7744</v>
      </c>
      <c r="V36" s="80" t="s">
        <v>148</v>
      </c>
    </row>
    <row r="37" spans="14:22" x14ac:dyDescent="0.25">
      <c r="N37" s="84">
        <v>35</v>
      </c>
      <c r="O37" s="85">
        <v>101100</v>
      </c>
      <c r="P37" s="86">
        <v>962</v>
      </c>
      <c r="Q37" s="85">
        <v>3367</v>
      </c>
      <c r="R37" s="85">
        <v>1422</v>
      </c>
      <c r="S37" s="85">
        <v>4580</v>
      </c>
      <c r="T37" s="85">
        <v>2384</v>
      </c>
      <c r="U37" s="85">
        <v>7947</v>
      </c>
      <c r="V37" s="87" t="s">
        <v>148</v>
      </c>
    </row>
    <row r="38" spans="14:22" x14ac:dyDescent="0.25">
      <c r="N38" s="77">
        <v>36</v>
      </c>
      <c r="O38" s="78">
        <v>105600</v>
      </c>
      <c r="P38" s="79">
        <v>962</v>
      </c>
      <c r="Q38" s="78">
        <v>3367</v>
      </c>
      <c r="R38" s="78">
        <v>1486</v>
      </c>
      <c r="S38" s="78">
        <v>4784</v>
      </c>
      <c r="T38" s="78">
        <v>2448</v>
      </c>
      <c r="U38" s="78">
        <v>8151</v>
      </c>
      <c r="V38" s="80" t="s">
        <v>148</v>
      </c>
    </row>
    <row r="39" spans="14:22" x14ac:dyDescent="0.25">
      <c r="N39" s="84">
        <v>37</v>
      </c>
      <c r="O39" s="85">
        <v>110100</v>
      </c>
      <c r="P39" s="86">
        <v>962</v>
      </c>
      <c r="Q39" s="85">
        <v>3367</v>
      </c>
      <c r="R39" s="85">
        <v>1549</v>
      </c>
      <c r="S39" s="85">
        <v>4988</v>
      </c>
      <c r="T39" s="85">
        <v>2511</v>
      </c>
      <c r="U39" s="85">
        <v>8355</v>
      </c>
      <c r="V39" s="87" t="s">
        <v>148</v>
      </c>
    </row>
    <row r="40" spans="14:22" x14ac:dyDescent="0.25">
      <c r="N40" s="77">
        <v>38</v>
      </c>
      <c r="O40" s="78">
        <v>115500</v>
      </c>
      <c r="P40" s="79">
        <v>962</v>
      </c>
      <c r="Q40" s="78">
        <v>3367</v>
      </c>
      <c r="R40" s="78">
        <v>1625</v>
      </c>
      <c r="S40" s="78">
        <v>5233</v>
      </c>
      <c r="T40" s="78">
        <v>2587</v>
      </c>
      <c r="U40" s="78">
        <v>8600</v>
      </c>
      <c r="V40" s="80" t="s">
        <v>148</v>
      </c>
    </row>
    <row r="41" spans="14:22" x14ac:dyDescent="0.25">
      <c r="N41" s="84">
        <v>39</v>
      </c>
      <c r="O41" s="85">
        <v>120900</v>
      </c>
      <c r="P41" s="86">
        <v>962</v>
      </c>
      <c r="Q41" s="85">
        <v>3367</v>
      </c>
      <c r="R41" s="85">
        <v>1701</v>
      </c>
      <c r="S41" s="85">
        <v>5477</v>
      </c>
      <c r="T41" s="85">
        <v>2663</v>
      </c>
      <c r="U41" s="85">
        <v>8844</v>
      </c>
      <c r="V41" s="87" t="s">
        <v>148</v>
      </c>
    </row>
    <row r="42" spans="14:22" x14ac:dyDescent="0.25">
      <c r="N42" s="77">
        <v>40</v>
      </c>
      <c r="O42" s="78">
        <v>126300</v>
      </c>
      <c r="P42" s="79">
        <v>962</v>
      </c>
      <c r="Q42" s="78">
        <v>3367</v>
      </c>
      <c r="R42" s="78">
        <v>1777</v>
      </c>
      <c r="S42" s="78">
        <v>5722</v>
      </c>
      <c r="T42" s="78">
        <v>2739</v>
      </c>
      <c r="U42" s="78">
        <v>9089</v>
      </c>
      <c r="V42" s="80" t="s">
        <v>148</v>
      </c>
    </row>
    <row r="43" spans="14:22" x14ac:dyDescent="0.25">
      <c r="N43" s="84">
        <v>41</v>
      </c>
      <c r="O43" s="85">
        <v>131700</v>
      </c>
      <c r="P43" s="86">
        <v>962</v>
      </c>
      <c r="Q43" s="85">
        <v>3367</v>
      </c>
      <c r="R43" s="85">
        <v>1853</v>
      </c>
      <c r="S43" s="85">
        <v>5967</v>
      </c>
      <c r="T43" s="85">
        <v>2815</v>
      </c>
      <c r="U43" s="85">
        <v>9334</v>
      </c>
      <c r="V43" s="87" t="s">
        <v>148</v>
      </c>
    </row>
    <row r="44" spans="14:22" x14ac:dyDescent="0.25">
      <c r="N44" s="77">
        <v>42</v>
      </c>
      <c r="O44" s="78">
        <v>137100</v>
      </c>
      <c r="P44" s="79">
        <v>962</v>
      </c>
      <c r="Q44" s="78">
        <v>3367</v>
      </c>
      <c r="R44" s="78">
        <v>1929</v>
      </c>
      <c r="S44" s="78">
        <v>6211</v>
      </c>
      <c r="T44" s="78">
        <v>2891</v>
      </c>
      <c r="U44" s="78">
        <v>9578</v>
      </c>
      <c r="V44" s="80" t="s">
        <v>148</v>
      </c>
    </row>
    <row r="45" spans="14:22" x14ac:dyDescent="0.25">
      <c r="N45" s="84">
        <v>43</v>
      </c>
      <c r="O45" s="85">
        <v>142500</v>
      </c>
      <c r="P45" s="86">
        <v>962</v>
      </c>
      <c r="Q45" s="85">
        <v>3367</v>
      </c>
      <c r="R45" s="85">
        <v>2005</v>
      </c>
      <c r="S45" s="85">
        <v>6456</v>
      </c>
      <c r="T45" s="85">
        <v>2967</v>
      </c>
      <c r="U45" s="85">
        <v>9823</v>
      </c>
      <c r="V45" s="87" t="s">
        <v>148</v>
      </c>
    </row>
    <row r="46" spans="14:22" x14ac:dyDescent="0.25">
      <c r="N46" s="77">
        <v>44</v>
      </c>
      <c r="O46" s="78">
        <v>147900</v>
      </c>
      <c r="P46" s="79">
        <v>962</v>
      </c>
      <c r="Q46" s="78">
        <v>3367</v>
      </c>
      <c r="R46" s="78">
        <v>2081</v>
      </c>
      <c r="S46" s="78">
        <v>6701</v>
      </c>
      <c r="T46" s="78">
        <v>3043</v>
      </c>
      <c r="U46" s="78">
        <v>10068</v>
      </c>
      <c r="V46" s="80" t="s">
        <v>148</v>
      </c>
    </row>
    <row r="47" spans="14:22" x14ac:dyDescent="0.25">
      <c r="N47" s="84">
        <v>45</v>
      </c>
      <c r="O47" s="85">
        <v>150000</v>
      </c>
      <c r="P47" s="86">
        <v>962</v>
      </c>
      <c r="Q47" s="85">
        <v>3367</v>
      </c>
      <c r="R47" s="85">
        <v>2111</v>
      </c>
      <c r="S47" s="85">
        <v>6796</v>
      </c>
      <c r="T47" s="85">
        <v>3073</v>
      </c>
      <c r="U47" s="85">
        <v>10163</v>
      </c>
      <c r="V47" s="87" t="s">
        <v>148</v>
      </c>
    </row>
    <row r="48" spans="14:22" x14ac:dyDescent="0.25">
      <c r="N48" s="77">
        <v>46</v>
      </c>
      <c r="O48" s="78">
        <v>156400</v>
      </c>
      <c r="P48" s="79">
        <v>962</v>
      </c>
      <c r="Q48" s="78">
        <v>3367</v>
      </c>
      <c r="R48" s="78">
        <v>2201</v>
      </c>
      <c r="S48" s="78">
        <v>7086</v>
      </c>
      <c r="T48" s="78">
        <v>3163</v>
      </c>
      <c r="U48" s="78">
        <v>10453</v>
      </c>
      <c r="V48" s="80" t="s">
        <v>148</v>
      </c>
    </row>
    <row r="49" spans="3:22" x14ac:dyDescent="0.25">
      <c r="N49" s="84">
        <v>47</v>
      </c>
      <c r="O49" s="85">
        <v>162800</v>
      </c>
      <c r="P49" s="86">
        <v>962</v>
      </c>
      <c r="Q49" s="85">
        <v>3367</v>
      </c>
      <c r="R49" s="85">
        <v>2291</v>
      </c>
      <c r="S49" s="85">
        <v>7376</v>
      </c>
      <c r="T49" s="85">
        <v>3253</v>
      </c>
      <c r="U49" s="85">
        <v>10743</v>
      </c>
      <c r="V49" s="87" t="s">
        <v>148</v>
      </c>
    </row>
    <row r="50" spans="3:22" x14ac:dyDescent="0.25">
      <c r="N50" s="77">
        <v>48</v>
      </c>
      <c r="O50" s="78">
        <v>169200</v>
      </c>
      <c r="P50" s="79">
        <v>962</v>
      </c>
      <c r="Q50" s="78">
        <v>3367</v>
      </c>
      <c r="R50" s="78">
        <v>2381</v>
      </c>
      <c r="S50" s="78">
        <v>7666</v>
      </c>
      <c r="T50" s="78">
        <v>3343</v>
      </c>
      <c r="U50" s="78">
        <v>11033</v>
      </c>
      <c r="V50" s="80" t="s">
        <v>148</v>
      </c>
    </row>
    <row r="51" spans="3:22" x14ac:dyDescent="0.25">
      <c r="N51" s="84">
        <v>49</v>
      </c>
      <c r="O51" s="85">
        <v>175600</v>
      </c>
      <c r="P51" s="86">
        <v>962</v>
      </c>
      <c r="Q51" s="85">
        <v>3367</v>
      </c>
      <c r="R51" s="85">
        <v>2471</v>
      </c>
      <c r="S51" s="85">
        <v>7956</v>
      </c>
      <c r="T51" s="85">
        <v>3433</v>
      </c>
      <c r="U51" s="85">
        <v>11323</v>
      </c>
      <c r="V51" s="87" t="s">
        <v>148</v>
      </c>
    </row>
    <row r="52" spans="3:22" x14ac:dyDescent="0.25">
      <c r="N52" s="93">
        <v>50</v>
      </c>
      <c r="O52" s="94">
        <v>182000</v>
      </c>
      <c r="P52" s="95">
        <v>962</v>
      </c>
      <c r="Q52" s="94">
        <v>3367</v>
      </c>
      <c r="R52" s="94">
        <v>2561</v>
      </c>
      <c r="S52" s="94">
        <v>8246</v>
      </c>
      <c r="T52" s="94">
        <v>3523</v>
      </c>
      <c r="U52" s="94">
        <v>11613</v>
      </c>
      <c r="V52" s="96" t="s">
        <v>149</v>
      </c>
    </row>
    <row r="53" spans="3:22" x14ac:dyDescent="0.25">
      <c r="C53" s="97"/>
      <c r="D53" s="97"/>
      <c r="E53" s="97"/>
      <c r="F53" s="97"/>
      <c r="G53" s="97"/>
      <c r="H53" s="97"/>
      <c r="I53" s="97"/>
      <c r="J53" s="97"/>
      <c r="K53" s="97"/>
    </row>
  </sheetData>
  <mergeCells count="2">
    <mergeCell ref="A1:H1"/>
    <mergeCell ref="N1:V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E2C0A-71CD-47E4-B6D6-D1F447C38475}">
  <dimension ref="A1:Z24"/>
  <sheetViews>
    <sheetView tabSelected="1" topLeftCell="K1" workbookViewId="0">
      <selection activeCell="R3" sqref="R3:Z3"/>
    </sheetView>
  </sheetViews>
  <sheetFormatPr defaultRowHeight="16.5" x14ac:dyDescent="0.25"/>
  <cols>
    <col min="1" max="1" width="6" bestFit="1" customWidth="1"/>
    <col min="2" max="8" width="10.25" bestFit="1" customWidth="1"/>
    <col min="9" max="12" width="11.875" bestFit="1" customWidth="1"/>
    <col min="13" max="13" width="11.875" customWidth="1"/>
    <col min="14" max="14" width="10.25" bestFit="1" customWidth="1"/>
    <col min="18" max="18" width="10.5" bestFit="1" customWidth="1"/>
    <col min="19" max="19" width="2.5" bestFit="1" customWidth="1"/>
    <col min="20" max="20" width="10.5" bestFit="1" customWidth="1"/>
    <col min="21" max="21" width="2.5" bestFit="1" customWidth="1"/>
    <col min="22" max="22" width="5.5" bestFit="1" customWidth="1"/>
    <col min="23" max="23" width="3.5" bestFit="1" customWidth="1"/>
    <col min="24" max="24" width="9.5" bestFit="1" customWidth="1"/>
    <col min="25" max="25" width="3.5" bestFit="1" customWidth="1"/>
    <col min="26" max="26" width="13.875" bestFit="1" customWidth="1"/>
  </cols>
  <sheetData>
    <row r="1" spans="1:26" ht="27" x14ac:dyDescent="0.25">
      <c r="A1" s="103" t="s">
        <v>150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</row>
    <row r="2" spans="1:26" x14ac:dyDescent="0.25">
      <c r="A2" s="44" t="s">
        <v>151</v>
      </c>
      <c r="B2" s="44" t="s">
        <v>0</v>
      </c>
      <c r="C2" s="44" t="s">
        <v>118</v>
      </c>
      <c r="D2" s="57" t="s">
        <v>122</v>
      </c>
      <c r="E2" s="57" t="s">
        <v>119</v>
      </c>
      <c r="F2" s="57" t="s">
        <v>89</v>
      </c>
      <c r="G2" s="57" t="s">
        <v>87</v>
      </c>
      <c r="H2" s="57" t="s">
        <v>120</v>
      </c>
      <c r="I2" s="57" t="s">
        <v>139</v>
      </c>
      <c r="J2" s="57" t="s">
        <v>140</v>
      </c>
      <c r="K2" s="57" t="s">
        <v>141</v>
      </c>
      <c r="L2" s="57" t="s">
        <v>142</v>
      </c>
      <c r="M2" s="57" t="s">
        <v>153</v>
      </c>
      <c r="N2" s="45" t="s">
        <v>152</v>
      </c>
      <c r="R2" s="105" t="s">
        <v>154</v>
      </c>
      <c r="S2" s="106"/>
      <c r="T2" s="106"/>
      <c r="U2" s="106"/>
      <c r="V2" s="106"/>
      <c r="W2" s="106"/>
      <c r="X2" s="106"/>
      <c r="Y2" s="106"/>
      <c r="Z2" s="107"/>
    </row>
    <row r="3" spans="1:26" x14ac:dyDescent="0.25">
      <c r="A3" s="47"/>
      <c r="B3" s="46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8"/>
      <c r="R3" s="108" t="s">
        <v>155</v>
      </c>
      <c r="S3" s="108"/>
      <c r="T3" s="108"/>
      <c r="U3" s="109"/>
      <c r="V3" s="109" t="s">
        <v>156</v>
      </c>
      <c r="W3" s="109"/>
      <c r="X3" s="109" t="s">
        <v>157</v>
      </c>
      <c r="Y3" s="109"/>
      <c r="Z3" s="109" t="s">
        <v>158</v>
      </c>
    </row>
    <row r="4" spans="1:26" x14ac:dyDescent="0.25">
      <c r="A4" s="50"/>
      <c r="B4" s="49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1"/>
      <c r="R4" s="110">
        <v>0</v>
      </c>
      <c r="S4" s="111" t="s">
        <v>159</v>
      </c>
      <c r="T4" s="112">
        <v>540000</v>
      </c>
      <c r="U4" s="111" t="s">
        <v>160</v>
      </c>
      <c r="V4" s="113">
        <v>0.05</v>
      </c>
      <c r="W4" s="111" t="s">
        <v>161</v>
      </c>
      <c r="X4" s="110">
        <v>0</v>
      </c>
      <c r="Y4" s="111" t="s">
        <v>162</v>
      </c>
      <c r="Z4" s="110"/>
    </row>
    <row r="5" spans="1:26" x14ac:dyDescent="0.25">
      <c r="A5" s="47"/>
      <c r="B5" s="46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8"/>
      <c r="R5" s="114">
        <v>540001</v>
      </c>
      <c r="S5" s="115" t="s">
        <v>159</v>
      </c>
      <c r="T5" s="114">
        <v>1210000</v>
      </c>
      <c r="U5" s="115" t="s">
        <v>160</v>
      </c>
      <c r="V5" s="116">
        <v>0.12</v>
      </c>
      <c r="W5" s="115" t="s">
        <v>161</v>
      </c>
      <c r="X5" s="114">
        <v>37800</v>
      </c>
      <c r="Y5" s="115" t="s">
        <v>162</v>
      </c>
      <c r="Z5" s="117"/>
    </row>
    <row r="6" spans="1:26" x14ac:dyDescent="0.25">
      <c r="A6" s="50"/>
      <c r="B6" s="49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1"/>
      <c r="R6" s="112">
        <v>1210001</v>
      </c>
      <c r="S6" s="111" t="s">
        <v>159</v>
      </c>
      <c r="T6" s="112">
        <v>2420000</v>
      </c>
      <c r="U6" s="111" t="s">
        <v>160</v>
      </c>
      <c r="V6" s="113">
        <v>0.2</v>
      </c>
      <c r="W6" s="111" t="s">
        <v>161</v>
      </c>
      <c r="X6" s="112">
        <v>134600</v>
      </c>
      <c r="Y6" s="111" t="s">
        <v>162</v>
      </c>
      <c r="Z6" s="110"/>
    </row>
    <row r="7" spans="1:26" x14ac:dyDescent="0.25">
      <c r="A7" s="47"/>
      <c r="B7" s="46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8"/>
      <c r="R7" s="114">
        <v>2420001</v>
      </c>
      <c r="S7" s="115" t="s">
        <v>159</v>
      </c>
      <c r="T7" s="114">
        <v>4530000</v>
      </c>
      <c r="U7" s="115" t="s">
        <v>160</v>
      </c>
      <c r="V7" s="116">
        <v>0.3</v>
      </c>
      <c r="W7" s="115" t="s">
        <v>161</v>
      </c>
      <c r="X7" s="114">
        <v>376600</v>
      </c>
      <c r="Y7" s="115" t="s">
        <v>162</v>
      </c>
      <c r="Z7" s="117"/>
    </row>
    <row r="8" spans="1:26" x14ac:dyDescent="0.25">
      <c r="A8" s="50"/>
      <c r="B8" s="49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1"/>
      <c r="R8" s="112">
        <v>4530001</v>
      </c>
      <c r="S8" s="111" t="s">
        <v>159</v>
      </c>
      <c r="T8" s="112">
        <v>10310000</v>
      </c>
      <c r="U8" s="111" t="s">
        <v>160</v>
      </c>
      <c r="V8" s="113">
        <v>0.4</v>
      </c>
      <c r="W8" s="111" t="s">
        <v>161</v>
      </c>
      <c r="X8" s="112">
        <v>829600</v>
      </c>
      <c r="Y8" s="111" t="s">
        <v>162</v>
      </c>
      <c r="Z8" s="111"/>
    </row>
    <row r="9" spans="1:26" x14ac:dyDescent="0.25">
      <c r="A9" s="47"/>
      <c r="B9" s="46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8"/>
      <c r="R9" s="114">
        <v>10310001</v>
      </c>
      <c r="S9" s="115"/>
      <c r="T9" s="117" t="s">
        <v>163</v>
      </c>
      <c r="U9" s="115" t="s">
        <v>160</v>
      </c>
      <c r="V9" s="116">
        <v>0.45</v>
      </c>
      <c r="W9" s="115" t="s">
        <v>161</v>
      </c>
      <c r="X9" s="114">
        <v>1345100</v>
      </c>
      <c r="Y9" s="115" t="s">
        <v>162</v>
      </c>
      <c r="Z9" s="115"/>
    </row>
    <row r="10" spans="1:26" x14ac:dyDescent="0.25">
      <c r="A10" s="50"/>
      <c r="B10" s="49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1"/>
    </row>
    <row r="11" spans="1:26" x14ac:dyDescent="0.25">
      <c r="A11" s="47"/>
      <c r="B11" s="46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8"/>
    </row>
    <row r="12" spans="1:26" x14ac:dyDescent="0.25">
      <c r="A12" s="50"/>
      <c r="B12" s="52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1"/>
    </row>
    <row r="13" spans="1:26" x14ac:dyDescent="0.25">
      <c r="A13" s="47"/>
      <c r="B13" s="53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8"/>
    </row>
    <row r="14" spans="1:26" x14ac:dyDescent="0.25">
      <c r="A14" s="50"/>
      <c r="B14" s="52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1"/>
    </row>
    <row r="15" spans="1:26" x14ac:dyDescent="0.25">
      <c r="A15" s="47"/>
      <c r="B15" s="53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8"/>
    </row>
    <row r="16" spans="1:26" x14ac:dyDescent="0.25">
      <c r="A16" s="50"/>
      <c r="B16" s="52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1"/>
    </row>
    <row r="17" spans="1:14" x14ac:dyDescent="0.25">
      <c r="A17" s="47"/>
      <c r="B17" s="53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8"/>
    </row>
    <row r="18" spans="1:14" x14ac:dyDescent="0.25">
      <c r="A18" s="50"/>
      <c r="B18" s="52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1"/>
    </row>
    <row r="19" spans="1:14" x14ac:dyDescent="0.25">
      <c r="A19" s="47"/>
      <c r="B19" s="53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8"/>
    </row>
    <row r="20" spans="1:14" x14ac:dyDescent="0.25">
      <c r="A20" s="50"/>
      <c r="B20" s="52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1"/>
    </row>
    <row r="21" spans="1:14" x14ac:dyDescent="0.25">
      <c r="A21" s="47"/>
      <c r="B21" s="53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8"/>
    </row>
    <row r="22" spans="1:14" x14ac:dyDescent="0.25">
      <c r="A22" s="50"/>
      <c r="B22" s="52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1"/>
    </row>
    <row r="23" spans="1:14" x14ac:dyDescent="0.25">
      <c r="A23" s="47"/>
      <c r="B23" s="53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8"/>
    </row>
    <row r="24" spans="1:14" x14ac:dyDescent="0.25">
      <c r="A24" s="55"/>
      <c r="B24" s="54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6"/>
    </row>
  </sheetData>
  <mergeCells count="3">
    <mergeCell ref="A1:N1"/>
    <mergeCell ref="R2:Z2"/>
    <mergeCell ref="R3:T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員工基本資料</vt:lpstr>
      <vt:lpstr>簽到記錄</vt:lpstr>
      <vt:lpstr>簽到統計</vt:lpstr>
      <vt:lpstr>薪資表</vt:lpstr>
      <vt:lpstr>薪資比較</vt:lpstr>
      <vt:lpstr>勞健保分攤</vt:lpstr>
      <vt:lpstr>員工薪資明細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lin</cp:lastModifiedBy>
  <dcterms:created xsi:type="dcterms:W3CDTF">2018-02-04T17:58:36Z</dcterms:created>
  <dcterms:modified xsi:type="dcterms:W3CDTF">2018-02-10T15:46:04Z</dcterms:modified>
</cp:coreProperties>
</file>