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always"/>
  <mc:AlternateContent xmlns:mc="http://schemas.openxmlformats.org/markup-compatibility/2006">
    <mc:Choice Requires="x15">
      <x15ac:absPath xmlns:x15ac="http://schemas.microsoft.com/office/spreadsheetml/2010/11/ac" url="C:\Users\jtlew\OneDrive - Grand Canyon University\CST-452 - Senior Project II\Week 3\"/>
    </mc:Choice>
  </mc:AlternateContent>
  <xr:revisionPtr revIDLastSave="0" documentId="13_ncr:1_{78C7BA1C-ABD2-4EF5-9924-6F9F058CF591}" xr6:coauthVersionLast="47" xr6:coauthVersionMax="47" xr10:uidLastSave="{00000000-0000-0000-0000-000000000000}"/>
  <bookViews>
    <workbookView xWindow="45" yWindow="15" windowWidth="23670" windowHeight="20985" xr2:uid="{00000000-000D-0000-FFFF-FFFF00000000}"/>
  </bookViews>
  <sheets>
    <sheet name="Backlog" sheetId="5" r:id="rId1"/>
    <sheet name="Sprint 1" sheetId="1" r:id="rId2"/>
    <sheet name="Sprint 2" sheetId="2" r:id="rId3"/>
    <sheet name="Sprint 3" sheetId="3" r:id="rId4"/>
    <sheet name="Sprint 4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5" l="1"/>
  <c r="F24" i="5"/>
  <c r="F23" i="5"/>
  <c r="L9" i="6"/>
  <c r="K9" i="6"/>
  <c r="J9" i="6"/>
  <c r="I9" i="6"/>
  <c r="H9" i="6"/>
  <c r="G9" i="6"/>
  <c r="F9" i="6"/>
  <c r="E8" i="6"/>
  <c r="F8" i="6" s="1"/>
  <c r="G8" i="6" s="1"/>
  <c r="H8" i="6" s="1"/>
  <c r="I8" i="6" s="1"/>
  <c r="J8" i="6" s="1"/>
  <c r="K8" i="6" s="1"/>
  <c r="L8" i="6" s="1"/>
  <c r="E7" i="6"/>
  <c r="M6" i="6"/>
  <c r="M5" i="6"/>
  <c r="P14" i="2"/>
  <c r="F12" i="3"/>
  <c r="G12" i="3"/>
  <c r="H12" i="3"/>
  <c r="I12" i="3"/>
  <c r="J12" i="3"/>
  <c r="K12" i="3"/>
  <c r="L12" i="3"/>
  <c r="E11" i="3"/>
  <c r="F11" i="3" s="1"/>
  <c r="G11" i="3" s="1"/>
  <c r="H11" i="3" s="1"/>
  <c r="I11" i="3" s="1"/>
  <c r="J11" i="3" s="1"/>
  <c r="K11" i="3" s="1"/>
  <c r="L11" i="3" s="1"/>
  <c r="E10" i="3"/>
  <c r="M7" i="3"/>
  <c r="M6" i="3"/>
  <c r="M5" i="3"/>
  <c r="L14" i="2"/>
  <c r="K14" i="2"/>
  <c r="J14" i="2"/>
  <c r="I14" i="2"/>
  <c r="H14" i="2"/>
  <c r="G14" i="2"/>
  <c r="F14" i="2"/>
  <c r="E13" i="2"/>
  <c r="F13" i="2" s="1"/>
  <c r="G13" i="2" s="1"/>
  <c r="H13" i="2" s="1"/>
  <c r="I13" i="2" s="1"/>
  <c r="J13" i="2" s="1"/>
  <c r="K13" i="2" s="1"/>
  <c r="L13" i="2" s="1"/>
  <c r="E12" i="2"/>
  <c r="M9" i="2"/>
  <c r="M8" i="2"/>
  <c r="M7" i="2"/>
  <c r="M6" i="2"/>
  <c r="M5" i="2"/>
  <c r="M11" i="1"/>
  <c r="M10" i="1"/>
  <c r="M9" i="1"/>
  <c r="M8" i="1"/>
  <c r="M7" i="1"/>
  <c r="M6" i="1"/>
  <c r="M5" i="1"/>
  <c r="L14" i="1"/>
  <c r="K14" i="1"/>
  <c r="J14" i="1"/>
  <c r="I14" i="1"/>
  <c r="H14" i="1"/>
  <c r="G14" i="1"/>
  <c r="F14" i="1"/>
  <c r="E13" i="1"/>
  <c r="F13" i="1" s="1"/>
  <c r="G13" i="1" s="1"/>
  <c r="H13" i="1" s="1"/>
  <c r="I13" i="1" s="1"/>
  <c r="J13" i="1" s="1"/>
  <c r="K13" i="1" s="1"/>
  <c r="L13" i="1" s="1"/>
  <c r="E12" i="1"/>
  <c r="O7" i="6" l="1"/>
  <c r="O10" i="3"/>
  <c r="O12" i="2"/>
  <c r="O12" i="1"/>
</calcChain>
</file>

<file path=xl/sharedStrings.xml><?xml version="1.0" encoding="utf-8"?>
<sst xmlns="http://schemas.openxmlformats.org/spreadsheetml/2006/main" count="219" uniqueCount="115">
  <si>
    <t>Estimate (hours)</t>
  </si>
  <si>
    <t>Sprint #</t>
  </si>
  <si>
    <t>Project:</t>
  </si>
  <si>
    <t>DATE:</t>
  </si>
  <si>
    <t>User Story ID</t>
  </si>
  <si>
    <t>User Story</t>
  </si>
  <si>
    <t>Task</t>
  </si>
  <si>
    <t>Day 1</t>
  </si>
  <si>
    <t>Day 2</t>
  </si>
  <si>
    <t>Day 3</t>
  </si>
  <si>
    <t>Day 4</t>
  </si>
  <si>
    <t>Day 5</t>
  </si>
  <si>
    <t>Day 6</t>
  </si>
  <si>
    <t>Day 7</t>
  </si>
  <si>
    <t>Ideal - Remaining efforts in uninterrupted working hours.</t>
  </si>
  <si>
    <t>Hydra Tanks</t>
  </si>
  <si>
    <t>I would like to control the tank with different control types so that I can easily maneuver and shoot</t>
  </si>
  <si>
    <t>Input Manager</t>
  </si>
  <si>
    <t>I want to setup a new Unity project so that I can start with a clean slate and import scripts and assets as needed</t>
  </si>
  <si>
    <t>Setup new Unity project</t>
  </si>
  <si>
    <t>I would like enemies to dynamically spawn on the map so that the game feels unpredictable and challenging</t>
  </si>
  <si>
    <t>I would like to see my score in real-time on the game screen so that I can track my progress during a level</t>
  </si>
  <si>
    <t>I would like to hear various sound effects so that I can have an immersive experience</t>
  </si>
  <si>
    <t>I would like to see special effects for hits, power-ups, etc so that I can have an immersive experience</t>
  </si>
  <si>
    <t>I would like to load a level so that I can start a game</t>
  </si>
  <si>
    <t>Level Manager</t>
  </si>
  <si>
    <t>Audio Manager</t>
  </si>
  <si>
    <t>Sprite Assets, Animations</t>
  </si>
  <si>
    <t>Menu System, Level Manager</t>
  </si>
  <si>
    <t>Total Hours per Task</t>
  </si>
  <si>
    <t>Total Hours Worked</t>
  </si>
  <si>
    <t>Total Daily Hours</t>
  </si>
  <si>
    <t>Actual  - RemainingEfforts in uninterrupted working hours.</t>
  </si>
  <si>
    <t>Task Complete?</t>
  </si>
  <si>
    <t>Yes</t>
  </si>
  <si>
    <t>% of Sprint Tasks Complete</t>
  </si>
  <si>
    <t>I would like to see my high score from each level so that I can compare my progress between levels</t>
  </si>
  <si>
    <t>Partially</t>
  </si>
  <si>
    <t>Save System - High Scores</t>
  </si>
  <si>
    <t>Level Building</t>
  </si>
  <si>
    <t>Hook up Audio Settings</t>
  </si>
  <si>
    <t>High Scores Menu Screen</t>
  </si>
  <si>
    <t>I would like to adjust volume levels so that I can customize my experience</t>
  </si>
  <si>
    <t>I would like to choose from multiple levels so that I can have different levels of difficulty</t>
  </si>
  <si>
    <t>I would like to save the player's high score for each level so that the player can see their record scores</t>
  </si>
  <si>
    <t>I would like the user interface to be intuitive and easy to navigate so that it enhances player satisfaction and retention</t>
  </si>
  <si>
    <t>UI - Add more button functionality</t>
  </si>
  <si>
    <t>TOTAL HOURS ESTIMATE</t>
  </si>
  <si>
    <t>so that my project is bug-free and maintainable</t>
  </si>
  <si>
    <t>I would like to perform code cleanup and refactoring</t>
  </si>
  <si>
    <t>As a developer</t>
  </si>
  <si>
    <t>Cleanup</t>
  </si>
  <si>
    <t>so that the player experience is enhanced</t>
  </si>
  <si>
    <t>I would like to balance the difficulty of the game across levels</t>
  </si>
  <si>
    <t>As  a developer</t>
  </si>
  <si>
    <t>so that it provides a consistent experience</t>
  </si>
  <si>
    <t>I would like text and buttons to scale appropriately with screen size</t>
  </si>
  <si>
    <t>UI</t>
  </si>
  <si>
    <t>so that the player can see their record scores</t>
  </si>
  <si>
    <t>I would like to save the player's high score for each level</t>
  </si>
  <si>
    <t>Scoring</t>
  </si>
  <si>
    <t>so that it enhances player satisfaction and retention</t>
  </si>
  <si>
    <t>I would like the user interface to be intuitive and easy to navigate</t>
  </si>
  <si>
    <t>so that I can start with a clean slate and import scripts and assets as needed</t>
  </si>
  <si>
    <t>I want to setup a new Unity project</t>
  </si>
  <si>
    <t>Project Setup</t>
  </si>
  <si>
    <t>Non-Functional Requirements</t>
  </si>
  <si>
    <t>so that I can get into the game faster and not have to figure things out for myself</t>
  </si>
  <si>
    <t>I would like to see the Controls and How To Play</t>
  </si>
  <si>
    <t>As a player</t>
  </si>
  <si>
    <t>Menu</t>
  </si>
  <si>
    <t>so that I can customize my experience</t>
  </si>
  <si>
    <t>I would like to adjust volume levels</t>
  </si>
  <si>
    <t>Audio</t>
  </si>
  <si>
    <t>so that I can have different levels of difficulty</t>
  </si>
  <si>
    <t>I would like to choose from multiple levels</t>
  </si>
  <si>
    <t>Levels</t>
  </si>
  <si>
    <t>so that I can compare my progress between levels</t>
  </si>
  <si>
    <t>I would like to see my high score from each level</t>
  </si>
  <si>
    <t>so that I can start a game</t>
  </si>
  <si>
    <t>I would like to load a level</t>
  </si>
  <si>
    <t>so that I can have an immersive experience</t>
  </si>
  <si>
    <t>I would like to see special effects for hits, power-ups, etc</t>
  </si>
  <si>
    <t>Graphics</t>
  </si>
  <si>
    <t>I would like to hear various sound effects</t>
  </si>
  <si>
    <t>so that I can track my progress during a level</t>
  </si>
  <si>
    <t>I would like to see my score in real-time on the game screen</t>
  </si>
  <si>
    <t>Scoring System</t>
  </si>
  <si>
    <t>so that the game feels unpredictable and challenging</t>
  </si>
  <si>
    <t>I would like enemies to dynamically spawn on the map</t>
  </si>
  <si>
    <t>Enemy Spawning</t>
  </si>
  <si>
    <t>so that I can easily maneuver and shoot</t>
  </si>
  <si>
    <t>I would like to control the tank with different control types</t>
  </si>
  <si>
    <t>Controls</t>
  </si>
  <si>
    <t>Jamie Lewis</t>
  </si>
  <si>
    <t>Funtional Requirements</t>
  </si>
  <si>
    <t>Assigned To</t>
  </si>
  <si>
    <t>Estimate</t>
  </si>
  <si>
    <t>So that &lt;outcome&gt;</t>
  </si>
  <si>
    <t>I would like to &lt;description&gt;</t>
  </si>
  <si>
    <t>As a(n) &lt;actor&gt;</t>
  </si>
  <si>
    <t>Feature</t>
  </si>
  <si>
    <t>ID</t>
  </si>
  <si>
    <t>User Stories</t>
  </si>
  <si>
    <t>I would like text and buttons to scale appropriately with screen size so that it provides a consistent experience</t>
  </si>
  <si>
    <t>UI - polishing</t>
  </si>
  <si>
    <t>I would like to see the Controls and How To Play so that I can get into the game faster and not have to figure things out for myself</t>
  </si>
  <si>
    <t>Menu System - Add a new screen</t>
  </si>
  <si>
    <t>% of Project Tasks Complete (by # of tasks, then by # of estimated hours)</t>
  </si>
  <si>
    <t>Project Title: Hydra Tanks
Current Release #: v0.5
Current Sprint #: 4 (see tabs below)</t>
  </si>
  <si>
    <t>2,3</t>
  </si>
  <si>
    <t>I would like to balance the difficulty of the game across levels so that the player experience is enhanced</t>
  </si>
  <si>
    <t>I would like to perform code cleanup and refactoring so that my project is bug-free and maintainable</t>
  </si>
  <si>
    <t>Code cleanup, minor refactoring, commenting</t>
  </si>
  <si>
    <t>Level Manager - game 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</si>
</sst>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FFC000"/>
      </left>
      <right/>
      <top style="thin">
        <color indexed="64"/>
      </top>
      <bottom/>
      <diagonal/>
    </border>
    <border>
      <left/>
      <right style="thick">
        <color rgb="FFFFC000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wrapText="1"/>
      <protection locked="0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 applyAlignment="1" applyProtection="1">
      <alignment horizontal="center"/>
      <protection locked="0"/>
    </xf>
    <xf numFmtId="0" fontId="2" fillId="5" borderId="1" xfId="0" applyFont="1" applyFill="1" applyBorder="1" applyProtection="1">
      <protection locked="0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  <xf numFmtId="0" fontId="0" fillId="4" borderId="1" xfId="0" applyFill="1" applyBorder="1" applyAlignment="1" applyProtection="1">
      <alignment horizontal="right"/>
      <protection locked="0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0" fillId="3" borderId="2" xfId="0" applyFill="1" applyBorder="1"/>
    <xf numFmtId="0" fontId="2" fillId="6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 vertical="top" wrapText="1"/>
      <protection locked="0"/>
    </xf>
    <xf numFmtId="0" fontId="0" fillId="5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16" fontId="0" fillId="3" borderId="1" xfId="0" applyNumberFormat="1" applyFill="1" applyBorder="1" applyProtection="1">
      <protection locked="0"/>
    </xf>
    <xf numFmtId="0" fontId="0" fillId="5" borderId="2" xfId="0" applyFill="1" applyBorder="1" applyProtection="1"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1" fillId="8" borderId="5" xfId="0" applyFont="1" applyFill="1" applyBorder="1" applyAlignment="1">
      <alignment horizontal="center" wrapText="1"/>
    </xf>
    <xf numFmtId="0" fontId="1" fillId="8" borderId="7" xfId="0" applyFont="1" applyFill="1" applyBorder="1" applyAlignment="1">
      <alignment horizontal="center" wrapText="1"/>
    </xf>
    <xf numFmtId="0" fontId="0" fillId="8" borderId="8" xfId="0" applyFill="1" applyBorder="1" applyAlignment="1">
      <alignment wrapText="1"/>
    </xf>
    <xf numFmtId="9" fontId="0" fillId="3" borderId="1" xfId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top" wrapText="1"/>
    </xf>
    <xf numFmtId="0" fontId="0" fillId="9" borderId="1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4" borderId="1" xfId="0" applyFill="1" applyBorder="1" applyAlignment="1" applyProtection="1">
      <alignment horizontal="right" wrapText="1"/>
      <protection locked="0"/>
    </xf>
    <xf numFmtId="16" fontId="0" fillId="3" borderId="1" xfId="0" applyNumberFormat="1" applyFill="1" applyBorder="1" applyAlignment="1" applyProtection="1">
      <alignment wrapText="1"/>
      <protection locked="0"/>
    </xf>
    <xf numFmtId="0" fontId="0" fillId="4" borderId="1" xfId="0" applyFill="1" applyBorder="1" applyAlignment="1" applyProtection="1">
      <alignment horizontal="center" wrapText="1"/>
      <protection locked="0"/>
    </xf>
    <xf numFmtId="0" fontId="0" fillId="2" borderId="1" xfId="0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0" fillId="6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1" xfId="0" applyFill="1" applyBorder="1" applyAlignment="1" applyProtection="1">
      <alignment wrapText="1"/>
      <protection locked="0"/>
    </xf>
    <xf numFmtId="0" fontId="0" fillId="5" borderId="2" xfId="0" applyFill="1" applyBorder="1" applyAlignment="1" applyProtection="1">
      <alignment wrapText="1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 applyProtection="1">
      <alignment horizontal="right"/>
      <protection locked="0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2" fillId="3" borderId="1" xfId="0" applyFont="1" applyFill="1" applyBorder="1" applyProtection="1">
      <protection locked="0"/>
    </xf>
    <xf numFmtId="0" fontId="2" fillId="3" borderId="2" xfId="0" applyFont="1" applyFill="1" applyBorder="1" applyProtection="1">
      <protection locked="0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>
      <alignment horizontal="center" vertical="center"/>
    </xf>
    <xf numFmtId="0" fontId="0" fillId="4" borderId="2" xfId="0" applyFill="1" applyBorder="1" applyAlignment="1" applyProtection="1">
      <alignment horizontal="center" wrapText="1"/>
      <protection locked="0"/>
    </xf>
    <xf numFmtId="0" fontId="0" fillId="4" borderId="3" xfId="0" applyFill="1" applyBorder="1" applyAlignment="1" applyProtection="1">
      <alignment horizontal="center" wrapText="1"/>
      <protection locked="0"/>
    </xf>
    <xf numFmtId="0" fontId="0" fillId="4" borderId="4" xfId="0" applyFill="1" applyBorder="1" applyAlignment="1" applyProtection="1">
      <alignment horizontal="center" wrapText="1"/>
      <protection locked="0"/>
    </xf>
    <xf numFmtId="0" fontId="2" fillId="3" borderId="1" xfId="0" applyFont="1" applyFill="1" applyBorder="1" applyAlignment="1" applyProtection="1">
      <alignment wrapText="1"/>
      <protection locked="0"/>
    </xf>
    <xf numFmtId="0" fontId="2" fillId="3" borderId="2" xfId="0" applyFont="1" applyFill="1" applyBorder="1" applyAlignment="1" applyProtection="1">
      <alignment wrapText="1"/>
      <protection locked="0"/>
    </xf>
    <xf numFmtId="0" fontId="0" fillId="4" borderId="2" xfId="0" applyFill="1" applyBorder="1" applyAlignment="1" applyProtection="1">
      <alignment horizontal="right" wrapText="1"/>
      <protection locked="0"/>
    </xf>
    <xf numFmtId="0" fontId="0" fillId="4" borderId="4" xfId="0" applyFill="1" applyBorder="1" applyAlignment="1" applyProtection="1">
      <alignment horizontal="right" wrapText="1"/>
      <protection locked="0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3" borderId="1" xfId="0" applyFill="1" applyBorder="1" applyAlignment="1" applyProtection="1">
      <alignment horizontal="center" wrapText="1"/>
      <protection locked="0"/>
    </xf>
    <xf numFmtId="0" fontId="1" fillId="7" borderId="1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8" borderId="12" xfId="0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vertical="top" wrapText="1"/>
    </xf>
    <xf numFmtId="0" fontId="1" fillId="8" borderId="10" xfId="0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8" borderId="13" xfId="0" applyFill="1" applyBorder="1" applyAlignment="1">
      <alignment wrapText="1"/>
    </xf>
    <xf numFmtId="0" fontId="5" fillId="0" borderId="6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 down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160510306576566E-2"/>
          <c:y val="0.19641044869391325"/>
          <c:w val="0.96767897938684688"/>
          <c:h val="0.75742874245982406"/>
        </c:manualLayout>
      </c:layout>
      <c:lineChart>
        <c:grouping val="standard"/>
        <c:varyColors val="0"/>
        <c:ser>
          <c:idx val="0"/>
          <c:order val="0"/>
          <c:tx>
            <c:v>Ideal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1'!$E$12:$L$12</c:f>
              <c:numCache>
                <c:formatCode>General</c:formatCode>
                <c:ptCount val="8"/>
                <c:pt idx="0">
                  <c:v>16</c:v>
                </c:pt>
                <c:pt idx="1">
                  <c:v>14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C-F343-9E0B-0C59F16E75B3}"/>
            </c:ext>
          </c:extLst>
        </c:ser>
        <c:ser>
          <c:idx val="1"/>
          <c:order val="1"/>
          <c:tx>
            <c:v>Actual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1'!$E$13:$L$13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12</c:v>
                </c:pt>
                <c:pt idx="3">
                  <c:v>6</c:v>
                </c:pt>
                <c:pt idx="4">
                  <c:v>3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C-F343-9E0B-0C59F16E7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301936"/>
        <c:axId val="358299976"/>
      </c:lineChart>
      <c:catAx>
        <c:axId val="358301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58299976"/>
        <c:crosses val="autoZero"/>
        <c:auto val="1"/>
        <c:lblAlgn val="ctr"/>
        <c:lblOffset val="100"/>
        <c:noMultiLvlLbl val="0"/>
      </c:catAx>
      <c:valAx>
        <c:axId val="358299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35830193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 down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160510306576566E-2"/>
          <c:y val="0.19641044869391325"/>
          <c:w val="0.96767897938684688"/>
          <c:h val="0.75742874245982406"/>
        </c:manualLayout>
      </c:layout>
      <c:lineChart>
        <c:grouping val="standard"/>
        <c:varyColors val="0"/>
        <c:ser>
          <c:idx val="0"/>
          <c:order val="0"/>
          <c:tx>
            <c:v>Ideal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2'!$E$12:$L$12</c:f>
              <c:numCache>
                <c:formatCode>General</c:formatCode>
                <c:ptCount val="8"/>
                <c:pt idx="0">
                  <c:v>18</c:v>
                </c:pt>
                <c:pt idx="1">
                  <c:v>16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41-4FB3-A520-8C585BD53454}"/>
            </c:ext>
          </c:extLst>
        </c:ser>
        <c:ser>
          <c:idx val="1"/>
          <c:order val="1"/>
          <c:tx>
            <c:v>Actual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2'!$E$13:$L$13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14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41-4FB3-A520-8C585BD534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301936"/>
        <c:axId val="358299976"/>
      </c:lineChart>
      <c:catAx>
        <c:axId val="358301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58299976"/>
        <c:crosses val="autoZero"/>
        <c:auto val="1"/>
        <c:lblAlgn val="ctr"/>
        <c:lblOffset val="100"/>
        <c:noMultiLvlLbl val="0"/>
      </c:catAx>
      <c:valAx>
        <c:axId val="358299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35830193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 down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160510306576566E-2"/>
          <c:y val="0.19641044869391325"/>
          <c:w val="0.96767897938684688"/>
          <c:h val="0.75742874245982406"/>
        </c:manualLayout>
      </c:layout>
      <c:lineChart>
        <c:grouping val="standard"/>
        <c:varyColors val="0"/>
        <c:ser>
          <c:idx val="0"/>
          <c:order val="0"/>
          <c:tx>
            <c:v>Ideal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3'!$E$10:$L$10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8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D-451E-9908-EAB3C7C535A6}"/>
            </c:ext>
          </c:extLst>
        </c:ser>
        <c:ser>
          <c:idx val="1"/>
          <c:order val="1"/>
          <c:tx>
            <c:v>Actual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3'!$E$11:$L$11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8</c:v>
                </c:pt>
                <c:pt idx="5">
                  <c:v>2</c:v>
                </c:pt>
                <c:pt idx="6">
                  <c:v>-2</c:v>
                </c:pt>
                <c:pt idx="7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D-451E-9908-EAB3C7C535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301936"/>
        <c:axId val="358299976"/>
      </c:lineChart>
      <c:catAx>
        <c:axId val="358301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58299976"/>
        <c:crosses val="autoZero"/>
        <c:auto val="1"/>
        <c:lblAlgn val="ctr"/>
        <c:lblOffset val="100"/>
        <c:noMultiLvlLbl val="0"/>
      </c:catAx>
      <c:valAx>
        <c:axId val="358299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35830193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 down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160510306576566E-2"/>
          <c:y val="0.19641044869391325"/>
          <c:w val="0.96767897938684688"/>
          <c:h val="0.75742874245982406"/>
        </c:manualLayout>
      </c:layout>
      <c:lineChart>
        <c:grouping val="standard"/>
        <c:varyColors val="0"/>
        <c:ser>
          <c:idx val="0"/>
          <c:order val="0"/>
          <c:tx>
            <c:v>Ideal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4'!$E$7:$L$7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5-43B2-A7D9-AF243B1B5593}"/>
            </c:ext>
          </c:extLst>
        </c:ser>
        <c:ser>
          <c:idx val="1"/>
          <c:order val="1"/>
          <c:tx>
            <c:v>Actual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4'!$E$8:$L$8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0</c:v>
                </c:pt>
                <c:pt idx="7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5-43B2-A7D9-AF243B1B55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301936"/>
        <c:axId val="358299976"/>
      </c:lineChart>
      <c:catAx>
        <c:axId val="358301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58299976"/>
        <c:crosses val="autoZero"/>
        <c:auto val="1"/>
        <c:lblAlgn val="ctr"/>
        <c:lblOffset val="100"/>
        <c:noMultiLvlLbl val="0"/>
      </c:catAx>
      <c:valAx>
        <c:axId val="358299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35830193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1143001</xdr:colOff>
      <xdr:row>15</xdr:row>
      <xdr:rowOff>9525</xdr:rowOff>
    </xdr:from>
    <xdr:to>
      <xdr:col>11</xdr:col>
      <xdr:colOff>581026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2590800</xdr:colOff>
      <xdr:row>16</xdr:row>
      <xdr:rowOff>123825</xdr:rowOff>
    </xdr:from>
    <xdr:to>
      <xdr:col>12</xdr:col>
      <xdr:colOff>390524</xdr:colOff>
      <xdr:row>37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C6C98-1EF8-4BF0-A7D5-DCACF131C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2590800</xdr:colOff>
      <xdr:row>14</xdr:row>
      <xdr:rowOff>123825</xdr:rowOff>
    </xdr:from>
    <xdr:to>
      <xdr:col>12</xdr:col>
      <xdr:colOff>390524</xdr:colOff>
      <xdr:row>35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435827-3A39-4022-8241-97E320EE0F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2505075</xdr:colOff>
      <xdr:row>11</xdr:row>
      <xdr:rowOff>161925</xdr:rowOff>
    </xdr:from>
    <xdr:to>
      <xdr:col>12</xdr:col>
      <xdr:colOff>361949</xdr:colOff>
      <xdr:row>32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24354-25D2-4E2C-A005-A4E5F0C51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C43D-064E-4DD0-A50C-8257AD81ED1E}">
  <dimension ref="A1:H24"/>
  <sheetViews>
    <sheetView tabSelected="1" zoomScaleNormal="100" workbookViewId="0">
      <selection activeCell="K15" sqref="K15"/>
    </sheetView>
  </sheetViews>
  <sheetFormatPr defaultRowHeight="15" x14ac:dyDescent="0.25"/>
  <cols>
    <col min="1" max="1" width="6.5703125" style="27" customWidth="1"/>
    <col min="2" max="2" width="31.42578125" style="27" customWidth="1"/>
    <col min="3" max="3" width="16.140625" style="27" customWidth="1"/>
    <col min="4" max="4" width="37.5703125" style="27" customWidth="1"/>
    <col min="5" max="5" width="33" style="27" customWidth="1"/>
    <col min="6" max="6" width="9.85546875" style="27" customWidth="1"/>
    <col min="7" max="7" width="18.42578125" style="27" customWidth="1"/>
    <col min="8" max="16384" width="9.140625" style="27"/>
  </cols>
  <sheetData>
    <row r="1" spans="1:8" ht="67.5" customHeight="1" x14ac:dyDescent="0.25">
      <c r="A1" s="105" t="s">
        <v>109</v>
      </c>
      <c r="B1" s="106"/>
      <c r="C1" s="106"/>
      <c r="D1" s="106"/>
      <c r="E1" s="106"/>
      <c r="F1" s="106"/>
      <c r="G1" s="106"/>
      <c r="H1" s="106"/>
    </row>
    <row r="2" spans="1:8" ht="19.5" customHeight="1" x14ac:dyDescent="0.25">
      <c r="A2" s="40"/>
      <c r="B2" s="104"/>
      <c r="C2" s="95" t="s">
        <v>103</v>
      </c>
      <c r="D2" s="96"/>
      <c r="E2" s="96"/>
      <c r="F2" s="96"/>
      <c r="G2" s="102"/>
      <c r="H2" s="39"/>
    </row>
    <row r="3" spans="1:8" ht="23.25" customHeight="1" x14ac:dyDescent="0.25">
      <c r="A3" s="101" t="s">
        <v>102</v>
      </c>
      <c r="B3" s="101" t="s">
        <v>101</v>
      </c>
      <c r="C3" s="101" t="s">
        <v>100</v>
      </c>
      <c r="D3" s="101" t="s">
        <v>99</v>
      </c>
      <c r="E3" s="101" t="s">
        <v>98</v>
      </c>
      <c r="F3" s="101" t="s">
        <v>97</v>
      </c>
      <c r="G3" s="101" t="s">
        <v>96</v>
      </c>
      <c r="H3" s="38" t="s">
        <v>1</v>
      </c>
    </row>
    <row r="4" spans="1:8" ht="24" customHeight="1" x14ac:dyDescent="0.25">
      <c r="A4" s="97"/>
      <c r="B4" s="97" t="s">
        <v>95</v>
      </c>
      <c r="C4" s="98"/>
      <c r="D4" s="98"/>
      <c r="E4" s="99"/>
      <c r="F4" s="99"/>
      <c r="G4" s="100" t="s">
        <v>94</v>
      </c>
      <c r="H4" s="93"/>
    </row>
    <row r="5" spans="1:8" ht="30" x14ac:dyDescent="0.25">
      <c r="A5" s="37">
        <v>1</v>
      </c>
      <c r="B5" s="37" t="s">
        <v>93</v>
      </c>
      <c r="C5" s="36" t="s">
        <v>69</v>
      </c>
      <c r="D5" s="35" t="s">
        <v>92</v>
      </c>
      <c r="E5" s="34" t="s">
        <v>91</v>
      </c>
      <c r="F5" s="33">
        <v>4</v>
      </c>
      <c r="G5" s="65"/>
      <c r="H5" s="94">
        <v>1</v>
      </c>
    </row>
    <row r="6" spans="1:8" ht="30" x14ac:dyDescent="0.25">
      <c r="A6" s="37">
        <v>2</v>
      </c>
      <c r="B6" s="37" t="s">
        <v>90</v>
      </c>
      <c r="C6" s="36" t="s">
        <v>69</v>
      </c>
      <c r="D6" s="35" t="s">
        <v>89</v>
      </c>
      <c r="E6" s="34" t="s">
        <v>88</v>
      </c>
      <c r="F6" s="33">
        <v>2</v>
      </c>
      <c r="G6" s="65"/>
      <c r="H6" s="94">
        <v>1</v>
      </c>
    </row>
    <row r="7" spans="1:8" ht="30" x14ac:dyDescent="0.25">
      <c r="A7" s="37">
        <v>3</v>
      </c>
      <c r="B7" s="37" t="s">
        <v>87</v>
      </c>
      <c r="C7" s="36" t="s">
        <v>69</v>
      </c>
      <c r="D7" s="35" t="s">
        <v>86</v>
      </c>
      <c r="E7" s="34" t="s">
        <v>85</v>
      </c>
      <c r="F7" s="33">
        <v>2</v>
      </c>
      <c r="G7" s="65"/>
      <c r="H7" s="94">
        <v>1</v>
      </c>
    </row>
    <row r="8" spans="1:8" ht="30" x14ac:dyDescent="0.25">
      <c r="A8" s="37">
        <v>4</v>
      </c>
      <c r="B8" s="37" t="s">
        <v>73</v>
      </c>
      <c r="C8" s="36" t="s">
        <v>69</v>
      </c>
      <c r="D8" s="35" t="s">
        <v>84</v>
      </c>
      <c r="E8" s="34" t="s">
        <v>81</v>
      </c>
      <c r="F8" s="33">
        <v>2</v>
      </c>
      <c r="G8" s="65"/>
      <c r="H8" s="94">
        <v>1</v>
      </c>
    </row>
    <row r="9" spans="1:8" ht="30" x14ac:dyDescent="0.25">
      <c r="A9" s="37">
        <v>5</v>
      </c>
      <c r="B9" s="37" t="s">
        <v>83</v>
      </c>
      <c r="C9" s="36" t="s">
        <v>69</v>
      </c>
      <c r="D9" s="35" t="s">
        <v>82</v>
      </c>
      <c r="E9" s="34" t="s">
        <v>81</v>
      </c>
      <c r="F9" s="33">
        <v>2</v>
      </c>
      <c r="G9" s="65"/>
      <c r="H9" s="94">
        <v>1</v>
      </c>
    </row>
    <row r="10" spans="1:8" x14ac:dyDescent="0.25">
      <c r="A10" s="37">
        <v>6</v>
      </c>
      <c r="B10" s="37" t="s">
        <v>76</v>
      </c>
      <c r="C10" s="36" t="s">
        <v>69</v>
      </c>
      <c r="D10" s="35" t="s">
        <v>80</v>
      </c>
      <c r="E10" s="34" t="s">
        <v>79</v>
      </c>
      <c r="F10" s="33">
        <v>2</v>
      </c>
      <c r="G10" s="65"/>
      <c r="H10" s="94">
        <v>1</v>
      </c>
    </row>
    <row r="11" spans="1:8" ht="30" x14ac:dyDescent="0.25">
      <c r="A11" s="37">
        <v>7</v>
      </c>
      <c r="B11" s="37" t="s">
        <v>60</v>
      </c>
      <c r="C11" s="36" t="s">
        <v>69</v>
      </c>
      <c r="D11" s="35" t="s">
        <v>78</v>
      </c>
      <c r="E11" s="34" t="s">
        <v>77</v>
      </c>
      <c r="F11" s="33">
        <v>2</v>
      </c>
      <c r="G11" s="65"/>
      <c r="H11" s="94">
        <v>2</v>
      </c>
    </row>
    <row r="12" spans="1:8" ht="30" x14ac:dyDescent="0.25">
      <c r="A12" s="37">
        <v>8</v>
      </c>
      <c r="B12" s="37" t="s">
        <v>76</v>
      </c>
      <c r="C12" s="36" t="s">
        <v>69</v>
      </c>
      <c r="D12" s="35" t="s">
        <v>75</v>
      </c>
      <c r="E12" s="34" t="s">
        <v>74</v>
      </c>
      <c r="F12" s="33">
        <v>8</v>
      </c>
      <c r="G12" s="65"/>
      <c r="H12" s="94" t="s">
        <v>110</v>
      </c>
    </row>
    <row r="13" spans="1:8" ht="30" x14ac:dyDescent="0.25">
      <c r="A13" s="37">
        <v>9</v>
      </c>
      <c r="B13" s="37" t="s">
        <v>73</v>
      </c>
      <c r="C13" s="36" t="s">
        <v>69</v>
      </c>
      <c r="D13" s="35" t="s">
        <v>72</v>
      </c>
      <c r="E13" s="34" t="s">
        <v>71</v>
      </c>
      <c r="F13" s="33">
        <v>2</v>
      </c>
      <c r="G13" s="65"/>
      <c r="H13" s="94">
        <v>2</v>
      </c>
    </row>
    <row r="14" spans="1:8" ht="45" x14ac:dyDescent="0.25">
      <c r="A14" s="37">
        <v>13</v>
      </c>
      <c r="B14" s="37" t="s">
        <v>70</v>
      </c>
      <c r="C14" s="36" t="s">
        <v>69</v>
      </c>
      <c r="D14" s="35" t="s">
        <v>68</v>
      </c>
      <c r="E14" s="34" t="s">
        <v>67</v>
      </c>
      <c r="F14" s="33">
        <v>4</v>
      </c>
      <c r="G14" s="65"/>
      <c r="H14" s="94">
        <v>3</v>
      </c>
    </row>
    <row r="15" spans="1:8" ht="28.5" customHeight="1" x14ac:dyDescent="0.25">
      <c r="A15" s="29"/>
      <c r="B15" s="29"/>
      <c r="C15" s="32"/>
      <c r="D15" s="31"/>
      <c r="E15" s="30"/>
      <c r="F15" s="28"/>
      <c r="G15" s="65"/>
      <c r="H15" s="103"/>
    </row>
    <row r="16" spans="1:8" ht="30" customHeight="1" x14ac:dyDescent="0.25">
      <c r="A16" s="29"/>
      <c r="B16" s="29" t="s">
        <v>66</v>
      </c>
      <c r="C16" s="32"/>
      <c r="D16" s="31"/>
      <c r="E16" s="30"/>
      <c r="F16" s="28"/>
      <c r="G16" s="65"/>
      <c r="H16" s="103"/>
    </row>
    <row r="17" spans="1:8" ht="45" x14ac:dyDescent="0.25">
      <c r="A17" s="37">
        <v>0</v>
      </c>
      <c r="B17" s="37" t="s">
        <v>65</v>
      </c>
      <c r="C17" s="36" t="s">
        <v>50</v>
      </c>
      <c r="D17" s="35" t="s">
        <v>64</v>
      </c>
      <c r="E17" s="34" t="s">
        <v>63</v>
      </c>
      <c r="F17" s="33">
        <v>2</v>
      </c>
      <c r="G17" s="65"/>
      <c r="H17" s="94">
        <v>1</v>
      </c>
    </row>
    <row r="18" spans="1:8" ht="30" x14ac:dyDescent="0.25">
      <c r="A18" s="37">
        <v>10</v>
      </c>
      <c r="B18" s="37" t="s">
        <v>57</v>
      </c>
      <c r="C18" s="36" t="s">
        <v>50</v>
      </c>
      <c r="D18" s="35" t="s">
        <v>62</v>
      </c>
      <c r="E18" s="34" t="s">
        <v>61</v>
      </c>
      <c r="F18" s="33">
        <v>4</v>
      </c>
      <c r="G18" s="65"/>
      <c r="H18" s="94">
        <v>2</v>
      </c>
    </row>
    <row r="19" spans="1:8" ht="30" x14ac:dyDescent="0.25">
      <c r="A19" s="37">
        <v>11</v>
      </c>
      <c r="B19" s="37" t="s">
        <v>60</v>
      </c>
      <c r="C19" s="36" t="s">
        <v>50</v>
      </c>
      <c r="D19" s="35" t="s">
        <v>59</v>
      </c>
      <c r="E19" s="34" t="s">
        <v>58</v>
      </c>
      <c r="F19" s="33">
        <v>2</v>
      </c>
      <c r="G19" s="65"/>
      <c r="H19" s="94">
        <v>2</v>
      </c>
    </row>
    <row r="20" spans="1:8" ht="30" x14ac:dyDescent="0.25">
      <c r="A20" s="37">
        <v>12</v>
      </c>
      <c r="B20" s="37" t="s">
        <v>57</v>
      </c>
      <c r="C20" s="36" t="s">
        <v>50</v>
      </c>
      <c r="D20" s="35" t="s">
        <v>56</v>
      </c>
      <c r="E20" s="34" t="s">
        <v>55</v>
      </c>
      <c r="F20" s="33">
        <v>2</v>
      </c>
      <c r="G20" s="65"/>
      <c r="H20" s="94">
        <v>3</v>
      </c>
    </row>
    <row r="21" spans="1:8" ht="30" x14ac:dyDescent="0.25">
      <c r="A21" s="37">
        <v>14</v>
      </c>
      <c r="B21" s="37" t="s">
        <v>25</v>
      </c>
      <c r="C21" s="36" t="s">
        <v>54</v>
      </c>
      <c r="D21" s="35" t="s">
        <v>53</v>
      </c>
      <c r="E21" s="34" t="s">
        <v>52</v>
      </c>
      <c r="F21" s="33">
        <v>2</v>
      </c>
      <c r="G21" s="65"/>
      <c r="H21" s="94">
        <v>4</v>
      </c>
    </row>
    <row r="22" spans="1:8" ht="30" x14ac:dyDescent="0.25">
      <c r="A22" s="37">
        <v>15</v>
      </c>
      <c r="B22" s="37" t="s">
        <v>51</v>
      </c>
      <c r="C22" s="36" t="s">
        <v>50</v>
      </c>
      <c r="D22" s="35" t="s">
        <v>49</v>
      </c>
      <c r="E22" s="34" t="s">
        <v>48</v>
      </c>
      <c r="F22" s="33">
        <v>2</v>
      </c>
      <c r="G22" s="65"/>
      <c r="H22" s="94">
        <v>4</v>
      </c>
    </row>
    <row r="23" spans="1:8" ht="31.5" customHeight="1" x14ac:dyDescent="0.25">
      <c r="C23" s="62" t="s">
        <v>47</v>
      </c>
      <c r="D23" s="63"/>
      <c r="E23" s="64"/>
      <c r="F23" s="43">
        <f>SUM(F5:F22)</f>
        <v>44</v>
      </c>
      <c r="G23" s="42"/>
    </row>
    <row r="24" spans="1:8" ht="30" customHeight="1" x14ac:dyDescent="0.25">
      <c r="C24" s="59" t="s">
        <v>108</v>
      </c>
      <c r="D24" s="60"/>
      <c r="E24" s="61"/>
      <c r="F24" s="41">
        <f>16/16</f>
        <v>1</v>
      </c>
      <c r="G24" s="41">
        <f>44/44</f>
        <v>1</v>
      </c>
    </row>
  </sheetData>
  <mergeCells count="5">
    <mergeCell ref="C2:F2"/>
    <mergeCell ref="C24:E24"/>
    <mergeCell ref="C23:E23"/>
    <mergeCell ref="G4:G22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WhiteSpace="0" zoomScaleNormal="100" workbookViewId="0">
      <selection activeCell="D11" sqref="D11"/>
    </sheetView>
  </sheetViews>
  <sheetFormatPr defaultColWidth="8.85546875" defaultRowHeight="15" x14ac:dyDescent="0.25"/>
  <cols>
    <col min="1" max="1" width="10.140625" bestFit="1" customWidth="1"/>
    <col min="2" max="2" width="17.28515625" style="4" bestFit="1" customWidth="1"/>
    <col min="3" max="3" width="33.85546875" style="4" customWidth="1"/>
    <col min="4" max="4" width="28.28515625" customWidth="1"/>
    <col min="5" max="5" width="9.85546875" customWidth="1"/>
    <col min="6" max="6" width="8.85546875" customWidth="1"/>
    <col min="13" max="13" width="11.85546875" customWidth="1"/>
    <col min="16" max="16" width="17.85546875" customWidth="1"/>
  </cols>
  <sheetData>
    <row r="1" spans="1:17" ht="20.100000000000001" customHeight="1" x14ac:dyDescent="0.25">
      <c r="A1" s="11" t="s">
        <v>2</v>
      </c>
      <c r="B1" s="12" t="s">
        <v>15</v>
      </c>
      <c r="C1" s="6"/>
      <c r="D1" s="6"/>
      <c r="E1" s="7"/>
      <c r="F1" s="7"/>
    </row>
    <row r="2" spans="1:17" ht="20.100000000000001" customHeight="1" x14ac:dyDescent="0.3">
      <c r="A2" s="11" t="s">
        <v>1</v>
      </c>
      <c r="B2" s="13">
        <v>1</v>
      </c>
      <c r="C2" s="6"/>
      <c r="D2" s="6"/>
      <c r="E2" s="7"/>
      <c r="F2" s="7"/>
    </row>
    <row r="3" spans="1:17" x14ac:dyDescent="0.25">
      <c r="A3" s="1"/>
      <c r="B3" s="2"/>
      <c r="C3" s="2"/>
      <c r="D3" s="1"/>
      <c r="E3" s="14" t="s">
        <v>3</v>
      </c>
      <c r="F3" s="22">
        <v>45341</v>
      </c>
      <c r="G3" s="22">
        <v>45342</v>
      </c>
      <c r="H3" s="22">
        <v>45343</v>
      </c>
      <c r="I3" s="22">
        <v>45344</v>
      </c>
      <c r="J3" s="22">
        <v>45345</v>
      </c>
      <c r="K3" s="22">
        <v>45346</v>
      </c>
      <c r="L3" s="22">
        <v>45347</v>
      </c>
      <c r="M3" s="1"/>
      <c r="N3" s="1"/>
      <c r="P3" s="1"/>
      <c r="Q3" s="1"/>
    </row>
    <row r="4" spans="1:17" ht="30" x14ac:dyDescent="0.25">
      <c r="A4" s="1"/>
      <c r="B4" s="9" t="s">
        <v>4</v>
      </c>
      <c r="C4" s="9" t="s">
        <v>5</v>
      </c>
      <c r="D4" s="9" t="s">
        <v>6</v>
      </c>
      <c r="E4" s="15" t="s">
        <v>0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71" t="s">
        <v>29</v>
      </c>
      <c r="N4" s="72"/>
      <c r="O4" s="73"/>
      <c r="P4" s="9" t="s">
        <v>33</v>
      </c>
    </row>
    <row r="5" spans="1:17" ht="47.25" customHeight="1" x14ac:dyDescent="0.3">
      <c r="A5" s="1"/>
      <c r="B5" s="3">
        <v>0</v>
      </c>
      <c r="C5" s="19" t="s">
        <v>18</v>
      </c>
      <c r="D5" s="5" t="s">
        <v>19</v>
      </c>
      <c r="E5" s="10">
        <v>2</v>
      </c>
      <c r="F5" s="17"/>
      <c r="G5" s="17">
        <v>1</v>
      </c>
      <c r="H5" s="17"/>
      <c r="I5" s="17"/>
      <c r="J5" s="17"/>
      <c r="K5" s="17"/>
      <c r="L5" s="17"/>
      <c r="M5" s="74">
        <f t="shared" ref="M5:M11" si="0">SUM(F5:L5)</f>
        <v>1</v>
      </c>
      <c r="N5" s="74"/>
      <c r="O5" s="75"/>
      <c r="P5" s="24" t="s">
        <v>34</v>
      </c>
      <c r="Q5" s="1"/>
    </row>
    <row r="6" spans="1:17" ht="45" x14ac:dyDescent="0.3">
      <c r="A6" s="1"/>
      <c r="B6" s="3">
        <v>1</v>
      </c>
      <c r="C6" s="19" t="s">
        <v>16</v>
      </c>
      <c r="D6" s="5" t="s">
        <v>17</v>
      </c>
      <c r="E6" s="10">
        <v>4</v>
      </c>
      <c r="F6" s="17"/>
      <c r="G6" s="17"/>
      <c r="H6" s="17">
        <v>6</v>
      </c>
      <c r="I6" s="17"/>
      <c r="J6" s="17"/>
      <c r="K6" s="17"/>
      <c r="L6" s="17"/>
      <c r="M6" s="74">
        <f t="shared" si="0"/>
        <v>6</v>
      </c>
      <c r="N6" s="74"/>
      <c r="O6" s="75"/>
      <c r="P6" s="24" t="s">
        <v>34</v>
      </c>
      <c r="Q6" s="1"/>
    </row>
    <row r="7" spans="1:17" ht="45" x14ac:dyDescent="0.3">
      <c r="A7" s="1"/>
      <c r="B7" s="3">
        <v>2</v>
      </c>
      <c r="C7" s="19" t="s">
        <v>20</v>
      </c>
      <c r="D7" s="5" t="s">
        <v>25</v>
      </c>
      <c r="E7" s="10">
        <v>2</v>
      </c>
      <c r="F7" s="17"/>
      <c r="G7" s="17"/>
      <c r="H7" s="17"/>
      <c r="I7" s="17">
        <v>3</v>
      </c>
      <c r="J7" s="17"/>
      <c r="K7" s="17"/>
      <c r="L7" s="17"/>
      <c r="M7" s="74">
        <f t="shared" si="0"/>
        <v>3</v>
      </c>
      <c r="N7" s="74"/>
      <c r="O7" s="75"/>
      <c r="P7" s="24" t="s">
        <v>34</v>
      </c>
      <c r="Q7" s="1"/>
    </row>
    <row r="8" spans="1:17" ht="45" x14ac:dyDescent="0.3">
      <c r="A8" s="1"/>
      <c r="B8" s="3">
        <v>3</v>
      </c>
      <c r="C8" s="19" t="s">
        <v>21</v>
      </c>
      <c r="D8" s="5" t="s">
        <v>25</v>
      </c>
      <c r="E8" s="10">
        <v>2</v>
      </c>
      <c r="F8" s="17"/>
      <c r="G8" s="17"/>
      <c r="H8" s="17"/>
      <c r="I8" s="17"/>
      <c r="J8" s="17">
        <v>3</v>
      </c>
      <c r="K8" s="17"/>
      <c r="L8" s="17"/>
      <c r="M8" s="74">
        <f t="shared" si="0"/>
        <v>3</v>
      </c>
      <c r="N8" s="74"/>
      <c r="O8" s="75"/>
      <c r="P8" s="24" t="s">
        <v>34</v>
      </c>
      <c r="Q8" s="1"/>
    </row>
    <row r="9" spans="1:17" ht="45" x14ac:dyDescent="0.3">
      <c r="A9" s="1"/>
      <c r="B9" s="3">
        <v>4</v>
      </c>
      <c r="C9" s="19" t="s">
        <v>22</v>
      </c>
      <c r="D9" s="5" t="s">
        <v>26</v>
      </c>
      <c r="E9" s="10">
        <v>2</v>
      </c>
      <c r="F9" s="17"/>
      <c r="G9" s="17">
        <v>1</v>
      </c>
      <c r="H9" s="17"/>
      <c r="I9" s="17"/>
      <c r="J9" s="17"/>
      <c r="K9" s="17"/>
      <c r="L9" s="17"/>
      <c r="M9" s="74">
        <f t="shared" si="0"/>
        <v>1</v>
      </c>
      <c r="N9" s="74"/>
      <c r="O9" s="75"/>
      <c r="P9" s="24" t="s">
        <v>34</v>
      </c>
      <c r="Q9" s="1"/>
    </row>
    <row r="10" spans="1:17" ht="45" x14ac:dyDescent="0.3">
      <c r="A10" s="1"/>
      <c r="B10" s="3">
        <v>5</v>
      </c>
      <c r="C10" s="19" t="s">
        <v>23</v>
      </c>
      <c r="D10" s="5" t="s">
        <v>27</v>
      </c>
      <c r="E10" s="10">
        <v>2</v>
      </c>
      <c r="F10" s="17"/>
      <c r="G10" s="17">
        <v>1</v>
      </c>
      <c r="H10" s="17"/>
      <c r="I10" s="17"/>
      <c r="J10" s="17"/>
      <c r="K10" s="17"/>
      <c r="L10" s="17"/>
      <c r="M10" s="74">
        <f t="shared" si="0"/>
        <v>1</v>
      </c>
      <c r="N10" s="74"/>
      <c r="O10" s="75"/>
      <c r="P10" s="24" t="s">
        <v>34</v>
      </c>
      <c r="Q10" s="1"/>
    </row>
    <row r="11" spans="1:17" ht="30" x14ac:dyDescent="0.3">
      <c r="A11" s="1"/>
      <c r="B11" s="3">
        <v>6</v>
      </c>
      <c r="C11" s="19" t="s">
        <v>24</v>
      </c>
      <c r="D11" s="5" t="s">
        <v>28</v>
      </c>
      <c r="E11" s="10">
        <v>2</v>
      </c>
      <c r="F11" s="17"/>
      <c r="G11" s="17">
        <v>1</v>
      </c>
      <c r="H11" s="17"/>
      <c r="I11" s="17"/>
      <c r="J11" s="17">
        <v>2</v>
      </c>
      <c r="K11" s="17"/>
      <c r="L11" s="17"/>
      <c r="M11" s="74">
        <f t="shared" si="0"/>
        <v>3</v>
      </c>
      <c r="N11" s="74"/>
      <c r="O11" s="75"/>
      <c r="P11" s="24" t="s">
        <v>34</v>
      </c>
      <c r="Q11" s="1"/>
    </row>
    <row r="12" spans="1:17" x14ac:dyDescent="0.25">
      <c r="A12" s="1"/>
      <c r="B12" s="70" t="s">
        <v>14</v>
      </c>
      <c r="C12" s="70"/>
      <c r="D12" s="70"/>
      <c r="E12" s="8">
        <f>SUM(E5:E11)</f>
        <v>16</v>
      </c>
      <c r="F12" s="8">
        <v>14</v>
      </c>
      <c r="G12" s="8">
        <v>10</v>
      </c>
      <c r="H12" s="8">
        <v>8</v>
      </c>
      <c r="I12" s="8">
        <v>6</v>
      </c>
      <c r="J12" s="8">
        <v>4</v>
      </c>
      <c r="K12" s="8">
        <v>2</v>
      </c>
      <c r="L12" s="16">
        <v>0</v>
      </c>
      <c r="M12" s="76" t="s">
        <v>30</v>
      </c>
      <c r="N12" s="77"/>
      <c r="O12" s="78">
        <f>SUM(M5:O11)</f>
        <v>18</v>
      </c>
      <c r="P12" s="1"/>
      <c r="Q12" s="1"/>
    </row>
    <row r="13" spans="1:17" x14ac:dyDescent="0.25">
      <c r="A13" s="1"/>
      <c r="B13" s="70" t="s">
        <v>32</v>
      </c>
      <c r="C13" s="70"/>
      <c r="D13" s="70"/>
      <c r="E13" s="8">
        <f>SUM(E5:E11)</f>
        <v>16</v>
      </c>
      <c r="F13" s="8">
        <f t="shared" ref="F13:L13" si="1">E13 - SUM(F5:F11)</f>
        <v>16</v>
      </c>
      <c r="G13" s="8">
        <f t="shared" si="1"/>
        <v>12</v>
      </c>
      <c r="H13" s="8">
        <f t="shared" si="1"/>
        <v>6</v>
      </c>
      <c r="I13" s="8">
        <f t="shared" si="1"/>
        <v>3</v>
      </c>
      <c r="J13" s="8">
        <f t="shared" si="1"/>
        <v>-2</v>
      </c>
      <c r="K13" s="8">
        <f t="shared" si="1"/>
        <v>-2</v>
      </c>
      <c r="L13" s="16">
        <f t="shared" si="1"/>
        <v>-2</v>
      </c>
      <c r="M13" s="77"/>
      <c r="N13" s="77"/>
      <c r="O13" s="78"/>
      <c r="P13" s="1"/>
      <c r="Q13" s="1"/>
    </row>
    <row r="14" spans="1:17" ht="30" customHeight="1" x14ac:dyDescent="0.25">
      <c r="A14" s="1"/>
      <c r="B14" s="2"/>
      <c r="C14" s="2"/>
      <c r="D14" s="66" t="s">
        <v>31</v>
      </c>
      <c r="E14" s="66"/>
      <c r="F14" s="20">
        <f t="shared" ref="F14:L14" si="2">SUM(F5:F11)</f>
        <v>0</v>
      </c>
      <c r="G14" s="20">
        <f t="shared" si="2"/>
        <v>4</v>
      </c>
      <c r="H14" s="20">
        <f t="shared" si="2"/>
        <v>6</v>
      </c>
      <c r="I14" s="20">
        <f t="shared" si="2"/>
        <v>3</v>
      </c>
      <c r="J14" s="20">
        <f t="shared" si="2"/>
        <v>5</v>
      </c>
      <c r="K14" s="20">
        <f t="shared" si="2"/>
        <v>0</v>
      </c>
      <c r="L14" s="23">
        <f t="shared" si="2"/>
        <v>0</v>
      </c>
      <c r="M14" s="67" t="s">
        <v>35</v>
      </c>
      <c r="N14" s="68"/>
      <c r="O14" s="69"/>
      <c r="P14" s="21">
        <v>100</v>
      </c>
      <c r="Q14" s="1"/>
    </row>
    <row r="15" spans="1:17" ht="30" customHeight="1" x14ac:dyDescent="0.25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Q15" s="1"/>
    </row>
    <row r="16" spans="1:17" x14ac:dyDescent="0.25">
      <c r="A16" s="1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1"/>
      <c r="P21" s="1"/>
      <c r="Q21" s="1"/>
    </row>
    <row r="22" spans="1:17" x14ac:dyDescent="0.25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P26" s="1"/>
      <c r="Q26" s="1"/>
    </row>
    <row r="27" spans="1:17" x14ac:dyDescent="0.25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4">
    <mergeCell ref="D14:E14"/>
    <mergeCell ref="M14:O14"/>
    <mergeCell ref="B12:D12"/>
    <mergeCell ref="B13:D13"/>
    <mergeCell ref="M4:O4"/>
    <mergeCell ref="M5:O5"/>
    <mergeCell ref="M6:O6"/>
    <mergeCell ref="M7:O7"/>
    <mergeCell ref="M8:O8"/>
    <mergeCell ref="M9:O9"/>
    <mergeCell ref="M10:O10"/>
    <mergeCell ref="M11:O11"/>
    <mergeCell ref="M12:N13"/>
    <mergeCell ref="O12:O13"/>
  </mergeCells>
  <pageMargins left="0.7" right="0.7" top="0.75" bottom="0.75" header="0.3" footer="0.3"/>
  <pageSetup paperSize="9" orientation="landscape" r:id="rId1"/>
  <headerFooter>
    <oddHeader>&amp;C&amp;"-,Bold"CST-350 Sprint Burn Down Template</oddHeader>
    <oddFooter>&amp;C© 2020. Grand Canyon University. All Rights Reserved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8905-FB13-431B-AAC2-93BF4FC54660}">
  <dimension ref="A1:P14"/>
  <sheetViews>
    <sheetView workbookViewId="0">
      <selection activeCell="Q20" sqref="Q20"/>
    </sheetView>
  </sheetViews>
  <sheetFormatPr defaultRowHeight="15" x14ac:dyDescent="0.25"/>
  <cols>
    <col min="1" max="1" width="11" customWidth="1"/>
    <col min="2" max="2" width="19.42578125" customWidth="1"/>
    <col min="3" max="3" width="40.85546875" customWidth="1"/>
    <col min="4" max="4" width="32" customWidth="1"/>
    <col min="16" max="16" width="16" customWidth="1"/>
  </cols>
  <sheetData>
    <row r="1" spans="1:16" ht="21" customHeight="1" x14ac:dyDescent="0.25">
      <c r="A1" s="11" t="s">
        <v>2</v>
      </c>
      <c r="B1" s="12" t="s">
        <v>15</v>
      </c>
      <c r="C1" s="6"/>
      <c r="D1" s="6"/>
      <c r="E1" s="7"/>
      <c r="F1" s="7"/>
    </row>
    <row r="2" spans="1:16" ht="18.75" x14ac:dyDescent="0.3">
      <c r="A2" s="11" t="s">
        <v>1</v>
      </c>
      <c r="B2" s="13">
        <v>2</v>
      </c>
      <c r="C2" s="6"/>
      <c r="D2" s="6"/>
      <c r="E2" s="7"/>
      <c r="F2" s="7"/>
    </row>
    <row r="3" spans="1:16" x14ac:dyDescent="0.25">
      <c r="A3" s="1"/>
      <c r="B3" s="2"/>
      <c r="C3" s="2"/>
      <c r="D3" s="1"/>
      <c r="E3" s="14" t="s">
        <v>3</v>
      </c>
      <c r="F3" s="22">
        <v>45348</v>
      </c>
      <c r="G3" s="22">
        <v>45349</v>
      </c>
      <c r="H3" s="22">
        <v>45350</v>
      </c>
      <c r="I3" s="22">
        <v>45351</v>
      </c>
      <c r="J3" s="22">
        <v>45352</v>
      </c>
      <c r="K3" s="22">
        <v>45353</v>
      </c>
      <c r="L3" s="22">
        <v>45354</v>
      </c>
      <c r="M3" s="1"/>
      <c r="N3" s="1"/>
      <c r="P3" s="1"/>
    </row>
    <row r="4" spans="1:16" ht="30" x14ac:dyDescent="0.25">
      <c r="A4" s="1"/>
      <c r="B4" s="9" t="s">
        <v>4</v>
      </c>
      <c r="C4" s="9" t="s">
        <v>5</v>
      </c>
      <c r="D4" s="9" t="s">
        <v>6</v>
      </c>
      <c r="E4" s="15" t="s">
        <v>0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71" t="s">
        <v>29</v>
      </c>
      <c r="N4" s="72"/>
      <c r="O4" s="73"/>
      <c r="P4" s="9" t="s">
        <v>33</v>
      </c>
    </row>
    <row r="5" spans="1:16" ht="30" x14ac:dyDescent="0.3">
      <c r="A5" s="1"/>
      <c r="B5" s="3">
        <v>7</v>
      </c>
      <c r="C5" s="19" t="s">
        <v>36</v>
      </c>
      <c r="D5" s="5" t="s">
        <v>41</v>
      </c>
      <c r="E5" s="10">
        <v>2</v>
      </c>
      <c r="F5" s="17"/>
      <c r="G5" s="17"/>
      <c r="H5" s="17"/>
      <c r="I5" s="17"/>
      <c r="J5" s="17">
        <v>2</v>
      </c>
      <c r="K5" s="17"/>
      <c r="L5" s="17"/>
      <c r="M5" s="74">
        <f t="shared" ref="M5:M9" si="0">SUM(F5:L5)</f>
        <v>2</v>
      </c>
      <c r="N5" s="74"/>
      <c r="O5" s="75"/>
      <c r="P5" s="24" t="s">
        <v>34</v>
      </c>
    </row>
    <row r="6" spans="1:16" ht="36" customHeight="1" x14ac:dyDescent="0.3">
      <c r="A6" s="1"/>
      <c r="B6" s="18">
        <v>8</v>
      </c>
      <c r="C6" s="25" t="s">
        <v>43</v>
      </c>
      <c r="D6" s="26" t="s">
        <v>39</v>
      </c>
      <c r="E6" s="10">
        <v>8</v>
      </c>
      <c r="F6" s="17"/>
      <c r="G6" s="17"/>
      <c r="H6" s="17"/>
      <c r="I6" s="17"/>
      <c r="J6" s="17"/>
      <c r="K6" s="17"/>
      <c r="L6" s="17">
        <v>4</v>
      </c>
      <c r="M6" s="74">
        <f t="shared" si="0"/>
        <v>4</v>
      </c>
      <c r="N6" s="74"/>
      <c r="O6" s="75"/>
      <c r="P6" s="24" t="s">
        <v>37</v>
      </c>
    </row>
    <row r="7" spans="1:16" ht="35.25" customHeight="1" x14ac:dyDescent="0.3">
      <c r="A7" s="1"/>
      <c r="B7" s="3">
        <v>9</v>
      </c>
      <c r="C7" s="19" t="s">
        <v>42</v>
      </c>
      <c r="D7" s="5" t="s">
        <v>40</v>
      </c>
      <c r="E7" s="10">
        <v>2</v>
      </c>
      <c r="F7" s="17"/>
      <c r="G7" s="17"/>
      <c r="H7" s="17"/>
      <c r="I7" s="17"/>
      <c r="J7" s="17"/>
      <c r="K7" s="17">
        <v>2</v>
      </c>
      <c r="L7" s="17"/>
      <c r="M7" s="74">
        <f t="shared" si="0"/>
        <v>2</v>
      </c>
      <c r="N7" s="74"/>
      <c r="O7" s="75"/>
      <c r="P7" s="24" t="s">
        <v>34</v>
      </c>
    </row>
    <row r="8" spans="1:16" ht="33" customHeight="1" x14ac:dyDescent="0.3">
      <c r="A8" s="1"/>
      <c r="B8" s="3">
        <v>10</v>
      </c>
      <c r="C8" s="19" t="s">
        <v>44</v>
      </c>
      <c r="D8" s="5" t="s">
        <v>38</v>
      </c>
      <c r="E8" s="10">
        <v>2</v>
      </c>
      <c r="F8" s="17"/>
      <c r="G8" s="17"/>
      <c r="H8" s="17"/>
      <c r="I8" s="17"/>
      <c r="J8" s="17">
        <v>2</v>
      </c>
      <c r="K8" s="17"/>
      <c r="L8" s="17"/>
      <c r="M8" s="74">
        <f t="shared" si="0"/>
        <v>2</v>
      </c>
      <c r="N8" s="74"/>
      <c r="O8" s="75"/>
      <c r="P8" s="24" t="s">
        <v>34</v>
      </c>
    </row>
    <row r="9" spans="1:16" ht="32.25" customHeight="1" x14ac:dyDescent="0.3">
      <c r="A9" s="1"/>
      <c r="B9" s="3">
        <v>11</v>
      </c>
      <c r="C9" s="19" t="s">
        <v>45</v>
      </c>
      <c r="D9" s="5" t="s">
        <v>46</v>
      </c>
      <c r="E9" s="10">
        <v>4</v>
      </c>
      <c r="F9" s="17"/>
      <c r="G9" s="17"/>
      <c r="H9" s="17"/>
      <c r="I9" s="17"/>
      <c r="J9" s="17"/>
      <c r="K9" s="17">
        <v>4</v>
      </c>
      <c r="L9" s="17"/>
      <c r="M9" s="74">
        <f t="shared" si="0"/>
        <v>4</v>
      </c>
      <c r="N9" s="74"/>
      <c r="O9" s="75"/>
      <c r="P9" s="24" t="s">
        <v>34</v>
      </c>
    </row>
    <row r="10" spans="1:16" ht="33" customHeight="1" x14ac:dyDescent="0.3">
      <c r="A10" s="1"/>
      <c r="B10" s="3"/>
      <c r="C10" s="19"/>
      <c r="D10" s="5"/>
      <c r="E10" s="10"/>
      <c r="F10" s="17"/>
      <c r="G10" s="17"/>
      <c r="H10" s="17"/>
      <c r="I10" s="17"/>
      <c r="J10" s="17"/>
      <c r="K10" s="17"/>
      <c r="L10" s="17"/>
      <c r="M10" s="74"/>
      <c r="N10" s="74"/>
      <c r="O10" s="75"/>
      <c r="P10" s="24"/>
    </row>
    <row r="11" spans="1:16" ht="25.5" customHeight="1" x14ac:dyDescent="0.3">
      <c r="A11" s="1"/>
      <c r="B11" s="3"/>
      <c r="C11" s="19"/>
      <c r="D11" s="5"/>
      <c r="E11" s="10"/>
      <c r="F11" s="17"/>
      <c r="G11" s="17"/>
      <c r="H11" s="17"/>
      <c r="I11" s="17"/>
      <c r="J11" s="17"/>
      <c r="K11" s="17"/>
      <c r="L11" s="17"/>
      <c r="M11" s="74"/>
      <c r="N11" s="74"/>
      <c r="O11" s="75"/>
      <c r="P11" s="24"/>
    </row>
    <row r="12" spans="1:16" x14ac:dyDescent="0.25">
      <c r="A12" s="1"/>
      <c r="B12" s="70" t="s">
        <v>14</v>
      </c>
      <c r="C12" s="70"/>
      <c r="D12" s="70"/>
      <c r="E12" s="8">
        <f>SUM(E5:E11)</f>
        <v>18</v>
      </c>
      <c r="F12" s="8">
        <v>16</v>
      </c>
      <c r="G12" s="8">
        <v>14</v>
      </c>
      <c r="H12" s="8">
        <v>12</v>
      </c>
      <c r="I12" s="8">
        <v>10</v>
      </c>
      <c r="J12" s="8">
        <v>8</v>
      </c>
      <c r="K12" s="8">
        <v>4</v>
      </c>
      <c r="L12" s="16">
        <v>0</v>
      </c>
      <c r="M12" s="76" t="s">
        <v>30</v>
      </c>
      <c r="N12" s="77"/>
      <c r="O12" s="78">
        <f>SUM(M5:O11)</f>
        <v>14</v>
      </c>
      <c r="P12" s="1"/>
    </row>
    <row r="13" spans="1:16" x14ac:dyDescent="0.25">
      <c r="A13" s="1"/>
      <c r="B13" s="70" t="s">
        <v>32</v>
      </c>
      <c r="C13" s="70"/>
      <c r="D13" s="70"/>
      <c r="E13" s="8">
        <f>SUM(E5:E11)</f>
        <v>18</v>
      </c>
      <c r="F13" s="8">
        <f t="shared" ref="F13:L13" si="1">E13 - SUM(F5:F11)</f>
        <v>18</v>
      </c>
      <c r="G13" s="8">
        <f t="shared" si="1"/>
        <v>18</v>
      </c>
      <c r="H13" s="8">
        <f t="shared" si="1"/>
        <v>18</v>
      </c>
      <c r="I13" s="8">
        <f t="shared" si="1"/>
        <v>18</v>
      </c>
      <c r="J13" s="8">
        <f t="shared" si="1"/>
        <v>14</v>
      </c>
      <c r="K13" s="8">
        <f t="shared" si="1"/>
        <v>8</v>
      </c>
      <c r="L13" s="16">
        <f t="shared" si="1"/>
        <v>4</v>
      </c>
      <c r="M13" s="77"/>
      <c r="N13" s="77"/>
      <c r="O13" s="78"/>
      <c r="P13" s="1"/>
    </row>
    <row r="14" spans="1:16" ht="30.75" customHeight="1" x14ac:dyDescent="0.25">
      <c r="A14" s="1"/>
      <c r="B14" s="2"/>
      <c r="C14" s="2"/>
      <c r="D14" s="66" t="s">
        <v>31</v>
      </c>
      <c r="E14" s="66"/>
      <c r="F14" s="20">
        <f t="shared" ref="F14:L14" si="2">SUM(F5:F11)</f>
        <v>0</v>
      </c>
      <c r="G14" s="20">
        <f t="shared" si="2"/>
        <v>0</v>
      </c>
      <c r="H14" s="20">
        <f t="shared" si="2"/>
        <v>0</v>
      </c>
      <c r="I14" s="20">
        <f t="shared" si="2"/>
        <v>0</v>
      </c>
      <c r="J14" s="20">
        <f t="shared" si="2"/>
        <v>4</v>
      </c>
      <c r="K14" s="20">
        <f t="shared" si="2"/>
        <v>6</v>
      </c>
      <c r="L14" s="23">
        <f t="shared" si="2"/>
        <v>4</v>
      </c>
      <c r="M14" s="67" t="s">
        <v>35</v>
      </c>
      <c r="N14" s="68"/>
      <c r="O14" s="69"/>
      <c r="P14" s="41">
        <f>4.5/5</f>
        <v>0.9</v>
      </c>
    </row>
  </sheetData>
  <mergeCells count="14">
    <mergeCell ref="D14:E14"/>
    <mergeCell ref="M14:O14"/>
    <mergeCell ref="M10:O10"/>
    <mergeCell ref="M11:O11"/>
    <mergeCell ref="B12:D12"/>
    <mergeCell ref="M12:N13"/>
    <mergeCell ref="O12:O13"/>
    <mergeCell ref="B13:D13"/>
    <mergeCell ref="M9:O9"/>
    <mergeCell ref="M4:O4"/>
    <mergeCell ref="M5:O5"/>
    <mergeCell ref="M6:O6"/>
    <mergeCell ref="M7:O7"/>
    <mergeCell ref="M8:O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F4D7-C9AB-4E13-A536-D6792168A645}">
  <dimension ref="A1:P12"/>
  <sheetViews>
    <sheetView workbookViewId="0">
      <selection activeCell="M2" sqref="M2"/>
    </sheetView>
  </sheetViews>
  <sheetFormatPr defaultRowHeight="15" x14ac:dyDescent="0.25"/>
  <cols>
    <col min="1" max="1" width="11" style="27" customWidth="1"/>
    <col min="2" max="2" width="19.42578125" style="27" customWidth="1"/>
    <col min="3" max="3" width="38" style="27" customWidth="1"/>
    <col min="4" max="4" width="25.140625" style="27" customWidth="1"/>
    <col min="5" max="15" width="9.140625" style="27"/>
    <col min="16" max="16" width="16" style="27" customWidth="1"/>
    <col min="17" max="16384" width="9.140625" style="27"/>
  </cols>
  <sheetData>
    <row r="1" spans="1:16" ht="18.75" x14ac:dyDescent="0.25">
      <c r="A1" s="12" t="s">
        <v>2</v>
      </c>
      <c r="B1" s="12" t="s">
        <v>15</v>
      </c>
      <c r="C1" s="6"/>
      <c r="D1" s="6"/>
      <c r="E1" s="44"/>
      <c r="F1" s="44"/>
    </row>
    <row r="2" spans="1:16" ht="18.75" x14ac:dyDescent="0.3">
      <c r="A2" s="12" t="s">
        <v>1</v>
      </c>
      <c r="B2" s="13">
        <v>3</v>
      </c>
      <c r="C2" s="6"/>
      <c r="D2" s="6"/>
      <c r="E2" s="44"/>
      <c r="F2" s="44"/>
    </row>
    <row r="3" spans="1:16" x14ac:dyDescent="0.25">
      <c r="A3" s="45"/>
      <c r="B3" s="46"/>
      <c r="C3" s="46"/>
      <c r="D3" s="45"/>
      <c r="E3" s="47" t="s">
        <v>3</v>
      </c>
      <c r="F3" s="48">
        <v>45355</v>
      </c>
      <c r="G3" s="48">
        <v>45356</v>
      </c>
      <c r="H3" s="48">
        <v>45357</v>
      </c>
      <c r="I3" s="48">
        <v>45358</v>
      </c>
      <c r="J3" s="48">
        <v>45359</v>
      </c>
      <c r="K3" s="48">
        <v>45360</v>
      </c>
      <c r="L3" s="48">
        <v>45361</v>
      </c>
      <c r="M3" s="45"/>
      <c r="N3" s="45"/>
      <c r="P3" s="45"/>
    </row>
    <row r="4" spans="1:16" ht="30" x14ac:dyDescent="0.25">
      <c r="A4" s="45"/>
      <c r="B4" s="49" t="s">
        <v>4</v>
      </c>
      <c r="C4" s="49" t="s">
        <v>5</v>
      </c>
      <c r="D4" s="49" t="s">
        <v>6</v>
      </c>
      <c r="E4" s="15" t="s">
        <v>0</v>
      </c>
      <c r="F4" s="49" t="s">
        <v>7</v>
      </c>
      <c r="G4" s="49" t="s">
        <v>8</v>
      </c>
      <c r="H4" s="49" t="s">
        <v>9</v>
      </c>
      <c r="I4" s="49" t="s">
        <v>10</v>
      </c>
      <c r="J4" s="49" t="s">
        <v>11</v>
      </c>
      <c r="K4" s="49" t="s">
        <v>12</v>
      </c>
      <c r="L4" s="49" t="s">
        <v>13</v>
      </c>
      <c r="M4" s="79" t="s">
        <v>29</v>
      </c>
      <c r="N4" s="80"/>
      <c r="O4" s="81"/>
      <c r="P4" s="49" t="s">
        <v>33</v>
      </c>
    </row>
    <row r="5" spans="1:16" ht="45" x14ac:dyDescent="0.3">
      <c r="A5" s="45"/>
      <c r="B5" s="50">
        <v>8</v>
      </c>
      <c r="C5" s="19" t="s">
        <v>43</v>
      </c>
      <c r="D5" s="5" t="s">
        <v>39</v>
      </c>
      <c r="E5" s="51">
        <v>4</v>
      </c>
      <c r="F5" s="52"/>
      <c r="G5" s="52"/>
      <c r="H5" s="52"/>
      <c r="I5" s="52"/>
      <c r="J5" s="52">
        <v>2</v>
      </c>
      <c r="K5" s="52">
        <v>4</v>
      </c>
      <c r="L5" s="52"/>
      <c r="M5" s="82">
        <f t="shared" ref="M5:M7" si="0">SUM(F5:L5)</f>
        <v>6</v>
      </c>
      <c r="N5" s="82"/>
      <c r="O5" s="83"/>
      <c r="P5" s="53" t="s">
        <v>34</v>
      </c>
    </row>
    <row r="6" spans="1:16" ht="45" x14ac:dyDescent="0.3">
      <c r="A6" s="45"/>
      <c r="B6" s="50">
        <v>12</v>
      </c>
      <c r="C6" s="19" t="s">
        <v>104</v>
      </c>
      <c r="D6" s="5" t="s">
        <v>105</v>
      </c>
      <c r="E6" s="51">
        <v>2</v>
      </c>
      <c r="F6" s="52"/>
      <c r="G6" s="52"/>
      <c r="H6" s="52"/>
      <c r="I6" s="52">
        <v>2</v>
      </c>
      <c r="J6" s="52"/>
      <c r="K6" s="52"/>
      <c r="L6" s="52"/>
      <c r="M6" s="82">
        <f t="shared" si="0"/>
        <v>2</v>
      </c>
      <c r="N6" s="82"/>
      <c r="O6" s="83"/>
      <c r="P6" s="53" t="s">
        <v>34</v>
      </c>
    </row>
    <row r="7" spans="1:16" ht="62.25" customHeight="1" x14ac:dyDescent="0.3">
      <c r="A7" s="45"/>
      <c r="B7" s="50">
        <v>13</v>
      </c>
      <c r="C7" s="19" t="s">
        <v>106</v>
      </c>
      <c r="D7" s="5" t="s">
        <v>107</v>
      </c>
      <c r="E7" s="51">
        <v>4</v>
      </c>
      <c r="F7" s="52"/>
      <c r="G7" s="52"/>
      <c r="H7" s="52"/>
      <c r="I7" s="52"/>
      <c r="J7" s="52">
        <v>4</v>
      </c>
      <c r="K7" s="52"/>
      <c r="L7" s="52"/>
      <c r="M7" s="82">
        <f t="shared" si="0"/>
        <v>4</v>
      </c>
      <c r="N7" s="82"/>
      <c r="O7" s="83"/>
      <c r="P7" s="53" t="s">
        <v>34</v>
      </c>
    </row>
    <row r="8" spans="1:16" ht="18.75" x14ac:dyDescent="0.3">
      <c r="A8" s="45"/>
      <c r="B8" s="50"/>
      <c r="C8" s="19"/>
      <c r="D8" s="5"/>
      <c r="E8" s="51"/>
      <c r="F8" s="52"/>
      <c r="G8" s="52"/>
      <c r="H8" s="52"/>
      <c r="I8" s="52"/>
      <c r="J8" s="52"/>
      <c r="K8" s="52"/>
      <c r="L8" s="52"/>
      <c r="M8" s="82"/>
      <c r="N8" s="82"/>
      <c r="O8" s="83"/>
      <c r="P8" s="53"/>
    </row>
    <row r="9" spans="1:16" ht="18.75" x14ac:dyDescent="0.3">
      <c r="A9" s="45"/>
      <c r="B9" s="50"/>
      <c r="C9" s="19"/>
      <c r="D9" s="5"/>
      <c r="E9" s="51"/>
      <c r="F9" s="52"/>
      <c r="G9" s="52"/>
      <c r="H9" s="52"/>
      <c r="I9" s="52"/>
      <c r="J9" s="52"/>
      <c r="K9" s="52"/>
      <c r="L9" s="52"/>
      <c r="M9" s="82"/>
      <c r="N9" s="82"/>
      <c r="O9" s="83"/>
      <c r="P9" s="53"/>
    </row>
    <row r="10" spans="1:16" x14ac:dyDescent="0.25">
      <c r="A10" s="45"/>
      <c r="B10" s="89" t="s">
        <v>14</v>
      </c>
      <c r="C10" s="89"/>
      <c r="D10" s="89"/>
      <c r="E10" s="54">
        <f>SUM(E5:E9)</f>
        <v>10</v>
      </c>
      <c r="F10" s="54">
        <v>10</v>
      </c>
      <c r="G10" s="54">
        <v>10</v>
      </c>
      <c r="H10" s="54">
        <v>10</v>
      </c>
      <c r="I10" s="54">
        <v>8</v>
      </c>
      <c r="J10" s="54">
        <v>4</v>
      </c>
      <c r="K10" s="54">
        <v>2</v>
      </c>
      <c r="L10" s="55">
        <v>0</v>
      </c>
      <c r="M10" s="90" t="s">
        <v>30</v>
      </c>
      <c r="N10" s="91"/>
      <c r="O10" s="92">
        <f>SUM(M5:O9)</f>
        <v>12</v>
      </c>
      <c r="P10" s="45"/>
    </row>
    <row r="11" spans="1:16" x14ac:dyDescent="0.25">
      <c r="A11" s="45"/>
      <c r="B11" s="89" t="s">
        <v>32</v>
      </c>
      <c r="C11" s="89"/>
      <c r="D11" s="89"/>
      <c r="E11" s="54">
        <f>SUM(E5:E9)</f>
        <v>10</v>
      </c>
      <c r="F11" s="54">
        <f t="shared" ref="F11:L11" si="1">E11 - SUM(F5:F9)</f>
        <v>10</v>
      </c>
      <c r="G11" s="54">
        <f t="shared" si="1"/>
        <v>10</v>
      </c>
      <c r="H11" s="54">
        <f t="shared" si="1"/>
        <v>10</v>
      </c>
      <c r="I11" s="54">
        <f t="shared" si="1"/>
        <v>8</v>
      </c>
      <c r="J11" s="54">
        <f t="shared" si="1"/>
        <v>2</v>
      </c>
      <c r="K11" s="54">
        <f t="shared" si="1"/>
        <v>-2</v>
      </c>
      <c r="L11" s="55">
        <f t="shared" si="1"/>
        <v>-2</v>
      </c>
      <c r="M11" s="91"/>
      <c r="N11" s="91"/>
      <c r="O11" s="92"/>
      <c r="P11" s="45"/>
    </row>
    <row r="12" spans="1:16" x14ac:dyDescent="0.25">
      <c r="A12" s="45"/>
      <c r="B12" s="46"/>
      <c r="C12" s="46"/>
      <c r="D12" s="84" t="s">
        <v>31</v>
      </c>
      <c r="E12" s="85"/>
      <c r="F12" s="56">
        <f t="shared" ref="F12:L12" si="2">SUM(F5:F9)</f>
        <v>0</v>
      </c>
      <c r="G12" s="56">
        <f t="shared" si="2"/>
        <v>0</v>
      </c>
      <c r="H12" s="56">
        <f t="shared" si="2"/>
        <v>0</v>
      </c>
      <c r="I12" s="56">
        <f t="shared" si="2"/>
        <v>2</v>
      </c>
      <c r="J12" s="56">
        <f t="shared" si="2"/>
        <v>6</v>
      </c>
      <c r="K12" s="56">
        <f t="shared" si="2"/>
        <v>4</v>
      </c>
      <c r="L12" s="57">
        <f t="shared" si="2"/>
        <v>0</v>
      </c>
      <c r="M12" s="86" t="s">
        <v>35</v>
      </c>
      <c r="N12" s="87"/>
      <c r="O12" s="88"/>
      <c r="P12" s="58">
        <v>100</v>
      </c>
    </row>
  </sheetData>
  <mergeCells count="12">
    <mergeCell ref="M4:O4"/>
    <mergeCell ref="M5:O5"/>
    <mergeCell ref="M6:O6"/>
    <mergeCell ref="M7:O7"/>
    <mergeCell ref="D12:E12"/>
    <mergeCell ref="M12:O12"/>
    <mergeCell ref="M8:O8"/>
    <mergeCell ref="M9:O9"/>
    <mergeCell ref="B10:D10"/>
    <mergeCell ref="M10:N11"/>
    <mergeCell ref="O10:O11"/>
    <mergeCell ref="B11:D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4535-FCFB-4F79-BB31-0120311CC373}">
  <dimension ref="A1:P9"/>
  <sheetViews>
    <sheetView workbookViewId="0">
      <selection activeCell="P23" sqref="P23"/>
    </sheetView>
  </sheetViews>
  <sheetFormatPr defaultRowHeight="15" x14ac:dyDescent="0.25"/>
  <cols>
    <col min="1" max="1" width="11" customWidth="1"/>
    <col min="2" max="2" width="19.42578125" customWidth="1"/>
    <col min="3" max="3" width="38" customWidth="1"/>
    <col min="4" max="4" width="25.140625" customWidth="1"/>
    <col min="16" max="16" width="16" customWidth="1"/>
  </cols>
  <sheetData>
    <row r="1" spans="1:16" ht="18.75" x14ac:dyDescent="0.25">
      <c r="A1" s="12" t="s">
        <v>2</v>
      </c>
      <c r="B1" s="12" t="s">
        <v>15</v>
      </c>
      <c r="C1" s="6"/>
      <c r="D1" s="6"/>
      <c r="E1" s="44"/>
      <c r="F1" s="44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8.75" x14ac:dyDescent="0.3">
      <c r="A2" s="12" t="s">
        <v>1</v>
      </c>
      <c r="B2" s="13">
        <v>3</v>
      </c>
      <c r="C2" s="6"/>
      <c r="D2" s="6"/>
      <c r="E2" s="44"/>
      <c r="F2" s="44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25">
      <c r="A3" s="45"/>
      <c r="B3" s="46"/>
      <c r="C3" s="46"/>
      <c r="D3" s="45"/>
      <c r="E3" s="47" t="s">
        <v>3</v>
      </c>
      <c r="F3" s="48">
        <v>45362</v>
      </c>
      <c r="G3" s="48">
        <v>45363</v>
      </c>
      <c r="H3" s="48">
        <v>45364</v>
      </c>
      <c r="I3" s="48">
        <v>45365</v>
      </c>
      <c r="J3" s="48">
        <v>45366</v>
      </c>
      <c r="K3" s="48">
        <v>45367</v>
      </c>
      <c r="L3" s="48">
        <v>45368</v>
      </c>
      <c r="M3" s="45"/>
      <c r="N3" s="45"/>
      <c r="O3" s="27"/>
      <c r="P3" s="45"/>
    </row>
    <row r="4" spans="1:16" ht="30" x14ac:dyDescent="0.25">
      <c r="A4" s="45"/>
      <c r="B4" s="49" t="s">
        <v>4</v>
      </c>
      <c r="C4" s="49" t="s">
        <v>5</v>
      </c>
      <c r="D4" s="49" t="s">
        <v>6</v>
      </c>
      <c r="E4" s="15" t="s">
        <v>0</v>
      </c>
      <c r="F4" s="49" t="s">
        <v>7</v>
      </c>
      <c r="G4" s="49" t="s">
        <v>8</v>
      </c>
      <c r="H4" s="49" t="s">
        <v>9</v>
      </c>
      <c r="I4" s="49" t="s">
        <v>10</v>
      </c>
      <c r="J4" s="49" t="s">
        <v>11</v>
      </c>
      <c r="K4" s="49" t="s">
        <v>12</v>
      </c>
      <c r="L4" s="49" t="s">
        <v>13</v>
      </c>
      <c r="M4" s="79" t="s">
        <v>29</v>
      </c>
      <c r="N4" s="80"/>
      <c r="O4" s="81"/>
      <c r="P4" s="49" t="s">
        <v>33</v>
      </c>
    </row>
    <row r="5" spans="1:16" ht="45" x14ac:dyDescent="0.3">
      <c r="A5" s="45"/>
      <c r="B5" s="50">
        <v>14</v>
      </c>
      <c r="C5" s="19" t="s">
        <v>111</v>
      </c>
      <c r="D5" s="5" t="s">
        <v>114</v>
      </c>
      <c r="E5" s="51">
        <v>4</v>
      </c>
      <c r="F5" s="52"/>
      <c r="G5" s="52"/>
      <c r="H5" s="52"/>
      <c r="I5" s="52"/>
      <c r="J5" s="52">
        <v>2</v>
      </c>
      <c r="K5" s="52">
        <v>2</v>
      </c>
      <c r="L5" s="52"/>
      <c r="M5" s="82">
        <f t="shared" ref="M5:M6" si="0">SUM(F5:L5)</f>
        <v>4</v>
      </c>
      <c r="N5" s="82"/>
      <c r="O5" s="83"/>
      <c r="P5" s="53" t="s">
        <v>34</v>
      </c>
    </row>
    <row r="6" spans="1:16" ht="45" x14ac:dyDescent="0.3">
      <c r="A6" s="45"/>
      <c r="B6" s="50">
        <v>15</v>
      </c>
      <c r="C6" s="19" t="s">
        <v>112</v>
      </c>
      <c r="D6" s="5" t="s">
        <v>113</v>
      </c>
      <c r="E6" s="51">
        <v>4</v>
      </c>
      <c r="F6" s="52"/>
      <c r="G6" s="52"/>
      <c r="H6" s="52"/>
      <c r="I6" s="52"/>
      <c r="J6" s="52"/>
      <c r="K6" s="52">
        <v>4</v>
      </c>
      <c r="L6" s="52">
        <v>2</v>
      </c>
      <c r="M6" s="82">
        <f t="shared" si="0"/>
        <v>6</v>
      </c>
      <c r="N6" s="82"/>
      <c r="O6" s="83"/>
      <c r="P6" s="53" t="s">
        <v>34</v>
      </c>
    </row>
    <row r="7" spans="1:16" x14ac:dyDescent="0.25">
      <c r="A7" s="45"/>
      <c r="B7" s="89" t="s">
        <v>14</v>
      </c>
      <c r="C7" s="89"/>
      <c r="D7" s="89"/>
      <c r="E7" s="54">
        <f>SUM(E5:E6)</f>
        <v>8</v>
      </c>
      <c r="F7" s="54">
        <v>8</v>
      </c>
      <c r="G7" s="54">
        <v>8</v>
      </c>
      <c r="H7" s="54">
        <v>8</v>
      </c>
      <c r="I7" s="54">
        <v>8</v>
      </c>
      <c r="J7" s="54">
        <v>4</v>
      </c>
      <c r="K7" s="54">
        <v>2</v>
      </c>
      <c r="L7" s="55">
        <v>0</v>
      </c>
      <c r="M7" s="90" t="s">
        <v>30</v>
      </c>
      <c r="N7" s="91"/>
      <c r="O7" s="92">
        <f>SUM(M5:O6)</f>
        <v>10</v>
      </c>
      <c r="P7" s="45"/>
    </row>
    <row r="8" spans="1:16" x14ac:dyDescent="0.25">
      <c r="A8" s="45"/>
      <c r="B8" s="89" t="s">
        <v>32</v>
      </c>
      <c r="C8" s="89"/>
      <c r="D8" s="89"/>
      <c r="E8" s="54">
        <f>SUM(E5:E6)</f>
        <v>8</v>
      </c>
      <c r="F8" s="54">
        <f>E8 - SUM(F5:F6)</f>
        <v>8</v>
      </c>
      <c r="G8" s="54">
        <f>F8 - SUM(G5:G6)</f>
        <v>8</v>
      </c>
      <c r="H8" s="54">
        <f>G8 - SUM(H5:H6)</f>
        <v>8</v>
      </c>
      <c r="I8" s="54">
        <f>H8 - SUM(I5:I6)</f>
        <v>8</v>
      </c>
      <c r="J8" s="54">
        <f>I8 - SUM(J5:J6)</f>
        <v>6</v>
      </c>
      <c r="K8" s="54">
        <f>J8 - SUM(K5:K6)</f>
        <v>0</v>
      </c>
      <c r="L8" s="55">
        <f>K8 - SUM(L5:L6)</f>
        <v>-2</v>
      </c>
      <c r="M8" s="91"/>
      <c r="N8" s="91"/>
      <c r="O8" s="92"/>
      <c r="P8" s="45"/>
    </row>
    <row r="9" spans="1:16" x14ac:dyDescent="0.25">
      <c r="A9" s="45"/>
      <c r="B9" s="46"/>
      <c r="C9" s="46"/>
      <c r="D9" s="84" t="s">
        <v>31</v>
      </c>
      <c r="E9" s="85"/>
      <c r="F9" s="56">
        <f>SUM(F5:F6)</f>
        <v>0</v>
      </c>
      <c r="G9" s="56">
        <f>SUM(G5:G6)</f>
        <v>0</v>
      </c>
      <c r="H9" s="56">
        <f>SUM(H5:H6)</f>
        <v>0</v>
      </c>
      <c r="I9" s="56">
        <f>SUM(I5:I6)</f>
        <v>0</v>
      </c>
      <c r="J9" s="56">
        <f>SUM(J5:J6)</f>
        <v>2</v>
      </c>
      <c r="K9" s="56">
        <f>SUM(K5:K6)</f>
        <v>6</v>
      </c>
      <c r="L9" s="57">
        <f>SUM(L5:L6)</f>
        <v>2</v>
      </c>
      <c r="M9" s="86" t="s">
        <v>35</v>
      </c>
      <c r="N9" s="87"/>
      <c r="O9" s="88"/>
      <c r="P9" s="58">
        <v>100</v>
      </c>
    </row>
  </sheetData>
  <mergeCells count="9">
    <mergeCell ref="B7:D7"/>
    <mergeCell ref="M7:N8"/>
    <mergeCell ref="O7:O8"/>
    <mergeCell ref="B8:D8"/>
    <mergeCell ref="D9:E9"/>
    <mergeCell ref="M9:O9"/>
    <mergeCell ref="M4:O4"/>
    <mergeCell ref="M5:O5"/>
    <mergeCell ref="M6:O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9" ma:contentTypeDescription="Create a new document." ma:contentTypeScope="" ma:versionID="646631f20d54bed2e69d412d0691797c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xmlns:ns3="37d47695-dda2-48a2-87bc-2a1f7ac7fedc" targetNamespace="http://schemas.microsoft.com/office/2006/metadata/properties" ma:root="true" ma:fieldsID="a5c5979c6f6f9ec5c0301c354a42d4b0" ns1:_="" ns2:_="" ns3:_="">
    <xsd:import namespace="http://schemas.microsoft.com/sharepoint/v3"/>
    <xsd:import namespace="d6188da8-f31e-469a-aed4-03a23c44e36a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6188da8-f31e-469a-aed4-03a23c44e36a">
      <Terms xmlns="http://schemas.microsoft.com/office/infopath/2007/PartnerControls"/>
    </lcf76f155ced4ddcb4097134ff3c332f>
    <TaxCatchAll xmlns="37d47695-dda2-48a2-87bc-2a1f7ac7fedc" xsi:nil="true"/>
  </documentManagement>
</p:properties>
</file>

<file path=customXml/itemProps1.xml><?xml version="1.0" encoding="utf-8"?>
<ds:datastoreItem xmlns:ds="http://schemas.openxmlformats.org/officeDocument/2006/customXml" ds:itemID="{99B6512B-855F-40C0-89A6-E9ABCD32FB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E4E352-B9E7-4F67-957E-DAFEE809616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D6E300D-687F-49DD-9C99-AC5EA1BE3BF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0C1BE12-9AF4-4D82-8933-6D42A4A8E2C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6188da8-f31e-469a-aed4-03a23c44e36a"/>
    <ds:schemaRef ds:uri="37d47695-dda2-48a2-87bc-2a1f7ac7fe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Sprint 4</vt:lpstr>
    </vt:vector>
  </TitlesOfParts>
  <Manager/>
  <Company>Grand Canyon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Jamie T Lewis</cp:lastModifiedBy>
  <cp:revision/>
  <dcterms:created xsi:type="dcterms:W3CDTF">2016-12-15T18:34:47Z</dcterms:created>
  <dcterms:modified xsi:type="dcterms:W3CDTF">2024-03-18T05:33:11Z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Status">
    <vt:lpwstr/>
  </property>
  <property fmtid="{D5CDD505-2E9C-101B-9397-08002B2CF9AE}" pid="6" name="DocumentCategory">
    <vt:lpwstr/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ubject">
    <vt:lpwstr/>
  </property>
  <property fmtid="{D5CDD505-2E9C-101B-9397-08002B2CF9AE}" pid="9" name="DocumentBusinessValue">
    <vt:lpwstr>1;#Normal|581d4866-74cc-43f1-bef1-bb304cbfeaa5</vt:lpwstr>
  </property>
  <property fmtid="{D5CDD505-2E9C-101B-9397-08002B2CF9AE}" pid="10" name="DocumentType">
    <vt:lpwstr/>
  </property>
</Properties>
</file>