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kiewit.com/sites/kptoolbox/KPToolbox/94.03.20/"/>
    </mc:Choice>
  </mc:AlternateContent>
  <bookViews>
    <workbookView xWindow="0" yWindow="0" windowWidth="28800" windowHeight="13020"/>
  </bookViews>
  <sheets>
    <sheet name="94.03.20.100" sheetId="4" r:id="rId1"/>
    <sheet name="Useful Information" sheetId="5" r:id="rId2"/>
  </sheets>
  <definedNames>
    <definedName name="Z_0BF40D44_C34D_408C_8C58_F619B4AA67A7_.wvu.PrintArea" localSheetId="0" hidden="1">'94.03.20.100'!$A$1:$F$257</definedName>
    <definedName name="Z_0BF40D44_C34D_408C_8C58_F619B4AA67A7_.wvu.PrintTitles" localSheetId="0" hidden="1">'94.03.20.100'!$1:$8</definedName>
  </definedNames>
  <calcPr calcId="152511"/>
</workbook>
</file>

<file path=xl/calcChain.xml><?xml version="1.0" encoding="utf-8"?>
<calcChain xmlns="http://schemas.openxmlformats.org/spreadsheetml/2006/main">
  <c r="A97" i="4" l="1"/>
  <c r="A98" i="4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C82" i="4"/>
  <c r="C80" i="4"/>
  <c r="C79" i="4"/>
  <c r="C78" i="4"/>
  <c r="C77" i="4"/>
  <c r="C76" i="4"/>
  <c r="C44" i="4"/>
  <c r="C43" i="4"/>
  <c r="C42" i="4"/>
  <c r="C41" i="4"/>
  <c r="C40" i="4"/>
  <c r="A229" i="4" l="1"/>
  <c r="A230" i="4" s="1"/>
  <c r="A231" i="4" s="1"/>
  <c r="A232" i="4" s="1"/>
  <c r="A233" i="4" s="1"/>
  <c r="A234" i="4" s="1"/>
  <c r="A217" i="4"/>
  <c r="A218" i="4" s="1"/>
  <c r="A219" i="4" s="1"/>
  <c r="A220" i="4" s="1"/>
  <c r="A221" i="4" s="1"/>
  <c r="A222" i="4" s="1"/>
  <c r="A223" i="4" s="1"/>
  <c r="A224" i="4" s="1"/>
  <c r="A225" i="4" s="1"/>
  <c r="A226" i="4" s="1"/>
  <c r="A151" i="4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50" i="4"/>
  <c r="A185" i="4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C190" i="4"/>
  <c r="A239" i="4"/>
  <c r="A256" i="4"/>
  <c r="A248" i="4"/>
  <c r="A249" i="4" s="1"/>
  <c r="A250" i="4" s="1"/>
  <c r="A251" i="4" s="1"/>
  <c r="A252" i="4" s="1"/>
  <c r="A253" i="4" s="1"/>
  <c r="A240" i="4"/>
  <c r="A241" i="4" s="1"/>
  <c r="A242" i="4" s="1"/>
  <c r="A243" i="4" s="1"/>
  <c r="A244" i="4" s="1"/>
  <c r="A245" i="4" s="1"/>
  <c r="A140" i="4"/>
  <c r="A141" i="4" s="1"/>
  <c r="A142" i="4" s="1"/>
  <c r="A143" i="4" s="1"/>
  <c r="A144" i="4" s="1"/>
  <c r="A145" i="4" s="1"/>
  <c r="A146" i="4" s="1"/>
  <c r="A147" i="4" s="1"/>
  <c r="A95" i="4"/>
  <c r="A96" i="4" s="1"/>
  <c r="A85" i="4"/>
  <c r="A86" i="4" s="1"/>
  <c r="A87" i="4" s="1"/>
  <c r="A88" i="4" s="1"/>
  <c r="A89" i="4" s="1"/>
  <c r="A90" i="4" s="1"/>
  <c r="A91" i="4" s="1"/>
  <c r="A92" i="4" s="1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55" i="4"/>
  <c r="A56" i="4" s="1"/>
  <c r="A57" i="4" s="1"/>
  <c r="A58" i="4" s="1"/>
  <c r="A59" i="4" s="1"/>
  <c r="A51" i="4"/>
  <c r="A52" i="4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170" i="4" l="1"/>
  <c r="A171" i="4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C75" i="4" l="1"/>
  <c r="C87" i="4" l="1"/>
  <c r="C71" i="4" l="1"/>
  <c r="C69" i="4"/>
  <c r="C64" i="4"/>
  <c r="C62" i="4"/>
  <c r="C34" i="4" l="1"/>
  <c r="A15" i="4" l="1"/>
  <c r="A16" i="4" s="1"/>
  <c r="A17" i="4" s="1"/>
  <c r="A18" i="4" s="1"/>
  <c r="A19" i="4" s="1"/>
  <c r="A20" i="4" s="1"/>
  <c r="A21" i="4" s="1"/>
  <c r="A22" i="4" s="1"/>
  <c r="A23" i="4" s="1"/>
  <c r="A24" i="4" s="1"/>
</calcChain>
</file>

<file path=xl/sharedStrings.xml><?xml version="1.0" encoding="utf-8"?>
<sst xmlns="http://schemas.openxmlformats.org/spreadsheetml/2006/main" count="587" uniqueCount="447">
  <si>
    <t>Additional Comments</t>
  </si>
  <si>
    <t>N/A</t>
  </si>
  <si>
    <t>PRICE AS SEPARATE BID ITEM</t>
  </si>
  <si>
    <t>Option for Oil Fill, Process, and Dress Out</t>
  </si>
  <si>
    <t>Shipped Oil Filled (Yes or No)</t>
  </si>
  <si>
    <t>Total Insulating Liquid quantity (US Gal)</t>
  </si>
  <si>
    <t>Total Installed Weight including Oil (Lbs)</t>
  </si>
  <si>
    <t>Shipping Weight (Lbs)</t>
  </si>
  <si>
    <t>Overall Dimensions (Length x Width x Height)</t>
  </si>
  <si>
    <t>Other Information</t>
  </si>
  <si>
    <t>Zero Phase Sequence Impedance (%)</t>
  </si>
  <si>
    <t>X/R Ratio</t>
  </si>
  <si>
    <t>No Load Losses (kW)</t>
  </si>
  <si>
    <t>Guaranteed Losses</t>
  </si>
  <si>
    <t>Data to be supplied by Manufacturer</t>
  </si>
  <si>
    <t>Other</t>
  </si>
  <si>
    <t>Underwriters Laboratories (UL)</t>
  </si>
  <si>
    <t>National Fire Protection Association (NFPA)</t>
  </si>
  <si>
    <t>NEMA ICS2</t>
  </si>
  <si>
    <t>NEMA ICS1</t>
  </si>
  <si>
    <t>National Electrical Manufacturers Association (NEMA)</t>
  </si>
  <si>
    <t>National Electric Safety Code (NESC)</t>
  </si>
  <si>
    <t>National Electric Code (NEC)</t>
  </si>
  <si>
    <t>IEEE C62.11</t>
  </si>
  <si>
    <t>IEEE C57.121</t>
  </si>
  <si>
    <t>IEEE C57.116</t>
  </si>
  <si>
    <t>IEEE C57.109</t>
  </si>
  <si>
    <t>IEEE C57.91</t>
  </si>
  <si>
    <t>IEEE C57.19.01</t>
  </si>
  <si>
    <t>IEEE C57.19.00</t>
  </si>
  <si>
    <t>IEEE C57.13.2</t>
  </si>
  <si>
    <t>IEEE C57.13</t>
  </si>
  <si>
    <t>IEEE C57.12.90</t>
  </si>
  <si>
    <t>IEEE C57.12.70</t>
  </si>
  <si>
    <t>IEEE C57.12.00</t>
  </si>
  <si>
    <t>Institute of Electrical and Electronic Engineers (IEEE)</t>
  </si>
  <si>
    <t>Canadian Standards Association (CSA)</t>
  </si>
  <si>
    <t>Canadian Electrical Code (CEC)</t>
  </si>
  <si>
    <t>ASTM D3487-88</t>
  </si>
  <si>
    <t>American Society of Testing and Materials (ASTM)</t>
  </si>
  <si>
    <t>American National Standards Institute (ANSI)</t>
  </si>
  <si>
    <t>Follow All the Latest Applicable Standards and Codes Including but Not Limited To</t>
  </si>
  <si>
    <t>Codes and Standards</t>
  </si>
  <si>
    <t>Included</t>
  </si>
  <si>
    <t>Load Losses and Impedance Voltage Tests</t>
  </si>
  <si>
    <t>No-Load and Excitation Current Tests</t>
  </si>
  <si>
    <t>Ratio Tests</t>
  </si>
  <si>
    <t>Polarity and Phase Relation Tests</t>
  </si>
  <si>
    <t>Resistance Measurement Test</t>
  </si>
  <si>
    <t>Manufacturer's Standard Testing</t>
  </si>
  <si>
    <t>Required Testing</t>
  </si>
  <si>
    <t>Manufacturer Recommended Two-Year Spare Parts</t>
  </si>
  <si>
    <t>Manufacturer Recommended Start-Up Spare Parts</t>
  </si>
  <si>
    <t>Winding Temperature Indicator</t>
  </si>
  <si>
    <t>Enclosure for Noise Level Reduction</t>
  </si>
  <si>
    <t>Full Set of Gaskets</t>
  </si>
  <si>
    <t>Neutral Bushing</t>
  </si>
  <si>
    <t>LV Bushing</t>
  </si>
  <si>
    <t>HV Bushing</t>
  </si>
  <si>
    <t>Spare Parts</t>
  </si>
  <si>
    <t>Three (3) days Technical Supervision at Power up</t>
  </si>
  <si>
    <t>Three (3) days Technical Supervision at first filling</t>
  </si>
  <si>
    <t>Technical Service</t>
  </si>
  <si>
    <t>Sudden Pressure Relay</t>
  </si>
  <si>
    <t>Pressure Gauge and Relief Valve</t>
  </si>
  <si>
    <t>Oil Level Gauge</t>
  </si>
  <si>
    <t>Oil Temperature Indicator</t>
  </si>
  <si>
    <t>Protection Devices</t>
  </si>
  <si>
    <t>Ratio</t>
  </si>
  <si>
    <t>XO Bushing</t>
  </si>
  <si>
    <t>XV Bushing</t>
  </si>
  <si>
    <t>HO Bushing</t>
  </si>
  <si>
    <t>Current Transformers</t>
  </si>
  <si>
    <t>Yes</t>
  </si>
  <si>
    <t>Discharge Counters</t>
  </si>
  <si>
    <t>Mounted on Transformer</t>
  </si>
  <si>
    <t>Minimum MCOV Rating (kV)</t>
  </si>
  <si>
    <t>Quantity</t>
  </si>
  <si>
    <t>Surge Arresters</t>
  </si>
  <si>
    <t>No</t>
  </si>
  <si>
    <t>Time Duration (Seconds)</t>
  </si>
  <si>
    <t>Ohms</t>
  </si>
  <si>
    <t>Amperes</t>
  </si>
  <si>
    <t>Resistor</t>
  </si>
  <si>
    <t>Rated Voltage (kV)</t>
  </si>
  <si>
    <t>Method</t>
  </si>
  <si>
    <t>Connection Point</t>
  </si>
  <si>
    <t>Neutral Grounding Equipment</t>
  </si>
  <si>
    <t>XO Neutral Bushing BIL (kV)</t>
  </si>
  <si>
    <t>Isolated Phase Bus Duct</t>
  </si>
  <si>
    <t>Termination Type</t>
  </si>
  <si>
    <t>Termination Compartment</t>
  </si>
  <si>
    <t>Minimum Porcelain Creep Distance (Inches)</t>
  </si>
  <si>
    <t>BIL (kV)</t>
  </si>
  <si>
    <t>Porcelain</t>
  </si>
  <si>
    <t>Bushing Material</t>
  </si>
  <si>
    <t>Low Voltage, XV Rated Line Voltage (kV)</t>
  </si>
  <si>
    <t>HO Neutral Bushing BIL (kV)</t>
  </si>
  <si>
    <t>High Voltage, HV Rated Line Voltage (kV)</t>
  </si>
  <si>
    <t>Bushings</t>
  </si>
  <si>
    <t>2 @ 2.5%</t>
  </si>
  <si>
    <t>Number of Steps Minus - Increment</t>
  </si>
  <si>
    <t>Number of Steps Plus - Increment</t>
  </si>
  <si>
    <t>Manual Hand Crank</t>
  </si>
  <si>
    <t>Tap Changer Control</t>
  </si>
  <si>
    <t>Off-Load</t>
  </si>
  <si>
    <t>Tap Changer Type</t>
  </si>
  <si>
    <t>HV Winding</t>
  </si>
  <si>
    <t>Regulated Winding</t>
  </si>
  <si>
    <t>Tap Changers</t>
  </si>
  <si>
    <t>Insulating Material Preservation</t>
  </si>
  <si>
    <t>Mineral Oil</t>
  </si>
  <si>
    <t>Type of Insulating Material</t>
  </si>
  <si>
    <t>Insulating Material</t>
  </si>
  <si>
    <t>Maximum Winding Hot Spot Rise Above Ambient (°C)</t>
  </si>
  <si>
    <t>Winding Material</t>
  </si>
  <si>
    <t>Vector Group</t>
  </si>
  <si>
    <t>Buried Delta Winding</t>
  </si>
  <si>
    <t>Neutral BIL (kV)</t>
  </si>
  <si>
    <t>Line BIL (kV)</t>
  </si>
  <si>
    <t>Delta</t>
  </si>
  <si>
    <t>Connection</t>
  </si>
  <si>
    <t>Rated Power (MVA)</t>
  </si>
  <si>
    <t>Winding # 2, XV</t>
  </si>
  <si>
    <t>Rated Power per cooling class (MVA)</t>
  </si>
  <si>
    <t>Winding # 1, HV</t>
  </si>
  <si>
    <t>Windings Requirements</t>
  </si>
  <si>
    <t>Efficiency at Top MVA Rating</t>
  </si>
  <si>
    <t>Evaluation Basis for losses ( $ / kW )</t>
  </si>
  <si>
    <t>Impedance at Base Rating (%)</t>
  </si>
  <si>
    <t>Near Field Sound Pressure Level (dbA) at 3 Feet</t>
  </si>
  <si>
    <t>Frequency (Hz)</t>
  </si>
  <si>
    <t>Number of Windings</t>
  </si>
  <si>
    <t>General Requirements</t>
  </si>
  <si>
    <t>Specification Summary</t>
  </si>
  <si>
    <t>Rev. #</t>
  </si>
  <si>
    <t>See Note</t>
  </si>
  <si>
    <t>Specified Data</t>
  </si>
  <si>
    <t>Description</t>
  </si>
  <si>
    <t>Item</t>
  </si>
  <si>
    <t>Project:</t>
  </si>
  <si>
    <t>Revision:</t>
  </si>
  <si>
    <t>Date:</t>
  </si>
  <si>
    <t>By Bidder</t>
  </si>
  <si>
    <t>Tag Number</t>
  </si>
  <si>
    <t>Temperature Rise</t>
  </si>
  <si>
    <t>Cooling Class</t>
  </si>
  <si>
    <t xml:space="preserve"> </t>
  </si>
  <si>
    <t>2@2.5%</t>
  </si>
  <si>
    <t>IEEE Std C57.12.00-2006</t>
  </si>
  <si>
    <t>Table 4, Page 11</t>
  </si>
  <si>
    <t>Relationships of nominal system voltage to maximum system voltage and basic lightning impulse insulation levels (BIL) for systems 765 kV and below</t>
  </si>
  <si>
    <t>Nominal System Voltage (kV rms)</t>
  </si>
  <si>
    <t>Maximum System Voltage (from ANSI C84-1-1995) (kV rms)</t>
  </si>
  <si>
    <t>Basic Lightning Impulse Insulation Levels (BIL) in common use (kV crest)</t>
  </si>
  <si>
    <t>Table 14, Page 35</t>
  </si>
  <si>
    <t>Minimum external clearances between transfomer live parts of different phases of the same voltage</t>
  </si>
  <si>
    <t>Nominal System Voltage</t>
  </si>
  <si>
    <t>Maximum System Voltage (from ANSI C84-1-2006, ANSI C92.2-1987)</t>
  </si>
  <si>
    <t>Minimum clearance between live parts of different phases</t>
  </si>
  <si>
    <t>Minimum clearance between top shed of insulator of bushings of different phases</t>
  </si>
  <si>
    <t xml:space="preserve"> (kV rms)</t>
  </si>
  <si>
    <t>(kV rms)</t>
  </si>
  <si>
    <t>Power Transformers</t>
  </si>
  <si>
    <t>mm</t>
  </si>
  <si>
    <t>in</t>
  </si>
  <si>
    <t>72 (ANSI), 72.5 (IEEE)</t>
  </si>
  <si>
    <t>c</t>
  </si>
  <si>
    <t>IEEE Std C62.11-2005</t>
  </si>
  <si>
    <t>Table 1, Page 11</t>
  </si>
  <si>
    <t>Arrester Ratings</t>
  </si>
  <si>
    <t>Duty-cycle voltage (kV rms)</t>
  </si>
  <si>
    <t>Maximum Continuous Operating Voltage MCOV (kV rms)</t>
  </si>
  <si>
    <t>IEEE Std C57.19.100-1995</t>
  </si>
  <si>
    <t>Table 1, Page 14</t>
  </si>
  <si>
    <t>Contamination Level</t>
  </si>
  <si>
    <t>Typical Environments</t>
  </si>
  <si>
    <t>Light</t>
  </si>
  <si>
    <t>Areas without industries and with low density of emission-producing residential heating systems.</t>
  </si>
  <si>
    <t>Areas with some industrial or residential density but subject to frequent winds and/or precipitation.</t>
  </si>
  <si>
    <t>Agricultural areas (exposure to wind-borne fertilizer spray or crop-burning residues can lead to higher contamination levels).</t>
  </si>
  <si>
    <t>Mountainous Areas</t>
  </si>
  <si>
    <t>These areas are not exposed to sea winds or located near the sea.</t>
  </si>
  <si>
    <t>Typical measured equilivalent salt deposit density (ESDD) levels are 0.03-0.08 mg/cm^2</t>
  </si>
  <si>
    <t>Medium</t>
  </si>
  <si>
    <t>Areas with industries not producing highly polluting smoke and/or with average density fo emission-producing residential heating systmes.</t>
  </si>
  <si>
    <t>Areas with high industrial and/or residential density but subject to frequent winds and/or precipitation.</t>
  </si>
  <si>
    <t>Areas exposed to sea winds but not located directly on the coast.</t>
  </si>
  <si>
    <t>Typical measured ESDD levels are 0.08-0.25 mg/cm^2</t>
  </si>
  <si>
    <t>Heavy</t>
  </si>
  <si>
    <t>Areas with high industrial density and large city suburbs with a high density of emission-producing residential heating systems.</t>
  </si>
  <si>
    <t>Areas close to the sea or exposed to strong sea winds.</t>
  </si>
  <si>
    <t>Typical measured ESDD levels are 0.25-0.6 mg/cm^2</t>
  </si>
  <si>
    <t>Extra Heavy</t>
  </si>
  <si>
    <t>Small areas subject to industrial smoke-producing thick conductive deposits.</t>
  </si>
  <si>
    <t>Small coastal areas exposed to very strong and polluting sea winds.</t>
  </si>
  <si>
    <t>Typcial measured ESDD levels are above 0.6 mg/cm^2.</t>
  </si>
  <si>
    <t>Page 7</t>
  </si>
  <si>
    <t>Cooling Classes of Transformers</t>
  </si>
  <si>
    <t>First Letter: Internal cooling medium in contact with the windings</t>
  </si>
  <si>
    <t>O</t>
  </si>
  <si>
    <r>
      <t xml:space="preserve">Mineral Oil or Synthetic Insulating Liquid with Fire Point </t>
    </r>
    <r>
      <rPr>
        <sz val="10"/>
        <rFont val="Calibri"/>
        <family val="2"/>
      </rPr>
      <t>≤</t>
    </r>
    <r>
      <rPr>
        <sz val="11"/>
        <color theme="1"/>
        <rFont val="Calibri"/>
        <family val="2"/>
        <scheme val="minor"/>
      </rPr>
      <t>300 Degrees Celcius</t>
    </r>
  </si>
  <si>
    <t>K</t>
  </si>
  <si>
    <t>Insulating Liquid with Fire Point &gt;300 Degrees Celcius</t>
  </si>
  <si>
    <t>L</t>
  </si>
  <si>
    <t>Insulating Liquid with No Measureable Fire Point</t>
  </si>
  <si>
    <t>Second Letter: Circulation mechanism for internal cooling medium</t>
  </si>
  <si>
    <t>N</t>
  </si>
  <si>
    <t>Natural convection flow through cooling equipment and in windings</t>
  </si>
  <si>
    <t>F</t>
  </si>
  <si>
    <t>Forced circulation through cooling equipment (I.e., coolant pumps), natural convection flow in the windings (also called nondirected flow)</t>
  </si>
  <si>
    <t>D</t>
  </si>
  <si>
    <t>Forced circulation through cooling equipment, directed from the cooling equipment into at least the main windings</t>
  </si>
  <si>
    <t>Third Letter: External cooling medium</t>
  </si>
  <si>
    <t>A</t>
  </si>
  <si>
    <t>Air</t>
  </si>
  <si>
    <t>W</t>
  </si>
  <si>
    <t>Water</t>
  </si>
  <si>
    <t>Fourth Letter: Circulation mechanism for external cooling medium</t>
  </si>
  <si>
    <t>Natural convection</t>
  </si>
  <si>
    <t>Forced circulation [fans (air cooling), pumps (water cooling)]</t>
  </si>
  <si>
    <t>Table 2, Page 8</t>
  </si>
  <si>
    <t>Cooling Class Designation</t>
  </si>
  <si>
    <t>Present Designation</t>
  </si>
  <si>
    <t>Previous Designation</t>
  </si>
  <si>
    <t>ONAN</t>
  </si>
  <si>
    <t>OA</t>
  </si>
  <si>
    <t>ONAF</t>
  </si>
  <si>
    <t>FA</t>
  </si>
  <si>
    <t>ONAN/ONAF/ONAF</t>
  </si>
  <si>
    <t>OA/FA/FA</t>
  </si>
  <si>
    <t>ONAN/ONAF/OFAF</t>
  </si>
  <si>
    <t>OA/FA/FOA</t>
  </si>
  <si>
    <t>ONAN/OFAF</t>
  </si>
  <si>
    <t>OA/FOA</t>
  </si>
  <si>
    <t>ONAN/ODAF/ODAF</t>
  </si>
  <si>
    <r>
      <t>OA/FOA</t>
    </r>
    <r>
      <rPr>
        <vertAlign val="superscript"/>
        <sz val="10"/>
        <rFont val="Arial"/>
        <family val="2"/>
      </rPr>
      <t>a</t>
    </r>
    <r>
      <rPr>
        <sz val="11"/>
        <color theme="1"/>
        <rFont val="Calibri"/>
        <family val="2"/>
        <scheme val="minor"/>
      </rPr>
      <t>/FOA</t>
    </r>
    <r>
      <rPr>
        <vertAlign val="superscript"/>
        <sz val="10"/>
        <rFont val="Arial"/>
        <family val="2"/>
      </rPr>
      <t>a</t>
    </r>
  </si>
  <si>
    <t>OFAF</t>
  </si>
  <si>
    <t>FOA</t>
  </si>
  <si>
    <t>OFWF</t>
  </si>
  <si>
    <t>FOW</t>
  </si>
  <si>
    <t>ODAF</t>
  </si>
  <si>
    <r>
      <t>FOA</t>
    </r>
    <r>
      <rPr>
        <vertAlign val="superscript"/>
        <sz val="10"/>
        <rFont val="Arial"/>
        <family val="2"/>
      </rPr>
      <t>a</t>
    </r>
  </si>
  <si>
    <t>ODWF</t>
  </si>
  <si>
    <r>
      <t>FOW</t>
    </r>
    <r>
      <rPr>
        <vertAlign val="superscript"/>
        <sz val="10"/>
        <rFont val="Arial"/>
        <family val="2"/>
      </rPr>
      <t>a</t>
    </r>
  </si>
  <si>
    <t>IEEE Std C57.13-1993</t>
  </si>
  <si>
    <t>Table 7, Page 17</t>
  </si>
  <si>
    <t>Standard Current Transformer Ratios</t>
  </si>
  <si>
    <t>Single ratio</t>
  </si>
  <si>
    <t>Double ratio with series-</t>
  </si>
  <si>
    <t>Double ratio with taps in</t>
  </si>
  <si>
    <t>paralell primary windings</t>
  </si>
  <si>
    <t>secondary winding</t>
  </si>
  <si>
    <t>10:5</t>
  </si>
  <si>
    <t>800:5</t>
  </si>
  <si>
    <t>25 x 50:5</t>
  </si>
  <si>
    <t>25/50:5</t>
  </si>
  <si>
    <t>15:5</t>
  </si>
  <si>
    <t>1200:5</t>
  </si>
  <si>
    <t>50 x 100:5</t>
  </si>
  <si>
    <t>50/100:5</t>
  </si>
  <si>
    <t>25:5</t>
  </si>
  <si>
    <t>1500:5</t>
  </si>
  <si>
    <t>100 x 200:5</t>
  </si>
  <si>
    <t>100/200:5</t>
  </si>
  <si>
    <t>40:5</t>
  </si>
  <si>
    <t>2000:5</t>
  </si>
  <si>
    <t>200 x 400:5</t>
  </si>
  <si>
    <t>200/400:5</t>
  </si>
  <si>
    <t>50:5</t>
  </si>
  <si>
    <t>3000:5</t>
  </si>
  <si>
    <t>400 x 800:5</t>
  </si>
  <si>
    <t>300/600:5</t>
  </si>
  <si>
    <t>75:5</t>
  </si>
  <si>
    <t>4000:5</t>
  </si>
  <si>
    <t>600 x 1200:5</t>
  </si>
  <si>
    <t>400/800:5</t>
  </si>
  <si>
    <t>100:5</t>
  </si>
  <si>
    <t>5000:5</t>
  </si>
  <si>
    <t>1000 x 2000:5</t>
  </si>
  <si>
    <t>600/1200:5</t>
  </si>
  <si>
    <t>200:5</t>
  </si>
  <si>
    <t>6000:5</t>
  </si>
  <si>
    <t>2000 x 4000:5</t>
  </si>
  <si>
    <t>1000/2000:5</t>
  </si>
  <si>
    <t>8000:5</t>
  </si>
  <si>
    <t>1500/3000:5</t>
  </si>
  <si>
    <t>400:5</t>
  </si>
  <si>
    <t>12000:5</t>
  </si>
  <si>
    <t>2000/4000:5</t>
  </si>
  <si>
    <t>600:5</t>
  </si>
  <si>
    <t>Page 16</t>
  </si>
  <si>
    <t>Minimum Creep Distance</t>
  </si>
  <si>
    <t>Contamination</t>
  </si>
  <si>
    <t>Creep Distance (mm/kV)</t>
  </si>
  <si>
    <t>100% copper</t>
  </si>
  <si>
    <t>KED #:</t>
  </si>
  <si>
    <t>See One Line</t>
  </si>
  <si>
    <t>65°C</t>
  </si>
  <si>
    <t>Wye</t>
  </si>
  <si>
    <t>NA</t>
  </si>
  <si>
    <t>LV Lags HV by 30</t>
  </si>
  <si>
    <t>Manufacturer's Standard</t>
  </si>
  <si>
    <t>Non-Seg Bus Duct</t>
  </si>
  <si>
    <t>Low Voltage Winding</t>
  </si>
  <si>
    <t>Resistance</t>
  </si>
  <si>
    <t>0.3B-0.2</t>
  </si>
  <si>
    <r>
      <t>Relay</t>
    </r>
    <r>
      <rPr>
        <sz val="10"/>
        <rFont val="Arial"/>
        <family val="2"/>
      </rPr>
      <t xml:space="preserve"> Accuracy Class / Quantity per bushing </t>
    </r>
  </si>
  <si>
    <r>
      <t>Meter</t>
    </r>
    <r>
      <rPr>
        <sz val="10"/>
        <rFont val="Arial"/>
        <family val="2"/>
      </rPr>
      <t xml:space="preserve"> Accuracy Class / Quantity per bushing</t>
    </r>
  </si>
  <si>
    <t>Relay Accuracy Class / Quantity per bushing</t>
  </si>
  <si>
    <t xml:space="preserve">Relay Accuracy Class / Quantity per bushing </t>
  </si>
  <si>
    <t>Impedance at Base MVA (%)</t>
  </si>
  <si>
    <t>By Vendor</t>
  </si>
  <si>
    <t>conservator</t>
  </si>
  <si>
    <t>Additional Items  (See RFP for additional Accessories)</t>
  </si>
  <si>
    <t>Two (2)</t>
  </si>
  <si>
    <t>Unit Aux Transformer</t>
  </si>
  <si>
    <t>This specification covers the design, fabrication, testing and delivery of Unit Aux Transformer(s) in accordance with this specification and stated Standards.</t>
  </si>
  <si>
    <t>21/28/35</t>
  </si>
  <si>
    <t>1000:5 MR</t>
  </si>
  <si>
    <t>3000:5 MR</t>
  </si>
  <si>
    <t>400:5 MR</t>
  </si>
  <si>
    <t>Buchholz Relay</t>
  </si>
  <si>
    <t>Notes</t>
  </si>
  <si>
    <t>Engineer to enter.</t>
  </si>
  <si>
    <t>ONAN/ONAF/ONAF typical</t>
  </si>
  <si>
    <t>65°C typical</t>
  </si>
  <si>
    <t>Engineer to verify no special RFP requirements</t>
  </si>
  <si>
    <t>Engineer to enter. Verify RFP has no special requirements for Grid impedance limitations</t>
  </si>
  <si>
    <t>(A = generator max MVA*.6) / (A*1.33) / (Generator max MVA)</t>
  </si>
  <si>
    <t>Engineer to enter. See RFP</t>
  </si>
  <si>
    <t>Wye typical</t>
  </si>
  <si>
    <t>See Useful information tab</t>
  </si>
  <si>
    <t>Delta typical</t>
  </si>
  <si>
    <t>Copper typical</t>
  </si>
  <si>
    <t>Mineral Oil typical</t>
  </si>
  <si>
    <t>HV Winding typical</t>
  </si>
  <si>
    <t>Off-Load typical</t>
  </si>
  <si>
    <t>Manual Hand Crank typical</t>
  </si>
  <si>
    <t>2 @ 2.5% typical</t>
  </si>
  <si>
    <t>2@2.5% typical</t>
  </si>
  <si>
    <t>Porcelain typical</t>
  </si>
  <si>
    <t>Phase to ground voltage</t>
  </si>
  <si>
    <t>Typically 400A for Low Resistance, and 5A for High Resistance Grounding systems. Typical is Low Res for GSU</t>
  </si>
  <si>
    <t>Typical duration for low resistance grounded systems is 10 seconds. For high resistance grounded systems duration is usually continuous.</t>
  </si>
  <si>
    <t>If required, Yes is typical</t>
  </si>
  <si>
    <t>GE Hydran Monitor M2 to be included for Single Shaft estimates</t>
  </si>
  <si>
    <t>Engineer to enter. 80 Typical</t>
  </si>
  <si>
    <t>Low Voltage Winding typical</t>
  </si>
  <si>
    <t>Resistance typical</t>
  </si>
  <si>
    <t>See Useful information tab if required</t>
  </si>
  <si>
    <t>99.7% typical value</t>
  </si>
  <si>
    <t>Engineer to enter. Typically provided by 820 vendor</t>
  </si>
  <si>
    <t>C-800 / 2 per bushing / 6 total</t>
  </si>
  <si>
    <t>C-800 / 2 per bushing / 2 total</t>
  </si>
  <si>
    <t>Power Supplies (Provided by others)</t>
  </si>
  <si>
    <t>Auxiliary Power</t>
  </si>
  <si>
    <t>Control DC</t>
  </si>
  <si>
    <t>Paint System and Color</t>
  </si>
  <si>
    <t>Tank and Accessories Color</t>
  </si>
  <si>
    <t>ANSI 70 Light Gray</t>
  </si>
  <si>
    <t>Painting System</t>
  </si>
  <si>
    <t>Manufacturer Standard</t>
  </si>
  <si>
    <t>Porcelain Color</t>
  </si>
  <si>
    <t>Gray</t>
  </si>
  <si>
    <t>IEEE C37.23</t>
  </si>
  <si>
    <t>IEEE C57.12.10</t>
  </si>
  <si>
    <t>IEEE C57.016</t>
  </si>
  <si>
    <t>If required, No is typical</t>
  </si>
  <si>
    <t>Gas Monitor</t>
  </si>
  <si>
    <t>Buchholz relay is only need if transformer is conservator type.  Otherwise change to "Not Included"</t>
  </si>
  <si>
    <t>Load Losses at Base MVA (kW) at Unity Power Factor</t>
  </si>
  <si>
    <t>Total Losses at Base MVA (kW) at Unity Power Factor</t>
  </si>
  <si>
    <t>TJE Comments</t>
  </si>
  <si>
    <t>Based on ETAP study</t>
  </si>
  <si>
    <t>Based on ETAP study if no ratings given in RFP.</t>
  </si>
  <si>
    <t>Table reference?</t>
  </si>
  <si>
    <t>Delta Typical</t>
  </si>
  <si>
    <t>Engineer to enter</t>
  </si>
  <si>
    <t>Suggest removing comment regarding GSU.</t>
  </si>
  <si>
    <t>Suggest removing comment regarding high resistance grounding</t>
  </si>
  <si>
    <t>Typically provided by 820 vendor as part of switchgear.</t>
  </si>
  <si>
    <t>Based on Transformer MVA</t>
  </si>
  <si>
    <t>Based on RFP and relaying sketch</t>
  </si>
  <si>
    <t>Typical</t>
  </si>
  <si>
    <t>Typically only one on the XO bushing</t>
  </si>
  <si>
    <t>Can you make this a formula?</t>
  </si>
  <si>
    <t>Please check Scattergood, Lackawanna, Clear River, Birdsboro to verify whether it's an EPC requirement.</t>
  </si>
  <si>
    <t>480V 3-Phase - Qty 2 with automatic transfer switch provided by Supplier</t>
  </si>
  <si>
    <t>125V with loss of DC alarm</t>
  </si>
  <si>
    <t>Minimum number of witnessed factory tests per order</t>
  </si>
  <si>
    <t>One - Seller to inform if the possibility of performing all tests in one trip would not be possible</t>
  </si>
  <si>
    <t>Expected duration of each acceptance test</t>
  </si>
  <si>
    <t>5 Days</t>
  </si>
  <si>
    <t xml:space="preserve">ANSI C57.12.00 and C57.12.90 Factory Test Requirements:   </t>
  </si>
  <si>
    <t>Excitation current at rated voltage and frequency on the rated voltage connection and at the extremes</t>
  </si>
  <si>
    <t>Impedance volts and load loss at rated current and frequency at nominal and extreme taps</t>
  </si>
  <si>
    <t>Zero phase sequence test</t>
  </si>
  <si>
    <t>Impulse test</t>
  </si>
  <si>
    <t>Temperature rise test</t>
  </si>
  <si>
    <t>Bushing power factor testing if not included as part of the bushing manufacturer's certified test report</t>
  </si>
  <si>
    <t>Dew point tests at the factory prior to shipment.</t>
  </si>
  <si>
    <t>Sweep frequency response analysis test using Doble M5x00 at the factory when fully assembled and filled with oil</t>
  </si>
  <si>
    <t>Sweep frequency response analysis test using Doble M5x00 using spark plug bushings when the unit is ready for shipping without oil or bushings</t>
  </si>
  <si>
    <t>Field testing (applicable when assembly, oil fill, and testing is in supplier scope)</t>
  </si>
  <si>
    <t>Include only if dress out, oil fill, and testing is in vendor scope</t>
  </si>
  <si>
    <t>Dew point tests when the transformer arrives on site and after complete installation</t>
  </si>
  <si>
    <t>Sweep frequency response analysis test using Doble M5x00 using spark plug bushings when the transformer arrives at site and is set on the final pad</t>
  </si>
  <si>
    <t>Sweep frequency response analysis test using Doble M5x00 using spark plug bushings when the transformer is assembled with normal in service bushing and filled with oil</t>
  </si>
  <si>
    <t>Insulation tests on all auxiliary devices and wiring (megger)</t>
  </si>
  <si>
    <t>Transformer turns ratio</t>
  </si>
  <si>
    <t>Power factor - 10kV or LV Cap Bridge</t>
  </si>
  <si>
    <t>Core Megger</t>
  </si>
  <si>
    <t>Insulation resistance</t>
  </si>
  <si>
    <t>CT Ratio, polarity, and saturation</t>
  </si>
  <si>
    <t>On-load tap changer operation (if required)</t>
  </si>
  <si>
    <t>LTC and motor drive operation (if required)</t>
  </si>
  <si>
    <t>Check operation of alarm, interlock, trip circuits, and all ancillary equipment including bushing monitor, gas monitor, etc.</t>
  </si>
  <si>
    <t>Detailed test reports required</t>
  </si>
  <si>
    <t>Required Production Documentation (not limited to the list below)</t>
  </si>
  <si>
    <t>Weeks after NTP (unless noted otherwise)</t>
  </si>
  <si>
    <t>O&amp;M Manuals - Standard 3-ring binder</t>
  </si>
  <si>
    <t>4 weeks after delivery</t>
  </si>
  <si>
    <t># of Proof copies required - 4</t>
  </si>
  <si>
    <t># of Final copies required - 8</t>
  </si>
  <si>
    <t># of CD's required - 8</t>
  </si>
  <si>
    <t>Special O&amp;M Manual requirements - None</t>
  </si>
  <si>
    <t>Outline/General arrangement showing the following:  
- Not to exceed loads and dimensions to begin foundation design
- Locations of major equipment
- Not to exceed oil volume
- Dimensional data for bushing, lightning arresters, bus duct connections, tank and conservator, radiator, guages, and other accessories
- HV and LV connection details
- Estimated center of gravity
- Shipping and assembled weights and dimensions, oil quantities, and bill of materials</t>
  </si>
  <si>
    <t>Outline/General Arrangement Drawing Containing the Following Information as a Minimum:
- Final overall dimensions
- Final oil volume</t>
  </si>
  <si>
    <t>Electrical drawings needed to complete power and control interface wiring</t>
  </si>
  <si>
    <t>Design data and transformer performance curves including:
- Overexcitation capability
- MVA capability vs. average ambient temperature
- I2t damage curves
- Short circuit capability calculations</t>
  </si>
  <si>
    <t>Transformer nameplate drawing</t>
  </si>
  <si>
    <t>Typical Payment Milestones</t>
  </si>
  <si>
    <t>Upon proof of purchase by redacted purchase order of long lead material</t>
  </si>
  <si>
    <t>Upon submittal of approved or approved as noted engineering deliverables</t>
  </si>
  <si>
    <t>Upon proof of completion of the core and coil assembly (pictures or signed inspection/test documents)</t>
  </si>
  <si>
    <t>Upon proof of completion of successful witnessed factory acceptance tests</t>
  </si>
  <si>
    <t>Upon complete delivery and acceptance of transformers and loose shipped equipment to project site</t>
  </si>
  <si>
    <t>Upon Contractor approval of final O&amp;M manuals and all outstanding engineering deliverables</t>
  </si>
  <si>
    <t>Expected Delivery</t>
  </si>
  <si>
    <t>12 months after NTP</t>
  </si>
  <si>
    <t>Based on project schedule</t>
  </si>
  <si>
    <t>Winding # 3, XV</t>
  </si>
  <si>
    <t>Low Voltage, YV Rated Line Voltage (kV)</t>
  </si>
  <si>
    <t>YV Bushing</t>
  </si>
  <si>
    <t>YO Bushing</t>
  </si>
  <si>
    <t>SPECIFICATION 800B/94.03.20.100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</si>
</sst>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&quot;$&quot;#,##0"/>
    <numFmt numFmtId="167" formatCode="mm/dd/yy"/>
    <numFmt numFmtId="168" formatCode="mmmm\ d\,\ yyyy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43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 applyAlignment="1">
      <alignment horizontal="left" indent="1"/>
    </xf>
    <xf numFmtId="0" fontId="1" fillId="2" borderId="0" xfId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 applyAlignment="1"/>
    <xf numFmtId="164" fontId="1" fillId="2" borderId="0" xfId="1" applyNumberFormat="1" applyFill="1" applyAlignment="1">
      <alignment horizontal="left" indent="1"/>
    </xf>
    <xf numFmtId="0" fontId="2" fillId="0" borderId="0" xfId="2" applyAlignment="1" applyProtection="1"/>
    <xf numFmtId="0" fontId="4" fillId="0" borderId="3" xfId="1" applyFont="1" applyBorder="1" applyAlignment="1">
      <alignment horizontal="center"/>
    </xf>
    <xf numFmtId="0" fontId="4" fillId="0" borderId="2" xfId="1" applyFont="1" applyBorder="1" applyAlignment="1">
      <alignment horizontal="left" indent="1"/>
    </xf>
    <xf numFmtId="164" fontId="1" fillId="2" borderId="3" xfId="1" applyNumberFormat="1" applyFill="1" applyBorder="1" applyAlignment="1">
      <alignment horizontal="center"/>
    </xf>
    <xf numFmtId="164" fontId="1" fillId="2" borderId="3" xfId="1" applyNumberFormat="1" applyFill="1" applyBorder="1" applyAlignment="1">
      <alignment horizontal="left" indent="1"/>
    </xf>
    <xf numFmtId="0" fontId="1" fillId="0" borderId="2" xfId="1" applyBorder="1" applyAlignment="1"/>
    <xf numFmtId="0" fontId="4" fillId="0" borderId="4" xfId="1" applyFont="1" applyBorder="1" applyAlignment="1">
      <alignment horizontal="center"/>
    </xf>
    <xf numFmtId="1" fontId="4" fillId="0" borderId="2" xfId="1" applyNumberFormat="1" applyFont="1" applyBorder="1" applyAlignment="1">
      <alignment horizontal="left" indent="1"/>
    </xf>
    <xf numFmtId="0" fontId="1" fillId="2" borderId="0" xfId="1" applyFill="1" applyBorder="1" applyAlignment="1"/>
    <xf numFmtId="0" fontId="1" fillId="5" borderId="2" xfId="1" applyFill="1" applyBorder="1" applyAlignment="1"/>
    <xf numFmtId="0" fontId="4" fillId="0" borderId="1" xfId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3" fillId="6" borderId="3" xfId="1" applyFont="1" applyFill="1" applyBorder="1" applyAlignment="1">
      <alignment horizontal="left" indent="2"/>
    </xf>
    <xf numFmtId="0" fontId="3" fillId="0" borderId="3" xfId="1" applyFont="1" applyFill="1" applyBorder="1" applyAlignment="1">
      <alignment horizontal="left" indent="2"/>
    </xf>
    <xf numFmtId="0" fontId="3" fillId="0" borderId="4" xfId="1" applyFont="1" applyFill="1" applyBorder="1" applyAlignment="1">
      <alignment horizontal="left" indent="2"/>
    </xf>
    <xf numFmtId="0" fontId="3" fillId="0" borderId="4" xfId="1" applyFont="1" applyFill="1" applyBorder="1" applyAlignment="1">
      <alignment horizontal="left" indent="4"/>
    </xf>
    <xf numFmtId="0" fontId="3" fillId="0" borderId="4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center"/>
    </xf>
    <xf numFmtId="1" fontId="4" fillId="0" borderId="5" xfId="1" applyNumberFormat="1" applyFont="1" applyFill="1" applyBorder="1" applyAlignment="1">
      <alignment horizontal="left" indent="1"/>
    </xf>
    <xf numFmtId="0" fontId="1" fillId="2" borderId="3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2" fontId="1" fillId="2" borderId="3" xfId="1" applyNumberFormat="1" applyFill="1" applyBorder="1" applyAlignment="1">
      <alignment horizontal="left" indent="1"/>
    </xf>
    <xf numFmtId="0" fontId="1" fillId="0" borderId="3" xfId="1" applyFill="1" applyBorder="1" applyAlignment="1">
      <alignment horizontal="left" indent="2"/>
    </xf>
    <xf numFmtId="2" fontId="3" fillId="0" borderId="2" xfId="1" applyNumberFormat="1" applyFont="1" applyBorder="1" applyAlignment="1">
      <alignment horizontal="left" indent="1"/>
    </xf>
    <xf numFmtId="0" fontId="1" fillId="0" borderId="3" xfId="1" applyFill="1" applyBorder="1" applyAlignment="1">
      <alignment horizontal="left"/>
    </xf>
    <xf numFmtId="0" fontId="4" fillId="0" borderId="1" xfId="1" applyFont="1" applyBorder="1" applyAlignment="1">
      <alignment horizontal="left" indent="1"/>
    </xf>
    <xf numFmtId="0" fontId="1" fillId="2" borderId="0" xfId="1" applyFill="1" applyBorder="1" applyAlignment="1">
      <alignment horizontal="left" indent="1"/>
    </xf>
    <xf numFmtId="0" fontId="1" fillId="0" borderId="2" xfId="1" applyBorder="1" applyAlignment="1">
      <alignment horizontal="left" vertical="center"/>
    </xf>
    <xf numFmtId="0" fontId="1" fillId="2" borderId="0" xfId="1" applyFill="1" applyBorder="1" applyAlignment="1">
      <alignment horizontal="center" vertical="center"/>
    </xf>
    <xf numFmtId="0" fontId="1" fillId="2" borderId="3" xfId="1" applyFill="1" applyBorder="1" applyAlignment="1">
      <alignment horizontal="left" indent="1"/>
    </xf>
    <xf numFmtId="0" fontId="1" fillId="0" borderId="2" xfId="1" applyBorder="1" applyAlignment="1">
      <alignment horizontal="left" vertical="center" indent="2"/>
    </xf>
    <xf numFmtId="0" fontId="4" fillId="0" borderId="1" xfId="1" applyFont="1" applyBorder="1" applyAlignment="1"/>
    <xf numFmtId="0" fontId="1" fillId="0" borderId="2" xfId="1" applyBorder="1" applyAlignment="1">
      <alignment horizontal="left" indent="2"/>
    </xf>
    <xf numFmtId="0" fontId="1" fillId="0" borderId="1" xfId="1" applyBorder="1" applyAlignment="1"/>
    <xf numFmtId="0" fontId="1" fillId="0" borderId="2" xfId="1" applyBorder="1" applyAlignment="1">
      <alignment horizontal="left"/>
    </xf>
    <xf numFmtId="164" fontId="1" fillId="2" borderId="4" xfId="1" applyNumberFormat="1" applyFill="1" applyBorder="1" applyAlignment="1">
      <alignment horizontal="center"/>
    </xf>
    <xf numFmtId="0" fontId="1" fillId="0" borderId="3" xfId="1" applyBorder="1" applyAlignment="1"/>
    <xf numFmtId="0" fontId="1" fillId="7" borderId="3" xfId="1" applyFill="1" applyBorder="1" applyAlignment="1"/>
    <xf numFmtId="0" fontId="1" fillId="0" borderId="3" xfId="1" applyBorder="1" applyAlignment="1">
      <alignment horizontal="left" indent="2"/>
    </xf>
    <xf numFmtId="0" fontId="3" fillId="0" borderId="3" xfId="1" applyFont="1" applyBorder="1" applyAlignment="1"/>
    <xf numFmtId="0" fontId="1" fillId="0" borderId="2" xfId="1" applyFill="1" applyBorder="1" applyAlignment="1"/>
    <xf numFmtId="0" fontId="3" fillId="0" borderId="2" xfId="1" applyFont="1" applyBorder="1" applyAlignment="1"/>
    <xf numFmtId="164" fontId="1" fillId="2" borderId="6" xfId="1" applyNumberForma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left" inden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left" vertical="center" indent="1"/>
    </xf>
    <xf numFmtId="0" fontId="5" fillId="0" borderId="0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right"/>
    </xf>
    <xf numFmtId="0" fontId="5" fillId="0" borderId="8" xfId="1" applyFont="1" applyFill="1" applyBorder="1" applyAlignment="1">
      <alignment horizontal="left" indent="1"/>
    </xf>
    <xf numFmtId="167" fontId="3" fillId="0" borderId="0" xfId="1" applyNumberFormat="1" applyFont="1" applyBorder="1" applyAlignment="1">
      <alignment horizontal="right"/>
    </xf>
    <xf numFmtId="0" fontId="3" fillId="0" borderId="0" xfId="1" applyFont="1" applyBorder="1" applyAlignment="1">
      <alignment horizontal="center"/>
    </xf>
    <xf numFmtId="0" fontId="3" fillId="0" borderId="0" xfId="1" applyFont="1" applyAlignment="1">
      <alignment horizontal="left"/>
    </xf>
    <xf numFmtId="1" fontId="3" fillId="0" borderId="0" xfId="1" applyNumberFormat="1" applyFont="1" applyAlignment="1">
      <alignment horizontal="left"/>
    </xf>
    <xf numFmtId="168" fontId="3" fillId="0" borderId="0" xfId="1" applyNumberFormat="1" applyFont="1" applyFill="1" applyBorder="1" applyAlignment="1">
      <alignment horizontal="right"/>
    </xf>
    <xf numFmtId="0" fontId="4" fillId="3" borderId="1" xfId="3" applyNumberFormat="1" applyFont="1" applyFill="1" applyBorder="1" applyAlignment="1">
      <alignment horizontal="center" vertical="center"/>
    </xf>
    <xf numFmtId="0" fontId="4" fillId="0" borderId="3" xfId="1" applyFont="1" applyBorder="1" applyAlignment="1"/>
    <xf numFmtId="164" fontId="1" fillId="2" borderId="15" xfId="1" applyNumberFormat="1" applyFill="1" applyBorder="1" applyAlignment="1">
      <alignment horizontal="center"/>
    </xf>
    <xf numFmtId="9" fontId="4" fillId="3" borderId="15" xfId="3" applyFont="1" applyFill="1" applyBorder="1" applyAlignment="1">
      <alignment horizontal="center" vertical="center"/>
    </xf>
    <xf numFmtId="0" fontId="1" fillId="2" borderId="15" xfId="1" applyFill="1" applyBorder="1" applyAlignment="1">
      <alignment horizontal="center"/>
    </xf>
    <xf numFmtId="0" fontId="1" fillId="0" borderId="15" xfId="1" applyBorder="1" applyAlignment="1">
      <alignment horizontal="center"/>
    </xf>
    <xf numFmtId="9" fontId="4" fillId="5" borderId="15" xfId="1" applyNumberFormat="1" applyFont="1" applyFill="1" applyBorder="1" applyAlignment="1">
      <alignment horizontal="center"/>
    </xf>
    <xf numFmtId="0" fontId="4" fillId="0" borderId="15" xfId="1" applyFont="1" applyBorder="1" applyAlignment="1"/>
    <xf numFmtId="0" fontId="1" fillId="4" borderId="15" xfId="1" applyFill="1" applyBorder="1" applyAlignment="1">
      <alignment horizontal="center"/>
    </xf>
    <xf numFmtId="0" fontId="1" fillId="4" borderId="15" xfId="1" applyFill="1" applyBorder="1" applyAlignment="1"/>
    <xf numFmtId="0" fontId="1" fillId="4" borderId="15" xfId="1" applyFill="1" applyBorder="1" applyAlignment="1">
      <alignment horizontal="left"/>
    </xf>
    <xf numFmtId="0" fontId="3" fillId="0" borderId="15" xfId="1" applyFont="1" applyBorder="1" applyAlignment="1">
      <alignment horizontal="left" wrapText="1"/>
    </xf>
    <xf numFmtId="0" fontId="4" fillId="0" borderId="2" xfId="1" applyFont="1" applyBorder="1" applyAlignment="1">
      <alignment horizontal="center"/>
    </xf>
    <xf numFmtId="0" fontId="4" fillId="5" borderId="1" xfId="1" applyNumberFormat="1" applyFont="1" applyFill="1" applyBorder="1" applyAlignment="1">
      <alignment horizontal="center"/>
    </xf>
    <xf numFmtId="0" fontId="1" fillId="2" borderId="6" xfId="1" applyNumberFormat="1" applyFill="1" applyBorder="1" applyAlignment="1">
      <alignment horizontal="center"/>
    </xf>
    <xf numFmtId="0" fontId="1" fillId="2" borderId="3" xfId="1" applyNumberFormat="1" applyFill="1" applyBorder="1" applyAlignment="1">
      <alignment horizontal="center"/>
    </xf>
    <xf numFmtId="0" fontId="1" fillId="2" borderId="16" xfId="1" applyNumberFormat="1" applyFill="1" applyBorder="1" applyAlignment="1">
      <alignment horizontal="center"/>
    </xf>
    <xf numFmtId="0" fontId="1" fillId="2" borderId="4" xfId="1" applyNumberFormat="1" applyFill="1" applyBorder="1" applyAlignment="1">
      <alignment horizontal="center"/>
    </xf>
    <xf numFmtId="0" fontId="1" fillId="0" borderId="4" xfId="1" applyNumberFormat="1" applyBorder="1" applyAlignment="1">
      <alignment horizontal="center"/>
    </xf>
    <xf numFmtId="0" fontId="1" fillId="0" borderId="3" xfId="1" applyNumberFormat="1" applyBorder="1" applyAlignment="1">
      <alignment horizontal="center"/>
    </xf>
    <xf numFmtId="0" fontId="3" fillId="0" borderId="0" xfId="0" applyFont="1"/>
    <xf numFmtId="1" fontId="3" fillId="0" borderId="36" xfId="0" applyNumberFormat="1" applyFon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7" xfId="0" applyBorder="1"/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6" xfId="0" applyBorder="1"/>
    <xf numFmtId="1" fontId="4" fillId="0" borderId="1" xfId="0" applyNumberFormat="1" applyFont="1" applyBorder="1" applyAlignment="1">
      <alignment horizontal="center"/>
    </xf>
    <xf numFmtId="1" fontId="4" fillId="0" borderId="33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38" xfId="0" applyBorder="1"/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2" fillId="0" borderId="0" xfId="2" applyBorder="1" applyAlignment="1" applyProtection="1">
      <alignment horizontal="right"/>
    </xf>
    <xf numFmtId="0" fontId="0" fillId="0" borderId="57" xfId="0" applyBorder="1"/>
    <xf numFmtId="0" fontId="0" fillId="0" borderId="59" xfId="0" applyBorder="1"/>
    <xf numFmtId="0" fontId="4" fillId="2" borderId="48" xfId="1" applyFont="1" applyFill="1" applyBorder="1" applyAlignment="1">
      <alignment horizontal="center" vertical="center"/>
    </xf>
    <xf numFmtId="0" fontId="4" fillId="2" borderId="49" xfId="1" applyFont="1" applyFill="1" applyBorder="1" applyAlignment="1">
      <alignment horizontal="center" vertical="center"/>
    </xf>
    <xf numFmtId="164" fontId="1" fillId="2" borderId="49" xfId="1" applyNumberFormat="1" applyFill="1" applyBorder="1" applyAlignment="1">
      <alignment horizontal="center"/>
    </xf>
    <xf numFmtId="164" fontId="1" fillId="2" borderId="65" xfId="1" applyNumberFormat="1" applyFill="1" applyBorder="1" applyAlignment="1">
      <alignment horizontal="center"/>
    </xf>
    <xf numFmtId="0" fontId="4" fillId="2" borderId="10" xfId="1" applyFont="1" applyFill="1" applyBorder="1" applyAlignment="1">
      <alignment horizontal="left" vertical="center" indent="1"/>
    </xf>
    <xf numFmtId="0" fontId="4" fillId="2" borderId="10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164" fontId="1" fillId="2" borderId="6" xfId="1" applyNumberFormat="1" applyFill="1" applyBorder="1" applyAlignment="1">
      <alignment horizontal="left" indent="1"/>
    </xf>
    <xf numFmtId="164" fontId="1" fillId="2" borderId="29" xfId="1" applyNumberFormat="1" applyFill="1" applyBorder="1" applyAlignment="1">
      <alignment horizontal="center"/>
    </xf>
    <xf numFmtId="164" fontId="1" fillId="2" borderId="62" xfId="1" applyNumberFormat="1" applyFill="1" applyBorder="1" applyAlignment="1">
      <alignment horizontal="center"/>
    </xf>
    <xf numFmtId="164" fontId="1" fillId="2" borderId="0" xfId="1" applyNumberFormat="1" applyFill="1" applyBorder="1" applyAlignment="1">
      <alignment horizontal="center"/>
    </xf>
    <xf numFmtId="0" fontId="4" fillId="0" borderId="1" xfId="3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49" fontId="4" fillId="0" borderId="1" xfId="3" applyNumberFormat="1" applyFont="1" applyFill="1" applyBorder="1" applyAlignment="1">
      <alignment horizontal="center" vertical="center"/>
    </xf>
    <xf numFmtId="165" fontId="4" fillId="0" borderId="1" xfId="3" quotePrefix="1" applyNumberFormat="1" applyFont="1" applyFill="1" applyBorder="1" applyAlignment="1">
      <alignment horizontal="center"/>
    </xf>
    <xf numFmtId="1" fontId="4" fillId="0" borderId="15" xfId="3" applyNumberFormat="1" applyFont="1" applyFill="1" applyBorder="1" applyAlignment="1">
      <alignment horizontal="center" vertical="center"/>
    </xf>
    <xf numFmtId="9" fontId="4" fillId="0" borderId="15" xfId="3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/>
    </xf>
    <xf numFmtId="165" fontId="4" fillId="0" borderId="15" xfId="1" applyNumberFormat="1" applyFont="1" applyFill="1" applyBorder="1" applyAlignment="1">
      <alignment horizontal="center"/>
    </xf>
    <xf numFmtId="166" fontId="4" fillId="0" borderId="15" xfId="1" quotePrefix="1" applyNumberFormat="1" applyFont="1" applyFill="1" applyBorder="1" applyAlignment="1">
      <alignment horizontal="center"/>
    </xf>
    <xf numFmtId="165" fontId="4" fillId="0" borderId="15" xfId="3" quotePrefix="1" applyNumberFormat="1" applyFont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66" xfId="1" applyFill="1" applyBorder="1" applyAlignment="1">
      <alignment horizontal="center"/>
    </xf>
    <xf numFmtId="0" fontId="4" fillId="2" borderId="26" xfId="1" applyFont="1" applyFill="1" applyBorder="1" applyAlignment="1">
      <alignment horizontal="center" vertical="center"/>
    </xf>
    <xf numFmtId="164" fontId="1" fillId="2" borderId="37" xfId="1" applyNumberForma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4" fontId="1" fillId="2" borderId="66" xfId="1" applyNumberFormat="1" applyFill="1" applyBorder="1" applyAlignment="1">
      <alignment horizontal="center"/>
    </xf>
    <xf numFmtId="0" fontId="1" fillId="2" borderId="37" xfId="1" applyNumberForma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15" xfId="1" applyFont="1" applyFill="1" applyBorder="1" applyAlignment="1">
      <alignment horizontal="center" vertical="center"/>
    </xf>
    <xf numFmtId="0" fontId="1" fillId="2" borderId="67" xfId="1" applyNumberFormat="1" applyFill="1" applyBorder="1" applyAlignment="1">
      <alignment horizontal="center"/>
    </xf>
    <xf numFmtId="0" fontId="4" fillId="0" borderId="15" xfId="1" applyNumberFormat="1" applyFont="1" applyFill="1" applyBorder="1" applyAlignment="1">
      <alignment horizontal="center" vertical="center"/>
    </xf>
    <xf numFmtId="0" fontId="1" fillId="2" borderId="22" xfId="1" applyNumberFormat="1" applyFill="1" applyBorder="1" applyAlignment="1">
      <alignment horizontal="center"/>
    </xf>
    <xf numFmtId="0" fontId="1" fillId="2" borderId="4" xfId="1" applyNumberFormat="1" applyFill="1" applyBorder="1" applyAlignment="1"/>
    <xf numFmtId="0" fontId="1" fillId="2" borderId="66" xfId="1" applyFill="1" applyBorder="1" applyAlignment="1"/>
    <xf numFmtId="1" fontId="1" fillId="0" borderId="0" xfId="1" applyNumberFormat="1" applyFont="1" applyAlignment="1">
      <alignment horizontal="left"/>
    </xf>
    <xf numFmtId="0" fontId="1" fillId="8" borderId="6" xfId="1" applyNumberFormat="1" applyFill="1" applyBorder="1" applyAlignment="1">
      <alignment horizontal="center"/>
    </xf>
    <xf numFmtId="164" fontId="1" fillId="8" borderId="15" xfId="1" applyNumberFormat="1" applyFill="1" applyBorder="1" applyAlignment="1">
      <alignment horizontal="center"/>
    </xf>
    <xf numFmtId="0" fontId="1" fillId="0" borderId="1" xfId="1" applyBorder="1" applyAlignment="1">
      <alignment horizontal="left" indent="2"/>
    </xf>
    <xf numFmtId="0" fontId="1" fillId="0" borderId="0" xfId="1"/>
    <xf numFmtId="0" fontId="1" fillId="2" borderId="0" xfId="1" applyFill="1" applyBorder="1" applyAlignment="1">
      <alignment horizontal="center"/>
    </xf>
    <xf numFmtId="0" fontId="1" fillId="0" borderId="2" xfId="1" applyBorder="1" applyAlignment="1">
      <alignment horizontal="left" indent="2"/>
    </xf>
    <xf numFmtId="0" fontId="1" fillId="0" borderId="1" xfId="1" applyBorder="1" applyAlignment="1"/>
    <xf numFmtId="0" fontId="4" fillId="0" borderId="1" xfId="1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5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0" fontId="1" fillId="2" borderId="16" xfId="1" applyNumberFormat="1" applyFill="1" applyBorder="1" applyAlignment="1">
      <alignment horizontal="center"/>
    </xf>
    <xf numFmtId="0" fontId="1" fillId="0" borderId="0" xfId="1"/>
    <xf numFmtId="0" fontId="1" fillId="2" borderId="0" xfId="1" applyFill="1" applyBorder="1" applyAlignment="1">
      <alignment horizontal="center"/>
    </xf>
    <xf numFmtId="0" fontId="4" fillId="0" borderId="15" xfId="1" applyFont="1" applyFill="1" applyBorder="1" applyAlignment="1">
      <alignment horizontal="center" vertical="center"/>
    </xf>
    <xf numFmtId="0" fontId="4" fillId="0" borderId="1" xfId="1" applyFont="1" applyBorder="1" applyAlignment="1"/>
    <xf numFmtId="0" fontId="1" fillId="0" borderId="2" xfId="1" applyBorder="1" applyAlignment="1">
      <alignment horizontal="left" indent="2"/>
    </xf>
    <xf numFmtId="0" fontId="1" fillId="2" borderId="16" xfId="1" applyNumberForma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5" applyNumberFormat="1" applyFont="1" applyFill="1" applyBorder="1" applyAlignment="1">
      <alignment horizontal="center" vertical="center"/>
    </xf>
    <xf numFmtId="0" fontId="1" fillId="0" borderId="2" xfId="1" applyBorder="1" applyAlignment="1">
      <alignment horizontal="left" indent="4"/>
    </xf>
    <xf numFmtId="0" fontId="4" fillId="0" borderId="2" xfId="1" applyFont="1" applyBorder="1" applyAlignment="1">
      <alignment horizontal="left" indent="4"/>
    </xf>
    <xf numFmtId="49" fontId="4" fillId="0" borderId="1" xfId="1" applyNumberFormat="1" applyFont="1" applyFill="1" applyBorder="1" applyAlignment="1">
      <alignment horizontal="center" vertical="center"/>
    </xf>
    <xf numFmtId="0" fontId="1" fillId="4" borderId="1" xfId="1" applyNumberFormat="1" applyFill="1" applyBorder="1" applyAlignment="1">
      <alignment horizontal="center"/>
    </xf>
    <xf numFmtId="0" fontId="4" fillId="9" borderId="3" xfId="3" applyNumberFormat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/>
    </xf>
    <xf numFmtId="165" fontId="4" fillId="9" borderId="1" xfId="1" applyNumberFormat="1" applyFont="1" applyFill="1" applyBorder="1" applyAlignment="1">
      <alignment horizontal="center"/>
    </xf>
    <xf numFmtId="166" fontId="4" fillId="9" borderId="1" xfId="1" quotePrefix="1" applyNumberFormat="1" applyFont="1" applyFill="1" applyBorder="1" applyAlignment="1">
      <alignment horizontal="center"/>
    </xf>
    <xf numFmtId="0" fontId="4" fillId="9" borderId="3" xfId="1" applyNumberFormat="1" applyFont="1" applyFill="1" applyBorder="1" applyAlignment="1">
      <alignment horizontal="center"/>
    </xf>
    <xf numFmtId="0" fontId="4" fillId="9" borderId="1" xfId="1" applyNumberFormat="1" applyFont="1" applyFill="1" applyBorder="1" applyAlignment="1">
      <alignment horizontal="center"/>
    </xf>
    <xf numFmtId="0" fontId="4" fillId="9" borderId="1" xfId="3" applyNumberFormat="1" applyFont="1" applyFill="1" applyBorder="1" applyAlignment="1">
      <alignment horizontal="center" vertical="center"/>
    </xf>
    <xf numFmtId="0" fontId="4" fillId="9" borderId="1" xfId="1" applyNumberFormat="1" applyFont="1" applyFill="1" applyBorder="1" applyAlignment="1">
      <alignment horizontal="center" vertical="center"/>
    </xf>
    <xf numFmtId="49" fontId="4" fillId="9" borderId="1" xfId="1" applyNumberFormat="1" applyFont="1" applyFill="1" applyBorder="1" applyAlignment="1">
      <alignment horizontal="center" vertical="center"/>
    </xf>
    <xf numFmtId="0" fontId="1" fillId="0" borderId="0" xfId="1" applyFont="1" applyAlignment="1">
      <alignment horizontal="right"/>
    </xf>
    <xf numFmtId="9" fontId="4" fillId="0" borderId="66" xfId="5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indent="4"/>
    </xf>
    <xf numFmtId="9" fontId="4" fillId="0" borderId="15" xfId="5" applyFont="1" applyFill="1" applyBorder="1" applyAlignment="1">
      <alignment horizontal="center" vertical="center"/>
    </xf>
    <xf numFmtId="0" fontId="1" fillId="0" borderId="0" xfId="1" applyFill="1" applyAlignment="1">
      <alignment wrapText="1"/>
    </xf>
    <xf numFmtId="0" fontId="1" fillId="0" borderId="0" xfId="1" applyAlignment="1">
      <alignment wrapText="1"/>
    </xf>
    <xf numFmtId="0" fontId="1" fillId="0" borderId="0" xfId="1" quotePrefix="1" applyAlignment="1">
      <alignment wrapText="1"/>
    </xf>
    <xf numFmtId="0" fontId="1" fillId="0" borderId="0" xfId="1" applyFont="1" applyAlignment="1">
      <alignment wrapText="1"/>
    </xf>
    <xf numFmtId="0" fontId="4" fillId="0" borderId="15" xfId="1" applyFont="1" applyFill="1" applyBorder="1" applyAlignment="1">
      <alignment horizontal="center" wrapText="1"/>
    </xf>
    <xf numFmtId="2" fontId="1" fillId="0" borderId="2" xfId="1" applyNumberFormat="1" applyFont="1" applyBorder="1" applyAlignment="1">
      <alignment horizontal="left" indent="1"/>
    </xf>
    <xf numFmtId="0" fontId="4" fillId="0" borderId="1" xfId="5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/>
    </xf>
    <xf numFmtId="0" fontId="13" fillId="0" borderId="42" xfId="1" applyFont="1" applyFill="1" applyBorder="1" applyAlignment="1">
      <alignment horizontal="left" vertical="top" indent="1"/>
    </xf>
    <xf numFmtId="0" fontId="13" fillId="0" borderId="1" xfId="1" applyFont="1" applyFill="1" applyBorder="1" applyAlignment="1">
      <alignment horizontal="left" wrapText="1"/>
    </xf>
    <xf numFmtId="2" fontId="1" fillId="0" borderId="42" xfId="1" applyNumberFormat="1" applyFont="1" applyFill="1" applyBorder="1" applyAlignment="1">
      <alignment horizontal="left" vertical="top" indent="1"/>
    </xf>
    <xf numFmtId="164" fontId="14" fillId="2" borderId="53" xfId="1" applyNumberFormat="1" applyFont="1" applyFill="1" applyBorder="1" applyAlignment="1">
      <alignment horizontal="left" vertical="top" indent="1"/>
    </xf>
    <xf numFmtId="0" fontId="14" fillId="2" borderId="0" xfId="1" applyFont="1" applyFill="1" applyBorder="1" applyAlignment="1"/>
    <xf numFmtId="0" fontId="14" fillId="2" borderId="29" xfId="1" applyFont="1" applyFill="1" applyBorder="1" applyAlignment="1">
      <alignment horizontal="center"/>
    </xf>
    <xf numFmtId="0" fontId="14" fillId="0" borderId="16" xfId="1" applyNumberFormat="1" applyFont="1" applyFill="1" applyBorder="1" applyAlignment="1">
      <alignment horizontal="center" wrapText="1"/>
    </xf>
    <xf numFmtId="0" fontId="1" fillId="0" borderId="3" xfId="1" applyFill="1" applyBorder="1" applyAlignment="1">
      <alignment horizontal="left" wrapText="1" indent="2"/>
    </xf>
    <xf numFmtId="0" fontId="4" fillId="0" borderId="42" xfId="1" applyFont="1" applyFill="1" applyBorder="1" applyAlignment="1">
      <alignment horizontal="left" vertical="top" indent="1"/>
    </xf>
    <xf numFmtId="0" fontId="4" fillId="0" borderId="1" xfId="1" applyFont="1" applyFill="1" applyBorder="1" applyAlignment="1">
      <alignment horizontal="left" wrapText="1"/>
    </xf>
    <xf numFmtId="0" fontId="1" fillId="0" borderId="16" xfId="1" applyNumberFormat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 wrapText="1" indent="2"/>
    </xf>
    <xf numFmtId="9" fontId="1" fillId="0" borderId="16" xfId="1" applyNumberFormat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 indent="2"/>
    </xf>
    <xf numFmtId="9" fontId="1" fillId="0" borderId="16" xfId="6" applyNumberFormat="1" applyFont="1" applyFill="1" applyBorder="1" applyAlignment="1">
      <alignment horizontal="center"/>
    </xf>
    <xf numFmtId="0" fontId="1" fillId="0" borderId="3" xfId="1" applyFont="1" applyFill="1" applyBorder="1" applyAlignment="1">
      <alignment horizontal="left"/>
    </xf>
    <xf numFmtId="0" fontId="1" fillId="0" borderId="3" xfId="1" applyFont="1" applyFill="1" applyBorder="1" applyAlignment="1">
      <alignment horizontal="left" wrapText="1"/>
    </xf>
    <xf numFmtId="0" fontId="4" fillId="0" borderId="3" xfId="1" applyNumberFormat="1" applyFont="1" applyFill="1" applyBorder="1" applyAlignment="1">
      <alignment horizontal="center"/>
    </xf>
    <xf numFmtId="0" fontId="4" fillId="9" borderId="1" xfId="5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1" fillId="0" borderId="11" xfId="1" applyBorder="1" applyAlignment="1">
      <alignment horizontal="left" wrapText="1" indent="2"/>
    </xf>
    <xf numFmtId="0" fontId="1" fillId="0" borderId="10" xfId="1" applyBorder="1" applyAlignment="1">
      <alignment horizontal="left" wrapText="1" indent="2"/>
    </xf>
    <xf numFmtId="0" fontId="1" fillId="0" borderId="9" xfId="1" applyBorder="1" applyAlignment="1">
      <alignment horizontal="left" wrapText="1" indent="2"/>
    </xf>
    <xf numFmtId="0" fontId="1" fillId="0" borderId="8" xfId="1" applyBorder="1" applyAlignment="1">
      <alignment horizontal="left" wrapText="1" indent="2"/>
    </xf>
    <xf numFmtId="0" fontId="11" fillId="0" borderId="1" xfId="1" applyFont="1" applyBorder="1" applyAlignment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2" fillId="0" borderId="0" xfId="2" applyAlignment="1" applyProtection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2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4" fillId="0" borderId="30" xfId="0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164" fontId="3" fillId="0" borderId="46" xfId="0" applyNumberFormat="1" applyFont="1" applyBorder="1" applyAlignment="1">
      <alignment horizontal="center"/>
    </xf>
    <xf numFmtId="164" fontId="3" fillId="0" borderId="37" xfId="0" applyNumberFormat="1" applyFont="1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64" fontId="0" fillId="0" borderId="4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" fontId="3" fillId="0" borderId="4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3" fillId="0" borderId="16" xfId="0" applyNumberFormat="1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1" fontId="3" fillId="0" borderId="43" xfId="0" applyNumberFormat="1" applyFont="1" applyFill="1" applyBorder="1" applyAlignment="1">
      <alignment horizontal="center"/>
    </xf>
    <xf numFmtId="1" fontId="3" fillId="0" borderId="44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2" fontId="3" fillId="0" borderId="38" xfId="0" applyNumberFormat="1" applyFont="1" applyFill="1" applyBorder="1" applyAlignment="1">
      <alignment horizontal="center"/>
    </xf>
    <xf numFmtId="0" fontId="2" fillId="0" borderId="0" xfId="2" applyBorder="1" applyAlignment="1" applyProtection="1">
      <alignment horizontal="center"/>
    </xf>
    <xf numFmtId="0" fontId="2" fillId="0" borderId="8" xfId="2" applyBorder="1" applyAlignment="1" applyProtection="1">
      <alignment horizontal="right"/>
    </xf>
    <xf numFmtId="0" fontId="6" fillId="0" borderId="11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5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0" fillId="0" borderId="5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4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56" xfId="0" applyBorder="1" applyAlignment="1">
      <alignment horizontal="left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5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5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6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56" xfId="0" applyBorder="1" applyAlignment="1">
      <alignment horizontal="left"/>
    </xf>
    <xf numFmtId="0" fontId="6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6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7">
    <cellStyle name="Hyperlink" xfId="2" builtinId="8"/>
    <cellStyle name="Normal" xfId="0" builtinId="0"/>
    <cellStyle name="Normal 2" xfId="1"/>
    <cellStyle name="Percent" xfId="6" builtinId="5"/>
    <cellStyle name="Percent 2" xfId="3"/>
    <cellStyle name="Percent 2 2" xfId="5"/>
    <cellStyle name="Percent 2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@2.5%25%20typi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  <pageSetUpPr fitToPage="1"/>
  </sheetPr>
  <dimension ref="A1:J257"/>
  <sheetViews>
    <sheetView tabSelected="1" zoomScale="85" zoomScaleNormal="100" workbookViewId="0">
      <selection activeCell="C13" sqref="C13"/>
    </sheetView>
  </sheetViews>
  <sheetFormatPr defaultColWidth="14.140625" defaultRowHeight="12.75" x14ac:dyDescent="0.2"/>
  <cols>
    <col min="1" max="1" width="10.7109375" style="6" customWidth="1"/>
    <col min="2" max="2" width="55.7109375" style="5" customWidth="1"/>
    <col min="3" max="4" width="35.7109375" style="4" customWidth="1"/>
    <col min="5" max="5" width="7.7109375" style="3" customWidth="1"/>
    <col min="6" max="6" width="5.7109375" style="3" customWidth="1"/>
    <col min="7" max="7" width="4.7109375" style="1" customWidth="1"/>
    <col min="8" max="8" width="2.7109375" style="2" customWidth="1"/>
    <col min="9" max="9" width="38.28515625" style="182" customWidth="1"/>
    <col min="10" max="10" width="36.5703125" style="182" customWidth="1"/>
    <col min="11" max="16384" width="14.140625" style="1"/>
  </cols>
  <sheetData>
    <row r="1" spans="1:10" ht="15" customHeight="1" x14ac:dyDescent="0.2">
      <c r="A1" s="178" t="s">
        <v>140</v>
      </c>
      <c r="B1" s="142"/>
      <c r="C1" s="69"/>
      <c r="D1" s="69"/>
      <c r="E1" s="69"/>
      <c r="F1" s="69"/>
      <c r="I1" s="182" t="s">
        <v>323</v>
      </c>
      <c r="J1" s="182" t="s">
        <v>373</v>
      </c>
    </row>
    <row r="2" spans="1:10" ht="15" customHeight="1" x14ac:dyDescent="0.2">
      <c r="A2" s="178" t="s">
        <v>296</v>
      </c>
      <c r="B2" s="68"/>
      <c r="C2" s="67"/>
      <c r="D2" s="67"/>
      <c r="E2" s="66"/>
      <c r="F2" s="65"/>
    </row>
    <row r="3" spans="1:10" ht="15" customHeight="1" x14ac:dyDescent="0.2">
      <c r="A3" s="178" t="s">
        <v>141</v>
      </c>
      <c r="B3" s="142"/>
      <c r="C3" s="67"/>
      <c r="D3" s="67"/>
      <c r="E3" s="66"/>
      <c r="F3" s="65"/>
    </row>
    <row r="4" spans="1:10" ht="15" customHeight="1" x14ac:dyDescent="0.2">
      <c r="A4" s="178" t="s">
        <v>142</v>
      </c>
      <c r="B4" s="68"/>
      <c r="C4" s="67"/>
      <c r="D4" s="67"/>
      <c r="E4" s="66"/>
      <c r="F4" s="65"/>
    </row>
    <row r="5" spans="1:10" ht="15" customHeight="1" x14ac:dyDescent="0.25">
      <c r="A5" s="209" t="s">
        <v>446</v>
      </c>
      <c r="B5" s="209"/>
      <c r="C5" s="209"/>
      <c r="D5" s="209"/>
      <c r="E5" s="209"/>
      <c r="F5" s="209"/>
    </row>
    <row r="6" spans="1:10" ht="15" customHeight="1" x14ac:dyDescent="0.25">
      <c r="A6" s="209" t="s">
        <v>316</v>
      </c>
      <c r="B6" s="209"/>
      <c r="C6" s="209"/>
      <c r="D6" s="209"/>
      <c r="E6" s="209"/>
      <c r="F6" s="209"/>
    </row>
    <row r="7" spans="1:10" ht="15" customHeight="1" thickBot="1" x14ac:dyDescent="0.25">
      <c r="A7" s="64"/>
      <c r="B7" s="63"/>
      <c r="C7" s="62"/>
      <c r="D7" s="61"/>
      <c r="E7" s="61"/>
      <c r="F7" s="61"/>
    </row>
    <row r="8" spans="1:10" ht="27" customHeight="1" thickBot="1" x14ac:dyDescent="0.25">
      <c r="A8" s="60" t="s">
        <v>139</v>
      </c>
      <c r="B8" s="59" t="s">
        <v>138</v>
      </c>
      <c r="C8" s="59" t="s">
        <v>137</v>
      </c>
      <c r="D8" s="59" t="s">
        <v>143</v>
      </c>
      <c r="E8" s="58" t="s">
        <v>136</v>
      </c>
      <c r="F8" s="58" t="s">
        <v>135</v>
      </c>
      <c r="G8" s="11"/>
      <c r="H8" s="1"/>
      <c r="I8" s="183"/>
      <c r="J8" s="183"/>
    </row>
    <row r="9" spans="1:10" ht="13.5" thickBot="1" x14ac:dyDescent="0.25">
      <c r="A9" s="57"/>
      <c r="B9" s="56" t="s">
        <v>134</v>
      </c>
      <c r="C9" s="56"/>
      <c r="D9" s="107"/>
      <c r="E9" s="7"/>
      <c r="F9" s="7"/>
      <c r="H9" s="1"/>
      <c r="I9" s="183"/>
      <c r="J9" s="183"/>
    </row>
    <row r="10" spans="1:10" x14ac:dyDescent="0.2">
      <c r="A10" s="210" t="s">
        <v>317</v>
      </c>
      <c r="B10" s="211"/>
      <c r="C10" s="211"/>
      <c r="D10" s="108"/>
      <c r="E10" s="7"/>
      <c r="F10" s="7"/>
      <c r="H10" s="1"/>
      <c r="I10" s="183"/>
      <c r="J10" s="183"/>
    </row>
    <row r="11" spans="1:10" ht="13.5" thickBot="1" x14ac:dyDescent="0.25">
      <c r="A11" s="212"/>
      <c r="B11" s="213"/>
      <c r="C11" s="213"/>
      <c r="D11" s="108"/>
      <c r="E11" s="7"/>
      <c r="F11" s="7"/>
      <c r="H11" s="1"/>
      <c r="I11" s="183"/>
      <c r="J11" s="183"/>
    </row>
    <row r="12" spans="1:10" x14ac:dyDescent="0.2">
      <c r="A12" s="111"/>
      <c r="B12" s="112"/>
      <c r="C12" s="130"/>
      <c r="D12" s="113"/>
      <c r="E12" s="55"/>
      <c r="F12" s="55"/>
      <c r="G12" s="11"/>
      <c r="H12" s="1"/>
      <c r="I12" s="183"/>
      <c r="J12" s="183"/>
    </row>
    <row r="13" spans="1:10" x14ac:dyDescent="0.2">
      <c r="A13" s="114"/>
      <c r="B13" s="53"/>
      <c r="C13" s="115"/>
      <c r="D13" s="115"/>
      <c r="E13" s="7"/>
      <c r="F13" s="7"/>
      <c r="H13" s="1"/>
      <c r="I13" s="183"/>
      <c r="J13" s="183"/>
    </row>
    <row r="14" spans="1:10" x14ac:dyDescent="0.2">
      <c r="A14" s="18">
        <v>1</v>
      </c>
      <c r="B14" s="82" t="s">
        <v>133</v>
      </c>
      <c r="C14" s="131"/>
      <c r="D14" s="116"/>
      <c r="E14" s="7"/>
      <c r="F14" s="7"/>
      <c r="H14" s="1"/>
      <c r="I14" s="183"/>
      <c r="J14" s="183"/>
    </row>
    <row r="15" spans="1:10" x14ac:dyDescent="0.2">
      <c r="A15" s="34">
        <f>A14+0.01</f>
        <v>1.01</v>
      </c>
      <c r="B15" s="52" t="s">
        <v>77</v>
      </c>
      <c r="C15" s="169" t="s">
        <v>315</v>
      </c>
      <c r="D15" s="122"/>
      <c r="E15" s="7"/>
      <c r="F15" s="7"/>
      <c r="H15" s="1"/>
      <c r="I15" s="183" t="s">
        <v>324</v>
      </c>
      <c r="J15" s="183"/>
    </row>
    <row r="16" spans="1:10" x14ac:dyDescent="0.2">
      <c r="A16" s="34">
        <f t="shared" ref="A16:A24" si="0">A15+0.01</f>
        <v>1.02</v>
      </c>
      <c r="B16" s="16" t="s">
        <v>144</v>
      </c>
      <c r="C16" s="118" t="s">
        <v>297</v>
      </c>
      <c r="D16" s="123"/>
      <c r="E16" s="7"/>
      <c r="F16" s="7"/>
      <c r="H16" s="1"/>
      <c r="I16" s="183"/>
      <c r="J16" s="183"/>
    </row>
    <row r="17" spans="1:10" x14ac:dyDescent="0.2">
      <c r="A17" s="34">
        <f t="shared" si="0"/>
        <v>1.03</v>
      </c>
      <c r="B17" s="16" t="s">
        <v>146</v>
      </c>
      <c r="C17" s="119" t="s">
        <v>229</v>
      </c>
      <c r="D17" s="124"/>
      <c r="E17" s="7"/>
      <c r="F17" s="7"/>
      <c r="H17" s="1"/>
      <c r="I17" s="183" t="s">
        <v>325</v>
      </c>
      <c r="J17" s="183"/>
    </row>
    <row r="18" spans="1:10" x14ac:dyDescent="0.2">
      <c r="A18" s="34">
        <f t="shared" si="0"/>
        <v>1.04</v>
      </c>
      <c r="B18" s="16" t="s">
        <v>145</v>
      </c>
      <c r="C18" s="120" t="s">
        <v>298</v>
      </c>
      <c r="D18" s="123"/>
      <c r="E18" s="7"/>
      <c r="F18" s="7"/>
      <c r="H18" s="1"/>
      <c r="I18" s="183" t="s">
        <v>326</v>
      </c>
      <c r="J18" s="183"/>
    </row>
    <row r="19" spans="1:10" x14ac:dyDescent="0.2">
      <c r="A19" s="34">
        <f t="shared" si="0"/>
        <v>1.05</v>
      </c>
      <c r="B19" s="16" t="s">
        <v>132</v>
      </c>
      <c r="C19" s="170" t="s">
        <v>315</v>
      </c>
      <c r="D19" s="124"/>
      <c r="E19" s="7"/>
      <c r="F19" s="7"/>
      <c r="H19" s="1"/>
      <c r="I19" s="183" t="s">
        <v>324</v>
      </c>
      <c r="J19" s="183"/>
    </row>
    <row r="20" spans="1:10" x14ac:dyDescent="0.2">
      <c r="A20" s="34">
        <f t="shared" si="0"/>
        <v>1.06</v>
      </c>
      <c r="B20" s="16" t="s">
        <v>131</v>
      </c>
      <c r="C20" s="119">
        <v>60</v>
      </c>
      <c r="D20" s="124"/>
      <c r="E20" s="7"/>
      <c r="F20" s="7"/>
      <c r="H20" s="1"/>
      <c r="I20" s="183"/>
      <c r="J20" s="183"/>
    </row>
    <row r="21" spans="1:10" ht="25.5" x14ac:dyDescent="0.2">
      <c r="A21" s="34">
        <f t="shared" si="0"/>
        <v>1.07</v>
      </c>
      <c r="B21" s="16" t="s">
        <v>130</v>
      </c>
      <c r="C21" s="119">
        <v>85</v>
      </c>
      <c r="D21" s="124"/>
      <c r="E21" s="7"/>
      <c r="F21" s="7"/>
      <c r="H21" s="1"/>
      <c r="I21" s="183" t="s">
        <v>327</v>
      </c>
      <c r="J21" s="183"/>
    </row>
    <row r="22" spans="1:10" ht="38.25" x14ac:dyDescent="0.2">
      <c r="A22" s="34">
        <f t="shared" si="0"/>
        <v>1.08</v>
      </c>
      <c r="B22" s="51" t="s">
        <v>129</v>
      </c>
      <c r="C22" s="171">
        <v>0.08</v>
      </c>
      <c r="D22" s="125"/>
      <c r="E22" s="7"/>
      <c r="F22" s="7"/>
      <c r="H22" s="1"/>
      <c r="I22" s="183" t="s">
        <v>328</v>
      </c>
      <c r="J22" s="183" t="s">
        <v>374</v>
      </c>
    </row>
    <row r="23" spans="1:10" x14ac:dyDescent="0.2">
      <c r="A23" s="34">
        <f t="shared" si="0"/>
        <v>1.0900000000000001</v>
      </c>
      <c r="B23" s="16" t="s">
        <v>128</v>
      </c>
      <c r="C23" s="172">
        <v>1500</v>
      </c>
      <c r="D23" s="126"/>
      <c r="E23" s="7"/>
      <c r="F23" s="7"/>
      <c r="H23" s="1"/>
      <c r="I23" s="183" t="s">
        <v>324</v>
      </c>
      <c r="J23" s="183"/>
    </row>
    <row r="24" spans="1:10" x14ac:dyDescent="0.2">
      <c r="A24" s="34">
        <f t="shared" si="0"/>
        <v>1.1000000000000001</v>
      </c>
      <c r="B24" s="50" t="s">
        <v>127</v>
      </c>
      <c r="C24" s="121">
        <v>0.997</v>
      </c>
      <c r="D24" s="127"/>
      <c r="E24" s="7"/>
      <c r="F24" s="7"/>
      <c r="H24" s="1"/>
      <c r="I24" s="183" t="s">
        <v>351</v>
      </c>
      <c r="J24" s="183"/>
    </row>
    <row r="25" spans="1:10" x14ac:dyDescent="0.2">
      <c r="A25" s="40"/>
      <c r="B25" s="30"/>
      <c r="C25" s="128"/>
      <c r="D25" s="129"/>
      <c r="E25" s="7"/>
      <c r="F25" s="7"/>
      <c r="H25" s="1"/>
      <c r="I25" s="183"/>
      <c r="J25" s="183"/>
    </row>
    <row r="26" spans="1:10" x14ac:dyDescent="0.2">
      <c r="A26" s="18">
        <v>2</v>
      </c>
      <c r="B26" s="82" t="s">
        <v>126</v>
      </c>
      <c r="C26" s="117"/>
      <c r="D26" s="109"/>
      <c r="E26" s="7"/>
      <c r="F26" s="7"/>
      <c r="H26" s="1"/>
      <c r="I26" s="183"/>
      <c r="J26" s="183"/>
    </row>
    <row r="27" spans="1:10" x14ac:dyDescent="0.2">
      <c r="A27" s="34">
        <f t="shared" ref="A27:A48" si="1">A26+0.01</f>
        <v>2.0099999999999998</v>
      </c>
      <c r="B27" s="16" t="s">
        <v>125</v>
      </c>
      <c r="C27" s="53"/>
      <c r="D27" s="110"/>
      <c r="E27" s="7"/>
      <c r="F27" s="7"/>
      <c r="H27" s="1"/>
      <c r="I27" s="183"/>
      <c r="J27" s="183"/>
    </row>
    <row r="28" spans="1:10" ht="25.5" x14ac:dyDescent="0.2">
      <c r="A28" s="34">
        <f t="shared" si="1"/>
        <v>2.0199999999999996</v>
      </c>
      <c r="B28" s="43" t="s">
        <v>124</v>
      </c>
      <c r="C28" s="173" t="s">
        <v>318</v>
      </c>
      <c r="D28" s="124"/>
      <c r="E28" s="7"/>
      <c r="F28" s="7"/>
      <c r="H28" s="1"/>
      <c r="I28" s="184" t="s">
        <v>329</v>
      </c>
      <c r="J28" s="183" t="s">
        <v>375</v>
      </c>
    </row>
    <row r="29" spans="1:10" x14ac:dyDescent="0.2">
      <c r="A29" s="34">
        <f t="shared" si="1"/>
        <v>2.0299999999999994</v>
      </c>
      <c r="B29" s="49" t="s">
        <v>84</v>
      </c>
      <c r="C29" s="174">
        <v>23.5</v>
      </c>
      <c r="D29" s="124"/>
      <c r="E29" s="7"/>
      <c r="F29" s="7"/>
      <c r="H29" s="1"/>
      <c r="I29" s="183" t="s">
        <v>330</v>
      </c>
      <c r="J29" s="183"/>
    </row>
    <row r="30" spans="1:10" x14ac:dyDescent="0.2">
      <c r="A30" s="34">
        <f t="shared" si="1"/>
        <v>2.0399999999999991</v>
      </c>
      <c r="B30" s="49" t="s">
        <v>121</v>
      </c>
      <c r="C30" s="118" t="s">
        <v>120</v>
      </c>
      <c r="D30" s="123"/>
      <c r="E30" s="7"/>
      <c r="F30" s="7"/>
      <c r="H30" s="1"/>
      <c r="I30" s="183" t="s">
        <v>331</v>
      </c>
      <c r="J30" s="183" t="s">
        <v>377</v>
      </c>
    </row>
    <row r="31" spans="1:10" x14ac:dyDescent="0.2">
      <c r="A31" s="34">
        <f t="shared" si="1"/>
        <v>2.0499999999999989</v>
      </c>
      <c r="B31" s="49" t="s">
        <v>119</v>
      </c>
      <c r="C31" s="174">
        <v>150</v>
      </c>
      <c r="D31" s="124"/>
      <c r="E31" s="7"/>
      <c r="F31" s="7"/>
      <c r="H31" s="1"/>
      <c r="I31" s="182" t="s">
        <v>332</v>
      </c>
      <c r="J31" s="183" t="s">
        <v>376</v>
      </c>
    </row>
    <row r="32" spans="1:10" x14ac:dyDescent="0.2">
      <c r="A32" s="34">
        <f t="shared" si="1"/>
        <v>2.0599999999999987</v>
      </c>
      <c r="B32" s="49" t="s">
        <v>118</v>
      </c>
      <c r="C32" s="132" t="s">
        <v>300</v>
      </c>
      <c r="D32" s="124"/>
      <c r="E32" s="7"/>
      <c r="F32" s="7"/>
      <c r="H32" s="1"/>
      <c r="I32" s="183"/>
      <c r="J32" s="183"/>
    </row>
    <row r="33" spans="1:10" x14ac:dyDescent="0.2">
      <c r="A33" s="34">
        <f t="shared" si="1"/>
        <v>2.0699999999999985</v>
      </c>
      <c r="B33" s="16" t="s">
        <v>123</v>
      </c>
      <c r="C33" s="143"/>
      <c r="D33" s="144"/>
      <c r="E33" s="7"/>
      <c r="F33" s="7"/>
      <c r="H33" s="1"/>
      <c r="I33" s="183"/>
      <c r="J33" s="183"/>
    </row>
    <row r="34" spans="1:10" x14ac:dyDescent="0.2">
      <c r="A34" s="34">
        <f t="shared" si="1"/>
        <v>2.0799999999999983</v>
      </c>
      <c r="B34" s="49" t="s">
        <v>122</v>
      </c>
      <c r="C34" s="132" t="str">
        <f>C28</f>
        <v>21/28/35</v>
      </c>
      <c r="D34" s="124"/>
      <c r="E34" s="7"/>
      <c r="F34" s="7"/>
      <c r="H34" s="1"/>
      <c r="I34" s="183"/>
      <c r="J34" s="183"/>
    </row>
    <row r="35" spans="1:10" x14ac:dyDescent="0.2">
      <c r="A35" s="34">
        <f t="shared" si="1"/>
        <v>2.0899999999999981</v>
      </c>
      <c r="B35" s="49" t="s">
        <v>84</v>
      </c>
      <c r="C35" s="174">
        <v>6.9</v>
      </c>
      <c r="D35" s="124"/>
      <c r="E35" s="7"/>
      <c r="F35" s="7"/>
      <c r="H35" s="1"/>
      <c r="I35" s="183"/>
      <c r="J35" s="183"/>
    </row>
    <row r="36" spans="1:10" x14ac:dyDescent="0.2">
      <c r="A36" s="34">
        <f t="shared" si="1"/>
        <v>2.0999999999999979</v>
      </c>
      <c r="B36" s="49" t="s">
        <v>121</v>
      </c>
      <c r="C36" s="118" t="s">
        <v>299</v>
      </c>
      <c r="D36" s="123"/>
      <c r="E36" s="7"/>
      <c r="F36" s="7"/>
      <c r="H36" s="1"/>
      <c r="I36" s="183" t="s">
        <v>333</v>
      </c>
      <c r="J36" s="183" t="s">
        <v>331</v>
      </c>
    </row>
    <row r="37" spans="1:10" x14ac:dyDescent="0.2">
      <c r="A37" s="34">
        <f t="shared" si="1"/>
        <v>2.1099999999999977</v>
      </c>
      <c r="B37" s="49" t="s">
        <v>119</v>
      </c>
      <c r="C37" s="174">
        <v>95</v>
      </c>
      <c r="D37" s="124"/>
      <c r="E37" s="7"/>
      <c r="F37" s="7"/>
      <c r="I37" s="182" t="s">
        <v>332</v>
      </c>
      <c r="J37" s="182" t="s">
        <v>376</v>
      </c>
    </row>
    <row r="38" spans="1:10" x14ac:dyDescent="0.2">
      <c r="A38" s="34">
        <f t="shared" si="1"/>
        <v>2.1199999999999974</v>
      </c>
      <c r="B38" s="49" t="s">
        <v>118</v>
      </c>
      <c r="C38" s="132">
        <v>60</v>
      </c>
      <c r="D38" s="124"/>
      <c r="E38" s="7"/>
      <c r="F38" s="7"/>
    </row>
    <row r="39" spans="1:10" s="157" customFormat="1" x14ac:dyDescent="0.2">
      <c r="A39" s="34">
        <f t="shared" si="1"/>
        <v>2.1299999999999972</v>
      </c>
      <c r="B39" s="16" t="s">
        <v>442</v>
      </c>
      <c r="C39" s="143"/>
      <c r="D39" s="144"/>
      <c r="E39" s="158"/>
      <c r="F39" s="158"/>
    </row>
    <row r="40" spans="1:10" s="157" customFormat="1" x14ac:dyDescent="0.2">
      <c r="A40" s="34">
        <f t="shared" si="1"/>
        <v>2.139999999999997</v>
      </c>
      <c r="B40" s="49" t="s">
        <v>122</v>
      </c>
      <c r="C40" s="207" t="str">
        <f>C34</f>
        <v>21/28/35</v>
      </c>
      <c r="D40" s="124"/>
      <c r="E40" s="158"/>
      <c r="F40" s="158"/>
    </row>
    <row r="41" spans="1:10" s="157" customFormat="1" x14ac:dyDescent="0.2">
      <c r="A41" s="34">
        <f t="shared" si="1"/>
        <v>2.1499999999999968</v>
      </c>
      <c r="B41" s="49" t="s">
        <v>84</v>
      </c>
      <c r="C41" s="150">
        <f>C35</f>
        <v>6.9</v>
      </c>
      <c r="D41" s="124"/>
      <c r="E41" s="158"/>
      <c r="F41" s="158"/>
    </row>
    <row r="42" spans="1:10" s="157" customFormat="1" x14ac:dyDescent="0.2">
      <c r="A42" s="34">
        <f t="shared" si="1"/>
        <v>2.1599999999999966</v>
      </c>
      <c r="B42" s="49" t="s">
        <v>121</v>
      </c>
      <c r="C42" s="164" t="str">
        <f>C36</f>
        <v>Wye</v>
      </c>
      <c r="D42" s="181"/>
      <c r="E42" s="158"/>
      <c r="F42" s="158"/>
    </row>
    <row r="43" spans="1:10" s="157" customFormat="1" x14ac:dyDescent="0.2">
      <c r="A43" s="34">
        <f t="shared" si="1"/>
        <v>2.1699999999999964</v>
      </c>
      <c r="B43" s="49" t="s">
        <v>119</v>
      </c>
      <c r="C43" s="150">
        <f>C37</f>
        <v>95</v>
      </c>
      <c r="D43" s="124"/>
      <c r="E43" s="158"/>
      <c r="F43" s="158"/>
      <c r="H43" s="2"/>
      <c r="I43" s="2"/>
      <c r="J43" s="2"/>
    </row>
    <row r="44" spans="1:10" s="157" customFormat="1" x14ac:dyDescent="0.2">
      <c r="A44" s="34">
        <f t="shared" si="1"/>
        <v>2.1799999999999962</v>
      </c>
      <c r="B44" s="49" t="s">
        <v>118</v>
      </c>
      <c r="C44" s="150">
        <f>C38</f>
        <v>60</v>
      </c>
      <c r="D44" s="124"/>
      <c r="E44" s="158"/>
      <c r="F44" s="158"/>
      <c r="H44" s="2"/>
      <c r="I44" s="2"/>
      <c r="J44" s="2"/>
    </row>
    <row r="45" spans="1:10" x14ac:dyDescent="0.2">
      <c r="A45" s="34">
        <f t="shared" si="1"/>
        <v>2.1899999999999959</v>
      </c>
      <c r="B45" s="48" t="s">
        <v>117</v>
      </c>
      <c r="C45" s="132" t="s">
        <v>300</v>
      </c>
      <c r="D45" s="124"/>
      <c r="E45" s="7"/>
      <c r="F45" s="7"/>
    </row>
    <row r="46" spans="1:10" x14ac:dyDescent="0.2">
      <c r="A46" s="34">
        <f t="shared" si="1"/>
        <v>2.1999999999999957</v>
      </c>
      <c r="B46" s="47" t="s">
        <v>116</v>
      </c>
      <c r="C46" s="150" t="s">
        <v>301</v>
      </c>
      <c r="D46" s="124"/>
      <c r="E46" s="7"/>
      <c r="F46" s="7"/>
    </row>
    <row r="47" spans="1:10" x14ac:dyDescent="0.2">
      <c r="A47" s="34">
        <f t="shared" si="1"/>
        <v>2.2099999999999955</v>
      </c>
      <c r="B47" s="47" t="s">
        <v>115</v>
      </c>
      <c r="C47" s="118" t="s">
        <v>295</v>
      </c>
      <c r="D47" s="123"/>
      <c r="E47" s="7"/>
      <c r="F47" s="7"/>
      <c r="I47" s="182" t="s">
        <v>334</v>
      </c>
    </row>
    <row r="48" spans="1:10" x14ac:dyDescent="0.2">
      <c r="A48" s="34">
        <f t="shared" si="1"/>
        <v>2.2199999999999953</v>
      </c>
      <c r="B48" s="47" t="s">
        <v>114</v>
      </c>
      <c r="C48" s="174">
        <v>80</v>
      </c>
      <c r="D48" s="124"/>
      <c r="E48" s="7"/>
      <c r="F48" s="7"/>
      <c r="I48" s="183" t="s">
        <v>347</v>
      </c>
    </row>
    <row r="49" spans="1:10" x14ac:dyDescent="0.2">
      <c r="A49" s="15"/>
      <c r="B49" s="14"/>
      <c r="C49" s="87"/>
      <c r="D49" s="133"/>
      <c r="E49" s="7"/>
      <c r="F49" s="7"/>
    </row>
    <row r="50" spans="1:10" x14ac:dyDescent="0.2">
      <c r="A50" s="18">
        <v>3</v>
      </c>
      <c r="B50" s="82" t="s">
        <v>113</v>
      </c>
      <c r="C50" s="84"/>
      <c r="D50" s="110"/>
      <c r="E50" s="7"/>
      <c r="F50" s="7"/>
    </row>
    <row r="51" spans="1:10" x14ac:dyDescent="0.2">
      <c r="A51" s="34">
        <f t="shared" ref="A51:A52" si="2">A50+0.01</f>
        <v>3.01</v>
      </c>
      <c r="B51" s="16" t="s">
        <v>112</v>
      </c>
      <c r="C51" s="118" t="s">
        <v>111</v>
      </c>
      <c r="D51" s="123"/>
      <c r="E51" s="7"/>
      <c r="F51" s="7"/>
      <c r="I51" s="182" t="s">
        <v>335</v>
      </c>
    </row>
    <row r="52" spans="1:10" x14ac:dyDescent="0.2">
      <c r="A52" s="34">
        <f t="shared" si="2"/>
        <v>3.0199999999999996</v>
      </c>
      <c r="B52" s="16" t="s">
        <v>110</v>
      </c>
      <c r="C52" s="175" t="s">
        <v>313</v>
      </c>
      <c r="D52" s="123"/>
      <c r="E52" s="7"/>
      <c r="F52" s="7"/>
      <c r="G52" s="11"/>
      <c r="H52" s="1"/>
      <c r="I52" s="183" t="s">
        <v>330</v>
      </c>
      <c r="J52" s="183"/>
    </row>
    <row r="53" spans="1:10" x14ac:dyDescent="0.2">
      <c r="A53" s="37"/>
      <c r="B53" s="7"/>
      <c r="C53" s="87"/>
      <c r="D53" s="129"/>
      <c r="E53" s="7"/>
      <c r="F53" s="7"/>
      <c r="H53" s="1"/>
      <c r="I53" s="183"/>
      <c r="J53" s="183"/>
    </row>
    <row r="54" spans="1:10" x14ac:dyDescent="0.2">
      <c r="A54" s="18">
        <v>4</v>
      </c>
      <c r="B54" s="82" t="s">
        <v>109</v>
      </c>
      <c r="C54" s="134"/>
      <c r="D54" s="110"/>
      <c r="E54" s="7"/>
      <c r="F54" s="7"/>
      <c r="H54" s="1"/>
      <c r="I54" s="183"/>
      <c r="J54" s="183"/>
    </row>
    <row r="55" spans="1:10" x14ac:dyDescent="0.2">
      <c r="A55" s="34">
        <f t="shared" ref="A55:A59" si="3">A54+0.01</f>
        <v>4.01</v>
      </c>
      <c r="B55" s="16" t="s">
        <v>108</v>
      </c>
      <c r="C55" s="118" t="s">
        <v>107</v>
      </c>
      <c r="D55" s="123"/>
      <c r="E55" s="7"/>
      <c r="F55" s="7"/>
      <c r="H55" s="1"/>
      <c r="I55" s="183" t="s">
        <v>336</v>
      </c>
      <c r="J55" s="183"/>
    </row>
    <row r="56" spans="1:10" x14ac:dyDescent="0.2">
      <c r="A56" s="34">
        <f t="shared" si="3"/>
        <v>4.0199999999999996</v>
      </c>
      <c r="B56" s="16" t="s">
        <v>106</v>
      </c>
      <c r="C56" s="118" t="s">
        <v>105</v>
      </c>
      <c r="D56" s="123"/>
      <c r="E56" s="7"/>
      <c r="F56" s="7"/>
      <c r="H56" s="1"/>
      <c r="I56" s="183" t="s">
        <v>337</v>
      </c>
      <c r="J56" s="183"/>
    </row>
    <row r="57" spans="1:10" x14ac:dyDescent="0.2">
      <c r="A57" s="34">
        <f t="shared" si="3"/>
        <v>4.0299999999999994</v>
      </c>
      <c r="B57" s="16" t="s">
        <v>104</v>
      </c>
      <c r="C57" s="118" t="s">
        <v>103</v>
      </c>
      <c r="D57" s="123"/>
      <c r="E57" s="7"/>
      <c r="F57" s="7"/>
      <c r="H57" s="1"/>
      <c r="I57" s="183" t="s">
        <v>338</v>
      </c>
      <c r="J57" s="183"/>
    </row>
    <row r="58" spans="1:10" x14ac:dyDescent="0.2">
      <c r="A58" s="34">
        <f t="shared" si="3"/>
        <v>4.0399999999999991</v>
      </c>
      <c r="B58" s="16" t="s">
        <v>102</v>
      </c>
      <c r="C58" s="118" t="s">
        <v>100</v>
      </c>
      <c r="D58" s="123"/>
      <c r="E58" s="7"/>
      <c r="F58" s="7"/>
      <c r="H58" s="1"/>
      <c r="I58" s="183" t="s">
        <v>339</v>
      </c>
      <c r="J58" s="183"/>
    </row>
    <row r="59" spans="1:10" ht="15" x14ac:dyDescent="0.25">
      <c r="A59" s="34">
        <f t="shared" si="3"/>
        <v>4.0499999999999989</v>
      </c>
      <c r="B59" s="51" t="s">
        <v>101</v>
      </c>
      <c r="C59" s="135" t="s">
        <v>148</v>
      </c>
      <c r="D59" s="123"/>
      <c r="E59" s="7"/>
      <c r="F59" s="7"/>
      <c r="H59" s="1"/>
      <c r="I59" s="183" t="s">
        <v>340</v>
      </c>
      <c r="J59" s="183"/>
    </row>
    <row r="60" spans="1:10" x14ac:dyDescent="0.2">
      <c r="A60" s="40"/>
      <c r="B60" s="30"/>
      <c r="C60" s="87"/>
      <c r="D60" s="129"/>
      <c r="E60" s="7"/>
      <c r="F60" s="7"/>
      <c r="H60" s="1"/>
      <c r="I60" s="183"/>
      <c r="J60" s="183"/>
    </row>
    <row r="61" spans="1:10" x14ac:dyDescent="0.2">
      <c r="A61" s="18">
        <v>5</v>
      </c>
      <c r="B61" s="54" t="s">
        <v>99</v>
      </c>
      <c r="C61" s="134"/>
      <c r="D61" s="110"/>
      <c r="E61" s="7"/>
      <c r="F61" s="7"/>
      <c r="H61" s="1"/>
      <c r="I61" s="183"/>
      <c r="J61" s="183"/>
    </row>
    <row r="62" spans="1:10" x14ac:dyDescent="0.2">
      <c r="A62" s="34">
        <f t="shared" ref="A62:A82" si="4">A61+0.01</f>
        <v>5.01</v>
      </c>
      <c r="B62" s="149" t="s">
        <v>98</v>
      </c>
      <c r="C62" s="151">
        <f>C29</f>
        <v>23.5</v>
      </c>
      <c r="D62" s="136"/>
      <c r="E62" s="7"/>
      <c r="F62" s="7"/>
      <c r="H62" s="1"/>
      <c r="I62" s="183"/>
      <c r="J62" s="183"/>
    </row>
    <row r="63" spans="1:10" x14ac:dyDescent="0.2">
      <c r="A63" s="34">
        <f t="shared" si="4"/>
        <v>5.0199999999999996</v>
      </c>
      <c r="B63" s="148" t="s">
        <v>95</v>
      </c>
      <c r="C63" s="118" t="s">
        <v>94</v>
      </c>
      <c r="D63" s="123"/>
      <c r="E63" s="7"/>
      <c r="F63" s="7"/>
      <c r="H63" s="1"/>
      <c r="I63" s="183" t="s">
        <v>341</v>
      </c>
      <c r="J63" s="183"/>
    </row>
    <row r="64" spans="1:10" x14ac:dyDescent="0.2">
      <c r="A64" s="34">
        <f t="shared" si="4"/>
        <v>5.0299999999999994</v>
      </c>
      <c r="B64" s="148" t="s">
        <v>93</v>
      </c>
      <c r="C64" s="151">
        <f>C31</f>
        <v>150</v>
      </c>
      <c r="D64" s="136"/>
      <c r="E64" s="7"/>
      <c r="F64" s="7"/>
      <c r="H64" s="1"/>
      <c r="I64" s="183"/>
      <c r="J64" s="183"/>
    </row>
    <row r="65" spans="1:10" x14ac:dyDescent="0.2">
      <c r="A65" s="34">
        <f t="shared" si="4"/>
        <v>5.0399999999999991</v>
      </c>
      <c r="B65" s="148" t="s">
        <v>92</v>
      </c>
      <c r="C65" s="151" t="s">
        <v>302</v>
      </c>
      <c r="D65" s="136"/>
      <c r="E65" s="7"/>
      <c r="F65" s="7"/>
      <c r="H65" s="1"/>
      <c r="I65" s="183"/>
      <c r="J65" s="183"/>
    </row>
    <row r="66" spans="1:10" x14ac:dyDescent="0.2">
      <c r="A66" s="34">
        <f t="shared" si="4"/>
        <v>5.0499999999999989</v>
      </c>
      <c r="B66" s="148" t="s">
        <v>91</v>
      </c>
      <c r="C66" s="118" t="s">
        <v>79</v>
      </c>
      <c r="D66" s="123"/>
      <c r="E66" s="7"/>
      <c r="F66" s="7"/>
      <c r="H66" s="1"/>
      <c r="I66" s="183"/>
      <c r="J66" s="183"/>
    </row>
    <row r="67" spans="1:10" x14ac:dyDescent="0.2">
      <c r="A67" s="34">
        <f t="shared" si="4"/>
        <v>5.0599999999999987</v>
      </c>
      <c r="B67" s="148" t="s">
        <v>90</v>
      </c>
      <c r="C67" s="118" t="s">
        <v>89</v>
      </c>
      <c r="D67" s="123"/>
      <c r="E67" s="7"/>
      <c r="F67" s="7"/>
      <c r="H67" s="1"/>
      <c r="I67" s="183"/>
      <c r="J67" s="183"/>
    </row>
    <row r="68" spans="1:10" x14ac:dyDescent="0.2">
      <c r="A68" s="34">
        <f t="shared" si="4"/>
        <v>5.0699999999999985</v>
      </c>
      <c r="B68" s="148" t="s">
        <v>97</v>
      </c>
      <c r="C68" s="151" t="s">
        <v>300</v>
      </c>
      <c r="D68" s="136"/>
      <c r="E68" s="7"/>
      <c r="F68" s="7"/>
      <c r="H68" s="1"/>
      <c r="I68" s="183"/>
      <c r="J68" s="183"/>
    </row>
    <row r="69" spans="1:10" s="146" customFormat="1" x14ac:dyDescent="0.2">
      <c r="A69" s="34">
        <f t="shared" si="4"/>
        <v>5.0799999999999983</v>
      </c>
      <c r="B69" s="149" t="s">
        <v>96</v>
      </c>
      <c r="C69" s="151">
        <f>C35</f>
        <v>6.9</v>
      </c>
      <c r="D69" s="152"/>
      <c r="E69" s="147"/>
      <c r="F69" s="147"/>
      <c r="I69" s="183"/>
      <c r="J69" s="183"/>
    </row>
    <row r="70" spans="1:10" s="146" customFormat="1" x14ac:dyDescent="0.2">
      <c r="A70" s="34">
        <f t="shared" si="4"/>
        <v>5.0899999999999981</v>
      </c>
      <c r="B70" s="145" t="s">
        <v>95</v>
      </c>
      <c r="C70" s="151" t="s">
        <v>94</v>
      </c>
      <c r="D70" s="152"/>
      <c r="E70" s="147"/>
      <c r="F70" s="147"/>
      <c r="I70" s="183"/>
      <c r="J70" s="183"/>
    </row>
    <row r="71" spans="1:10" s="146" customFormat="1" x14ac:dyDescent="0.2">
      <c r="A71" s="34">
        <f t="shared" si="4"/>
        <v>5.0999999999999979</v>
      </c>
      <c r="B71" s="145" t="s">
        <v>93</v>
      </c>
      <c r="C71" s="151">
        <f>C37</f>
        <v>95</v>
      </c>
      <c r="D71" s="152"/>
      <c r="E71" s="147"/>
      <c r="F71" s="147"/>
      <c r="I71" s="183"/>
      <c r="J71" s="183"/>
    </row>
    <row r="72" spans="1:10" s="146" customFormat="1" x14ac:dyDescent="0.2">
      <c r="A72" s="34">
        <f t="shared" si="4"/>
        <v>5.1099999999999977</v>
      </c>
      <c r="B72" s="145" t="s">
        <v>92</v>
      </c>
      <c r="C72" s="151" t="s">
        <v>302</v>
      </c>
      <c r="D72" s="152"/>
      <c r="E72" s="147"/>
      <c r="F72" s="147"/>
      <c r="I72" s="183"/>
      <c r="J72" s="183"/>
    </row>
    <row r="73" spans="1:10" s="146" customFormat="1" x14ac:dyDescent="0.2">
      <c r="A73" s="34">
        <f t="shared" si="4"/>
        <v>5.1199999999999974</v>
      </c>
      <c r="B73" s="145" t="s">
        <v>91</v>
      </c>
      <c r="C73" s="151" t="s">
        <v>73</v>
      </c>
      <c r="D73" s="152"/>
      <c r="E73" s="147"/>
      <c r="F73" s="147"/>
      <c r="I73" s="183"/>
      <c r="J73" s="183"/>
    </row>
    <row r="74" spans="1:10" s="146" customFormat="1" x14ac:dyDescent="0.2">
      <c r="A74" s="34">
        <f t="shared" si="4"/>
        <v>5.1299999999999972</v>
      </c>
      <c r="B74" s="145" t="s">
        <v>90</v>
      </c>
      <c r="C74" s="175" t="s">
        <v>303</v>
      </c>
      <c r="D74" s="152"/>
      <c r="E74" s="147"/>
      <c r="F74" s="147"/>
      <c r="I74" s="183"/>
      <c r="J74" s="183" t="s">
        <v>378</v>
      </c>
    </row>
    <row r="75" spans="1:10" s="146" customFormat="1" x14ac:dyDescent="0.2">
      <c r="A75" s="34">
        <f t="shared" si="4"/>
        <v>5.139999999999997</v>
      </c>
      <c r="B75" s="145" t="s">
        <v>88</v>
      </c>
      <c r="C75" s="151">
        <f>C38</f>
        <v>60</v>
      </c>
      <c r="D75" s="152"/>
      <c r="E75" s="147"/>
      <c r="F75" s="147"/>
      <c r="I75" s="183"/>
      <c r="J75" s="183"/>
    </row>
    <row r="76" spans="1:10" s="157" customFormat="1" x14ac:dyDescent="0.2">
      <c r="A76" s="34">
        <f t="shared" si="4"/>
        <v>5.1499999999999968</v>
      </c>
      <c r="B76" s="149" t="s">
        <v>443</v>
      </c>
      <c r="C76" s="163">
        <f>C69</f>
        <v>6.9</v>
      </c>
      <c r="D76" s="159"/>
      <c r="E76" s="158"/>
      <c r="F76" s="158"/>
    </row>
    <row r="77" spans="1:10" s="157" customFormat="1" x14ac:dyDescent="0.2">
      <c r="A77" s="34">
        <f t="shared" si="4"/>
        <v>5.1599999999999966</v>
      </c>
      <c r="B77" s="161" t="s">
        <v>95</v>
      </c>
      <c r="C77" s="164" t="str">
        <f>C70</f>
        <v>Porcelain</v>
      </c>
      <c r="D77" s="181"/>
      <c r="E77" s="158"/>
      <c r="F77" s="158"/>
    </row>
    <row r="78" spans="1:10" s="157" customFormat="1" x14ac:dyDescent="0.2">
      <c r="A78" s="34">
        <f t="shared" si="4"/>
        <v>5.1699999999999964</v>
      </c>
      <c r="B78" s="161" t="s">
        <v>93</v>
      </c>
      <c r="C78" s="163">
        <f>C71</f>
        <v>95</v>
      </c>
      <c r="D78" s="159"/>
      <c r="E78" s="158"/>
      <c r="F78" s="158"/>
    </row>
    <row r="79" spans="1:10" s="157" customFormat="1" x14ac:dyDescent="0.2">
      <c r="A79" s="34">
        <f t="shared" si="4"/>
        <v>5.1799999999999962</v>
      </c>
      <c r="B79" s="161" t="s">
        <v>92</v>
      </c>
      <c r="C79" s="163" t="str">
        <f>C72</f>
        <v>Manufacturer's Standard</v>
      </c>
      <c r="D79" s="159"/>
      <c r="E79" s="158"/>
      <c r="F79" s="158"/>
    </row>
    <row r="80" spans="1:10" s="157" customFormat="1" x14ac:dyDescent="0.2">
      <c r="A80" s="34">
        <f t="shared" si="4"/>
        <v>5.1899999999999959</v>
      </c>
      <c r="B80" s="161" t="s">
        <v>91</v>
      </c>
      <c r="C80" s="163" t="str">
        <f>C73</f>
        <v>Yes</v>
      </c>
      <c r="D80" s="181"/>
      <c r="E80" s="158"/>
      <c r="F80" s="158"/>
    </row>
    <row r="81" spans="1:10" s="157" customFormat="1" x14ac:dyDescent="0.2">
      <c r="A81" s="34">
        <f t="shared" si="4"/>
        <v>5.1999999999999957</v>
      </c>
      <c r="B81" s="161" t="s">
        <v>90</v>
      </c>
      <c r="C81" s="208" t="s">
        <v>303</v>
      </c>
      <c r="D81" s="181"/>
      <c r="E81" s="158"/>
      <c r="F81" s="158"/>
    </row>
    <row r="82" spans="1:10" s="157" customFormat="1" x14ac:dyDescent="0.2">
      <c r="A82" s="34">
        <f t="shared" si="4"/>
        <v>5.2099999999999955</v>
      </c>
      <c r="B82" s="161" t="s">
        <v>88</v>
      </c>
      <c r="C82" s="150">
        <f>C44</f>
        <v>60</v>
      </c>
      <c r="D82" s="159"/>
      <c r="E82" s="158"/>
      <c r="F82" s="158"/>
      <c r="G82" s="11"/>
    </row>
    <row r="83" spans="1:10" x14ac:dyDescent="0.2">
      <c r="A83" s="15"/>
      <c r="B83" s="46"/>
      <c r="C83" s="87"/>
      <c r="D83" s="133"/>
      <c r="E83" s="7"/>
      <c r="F83" s="7"/>
      <c r="H83" s="1"/>
      <c r="I83" s="183"/>
      <c r="J83" s="183"/>
    </row>
    <row r="84" spans="1:10" x14ac:dyDescent="0.2">
      <c r="A84" s="18">
        <v>6</v>
      </c>
      <c r="B84" s="82" t="s">
        <v>87</v>
      </c>
      <c r="C84" s="134"/>
      <c r="D84" s="110"/>
      <c r="E84" s="7"/>
      <c r="F84" s="7"/>
      <c r="H84" s="1"/>
      <c r="I84" s="183"/>
      <c r="J84" s="183"/>
    </row>
    <row r="85" spans="1:10" x14ac:dyDescent="0.2">
      <c r="A85" s="34">
        <f t="shared" ref="A85:A92" si="5">A84+0.01</f>
        <v>6.01</v>
      </c>
      <c r="B85" s="16" t="s">
        <v>86</v>
      </c>
      <c r="C85" s="154" t="s">
        <v>304</v>
      </c>
      <c r="D85" s="123"/>
      <c r="E85" s="7"/>
      <c r="F85" s="7"/>
      <c r="H85" s="1"/>
      <c r="I85" s="183" t="s">
        <v>348</v>
      </c>
      <c r="J85" s="183"/>
    </row>
    <row r="86" spans="1:10" x14ac:dyDescent="0.2">
      <c r="A86" s="34">
        <f t="shared" si="5"/>
        <v>6.02</v>
      </c>
      <c r="B86" s="16" t="s">
        <v>85</v>
      </c>
      <c r="C86" s="154" t="s">
        <v>305</v>
      </c>
      <c r="D86" s="123"/>
      <c r="E86" s="7"/>
      <c r="F86" s="7"/>
      <c r="H86" s="1"/>
      <c r="I86" s="183" t="s">
        <v>349</v>
      </c>
      <c r="J86" s="183"/>
    </row>
    <row r="87" spans="1:10" x14ac:dyDescent="0.2">
      <c r="A87" s="34">
        <f t="shared" si="5"/>
        <v>6.0299999999999994</v>
      </c>
      <c r="B87" s="45" t="s">
        <v>84</v>
      </c>
      <c r="C87" s="155">
        <f>IF(C86="Resistance", C35/1.73, "NA")</f>
        <v>3.9884393063583818</v>
      </c>
      <c r="D87" s="136"/>
      <c r="E87" s="7"/>
      <c r="F87" s="7"/>
      <c r="H87" s="1"/>
      <c r="I87" s="183" t="s">
        <v>342</v>
      </c>
      <c r="J87" s="183"/>
    </row>
    <row r="88" spans="1:10" x14ac:dyDescent="0.2">
      <c r="A88" s="34">
        <f t="shared" si="5"/>
        <v>6.0399999999999991</v>
      </c>
      <c r="B88" s="44" t="s">
        <v>83</v>
      </c>
      <c r="C88" s="154" t="s">
        <v>73</v>
      </c>
      <c r="D88" s="123"/>
      <c r="E88" s="7"/>
      <c r="F88" s="7"/>
      <c r="H88" s="1"/>
      <c r="I88" s="183"/>
      <c r="J88" s="183"/>
    </row>
    <row r="89" spans="1:10" ht="38.25" x14ac:dyDescent="0.2">
      <c r="A89" s="34">
        <f t="shared" si="5"/>
        <v>6.0499999999999989</v>
      </c>
      <c r="B89" s="43" t="s">
        <v>82</v>
      </c>
      <c r="C89" s="153">
        <v>400</v>
      </c>
      <c r="D89" s="136"/>
      <c r="E89" s="7"/>
      <c r="F89" s="7"/>
      <c r="H89" s="1"/>
      <c r="I89" s="183" t="s">
        <v>343</v>
      </c>
      <c r="J89" s="183" t="s">
        <v>379</v>
      </c>
    </row>
    <row r="90" spans="1:10" x14ac:dyDescent="0.2">
      <c r="A90" s="34">
        <f t="shared" si="5"/>
        <v>6.0599999999999987</v>
      </c>
      <c r="B90" s="43" t="s">
        <v>81</v>
      </c>
      <c r="C90" s="163" t="s">
        <v>302</v>
      </c>
      <c r="D90" s="136"/>
      <c r="E90" s="7"/>
      <c r="F90" s="7"/>
      <c r="H90" s="1"/>
      <c r="I90" s="183"/>
      <c r="J90" s="183"/>
    </row>
    <row r="91" spans="1:10" ht="51" x14ac:dyDescent="0.2">
      <c r="A91" s="34">
        <f t="shared" si="5"/>
        <v>6.0699999999999985</v>
      </c>
      <c r="B91" s="43" t="s">
        <v>80</v>
      </c>
      <c r="C91" s="153">
        <v>10</v>
      </c>
      <c r="D91" s="136"/>
      <c r="E91" s="7"/>
      <c r="F91" s="7"/>
      <c r="H91" s="1"/>
      <c r="I91" s="185" t="s">
        <v>344</v>
      </c>
      <c r="J91" s="183" t="s">
        <v>380</v>
      </c>
    </row>
    <row r="92" spans="1:10" x14ac:dyDescent="0.2">
      <c r="A92" s="34">
        <f t="shared" si="5"/>
        <v>6.0799999999999983</v>
      </c>
      <c r="B92" s="43" t="s">
        <v>75</v>
      </c>
      <c r="C92" s="154" t="s">
        <v>73</v>
      </c>
      <c r="D92" s="123"/>
      <c r="E92" s="7"/>
      <c r="F92" s="7"/>
      <c r="G92" s="11"/>
      <c r="H92" s="1"/>
      <c r="I92" s="183"/>
      <c r="J92" s="183"/>
    </row>
    <row r="93" spans="1:10" x14ac:dyDescent="0.2">
      <c r="A93" s="37"/>
      <c r="B93" s="7"/>
      <c r="C93" s="87"/>
      <c r="D93" s="129"/>
      <c r="E93" s="7"/>
      <c r="F93" s="7"/>
      <c r="H93" s="1"/>
      <c r="I93" s="183"/>
      <c r="J93" s="183"/>
    </row>
    <row r="94" spans="1:10" x14ac:dyDescent="0.2">
      <c r="A94" s="18">
        <v>7</v>
      </c>
      <c r="B94" s="21" t="s">
        <v>314</v>
      </c>
      <c r="C94" s="137"/>
      <c r="D94" s="109"/>
      <c r="E94" s="7"/>
      <c r="F94" s="7"/>
      <c r="H94" s="1"/>
      <c r="I94" s="183"/>
      <c r="J94" s="183"/>
    </row>
    <row r="95" spans="1:10" x14ac:dyDescent="0.2">
      <c r="A95" s="34">
        <f t="shared" ref="A95:A137" si="6">A94+0.01</f>
        <v>7.01</v>
      </c>
      <c r="B95" s="42" t="s">
        <v>78</v>
      </c>
      <c r="C95" s="134"/>
      <c r="D95" s="110"/>
      <c r="E95" s="7"/>
      <c r="F95" s="7"/>
      <c r="H95" s="1"/>
      <c r="I95" s="183"/>
      <c r="J95" s="183"/>
    </row>
    <row r="96" spans="1:10" ht="25.5" x14ac:dyDescent="0.2">
      <c r="A96" s="34">
        <f t="shared" si="6"/>
        <v>7.02</v>
      </c>
      <c r="B96" s="43" t="s">
        <v>77</v>
      </c>
      <c r="C96" s="176" t="s">
        <v>1</v>
      </c>
      <c r="D96" s="138"/>
      <c r="E96" s="7"/>
      <c r="F96" s="7"/>
      <c r="H96" s="1"/>
      <c r="I96" s="183" t="s">
        <v>352</v>
      </c>
      <c r="J96" s="183" t="s">
        <v>381</v>
      </c>
    </row>
    <row r="97" spans="1:10" x14ac:dyDescent="0.2">
      <c r="A97" s="34">
        <f t="shared" si="6"/>
        <v>7.0299999999999994</v>
      </c>
      <c r="B97" s="43" t="s">
        <v>76</v>
      </c>
      <c r="C97" s="176" t="s">
        <v>1</v>
      </c>
      <c r="D97" s="138"/>
      <c r="E97" s="7"/>
      <c r="F97" s="7"/>
      <c r="H97" s="1"/>
      <c r="I97" s="182" t="s">
        <v>350</v>
      </c>
      <c r="J97" s="183"/>
    </row>
    <row r="98" spans="1:10" x14ac:dyDescent="0.2">
      <c r="A98" s="34">
        <f t="shared" si="6"/>
        <v>7.0399999999999991</v>
      </c>
      <c r="B98" s="43" t="s">
        <v>75</v>
      </c>
      <c r="C98" s="176" t="s">
        <v>1</v>
      </c>
      <c r="D98" s="138"/>
      <c r="E98" s="7"/>
      <c r="F98" s="7"/>
      <c r="H98" s="1"/>
      <c r="I98" s="183" t="s">
        <v>345</v>
      </c>
      <c r="J98" s="183"/>
    </row>
    <row r="99" spans="1:10" x14ac:dyDescent="0.2">
      <c r="A99" s="34">
        <f t="shared" si="6"/>
        <v>7.0499999999999989</v>
      </c>
      <c r="B99" s="43" t="s">
        <v>74</v>
      </c>
      <c r="C99" s="176" t="s">
        <v>1</v>
      </c>
      <c r="D99" s="138"/>
      <c r="E99" s="7"/>
      <c r="F99" s="7"/>
      <c r="H99" s="1"/>
      <c r="I99" s="183" t="s">
        <v>368</v>
      </c>
      <c r="J99" s="183"/>
    </row>
    <row r="100" spans="1:10" x14ac:dyDescent="0.2">
      <c r="A100" s="34">
        <f t="shared" si="6"/>
        <v>7.0599999999999987</v>
      </c>
      <c r="B100" s="160" t="s">
        <v>72</v>
      </c>
      <c r="C100" s="162"/>
      <c r="D100" s="72"/>
      <c r="E100" s="7"/>
      <c r="F100" s="7"/>
      <c r="H100" s="1"/>
      <c r="I100" s="183"/>
      <c r="J100" s="183"/>
    </row>
    <row r="101" spans="1:10" x14ac:dyDescent="0.2">
      <c r="A101" s="34">
        <f t="shared" si="6"/>
        <v>7.0699999999999985</v>
      </c>
      <c r="B101" s="161" t="s">
        <v>58</v>
      </c>
      <c r="C101" s="164" t="s">
        <v>43</v>
      </c>
      <c r="D101" s="123"/>
      <c r="E101" s="7"/>
      <c r="F101" s="7"/>
      <c r="H101" s="1"/>
      <c r="I101" s="183"/>
      <c r="J101" s="183"/>
    </row>
    <row r="102" spans="1:10" x14ac:dyDescent="0.2">
      <c r="A102" s="34">
        <f t="shared" si="6"/>
        <v>7.0799999999999983</v>
      </c>
      <c r="B102" s="165" t="s">
        <v>68</v>
      </c>
      <c r="C102" s="177" t="s">
        <v>319</v>
      </c>
      <c r="D102" s="136"/>
      <c r="E102" s="7"/>
      <c r="F102" s="7"/>
      <c r="H102" s="1"/>
      <c r="I102" s="183"/>
      <c r="J102" s="183" t="s">
        <v>382</v>
      </c>
    </row>
    <row r="103" spans="1:10" x14ac:dyDescent="0.2">
      <c r="A103" s="34">
        <f t="shared" si="6"/>
        <v>7.0899999999999981</v>
      </c>
      <c r="B103" s="166" t="s">
        <v>307</v>
      </c>
      <c r="C103" s="176" t="s">
        <v>353</v>
      </c>
      <c r="D103" s="136"/>
      <c r="E103" s="7"/>
      <c r="F103" s="7"/>
      <c r="H103" s="1"/>
      <c r="I103" s="183"/>
      <c r="J103" s="183" t="s">
        <v>383</v>
      </c>
    </row>
    <row r="104" spans="1:10" x14ac:dyDescent="0.2">
      <c r="A104" s="34">
        <f t="shared" si="6"/>
        <v>7.0999999999999979</v>
      </c>
      <c r="B104" s="166" t="s">
        <v>308</v>
      </c>
      <c r="C104" s="176" t="s">
        <v>306</v>
      </c>
      <c r="D104" s="123"/>
      <c r="E104" s="7"/>
      <c r="F104" s="7"/>
      <c r="H104" s="1"/>
      <c r="I104" s="183"/>
      <c r="J104" s="183" t="s">
        <v>383</v>
      </c>
    </row>
    <row r="105" spans="1:10" x14ac:dyDescent="0.2">
      <c r="A105" s="34">
        <f t="shared" si="6"/>
        <v>7.1099999999999977</v>
      </c>
      <c r="B105" s="161" t="s">
        <v>71</v>
      </c>
      <c r="C105" s="164" t="s">
        <v>1</v>
      </c>
      <c r="D105" s="136"/>
      <c r="E105" s="7"/>
      <c r="F105" s="7"/>
      <c r="H105" s="1"/>
      <c r="I105" s="183"/>
      <c r="J105" s="183"/>
    </row>
    <row r="106" spans="1:10" x14ac:dyDescent="0.2">
      <c r="A106" s="34">
        <f t="shared" si="6"/>
        <v>7.1199999999999974</v>
      </c>
      <c r="B106" s="165" t="s">
        <v>68</v>
      </c>
      <c r="C106" s="163" t="s">
        <v>1</v>
      </c>
      <c r="D106" s="123"/>
      <c r="E106" s="7"/>
      <c r="F106" s="7"/>
      <c r="H106" s="1"/>
      <c r="I106" s="183"/>
      <c r="J106" s="183"/>
    </row>
    <row r="107" spans="1:10" x14ac:dyDescent="0.2">
      <c r="A107" s="34">
        <f t="shared" si="6"/>
        <v>7.1299999999999972</v>
      </c>
      <c r="B107" s="165" t="s">
        <v>309</v>
      </c>
      <c r="C107" s="163" t="s">
        <v>1</v>
      </c>
      <c r="D107" s="136"/>
      <c r="E107" s="7"/>
      <c r="F107" s="7"/>
      <c r="H107" s="1"/>
      <c r="I107" s="183"/>
      <c r="J107" s="183"/>
    </row>
    <row r="108" spans="1:10" x14ac:dyDescent="0.2">
      <c r="A108" s="34">
        <f t="shared" si="6"/>
        <v>7.139999999999997</v>
      </c>
      <c r="B108" s="161" t="s">
        <v>70</v>
      </c>
      <c r="C108" s="167" t="s">
        <v>43</v>
      </c>
      <c r="D108" s="136"/>
      <c r="E108" s="7"/>
      <c r="F108" s="7"/>
      <c r="H108" s="1"/>
      <c r="I108" s="183"/>
      <c r="J108" s="183"/>
    </row>
    <row r="109" spans="1:10" x14ac:dyDescent="0.2">
      <c r="A109" s="34">
        <f t="shared" si="6"/>
        <v>7.1499999999999968</v>
      </c>
      <c r="B109" s="165" t="s">
        <v>68</v>
      </c>
      <c r="C109" s="176" t="s">
        <v>320</v>
      </c>
      <c r="D109" s="136"/>
      <c r="E109" s="7"/>
      <c r="F109" s="7"/>
      <c r="H109" s="1"/>
      <c r="I109" s="183"/>
      <c r="J109" s="183" t="s">
        <v>382</v>
      </c>
    </row>
    <row r="110" spans="1:10" x14ac:dyDescent="0.2">
      <c r="A110" s="34">
        <f t="shared" si="6"/>
        <v>7.1599999999999966</v>
      </c>
      <c r="B110" s="165" t="s">
        <v>310</v>
      </c>
      <c r="C110" s="176" t="s">
        <v>353</v>
      </c>
      <c r="D110" s="136"/>
      <c r="E110" s="7"/>
      <c r="F110" s="7"/>
      <c r="H110" s="1"/>
      <c r="I110" s="183"/>
      <c r="J110" s="183" t="s">
        <v>383</v>
      </c>
    </row>
    <row r="111" spans="1:10" s="157" customFormat="1" x14ac:dyDescent="0.2">
      <c r="A111" s="34">
        <f t="shared" si="6"/>
        <v>7.1699999999999964</v>
      </c>
      <c r="B111" s="161" t="s">
        <v>444</v>
      </c>
      <c r="C111" s="167" t="s">
        <v>43</v>
      </c>
      <c r="D111" s="159"/>
      <c r="E111" s="158"/>
      <c r="F111" s="158"/>
    </row>
    <row r="112" spans="1:10" s="157" customFormat="1" x14ac:dyDescent="0.2">
      <c r="A112" s="34">
        <f t="shared" si="6"/>
        <v>7.1799999999999962</v>
      </c>
      <c r="B112" s="165" t="s">
        <v>68</v>
      </c>
      <c r="C112" s="176" t="s">
        <v>320</v>
      </c>
      <c r="D112" s="159"/>
      <c r="E112" s="158"/>
      <c r="F112" s="158"/>
    </row>
    <row r="113" spans="1:10" s="157" customFormat="1" x14ac:dyDescent="0.2">
      <c r="A113" s="34">
        <f t="shared" si="6"/>
        <v>7.1899999999999959</v>
      </c>
      <c r="B113" s="165" t="s">
        <v>310</v>
      </c>
      <c r="C113" s="176" t="s">
        <v>353</v>
      </c>
      <c r="D113" s="159"/>
      <c r="E113" s="158"/>
      <c r="F113" s="158"/>
    </row>
    <row r="114" spans="1:10" s="157" customFormat="1" x14ac:dyDescent="0.2">
      <c r="A114" s="34">
        <f t="shared" si="6"/>
        <v>7.1999999999999957</v>
      </c>
      <c r="B114" s="161" t="s">
        <v>69</v>
      </c>
      <c r="C114" s="163" t="s">
        <v>43</v>
      </c>
      <c r="D114" s="159"/>
      <c r="E114" s="158"/>
      <c r="F114" s="158"/>
      <c r="I114" s="183"/>
      <c r="J114" s="183"/>
    </row>
    <row r="115" spans="1:10" s="157" customFormat="1" x14ac:dyDescent="0.2">
      <c r="A115" s="34">
        <f t="shared" si="6"/>
        <v>7.2099999999999955</v>
      </c>
      <c r="B115" s="165" t="s">
        <v>68</v>
      </c>
      <c r="C115" s="177" t="s">
        <v>321</v>
      </c>
      <c r="D115" s="159"/>
      <c r="E115" s="158"/>
      <c r="F115" s="158"/>
      <c r="I115" s="183"/>
      <c r="J115" s="183" t="s">
        <v>384</v>
      </c>
    </row>
    <row r="116" spans="1:10" s="157" customFormat="1" x14ac:dyDescent="0.2">
      <c r="A116" s="34">
        <f t="shared" si="6"/>
        <v>7.2199999999999953</v>
      </c>
      <c r="B116" s="165" t="s">
        <v>310</v>
      </c>
      <c r="C116" s="176" t="s">
        <v>354</v>
      </c>
      <c r="D116" s="159"/>
      <c r="E116" s="158"/>
      <c r="F116" s="158"/>
      <c r="I116" s="183"/>
      <c r="J116" s="183" t="s">
        <v>385</v>
      </c>
    </row>
    <row r="117" spans="1:10" s="157" customFormat="1" x14ac:dyDescent="0.2">
      <c r="A117" s="34">
        <f t="shared" si="6"/>
        <v>7.2299999999999951</v>
      </c>
      <c r="B117" s="161" t="s">
        <v>445</v>
      </c>
      <c r="C117" s="163" t="s">
        <v>43</v>
      </c>
      <c r="D117" s="159"/>
      <c r="E117" s="158"/>
      <c r="F117" s="158"/>
    </row>
    <row r="118" spans="1:10" s="157" customFormat="1" x14ac:dyDescent="0.2">
      <c r="A118" s="34">
        <f t="shared" si="6"/>
        <v>7.2399999999999949</v>
      </c>
      <c r="B118" s="165" t="s">
        <v>68</v>
      </c>
      <c r="C118" s="177" t="s">
        <v>321</v>
      </c>
      <c r="D118" s="159"/>
      <c r="E118" s="158"/>
      <c r="F118" s="158"/>
    </row>
    <row r="119" spans="1:10" s="157" customFormat="1" x14ac:dyDescent="0.2">
      <c r="A119" s="34">
        <f t="shared" si="6"/>
        <v>7.2499999999999947</v>
      </c>
      <c r="B119" s="165" t="s">
        <v>310</v>
      </c>
      <c r="C119" s="176" t="s">
        <v>354</v>
      </c>
      <c r="D119" s="159"/>
      <c r="E119" s="158"/>
      <c r="F119" s="158"/>
    </row>
    <row r="120" spans="1:10" x14ac:dyDescent="0.2">
      <c r="A120" s="34">
        <f t="shared" si="6"/>
        <v>7.2599999999999945</v>
      </c>
      <c r="B120" s="42" t="s">
        <v>67</v>
      </c>
      <c r="C120" s="156"/>
      <c r="D120" s="72"/>
      <c r="E120" s="7"/>
      <c r="F120" s="7"/>
      <c r="H120" s="1"/>
      <c r="I120" s="183"/>
      <c r="J120" s="183"/>
    </row>
    <row r="121" spans="1:10" x14ac:dyDescent="0.2">
      <c r="A121" s="34">
        <f t="shared" si="6"/>
        <v>7.2699999999999942</v>
      </c>
      <c r="B121" s="41" t="s">
        <v>53</v>
      </c>
      <c r="C121" s="118" t="s">
        <v>43</v>
      </c>
      <c r="D121" s="123"/>
      <c r="E121" s="7"/>
      <c r="F121" s="7"/>
      <c r="H121" s="1"/>
      <c r="I121" s="183"/>
      <c r="J121" s="183"/>
    </row>
    <row r="122" spans="1:10" x14ac:dyDescent="0.2">
      <c r="A122" s="34">
        <f t="shared" si="6"/>
        <v>7.279999999999994</v>
      </c>
      <c r="B122" s="41" t="s">
        <v>66</v>
      </c>
      <c r="C122" s="118" t="s">
        <v>43</v>
      </c>
      <c r="D122" s="123"/>
      <c r="E122" s="7"/>
      <c r="F122" s="7"/>
      <c r="H122" s="1"/>
      <c r="I122" s="183"/>
      <c r="J122" s="183"/>
    </row>
    <row r="123" spans="1:10" x14ac:dyDescent="0.2">
      <c r="A123" s="34">
        <f t="shared" si="6"/>
        <v>7.2899999999999938</v>
      </c>
      <c r="B123" s="41" t="s">
        <v>65</v>
      </c>
      <c r="C123" s="118" t="s">
        <v>43</v>
      </c>
      <c r="D123" s="123"/>
      <c r="E123" s="7"/>
      <c r="F123" s="7"/>
      <c r="H123" s="1"/>
      <c r="I123" s="183"/>
      <c r="J123" s="183"/>
    </row>
    <row r="124" spans="1:10" x14ac:dyDescent="0.2">
      <c r="A124" s="34">
        <f t="shared" si="6"/>
        <v>7.2999999999999936</v>
      </c>
      <c r="B124" s="41" t="s">
        <v>64</v>
      </c>
      <c r="C124" s="118" t="s">
        <v>43</v>
      </c>
      <c r="D124" s="123"/>
      <c r="E124" s="7"/>
      <c r="F124" s="7"/>
      <c r="H124" s="1"/>
      <c r="I124" s="183"/>
      <c r="J124" s="183"/>
    </row>
    <row r="125" spans="1:10" x14ac:dyDescent="0.2">
      <c r="A125" s="34">
        <f t="shared" si="6"/>
        <v>7.3099999999999934</v>
      </c>
      <c r="B125" s="41" t="s">
        <v>63</v>
      </c>
      <c r="C125" s="118" t="s">
        <v>43</v>
      </c>
      <c r="D125" s="123"/>
      <c r="E125" s="7"/>
      <c r="F125" s="7"/>
      <c r="H125" s="1"/>
      <c r="I125" s="183"/>
      <c r="J125" s="183"/>
    </row>
    <row r="126" spans="1:10" s="157" customFormat="1" ht="38.25" x14ac:dyDescent="0.2">
      <c r="A126" s="34">
        <f t="shared" si="6"/>
        <v>7.3199999999999932</v>
      </c>
      <c r="B126" s="41" t="s">
        <v>322</v>
      </c>
      <c r="C126" s="118" t="s">
        <v>43</v>
      </c>
      <c r="D126" s="123"/>
      <c r="E126" s="158"/>
      <c r="F126" s="158"/>
      <c r="I126" s="183" t="s">
        <v>370</v>
      </c>
      <c r="J126" s="183" t="s">
        <v>386</v>
      </c>
    </row>
    <row r="127" spans="1:10" s="157" customFormat="1" ht="38.25" x14ac:dyDescent="0.2">
      <c r="A127" s="34">
        <f t="shared" si="6"/>
        <v>7.329999999999993</v>
      </c>
      <c r="B127" s="41" t="s">
        <v>369</v>
      </c>
      <c r="C127" s="164" t="s">
        <v>43</v>
      </c>
      <c r="D127" s="181"/>
      <c r="E127" s="158"/>
      <c r="F127" s="158"/>
      <c r="I127" s="182" t="s">
        <v>346</v>
      </c>
      <c r="J127" s="183" t="s">
        <v>387</v>
      </c>
    </row>
    <row r="128" spans="1:10" x14ac:dyDescent="0.2">
      <c r="A128" s="34">
        <f t="shared" si="6"/>
        <v>7.3399999999999928</v>
      </c>
      <c r="B128" s="42" t="s">
        <v>62</v>
      </c>
      <c r="C128" s="86"/>
      <c r="D128" s="72"/>
      <c r="E128" s="7"/>
      <c r="F128" s="7"/>
      <c r="H128" s="1"/>
      <c r="I128" s="183"/>
      <c r="J128" s="183"/>
    </row>
    <row r="129" spans="1:10" x14ac:dyDescent="0.2">
      <c r="A129" s="34">
        <f t="shared" si="6"/>
        <v>7.3499999999999925</v>
      </c>
      <c r="B129" s="41" t="s">
        <v>61</v>
      </c>
      <c r="C129" s="175" t="s">
        <v>43</v>
      </c>
      <c r="D129" s="123"/>
      <c r="E129" s="7"/>
      <c r="F129" s="7"/>
      <c r="H129" s="1"/>
      <c r="I129" s="183"/>
      <c r="J129" s="183"/>
    </row>
    <row r="130" spans="1:10" x14ac:dyDescent="0.2">
      <c r="A130" s="34">
        <f t="shared" si="6"/>
        <v>7.3599999999999923</v>
      </c>
      <c r="B130" s="41" t="s">
        <v>60</v>
      </c>
      <c r="C130" s="175" t="s">
        <v>43</v>
      </c>
      <c r="D130" s="123"/>
      <c r="E130" s="7"/>
      <c r="F130" s="7"/>
      <c r="G130" s="11"/>
      <c r="H130" s="1"/>
      <c r="I130" s="183"/>
      <c r="J130" s="183"/>
    </row>
    <row r="131" spans="1:10" s="157" customFormat="1" x14ac:dyDescent="0.2">
      <c r="A131" s="34">
        <f t="shared" si="6"/>
        <v>7.3699999999999921</v>
      </c>
      <c r="B131" s="160" t="s">
        <v>355</v>
      </c>
      <c r="C131" s="162"/>
      <c r="D131" s="72"/>
      <c r="E131" s="158"/>
      <c r="F131" s="158"/>
      <c r="G131" s="11"/>
      <c r="I131" s="183"/>
      <c r="J131" s="183"/>
    </row>
    <row r="132" spans="1:10" s="157" customFormat="1" ht="25.5" x14ac:dyDescent="0.2">
      <c r="A132" s="34">
        <f t="shared" si="6"/>
        <v>7.3799999999999919</v>
      </c>
      <c r="B132" s="41" t="s">
        <v>356</v>
      </c>
      <c r="C132" s="186" t="s">
        <v>388</v>
      </c>
      <c r="D132" s="72"/>
      <c r="E132" s="158"/>
      <c r="F132" s="158"/>
      <c r="G132" s="11"/>
      <c r="I132" s="183"/>
      <c r="J132" s="183"/>
    </row>
    <row r="133" spans="1:10" s="157" customFormat="1" x14ac:dyDescent="0.2">
      <c r="A133" s="34">
        <f t="shared" si="6"/>
        <v>7.3899999999999917</v>
      </c>
      <c r="B133" s="41" t="s">
        <v>357</v>
      </c>
      <c r="C133" s="124" t="s">
        <v>389</v>
      </c>
      <c r="D133" s="72"/>
      <c r="E133" s="158"/>
      <c r="F133" s="158"/>
      <c r="G133" s="11"/>
      <c r="I133" s="183"/>
      <c r="J133" s="183"/>
    </row>
    <row r="134" spans="1:10" s="157" customFormat="1" x14ac:dyDescent="0.2">
      <c r="A134" s="34">
        <f t="shared" si="6"/>
        <v>7.3999999999999915</v>
      </c>
      <c r="B134" s="160" t="s">
        <v>358</v>
      </c>
      <c r="C134" s="162"/>
      <c r="D134" s="72"/>
      <c r="E134" s="158"/>
      <c r="F134" s="158"/>
      <c r="G134" s="11"/>
      <c r="I134" s="183"/>
      <c r="J134" s="183"/>
    </row>
    <row r="135" spans="1:10" s="157" customFormat="1" x14ac:dyDescent="0.2">
      <c r="A135" s="34">
        <f t="shared" si="6"/>
        <v>7.4099999999999913</v>
      </c>
      <c r="B135" s="41" t="s">
        <v>359</v>
      </c>
      <c r="C135" s="124" t="s">
        <v>360</v>
      </c>
      <c r="D135" s="179"/>
      <c r="E135" s="158"/>
      <c r="F135" s="158"/>
      <c r="G135" s="11"/>
      <c r="I135" s="183"/>
      <c r="J135" s="183"/>
    </row>
    <row r="136" spans="1:10" s="157" customFormat="1" x14ac:dyDescent="0.2">
      <c r="A136" s="34">
        <f t="shared" si="6"/>
        <v>7.419999999999991</v>
      </c>
      <c r="B136" s="41" t="s">
        <v>361</v>
      </c>
      <c r="C136" s="159" t="s">
        <v>362</v>
      </c>
      <c r="D136" s="179"/>
      <c r="E136" s="158"/>
      <c r="F136" s="158"/>
      <c r="G136" s="11"/>
      <c r="I136" s="183"/>
      <c r="J136" s="183"/>
    </row>
    <row r="137" spans="1:10" s="157" customFormat="1" x14ac:dyDescent="0.2">
      <c r="A137" s="34">
        <f t="shared" si="6"/>
        <v>7.4299999999999908</v>
      </c>
      <c r="B137" s="41" t="s">
        <v>363</v>
      </c>
      <c r="C137" s="159" t="s">
        <v>364</v>
      </c>
      <c r="D137" s="179"/>
      <c r="E137" s="158"/>
      <c r="F137" s="158"/>
      <c r="G137" s="11"/>
      <c r="I137" s="183"/>
      <c r="J137" s="183"/>
    </row>
    <row r="138" spans="1:10" x14ac:dyDescent="0.2">
      <c r="A138" s="40"/>
      <c r="B138" s="39"/>
      <c r="C138" s="87"/>
      <c r="D138" s="129"/>
      <c r="E138" s="7"/>
      <c r="F138" s="7"/>
      <c r="G138" s="11"/>
      <c r="H138" s="1"/>
      <c r="I138" s="183"/>
      <c r="J138" s="183"/>
    </row>
    <row r="139" spans="1:10" x14ac:dyDescent="0.2">
      <c r="A139" s="18">
        <v>8</v>
      </c>
      <c r="B139" s="12" t="s">
        <v>59</v>
      </c>
      <c r="C139" s="134"/>
      <c r="D139" s="110"/>
      <c r="E139" s="7"/>
      <c r="F139" s="7"/>
      <c r="H139" s="1"/>
      <c r="I139" s="183"/>
      <c r="J139" s="183"/>
    </row>
    <row r="140" spans="1:10" x14ac:dyDescent="0.2">
      <c r="A140" s="34">
        <f t="shared" ref="A140:A147" si="7">A139+0.01</f>
        <v>8.01</v>
      </c>
      <c r="B140" s="38" t="s">
        <v>58</v>
      </c>
      <c r="C140" s="118" t="s">
        <v>1</v>
      </c>
      <c r="D140" s="123"/>
      <c r="E140" s="7"/>
      <c r="F140" s="7"/>
      <c r="H140" s="1"/>
      <c r="I140" s="183"/>
      <c r="J140" s="183"/>
    </row>
    <row r="141" spans="1:10" x14ac:dyDescent="0.2">
      <c r="A141" s="34">
        <f t="shared" si="7"/>
        <v>8.02</v>
      </c>
      <c r="B141" s="38" t="s">
        <v>57</v>
      </c>
      <c r="C141" s="118" t="s">
        <v>1</v>
      </c>
      <c r="D141" s="123"/>
      <c r="E141" s="7"/>
      <c r="F141" s="7"/>
      <c r="H141" s="1"/>
      <c r="I141" s="183"/>
      <c r="J141" s="183"/>
    </row>
    <row r="142" spans="1:10" x14ac:dyDescent="0.2">
      <c r="A142" s="34">
        <f t="shared" si="7"/>
        <v>8.0299999999999994</v>
      </c>
      <c r="B142" s="38" t="s">
        <v>56</v>
      </c>
      <c r="C142" s="118" t="s">
        <v>1</v>
      </c>
      <c r="D142" s="123"/>
      <c r="E142" s="7"/>
      <c r="F142" s="7"/>
      <c r="H142" s="1"/>
      <c r="I142" s="183"/>
      <c r="J142" s="183"/>
    </row>
    <row r="143" spans="1:10" x14ac:dyDescent="0.2">
      <c r="A143" s="34">
        <f t="shared" si="7"/>
        <v>8.0399999999999991</v>
      </c>
      <c r="B143" s="38" t="s">
        <v>55</v>
      </c>
      <c r="C143" s="118" t="s">
        <v>43</v>
      </c>
      <c r="D143" s="123"/>
      <c r="E143" s="7"/>
      <c r="F143" s="7"/>
      <c r="H143" s="1"/>
      <c r="I143" s="183"/>
      <c r="J143" s="183"/>
    </row>
    <row r="144" spans="1:10" x14ac:dyDescent="0.2">
      <c r="A144" s="34">
        <f t="shared" si="7"/>
        <v>8.0499999999999989</v>
      </c>
      <c r="B144" s="38" t="s">
        <v>54</v>
      </c>
      <c r="C144" s="118" t="s">
        <v>1</v>
      </c>
      <c r="D144" s="123"/>
      <c r="E144" s="7"/>
      <c r="F144" s="7"/>
      <c r="H144" s="1"/>
      <c r="I144" s="183"/>
      <c r="J144" s="183"/>
    </row>
    <row r="145" spans="1:10" x14ac:dyDescent="0.2">
      <c r="A145" s="34">
        <f t="shared" si="7"/>
        <v>8.0599999999999987</v>
      </c>
      <c r="B145" s="38" t="s">
        <v>53</v>
      </c>
      <c r="C145" s="118" t="s">
        <v>1</v>
      </c>
      <c r="D145" s="123"/>
      <c r="E145" s="7"/>
      <c r="F145" s="7"/>
      <c r="H145" s="1"/>
      <c r="I145" s="183"/>
      <c r="J145" s="183"/>
    </row>
    <row r="146" spans="1:10" x14ac:dyDescent="0.2">
      <c r="A146" s="34">
        <f t="shared" si="7"/>
        <v>8.0699999999999985</v>
      </c>
      <c r="B146" s="38" t="s">
        <v>52</v>
      </c>
      <c r="C146" s="118" t="s">
        <v>43</v>
      </c>
      <c r="D146" s="123"/>
      <c r="E146" s="7"/>
      <c r="F146" s="7"/>
      <c r="H146" s="1"/>
      <c r="I146" s="183"/>
      <c r="J146" s="183"/>
    </row>
    <row r="147" spans="1:10" x14ac:dyDescent="0.2">
      <c r="A147" s="34">
        <f t="shared" si="7"/>
        <v>8.0799999999999983</v>
      </c>
      <c r="B147" s="38" t="s">
        <v>51</v>
      </c>
      <c r="C147" s="118" t="s">
        <v>1</v>
      </c>
      <c r="D147" s="123"/>
      <c r="E147" s="7"/>
      <c r="F147" s="7"/>
      <c r="G147" s="11"/>
      <c r="H147" s="1"/>
      <c r="I147" s="183"/>
      <c r="J147" s="183"/>
    </row>
    <row r="148" spans="1:10" s="157" customFormat="1" x14ac:dyDescent="0.2">
      <c r="A148" s="37"/>
      <c r="B148" s="158"/>
      <c r="C148" s="87"/>
      <c r="D148" s="129"/>
      <c r="E148" s="158"/>
      <c r="F148" s="158"/>
    </row>
    <row r="149" spans="1:10" s="157" customFormat="1" x14ac:dyDescent="0.2">
      <c r="A149" s="36">
        <v>9</v>
      </c>
      <c r="B149" s="21" t="s">
        <v>50</v>
      </c>
      <c r="C149" s="134"/>
      <c r="D149" s="110"/>
      <c r="E149" s="158"/>
      <c r="F149" s="158"/>
    </row>
    <row r="150" spans="1:10" s="157" customFormat="1" ht="38.25" x14ac:dyDescent="0.2">
      <c r="A150" s="187">
        <f t="shared" ref="A150:A182" si="8">A149+0.01</f>
        <v>9.01</v>
      </c>
      <c r="B150" s="33" t="s">
        <v>390</v>
      </c>
      <c r="C150" s="188" t="s">
        <v>391</v>
      </c>
      <c r="D150" s="181"/>
      <c r="E150" s="158"/>
      <c r="F150" s="158"/>
      <c r="G150" s="11"/>
    </row>
    <row r="151" spans="1:10" s="157" customFormat="1" x14ac:dyDescent="0.2">
      <c r="A151" s="187">
        <f t="shared" si="8"/>
        <v>9.02</v>
      </c>
      <c r="B151" s="33" t="s">
        <v>392</v>
      </c>
      <c r="C151" s="164" t="s">
        <v>393</v>
      </c>
      <c r="D151" s="181"/>
      <c r="E151" s="158"/>
      <c r="F151" s="158"/>
      <c r="G151" s="11"/>
    </row>
    <row r="152" spans="1:10" s="157" customFormat="1" x14ac:dyDescent="0.2">
      <c r="A152" s="187">
        <f t="shared" si="8"/>
        <v>9.0299999999999994</v>
      </c>
      <c r="B152" s="35" t="s">
        <v>49</v>
      </c>
      <c r="C152" s="164" t="s">
        <v>43</v>
      </c>
      <c r="D152" s="181"/>
      <c r="E152" s="158"/>
      <c r="F152" s="158"/>
    </row>
    <row r="153" spans="1:10" s="157" customFormat="1" x14ac:dyDescent="0.2">
      <c r="A153" s="187">
        <f t="shared" si="8"/>
        <v>9.0399999999999991</v>
      </c>
      <c r="B153" s="189" t="s">
        <v>394</v>
      </c>
      <c r="C153" s="162"/>
      <c r="D153" s="72"/>
      <c r="E153" s="158"/>
      <c r="F153" s="158"/>
    </row>
    <row r="154" spans="1:10" s="157" customFormat="1" x14ac:dyDescent="0.2">
      <c r="A154" s="187">
        <f t="shared" si="8"/>
        <v>9.0499999999999989</v>
      </c>
      <c r="B154" s="33" t="s">
        <v>48</v>
      </c>
      <c r="C154" s="164" t="s">
        <v>43</v>
      </c>
      <c r="D154" s="181"/>
      <c r="E154" s="158"/>
      <c r="F154" s="158"/>
    </row>
    <row r="155" spans="1:10" s="157" customFormat="1" x14ac:dyDescent="0.2">
      <c r="A155" s="187">
        <f t="shared" si="8"/>
        <v>9.0599999999999987</v>
      </c>
      <c r="B155" s="33" t="s">
        <v>47</v>
      </c>
      <c r="C155" s="164" t="s">
        <v>43</v>
      </c>
      <c r="D155" s="181"/>
      <c r="E155" s="158"/>
      <c r="F155" s="158"/>
    </row>
    <row r="156" spans="1:10" s="157" customFormat="1" x14ac:dyDescent="0.2">
      <c r="A156" s="187">
        <f t="shared" si="8"/>
        <v>9.0699999999999985</v>
      </c>
      <c r="B156" s="33" t="s">
        <v>46</v>
      </c>
      <c r="C156" s="164" t="s">
        <v>43</v>
      </c>
      <c r="D156" s="181"/>
      <c r="E156" s="158"/>
      <c r="F156" s="158"/>
    </row>
    <row r="157" spans="1:10" s="157" customFormat="1" x14ac:dyDescent="0.2">
      <c r="A157" s="187">
        <f t="shared" si="8"/>
        <v>9.0799999999999983</v>
      </c>
      <c r="B157" s="33" t="s">
        <v>45</v>
      </c>
      <c r="C157" s="164" t="s">
        <v>43</v>
      </c>
      <c r="D157" s="181"/>
      <c r="E157" s="158"/>
      <c r="F157" s="158"/>
    </row>
    <row r="158" spans="1:10" s="157" customFormat="1" x14ac:dyDescent="0.2">
      <c r="A158" s="187">
        <f t="shared" si="8"/>
        <v>9.0899999999999981</v>
      </c>
      <c r="B158" s="197" t="s">
        <v>44</v>
      </c>
      <c r="C158" s="164" t="s">
        <v>43</v>
      </c>
      <c r="D158" s="181"/>
      <c r="E158" s="158"/>
      <c r="F158" s="158"/>
    </row>
    <row r="159" spans="1:10" s="157" customFormat="1" ht="25.5" x14ac:dyDescent="0.2">
      <c r="A159" s="187">
        <f t="shared" si="8"/>
        <v>9.0999999999999979</v>
      </c>
      <c r="B159" s="197" t="s">
        <v>395</v>
      </c>
      <c r="C159" s="164" t="s">
        <v>43</v>
      </c>
      <c r="D159" s="181"/>
      <c r="E159" s="158"/>
      <c r="F159" s="158"/>
    </row>
    <row r="160" spans="1:10" s="157" customFormat="1" ht="25.5" x14ac:dyDescent="0.2">
      <c r="A160" s="187">
        <f t="shared" si="8"/>
        <v>9.1099999999999977</v>
      </c>
      <c r="B160" s="197" t="s">
        <v>396</v>
      </c>
      <c r="C160" s="164" t="s">
        <v>43</v>
      </c>
      <c r="D160" s="181"/>
      <c r="E160" s="158"/>
      <c r="F160" s="158"/>
    </row>
    <row r="161" spans="1:9" s="157" customFormat="1" x14ac:dyDescent="0.2">
      <c r="A161" s="187">
        <f t="shared" si="8"/>
        <v>9.1199999999999974</v>
      </c>
      <c r="B161" s="197" t="s">
        <v>397</v>
      </c>
      <c r="C161" s="164" t="s">
        <v>43</v>
      </c>
      <c r="D161" s="181"/>
      <c r="E161" s="158"/>
      <c r="F161" s="158"/>
    </row>
    <row r="162" spans="1:9" s="157" customFormat="1" x14ac:dyDescent="0.2">
      <c r="A162" s="187">
        <f t="shared" si="8"/>
        <v>9.1299999999999972</v>
      </c>
      <c r="B162" s="197" t="s">
        <v>398</v>
      </c>
      <c r="C162" s="164" t="s">
        <v>43</v>
      </c>
      <c r="D162" s="181"/>
      <c r="E162" s="158"/>
      <c r="F162" s="158"/>
      <c r="G162" s="11"/>
    </row>
    <row r="163" spans="1:9" s="157" customFormat="1" x14ac:dyDescent="0.2">
      <c r="A163" s="187">
        <f t="shared" si="8"/>
        <v>9.139999999999997</v>
      </c>
      <c r="B163" s="197" t="s">
        <v>399</v>
      </c>
      <c r="C163" s="164" t="s">
        <v>43</v>
      </c>
      <c r="D163" s="181"/>
      <c r="E163" s="158"/>
      <c r="F163" s="158"/>
    </row>
    <row r="164" spans="1:9" s="157" customFormat="1" ht="25.5" x14ac:dyDescent="0.2">
      <c r="A164" s="187">
        <f t="shared" si="8"/>
        <v>9.1499999999999968</v>
      </c>
      <c r="B164" s="197" t="s">
        <v>400</v>
      </c>
      <c r="C164" s="164" t="s">
        <v>43</v>
      </c>
      <c r="D164" s="181"/>
      <c r="E164" s="158"/>
      <c r="F164" s="158"/>
    </row>
    <row r="165" spans="1:9" s="157" customFormat="1" x14ac:dyDescent="0.2">
      <c r="A165" s="187">
        <f t="shared" si="8"/>
        <v>9.1599999999999966</v>
      </c>
      <c r="B165" s="197" t="s">
        <v>401</v>
      </c>
      <c r="C165" s="164" t="s">
        <v>43</v>
      </c>
      <c r="D165" s="181"/>
      <c r="E165" s="158"/>
      <c r="F165" s="158"/>
    </row>
    <row r="166" spans="1:9" s="157" customFormat="1" ht="25.5" x14ac:dyDescent="0.2">
      <c r="A166" s="187">
        <f t="shared" si="8"/>
        <v>9.1699999999999964</v>
      </c>
      <c r="B166" s="197" t="s">
        <v>402</v>
      </c>
      <c r="C166" s="164" t="s">
        <v>43</v>
      </c>
      <c r="D166" s="181"/>
      <c r="E166" s="158"/>
      <c r="F166" s="158"/>
    </row>
    <row r="167" spans="1:9" s="157" customFormat="1" ht="38.25" x14ac:dyDescent="0.2">
      <c r="A167" s="187">
        <f t="shared" si="8"/>
        <v>9.1799999999999962</v>
      </c>
      <c r="B167" s="197" t="s">
        <v>403</v>
      </c>
      <c r="C167" s="164" t="s">
        <v>43</v>
      </c>
      <c r="D167" s="181"/>
      <c r="E167" s="158"/>
      <c r="F167" s="158"/>
    </row>
    <row r="168" spans="1:9" s="157" customFormat="1" x14ac:dyDescent="0.2">
      <c r="A168" s="187">
        <f t="shared" si="8"/>
        <v>9.1899999999999959</v>
      </c>
      <c r="B168" s="33"/>
      <c r="C168" s="164"/>
      <c r="D168" s="181"/>
      <c r="E168" s="158"/>
      <c r="F168" s="158"/>
    </row>
    <row r="169" spans="1:9" s="157" customFormat="1" x14ac:dyDescent="0.2">
      <c r="A169" s="187">
        <f t="shared" si="8"/>
        <v>9.1999999999999957</v>
      </c>
      <c r="B169" s="189" t="s">
        <v>404</v>
      </c>
      <c r="C169" s="164"/>
      <c r="D169" s="181"/>
      <c r="E169" s="158"/>
      <c r="F169" s="158"/>
      <c r="I169" s="157" t="s">
        <v>405</v>
      </c>
    </row>
    <row r="170" spans="1:9" s="157" customFormat="1" ht="25.5" x14ac:dyDescent="0.2">
      <c r="A170" s="187">
        <f t="shared" si="8"/>
        <v>9.2099999999999955</v>
      </c>
      <c r="B170" s="197" t="s">
        <v>406</v>
      </c>
      <c r="C170" s="164" t="s">
        <v>43</v>
      </c>
      <c r="D170" s="181"/>
      <c r="E170" s="158"/>
      <c r="F170" s="158"/>
    </row>
    <row r="171" spans="1:9" s="157" customFormat="1" ht="38.25" x14ac:dyDescent="0.2">
      <c r="A171" s="187">
        <f>A169+0.01</f>
        <v>9.2099999999999955</v>
      </c>
      <c r="B171" s="197" t="s">
        <v>407</v>
      </c>
      <c r="C171" s="164" t="s">
        <v>43</v>
      </c>
      <c r="D171" s="181"/>
      <c r="E171" s="158"/>
      <c r="F171" s="158"/>
    </row>
    <row r="172" spans="1:9" s="157" customFormat="1" ht="38.25" x14ac:dyDescent="0.2">
      <c r="A172" s="187">
        <f t="shared" si="8"/>
        <v>9.2199999999999953</v>
      </c>
      <c r="B172" s="197" t="s">
        <v>408</v>
      </c>
      <c r="C172" s="164" t="s">
        <v>43</v>
      </c>
      <c r="D172" s="181"/>
      <c r="E172" s="158"/>
      <c r="F172" s="158"/>
    </row>
    <row r="173" spans="1:9" s="157" customFormat="1" x14ac:dyDescent="0.2">
      <c r="A173" s="187">
        <f t="shared" si="8"/>
        <v>9.2299999999999951</v>
      </c>
      <c r="B173" s="197" t="s">
        <v>409</v>
      </c>
      <c r="C173" s="164" t="s">
        <v>43</v>
      </c>
      <c r="D173" s="181"/>
      <c r="E173" s="158"/>
      <c r="F173" s="158"/>
    </row>
    <row r="174" spans="1:9" s="157" customFormat="1" x14ac:dyDescent="0.2">
      <c r="A174" s="187">
        <f t="shared" si="8"/>
        <v>9.2399999999999949</v>
      </c>
      <c r="B174" s="197" t="s">
        <v>410</v>
      </c>
      <c r="C174" s="164" t="s">
        <v>43</v>
      </c>
      <c r="D174" s="181"/>
      <c r="E174" s="158"/>
      <c r="F174" s="158"/>
    </row>
    <row r="175" spans="1:9" s="157" customFormat="1" x14ac:dyDescent="0.2">
      <c r="A175" s="187">
        <f t="shared" si="8"/>
        <v>9.2499999999999947</v>
      </c>
      <c r="B175" s="197" t="s">
        <v>411</v>
      </c>
      <c r="C175" s="164" t="s">
        <v>43</v>
      </c>
      <c r="D175" s="181"/>
      <c r="E175" s="158"/>
      <c r="F175" s="158"/>
    </row>
    <row r="176" spans="1:9" s="157" customFormat="1" x14ac:dyDescent="0.2">
      <c r="A176" s="187">
        <f t="shared" si="8"/>
        <v>9.2599999999999945</v>
      </c>
      <c r="B176" s="197" t="s">
        <v>412</v>
      </c>
      <c r="C176" s="164" t="s">
        <v>43</v>
      </c>
      <c r="D176" s="181"/>
      <c r="E176" s="158"/>
      <c r="F176" s="158"/>
    </row>
    <row r="177" spans="1:10" s="157" customFormat="1" x14ac:dyDescent="0.2">
      <c r="A177" s="187">
        <f t="shared" si="8"/>
        <v>9.2699999999999942</v>
      </c>
      <c r="B177" s="197" t="s">
        <v>413</v>
      </c>
      <c r="C177" s="164" t="s">
        <v>43</v>
      </c>
      <c r="D177" s="181"/>
      <c r="E177" s="158"/>
      <c r="F177" s="158"/>
    </row>
    <row r="178" spans="1:10" s="157" customFormat="1" x14ac:dyDescent="0.2">
      <c r="A178" s="187">
        <f t="shared" si="8"/>
        <v>9.279999999999994</v>
      </c>
      <c r="B178" s="197" t="s">
        <v>414</v>
      </c>
      <c r="C178" s="164" t="s">
        <v>43</v>
      </c>
      <c r="D178" s="181"/>
      <c r="E178" s="158"/>
      <c r="F178" s="158"/>
    </row>
    <row r="179" spans="1:10" s="157" customFormat="1" x14ac:dyDescent="0.2">
      <c r="A179" s="187">
        <f t="shared" si="8"/>
        <v>9.2899999999999938</v>
      </c>
      <c r="B179" s="197" t="s">
        <v>415</v>
      </c>
      <c r="C179" s="164" t="s">
        <v>43</v>
      </c>
      <c r="D179" s="181"/>
      <c r="E179" s="158"/>
      <c r="F179" s="158"/>
    </row>
    <row r="180" spans="1:10" s="157" customFormat="1" x14ac:dyDescent="0.2">
      <c r="A180" s="187">
        <f t="shared" si="8"/>
        <v>9.2999999999999936</v>
      </c>
      <c r="B180" s="197" t="s">
        <v>416</v>
      </c>
      <c r="C180" s="164" t="s">
        <v>43</v>
      </c>
      <c r="D180" s="181"/>
      <c r="E180" s="158"/>
      <c r="F180" s="158"/>
    </row>
    <row r="181" spans="1:10" s="157" customFormat="1" ht="38.25" x14ac:dyDescent="0.2">
      <c r="A181" s="187">
        <f t="shared" si="8"/>
        <v>9.3099999999999934</v>
      </c>
      <c r="B181" s="197" t="s">
        <v>417</v>
      </c>
      <c r="C181" s="164" t="s">
        <v>43</v>
      </c>
      <c r="D181" s="181"/>
      <c r="E181" s="158"/>
      <c r="F181" s="158"/>
    </row>
    <row r="182" spans="1:10" s="157" customFormat="1" x14ac:dyDescent="0.2">
      <c r="A182" s="187">
        <f t="shared" si="8"/>
        <v>9.3199999999999932</v>
      </c>
      <c r="B182" s="197" t="s">
        <v>418</v>
      </c>
      <c r="C182" s="164" t="s">
        <v>43</v>
      </c>
      <c r="D182" s="181"/>
      <c r="E182" s="158"/>
      <c r="F182" s="158"/>
    </row>
    <row r="183" spans="1:10" x14ac:dyDescent="0.2">
      <c r="A183" s="32"/>
      <c r="B183" s="31"/>
      <c r="C183" s="85"/>
      <c r="D183" s="74"/>
      <c r="E183" s="7"/>
      <c r="F183" s="7"/>
      <c r="H183" s="1"/>
      <c r="I183" s="183"/>
      <c r="J183" s="183"/>
    </row>
    <row r="184" spans="1:10" x14ac:dyDescent="0.2">
      <c r="A184" s="29">
        <v>10</v>
      </c>
      <c r="B184" s="28" t="s">
        <v>42</v>
      </c>
      <c r="C184" s="88"/>
      <c r="D184" s="75"/>
      <c r="E184" s="7"/>
      <c r="F184" s="7"/>
      <c r="H184" s="1"/>
      <c r="I184" s="183"/>
      <c r="J184" s="183"/>
    </row>
    <row r="185" spans="1:10" x14ac:dyDescent="0.2">
      <c r="A185" s="34">
        <f t="shared" ref="A185:A214" si="9">A184+0.01</f>
        <v>10.01</v>
      </c>
      <c r="B185" s="27" t="s">
        <v>41</v>
      </c>
      <c r="C185" s="88"/>
      <c r="D185" s="75"/>
      <c r="E185" s="7"/>
      <c r="F185" s="7"/>
      <c r="H185" s="1"/>
      <c r="I185" s="183"/>
      <c r="J185" s="183"/>
    </row>
    <row r="186" spans="1:10" x14ac:dyDescent="0.2">
      <c r="A186" s="34">
        <f t="shared" si="9"/>
        <v>10.02</v>
      </c>
      <c r="B186" s="25" t="s">
        <v>40</v>
      </c>
      <c r="C186" s="88"/>
      <c r="D186" s="75"/>
      <c r="E186" s="7"/>
      <c r="F186" s="7"/>
      <c r="H186" s="1"/>
      <c r="I186" s="183"/>
      <c r="J186" s="183"/>
    </row>
    <row r="187" spans="1:10" x14ac:dyDescent="0.2">
      <c r="A187" s="34">
        <f t="shared" si="9"/>
        <v>10.029999999999999</v>
      </c>
      <c r="B187" s="25" t="s">
        <v>39</v>
      </c>
      <c r="C187" s="88"/>
      <c r="D187" s="75"/>
      <c r="E187" s="7"/>
      <c r="F187" s="7"/>
      <c r="H187" s="1"/>
      <c r="I187" s="183"/>
      <c r="J187" s="183"/>
    </row>
    <row r="188" spans="1:10" x14ac:dyDescent="0.2">
      <c r="A188" s="34">
        <f t="shared" si="9"/>
        <v>10.039999999999999</v>
      </c>
      <c r="B188" s="26" t="s">
        <v>38</v>
      </c>
      <c r="C188" s="88"/>
      <c r="D188" s="75"/>
      <c r="E188" s="7"/>
      <c r="F188" s="7"/>
      <c r="H188" s="1"/>
      <c r="I188" s="183"/>
      <c r="J188" s="183"/>
    </row>
    <row r="189" spans="1:10" x14ac:dyDescent="0.2">
      <c r="A189" s="34">
        <f t="shared" si="9"/>
        <v>10.049999999999999</v>
      </c>
      <c r="B189" s="25" t="s">
        <v>37</v>
      </c>
      <c r="C189" s="70" t="s">
        <v>1</v>
      </c>
      <c r="D189" s="73"/>
      <c r="E189" s="7"/>
      <c r="F189" s="7"/>
      <c r="H189" s="1"/>
      <c r="I189" s="183"/>
      <c r="J189" s="183"/>
    </row>
    <row r="190" spans="1:10" x14ac:dyDescent="0.2">
      <c r="A190" s="34">
        <f t="shared" si="9"/>
        <v>10.059999999999999</v>
      </c>
      <c r="B190" s="25" t="s">
        <v>36</v>
      </c>
      <c r="C190" s="83" t="str">
        <f>C189</f>
        <v>N/A</v>
      </c>
      <c r="D190" s="76"/>
      <c r="E190" s="7"/>
      <c r="F190" s="7"/>
      <c r="H190" s="1"/>
      <c r="I190" s="183"/>
      <c r="J190" s="183"/>
    </row>
    <row r="191" spans="1:10" x14ac:dyDescent="0.2">
      <c r="A191" s="34">
        <f t="shared" si="9"/>
        <v>10.069999999999999</v>
      </c>
      <c r="B191" s="25" t="s">
        <v>35</v>
      </c>
      <c r="C191" s="88"/>
      <c r="D191" s="75"/>
      <c r="E191" s="7"/>
      <c r="F191" s="7"/>
      <c r="H191" s="1"/>
      <c r="I191" s="183"/>
      <c r="J191" s="183"/>
    </row>
    <row r="192" spans="1:10" s="157" customFormat="1" x14ac:dyDescent="0.2">
      <c r="A192" s="34">
        <f t="shared" si="9"/>
        <v>10.079999999999998</v>
      </c>
      <c r="B192" s="180" t="s">
        <v>365</v>
      </c>
      <c r="C192" s="88"/>
      <c r="D192" s="75"/>
      <c r="E192" s="158"/>
      <c r="F192" s="158"/>
      <c r="I192" s="183"/>
      <c r="J192" s="183"/>
    </row>
    <row r="193" spans="1:10" s="157" customFormat="1" x14ac:dyDescent="0.2">
      <c r="A193" s="34">
        <f t="shared" si="9"/>
        <v>10.089999999999998</v>
      </c>
      <c r="B193" s="180" t="s">
        <v>34</v>
      </c>
      <c r="C193" s="88"/>
      <c r="D193" s="75"/>
      <c r="E193" s="158"/>
      <c r="F193" s="158"/>
      <c r="I193" s="183"/>
      <c r="J193" s="183"/>
    </row>
    <row r="194" spans="1:10" s="157" customFormat="1" x14ac:dyDescent="0.2">
      <c r="A194" s="34">
        <f t="shared" si="9"/>
        <v>10.099999999999998</v>
      </c>
      <c r="B194" s="180" t="s">
        <v>366</v>
      </c>
      <c r="C194" s="88"/>
      <c r="D194" s="75"/>
      <c r="E194" s="158"/>
      <c r="F194" s="158"/>
      <c r="I194" s="183"/>
      <c r="J194" s="183"/>
    </row>
    <row r="195" spans="1:10" s="157" customFormat="1" x14ac:dyDescent="0.2">
      <c r="A195" s="34">
        <f t="shared" si="9"/>
        <v>10.109999999999998</v>
      </c>
      <c r="B195" s="180" t="s">
        <v>33</v>
      </c>
      <c r="C195" s="88"/>
      <c r="D195" s="75"/>
      <c r="E195" s="158"/>
      <c r="F195" s="158"/>
      <c r="I195" s="183"/>
      <c r="J195" s="183"/>
    </row>
    <row r="196" spans="1:10" s="157" customFormat="1" x14ac:dyDescent="0.2">
      <c r="A196" s="34">
        <f t="shared" si="9"/>
        <v>10.119999999999997</v>
      </c>
      <c r="B196" s="180" t="s">
        <v>32</v>
      </c>
      <c r="C196" s="88"/>
      <c r="D196" s="75"/>
      <c r="E196" s="158"/>
      <c r="F196" s="158"/>
      <c r="I196" s="183"/>
      <c r="J196" s="183"/>
    </row>
    <row r="197" spans="1:10" s="157" customFormat="1" x14ac:dyDescent="0.2">
      <c r="A197" s="34">
        <f t="shared" si="9"/>
        <v>10.129999999999997</v>
      </c>
      <c r="B197" s="180" t="s">
        <v>31</v>
      </c>
      <c r="C197" s="88"/>
      <c r="D197" s="75"/>
      <c r="E197" s="158"/>
      <c r="F197" s="158"/>
      <c r="I197" s="183"/>
      <c r="J197" s="183"/>
    </row>
    <row r="198" spans="1:10" s="157" customFormat="1" x14ac:dyDescent="0.2">
      <c r="A198" s="34">
        <f t="shared" si="9"/>
        <v>10.139999999999997</v>
      </c>
      <c r="B198" s="180" t="s">
        <v>30</v>
      </c>
      <c r="C198" s="88"/>
      <c r="D198" s="75"/>
      <c r="E198" s="158"/>
      <c r="F198" s="158"/>
      <c r="I198" s="183"/>
      <c r="J198" s="183"/>
    </row>
    <row r="199" spans="1:10" s="157" customFormat="1" x14ac:dyDescent="0.2">
      <c r="A199" s="34">
        <f t="shared" si="9"/>
        <v>10.149999999999997</v>
      </c>
      <c r="B199" s="180" t="s">
        <v>29</v>
      </c>
      <c r="C199" s="88"/>
      <c r="D199" s="75"/>
      <c r="E199" s="158"/>
      <c r="F199" s="158"/>
      <c r="I199" s="183"/>
      <c r="J199" s="183"/>
    </row>
    <row r="200" spans="1:10" s="157" customFormat="1" x14ac:dyDescent="0.2">
      <c r="A200" s="34">
        <f t="shared" si="9"/>
        <v>10.159999999999997</v>
      </c>
      <c r="B200" s="180" t="s">
        <v>28</v>
      </c>
      <c r="C200" s="88"/>
      <c r="D200" s="75"/>
      <c r="E200" s="158"/>
      <c r="F200" s="158"/>
      <c r="I200" s="183"/>
      <c r="J200" s="183"/>
    </row>
    <row r="201" spans="1:10" s="157" customFormat="1" x14ac:dyDescent="0.2">
      <c r="A201" s="34">
        <f t="shared" si="9"/>
        <v>10.169999999999996</v>
      </c>
      <c r="B201" s="180" t="s">
        <v>27</v>
      </c>
      <c r="C201" s="88"/>
      <c r="D201" s="75"/>
      <c r="E201" s="158"/>
      <c r="F201" s="158"/>
      <c r="I201" s="183"/>
      <c r="J201" s="183"/>
    </row>
    <row r="202" spans="1:10" s="157" customFormat="1" x14ac:dyDescent="0.2">
      <c r="A202" s="34">
        <f t="shared" si="9"/>
        <v>10.179999999999996</v>
      </c>
      <c r="B202" s="180" t="s">
        <v>367</v>
      </c>
      <c r="C202" s="88"/>
      <c r="D202" s="75"/>
      <c r="E202" s="158"/>
      <c r="F202" s="158"/>
      <c r="I202" s="183"/>
      <c r="J202" s="183"/>
    </row>
    <row r="203" spans="1:10" s="157" customFormat="1" x14ac:dyDescent="0.2">
      <c r="A203" s="34">
        <f t="shared" si="9"/>
        <v>10.189999999999996</v>
      </c>
      <c r="B203" s="180" t="s">
        <v>26</v>
      </c>
      <c r="C203" s="88"/>
      <c r="D203" s="75"/>
      <c r="E203" s="158"/>
      <c r="F203" s="158"/>
      <c r="I203" s="183"/>
      <c r="J203" s="183"/>
    </row>
    <row r="204" spans="1:10" s="157" customFormat="1" x14ac:dyDescent="0.2">
      <c r="A204" s="34">
        <f t="shared" si="9"/>
        <v>10.199999999999996</v>
      </c>
      <c r="B204" s="180" t="s">
        <v>25</v>
      </c>
      <c r="C204" s="88"/>
      <c r="D204" s="75"/>
      <c r="E204" s="158"/>
      <c r="F204" s="158"/>
      <c r="I204" s="183"/>
      <c r="J204" s="183"/>
    </row>
    <row r="205" spans="1:10" s="157" customFormat="1" x14ac:dyDescent="0.2">
      <c r="A205" s="34">
        <f t="shared" si="9"/>
        <v>10.209999999999996</v>
      </c>
      <c r="B205" s="180" t="s">
        <v>24</v>
      </c>
      <c r="C205" s="88"/>
      <c r="D205" s="75"/>
      <c r="E205" s="158"/>
      <c r="F205" s="158"/>
      <c r="I205" s="183"/>
      <c r="J205" s="183"/>
    </row>
    <row r="206" spans="1:10" s="157" customFormat="1" x14ac:dyDescent="0.2">
      <c r="A206" s="34">
        <f t="shared" si="9"/>
        <v>10.219999999999995</v>
      </c>
      <c r="B206" s="180" t="s">
        <v>23</v>
      </c>
      <c r="C206" s="88"/>
      <c r="D206" s="75"/>
      <c r="E206" s="158"/>
      <c r="F206" s="158"/>
      <c r="I206" s="183"/>
      <c r="J206" s="183"/>
    </row>
    <row r="207" spans="1:10" x14ac:dyDescent="0.2">
      <c r="A207" s="34">
        <f t="shared" si="9"/>
        <v>10.229999999999995</v>
      </c>
      <c r="B207" s="25" t="s">
        <v>22</v>
      </c>
      <c r="C207" s="88"/>
      <c r="D207" s="75"/>
      <c r="E207" s="7"/>
      <c r="F207" s="7"/>
      <c r="H207" s="1"/>
      <c r="I207" s="183"/>
      <c r="J207" s="183"/>
    </row>
    <row r="208" spans="1:10" x14ac:dyDescent="0.2">
      <c r="A208" s="34">
        <f t="shared" si="9"/>
        <v>10.239999999999995</v>
      </c>
      <c r="B208" s="25" t="s">
        <v>21</v>
      </c>
      <c r="C208" s="88"/>
      <c r="D208" s="75"/>
      <c r="E208" s="7"/>
      <c r="F208" s="7"/>
      <c r="H208" s="1"/>
      <c r="I208" s="183"/>
      <c r="J208" s="183"/>
    </row>
    <row r="209" spans="1:10" x14ac:dyDescent="0.2">
      <c r="A209" s="34">
        <f t="shared" si="9"/>
        <v>10.249999999999995</v>
      </c>
      <c r="B209" s="25" t="s">
        <v>20</v>
      </c>
      <c r="C209" s="88"/>
      <c r="D209" s="75"/>
      <c r="E209" s="7"/>
      <c r="F209" s="7"/>
      <c r="H209" s="1"/>
      <c r="I209" s="183"/>
      <c r="J209" s="183"/>
    </row>
    <row r="210" spans="1:10" x14ac:dyDescent="0.2">
      <c r="A210" s="34">
        <f t="shared" si="9"/>
        <v>10.259999999999994</v>
      </c>
      <c r="B210" s="26" t="s">
        <v>19</v>
      </c>
      <c r="C210" s="88"/>
      <c r="D210" s="75"/>
      <c r="E210" s="7"/>
      <c r="F210" s="7"/>
      <c r="H210" s="1"/>
      <c r="I210" s="183"/>
      <c r="J210" s="183"/>
    </row>
    <row r="211" spans="1:10" x14ac:dyDescent="0.2">
      <c r="A211" s="34">
        <f t="shared" si="9"/>
        <v>10.269999999999994</v>
      </c>
      <c r="B211" s="26" t="s">
        <v>18</v>
      </c>
      <c r="C211" s="88"/>
      <c r="D211" s="75"/>
      <c r="E211" s="7"/>
      <c r="F211" s="7"/>
      <c r="H211" s="1"/>
      <c r="I211" s="183"/>
      <c r="J211" s="183"/>
    </row>
    <row r="212" spans="1:10" x14ac:dyDescent="0.2">
      <c r="A212" s="34">
        <f t="shared" si="9"/>
        <v>10.279999999999994</v>
      </c>
      <c r="B212" s="25" t="s">
        <v>17</v>
      </c>
      <c r="C212" s="88"/>
      <c r="D212" s="75"/>
      <c r="E212" s="7"/>
      <c r="F212" s="7"/>
      <c r="H212" s="1"/>
      <c r="I212" s="183"/>
      <c r="J212" s="183"/>
    </row>
    <row r="213" spans="1:10" x14ac:dyDescent="0.2">
      <c r="A213" s="34">
        <f t="shared" si="9"/>
        <v>10.289999999999994</v>
      </c>
      <c r="B213" s="24" t="s">
        <v>16</v>
      </c>
      <c r="C213" s="89"/>
      <c r="D213" s="75"/>
      <c r="E213" s="7"/>
      <c r="F213" s="7"/>
      <c r="H213" s="1"/>
      <c r="I213" s="183"/>
      <c r="J213" s="183"/>
    </row>
    <row r="214" spans="1:10" x14ac:dyDescent="0.2">
      <c r="A214" s="34">
        <f t="shared" si="9"/>
        <v>10.299999999999994</v>
      </c>
      <c r="B214" s="23" t="s">
        <v>15</v>
      </c>
      <c r="C214" s="89"/>
      <c r="D214" s="75"/>
      <c r="E214" s="7"/>
      <c r="F214" s="7"/>
      <c r="G214" s="11"/>
      <c r="H214" s="1"/>
      <c r="I214" s="183"/>
      <c r="J214" s="183"/>
    </row>
    <row r="215" spans="1:10" s="157" customFormat="1" x14ac:dyDescent="0.2">
      <c r="A215" s="32"/>
      <c r="B215" s="31"/>
      <c r="C215" s="85"/>
      <c r="D215" s="74"/>
      <c r="E215" s="158"/>
      <c r="F215" s="158"/>
    </row>
    <row r="216" spans="1:10" s="157" customFormat="1" ht="25.5" x14ac:dyDescent="0.2">
      <c r="A216" s="198">
        <v>11</v>
      </c>
      <c r="B216" s="199" t="s">
        <v>419</v>
      </c>
      <c r="C216" s="200" t="s">
        <v>420</v>
      </c>
      <c r="D216" s="181"/>
      <c r="E216" s="158"/>
      <c r="F216" s="158"/>
      <c r="G216" s="11"/>
    </row>
    <row r="217" spans="1:10" s="157" customFormat="1" x14ac:dyDescent="0.2">
      <c r="A217" s="192">
        <f t="shared" ref="A217:A226" si="10">A216+0.01</f>
        <v>11.01</v>
      </c>
      <c r="B217" s="205" t="s">
        <v>421</v>
      </c>
      <c r="C217" s="200" t="s">
        <v>422</v>
      </c>
      <c r="D217" s="181"/>
      <c r="E217" s="158"/>
      <c r="F217" s="158"/>
      <c r="G217" s="11"/>
    </row>
    <row r="218" spans="1:10" s="157" customFormat="1" x14ac:dyDescent="0.2">
      <c r="A218" s="192">
        <f t="shared" si="10"/>
        <v>11.02</v>
      </c>
      <c r="B218" s="203" t="s">
        <v>423</v>
      </c>
      <c r="C218" s="200" t="s">
        <v>1</v>
      </c>
      <c r="D218" s="181"/>
      <c r="E218" s="158"/>
      <c r="F218" s="158"/>
      <c r="G218" s="11"/>
    </row>
    <row r="219" spans="1:10" s="157" customFormat="1" x14ac:dyDescent="0.2">
      <c r="A219" s="192">
        <f t="shared" si="10"/>
        <v>11.03</v>
      </c>
      <c r="B219" s="203" t="s">
        <v>424</v>
      </c>
      <c r="C219" s="200" t="s">
        <v>1</v>
      </c>
      <c r="D219" s="181"/>
      <c r="E219" s="158"/>
      <c r="F219" s="158"/>
      <c r="G219" s="11"/>
    </row>
    <row r="220" spans="1:10" s="157" customFormat="1" x14ac:dyDescent="0.2">
      <c r="A220" s="192">
        <f t="shared" si="10"/>
        <v>11.04</v>
      </c>
      <c r="B220" s="203" t="s">
        <v>425</v>
      </c>
      <c r="C220" s="200" t="s">
        <v>1</v>
      </c>
      <c r="D220" s="181"/>
      <c r="E220" s="158"/>
      <c r="F220" s="158"/>
      <c r="G220" s="11"/>
    </row>
    <row r="221" spans="1:10" s="157" customFormat="1" x14ac:dyDescent="0.2">
      <c r="A221" s="192">
        <f t="shared" si="10"/>
        <v>11.049999999999999</v>
      </c>
      <c r="B221" s="203" t="s">
        <v>426</v>
      </c>
      <c r="C221" s="200" t="s">
        <v>1</v>
      </c>
      <c r="D221" s="181"/>
      <c r="E221" s="158"/>
      <c r="F221" s="158"/>
      <c r="G221" s="11"/>
    </row>
    <row r="222" spans="1:10" s="157" customFormat="1" ht="138.75" customHeight="1" x14ac:dyDescent="0.2">
      <c r="A222" s="192">
        <f t="shared" si="10"/>
        <v>11.059999999999999</v>
      </c>
      <c r="B222" s="206" t="s">
        <v>427</v>
      </c>
      <c r="C222" s="200">
        <v>6</v>
      </c>
      <c r="D222" s="181"/>
      <c r="E222" s="158"/>
      <c r="F222" s="158"/>
      <c r="G222" s="11"/>
    </row>
    <row r="223" spans="1:10" s="157" customFormat="1" ht="51" x14ac:dyDescent="0.2">
      <c r="A223" s="192">
        <f t="shared" si="10"/>
        <v>11.069999999999999</v>
      </c>
      <c r="B223" s="206" t="s">
        <v>428</v>
      </c>
      <c r="C223" s="200">
        <v>10</v>
      </c>
      <c r="D223" s="181"/>
      <c r="E223" s="158"/>
      <c r="F223" s="158"/>
      <c r="G223" s="11"/>
    </row>
    <row r="224" spans="1:10" s="157" customFormat="1" ht="25.5" x14ac:dyDescent="0.2">
      <c r="A224" s="192">
        <f t="shared" si="10"/>
        <v>11.079999999999998</v>
      </c>
      <c r="B224" s="206" t="s">
        <v>429</v>
      </c>
      <c r="C224" s="200">
        <v>6</v>
      </c>
      <c r="D224" s="181"/>
      <c r="E224" s="158"/>
      <c r="F224" s="158"/>
      <c r="G224" s="11"/>
    </row>
    <row r="225" spans="1:10" s="157" customFormat="1" ht="63.75" x14ac:dyDescent="0.2">
      <c r="A225" s="192">
        <f t="shared" si="10"/>
        <v>11.089999999999998</v>
      </c>
      <c r="B225" s="206" t="s">
        <v>430</v>
      </c>
      <c r="C225" s="200">
        <v>6</v>
      </c>
      <c r="D225" s="181"/>
      <c r="E225" s="158"/>
      <c r="F225" s="158"/>
      <c r="G225" s="11"/>
    </row>
    <row r="226" spans="1:10" s="157" customFormat="1" x14ac:dyDescent="0.2">
      <c r="A226" s="192">
        <f t="shared" si="10"/>
        <v>11.099999999999998</v>
      </c>
      <c r="B226" s="206" t="s">
        <v>431</v>
      </c>
      <c r="C226" s="200">
        <v>6</v>
      </c>
      <c r="D226" s="181"/>
      <c r="E226" s="158"/>
      <c r="F226" s="158"/>
      <c r="G226" s="11"/>
    </row>
    <row r="227" spans="1:10" s="157" customFormat="1" x14ac:dyDescent="0.2">
      <c r="A227" s="193"/>
      <c r="B227" s="194"/>
      <c r="C227" s="195"/>
      <c r="D227" s="181"/>
      <c r="E227" s="158"/>
      <c r="F227" s="158"/>
      <c r="G227" s="11"/>
    </row>
    <row r="228" spans="1:10" s="157" customFormat="1" x14ac:dyDescent="0.2">
      <c r="A228" s="198">
        <v>12</v>
      </c>
      <c r="B228" s="199" t="s">
        <v>432</v>
      </c>
      <c r="C228" s="200"/>
      <c r="D228" s="181"/>
      <c r="E228" s="158"/>
      <c r="F228" s="158"/>
      <c r="G228" s="11"/>
    </row>
    <row r="229" spans="1:10" s="157" customFormat="1" ht="25.5" x14ac:dyDescent="0.2">
      <c r="A229" s="192">
        <f t="shared" ref="A229:A234" si="11">A228+0.01</f>
        <v>12.01</v>
      </c>
      <c r="B229" s="201" t="s">
        <v>433</v>
      </c>
      <c r="C229" s="202">
        <v>0.05</v>
      </c>
      <c r="D229" s="181"/>
      <c r="E229" s="158"/>
      <c r="F229" s="158"/>
      <c r="G229" s="11"/>
    </row>
    <row r="230" spans="1:10" s="157" customFormat="1" x14ac:dyDescent="0.2">
      <c r="A230" s="192">
        <f t="shared" si="11"/>
        <v>12.02</v>
      </c>
      <c r="B230" s="203" t="s">
        <v>434</v>
      </c>
      <c r="C230" s="202">
        <v>0.1</v>
      </c>
      <c r="D230" s="181"/>
      <c r="E230" s="158"/>
      <c r="F230" s="158"/>
      <c r="G230" s="11"/>
    </row>
    <row r="231" spans="1:10" s="157" customFormat="1" x14ac:dyDescent="0.2">
      <c r="A231" s="192">
        <f t="shared" si="11"/>
        <v>12.03</v>
      </c>
      <c r="B231" s="203" t="s">
        <v>435</v>
      </c>
      <c r="C231" s="204">
        <v>0.25</v>
      </c>
      <c r="D231" s="181"/>
      <c r="E231" s="158"/>
      <c r="F231" s="158"/>
      <c r="G231" s="11"/>
    </row>
    <row r="232" spans="1:10" s="157" customFormat="1" ht="25.5" x14ac:dyDescent="0.2">
      <c r="A232" s="192">
        <f t="shared" si="11"/>
        <v>12.04</v>
      </c>
      <c r="B232" s="201" t="s">
        <v>436</v>
      </c>
      <c r="C232" s="204">
        <v>0.1</v>
      </c>
      <c r="D232" s="181"/>
      <c r="E232" s="158"/>
      <c r="F232" s="158"/>
      <c r="G232" s="11"/>
    </row>
    <row r="233" spans="1:10" s="157" customFormat="1" ht="25.5" x14ac:dyDescent="0.2">
      <c r="A233" s="192">
        <f t="shared" si="11"/>
        <v>12.049999999999999</v>
      </c>
      <c r="B233" s="201" t="s">
        <v>437</v>
      </c>
      <c r="C233" s="204">
        <v>0.45</v>
      </c>
      <c r="D233" s="181"/>
      <c r="E233" s="158"/>
      <c r="F233" s="158"/>
      <c r="G233" s="11"/>
    </row>
    <row r="234" spans="1:10" s="157" customFormat="1" ht="25.5" x14ac:dyDescent="0.2">
      <c r="A234" s="192">
        <f t="shared" si="11"/>
        <v>12.059999999999999</v>
      </c>
      <c r="B234" s="201" t="s">
        <v>438</v>
      </c>
      <c r="C234" s="204">
        <v>0.05</v>
      </c>
      <c r="D234" s="181"/>
      <c r="E234" s="158"/>
      <c r="F234" s="158"/>
      <c r="G234" s="11"/>
    </row>
    <row r="235" spans="1:10" s="157" customFormat="1" x14ac:dyDescent="0.2">
      <c r="A235" s="193"/>
      <c r="B235" s="194"/>
      <c r="C235" s="195"/>
      <c r="D235" s="181"/>
      <c r="E235" s="158"/>
      <c r="F235" s="158"/>
      <c r="G235" s="11"/>
    </row>
    <row r="236" spans="1:10" s="157" customFormat="1" x14ac:dyDescent="0.2">
      <c r="A236" s="190">
        <v>13</v>
      </c>
      <c r="B236" s="191" t="s">
        <v>439</v>
      </c>
      <c r="C236" s="196" t="s">
        <v>440</v>
      </c>
      <c r="D236" s="181"/>
      <c r="E236" s="158"/>
      <c r="F236" s="158"/>
      <c r="G236" s="11"/>
      <c r="I236" s="157" t="s">
        <v>441</v>
      </c>
    </row>
    <row r="237" spans="1:10" x14ac:dyDescent="0.2">
      <c r="A237" s="15"/>
      <c r="B237" s="19"/>
      <c r="C237" s="139"/>
      <c r="D237" s="129"/>
      <c r="E237" s="7"/>
      <c r="F237" s="7"/>
      <c r="H237" s="1"/>
      <c r="I237" s="183"/>
      <c r="J237" s="183"/>
    </row>
    <row r="238" spans="1:10" x14ac:dyDescent="0.2">
      <c r="A238" s="18">
        <v>14</v>
      </c>
      <c r="B238" s="22" t="s">
        <v>14</v>
      </c>
      <c r="C238" s="137"/>
      <c r="D238" s="109"/>
      <c r="E238" s="7"/>
      <c r="F238" s="7"/>
      <c r="H238" s="1"/>
      <c r="I238" s="183"/>
      <c r="J238" s="183"/>
    </row>
    <row r="239" spans="1:10" x14ac:dyDescent="0.2">
      <c r="A239" s="34">
        <f t="shared" ref="A239:A245" si="12">A238+0.01</f>
        <v>14.01</v>
      </c>
      <c r="B239" s="21" t="s">
        <v>13</v>
      </c>
      <c r="C239" s="137"/>
      <c r="D239" s="110"/>
      <c r="E239" s="7"/>
      <c r="F239" s="7"/>
      <c r="H239" s="1"/>
      <c r="I239" s="183"/>
      <c r="J239" s="183"/>
    </row>
    <row r="240" spans="1:10" x14ac:dyDescent="0.2">
      <c r="A240" s="34">
        <f t="shared" si="12"/>
        <v>14.02</v>
      </c>
      <c r="B240" s="16" t="s">
        <v>12</v>
      </c>
      <c r="C240" s="137"/>
      <c r="D240" s="78"/>
      <c r="E240" s="7"/>
      <c r="F240" s="7"/>
      <c r="H240" s="1"/>
      <c r="J240" s="183"/>
    </row>
    <row r="241" spans="1:10" x14ac:dyDescent="0.2">
      <c r="A241" s="34">
        <f t="shared" si="12"/>
        <v>14.03</v>
      </c>
      <c r="B241" s="20" t="s">
        <v>371</v>
      </c>
      <c r="C241" s="137"/>
      <c r="D241" s="78"/>
      <c r="E241" s="7"/>
      <c r="F241" s="7"/>
      <c r="H241" s="1"/>
      <c r="J241" s="183"/>
    </row>
    <row r="242" spans="1:10" x14ac:dyDescent="0.2">
      <c r="A242" s="34">
        <f t="shared" si="12"/>
        <v>14.04</v>
      </c>
      <c r="B242" s="20" t="s">
        <v>372</v>
      </c>
      <c r="C242" s="137"/>
      <c r="D242" s="78"/>
      <c r="E242" s="7"/>
      <c r="F242" s="7"/>
      <c r="H242" s="1"/>
      <c r="J242" s="183"/>
    </row>
    <row r="243" spans="1:10" x14ac:dyDescent="0.2">
      <c r="A243" s="34">
        <f t="shared" si="12"/>
        <v>14.049999999999999</v>
      </c>
      <c r="B243" s="20" t="s">
        <v>311</v>
      </c>
      <c r="C243" s="137"/>
      <c r="D243" s="78"/>
      <c r="E243" s="7"/>
      <c r="F243" s="7"/>
      <c r="H243" s="1"/>
      <c r="J243" s="183"/>
    </row>
    <row r="244" spans="1:10" x14ac:dyDescent="0.2">
      <c r="A244" s="34">
        <f t="shared" si="12"/>
        <v>14.059999999999999</v>
      </c>
      <c r="B244" s="16" t="s">
        <v>11</v>
      </c>
      <c r="C244" s="137"/>
      <c r="D244" s="78"/>
      <c r="E244" s="7"/>
      <c r="F244" s="7"/>
      <c r="H244" s="1"/>
      <c r="J244" s="183"/>
    </row>
    <row r="245" spans="1:10" x14ac:dyDescent="0.2">
      <c r="A245" s="34">
        <f t="shared" si="12"/>
        <v>14.069999999999999</v>
      </c>
      <c r="B245" s="16" t="s">
        <v>10</v>
      </c>
      <c r="C245" s="134"/>
      <c r="D245" s="78"/>
      <c r="E245" s="7"/>
      <c r="F245" s="7"/>
      <c r="G245" s="11"/>
      <c r="H245" s="1"/>
      <c r="J245" s="183"/>
    </row>
    <row r="246" spans="1:10" x14ac:dyDescent="0.2">
      <c r="A246" s="15"/>
      <c r="B246" s="19"/>
      <c r="C246" s="140"/>
      <c r="D246" s="141"/>
      <c r="E246" s="7"/>
      <c r="F246" s="7"/>
      <c r="H246" s="1"/>
      <c r="J246" s="183"/>
    </row>
    <row r="247" spans="1:10" x14ac:dyDescent="0.2">
      <c r="A247" s="18">
        <v>15</v>
      </c>
      <c r="B247" s="17" t="s">
        <v>9</v>
      </c>
      <c r="C247" s="134"/>
      <c r="D247" s="110"/>
      <c r="E247" s="7"/>
      <c r="F247" s="7"/>
    </row>
    <row r="248" spans="1:10" x14ac:dyDescent="0.2">
      <c r="A248" s="34">
        <f t="shared" ref="A248:A253" si="13">A247+0.01</f>
        <v>15.01</v>
      </c>
      <c r="B248" s="16" t="s">
        <v>8</v>
      </c>
      <c r="C248" s="168" t="s">
        <v>312</v>
      </c>
      <c r="D248" s="79"/>
      <c r="E248" s="7"/>
      <c r="F248" s="7"/>
      <c r="I248" s="183"/>
    </row>
    <row r="249" spans="1:10" x14ac:dyDescent="0.2">
      <c r="A249" s="34">
        <f t="shared" si="13"/>
        <v>15.02</v>
      </c>
      <c r="B249" s="16" t="s">
        <v>7</v>
      </c>
      <c r="C249" s="168" t="s">
        <v>312</v>
      </c>
      <c r="D249" s="78"/>
      <c r="E249" s="7"/>
      <c r="F249" s="7"/>
    </row>
    <row r="250" spans="1:10" x14ac:dyDescent="0.2">
      <c r="A250" s="34">
        <f t="shared" si="13"/>
        <v>15.03</v>
      </c>
      <c r="B250" s="16" t="s">
        <v>6</v>
      </c>
      <c r="C250" s="168" t="s">
        <v>312</v>
      </c>
      <c r="D250" s="78"/>
      <c r="E250" s="7"/>
      <c r="F250" s="7"/>
    </row>
    <row r="251" spans="1:10" x14ac:dyDescent="0.2">
      <c r="A251" s="34">
        <f t="shared" si="13"/>
        <v>15.04</v>
      </c>
      <c r="B251" s="16" t="s">
        <v>5</v>
      </c>
      <c r="C251" s="168" t="s">
        <v>312</v>
      </c>
      <c r="D251" s="78"/>
      <c r="E251" s="7"/>
      <c r="F251" s="7"/>
    </row>
    <row r="252" spans="1:10" x14ac:dyDescent="0.2">
      <c r="A252" s="34">
        <f t="shared" si="13"/>
        <v>15.049999999999999</v>
      </c>
      <c r="B252" s="16" t="s">
        <v>4</v>
      </c>
      <c r="C252" s="168" t="s">
        <v>312</v>
      </c>
      <c r="D252" s="80"/>
      <c r="E252" s="7"/>
      <c r="F252" s="7"/>
    </row>
    <row r="253" spans="1:10" x14ac:dyDescent="0.2">
      <c r="A253" s="34">
        <f t="shared" si="13"/>
        <v>15.059999999999999</v>
      </c>
      <c r="B253" s="16" t="s">
        <v>3</v>
      </c>
      <c r="C253" s="70" t="s">
        <v>2</v>
      </c>
      <c r="D253" s="73"/>
      <c r="E253" s="7"/>
      <c r="F253" s="7"/>
    </row>
    <row r="254" spans="1:10" x14ac:dyDescent="0.2">
      <c r="A254" s="15"/>
      <c r="B254" s="14"/>
      <c r="C254" s="14"/>
      <c r="D254" s="72"/>
      <c r="E254" s="7"/>
      <c r="F254" s="7"/>
    </row>
    <row r="255" spans="1:10" x14ac:dyDescent="0.2">
      <c r="A255" s="13">
        <v>16</v>
      </c>
      <c r="B255" s="12" t="s">
        <v>0</v>
      </c>
      <c r="C255" s="71"/>
      <c r="D255" s="77"/>
      <c r="E255" s="7"/>
      <c r="F255" s="7"/>
      <c r="H255" s="1"/>
      <c r="J255" s="183"/>
    </row>
    <row r="256" spans="1:10" ht="18" x14ac:dyDescent="0.2">
      <c r="A256" s="34">
        <f t="shared" ref="A256" si="14">A255+0.01</f>
        <v>16.010000000000002</v>
      </c>
      <c r="B256" s="214"/>
      <c r="C256" s="215"/>
      <c r="D256" s="81"/>
      <c r="E256" s="7"/>
      <c r="F256" s="7"/>
    </row>
    <row r="257" spans="1:6" x14ac:dyDescent="0.2">
      <c r="A257" s="10"/>
      <c r="B257" s="9"/>
      <c r="C257" s="8"/>
      <c r="D257" s="8"/>
      <c r="E257" s="7"/>
      <c r="F257" s="7"/>
    </row>
  </sheetData>
  <mergeCells count="4">
    <mergeCell ref="A5:F5"/>
    <mergeCell ref="A6:F6"/>
    <mergeCell ref="A10:C11"/>
    <mergeCell ref="B256:C256"/>
  </mergeCells>
  <dataValidations count="29">
    <dataValidation type="list" allowBlank="1" showInputMessage="1" showErrorMessage="1" sqref="D36 D30 D189 D15:D16 D18 D47 D51:D52 D55:D59 D63 D66:D67 D85:D86 D88 D92 D101 D104 D106 D121:D127 D135:D137 C253:D253 D129:D130 D140:D147 D152 D154:D182">
      <formula1>#REF!</formula1>
    </dataValidation>
    <dataValidation type="list" allowBlank="1" showInputMessage="1" sqref="C15">
      <formula1>"One (1), Two (2), Three (3), Four (4), Five (5)"</formula1>
    </dataValidation>
    <dataValidation allowBlank="1" showInputMessage="1" sqref="C16"/>
    <dataValidation type="list" allowBlank="1" showInputMessage="1" sqref="C17">
      <formula1>"ONAN, ONAN/ONAF, ONAN/ONAF/ONAF"</formula1>
    </dataValidation>
    <dataValidation type="list" allowBlank="1" showInputMessage="1" sqref="C18">
      <formula1>"65°C, 55/65°C, 55°C"</formula1>
    </dataValidation>
    <dataValidation type="list" allowBlank="1" showInputMessage="1" showErrorMessage="1" sqref="C19">
      <formula1>"Two (2), Three (3)"</formula1>
    </dataValidation>
    <dataValidation type="list" allowBlank="1" showInputMessage="1" showErrorMessage="1" sqref="C30">
      <formula1>"Wye,Delta"</formula1>
    </dataValidation>
    <dataValidation type="list" allowBlank="1" showInputMessage="1" sqref="C36 C42">
      <formula1>"Delta,Wye"</formula1>
    </dataValidation>
    <dataValidation type="list" allowBlank="1" showInputMessage="1" sqref="C47">
      <formula1>"100% copper,100% Aluminum"</formula1>
    </dataValidation>
    <dataValidation type="list" allowBlank="1" showInputMessage="1" sqref="C51">
      <formula1>"Mineral oil,Less flamable hydrocarbon,silicone fluid"</formula1>
    </dataValidation>
    <dataValidation type="list" allowBlank="1" showInputMessage="1" sqref="C52">
      <formula1>"Sealed Tank,Gas-oil seal,conservator,conservator/diaphragm"</formula1>
    </dataValidation>
    <dataValidation type="list" allowBlank="1" showInputMessage="1" sqref="C55">
      <formula1>"HV winding,LV winding(s),N/A"</formula1>
    </dataValidation>
    <dataValidation type="list" allowBlank="1" showInputMessage="1" sqref="C56">
      <formula1>"off-load, On-load"</formula1>
    </dataValidation>
    <dataValidation type="list" allowBlank="1" showInputMessage="1" sqref="C57">
      <formula1>"Manual Hand crank,Motor driven, Automatic"</formula1>
    </dataValidation>
    <dataValidation type="list" allowBlank="1" showInputMessage="1" sqref="C58:C59">
      <formula1>"2@2.5%"</formula1>
    </dataValidation>
    <dataValidation type="list" allowBlank="1" showInputMessage="1" sqref="C63">
      <formula1>"Porcelain,composite"</formula1>
    </dataValidation>
    <dataValidation type="list" allowBlank="1" showInputMessage="1" sqref="C66">
      <formula1>"No,Yes"</formula1>
    </dataValidation>
    <dataValidation type="list" allowBlank="1" showInputMessage="1" sqref="C67">
      <formula1>"Cable,isolated phase bus duct,Non-seg Bus Duct,Cable Bus"</formula1>
    </dataValidation>
    <dataValidation type="list" allowBlank="1" showInputMessage="1" sqref="C74 C81">
      <formula1>"Cable,Isolated Phase Bus Duct,Non-Seg Bus Duct,Cable Bus"</formula1>
    </dataValidation>
    <dataValidation type="list" allowBlank="1" showInputMessage="1" sqref="C85">
      <formula1>"High Voltage Winding,Low Voltage Winding,N/A"</formula1>
    </dataValidation>
    <dataValidation type="list" allowBlank="1" showInputMessage="1" sqref="C86">
      <formula1>"Solid,Resistance,Transformer"</formula1>
    </dataValidation>
    <dataValidation type="list" allowBlank="1" showInputMessage="1" sqref="C88">
      <formula1>"Yes,No"</formula1>
    </dataValidation>
    <dataValidation type="list" allowBlank="1" showInputMessage="1" sqref="C92">
      <formula1>"Yes,No,N/A"</formula1>
    </dataValidation>
    <dataValidation type="list" allowBlank="1" showInputMessage="1" sqref="C101 C104">
      <formula1>"included,N/A"</formula1>
    </dataValidation>
    <dataValidation type="list" allowBlank="1" showInputMessage="1" sqref="C106 C121:C127 C129:C130 C140:C147 C154:C155 C152 C157:C182">
      <formula1>"Included,N/A"</formula1>
    </dataValidation>
    <dataValidation type="list" allowBlank="1" showInputMessage="1" sqref="C189">
      <formula1>"Applicable,N/A"</formula1>
    </dataValidation>
    <dataValidation type="list" allowBlank="1" showInputMessage="1" sqref="C156">
      <formula1>"Include,N/A"</formula1>
    </dataValidation>
    <dataValidation type="list" allowBlank="1" showInputMessage="1" showErrorMessage="1" sqref="D42 D80:D81 D77">
      <formula1>#REF!</formula1>
    </dataValidation>
    <dataValidation type="list" allowBlank="1" showInputMessage="1" sqref="C77">
      <formula1>"Porcelain, Composite"</formula1>
    </dataValidation>
  </dataValidations>
  <hyperlinks>
    <hyperlink ref="I59" r:id="rId1"/>
  </hyperlinks>
  <pageMargins left="0.75" right="0.5" top="0.75" bottom="0.75" header="0" footer="0.5"/>
  <pageSetup scale="38" fitToHeight="0" orientation="portrait" useFirstPageNumber="1" r:id="rId2"/>
  <headerFooter alignWithMargins="0">
    <oddFooter>&amp;L&amp;D
Template Date 03/07/2005&amp;RPage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X182"/>
  <sheetViews>
    <sheetView topLeftCell="B1" workbookViewId="0">
      <selection activeCell="T36" sqref="T36"/>
    </sheetView>
  </sheetViews>
  <sheetFormatPr defaultRowHeight="15" x14ac:dyDescent="0.25"/>
  <sheetData>
    <row r="7" spans="5:17" x14ac:dyDescent="0.25">
      <c r="E7" s="90" t="s">
        <v>149</v>
      </c>
      <c r="F7" s="90"/>
      <c r="O7" s="216"/>
      <c r="P7" s="216"/>
      <c r="Q7" s="216"/>
    </row>
    <row r="8" spans="5:17" ht="15.75" thickBot="1" x14ac:dyDescent="0.3">
      <c r="E8" s="90" t="s">
        <v>150</v>
      </c>
    </row>
    <row r="9" spans="5:17" x14ac:dyDescent="0.25">
      <c r="E9" s="217" t="s">
        <v>151</v>
      </c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9"/>
    </row>
    <row r="10" spans="5:17" x14ac:dyDescent="0.25">
      <c r="E10" s="220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2"/>
    </row>
    <row r="11" spans="5:17" x14ac:dyDescent="0.25">
      <c r="E11" s="220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2"/>
    </row>
    <row r="12" spans="5:17" ht="15.75" thickBot="1" x14ac:dyDescent="0.3">
      <c r="E12" s="223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5"/>
    </row>
    <row r="13" spans="5:17" x14ac:dyDescent="0.25">
      <c r="E13" s="226" t="s">
        <v>152</v>
      </c>
      <c r="F13" s="227"/>
      <c r="G13" s="227"/>
      <c r="H13" s="228"/>
      <c r="I13" s="235" t="s">
        <v>153</v>
      </c>
      <c r="J13" s="227"/>
      <c r="K13" s="227"/>
      <c r="L13" s="227"/>
      <c r="M13" s="238" t="s">
        <v>154</v>
      </c>
      <c r="N13" s="239"/>
      <c r="O13" s="239"/>
      <c r="P13" s="239"/>
      <c r="Q13" s="240"/>
    </row>
    <row r="14" spans="5:17" x14ac:dyDescent="0.25">
      <c r="E14" s="229"/>
      <c r="F14" s="230"/>
      <c r="G14" s="230"/>
      <c r="H14" s="231"/>
      <c r="I14" s="236"/>
      <c r="J14" s="230"/>
      <c r="K14" s="230"/>
      <c r="L14" s="230"/>
      <c r="M14" s="241"/>
      <c r="N14" s="242"/>
      <c r="O14" s="242"/>
      <c r="P14" s="242"/>
      <c r="Q14" s="243"/>
    </row>
    <row r="15" spans="5:17" ht="15.75" thickBot="1" x14ac:dyDescent="0.3">
      <c r="E15" s="232"/>
      <c r="F15" s="233"/>
      <c r="G15" s="233"/>
      <c r="H15" s="234"/>
      <c r="I15" s="237"/>
      <c r="J15" s="233"/>
      <c r="K15" s="233"/>
      <c r="L15" s="233"/>
      <c r="M15" s="244"/>
      <c r="N15" s="245"/>
      <c r="O15" s="245"/>
      <c r="P15" s="245"/>
      <c r="Q15" s="246"/>
    </row>
    <row r="16" spans="5:17" x14ac:dyDescent="0.25">
      <c r="E16" s="247">
        <v>1.2</v>
      </c>
      <c r="F16" s="248"/>
      <c r="G16" s="248"/>
      <c r="H16" s="249"/>
      <c r="I16" s="250"/>
      <c r="J16" s="251"/>
      <c r="K16" s="251"/>
      <c r="L16" s="251"/>
      <c r="M16" s="91">
        <v>45</v>
      </c>
      <c r="N16" s="91">
        <v>30</v>
      </c>
      <c r="O16" s="92"/>
      <c r="P16" s="92"/>
      <c r="Q16" s="93"/>
    </row>
    <row r="17" spans="5:17" x14ac:dyDescent="0.25">
      <c r="E17" s="252">
        <v>2.5</v>
      </c>
      <c r="F17" s="253"/>
      <c r="G17" s="253"/>
      <c r="H17" s="254"/>
      <c r="I17" s="255"/>
      <c r="J17" s="256"/>
      <c r="K17" s="256"/>
      <c r="L17" s="256"/>
      <c r="M17" s="94">
        <v>60</v>
      </c>
      <c r="N17" s="94">
        <v>45</v>
      </c>
      <c r="O17" s="95"/>
      <c r="P17" s="95"/>
      <c r="Q17" s="96"/>
    </row>
    <row r="18" spans="5:17" x14ac:dyDescent="0.25">
      <c r="E18" s="252">
        <v>5</v>
      </c>
      <c r="F18" s="253"/>
      <c r="G18" s="253"/>
      <c r="H18" s="254"/>
      <c r="I18" s="255"/>
      <c r="J18" s="256"/>
      <c r="K18" s="256"/>
      <c r="L18" s="256"/>
      <c r="M18" s="94">
        <v>75</v>
      </c>
      <c r="N18" s="94">
        <v>60</v>
      </c>
      <c r="O18" s="95"/>
      <c r="P18" s="95"/>
      <c r="Q18" s="96"/>
    </row>
    <row r="19" spans="5:17" x14ac:dyDescent="0.25">
      <c r="E19" s="252">
        <v>8.6999999999999993</v>
      </c>
      <c r="F19" s="253"/>
      <c r="G19" s="253"/>
      <c r="H19" s="254"/>
      <c r="I19" s="255"/>
      <c r="J19" s="256"/>
      <c r="K19" s="256"/>
      <c r="L19" s="256"/>
      <c r="M19" s="94">
        <v>95</v>
      </c>
      <c r="N19" s="94">
        <v>75</v>
      </c>
      <c r="O19" s="95"/>
      <c r="P19" s="95"/>
      <c r="Q19" s="96"/>
    </row>
    <row r="20" spans="5:17" x14ac:dyDescent="0.25">
      <c r="E20" s="252">
        <v>15</v>
      </c>
      <c r="F20" s="253"/>
      <c r="G20" s="253"/>
      <c r="H20" s="254"/>
      <c r="I20" s="255"/>
      <c r="J20" s="256"/>
      <c r="K20" s="256"/>
      <c r="L20" s="256"/>
      <c r="M20" s="94">
        <v>110</v>
      </c>
      <c r="N20" s="94">
        <v>95</v>
      </c>
      <c r="O20" s="95"/>
      <c r="P20" s="95"/>
      <c r="Q20" s="96"/>
    </row>
    <row r="21" spans="5:17" x14ac:dyDescent="0.25">
      <c r="E21" s="252">
        <v>25</v>
      </c>
      <c r="F21" s="253"/>
      <c r="G21" s="253"/>
      <c r="H21" s="254"/>
      <c r="I21" s="255"/>
      <c r="J21" s="256"/>
      <c r="K21" s="256"/>
      <c r="L21" s="256"/>
      <c r="M21" s="94">
        <v>150</v>
      </c>
      <c r="N21" s="95"/>
      <c r="O21" s="95"/>
      <c r="P21" s="95"/>
      <c r="Q21" s="96"/>
    </row>
    <row r="22" spans="5:17" x14ac:dyDescent="0.25">
      <c r="E22" s="252">
        <v>34.5</v>
      </c>
      <c r="F22" s="253"/>
      <c r="G22" s="253"/>
      <c r="H22" s="254"/>
      <c r="I22" s="255"/>
      <c r="J22" s="256"/>
      <c r="K22" s="256"/>
      <c r="L22" s="256"/>
      <c r="M22" s="94">
        <v>200</v>
      </c>
      <c r="N22" s="95"/>
      <c r="O22" s="95"/>
      <c r="P22" s="95"/>
      <c r="Q22" s="96"/>
    </row>
    <row r="23" spans="5:17" x14ac:dyDescent="0.25">
      <c r="E23" s="252">
        <v>46</v>
      </c>
      <c r="F23" s="253"/>
      <c r="G23" s="253"/>
      <c r="H23" s="254"/>
      <c r="I23" s="257">
        <v>48.3</v>
      </c>
      <c r="J23" s="253"/>
      <c r="K23" s="253"/>
      <c r="L23" s="253"/>
      <c r="M23" s="94">
        <v>250</v>
      </c>
      <c r="N23" s="97">
        <v>200</v>
      </c>
      <c r="O23" s="95"/>
      <c r="P23" s="95"/>
      <c r="Q23" s="96"/>
    </row>
    <row r="24" spans="5:17" x14ac:dyDescent="0.25">
      <c r="E24" s="252">
        <v>69</v>
      </c>
      <c r="F24" s="253"/>
      <c r="G24" s="253"/>
      <c r="H24" s="254"/>
      <c r="I24" s="257">
        <v>72.5</v>
      </c>
      <c r="J24" s="253"/>
      <c r="K24" s="253"/>
      <c r="L24" s="253"/>
      <c r="M24" s="94">
        <v>350</v>
      </c>
      <c r="N24" s="97">
        <v>250</v>
      </c>
      <c r="O24" s="95"/>
      <c r="P24" s="95"/>
      <c r="Q24" s="96"/>
    </row>
    <row r="25" spans="5:17" x14ac:dyDescent="0.25">
      <c r="E25" s="252">
        <v>115</v>
      </c>
      <c r="F25" s="253"/>
      <c r="G25" s="253"/>
      <c r="H25" s="254"/>
      <c r="I25" s="257">
        <v>121</v>
      </c>
      <c r="J25" s="253"/>
      <c r="K25" s="253"/>
      <c r="L25" s="253"/>
      <c r="M25" s="97">
        <v>550</v>
      </c>
      <c r="N25" s="94">
        <v>450</v>
      </c>
      <c r="O25" s="97">
        <v>350</v>
      </c>
      <c r="P25" s="95"/>
      <c r="Q25" s="96"/>
    </row>
    <row r="26" spans="5:17" x14ac:dyDescent="0.25">
      <c r="E26" s="252">
        <v>138</v>
      </c>
      <c r="F26" s="253"/>
      <c r="G26" s="253"/>
      <c r="H26" s="254"/>
      <c r="I26" s="257">
        <v>145</v>
      </c>
      <c r="J26" s="253"/>
      <c r="K26" s="253"/>
      <c r="L26" s="253"/>
      <c r="M26" s="97">
        <v>650</v>
      </c>
      <c r="N26" s="94">
        <v>550</v>
      </c>
      <c r="O26" s="97">
        <v>450</v>
      </c>
      <c r="P26" s="95"/>
      <c r="Q26" s="96"/>
    </row>
    <row r="27" spans="5:17" x14ac:dyDescent="0.25">
      <c r="E27" s="252">
        <v>161</v>
      </c>
      <c r="F27" s="253"/>
      <c r="G27" s="253"/>
      <c r="H27" s="254"/>
      <c r="I27" s="257">
        <v>169</v>
      </c>
      <c r="J27" s="253"/>
      <c r="K27" s="253"/>
      <c r="L27" s="253"/>
      <c r="M27" s="97">
        <v>750</v>
      </c>
      <c r="N27" s="94">
        <v>650</v>
      </c>
      <c r="O27" s="97">
        <v>550</v>
      </c>
      <c r="P27" s="95"/>
      <c r="Q27" s="96"/>
    </row>
    <row r="28" spans="5:17" x14ac:dyDescent="0.25">
      <c r="E28" s="252">
        <v>230</v>
      </c>
      <c r="F28" s="253"/>
      <c r="G28" s="253"/>
      <c r="H28" s="254"/>
      <c r="I28" s="257">
        <v>242</v>
      </c>
      <c r="J28" s="253"/>
      <c r="K28" s="253"/>
      <c r="L28" s="253"/>
      <c r="M28" s="97">
        <v>900</v>
      </c>
      <c r="N28" s="97">
        <v>825</v>
      </c>
      <c r="O28" s="94">
        <v>750</v>
      </c>
      <c r="P28" s="97">
        <v>650</v>
      </c>
      <c r="Q28" s="96"/>
    </row>
    <row r="29" spans="5:17" ht="15" customHeight="1" x14ac:dyDescent="0.25">
      <c r="E29" s="252">
        <v>345</v>
      </c>
      <c r="F29" s="253"/>
      <c r="G29" s="253"/>
      <c r="H29" s="254"/>
      <c r="I29" s="257">
        <v>362</v>
      </c>
      <c r="J29" s="253"/>
      <c r="K29" s="253"/>
      <c r="L29" s="253"/>
      <c r="M29" s="97">
        <v>1175</v>
      </c>
      <c r="N29" s="97">
        <v>1050</v>
      </c>
      <c r="O29" s="97">
        <v>900</v>
      </c>
      <c r="P29" s="95"/>
      <c r="Q29" s="96"/>
    </row>
    <row r="30" spans="5:17" ht="15" customHeight="1" x14ac:dyDescent="0.25">
      <c r="E30" s="252">
        <v>500</v>
      </c>
      <c r="F30" s="253"/>
      <c r="G30" s="253"/>
      <c r="H30" s="254"/>
      <c r="I30" s="257">
        <v>550</v>
      </c>
      <c r="J30" s="253"/>
      <c r="K30" s="253"/>
      <c r="L30" s="253"/>
      <c r="M30" s="97">
        <v>1675</v>
      </c>
      <c r="N30" s="97">
        <v>1550</v>
      </c>
      <c r="O30" s="97">
        <v>1425</v>
      </c>
      <c r="P30" s="97">
        <v>1300</v>
      </c>
      <c r="Q30" s="96"/>
    </row>
    <row r="31" spans="5:17" ht="15" customHeight="1" thickBot="1" x14ac:dyDescent="0.3">
      <c r="E31" s="276">
        <v>765</v>
      </c>
      <c r="F31" s="277"/>
      <c r="G31" s="277"/>
      <c r="H31" s="278"/>
      <c r="I31" s="279">
        <v>800</v>
      </c>
      <c r="J31" s="277"/>
      <c r="K31" s="277"/>
      <c r="L31" s="277"/>
      <c r="M31" s="98">
        <v>2050</v>
      </c>
      <c r="N31" s="98">
        <v>1925</v>
      </c>
      <c r="O31" s="98"/>
      <c r="P31" s="99"/>
      <c r="Q31" s="100"/>
    </row>
    <row r="32" spans="5:17" ht="15.75" customHeight="1" x14ac:dyDescent="0.25"/>
    <row r="33" spans="6:18" ht="15" customHeight="1" x14ac:dyDescent="0.25"/>
    <row r="35" spans="6:18" x14ac:dyDescent="0.25">
      <c r="F35" s="90" t="s">
        <v>149</v>
      </c>
    </row>
    <row r="36" spans="6:18" ht="15.75" thickBot="1" x14ac:dyDescent="0.3">
      <c r="F36" s="90" t="s">
        <v>155</v>
      </c>
      <c r="P36" s="216"/>
      <c r="Q36" s="216"/>
      <c r="R36" s="216"/>
    </row>
    <row r="37" spans="6:18" x14ac:dyDescent="0.25">
      <c r="F37" s="258" t="s">
        <v>156</v>
      </c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60"/>
    </row>
    <row r="38" spans="6:18" x14ac:dyDescent="0.25">
      <c r="F38" s="261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3"/>
    </row>
    <row r="39" spans="6:18" x14ac:dyDescent="0.25">
      <c r="F39" s="261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3"/>
    </row>
    <row r="40" spans="6:18" ht="15.75" thickBot="1" x14ac:dyDescent="0.3">
      <c r="F40" s="264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6"/>
    </row>
    <row r="41" spans="6:18" x14ac:dyDescent="0.25">
      <c r="F41" s="267" t="s">
        <v>157</v>
      </c>
      <c r="G41" s="268"/>
      <c r="H41" s="270" t="s">
        <v>158</v>
      </c>
      <c r="I41" s="271"/>
      <c r="J41" s="272"/>
      <c r="K41" s="267" t="s">
        <v>159</v>
      </c>
      <c r="L41" s="271"/>
      <c r="M41" s="271"/>
      <c r="N41" s="272"/>
      <c r="O41" s="275" t="s">
        <v>160</v>
      </c>
      <c r="P41" s="271"/>
      <c r="Q41" s="271"/>
      <c r="R41" s="272"/>
    </row>
    <row r="42" spans="6:18" x14ac:dyDescent="0.25">
      <c r="F42" s="269"/>
      <c r="G42" s="236"/>
      <c r="H42" s="269"/>
      <c r="I42" s="273"/>
      <c r="J42" s="274"/>
      <c r="K42" s="269"/>
      <c r="L42" s="273"/>
      <c r="M42" s="273"/>
      <c r="N42" s="274"/>
      <c r="O42" s="231"/>
      <c r="P42" s="273"/>
      <c r="Q42" s="273"/>
      <c r="R42" s="274"/>
    </row>
    <row r="43" spans="6:18" x14ac:dyDescent="0.25">
      <c r="F43" s="269"/>
      <c r="G43" s="236"/>
      <c r="H43" s="269"/>
      <c r="I43" s="273"/>
      <c r="J43" s="274"/>
      <c r="K43" s="269"/>
      <c r="L43" s="273"/>
      <c r="M43" s="273"/>
      <c r="N43" s="274"/>
      <c r="O43" s="231"/>
      <c r="P43" s="273"/>
      <c r="Q43" s="273"/>
      <c r="R43" s="274"/>
    </row>
    <row r="44" spans="6:18" x14ac:dyDescent="0.25">
      <c r="F44" s="269"/>
      <c r="G44" s="236"/>
      <c r="H44" s="269"/>
      <c r="I44" s="273"/>
      <c r="J44" s="274"/>
      <c r="K44" s="269"/>
      <c r="L44" s="273"/>
      <c r="M44" s="273"/>
      <c r="N44" s="274"/>
      <c r="O44" s="231"/>
      <c r="P44" s="273"/>
      <c r="Q44" s="273"/>
      <c r="R44" s="274"/>
    </row>
    <row r="45" spans="6:18" x14ac:dyDescent="0.25">
      <c r="F45" s="269" t="s">
        <v>161</v>
      </c>
      <c r="G45" s="236"/>
      <c r="H45" s="269" t="s">
        <v>162</v>
      </c>
      <c r="I45" s="273"/>
      <c r="J45" s="274"/>
      <c r="K45" s="269" t="s">
        <v>163</v>
      </c>
      <c r="L45" s="273"/>
      <c r="M45" s="273"/>
      <c r="N45" s="274"/>
      <c r="O45" s="231" t="s">
        <v>163</v>
      </c>
      <c r="P45" s="273"/>
      <c r="Q45" s="273"/>
      <c r="R45" s="274"/>
    </row>
    <row r="46" spans="6:18" ht="15.75" thickBot="1" x14ac:dyDescent="0.3">
      <c r="F46" s="285"/>
      <c r="G46" s="237"/>
      <c r="H46" s="285"/>
      <c r="I46" s="286"/>
      <c r="J46" s="287"/>
      <c r="K46" s="285" t="s">
        <v>164</v>
      </c>
      <c r="L46" s="286"/>
      <c r="M46" s="286" t="s">
        <v>165</v>
      </c>
      <c r="N46" s="287"/>
      <c r="O46" s="234" t="s">
        <v>164</v>
      </c>
      <c r="P46" s="286"/>
      <c r="Q46" s="286" t="s">
        <v>165</v>
      </c>
      <c r="R46" s="287"/>
    </row>
    <row r="47" spans="6:18" x14ac:dyDescent="0.25">
      <c r="F47" s="280">
        <v>1.2</v>
      </c>
      <c r="G47" s="281"/>
      <c r="H47" s="282"/>
      <c r="I47" s="282"/>
      <c r="J47" s="282"/>
      <c r="K47" s="281">
        <v>51</v>
      </c>
      <c r="L47" s="281"/>
      <c r="M47" s="281">
        <v>2</v>
      </c>
      <c r="N47" s="281"/>
      <c r="O47" s="283">
        <v>25</v>
      </c>
      <c r="P47" s="283"/>
      <c r="Q47" s="283">
        <v>1</v>
      </c>
      <c r="R47" s="284"/>
    </row>
    <row r="48" spans="6:18" x14ac:dyDescent="0.25">
      <c r="F48" s="288">
        <v>2.5</v>
      </c>
      <c r="G48" s="289"/>
      <c r="H48" s="290"/>
      <c r="I48" s="290"/>
      <c r="J48" s="290"/>
      <c r="K48" s="289">
        <v>76</v>
      </c>
      <c r="L48" s="289"/>
      <c r="M48" s="289">
        <v>3</v>
      </c>
      <c r="N48" s="289"/>
      <c r="O48" s="291">
        <v>38</v>
      </c>
      <c r="P48" s="291"/>
      <c r="Q48" s="291">
        <v>1.5</v>
      </c>
      <c r="R48" s="292"/>
    </row>
    <row r="49" spans="6:18" x14ac:dyDescent="0.25">
      <c r="F49" s="288">
        <v>5</v>
      </c>
      <c r="G49" s="289"/>
      <c r="H49" s="290"/>
      <c r="I49" s="290"/>
      <c r="J49" s="290"/>
      <c r="K49" s="289">
        <v>102</v>
      </c>
      <c r="L49" s="289"/>
      <c r="M49" s="289">
        <v>4</v>
      </c>
      <c r="N49" s="289"/>
      <c r="O49" s="291">
        <v>51</v>
      </c>
      <c r="P49" s="291"/>
      <c r="Q49" s="291">
        <v>2</v>
      </c>
      <c r="R49" s="292"/>
    </row>
    <row r="50" spans="6:18" x14ac:dyDescent="0.25">
      <c r="F50" s="288">
        <v>8.6999999999999993</v>
      </c>
      <c r="G50" s="289"/>
      <c r="H50" s="290"/>
      <c r="I50" s="290"/>
      <c r="J50" s="290"/>
      <c r="K50" s="289">
        <v>127</v>
      </c>
      <c r="L50" s="289"/>
      <c r="M50" s="289">
        <v>5</v>
      </c>
      <c r="N50" s="289"/>
      <c r="O50" s="291">
        <v>64</v>
      </c>
      <c r="P50" s="291"/>
      <c r="Q50" s="291">
        <v>2.5</v>
      </c>
      <c r="R50" s="292"/>
    </row>
    <row r="51" spans="6:18" x14ac:dyDescent="0.25">
      <c r="F51" s="288">
        <v>15</v>
      </c>
      <c r="G51" s="289"/>
      <c r="H51" s="290"/>
      <c r="I51" s="290"/>
      <c r="J51" s="290"/>
      <c r="K51" s="289">
        <v>165</v>
      </c>
      <c r="L51" s="289"/>
      <c r="M51" s="289">
        <v>6.5</v>
      </c>
      <c r="N51" s="289"/>
      <c r="O51" s="289">
        <v>89</v>
      </c>
      <c r="P51" s="289"/>
      <c r="Q51" s="291">
        <v>3.5</v>
      </c>
      <c r="R51" s="292"/>
    </row>
    <row r="52" spans="6:18" x14ac:dyDescent="0.25">
      <c r="F52" s="288">
        <v>25</v>
      </c>
      <c r="G52" s="289"/>
      <c r="H52" s="290"/>
      <c r="I52" s="290"/>
      <c r="J52" s="290"/>
      <c r="K52" s="289">
        <v>229</v>
      </c>
      <c r="L52" s="289"/>
      <c r="M52" s="289">
        <v>9</v>
      </c>
      <c r="N52" s="289"/>
      <c r="O52" s="289">
        <v>152</v>
      </c>
      <c r="P52" s="289"/>
      <c r="Q52" s="291">
        <v>6</v>
      </c>
      <c r="R52" s="292"/>
    </row>
    <row r="53" spans="6:18" x14ac:dyDescent="0.25">
      <c r="F53" s="288">
        <v>34.5</v>
      </c>
      <c r="G53" s="289"/>
      <c r="H53" s="290"/>
      <c r="I53" s="290"/>
      <c r="J53" s="290"/>
      <c r="K53" s="289">
        <v>330</v>
      </c>
      <c r="L53" s="289"/>
      <c r="M53" s="289">
        <v>13</v>
      </c>
      <c r="N53" s="289"/>
      <c r="O53" s="289">
        <v>203</v>
      </c>
      <c r="P53" s="289"/>
      <c r="Q53" s="291">
        <v>8</v>
      </c>
      <c r="R53" s="292"/>
    </row>
    <row r="54" spans="6:18" x14ac:dyDescent="0.25">
      <c r="F54" s="288">
        <v>46</v>
      </c>
      <c r="G54" s="289"/>
      <c r="H54" s="289">
        <v>48.3</v>
      </c>
      <c r="I54" s="289"/>
      <c r="J54" s="289"/>
      <c r="K54" s="289">
        <v>432</v>
      </c>
      <c r="L54" s="289"/>
      <c r="M54" s="289">
        <v>17</v>
      </c>
      <c r="N54" s="289"/>
      <c r="O54" s="289">
        <v>305</v>
      </c>
      <c r="P54" s="289"/>
      <c r="Q54" s="291">
        <v>12</v>
      </c>
      <c r="R54" s="292"/>
    </row>
    <row r="55" spans="6:18" x14ac:dyDescent="0.25">
      <c r="F55" s="288">
        <v>69</v>
      </c>
      <c r="G55" s="289"/>
      <c r="H55" s="293" t="s">
        <v>166</v>
      </c>
      <c r="I55" s="290"/>
      <c r="J55" s="290"/>
      <c r="K55" s="289">
        <v>635</v>
      </c>
      <c r="L55" s="289"/>
      <c r="M55" s="289">
        <v>25</v>
      </c>
      <c r="N55" s="289"/>
      <c r="O55" s="289">
        <v>483</v>
      </c>
      <c r="P55" s="289"/>
      <c r="Q55" s="291">
        <v>19</v>
      </c>
      <c r="R55" s="292"/>
    </row>
    <row r="56" spans="6:18" x14ac:dyDescent="0.25">
      <c r="F56" s="288">
        <v>115</v>
      </c>
      <c r="G56" s="289"/>
      <c r="H56" s="290">
        <v>121</v>
      </c>
      <c r="I56" s="290"/>
      <c r="J56" s="290"/>
      <c r="K56" s="289">
        <v>1041</v>
      </c>
      <c r="L56" s="289"/>
      <c r="M56" s="289">
        <v>41</v>
      </c>
      <c r="N56" s="289"/>
      <c r="O56" s="289">
        <v>914</v>
      </c>
      <c r="P56" s="289"/>
      <c r="Q56" s="291">
        <v>36</v>
      </c>
      <c r="R56" s="292"/>
    </row>
    <row r="57" spans="6:18" x14ac:dyDescent="0.25">
      <c r="F57" s="288">
        <v>138</v>
      </c>
      <c r="G57" s="289"/>
      <c r="H57" s="290">
        <v>145</v>
      </c>
      <c r="I57" s="290"/>
      <c r="J57" s="290"/>
      <c r="K57" s="289">
        <v>1245</v>
      </c>
      <c r="L57" s="289"/>
      <c r="M57" s="289">
        <v>49</v>
      </c>
      <c r="N57" s="289"/>
      <c r="O57" s="289">
        <v>1118</v>
      </c>
      <c r="P57" s="289"/>
      <c r="Q57" s="291">
        <v>44</v>
      </c>
      <c r="R57" s="292"/>
    </row>
    <row r="58" spans="6:18" x14ac:dyDescent="0.25">
      <c r="F58" s="288">
        <v>161</v>
      </c>
      <c r="G58" s="289"/>
      <c r="H58" s="290">
        <v>169</v>
      </c>
      <c r="I58" s="290"/>
      <c r="J58" s="290"/>
      <c r="K58" s="289">
        <v>1448</v>
      </c>
      <c r="L58" s="289"/>
      <c r="M58" s="289">
        <v>57</v>
      </c>
      <c r="N58" s="289"/>
      <c r="O58" s="289">
        <v>1321</v>
      </c>
      <c r="P58" s="289"/>
      <c r="Q58" s="291">
        <v>52</v>
      </c>
      <c r="R58" s="292"/>
    </row>
    <row r="59" spans="6:18" x14ac:dyDescent="0.25">
      <c r="F59" s="288">
        <v>230</v>
      </c>
      <c r="G59" s="289"/>
      <c r="H59" s="290">
        <v>242</v>
      </c>
      <c r="I59" s="290"/>
      <c r="J59" s="290"/>
      <c r="K59" s="289">
        <v>1778</v>
      </c>
      <c r="L59" s="289"/>
      <c r="M59" s="289">
        <v>70</v>
      </c>
      <c r="N59" s="289"/>
      <c r="O59" s="289">
        <v>1651</v>
      </c>
      <c r="P59" s="289"/>
      <c r="Q59" s="291">
        <v>65</v>
      </c>
      <c r="R59" s="292"/>
    </row>
    <row r="60" spans="6:18" x14ac:dyDescent="0.25">
      <c r="F60" s="288">
        <v>345</v>
      </c>
      <c r="G60" s="289"/>
      <c r="H60" s="290">
        <v>362</v>
      </c>
      <c r="I60" s="290"/>
      <c r="J60" s="290"/>
      <c r="K60" s="289">
        <v>2286</v>
      </c>
      <c r="L60" s="289"/>
      <c r="M60" s="289">
        <v>90</v>
      </c>
      <c r="N60" s="289"/>
      <c r="O60" s="289">
        <v>2159</v>
      </c>
      <c r="P60" s="289"/>
      <c r="Q60" s="291">
        <v>85</v>
      </c>
      <c r="R60" s="292"/>
    </row>
    <row r="61" spans="6:18" x14ac:dyDescent="0.25">
      <c r="F61" s="288">
        <v>500</v>
      </c>
      <c r="G61" s="289"/>
      <c r="H61" s="290">
        <v>550</v>
      </c>
      <c r="I61" s="290"/>
      <c r="J61" s="290"/>
      <c r="K61" s="289">
        <v>4064</v>
      </c>
      <c r="L61" s="289"/>
      <c r="M61" s="289">
        <v>160</v>
      </c>
      <c r="N61" s="289"/>
      <c r="O61" s="289">
        <v>3937</v>
      </c>
      <c r="P61" s="289"/>
      <c r="Q61" s="291">
        <v>155</v>
      </c>
      <c r="R61" s="292"/>
    </row>
    <row r="62" spans="6:18" x14ac:dyDescent="0.25">
      <c r="F62" s="288">
        <v>765</v>
      </c>
      <c r="G62" s="289"/>
      <c r="H62" s="290">
        <v>800</v>
      </c>
      <c r="I62" s="290"/>
      <c r="J62" s="290"/>
      <c r="K62" s="289" t="s">
        <v>167</v>
      </c>
      <c r="L62" s="289"/>
      <c r="M62" s="289"/>
      <c r="N62" s="289"/>
      <c r="O62" s="289" t="s">
        <v>167</v>
      </c>
      <c r="P62" s="289"/>
      <c r="Q62" s="290"/>
      <c r="R62" s="298"/>
    </row>
    <row r="63" spans="6:18" ht="15.75" thickBot="1" x14ac:dyDescent="0.3">
      <c r="F63" s="294">
        <v>1100</v>
      </c>
      <c r="G63" s="295"/>
      <c r="H63" s="296">
        <v>1200</v>
      </c>
      <c r="I63" s="296"/>
      <c r="J63" s="296"/>
      <c r="K63" s="295" t="s">
        <v>167</v>
      </c>
      <c r="L63" s="295"/>
      <c r="M63" s="295"/>
      <c r="N63" s="295"/>
      <c r="O63" s="295" t="s">
        <v>167</v>
      </c>
      <c r="P63" s="295"/>
      <c r="Q63" s="296"/>
      <c r="R63" s="297"/>
    </row>
    <row r="67" spans="5:17" x14ac:dyDescent="0.25">
      <c r="E67" s="90" t="s">
        <v>168</v>
      </c>
      <c r="O67" s="216"/>
      <c r="P67" s="216"/>
      <c r="Q67" s="216"/>
    </row>
    <row r="68" spans="5:17" ht="15.75" thickBot="1" x14ac:dyDescent="0.3">
      <c r="E68" s="90" t="s">
        <v>169</v>
      </c>
    </row>
    <row r="69" spans="5:17" x14ac:dyDescent="0.25">
      <c r="E69" s="307" t="s">
        <v>170</v>
      </c>
      <c r="F69" s="308"/>
      <c r="G69" s="308"/>
      <c r="H69" s="308"/>
      <c r="I69" s="308"/>
      <c r="J69" s="308"/>
      <c r="K69" s="308"/>
      <c r="L69" s="308"/>
      <c r="M69" s="308"/>
      <c r="N69" s="308"/>
      <c r="O69" s="308"/>
      <c r="P69" s="308"/>
      <c r="Q69" s="309"/>
    </row>
    <row r="70" spans="5:17" x14ac:dyDescent="0.25">
      <c r="E70" s="310"/>
      <c r="F70" s="311"/>
      <c r="G70" s="311"/>
      <c r="H70" s="311"/>
      <c r="I70" s="311"/>
      <c r="J70" s="311"/>
      <c r="K70" s="311"/>
      <c r="L70" s="311"/>
      <c r="M70" s="311"/>
      <c r="N70" s="311"/>
      <c r="O70" s="311"/>
      <c r="P70" s="311"/>
      <c r="Q70" s="312"/>
    </row>
    <row r="71" spans="5:17" x14ac:dyDescent="0.25">
      <c r="E71" s="310"/>
      <c r="F71" s="311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2"/>
    </row>
    <row r="72" spans="5:17" ht="15.75" thickBot="1" x14ac:dyDescent="0.3">
      <c r="E72" s="313"/>
      <c r="F72" s="314"/>
      <c r="G72" s="314"/>
      <c r="H72" s="314"/>
      <c r="I72" s="314"/>
      <c r="J72" s="314"/>
      <c r="K72" s="314"/>
      <c r="L72" s="314"/>
      <c r="M72" s="314"/>
      <c r="N72" s="314"/>
      <c r="O72" s="314"/>
      <c r="P72" s="314"/>
      <c r="Q72" s="315"/>
    </row>
    <row r="73" spans="5:17" x14ac:dyDescent="0.25">
      <c r="E73" s="267" t="s">
        <v>171</v>
      </c>
      <c r="F73" s="271"/>
      <c r="G73" s="271"/>
      <c r="H73" s="271" t="s">
        <v>172</v>
      </c>
      <c r="I73" s="271"/>
      <c r="J73" s="272"/>
      <c r="K73" s="101"/>
      <c r="L73" s="316" t="s">
        <v>171</v>
      </c>
      <c r="M73" s="317"/>
      <c r="N73" s="317"/>
      <c r="O73" s="317" t="s">
        <v>172</v>
      </c>
      <c r="P73" s="317"/>
      <c r="Q73" s="318"/>
    </row>
    <row r="74" spans="5:17" x14ac:dyDescent="0.25">
      <c r="E74" s="269"/>
      <c r="F74" s="273"/>
      <c r="G74" s="273"/>
      <c r="H74" s="273"/>
      <c r="I74" s="273"/>
      <c r="J74" s="274"/>
      <c r="K74" s="102"/>
      <c r="L74" s="269"/>
      <c r="M74" s="273"/>
      <c r="N74" s="273"/>
      <c r="O74" s="273"/>
      <c r="P74" s="273"/>
      <c r="Q74" s="274"/>
    </row>
    <row r="75" spans="5:17" x14ac:dyDescent="0.25">
      <c r="E75" s="269"/>
      <c r="F75" s="273"/>
      <c r="G75" s="273"/>
      <c r="H75" s="273"/>
      <c r="I75" s="273"/>
      <c r="J75" s="274"/>
      <c r="K75" s="102"/>
      <c r="L75" s="269"/>
      <c r="M75" s="273"/>
      <c r="N75" s="273"/>
      <c r="O75" s="273"/>
      <c r="P75" s="273"/>
      <c r="Q75" s="274"/>
    </row>
    <row r="76" spans="5:17" x14ac:dyDescent="0.25">
      <c r="E76" s="269"/>
      <c r="F76" s="273"/>
      <c r="G76" s="273"/>
      <c r="H76" s="273"/>
      <c r="I76" s="273"/>
      <c r="J76" s="274"/>
      <c r="K76" s="102"/>
      <c r="L76" s="269"/>
      <c r="M76" s="273"/>
      <c r="N76" s="273"/>
      <c r="O76" s="273"/>
      <c r="P76" s="273"/>
      <c r="Q76" s="274"/>
    </row>
    <row r="77" spans="5:17" ht="15.75" thickBot="1" x14ac:dyDescent="0.3">
      <c r="E77" s="285"/>
      <c r="F77" s="286"/>
      <c r="G77" s="286"/>
      <c r="H77" s="286"/>
      <c r="I77" s="286"/>
      <c r="J77" s="287"/>
      <c r="K77" s="102"/>
      <c r="L77" s="285"/>
      <c r="M77" s="286"/>
      <c r="N77" s="286"/>
      <c r="O77" s="286"/>
      <c r="P77" s="286"/>
      <c r="Q77" s="287"/>
    </row>
    <row r="78" spans="5:17" x14ac:dyDescent="0.25">
      <c r="E78" s="299">
        <v>3</v>
      </c>
      <c r="F78" s="300"/>
      <c r="G78" s="300"/>
      <c r="H78" s="301">
        <v>2.5499999999999998</v>
      </c>
      <c r="I78" s="301"/>
      <c r="J78" s="302"/>
      <c r="K78" s="102"/>
      <c r="L78" s="299">
        <v>144</v>
      </c>
      <c r="M78" s="300"/>
      <c r="N78" s="300"/>
      <c r="O78" s="301">
        <v>115</v>
      </c>
      <c r="P78" s="301"/>
      <c r="Q78" s="302"/>
    </row>
    <row r="79" spans="5:17" x14ac:dyDescent="0.25">
      <c r="E79" s="303">
        <v>6</v>
      </c>
      <c r="F79" s="304"/>
      <c r="G79" s="304"/>
      <c r="H79" s="305">
        <v>5.0999999999999996</v>
      </c>
      <c r="I79" s="305"/>
      <c r="J79" s="306"/>
      <c r="K79" s="102"/>
      <c r="L79" s="303">
        <v>168</v>
      </c>
      <c r="M79" s="304"/>
      <c r="N79" s="304"/>
      <c r="O79" s="305">
        <v>131</v>
      </c>
      <c r="P79" s="305"/>
      <c r="Q79" s="306"/>
    </row>
    <row r="80" spans="5:17" x14ac:dyDescent="0.25">
      <c r="E80" s="303">
        <v>9</v>
      </c>
      <c r="F80" s="304"/>
      <c r="G80" s="304"/>
      <c r="H80" s="305">
        <v>7.65</v>
      </c>
      <c r="I80" s="305"/>
      <c r="J80" s="306"/>
      <c r="K80" s="102"/>
      <c r="L80" s="303">
        <v>172</v>
      </c>
      <c r="M80" s="304"/>
      <c r="N80" s="304"/>
      <c r="O80" s="305">
        <v>140</v>
      </c>
      <c r="P80" s="305"/>
      <c r="Q80" s="306"/>
    </row>
    <row r="81" spans="5:17" x14ac:dyDescent="0.25">
      <c r="E81" s="303">
        <v>10</v>
      </c>
      <c r="F81" s="304"/>
      <c r="G81" s="304"/>
      <c r="H81" s="305">
        <v>8.4</v>
      </c>
      <c r="I81" s="305"/>
      <c r="J81" s="306"/>
      <c r="K81" s="102"/>
      <c r="L81" s="319">
        <v>180</v>
      </c>
      <c r="M81" s="320"/>
      <c r="N81" s="320"/>
      <c r="O81" s="321">
        <v>144</v>
      </c>
      <c r="P81" s="321"/>
      <c r="Q81" s="322"/>
    </row>
    <row r="82" spans="5:17" x14ac:dyDescent="0.25">
      <c r="E82" s="303">
        <v>12</v>
      </c>
      <c r="F82" s="304"/>
      <c r="G82" s="304"/>
      <c r="H82" s="305">
        <v>10.199999999999999</v>
      </c>
      <c r="I82" s="305"/>
      <c r="J82" s="306"/>
      <c r="K82" s="102"/>
      <c r="L82" s="319">
        <v>192</v>
      </c>
      <c r="M82" s="320"/>
      <c r="N82" s="320"/>
      <c r="O82" s="321">
        <v>152</v>
      </c>
      <c r="P82" s="321"/>
      <c r="Q82" s="322"/>
    </row>
    <row r="83" spans="5:17" x14ac:dyDescent="0.25">
      <c r="E83" s="303">
        <v>15</v>
      </c>
      <c r="F83" s="304"/>
      <c r="G83" s="304"/>
      <c r="H83" s="305">
        <v>12.7</v>
      </c>
      <c r="I83" s="305"/>
      <c r="J83" s="306"/>
      <c r="K83" s="102"/>
      <c r="L83" s="319">
        <v>228</v>
      </c>
      <c r="M83" s="320"/>
      <c r="N83" s="320"/>
      <c r="O83" s="321">
        <v>180</v>
      </c>
      <c r="P83" s="321"/>
      <c r="Q83" s="322"/>
    </row>
    <row r="84" spans="5:17" x14ac:dyDescent="0.25">
      <c r="E84" s="303">
        <v>18</v>
      </c>
      <c r="F84" s="304"/>
      <c r="G84" s="304"/>
      <c r="H84" s="305">
        <v>15.3</v>
      </c>
      <c r="I84" s="305"/>
      <c r="J84" s="306"/>
      <c r="K84" s="102"/>
      <c r="L84" s="319">
        <v>240</v>
      </c>
      <c r="M84" s="320"/>
      <c r="N84" s="320"/>
      <c r="O84" s="321">
        <v>190</v>
      </c>
      <c r="P84" s="321"/>
      <c r="Q84" s="322"/>
    </row>
    <row r="85" spans="5:17" x14ac:dyDescent="0.25">
      <c r="E85" s="303">
        <v>21</v>
      </c>
      <c r="F85" s="304"/>
      <c r="G85" s="304"/>
      <c r="H85" s="305">
        <v>17</v>
      </c>
      <c r="I85" s="305"/>
      <c r="J85" s="306"/>
      <c r="K85" s="102"/>
      <c r="L85" s="319">
        <v>258</v>
      </c>
      <c r="M85" s="320"/>
      <c r="N85" s="320"/>
      <c r="O85" s="321">
        <v>209</v>
      </c>
      <c r="P85" s="321"/>
      <c r="Q85" s="322"/>
    </row>
    <row r="86" spans="5:17" x14ac:dyDescent="0.25">
      <c r="E86" s="303">
        <v>24</v>
      </c>
      <c r="F86" s="304"/>
      <c r="G86" s="304"/>
      <c r="H86" s="305">
        <v>19.5</v>
      </c>
      <c r="I86" s="305"/>
      <c r="J86" s="306"/>
      <c r="K86" s="102"/>
      <c r="L86" s="319">
        <v>264</v>
      </c>
      <c r="M86" s="320"/>
      <c r="N86" s="320"/>
      <c r="O86" s="321">
        <v>212</v>
      </c>
      <c r="P86" s="321"/>
      <c r="Q86" s="322"/>
    </row>
    <row r="87" spans="5:17" x14ac:dyDescent="0.25">
      <c r="E87" s="303">
        <v>27</v>
      </c>
      <c r="F87" s="304"/>
      <c r="G87" s="304"/>
      <c r="H87" s="305">
        <v>22</v>
      </c>
      <c r="I87" s="305"/>
      <c r="J87" s="306"/>
      <c r="K87" s="102"/>
      <c r="L87" s="319">
        <v>276</v>
      </c>
      <c r="M87" s="320"/>
      <c r="N87" s="320"/>
      <c r="O87" s="321">
        <v>220</v>
      </c>
      <c r="P87" s="321"/>
      <c r="Q87" s="322"/>
    </row>
    <row r="88" spans="5:17" x14ac:dyDescent="0.25">
      <c r="E88" s="303">
        <v>30</v>
      </c>
      <c r="F88" s="304"/>
      <c r="G88" s="304"/>
      <c r="H88" s="305">
        <v>24.4</v>
      </c>
      <c r="I88" s="305"/>
      <c r="J88" s="306"/>
      <c r="K88" s="102"/>
      <c r="L88" s="319">
        <v>288</v>
      </c>
      <c r="M88" s="320"/>
      <c r="N88" s="320"/>
      <c r="O88" s="321">
        <v>230</v>
      </c>
      <c r="P88" s="321"/>
      <c r="Q88" s="322"/>
    </row>
    <row r="89" spans="5:17" x14ac:dyDescent="0.25">
      <c r="E89" s="303">
        <v>36</v>
      </c>
      <c r="F89" s="304"/>
      <c r="G89" s="304"/>
      <c r="H89" s="305">
        <v>29</v>
      </c>
      <c r="I89" s="305"/>
      <c r="J89" s="306"/>
      <c r="K89" s="102"/>
      <c r="L89" s="319">
        <v>294</v>
      </c>
      <c r="M89" s="320"/>
      <c r="N89" s="320"/>
      <c r="O89" s="321">
        <v>235</v>
      </c>
      <c r="P89" s="321"/>
      <c r="Q89" s="322"/>
    </row>
    <row r="90" spans="5:17" x14ac:dyDescent="0.25">
      <c r="E90" s="303">
        <v>39</v>
      </c>
      <c r="F90" s="304"/>
      <c r="G90" s="304"/>
      <c r="H90" s="305">
        <v>31.5</v>
      </c>
      <c r="I90" s="305"/>
      <c r="J90" s="306"/>
      <c r="K90" s="102"/>
      <c r="L90" s="319">
        <v>312</v>
      </c>
      <c r="M90" s="320"/>
      <c r="N90" s="320"/>
      <c r="O90" s="321">
        <v>245</v>
      </c>
      <c r="P90" s="321"/>
      <c r="Q90" s="322"/>
    </row>
    <row r="91" spans="5:17" x14ac:dyDescent="0.25">
      <c r="E91" s="303">
        <v>45</v>
      </c>
      <c r="F91" s="304"/>
      <c r="G91" s="304"/>
      <c r="H91" s="305">
        <v>36.5</v>
      </c>
      <c r="I91" s="305"/>
      <c r="J91" s="306"/>
      <c r="K91" s="102"/>
      <c r="L91" s="319">
        <v>396</v>
      </c>
      <c r="M91" s="320"/>
      <c r="N91" s="320"/>
      <c r="O91" s="321">
        <v>318</v>
      </c>
      <c r="P91" s="321"/>
      <c r="Q91" s="322"/>
    </row>
    <row r="92" spans="5:17" x14ac:dyDescent="0.25">
      <c r="E92" s="303">
        <v>48</v>
      </c>
      <c r="F92" s="304"/>
      <c r="G92" s="304"/>
      <c r="H92" s="305">
        <v>39</v>
      </c>
      <c r="I92" s="305"/>
      <c r="J92" s="306"/>
      <c r="K92" s="102"/>
      <c r="L92" s="319">
        <v>420</v>
      </c>
      <c r="M92" s="320"/>
      <c r="N92" s="320"/>
      <c r="O92" s="321">
        <v>335</v>
      </c>
      <c r="P92" s="321"/>
      <c r="Q92" s="322"/>
    </row>
    <row r="93" spans="5:17" x14ac:dyDescent="0.25">
      <c r="E93" s="303">
        <v>54</v>
      </c>
      <c r="F93" s="304"/>
      <c r="G93" s="304"/>
      <c r="H93" s="305">
        <v>42</v>
      </c>
      <c r="I93" s="305"/>
      <c r="J93" s="306"/>
      <c r="K93" s="102"/>
      <c r="L93" s="319">
        <v>444</v>
      </c>
      <c r="M93" s="320"/>
      <c r="N93" s="320"/>
      <c r="O93" s="321">
        <v>353</v>
      </c>
      <c r="P93" s="321"/>
      <c r="Q93" s="322"/>
    </row>
    <row r="94" spans="5:17" x14ac:dyDescent="0.25">
      <c r="E94" s="303">
        <v>60</v>
      </c>
      <c r="F94" s="304"/>
      <c r="G94" s="304"/>
      <c r="H94" s="305">
        <v>48</v>
      </c>
      <c r="I94" s="305"/>
      <c r="J94" s="306"/>
      <c r="K94" s="102"/>
      <c r="L94" s="319">
        <v>468</v>
      </c>
      <c r="M94" s="320"/>
      <c r="N94" s="320"/>
      <c r="O94" s="321">
        <v>372</v>
      </c>
      <c r="P94" s="321"/>
      <c r="Q94" s="322"/>
    </row>
    <row r="95" spans="5:17" x14ac:dyDescent="0.25">
      <c r="E95" s="303">
        <v>72</v>
      </c>
      <c r="F95" s="304"/>
      <c r="G95" s="304"/>
      <c r="H95" s="305">
        <v>57</v>
      </c>
      <c r="I95" s="305"/>
      <c r="J95" s="306"/>
      <c r="K95" s="102"/>
      <c r="L95" s="319">
        <v>492</v>
      </c>
      <c r="M95" s="320"/>
      <c r="N95" s="320"/>
      <c r="O95" s="321">
        <v>392</v>
      </c>
      <c r="P95" s="321"/>
      <c r="Q95" s="322"/>
    </row>
    <row r="96" spans="5:17" x14ac:dyDescent="0.25">
      <c r="E96" s="303">
        <v>90</v>
      </c>
      <c r="F96" s="304"/>
      <c r="G96" s="304"/>
      <c r="H96" s="305">
        <v>70</v>
      </c>
      <c r="I96" s="305"/>
      <c r="J96" s="306"/>
      <c r="K96" s="102"/>
      <c r="L96" s="319">
        <v>540</v>
      </c>
      <c r="M96" s="320"/>
      <c r="N96" s="320"/>
      <c r="O96" s="321">
        <v>428</v>
      </c>
      <c r="P96" s="321"/>
      <c r="Q96" s="322"/>
    </row>
    <row r="97" spans="4:24" x14ac:dyDescent="0.25">
      <c r="E97" s="303">
        <v>96</v>
      </c>
      <c r="F97" s="304"/>
      <c r="G97" s="304"/>
      <c r="H97" s="305">
        <v>76</v>
      </c>
      <c r="I97" s="305"/>
      <c r="J97" s="306"/>
      <c r="K97" s="102"/>
      <c r="L97" s="319">
        <v>564</v>
      </c>
      <c r="M97" s="320"/>
      <c r="N97" s="320"/>
      <c r="O97" s="321">
        <v>448</v>
      </c>
      <c r="P97" s="321"/>
      <c r="Q97" s="322"/>
    </row>
    <row r="98" spans="4:24" x14ac:dyDescent="0.25">
      <c r="E98" s="303">
        <v>108</v>
      </c>
      <c r="F98" s="304"/>
      <c r="G98" s="304"/>
      <c r="H98" s="305">
        <v>84</v>
      </c>
      <c r="I98" s="305"/>
      <c r="J98" s="306"/>
      <c r="K98" s="102"/>
      <c r="L98" s="319">
        <v>576</v>
      </c>
      <c r="M98" s="320"/>
      <c r="N98" s="320"/>
      <c r="O98" s="321">
        <v>462</v>
      </c>
      <c r="P98" s="321"/>
      <c r="Q98" s="322"/>
    </row>
    <row r="99" spans="4:24" x14ac:dyDescent="0.25">
      <c r="E99" s="303">
        <v>120</v>
      </c>
      <c r="F99" s="304"/>
      <c r="G99" s="304"/>
      <c r="H99" s="305">
        <v>98</v>
      </c>
      <c r="I99" s="305"/>
      <c r="J99" s="306"/>
      <c r="K99" s="102"/>
      <c r="L99" s="319">
        <v>588</v>
      </c>
      <c r="M99" s="320"/>
      <c r="N99" s="320"/>
      <c r="O99" s="321">
        <v>470</v>
      </c>
      <c r="P99" s="321"/>
      <c r="Q99" s="322"/>
    </row>
    <row r="100" spans="4:24" ht="15.75" thickBot="1" x14ac:dyDescent="0.3">
      <c r="E100" s="329">
        <v>132</v>
      </c>
      <c r="F100" s="330"/>
      <c r="G100" s="330"/>
      <c r="H100" s="331">
        <v>106</v>
      </c>
      <c r="I100" s="331"/>
      <c r="J100" s="332"/>
      <c r="K100" s="102"/>
      <c r="L100" s="333">
        <v>612</v>
      </c>
      <c r="M100" s="334"/>
      <c r="N100" s="334"/>
      <c r="O100" s="335">
        <v>485</v>
      </c>
      <c r="P100" s="335"/>
      <c r="Q100" s="336"/>
    </row>
    <row r="103" spans="4:24" x14ac:dyDescent="0.25"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337"/>
      <c r="P103" s="337"/>
      <c r="Q103" s="337"/>
      <c r="R103" s="103"/>
    </row>
    <row r="104" spans="4:24" x14ac:dyDescent="0.25"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4"/>
      <c r="O104" s="104"/>
      <c r="P104" s="104"/>
      <c r="Q104" s="104"/>
      <c r="R104" s="103"/>
    </row>
    <row r="105" spans="4:24" ht="15" customHeight="1" x14ac:dyDescent="0.25">
      <c r="D105" s="103"/>
      <c r="E105" t="s">
        <v>173</v>
      </c>
      <c r="O105" s="216"/>
      <c r="P105" s="216"/>
      <c r="Q105" s="216"/>
      <c r="R105" s="103"/>
    </row>
    <row r="106" spans="4:24" ht="15.75" customHeight="1" thickBot="1" x14ac:dyDescent="0.3">
      <c r="D106" s="103"/>
      <c r="E106" t="s">
        <v>174</v>
      </c>
      <c r="N106" s="338"/>
      <c r="O106" s="338"/>
      <c r="P106" s="338"/>
      <c r="Q106" s="338"/>
      <c r="R106" s="103"/>
    </row>
    <row r="107" spans="4:24" x14ac:dyDescent="0.25">
      <c r="D107" s="103"/>
      <c r="E107" s="339" t="s">
        <v>175</v>
      </c>
      <c r="F107" s="340"/>
      <c r="G107" s="340"/>
      <c r="H107" s="343" t="s">
        <v>176</v>
      </c>
      <c r="I107" s="344"/>
      <c r="J107" s="344"/>
      <c r="K107" s="344"/>
      <c r="L107" s="344"/>
      <c r="M107" s="344"/>
      <c r="N107" s="344"/>
      <c r="O107" s="344"/>
      <c r="P107" s="344"/>
      <c r="Q107" s="345"/>
      <c r="R107" s="103"/>
      <c r="S107" t="s">
        <v>173</v>
      </c>
    </row>
    <row r="108" spans="4:24" ht="15.75" thickBot="1" x14ac:dyDescent="0.3">
      <c r="D108" s="103"/>
      <c r="E108" s="341"/>
      <c r="F108" s="342"/>
      <c r="G108" s="342"/>
      <c r="H108" s="346"/>
      <c r="I108" s="347"/>
      <c r="J108" s="347"/>
      <c r="K108" s="347"/>
      <c r="L108" s="347"/>
      <c r="M108" s="347"/>
      <c r="N108" s="347"/>
      <c r="O108" s="347"/>
      <c r="P108" s="347"/>
      <c r="Q108" s="348"/>
      <c r="R108" s="103"/>
      <c r="S108" t="s">
        <v>291</v>
      </c>
    </row>
    <row r="109" spans="4:24" x14ac:dyDescent="0.25">
      <c r="D109" s="103"/>
      <c r="E109" s="352" t="s">
        <v>177</v>
      </c>
      <c r="F109" s="353"/>
      <c r="G109" s="354"/>
      <c r="H109" s="355" t="s">
        <v>178</v>
      </c>
      <c r="I109" s="356"/>
      <c r="J109" s="356"/>
      <c r="K109" s="356"/>
      <c r="L109" s="356"/>
      <c r="M109" s="356"/>
      <c r="N109" s="356"/>
      <c r="O109" s="356"/>
      <c r="P109" s="356"/>
      <c r="Q109" s="357"/>
      <c r="R109" s="103"/>
      <c r="S109" s="258" t="s">
        <v>292</v>
      </c>
      <c r="T109" s="259"/>
      <c r="U109" s="259"/>
      <c r="V109" s="259"/>
      <c r="W109" s="259"/>
      <c r="X109" s="260"/>
    </row>
    <row r="110" spans="4:24" ht="15.75" thickBot="1" x14ac:dyDescent="0.3">
      <c r="D110" s="103"/>
      <c r="E110" s="323"/>
      <c r="F110" s="324"/>
      <c r="G110" s="325"/>
      <c r="H110" s="326" t="s">
        <v>179</v>
      </c>
      <c r="I110" s="327"/>
      <c r="J110" s="327"/>
      <c r="K110" s="327"/>
      <c r="L110" s="327"/>
      <c r="M110" s="327"/>
      <c r="N110" s="327"/>
      <c r="O110" s="327"/>
      <c r="P110" s="327"/>
      <c r="Q110" s="328"/>
      <c r="R110" s="103"/>
      <c r="S110" s="427"/>
      <c r="T110" s="428"/>
      <c r="U110" s="428"/>
      <c r="V110" s="428"/>
      <c r="W110" s="428"/>
      <c r="X110" s="429"/>
    </row>
    <row r="111" spans="4:24" x14ac:dyDescent="0.25">
      <c r="D111" s="103"/>
      <c r="E111" s="323"/>
      <c r="F111" s="324"/>
      <c r="G111" s="325"/>
      <c r="H111" s="326" t="s">
        <v>180</v>
      </c>
      <c r="I111" s="327"/>
      <c r="J111" s="327"/>
      <c r="K111" s="327"/>
      <c r="L111" s="327"/>
      <c r="M111" s="327"/>
      <c r="N111" s="327"/>
      <c r="O111" s="327"/>
      <c r="P111" s="327"/>
      <c r="Q111" s="328"/>
      <c r="R111" s="103"/>
      <c r="S111" s="430" t="s">
        <v>293</v>
      </c>
      <c r="T111" s="431"/>
      <c r="U111" s="432"/>
      <c r="V111" s="235" t="s">
        <v>294</v>
      </c>
      <c r="W111" s="227"/>
      <c r="X111" s="433"/>
    </row>
    <row r="112" spans="4:24" x14ac:dyDescent="0.25">
      <c r="D112" s="103"/>
      <c r="E112" s="323"/>
      <c r="F112" s="324"/>
      <c r="G112" s="325"/>
      <c r="H112" s="326" t="s">
        <v>181</v>
      </c>
      <c r="I112" s="327"/>
      <c r="J112" s="327"/>
      <c r="K112" s="327"/>
      <c r="L112" s="327"/>
      <c r="M112" s="327"/>
      <c r="N112" s="327"/>
      <c r="O112" s="327"/>
      <c r="P112" s="327"/>
      <c r="Q112" s="328"/>
      <c r="R112" s="103"/>
      <c r="S112" s="434" t="s">
        <v>177</v>
      </c>
      <c r="T112" s="282"/>
      <c r="U112" s="282"/>
      <c r="V112" s="282">
        <v>28</v>
      </c>
      <c r="W112" s="282"/>
      <c r="X112" s="401"/>
    </row>
    <row r="113" spans="4:24" x14ac:dyDescent="0.25">
      <c r="D113" s="103"/>
      <c r="E113" s="323"/>
      <c r="F113" s="324"/>
      <c r="G113" s="325"/>
      <c r="H113" s="349" t="s">
        <v>182</v>
      </c>
      <c r="I113" s="327"/>
      <c r="J113" s="327"/>
      <c r="K113" s="327"/>
      <c r="L113" s="327"/>
      <c r="M113" s="327"/>
      <c r="N113" s="327"/>
      <c r="O113" s="327"/>
      <c r="P113" s="327"/>
      <c r="Q113" s="328"/>
      <c r="R113" s="103"/>
      <c r="S113" s="404" t="s">
        <v>184</v>
      </c>
      <c r="T113" s="290"/>
      <c r="U113" s="290"/>
      <c r="V113" s="290">
        <v>35</v>
      </c>
      <c r="W113" s="290"/>
      <c r="X113" s="298"/>
    </row>
    <row r="114" spans="4:24" x14ac:dyDescent="0.25">
      <c r="D114" s="103"/>
      <c r="E114" s="350"/>
      <c r="F114" s="251"/>
      <c r="G114" s="351"/>
      <c r="H114" s="326" t="s">
        <v>183</v>
      </c>
      <c r="I114" s="327"/>
      <c r="J114" s="327"/>
      <c r="K114" s="327"/>
      <c r="L114" s="327"/>
      <c r="M114" s="327"/>
      <c r="N114" s="327"/>
      <c r="O114" s="327"/>
      <c r="P114" s="327"/>
      <c r="Q114" s="328"/>
      <c r="R114" s="103"/>
      <c r="S114" s="404" t="s">
        <v>189</v>
      </c>
      <c r="T114" s="290"/>
      <c r="U114" s="290"/>
      <c r="V114" s="290">
        <v>44</v>
      </c>
      <c r="W114" s="290"/>
      <c r="X114" s="298"/>
    </row>
    <row r="115" spans="4:24" ht="15.75" thickBot="1" x14ac:dyDescent="0.3">
      <c r="D115" s="103"/>
      <c r="E115" s="323" t="s">
        <v>184</v>
      </c>
      <c r="F115" s="324"/>
      <c r="G115" s="325"/>
      <c r="H115" s="326" t="s">
        <v>185</v>
      </c>
      <c r="I115" s="327"/>
      <c r="J115" s="327"/>
      <c r="K115" s="327"/>
      <c r="L115" s="327"/>
      <c r="M115" s="327"/>
      <c r="N115" s="327"/>
      <c r="O115" s="327"/>
      <c r="P115" s="327"/>
      <c r="Q115" s="328"/>
      <c r="R115" s="103"/>
      <c r="S115" s="435" t="s">
        <v>193</v>
      </c>
      <c r="T115" s="296"/>
      <c r="U115" s="296"/>
      <c r="V115" s="296">
        <v>54</v>
      </c>
      <c r="W115" s="296"/>
      <c r="X115" s="297"/>
    </row>
    <row r="116" spans="4:24" x14ac:dyDescent="0.25">
      <c r="D116" s="103"/>
      <c r="E116" s="323"/>
      <c r="F116" s="324"/>
      <c r="G116" s="325"/>
      <c r="H116" s="326" t="s">
        <v>186</v>
      </c>
      <c r="I116" s="327"/>
      <c r="J116" s="327"/>
      <c r="K116" s="327"/>
      <c r="L116" s="327"/>
      <c r="M116" s="327"/>
      <c r="N116" s="327"/>
      <c r="O116" s="327"/>
      <c r="P116" s="327"/>
      <c r="Q116" s="328"/>
      <c r="R116" s="103"/>
    </row>
    <row r="117" spans="4:24" x14ac:dyDescent="0.25">
      <c r="D117" s="103"/>
      <c r="E117" s="323"/>
      <c r="F117" s="324"/>
      <c r="G117" s="325"/>
      <c r="H117" s="326" t="s">
        <v>187</v>
      </c>
      <c r="I117" s="327"/>
      <c r="J117" s="327"/>
      <c r="K117" s="327"/>
      <c r="L117" s="327"/>
      <c r="M117" s="327"/>
      <c r="N117" s="327"/>
      <c r="O117" s="327"/>
      <c r="P117" s="327"/>
      <c r="Q117" s="328"/>
      <c r="R117" s="103"/>
    </row>
    <row r="118" spans="4:24" x14ac:dyDescent="0.25">
      <c r="D118" s="103"/>
      <c r="E118" s="323"/>
      <c r="F118" s="324"/>
      <c r="G118" s="325"/>
      <c r="H118" s="326" t="s">
        <v>188</v>
      </c>
      <c r="I118" s="327"/>
      <c r="J118" s="327"/>
      <c r="K118" s="327"/>
      <c r="L118" s="327"/>
      <c r="M118" s="327"/>
      <c r="N118" s="327"/>
      <c r="O118" s="327"/>
      <c r="P118" s="327"/>
      <c r="Q118" s="328"/>
      <c r="R118" s="103"/>
    </row>
    <row r="119" spans="4:24" x14ac:dyDescent="0.25">
      <c r="D119" s="103"/>
      <c r="E119" s="358" t="s">
        <v>189</v>
      </c>
      <c r="F119" s="359"/>
      <c r="G119" s="360"/>
      <c r="H119" s="326" t="s">
        <v>190</v>
      </c>
      <c r="I119" s="327"/>
      <c r="J119" s="327"/>
      <c r="K119" s="327"/>
      <c r="L119" s="327"/>
      <c r="M119" s="327"/>
      <c r="N119" s="327"/>
      <c r="O119" s="327"/>
      <c r="P119" s="327"/>
      <c r="Q119" s="328"/>
      <c r="R119" s="103"/>
    </row>
    <row r="120" spans="4:24" x14ac:dyDescent="0.25">
      <c r="D120" s="103"/>
      <c r="E120" s="323"/>
      <c r="F120" s="324"/>
      <c r="G120" s="325"/>
      <c r="H120" s="326" t="s">
        <v>191</v>
      </c>
      <c r="I120" s="327"/>
      <c r="J120" s="327"/>
      <c r="K120" s="327"/>
      <c r="L120" s="327"/>
      <c r="M120" s="327"/>
      <c r="N120" s="327"/>
      <c r="O120" s="327"/>
      <c r="P120" s="327"/>
      <c r="Q120" s="328"/>
      <c r="R120" s="103"/>
    </row>
    <row r="121" spans="4:24" x14ac:dyDescent="0.25">
      <c r="D121" s="103"/>
      <c r="E121" s="350"/>
      <c r="F121" s="251"/>
      <c r="G121" s="351"/>
      <c r="H121" s="326" t="s">
        <v>192</v>
      </c>
      <c r="I121" s="327"/>
      <c r="J121" s="327"/>
      <c r="K121" s="327"/>
      <c r="L121" s="327"/>
      <c r="M121" s="327"/>
      <c r="N121" s="327"/>
      <c r="O121" s="327"/>
      <c r="P121" s="327"/>
      <c r="Q121" s="328"/>
      <c r="R121" s="103"/>
    </row>
    <row r="122" spans="4:24" x14ac:dyDescent="0.25">
      <c r="D122" s="103"/>
      <c r="E122" s="323" t="s">
        <v>193</v>
      </c>
      <c r="F122" s="324"/>
      <c r="G122" s="325"/>
      <c r="H122" s="326" t="s">
        <v>194</v>
      </c>
      <c r="I122" s="327"/>
      <c r="J122" s="327"/>
      <c r="K122" s="327"/>
      <c r="L122" s="327"/>
      <c r="M122" s="327"/>
      <c r="N122" s="327"/>
      <c r="O122" s="327"/>
      <c r="P122" s="327"/>
      <c r="Q122" s="328"/>
      <c r="R122" s="103"/>
      <c r="U122" t="s">
        <v>147</v>
      </c>
    </row>
    <row r="123" spans="4:24" x14ac:dyDescent="0.25">
      <c r="D123" s="103"/>
      <c r="E123" s="323"/>
      <c r="F123" s="324"/>
      <c r="G123" s="325"/>
      <c r="H123" s="326" t="s">
        <v>195</v>
      </c>
      <c r="I123" s="327"/>
      <c r="J123" s="327"/>
      <c r="K123" s="327"/>
      <c r="L123" s="327"/>
      <c r="M123" s="327"/>
      <c r="N123" s="327"/>
      <c r="O123" s="327"/>
      <c r="P123" s="327"/>
      <c r="Q123" s="328"/>
      <c r="R123" s="103"/>
    </row>
    <row r="124" spans="4:24" ht="15.75" thickBot="1" x14ac:dyDescent="0.3">
      <c r="E124" s="361"/>
      <c r="F124" s="362"/>
      <c r="G124" s="363"/>
      <c r="H124" s="364" t="s">
        <v>196</v>
      </c>
      <c r="I124" s="365"/>
      <c r="J124" s="365"/>
      <c r="K124" s="365"/>
      <c r="L124" s="365"/>
      <c r="M124" s="365"/>
      <c r="N124" s="365"/>
      <c r="O124" s="365"/>
      <c r="P124" s="365"/>
      <c r="Q124" s="366"/>
    </row>
    <row r="128" spans="4:24" x14ac:dyDescent="0.25">
      <c r="E128" s="90" t="s">
        <v>149</v>
      </c>
      <c r="V128" s="216"/>
      <c r="W128" s="216"/>
      <c r="X128" s="216"/>
    </row>
    <row r="129" spans="5:24" ht="15.75" thickBot="1" x14ac:dyDescent="0.3">
      <c r="E129" s="90" t="s">
        <v>197</v>
      </c>
    </row>
    <row r="130" spans="5:24" x14ac:dyDescent="0.25">
      <c r="E130" s="367" t="s">
        <v>198</v>
      </c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9"/>
    </row>
    <row r="131" spans="5:24" ht="15.75" thickBot="1" x14ac:dyDescent="0.3">
      <c r="E131" s="370"/>
      <c r="F131" s="371"/>
      <c r="G131" s="371"/>
      <c r="H131" s="371"/>
      <c r="I131" s="371"/>
      <c r="J131" s="371"/>
      <c r="K131" s="371"/>
      <c r="L131" s="371"/>
      <c r="M131" s="371"/>
      <c r="N131" s="371"/>
      <c r="O131" s="371"/>
      <c r="P131" s="371"/>
      <c r="Q131" s="371"/>
      <c r="R131" s="371"/>
      <c r="S131" s="371"/>
      <c r="T131" s="371"/>
      <c r="U131" s="371"/>
      <c r="V131" s="371"/>
      <c r="W131" s="371"/>
      <c r="X131" s="372"/>
    </row>
    <row r="132" spans="5:24" x14ac:dyDescent="0.25">
      <c r="E132" s="380" t="s">
        <v>199</v>
      </c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2"/>
    </row>
    <row r="133" spans="5:24" x14ac:dyDescent="0.25">
      <c r="E133" s="105" t="s">
        <v>200</v>
      </c>
      <c r="F133" s="376" t="s">
        <v>201</v>
      </c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  <c r="X133" s="375"/>
    </row>
    <row r="134" spans="5:24" x14ac:dyDescent="0.25">
      <c r="E134" s="105" t="s">
        <v>202</v>
      </c>
      <c r="F134" s="373" t="s">
        <v>203</v>
      </c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  <c r="X134" s="375"/>
    </row>
    <row r="135" spans="5:24" x14ac:dyDescent="0.25">
      <c r="E135" s="105" t="s">
        <v>204</v>
      </c>
      <c r="F135" s="373" t="s">
        <v>205</v>
      </c>
      <c r="G135" s="374"/>
      <c r="H135" s="374"/>
      <c r="I135" s="374"/>
      <c r="J135" s="374"/>
      <c r="K135" s="374"/>
      <c r="L135" s="374"/>
      <c r="M135" s="374"/>
      <c r="N135" s="374"/>
      <c r="O135" s="374"/>
      <c r="P135" s="374"/>
      <c r="Q135" s="374"/>
      <c r="R135" s="374"/>
      <c r="S135" s="374"/>
      <c r="T135" s="374"/>
      <c r="U135" s="374"/>
      <c r="V135" s="374"/>
      <c r="W135" s="374"/>
      <c r="X135" s="375"/>
    </row>
    <row r="136" spans="5:24" x14ac:dyDescent="0.25">
      <c r="E136" s="377" t="s">
        <v>206</v>
      </c>
      <c r="F136" s="378"/>
      <c r="G136" s="378"/>
      <c r="H136" s="378"/>
      <c r="I136" s="378"/>
      <c r="J136" s="378"/>
      <c r="K136" s="378"/>
      <c r="L136" s="378"/>
      <c r="M136" s="378"/>
      <c r="N136" s="378"/>
      <c r="O136" s="378"/>
      <c r="P136" s="378"/>
      <c r="Q136" s="378"/>
      <c r="R136" s="378"/>
      <c r="S136" s="378"/>
      <c r="T136" s="378"/>
      <c r="U136" s="378"/>
      <c r="V136" s="378"/>
      <c r="W136" s="378"/>
      <c r="X136" s="379"/>
    </row>
    <row r="137" spans="5:24" x14ac:dyDescent="0.25">
      <c r="E137" s="105" t="s">
        <v>207</v>
      </c>
      <c r="F137" s="373" t="s">
        <v>208</v>
      </c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375"/>
    </row>
    <row r="138" spans="5:24" x14ac:dyDescent="0.25">
      <c r="E138" s="105" t="s">
        <v>209</v>
      </c>
      <c r="F138" s="373" t="s">
        <v>210</v>
      </c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5"/>
    </row>
    <row r="139" spans="5:24" x14ac:dyDescent="0.25">
      <c r="E139" s="105" t="s">
        <v>211</v>
      </c>
      <c r="F139" s="376" t="s">
        <v>212</v>
      </c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375"/>
    </row>
    <row r="140" spans="5:24" x14ac:dyDescent="0.25">
      <c r="E140" s="377" t="s">
        <v>213</v>
      </c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378"/>
      <c r="R140" s="378"/>
      <c r="S140" s="378"/>
      <c r="T140" s="378"/>
      <c r="U140" s="378"/>
      <c r="V140" s="378"/>
      <c r="W140" s="378"/>
      <c r="X140" s="379"/>
    </row>
    <row r="141" spans="5:24" x14ac:dyDescent="0.25">
      <c r="E141" s="105" t="s">
        <v>214</v>
      </c>
      <c r="F141" s="373" t="s">
        <v>215</v>
      </c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5"/>
    </row>
    <row r="142" spans="5:24" x14ac:dyDescent="0.25">
      <c r="E142" s="105" t="s">
        <v>216</v>
      </c>
      <c r="F142" s="373" t="s">
        <v>217</v>
      </c>
      <c r="G142" s="374"/>
      <c r="H142" s="374"/>
      <c r="I142" s="374"/>
      <c r="J142" s="374"/>
      <c r="K142" s="374"/>
      <c r="L142" s="374"/>
      <c r="M142" s="374"/>
      <c r="N142" s="374"/>
      <c r="O142" s="374"/>
      <c r="P142" s="374"/>
      <c r="Q142" s="374"/>
      <c r="R142" s="374"/>
      <c r="S142" s="374"/>
      <c r="T142" s="374"/>
      <c r="U142" s="374"/>
      <c r="V142" s="374"/>
      <c r="W142" s="374"/>
      <c r="X142" s="375"/>
    </row>
    <row r="143" spans="5:24" x14ac:dyDescent="0.25">
      <c r="E143" s="377" t="s">
        <v>218</v>
      </c>
      <c r="F143" s="378"/>
      <c r="G143" s="378"/>
      <c r="H143" s="378"/>
      <c r="I143" s="378"/>
      <c r="J143" s="378"/>
      <c r="K143" s="378"/>
      <c r="L143" s="378"/>
      <c r="M143" s="378"/>
      <c r="N143" s="378"/>
      <c r="O143" s="378"/>
      <c r="P143" s="378"/>
      <c r="Q143" s="378"/>
      <c r="R143" s="378"/>
      <c r="S143" s="378"/>
      <c r="T143" s="378"/>
      <c r="U143" s="378"/>
      <c r="V143" s="378"/>
      <c r="W143" s="378"/>
      <c r="X143" s="379"/>
    </row>
    <row r="144" spans="5:24" x14ac:dyDescent="0.25">
      <c r="E144" s="105" t="s">
        <v>207</v>
      </c>
      <c r="F144" s="373" t="s">
        <v>219</v>
      </c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5"/>
    </row>
    <row r="145" spans="5:24" ht="15.75" thickBot="1" x14ac:dyDescent="0.3">
      <c r="E145" s="106" t="s">
        <v>209</v>
      </c>
      <c r="F145" s="386" t="s">
        <v>220</v>
      </c>
      <c r="G145" s="387"/>
      <c r="H145" s="387"/>
      <c r="I145" s="387"/>
      <c r="J145" s="387"/>
      <c r="K145" s="387"/>
      <c r="L145" s="387"/>
      <c r="M145" s="387"/>
      <c r="N145" s="387"/>
      <c r="O145" s="387"/>
      <c r="P145" s="387"/>
      <c r="Q145" s="387"/>
      <c r="R145" s="387"/>
      <c r="S145" s="387"/>
      <c r="T145" s="387"/>
      <c r="U145" s="387"/>
      <c r="V145" s="387"/>
      <c r="W145" s="387"/>
      <c r="X145" s="388"/>
    </row>
    <row r="149" spans="5:24" x14ac:dyDescent="0.25">
      <c r="E149" s="90" t="s">
        <v>149</v>
      </c>
      <c r="J149" s="216"/>
      <c r="K149" s="216"/>
      <c r="L149" s="216"/>
    </row>
    <row r="150" spans="5:24" ht="15.75" thickBot="1" x14ac:dyDescent="0.3">
      <c r="E150" s="90" t="s">
        <v>221</v>
      </c>
    </row>
    <row r="151" spans="5:24" x14ac:dyDescent="0.25">
      <c r="E151" s="389" t="s">
        <v>222</v>
      </c>
      <c r="F151" s="390"/>
      <c r="G151" s="390"/>
      <c r="H151" s="390"/>
      <c r="I151" s="390"/>
      <c r="J151" s="390"/>
      <c r="K151" s="390"/>
      <c r="L151" s="391"/>
    </row>
    <row r="152" spans="5:24" ht="15.75" thickBot="1" x14ac:dyDescent="0.3">
      <c r="E152" s="392"/>
      <c r="F152" s="393"/>
      <c r="G152" s="393"/>
      <c r="H152" s="393"/>
      <c r="I152" s="393"/>
      <c r="J152" s="393"/>
      <c r="K152" s="393"/>
      <c r="L152" s="394"/>
    </row>
    <row r="153" spans="5:24" ht="15.75" thickBot="1" x14ac:dyDescent="0.3">
      <c r="E153" s="395" t="s">
        <v>223</v>
      </c>
      <c r="F153" s="396"/>
      <c r="G153" s="396"/>
      <c r="H153" s="396"/>
      <c r="I153" s="397" t="s">
        <v>224</v>
      </c>
      <c r="J153" s="396"/>
      <c r="K153" s="396"/>
      <c r="L153" s="398"/>
    </row>
    <row r="154" spans="5:24" x14ac:dyDescent="0.25">
      <c r="E154" s="350" t="s">
        <v>225</v>
      </c>
      <c r="F154" s="251"/>
      <c r="G154" s="251"/>
      <c r="H154" s="251"/>
      <c r="I154" s="250" t="s">
        <v>226</v>
      </c>
      <c r="J154" s="251"/>
      <c r="K154" s="251"/>
      <c r="L154" s="383"/>
    </row>
    <row r="155" spans="5:24" x14ac:dyDescent="0.25">
      <c r="E155" s="384" t="s">
        <v>227</v>
      </c>
      <c r="F155" s="256"/>
      <c r="G155" s="256"/>
      <c r="H155" s="256"/>
      <c r="I155" s="255" t="s">
        <v>228</v>
      </c>
      <c r="J155" s="256"/>
      <c r="K155" s="256"/>
      <c r="L155" s="385"/>
    </row>
    <row r="156" spans="5:24" x14ac:dyDescent="0.25">
      <c r="E156" s="384" t="s">
        <v>229</v>
      </c>
      <c r="F156" s="256"/>
      <c r="G156" s="256"/>
      <c r="H156" s="256"/>
      <c r="I156" s="255" t="s">
        <v>230</v>
      </c>
      <c r="J156" s="256"/>
      <c r="K156" s="256"/>
      <c r="L156" s="385"/>
    </row>
    <row r="157" spans="5:24" x14ac:dyDescent="0.25">
      <c r="E157" s="384" t="s">
        <v>231</v>
      </c>
      <c r="F157" s="256"/>
      <c r="G157" s="256"/>
      <c r="H157" s="256"/>
      <c r="I157" s="255" t="s">
        <v>232</v>
      </c>
      <c r="J157" s="256"/>
      <c r="K157" s="256"/>
      <c r="L157" s="385"/>
    </row>
    <row r="158" spans="5:24" x14ac:dyDescent="0.25">
      <c r="E158" s="400" t="s">
        <v>233</v>
      </c>
      <c r="F158" s="256"/>
      <c r="G158" s="256"/>
      <c r="H158" s="256"/>
      <c r="I158" s="255" t="s">
        <v>234</v>
      </c>
      <c r="J158" s="256"/>
      <c r="K158" s="256"/>
      <c r="L158" s="385"/>
    </row>
    <row r="159" spans="5:24" x14ac:dyDescent="0.25">
      <c r="E159" s="384" t="s">
        <v>235</v>
      </c>
      <c r="F159" s="256"/>
      <c r="G159" s="256"/>
      <c r="H159" s="256"/>
      <c r="I159" s="399" t="s">
        <v>236</v>
      </c>
      <c r="J159" s="256"/>
      <c r="K159" s="256"/>
      <c r="L159" s="385"/>
    </row>
    <row r="160" spans="5:24" x14ac:dyDescent="0.25">
      <c r="E160" s="384" t="s">
        <v>237</v>
      </c>
      <c r="F160" s="256"/>
      <c r="G160" s="256"/>
      <c r="H160" s="256"/>
      <c r="I160" s="255" t="s">
        <v>238</v>
      </c>
      <c r="J160" s="256"/>
      <c r="K160" s="256"/>
      <c r="L160" s="385"/>
    </row>
    <row r="161" spans="5:19" x14ac:dyDescent="0.25">
      <c r="E161" s="384" t="s">
        <v>239</v>
      </c>
      <c r="F161" s="256"/>
      <c r="G161" s="256"/>
      <c r="H161" s="256"/>
      <c r="I161" s="255" t="s">
        <v>240</v>
      </c>
      <c r="J161" s="256"/>
      <c r="K161" s="256"/>
      <c r="L161" s="385"/>
    </row>
    <row r="162" spans="5:19" x14ac:dyDescent="0.25">
      <c r="E162" s="384" t="s">
        <v>241</v>
      </c>
      <c r="F162" s="256"/>
      <c r="G162" s="256"/>
      <c r="H162" s="256"/>
      <c r="I162" s="399" t="s">
        <v>242</v>
      </c>
      <c r="J162" s="256"/>
      <c r="K162" s="256"/>
      <c r="L162" s="385"/>
    </row>
    <row r="163" spans="5:19" ht="15.75" thickBot="1" x14ac:dyDescent="0.3">
      <c r="E163" s="405" t="s">
        <v>243</v>
      </c>
      <c r="F163" s="406"/>
      <c r="G163" s="406"/>
      <c r="H163" s="406"/>
      <c r="I163" s="407" t="s">
        <v>244</v>
      </c>
      <c r="J163" s="406"/>
      <c r="K163" s="406"/>
      <c r="L163" s="408"/>
    </row>
    <row r="166" spans="5:19" x14ac:dyDescent="0.25">
      <c r="E166" t="s">
        <v>245</v>
      </c>
      <c r="Q166" s="216"/>
      <c r="R166" s="216"/>
      <c r="S166" s="216"/>
    </row>
    <row r="167" spans="5:19" ht="15.75" thickBot="1" x14ac:dyDescent="0.3">
      <c r="E167" t="s">
        <v>246</v>
      </c>
    </row>
    <row r="168" spans="5:19" x14ac:dyDescent="0.25">
      <c r="E168" s="409" t="s">
        <v>247</v>
      </c>
      <c r="F168" s="410"/>
      <c r="G168" s="410"/>
      <c r="H168" s="410"/>
      <c r="I168" s="410"/>
      <c r="J168" s="410"/>
      <c r="K168" s="410"/>
      <c r="L168" s="410"/>
      <c r="M168" s="410"/>
      <c r="N168" s="410"/>
      <c r="O168" s="410"/>
      <c r="P168" s="410"/>
      <c r="Q168" s="410"/>
      <c r="R168" s="411"/>
    </row>
    <row r="169" spans="5:19" ht="15.75" thickBot="1" x14ac:dyDescent="0.3">
      <c r="E169" s="412"/>
      <c r="F169" s="413"/>
      <c r="G169" s="413"/>
      <c r="H169" s="413"/>
      <c r="I169" s="413"/>
      <c r="J169" s="413"/>
      <c r="K169" s="413"/>
      <c r="L169" s="413"/>
      <c r="M169" s="413"/>
      <c r="N169" s="413"/>
      <c r="O169" s="413"/>
      <c r="P169" s="413"/>
      <c r="Q169" s="413"/>
      <c r="R169" s="414"/>
    </row>
    <row r="170" spans="5:19" x14ac:dyDescent="0.25">
      <c r="E170" s="415" t="s">
        <v>248</v>
      </c>
      <c r="F170" s="416"/>
      <c r="G170" s="416"/>
      <c r="H170" s="417"/>
      <c r="I170" s="421" t="s">
        <v>249</v>
      </c>
      <c r="J170" s="422"/>
      <c r="K170" s="422"/>
      <c r="L170" s="422"/>
      <c r="M170" s="423"/>
      <c r="N170" s="421" t="s">
        <v>250</v>
      </c>
      <c r="O170" s="422"/>
      <c r="P170" s="422"/>
      <c r="Q170" s="422"/>
      <c r="R170" s="423"/>
    </row>
    <row r="171" spans="5:19" ht="15.75" thickBot="1" x14ac:dyDescent="0.3">
      <c r="E171" s="418"/>
      <c r="F171" s="419"/>
      <c r="G171" s="419"/>
      <c r="H171" s="420"/>
      <c r="I171" s="424" t="s">
        <v>251</v>
      </c>
      <c r="J171" s="425"/>
      <c r="K171" s="425"/>
      <c r="L171" s="425"/>
      <c r="M171" s="426"/>
      <c r="N171" s="424" t="s">
        <v>252</v>
      </c>
      <c r="O171" s="425"/>
      <c r="P171" s="425"/>
      <c r="Q171" s="425"/>
      <c r="R171" s="426"/>
    </row>
    <row r="172" spans="5:19" x14ac:dyDescent="0.25">
      <c r="E172" s="434" t="s">
        <v>253</v>
      </c>
      <c r="F172" s="282"/>
      <c r="G172" s="282" t="s">
        <v>254</v>
      </c>
      <c r="H172" s="401"/>
      <c r="I172" s="402" t="s">
        <v>255</v>
      </c>
      <c r="J172" s="293"/>
      <c r="K172" s="293"/>
      <c r="L172" s="293"/>
      <c r="M172" s="403"/>
      <c r="N172" s="402" t="s">
        <v>256</v>
      </c>
      <c r="O172" s="293"/>
      <c r="P172" s="293"/>
      <c r="Q172" s="293"/>
      <c r="R172" s="403"/>
    </row>
    <row r="173" spans="5:19" x14ac:dyDescent="0.25">
      <c r="E173" s="404" t="s">
        <v>257</v>
      </c>
      <c r="F173" s="290"/>
      <c r="G173" s="290" t="s">
        <v>258</v>
      </c>
      <c r="H173" s="298"/>
      <c r="I173" s="402" t="s">
        <v>259</v>
      </c>
      <c r="J173" s="293"/>
      <c r="K173" s="293"/>
      <c r="L173" s="293"/>
      <c r="M173" s="403"/>
      <c r="N173" s="402" t="s">
        <v>260</v>
      </c>
      <c r="O173" s="293"/>
      <c r="P173" s="293"/>
      <c r="Q173" s="293"/>
      <c r="R173" s="403"/>
    </row>
    <row r="174" spans="5:19" x14ac:dyDescent="0.25">
      <c r="E174" s="404" t="s">
        <v>261</v>
      </c>
      <c r="F174" s="290"/>
      <c r="G174" s="290" t="s">
        <v>262</v>
      </c>
      <c r="H174" s="298"/>
      <c r="I174" s="402" t="s">
        <v>263</v>
      </c>
      <c r="J174" s="293"/>
      <c r="K174" s="293"/>
      <c r="L174" s="293"/>
      <c r="M174" s="403"/>
      <c r="N174" s="402" t="s">
        <v>264</v>
      </c>
      <c r="O174" s="293"/>
      <c r="P174" s="293"/>
      <c r="Q174" s="293"/>
      <c r="R174" s="403"/>
    </row>
    <row r="175" spans="5:19" x14ac:dyDescent="0.25">
      <c r="E175" s="404" t="s">
        <v>265</v>
      </c>
      <c r="F175" s="290"/>
      <c r="G175" s="290" t="s">
        <v>266</v>
      </c>
      <c r="H175" s="298"/>
      <c r="I175" s="402" t="s">
        <v>267</v>
      </c>
      <c r="J175" s="293"/>
      <c r="K175" s="293"/>
      <c r="L175" s="293"/>
      <c r="M175" s="403"/>
      <c r="N175" s="402" t="s">
        <v>268</v>
      </c>
      <c r="O175" s="293"/>
      <c r="P175" s="293"/>
      <c r="Q175" s="293"/>
      <c r="R175" s="403"/>
    </row>
    <row r="176" spans="5:19" x14ac:dyDescent="0.25">
      <c r="E176" s="404" t="s">
        <v>269</v>
      </c>
      <c r="F176" s="290"/>
      <c r="G176" s="290" t="s">
        <v>270</v>
      </c>
      <c r="H176" s="298"/>
      <c r="I176" s="402" t="s">
        <v>271</v>
      </c>
      <c r="J176" s="293"/>
      <c r="K176" s="293"/>
      <c r="L176" s="293"/>
      <c r="M176" s="403"/>
      <c r="N176" s="402" t="s">
        <v>272</v>
      </c>
      <c r="O176" s="293"/>
      <c r="P176" s="293"/>
      <c r="Q176" s="293"/>
      <c r="R176" s="403"/>
    </row>
    <row r="177" spans="5:18" x14ac:dyDescent="0.25">
      <c r="E177" s="404" t="s">
        <v>273</v>
      </c>
      <c r="F177" s="290"/>
      <c r="G177" s="290" t="s">
        <v>274</v>
      </c>
      <c r="H177" s="298"/>
      <c r="I177" s="402" t="s">
        <v>275</v>
      </c>
      <c r="J177" s="293"/>
      <c r="K177" s="293"/>
      <c r="L177" s="293"/>
      <c r="M177" s="403"/>
      <c r="N177" s="402" t="s">
        <v>276</v>
      </c>
      <c r="O177" s="293"/>
      <c r="P177" s="293"/>
      <c r="Q177" s="293"/>
      <c r="R177" s="403"/>
    </row>
    <row r="178" spans="5:18" x14ac:dyDescent="0.25">
      <c r="E178" s="404" t="s">
        <v>277</v>
      </c>
      <c r="F178" s="290"/>
      <c r="G178" s="290" t="s">
        <v>278</v>
      </c>
      <c r="H178" s="298"/>
      <c r="I178" s="402" t="s">
        <v>279</v>
      </c>
      <c r="J178" s="293"/>
      <c r="K178" s="293"/>
      <c r="L178" s="293"/>
      <c r="M178" s="403"/>
      <c r="N178" s="402" t="s">
        <v>280</v>
      </c>
      <c r="O178" s="293"/>
      <c r="P178" s="293"/>
      <c r="Q178" s="293"/>
      <c r="R178" s="403"/>
    </row>
    <row r="179" spans="5:18" x14ac:dyDescent="0.25">
      <c r="E179" s="404" t="s">
        <v>281</v>
      </c>
      <c r="F179" s="290"/>
      <c r="G179" s="290" t="s">
        <v>282</v>
      </c>
      <c r="H179" s="298"/>
      <c r="I179" s="402" t="s">
        <v>283</v>
      </c>
      <c r="J179" s="293"/>
      <c r="K179" s="293"/>
      <c r="L179" s="293"/>
      <c r="M179" s="403"/>
      <c r="N179" s="402" t="s">
        <v>284</v>
      </c>
      <c r="O179" s="293"/>
      <c r="P179" s="293"/>
      <c r="Q179" s="293"/>
      <c r="R179" s="403"/>
    </row>
    <row r="180" spans="5:18" x14ac:dyDescent="0.25">
      <c r="E180" s="404" t="s">
        <v>281</v>
      </c>
      <c r="F180" s="290"/>
      <c r="G180" s="290" t="s">
        <v>285</v>
      </c>
      <c r="H180" s="298"/>
      <c r="I180" s="402"/>
      <c r="J180" s="293"/>
      <c r="K180" s="293"/>
      <c r="L180" s="293"/>
      <c r="M180" s="403"/>
      <c r="N180" s="402" t="s">
        <v>286</v>
      </c>
      <c r="O180" s="293"/>
      <c r="P180" s="293"/>
      <c r="Q180" s="293"/>
      <c r="R180" s="403"/>
    </row>
    <row r="181" spans="5:18" x14ac:dyDescent="0.25">
      <c r="E181" s="439" t="s">
        <v>287</v>
      </c>
      <c r="F181" s="440"/>
      <c r="G181" s="399" t="s">
        <v>288</v>
      </c>
      <c r="H181" s="385"/>
      <c r="I181" s="400"/>
      <c r="J181" s="441"/>
      <c r="K181" s="441"/>
      <c r="L181" s="441"/>
      <c r="M181" s="442"/>
      <c r="N181" s="400" t="s">
        <v>289</v>
      </c>
      <c r="O181" s="441"/>
      <c r="P181" s="441"/>
      <c r="Q181" s="441"/>
      <c r="R181" s="442"/>
    </row>
    <row r="182" spans="5:18" ht="15.75" thickBot="1" x14ac:dyDescent="0.3">
      <c r="E182" s="435" t="s">
        <v>290</v>
      </c>
      <c r="F182" s="296"/>
      <c r="G182" s="296"/>
      <c r="H182" s="297"/>
      <c r="I182" s="436"/>
      <c r="J182" s="437"/>
      <c r="K182" s="437"/>
      <c r="L182" s="437"/>
      <c r="M182" s="438"/>
      <c r="N182" s="436"/>
      <c r="O182" s="437"/>
      <c r="P182" s="437"/>
      <c r="Q182" s="437"/>
      <c r="R182" s="438"/>
    </row>
  </sheetData>
  <mergeCells count="390">
    <mergeCell ref="V113:X113"/>
    <mergeCell ref="S114:U114"/>
    <mergeCell ref="V114:X114"/>
    <mergeCell ref="S115:U115"/>
    <mergeCell ref="V115:X115"/>
    <mergeCell ref="E182:F182"/>
    <mergeCell ref="G182:H182"/>
    <mergeCell ref="I182:M182"/>
    <mergeCell ref="N182:R182"/>
    <mergeCell ref="E181:F181"/>
    <mergeCell ref="G181:H181"/>
    <mergeCell ref="I181:M181"/>
    <mergeCell ref="N181:R181"/>
    <mergeCell ref="I177:M177"/>
    <mergeCell ref="N177:R177"/>
    <mergeCell ref="E174:F174"/>
    <mergeCell ref="G174:H174"/>
    <mergeCell ref="I174:M174"/>
    <mergeCell ref="N174:R174"/>
    <mergeCell ref="E175:F175"/>
    <mergeCell ref="G175:H175"/>
    <mergeCell ref="I175:M175"/>
    <mergeCell ref="N175:R175"/>
    <mergeCell ref="E172:F172"/>
    <mergeCell ref="S109:X110"/>
    <mergeCell ref="S111:U111"/>
    <mergeCell ref="V111:X111"/>
    <mergeCell ref="S112:U112"/>
    <mergeCell ref="V112:X112"/>
    <mergeCell ref="S113:U113"/>
    <mergeCell ref="E180:F180"/>
    <mergeCell ref="G180:H180"/>
    <mergeCell ref="I180:M180"/>
    <mergeCell ref="N180:R180"/>
    <mergeCell ref="E178:F178"/>
    <mergeCell ref="G178:H178"/>
    <mergeCell ref="I178:M178"/>
    <mergeCell ref="N178:R178"/>
    <mergeCell ref="E179:F179"/>
    <mergeCell ref="G179:H179"/>
    <mergeCell ref="I179:M179"/>
    <mergeCell ref="N179:R179"/>
    <mergeCell ref="E176:F176"/>
    <mergeCell ref="G176:H176"/>
    <mergeCell ref="I176:M176"/>
    <mergeCell ref="N176:R176"/>
    <mergeCell ref="E177:F177"/>
    <mergeCell ref="G177:H177"/>
    <mergeCell ref="G172:H172"/>
    <mergeCell ref="I172:M172"/>
    <mergeCell ref="N172:R172"/>
    <mergeCell ref="E173:F173"/>
    <mergeCell ref="G173:H173"/>
    <mergeCell ref="I173:M173"/>
    <mergeCell ref="N173:R173"/>
    <mergeCell ref="E163:H163"/>
    <mergeCell ref="I163:L163"/>
    <mergeCell ref="Q166:S166"/>
    <mergeCell ref="E168:R169"/>
    <mergeCell ref="E170:H171"/>
    <mergeCell ref="I170:M170"/>
    <mergeCell ref="N170:R170"/>
    <mergeCell ref="I171:M171"/>
    <mergeCell ref="N171:R171"/>
    <mergeCell ref="E160:H160"/>
    <mergeCell ref="I160:L160"/>
    <mergeCell ref="E161:H161"/>
    <mergeCell ref="I161:L161"/>
    <mergeCell ref="E162:H162"/>
    <mergeCell ref="I162:L162"/>
    <mergeCell ref="E157:H157"/>
    <mergeCell ref="I157:L157"/>
    <mergeCell ref="E158:H158"/>
    <mergeCell ref="I158:L158"/>
    <mergeCell ref="E159:H159"/>
    <mergeCell ref="I159:L159"/>
    <mergeCell ref="E154:H154"/>
    <mergeCell ref="I154:L154"/>
    <mergeCell ref="E155:H155"/>
    <mergeCell ref="I155:L155"/>
    <mergeCell ref="E156:H156"/>
    <mergeCell ref="I156:L156"/>
    <mergeCell ref="F144:X144"/>
    <mergeCell ref="F145:X145"/>
    <mergeCell ref="J149:L149"/>
    <mergeCell ref="E151:L152"/>
    <mergeCell ref="E153:H153"/>
    <mergeCell ref="I153:L153"/>
    <mergeCell ref="F139:X139"/>
    <mergeCell ref="E140:X140"/>
    <mergeCell ref="F141:X141"/>
    <mergeCell ref="F142:X142"/>
    <mergeCell ref="E143:X143"/>
    <mergeCell ref="E132:X132"/>
    <mergeCell ref="F133:X133"/>
    <mergeCell ref="F134:X134"/>
    <mergeCell ref="F135:X135"/>
    <mergeCell ref="E136:X136"/>
    <mergeCell ref="F137:X137"/>
    <mergeCell ref="E124:G124"/>
    <mergeCell ref="H124:Q124"/>
    <mergeCell ref="V128:X128"/>
    <mergeCell ref="E130:X131"/>
    <mergeCell ref="E121:G121"/>
    <mergeCell ref="H121:Q121"/>
    <mergeCell ref="E122:G122"/>
    <mergeCell ref="H122:Q122"/>
    <mergeCell ref="F138:X138"/>
    <mergeCell ref="E112:G112"/>
    <mergeCell ref="H112:Q112"/>
    <mergeCell ref="E113:G113"/>
    <mergeCell ref="H113:Q113"/>
    <mergeCell ref="E114:G114"/>
    <mergeCell ref="H114:Q114"/>
    <mergeCell ref="E109:G109"/>
    <mergeCell ref="H109:Q109"/>
    <mergeCell ref="E123:G123"/>
    <mergeCell ref="H123:Q123"/>
    <mergeCell ref="E118:G118"/>
    <mergeCell ref="H118:Q118"/>
    <mergeCell ref="E119:G119"/>
    <mergeCell ref="H119:Q119"/>
    <mergeCell ref="E120:G120"/>
    <mergeCell ref="H120:Q120"/>
    <mergeCell ref="E115:G115"/>
    <mergeCell ref="H115:Q115"/>
    <mergeCell ref="E116:G116"/>
    <mergeCell ref="H116:Q116"/>
    <mergeCell ref="E117:G117"/>
    <mergeCell ref="H117:Q117"/>
    <mergeCell ref="E110:G110"/>
    <mergeCell ref="H110:Q110"/>
    <mergeCell ref="E111:G111"/>
    <mergeCell ref="H111:Q111"/>
    <mergeCell ref="E100:G100"/>
    <mergeCell ref="H100:J100"/>
    <mergeCell ref="L100:N100"/>
    <mergeCell ref="O100:Q100"/>
    <mergeCell ref="O103:Q103"/>
    <mergeCell ref="O105:Q105"/>
    <mergeCell ref="N106:Q106"/>
    <mergeCell ref="E107:G108"/>
    <mergeCell ref="H107:Q108"/>
    <mergeCell ref="E98:G98"/>
    <mergeCell ref="H98:J98"/>
    <mergeCell ref="L98:N98"/>
    <mergeCell ref="O98:Q98"/>
    <mergeCell ref="E99:G99"/>
    <mergeCell ref="H99:J99"/>
    <mergeCell ref="L99:N99"/>
    <mergeCell ref="O99:Q99"/>
    <mergeCell ref="E96:G96"/>
    <mergeCell ref="H96:J96"/>
    <mergeCell ref="L96:N96"/>
    <mergeCell ref="O96:Q96"/>
    <mergeCell ref="E97:G97"/>
    <mergeCell ref="H97:J97"/>
    <mergeCell ref="L97:N97"/>
    <mergeCell ref="O97:Q97"/>
    <mergeCell ref="E94:G94"/>
    <mergeCell ref="H94:J94"/>
    <mergeCell ref="L94:N94"/>
    <mergeCell ref="O94:Q94"/>
    <mergeCell ref="E95:G95"/>
    <mergeCell ref="H95:J95"/>
    <mergeCell ref="L95:N95"/>
    <mergeCell ref="O95:Q95"/>
    <mergeCell ref="E92:G92"/>
    <mergeCell ref="H92:J92"/>
    <mergeCell ref="L92:N92"/>
    <mergeCell ref="O92:Q92"/>
    <mergeCell ref="E93:G93"/>
    <mergeCell ref="H93:J93"/>
    <mergeCell ref="L93:N93"/>
    <mergeCell ref="O93:Q93"/>
    <mergeCell ref="E90:G90"/>
    <mergeCell ref="H90:J90"/>
    <mergeCell ref="L90:N90"/>
    <mergeCell ref="O90:Q90"/>
    <mergeCell ref="E91:G91"/>
    <mergeCell ref="H91:J91"/>
    <mergeCell ref="L91:N91"/>
    <mergeCell ref="O91:Q91"/>
    <mergeCell ref="E88:G88"/>
    <mergeCell ref="H88:J88"/>
    <mergeCell ref="L88:N88"/>
    <mergeCell ref="O88:Q88"/>
    <mergeCell ref="E89:G89"/>
    <mergeCell ref="H89:J89"/>
    <mergeCell ref="L89:N89"/>
    <mergeCell ref="O89:Q89"/>
    <mergeCell ref="E86:G86"/>
    <mergeCell ref="H86:J86"/>
    <mergeCell ref="L86:N86"/>
    <mergeCell ref="O86:Q86"/>
    <mergeCell ref="E87:G87"/>
    <mergeCell ref="H87:J87"/>
    <mergeCell ref="L87:N87"/>
    <mergeCell ref="O87:Q87"/>
    <mergeCell ref="E84:G84"/>
    <mergeCell ref="H84:J84"/>
    <mergeCell ref="L84:N84"/>
    <mergeCell ref="O84:Q84"/>
    <mergeCell ref="E85:G85"/>
    <mergeCell ref="H85:J85"/>
    <mergeCell ref="L85:N85"/>
    <mergeCell ref="O85:Q85"/>
    <mergeCell ref="E82:G82"/>
    <mergeCell ref="H82:J82"/>
    <mergeCell ref="L82:N82"/>
    <mergeCell ref="O82:Q82"/>
    <mergeCell ref="E83:G83"/>
    <mergeCell ref="H83:J83"/>
    <mergeCell ref="L83:N83"/>
    <mergeCell ref="O83:Q83"/>
    <mergeCell ref="E80:G80"/>
    <mergeCell ref="H80:J80"/>
    <mergeCell ref="L80:N80"/>
    <mergeCell ref="O80:Q80"/>
    <mergeCell ref="E81:G81"/>
    <mergeCell ref="H81:J81"/>
    <mergeCell ref="L81:N81"/>
    <mergeCell ref="O81:Q81"/>
    <mergeCell ref="E78:G78"/>
    <mergeCell ref="H78:J78"/>
    <mergeCell ref="L78:N78"/>
    <mergeCell ref="O78:Q78"/>
    <mergeCell ref="E79:G79"/>
    <mergeCell ref="H79:J79"/>
    <mergeCell ref="L79:N79"/>
    <mergeCell ref="O79:Q79"/>
    <mergeCell ref="O67:Q67"/>
    <mergeCell ref="E69:Q72"/>
    <mergeCell ref="E73:G77"/>
    <mergeCell ref="H73:J77"/>
    <mergeCell ref="L73:N77"/>
    <mergeCell ref="O73:Q77"/>
    <mergeCell ref="F63:G63"/>
    <mergeCell ref="H63:J63"/>
    <mergeCell ref="K63:L63"/>
    <mergeCell ref="M63:N63"/>
    <mergeCell ref="O63:P63"/>
    <mergeCell ref="Q63:R63"/>
    <mergeCell ref="F62:G62"/>
    <mergeCell ref="H62:J62"/>
    <mergeCell ref="K62:L62"/>
    <mergeCell ref="M62:N62"/>
    <mergeCell ref="O62:P62"/>
    <mergeCell ref="Q62:R62"/>
    <mergeCell ref="F61:G61"/>
    <mergeCell ref="H61:J61"/>
    <mergeCell ref="K61:L61"/>
    <mergeCell ref="M61:N61"/>
    <mergeCell ref="O61:P61"/>
    <mergeCell ref="Q61:R61"/>
    <mergeCell ref="F60:G60"/>
    <mergeCell ref="H60:J60"/>
    <mergeCell ref="K60:L60"/>
    <mergeCell ref="M60:N60"/>
    <mergeCell ref="O60:P60"/>
    <mergeCell ref="Q60:R60"/>
    <mergeCell ref="F59:G59"/>
    <mergeCell ref="H59:J59"/>
    <mergeCell ref="K59:L59"/>
    <mergeCell ref="M59:N59"/>
    <mergeCell ref="O59:P59"/>
    <mergeCell ref="Q59:R59"/>
    <mergeCell ref="F58:G58"/>
    <mergeCell ref="H58:J58"/>
    <mergeCell ref="K58:L58"/>
    <mergeCell ref="M58:N58"/>
    <mergeCell ref="O58:P58"/>
    <mergeCell ref="Q58:R58"/>
    <mergeCell ref="F57:G57"/>
    <mergeCell ref="H57:J57"/>
    <mergeCell ref="K57:L57"/>
    <mergeCell ref="M57:N57"/>
    <mergeCell ref="O57:P57"/>
    <mergeCell ref="Q57:R57"/>
    <mergeCell ref="F56:G56"/>
    <mergeCell ref="H56:J56"/>
    <mergeCell ref="K56:L56"/>
    <mergeCell ref="M56:N56"/>
    <mergeCell ref="O56:P56"/>
    <mergeCell ref="Q56:R56"/>
    <mergeCell ref="F55:G55"/>
    <mergeCell ref="H55:J55"/>
    <mergeCell ref="K55:L55"/>
    <mergeCell ref="M55:N55"/>
    <mergeCell ref="O55:P55"/>
    <mergeCell ref="Q55:R55"/>
    <mergeCell ref="F54:G54"/>
    <mergeCell ref="H54:J54"/>
    <mergeCell ref="K54:L54"/>
    <mergeCell ref="M54:N54"/>
    <mergeCell ref="O54:P54"/>
    <mergeCell ref="Q54:R54"/>
    <mergeCell ref="F53:G53"/>
    <mergeCell ref="H53:J53"/>
    <mergeCell ref="K53:L53"/>
    <mergeCell ref="M53:N53"/>
    <mergeCell ref="O53:P53"/>
    <mergeCell ref="Q53:R53"/>
    <mergeCell ref="F52:G52"/>
    <mergeCell ref="H52:J52"/>
    <mergeCell ref="K52:L52"/>
    <mergeCell ref="M52:N52"/>
    <mergeCell ref="O52:P52"/>
    <mergeCell ref="Q52:R52"/>
    <mergeCell ref="F51:G51"/>
    <mergeCell ref="H51:J51"/>
    <mergeCell ref="K51:L51"/>
    <mergeCell ref="M51:N51"/>
    <mergeCell ref="O51:P51"/>
    <mergeCell ref="Q51:R51"/>
    <mergeCell ref="F50:G50"/>
    <mergeCell ref="H50:J50"/>
    <mergeCell ref="K50:L50"/>
    <mergeCell ref="M50:N50"/>
    <mergeCell ref="O50:P50"/>
    <mergeCell ref="Q50:R50"/>
    <mergeCell ref="F49:G49"/>
    <mergeCell ref="H49:J49"/>
    <mergeCell ref="K49:L49"/>
    <mergeCell ref="M49:N49"/>
    <mergeCell ref="O49:P49"/>
    <mergeCell ref="Q49:R49"/>
    <mergeCell ref="F48:G48"/>
    <mergeCell ref="H48:J48"/>
    <mergeCell ref="K48:L48"/>
    <mergeCell ref="M48:N48"/>
    <mergeCell ref="O48:P48"/>
    <mergeCell ref="Q48:R48"/>
    <mergeCell ref="F47:G47"/>
    <mergeCell ref="H47:J47"/>
    <mergeCell ref="K47:L47"/>
    <mergeCell ref="M47:N47"/>
    <mergeCell ref="O47:P47"/>
    <mergeCell ref="Q47:R47"/>
    <mergeCell ref="F45:G46"/>
    <mergeCell ref="H45:J46"/>
    <mergeCell ref="K45:N45"/>
    <mergeCell ref="O45:R45"/>
    <mergeCell ref="K46:L46"/>
    <mergeCell ref="M46:N46"/>
    <mergeCell ref="O46:P46"/>
    <mergeCell ref="Q46:R46"/>
    <mergeCell ref="P36:R36"/>
    <mergeCell ref="F37:R40"/>
    <mergeCell ref="F41:G44"/>
    <mergeCell ref="H41:J44"/>
    <mergeCell ref="K41:N44"/>
    <mergeCell ref="O41:R44"/>
    <mergeCell ref="E29:H29"/>
    <mergeCell ref="I29:L29"/>
    <mergeCell ref="E30:H30"/>
    <mergeCell ref="I30:L30"/>
    <mergeCell ref="E31:H31"/>
    <mergeCell ref="I31:L31"/>
    <mergeCell ref="E26:H26"/>
    <mergeCell ref="I26:L26"/>
    <mergeCell ref="E27:H27"/>
    <mergeCell ref="I27:L27"/>
    <mergeCell ref="E28:H28"/>
    <mergeCell ref="I28:L28"/>
    <mergeCell ref="E23:H23"/>
    <mergeCell ref="I23:L23"/>
    <mergeCell ref="E24:H24"/>
    <mergeCell ref="I24:L24"/>
    <mergeCell ref="E25:H25"/>
    <mergeCell ref="I25:L25"/>
    <mergeCell ref="E21:H21"/>
    <mergeCell ref="I21:L21"/>
    <mergeCell ref="E22:H22"/>
    <mergeCell ref="I22:L22"/>
    <mergeCell ref="E17:H17"/>
    <mergeCell ref="I17:L17"/>
    <mergeCell ref="E18:H18"/>
    <mergeCell ref="I18:L18"/>
    <mergeCell ref="E19:H19"/>
    <mergeCell ref="I19:L19"/>
    <mergeCell ref="O7:Q7"/>
    <mergeCell ref="E9:Q12"/>
    <mergeCell ref="E13:H15"/>
    <mergeCell ref="I13:L15"/>
    <mergeCell ref="M13:Q15"/>
    <mergeCell ref="E16:H16"/>
    <mergeCell ref="I16:L16"/>
    <mergeCell ref="E20:H20"/>
    <mergeCell ref="I20:L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>
  <documentManagement>
    <_dlc_DocId xmlns="c6238112-5dde-4a71-92a3-e2d9437aaa54">KPEX-11-16292</_dlc_DocId>
    <_dlc_DocIdUrl xmlns="c6238112-5dde-4a71-92a3-e2d9437aaa54">
      <Url>https://portal.kiewit.com/sites/kptoolbox/_layouts/15/DocIdRedir.aspx?ID=KPEX-11-16292</Url>
      <Description>KPEX-11-16292</Description>
    </_dlc_DocIdUrl>
    <KPE_x0020_Toolbox_x0020_Type xmlns="757ee88a-abc6-4304-a5f0-0971a7184b58" xsi:nil="true"/>
    <Process xmlns="757ee88a-abc6-4304-a5f0-0971a7184b58">Engineering</Process>
    <Name_x0028_View_x0029_ xmlns="603aaa51-fd64-4b88-898d-060849004e1d" xsi:nil="true"/>
    <Document_x0020_Owner xmlns="757ee88a-abc6-4304-a5f0-0971a7184b58">
      <UserInfo>
        <DisplayName>Todd.Eiter</DisplayName>
        <AccountId>168</AccountId>
        <AccountType/>
      </UserInfo>
    </Document_x0020_Owner>
    <DesignEngineeringDiscipline xmlns="c6238112-5dde-4a71-92a3-e2d9437aaa54">
      <Value>Electrical/Controls</Value>
    </DesignEngineeringDiscipline>
    <KPE_x0020_Master_x0020_File_x0020_Number xmlns="603aaa51-fd64-4b88-898d-060849004e1d">433</KPE_x0020_Master_x0020_File_x0020_Number>
    <Document_x0020_Status xmlns="603aaa51-fd64-4b88-898d-060849004e1d">Approved</Document_x0020_Status>
    <Account_x0020_Code xmlns="603aaa51-fd64-4b88-898d-060849004e1d">872</Account_x0020_Code>
    <Content_x0020_Category xmlns="603aaa51-fd64-4b88-898d-060849004e1d">SPECIFICATIONS</Content_x0020_Category>
    <Content_x0020_Type xmlns="757ee88a-abc6-4304-a5f0-0971a7184b58">SPECIFICATIONS LE-28</Content_x0020_Type>
    <Archive_x0020_Me xmlns="603aaa51-fd64-4b88-898d-060849004e1d">false</Archive_x0020_Me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3dff19cca4d1fe62d5775cb53b875b27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15792b4f8987a8e22ce551343a242af7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VIDEO REFERENCE FILES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  <xsd:enumeration value="VIDEO REFERENCE FILES ENG-01"/>
        </xsd:restriction>
      </xsd:simpleType>
    </xsd:element>
    <xsd:element name="Process" ma:index="7" ma:displayName="Process" ma:format="Dropdown" ma:indexed="true" ma:internalName="Process">
      <xsd:simpleType>
        <xsd:restriction base="dms:Choice">
          <xsd:enumeration value="Architectural"/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-Electrical"/>
                    <xsd:enumeration value="Building Information Modeling"/>
                    <xsd:enumeration value="Building 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HVAC"/>
                    <xsd:enumeration value="Mechanical"/>
                    <xsd:enumeration value="Plumbing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7C5DCC-5898-4B7D-82C1-180B2075B4B2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microsoft.com/sharepoint/v3"/>
    <ds:schemaRef ds:uri="603aaa51-fd64-4b88-898d-060849004e1d"/>
    <ds:schemaRef ds:uri="c6238112-5dde-4a71-92a3-e2d9437aaa54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757ee88a-abc6-4304-a5f0-0971a7184b58"/>
  </ds:schemaRefs>
</ds:datastoreItem>
</file>

<file path=customXml/itemProps2.xml><?xml version="1.0" encoding="utf-8"?>
<ds:datastoreItem xmlns:ds="http://schemas.openxmlformats.org/officeDocument/2006/customXml" ds:itemID="{FF5B7EEC-DFBF-4B5E-9EA3-F0DAED0BE0E4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30EF870C-87AC-494F-857D-250FA3FB1BEB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FCA4E208-EEC8-41F3-A2B1-256EDC27FF7B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048E3EC5-A8A8-4C25-9508-08C4064AF8CB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2A208752-AEC9-434B-B359-B92BEB4EBA9D}"/>
</file>

<file path=customXml/itemProps7.xml><?xml version="1.0" encoding="utf-8"?>
<ds:datastoreItem xmlns:ds="http://schemas.openxmlformats.org/officeDocument/2006/customXml" ds:itemID="{F3B0ED7E-2BC4-4D65-B97A-3BD89F71D5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94.03.20.100</vt:lpstr>
      <vt:lpstr>Useful Information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GSU Estimating Specification Spreadsheet</dc:title>
  <dc:creator>Daren Phelps</dc:creator>
  <cp:lastModifiedBy>Todd.Eiter</cp:lastModifiedBy>
  <dcterms:created xsi:type="dcterms:W3CDTF">2011-11-28T13:45:26Z</dcterms:created>
  <dcterms:modified xsi:type="dcterms:W3CDTF">2016-10-13T19:27:06Z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3ab9b09d-1284-411e-8e32-3e2ed866ea78</vt:lpwstr>
  </property>
  <property fmtid="{D5CDD505-2E9C-101B-9397-08002B2CF9AE}" pid="4" name="Order">
    <vt:r8>72300</vt:r8>
  </property>
  <property fmtid="{D5CDD505-2E9C-101B-9397-08002B2CF9AE}" pid="5" name="Document Owner for Migration">
    <vt:lpwstr>Thomas.Struchtemeyer</vt:lpwstr>
  </property>
  <property fmtid="{D5CDD505-2E9C-101B-9397-08002B2CF9AE}" pid="6" name="Delete0">
    <vt:lpwstr>27</vt:lpwstr>
  </property>
  <property fmtid="{D5CDD505-2E9C-101B-9397-08002B2CF9AE}" pid="7" name="WorkflowChangePath">
    <vt:lpwstr>912b1662-6ef8-4a00-85a8-1848f8309ec7,12;1581b2ab-fff9-47b8-aa27-ce8006be555e,18;b4126cde-64cf-42ed-b38f-a3501a6fbb0c,21;</vt:lpwstr>
  </property>
  <property fmtid="{D5CDD505-2E9C-101B-9397-08002B2CF9AE}" pid="8" name="update">
    <vt:bool>true</vt:bool>
  </property>
  <property fmtid="{D5CDD505-2E9C-101B-9397-08002B2CF9AE}" pid="9" name="AccountCode(View)">
    <vt:lpwstr>94.03.20.100 - Generator Step Up Transformers</vt:lpwstr>
  </property>
  <property fmtid="{D5CDD505-2E9C-101B-9397-08002B2CF9AE}" pid="10" name="_dlc_DocId">
    <vt:lpwstr>20019983XX-955810171-1266</vt:lpwstr>
  </property>
  <property fmtid="{D5CDD505-2E9C-101B-9397-08002B2CF9AE}" pid="11" name="_dlc_DocIdUrl">
    <vt:lpwstr>https://1kiewitprojects.kiewit.com/sites/gw20019983/_layouts/DocIdRedir.aspx?ID=20019983XX-955810171-1266, 20019983XX-955810171-1266</vt:lpwstr>
  </property>
</Properties>
</file>