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ropbox\Teaching\Drexel\19-20\Fall\OPR601\Class 6\"/>
    </mc:Choice>
  </mc:AlternateContent>
  <xr:revisionPtr revIDLastSave="0" documentId="13_ncr:1_{742B9FA5-87C6-4C3C-B958-C665C68F9F4F}" xr6:coauthVersionLast="45" xr6:coauthVersionMax="45" xr10:uidLastSave="{00000000-0000-0000-0000-000000000000}"/>
  <bookViews>
    <workbookView xWindow="-110" yWindow="-110" windowWidth="19420" windowHeight="10420" firstSheet="5" activeTab="8" xr2:uid="{00000000-000D-0000-FFFF-FFFF00000000}"/>
  </bookViews>
  <sheets>
    <sheet name="Sensitivity Report 1" sheetId="11" r:id="rId1"/>
    <sheet name="Machine Shop" sheetId="5" r:id="rId2"/>
    <sheet name="Recreational Facilities" sheetId="6" r:id="rId3"/>
    <sheet name="Metropolitan Microwaves" sheetId="3" r:id="rId4"/>
    <sheet name="Fixed Charge, Facility Location" sheetId="9" r:id="rId5"/>
    <sheet name="Set Covering" sheetId="15" r:id="rId6"/>
    <sheet name="Tom's Tailoring 1" sheetId="4" r:id="rId7"/>
    <sheet name="Tom's Tailoring 2" sheetId="14" r:id="rId8"/>
    <sheet name="Personnel Scheduling" sheetId="13" r:id="rId9"/>
  </sheets>
  <definedNames>
    <definedName name="solver_adj" localSheetId="4" hidden="1">'Fixed Charge, Facility Location'!$C$17:$C$22,'Fixed Charge, Facility Location'!$C$5:$E$10</definedName>
    <definedName name="solver_adj" localSheetId="1" hidden="1">'Machine Shop'!$B$10:$B$11</definedName>
    <definedName name="solver_adj" localSheetId="3" hidden="1">'Metropolitan Microwaves'!$C$11:$C$17</definedName>
    <definedName name="solver_adj" localSheetId="8" hidden="1">'Personnel Scheduling'!$B$14:$B$18,'Personnel Scheduling'!$F$14:$F$18</definedName>
    <definedName name="solver_adj" localSheetId="2" hidden="1">'Recreational Facilities'!$E$13:$H$13</definedName>
    <definedName name="solver_adj" localSheetId="5" hidden="1">'Set Covering'!$C$2:$C$13</definedName>
    <definedName name="solver_adj" localSheetId="6" hidden="1">'Tom''s Tailoring 1'!$B$10:$F$13</definedName>
    <definedName name="solver_adj" localSheetId="7" hidden="1">'Tom''s Tailoring 2'!$B$10:$F$13,'Tom''s Tailoring 2'!$J$10:$N$12,'Tom''s Tailoring 2'!$A$20:$E$20</definedName>
    <definedName name="solver_cvg" localSheetId="4" hidden="1">0.0001</definedName>
    <definedName name="solver_cvg" localSheetId="1" hidden="1">0.0001</definedName>
    <definedName name="solver_cvg" localSheetId="3" hidden="1">0.0001</definedName>
    <definedName name="solver_cvg" localSheetId="8" hidden="1">0.0001</definedName>
    <definedName name="solver_cvg" localSheetId="2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4" hidden="1">1</definedName>
    <definedName name="solver_drv" localSheetId="1" hidden="1">1</definedName>
    <definedName name="solver_drv" localSheetId="3" hidden="1">1</definedName>
    <definedName name="solver_drv" localSheetId="8" hidden="1">1</definedName>
    <definedName name="solver_drv" localSheetId="2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1" hidden="1">2</definedName>
    <definedName name="solver_eng" localSheetId="8" hidden="1">2</definedName>
    <definedName name="solver_eng" localSheetId="2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4" hidden="1">1</definedName>
    <definedName name="solver_est" localSheetId="1" hidden="1">1</definedName>
    <definedName name="solver_est" localSheetId="3" hidden="1">1</definedName>
    <definedName name="solver_est" localSheetId="8" hidden="1">1</definedName>
    <definedName name="solver_est" localSheetId="2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4" hidden="1">100</definedName>
    <definedName name="solver_itr" localSheetId="1" hidden="1">100</definedName>
    <definedName name="solver_itr" localSheetId="3" hidden="1">100</definedName>
    <definedName name="solver_itr" localSheetId="8" hidden="1">100</definedName>
    <definedName name="solver_itr" localSheetId="2" hidden="1">100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hs1" localSheetId="4" hidden="1">'Fixed Charge, Facility Location'!$G$5:$G$10</definedName>
    <definedName name="solver_lhs1" localSheetId="1" hidden="1">'Machine Shop'!$B$10:$B$11</definedName>
    <definedName name="solver_lhs1" localSheetId="3" hidden="1">'Metropolitan Microwaves'!$C$22:$C$26</definedName>
    <definedName name="solver_lhs1" localSheetId="8" hidden="1">'Personnel Scheduling'!$B$23:$B$32</definedName>
    <definedName name="solver_lhs1" localSheetId="2" hidden="1">'Recreational Facilities'!$C$21:$C$23</definedName>
    <definedName name="solver_lhs1" localSheetId="5" hidden="1">'Set Covering'!$B$18:$B$26</definedName>
    <definedName name="solver_lhs1" localSheetId="6" hidden="1">'Tom''s Tailoring 1'!$B$13</definedName>
    <definedName name="solver_lhs1" localSheetId="7" hidden="1">'Tom''s Tailoring 2'!$A$22:$E$22</definedName>
    <definedName name="solver_lhs2" localSheetId="4" hidden="1">'Fixed Charge, Facility Location'!$C$17:$C$22</definedName>
    <definedName name="solver_lhs2" localSheetId="1" hidden="1">'Machine Shop'!$C$16:$C$17</definedName>
    <definedName name="solver_lhs2" localSheetId="3" hidden="1">'Metropolitan Microwaves'!$C$27</definedName>
    <definedName name="solver_lhs2" localSheetId="8" hidden="1">'Personnel Scheduling'!$B$33:$B$37</definedName>
    <definedName name="solver_lhs2" localSheetId="2" hidden="1">'Recreational Facilities'!$E$13:$H$13</definedName>
    <definedName name="solver_lhs2" localSheetId="5" hidden="1">'Set Covering'!#REF!</definedName>
    <definedName name="solver_lhs2" localSheetId="6" hidden="1">'Tom''s Tailoring 1'!$B$14:$F$14</definedName>
    <definedName name="solver_lhs2" localSheetId="7" hidden="1">'Tom''s Tailoring 2'!$B$13</definedName>
    <definedName name="solver_lhs3" localSheetId="4" hidden="1">'Fixed Charge, Facility Location'!$C$12:$E$12</definedName>
    <definedName name="solver_lhs3" localSheetId="3" hidden="1">'Metropolitan Microwaves'!$C$11:$C$17</definedName>
    <definedName name="solver_lhs3" localSheetId="8" hidden="1">'Personnel Scheduling'!$F$14:$F$18</definedName>
    <definedName name="solver_lhs3" localSheetId="6" hidden="1">'Tom''s Tailoring 1'!$D$11</definedName>
    <definedName name="solver_lhs3" localSheetId="7" hidden="1">'Tom''s Tailoring 2'!$B$14:$F$14</definedName>
    <definedName name="solver_lhs4" localSheetId="3" hidden="1">'Metropolitan Microwaves'!$C$24</definedName>
    <definedName name="solver_lhs4" localSheetId="6" hidden="1">'Tom''s Tailoring 1'!$E$12</definedName>
    <definedName name="solver_lhs4" localSheetId="7" hidden="1">'Tom''s Tailoring 2'!$D$11</definedName>
    <definedName name="solver_lhs5" localSheetId="3" hidden="1">'Metropolitan Microwaves'!$C$25</definedName>
    <definedName name="solver_lhs5" localSheetId="6" hidden="1">'Tom''s Tailoring 1'!$G$10:$G$13</definedName>
    <definedName name="solver_lhs5" localSheetId="7" hidden="1">'Tom''s Tailoring 2'!$E$12</definedName>
    <definedName name="solver_lhs6" localSheetId="3" hidden="1">'Metropolitan Microwaves'!$C$26</definedName>
    <definedName name="solver_lhs6" localSheetId="6" hidden="1">'Tom''s Tailoring 1'!$E$12</definedName>
    <definedName name="solver_lhs6" localSheetId="7" hidden="1">'Tom''s Tailoring 2'!$G$10:$G$13</definedName>
    <definedName name="solver_lhs7" localSheetId="3" hidden="1">'Metropolitan Microwaves'!$C$27</definedName>
    <definedName name="solver_lhs7" localSheetId="7" hidden="1">'Tom''s Tailoring 2'!$J$13:$N$13</definedName>
    <definedName name="solver_lhs8" localSheetId="7" hidden="1">'Tom''s Tailoring 2'!$O$10:$O$12</definedName>
    <definedName name="solver_lin" localSheetId="4" hidden="1">1</definedName>
    <definedName name="solver_lin" localSheetId="1" hidden="1">1</definedName>
    <definedName name="solver_lin" localSheetId="3" hidden="1">1</definedName>
    <definedName name="solver_lin" localSheetId="8" hidden="1">1</definedName>
    <definedName name="solver_lin" localSheetId="2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neg" localSheetId="4" hidden="1">1</definedName>
    <definedName name="solver_neg" localSheetId="1" hidden="1">1</definedName>
    <definedName name="solver_neg" localSheetId="3" hidden="1">1</definedName>
    <definedName name="solver_neg" localSheetId="8" hidden="1">1</definedName>
    <definedName name="solver_neg" localSheetId="2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um" localSheetId="4" hidden="1">3</definedName>
    <definedName name="solver_num" localSheetId="1" hidden="1">2</definedName>
    <definedName name="solver_num" localSheetId="3" hidden="1">3</definedName>
    <definedName name="solver_num" localSheetId="8" hidden="1">3</definedName>
    <definedName name="solver_num" localSheetId="2" hidden="1">2</definedName>
    <definedName name="solver_num" localSheetId="5" hidden="1">1</definedName>
    <definedName name="solver_num" localSheetId="6" hidden="1">5</definedName>
    <definedName name="solver_num" localSheetId="7" hidden="1">8</definedName>
    <definedName name="solver_nwt" localSheetId="4" hidden="1">1</definedName>
    <definedName name="solver_nwt" localSheetId="1" hidden="1">1</definedName>
    <definedName name="solver_nwt" localSheetId="3" hidden="1">1</definedName>
    <definedName name="solver_nwt" localSheetId="8" hidden="1">1</definedName>
    <definedName name="solver_nwt" localSheetId="2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4" hidden="1">'Fixed Charge, Facility Location'!$C$24</definedName>
    <definedName name="solver_opt" localSheetId="1" hidden="1">'Machine Shop'!$C$13</definedName>
    <definedName name="solver_opt" localSheetId="3" hidden="1">'Metropolitan Microwaves'!$D$19</definedName>
    <definedName name="solver_opt" localSheetId="8" hidden="1">'Personnel Scheduling'!$B$20</definedName>
    <definedName name="solver_opt" localSheetId="2" hidden="1">'Recreational Facilities'!$C$18</definedName>
    <definedName name="solver_opt" localSheetId="5" hidden="1">'Set Covering'!$B$15</definedName>
    <definedName name="solver_opt" localSheetId="6" hidden="1">'Tom''s Tailoring 1'!$B$16</definedName>
    <definedName name="solver_opt" localSheetId="7" hidden="1">'Tom''s Tailoring 2'!$B$16</definedName>
    <definedName name="solver_pre" localSheetId="4" hidden="1">0.000001</definedName>
    <definedName name="solver_pre" localSheetId="1" hidden="1">0.000001</definedName>
    <definedName name="solver_pre" localSheetId="3" hidden="1">0.000001</definedName>
    <definedName name="solver_pre" localSheetId="8" hidden="1">0.000001</definedName>
    <definedName name="solver_pre" localSheetId="2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el1" localSheetId="4" hidden="1">1</definedName>
    <definedName name="solver_rel1" localSheetId="1" hidden="1">4</definedName>
    <definedName name="solver_rel1" localSheetId="3" hidden="1">1</definedName>
    <definedName name="solver_rel1" localSheetId="8" hidden="1">3</definedName>
    <definedName name="solver_rel1" localSheetId="2" hidden="1">1</definedName>
    <definedName name="solver_rel1" localSheetId="5" hidden="1">3</definedName>
    <definedName name="solver_rel1" localSheetId="6" hidden="1">2</definedName>
    <definedName name="solver_rel1" localSheetId="7" hidden="1">3</definedName>
    <definedName name="solver_rel2" localSheetId="4" hidden="1">5</definedName>
    <definedName name="solver_rel2" localSheetId="1" hidden="1">1</definedName>
    <definedName name="solver_rel2" localSheetId="3" hidden="1">3</definedName>
    <definedName name="solver_rel2" localSheetId="8" hidden="1">1</definedName>
    <definedName name="solver_rel2" localSheetId="2" hidden="1">5</definedName>
    <definedName name="solver_rel2" localSheetId="5" hidden="1">5</definedName>
    <definedName name="solver_rel2" localSheetId="6" hidden="1">1</definedName>
    <definedName name="solver_rel2" localSheetId="7" hidden="1">2</definedName>
    <definedName name="solver_rel3" localSheetId="4" hidden="1">2</definedName>
    <definedName name="solver_rel3" localSheetId="3" hidden="1">5</definedName>
    <definedName name="solver_rel3" localSheetId="8" hidden="1">5</definedName>
    <definedName name="solver_rel3" localSheetId="6" hidden="1">2</definedName>
    <definedName name="solver_rel3" localSheetId="7" hidden="1">1</definedName>
    <definedName name="solver_rel4" localSheetId="3" hidden="1">3</definedName>
    <definedName name="solver_rel4" localSheetId="6" hidden="1">2</definedName>
    <definedName name="solver_rel4" localSheetId="7" hidden="1">2</definedName>
    <definedName name="solver_rel5" localSheetId="3" hidden="1">1</definedName>
    <definedName name="solver_rel5" localSheetId="6" hidden="1">2</definedName>
    <definedName name="solver_rel5" localSheetId="7" hidden="1">2</definedName>
    <definedName name="solver_rel6" localSheetId="3" hidden="1">3</definedName>
    <definedName name="solver_rel6" localSheetId="6" hidden="1">2</definedName>
    <definedName name="solver_rel6" localSheetId="7" hidden="1">2</definedName>
    <definedName name="solver_rel7" localSheetId="3" hidden="1">3</definedName>
    <definedName name="solver_rel7" localSheetId="7" hidden="1">1</definedName>
    <definedName name="solver_rel8" localSheetId="7" hidden="1">2</definedName>
    <definedName name="solver_rhs1" localSheetId="4" hidden="1">'Fixed Charge, Facility Location'!$H$5:$H$10</definedName>
    <definedName name="solver_rhs1" localSheetId="1" hidden="1">integer</definedName>
    <definedName name="solver_rhs1" localSheetId="3" hidden="1">'Metropolitan Microwaves'!$E$22:$E$26</definedName>
    <definedName name="solver_rhs1" localSheetId="8" hidden="1">'Personnel Scheduling'!$D$23:$D$32</definedName>
    <definedName name="solver_rhs1" localSheetId="2" hidden="1">'Recreational Facilities'!$E$21:$E$23</definedName>
    <definedName name="solver_rhs1" localSheetId="5" hidden="1">'Set Covering'!$D$18:$D$26</definedName>
    <definedName name="solver_rhs1" localSheetId="6" hidden="1">0</definedName>
    <definedName name="solver_rhs1" localSheetId="7" hidden="1">'Tom''s Tailoring 2'!$A$24:$E$24</definedName>
    <definedName name="solver_rhs2" localSheetId="4" hidden="1">binary</definedName>
    <definedName name="solver_rhs2" localSheetId="1" hidden="1">'Machine Shop'!$E$16:$E$17</definedName>
    <definedName name="solver_rhs2" localSheetId="3" hidden="1">'Metropolitan Microwaves'!$E$27</definedName>
    <definedName name="solver_rhs2" localSheetId="8" hidden="1">'Personnel Scheduling'!$D$33:$D$37</definedName>
    <definedName name="solver_rhs2" localSheetId="2" hidden="1">binary</definedName>
    <definedName name="solver_rhs2" localSheetId="5" hidden="1">binary</definedName>
    <definedName name="solver_rhs2" localSheetId="6" hidden="1">1</definedName>
    <definedName name="solver_rhs2" localSheetId="7" hidden="1">0</definedName>
    <definedName name="solver_rhs3" localSheetId="4" hidden="1">'Fixed Charge, Facility Location'!$C$11:$E$11</definedName>
    <definedName name="solver_rhs3" localSheetId="3" hidden="1">binary</definedName>
    <definedName name="solver_rhs3" localSheetId="8" hidden="1">binary</definedName>
    <definedName name="solver_rhs3" localSheetId="6" hidden="1">0</definedName>
    <definedName name="solver_rhs3" localSheetId="7" hidden="1">1</definedName>
    <definedName name="solver_rhs4" localSheetId="3" hidden="1">'Metropolitan Microwaves'!$E$24</definedName>
    <definedName name="solver_rhs4" localSheetId="6" hidden="1">0</definedName>
    <definedName name="solver_rhs4" localSheetId="7" hidden="1">0</definedName>
    <definedName name="solver_rhs5" localSheetId="3" hidden="1">'Metropolitan Microwaves'!$E$25</definedName>
    <definedName name="solver_rhs5" localSheetId="6" hidden="1">1</definedName>
    <definedName name="solver_rhs5" localSheetId="7" hidden="1">0</definedName>
    <definedName name="solver_rhs6" localSheetId="3" hidden="1">'Metropolitan Microwaves'!$E$26</definedName>
    <definedName name="solver_rhs6" localSheetId="6" hidden="1">0</definedName>
    <definedName name="solver_rhs6" localSheetId="7" hidden="1">1</definedName>
    <definedName name="solver_rhs7" localSheetId="3" hidden="1">'Metropolitan Microwaves'!$E$27</definedName>
    <definedName name="solver_rhs7" localSheetId="7" hidden="1">1</definedName>
    <definedName name="solver_rhs8" localSheetId="7" hidden="1">1</definedName>
    <definedName name="solver_scl" localSheetId="4" hidden="1">2</definedName>
    <definedName name="solver_scl" localSheetId="1" hidden="1">2</definedName>
    <definedName name="solver_scl" localSheetId="3" hidden="1">2</definedName>
    <definedName name="solver_scl" localSheetId="8" hidden="1">2</definedName>
    <definedName name="solver_scl" localSheetId="2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4" hidden="1">2</definedName>
    <definedName name="solver_sho" localSheetId="1" hidden="1">2</definedName>
    <definedName name="solver_sho" localSheetId="3" hidden="1">2</definedName>
    <definedName name="solver_sho" localSheetId="8" hidden="1">2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tim" localSheetId="4" hidden="1">100</definedName>
    <definedName name="solver_tim" localSheetId="1" hidden="1">100</definedName>
    <definedName name="solver_tim" localSheetId="3" hidden="1">100</definedName>
    <definedName name="solver_tim" localSheetId="8" hidden="1">100</definedName>
    <definedName name="solver_tim" localSheetId="2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4" hidden="1">0.05</definedName>
    <definedName name="solver_tol" localSheetId="1" hidden="1">0.05</definedName>
    <definedName name="solver_tol" localSheetId="3" hidden="1">0.05</definedName>
    <definedName name="solver_tol" localSheetId="8" hidden="1">0.05</definedName>
    <definedName name="solver_tol" localSheetId="2" hidden="1">0.05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4" hidden="1">2</definedName>
    <definedName name="solver_typ" localSheetId="1" hidden="1">1</definedName>
    <definedName name="solver_typ" localSheetId="3" hidden="1">1</definedName>
    <definedName name="solver_typ" localSheetId="8" hidden="1">2</definedName>
    <definedName name="solver_typ" localSheetId="2" hidden="1">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4" hidden="1">0</definedName>
    <definedName name="solver_val" localSheetId="1" hidden="1">0</definedName>
    <definedName name="solver_val" localSheetId="3" hidden="1">0</definedName>
    <definedName name="solver_val" localSheetId="8" hidden="1">0</definedName>
    <definedName name="solver_val" localSheetId="2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1" hidden="1">2</definedName>
    <definedName name="solver_ver" localSheetId="8" hidden="1">2</definedName>
    <definedName name="solver_ver" localSheetId="2" hidden="1">2</definedName>
    <definedName name="solver_ver" localSheetId="5" hidden="1">2</definedName>
    <definedName name="solver_ver" localSheetId="6" hidden="1">2</definedName>
    <definedName name="solver_ver" localSheetId="7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5" l="1"/>
  <c r="B25" i="15"/>
  <c r="B24" i="15"/>
  <c r="B23" i="15"/>
  <c r="B22" i="15"/>
  <c r="B21" i="15"/>
  <c r="B20" i="15"/>
  <c r="B19" i="15"/>
  <c r="B18" i="15"/>
  <c r="B15" i="15"/>
  <c r="B16" i="14"/>
  <c r="E22" i="14"/>
  <c r="D22" i="14"/>
  <c r="C22" i="14"/>
  <c r="B22" i="14"/>
  <c r="A22" i="14"/>
  <c r="M13" i="14"/>
  <c r="L13" i="14"/>
  <c r="K13" i="14"/>
  <c r="J13" i="14"/>
  <c r="N13" i="14"/>
  <c r="O12" i="14"/>
  <c r="O11" i="14"/>
  <c r="O10" i="14"/>
  <c r="F14" i="14"/>
  <c r="E14" i="14"/>
  <c r="D14" i="14"/>
  <c r="C14" i="14"/>
  <c r="B14" i="14"/>
  <c r="G13" i="14"/>
  <c r="G12" i="14"/>
  <c r="G11" i="14"/>
  <c r="G10" i="14"/>
  <c r="B20" i="13"/>
  <c r="D37" i="13"/>
  <c r="B37" i="13"/>
  <c r="D36" i="13"/>
  <c r="B36" i="13"/>
  <c r="D35" i="13"/>
  <c r="B35" i="13"/>
  <c r="D34" i="13"/>
  <c r="B34" i="13"/>
  <c r="D33" i="13"/>
  <c r="B33" i="13"/>
  <c r="D32" i="13"/>
  <c r="B32" i="13"/>
  <c r="D31" i="13"/>
  <c r="B31" i="13"/>
  <c r="D30" i="13"/>
  <c r="B30" i="13"/>
  <c r="D29" i="13"/>
  <c r="B29" i="13"/>
  <c r="D28" i="13"/>
  <c r="B28" i="13"/>
  <c r="D27" i="13"/>
  <c r="B27" i="13"/>
  <c r="D26" i="13"/>
  <c r="B26" i="13"/>
  <c r="D25" i="13"/>
  <c r="B25" i="13"/>
  <c r="D24" i="13"/>
  <c r="B24" i="13"/>
  <c r="D23" i="13"/>
  <c r="B23" i="13"/>
  <c r="E24" i="14" l="1"/>
  <c r="B24" i="14"/>
  <c r="D24" i="14"/>
  <c r="A24" i="14"/>
  <c r="C24" i="14"/>
  <c r="B16" i="4"/>
  <c r="F14" i="4"/>
  <c r="E14" i="4"/>
  <c r="D14" i="4"/>
  <c r="C14" i="4"/>
  <c r="B14" i="4"/>
  <c r="G13" i="4"/>
  <c r="G12" i="4"/>
  <c r="G11" i="4"/>
  <c r="G10" i="4"/>
  <c r="C24" i="9"/>
  <c r="H5" i="9"/>
  <c r="H10" i="9"/>
  <c r="H9" i="9"/>
  <c r="H8" i="9"/>
  <c r="H7" i="9"/>
  <c r="H6" i="9"/>
  <c r="E12" i="9"/>
  <c r="D12" i="9"/>
  <c r="C12" i="9"/>
  <c r="G5" i="9"/>
  <c r="G10" i="9"/>
  <c r="G9" i="9"/>
  <c r="G8" i="9"/>
  <c r="G7" i="9"/>
  <c r="G6" i="9"/>
  <c r="C27" i="3"/>
  <c r="C26" i="3"/>
  <c r="C25" i="3"/>
  <c r="C24" i="3"/>
  <c r="C23" i="3"/>
  <c r="C22" i="3"/>
  <c r="E2" i="3"/>
  <c r="C23" i="6"/>
  <c r="C22" i="6"/>
  <c r="C21" i="6"/>
  <c r="E22" i="6"/>
  <c r="E21" i="6"/>
  <c r="C18" i="6"/>
  <c r="C16" i="5"/>
  <c r="C17" i="5"/>
  <c r="E16" i="5"/>
  <c r="C13" i="5"/>
  <c r="E3" i="3"/>
  <c r="E4" i="3"/>
  <c r="E5" i="3"/>
  <c r="E6" i="3"/>
  <c r="E7" i="3"/>
  <c r="E8" i="3"/>
  <c r="D19" i="3" l="1"/>
</calcChain>
</file>

<file path=xl/sharedStrings.xml><?xml version="1.0" encoding="utf-8"?>
<sst xmlns="http://schemas.openxmlformats.org/spreadsheetml/2006/main" count="308" uniqueCount="178">
  <si>
    <t>Constraints</t>
  </si>
  <si>
    <t>B&amp;W TV</t>
  </si>
  <si>
    <t>Color TV</t>
  </si>
  <si>
    <t>Large Screen TVs</t>
  </si>
  <si>
    <t>VHS VCRs</t>
  </si>
  <si>
    <t>Beta VCRs</t>
  </si>
  <si>
    <t>Video Games</t>
  </si>
  <si>
    <t>Home Computers</t>
  </si>
  <si>
    <t>Investment</t>
  </si>
  <si>
    <t>Floor Space</t>
  </si>
  <si>
    <t>Rate of Return</t>
  </si>
  <si>
    <t>Decision Variables</t>
  </si>
  <si>
    <t>Expected Return</t>
  </si>
  <si>
    <t>Maximize</t>
  </si>
  <si>
    <t>Total Expected Return</t>
  </si>
  <si>
    <t>Budget</t>
  </si>
  <si>
    <t>Space</t>
  </si>
  <si>
    <t>Large Screen TV</t>
  </si>
  <si>
    <t>Both VCRs</t>
  </si>
  <si>
    <t>Video Game</t>
  </si>
  <si>
    <t>At least 3 lines</t>
  </si>
  <si>
    <t>Garment</t>
  </si>
  <si>
    <t>Tailor</t>
  </si>
  <si>
    <t>Wedding Gown</t>
  </si>
  <si>
    <t>Clown Costume</t>
  </si>
  <si>
    <t>Admiral's Uniform</t>
  </si>
  <si>
    <t>Bullfighter's Outfit</t>
  </si>
  <si>
    <t>X</t>
  </si>
  <si>
    <t>Machine Shop Example</t>
  </si>
  <si>
    <t>Machines</t>
  </si>
  <si>
    <t>Press</t>
  </si>
  <si>
    <t>Lathe</t>
  </si>
  <si>
    <t>Profit per machine</t>
  </si>
  <si>
    <t>Resource constraints</t>
  </si>
  <si>
    <t>Available</t>
  </si>
  <si>
    <t xml:space="preserve">  purchase price ($)</t>
  </si>
  <si>
    <t xml:space="preserve">  floor space (sq. ft.)</t>
  </si>
  <si>
    <t>Purchases</t>
  </si>
  <si>
    <t>Presses =</t>
  </si>
  <si>
    <t xml:space="preserve">  Lathes =</t>
  </si>
  <si>
    <t>Maximize Profit</t>
  </si>
  <si>
    <t>Recreational Facilities (0 - 1) Example</t>
  </si>
  <si>
    <t>Swimming</t>
  </si>
  <si>
    <t xml:space="preserve">Tennis </t>
  </si>
  <si>
    <t xml:space="preserve">Athletic </t>
  </si>
  <si>
    <t>Projects:</t>
  </si>
  <si>
    <t>Pool</t>
  </si>
  <si>
    <t>Center</t>
  </si>
  <si>
    <t>Field</t>
  </si>
  <si>
    <t>Gymnasium</t>
  </si>
  <si>
    <t>Daily usage:</t>
  </si>
  <si>
    <t>cost ($/facility):</t>
  </si>
  <si>
    <t>space (acres/facility):</t>
  </si>
  <si>
    <t>contingency:</t>
  </si>
  <si>
    <t>Projects selected:</t>
  </si>
  <si>
    <t xml:space="preserve">     Swimming pool =</t>
  </si>
  <si>
    <t xml:space="preserve">        Tennis center =</t>
  </si>
  <si>
    <t xml:space="preserve">           Athletic field =</t>
  </si>
  <si>
    <t xml:space="preserve">           Gymnasium =</t>
  </si>
  <si>
    <t>A Fixed Charge and Facility Location Example</t>
  </si>
  <si>
    <t>Plants</t>
  </si>
  <si>
    <t>Projected</t>
  </si>
  <si>
    <t>Potatoes</t>
  </si>
  <si>
    <t>Selection</t>
  </si>
  <si>
    <t>Farms</t>
  </si>
  <si>
    <t>A</t>
  </si>
  <si>
    <t>B</t>
  </si>
  <si>
    <t>C</t>
  </si>
  <si>
    <t>Harvest</t>
  </si>
  <si>
    <t>Shipped</t>
  </si>
  <si>
    <t>Production Capacity</t>
  </si>
  <si>
    <t>Potatoes Shipped</t>
  </si>
  <si>
    <t xml:space="preserve">Annual </t>
  </si>
  <si>
    <t xml:space="preserve">Fixed </t>
  </si>
  <si>
    <t>Farm</t>
  </si>
  <si>
    <t>Yi</t>
  </si>
  <si>
    <t>Cost</t>
  </si>
  <si>
    <t xml:space="preserve">Total Cost (Z) = </t>
  </si>
  <si>
    <t>Atlanta</t>
  </si>
  <si>
    <t>Boston</t>
  </si>
  <si>
    <t>Charlotte</t>
  </si>
  <si>
    <t>Detroit</t>
  </si>
  <si>
    <t>Milwaukee</t>
  </si>
  <si>
    <t>New York</t>
  </si>
  <si>
    <t>Richmond</t>
  </si>
  <si>
    <t>St. Louis</t>
  </si>
  <si>
    <t>&lt;=</t>
  </si>
  <si>
    <t>Noninteger Profit</t>
  </si>
  <si>
    <t>Integer Profit</t>
  </si>
  <si>
    <t>(2.22, 5.56)</t>
  </si>
  <si>
    <t>(1, 6)</t>
  </si>
  <si>
    <t>Microsoft Excel 11.0 Sensitivity Report</t>
  </si>
  <si>
    <t>Worksheet: [Week 9.xls]Machine Shop</t>
  </si>
  <si>
    <t>Report Created: 11/27/2006 10:22:22 AM</t>
  </si>
  <si>
    <t>Adjustable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</si>
  <si>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</si>
  <si>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</si>
  <si>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</si>
  <si>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</si>
  <si>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</si>
  <si>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</si>
  <si>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</si>
  <si>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</si>
  <si>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</si>
  <si>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</si>
  <si>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</si>
  <si>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</si>
  <si>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</si>
  <si>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</si>
  <si>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$B$10</t>
  </si>
  <si>
    <t>$B$11</t>
  </si>
  <si>
    <t>$C$16</t>
  </si>
  <si>
    <t>Budget Press</t>
  </si>
  <si>
    <t>$C$17</t>
  </si>
  <si>
    <t>Space Press</t>
  </si>
  <si>
    <t>Tennis</t>
  </si>
  <si>
    <t>Gym</t>
  </si>
  <si>
    <t>&gt;=</t>
  </si>
  <si>
    <t>1000s of tons shipped</t>
  </si>
  <si>
    <t>Indianapolis</t>
  </si>
  <si>
    <t># of Garments Assigned</t>
  </si>
  <si>
    <t># of Tailors</t>
  </si>
  <si>
    <t>Assigned</t>
  </si>
  <si>
    <t>Total Time Spent</t>
  </si>
  <si>
    <t xml:space="preserve">Time </t>
  </si>
  <si>
    <t xml:space="preserve">Agents </t>
  </si>
  <si>
    <t>Salary</t>
  </si>
  <si>
    <t xml:space="preserve">6am-8am </t>
  </si>
  <si>
    <t>Shift 1</t>
  </si>
  <si>
    <t xml:space="preserve">8am-10am </t>
  </si>
  <si>
    <t>Shift 2</t>
  </si>
  <si>
    <t xml:space="preserve">10am-12pm </t>
  </si>
  <si>
    <t>Shift 3</t>
  </si>
  <si>
    <t xml:space="preserve">12pm-2pm </t>
  </si>
  <si>
    <t>Shift 4</t>
  </si>
  <si>
    <t xml:space="preserve">2pm-4pm </t>
  </si>
  <si>
    <t>Shift 5</t>
  </si>
  <si>
    <t xml:space="preserve">4pm-6pm </t>
  </si>
  <si>
    <t xml:space="preserve">6pm-8pm </t>
  </si>
  <si>
    <t xml:space="preserve">8pm-10pm </t>
  </si>
  <si>
    <t xml:space="preserve">10pm-12am </t>
  </si>
  <si>
    <t xml:space="preserve">12am-6am </t>
  </si>
  <si>
    <t>Decision Variables: # of employees in each shift</t>
  </si>
  <si>
    <t>6am-2pm</t>
  </si>
  <si>
    <t>8am-4pm</t>
  </si>
  <si>
    <t>12pm-8pm</t>
  </si>
  <si>
    <t>4pm-12am</t>
  </si>
  <si>
    <t>10pm-6am</t>
  </si>
  <si>
    <t>minimize cost</t>
  </si>
  <si>
    <t>0-1 variables for needing a supervisor</t>
  </si>
  <si>
    <t xml:space="preserve">Tailor </t>
  </si>
  <si>
    <t xml:space="preserve">Garment </t>
  </si>
  <si>
    <t xml:space="preserve">Lederhosen </t>
  </si>
  <si>
    <t xml:space="preserve">Mummer’s Costume </t>
  </si>
  <si>
    <t xml:space="preserve">Spacesuit </t>
  </si>
  <si>
    <t>Changeover?</t>
  </si>
  <si>
    <t>Tailor 1</t>
  </si>
  <si>
    <t>Tailor 2</t>
  </si>
  <si>
    <t>Tailor 3</t>
  </si>
  <si>
    <t>Tailor 4</t>
  </si>
  <si>
    <t>Tailor 5</t>
  </si>
  <si>
    <t>Hub Candidates</t>
  </si>
  <si>
    <t>Cities within 300 Miles</t>
  </si>
  <si>
    <t>Hub?</t>
  </si>
  <si>
    <t>Atlanta, Charlotte</t>
  </si>
  <si>
    <t>Boston, New York</t>
  </si>
  <si>
    <t>Atlanta, Charlotte, Richmond</t>
  </si>
  <si>
    <t>Detroit, Indianapolis</t>
  </si>
  <si>
    <t>Detroit, Indianapolis, Milwaukee</t>
  </si>
  <si>
    <t>Detroit, Indianapolis, Milwaukee, St. Louis</t>
  </si>
  <si>
    <t>Atlanta, Indianapolis, St. Louis</t>
  </si>
  <si>
    <t>Boston, New York, Richmond</t>
  </si>
  <si>
    <t>Detroit, Richmond</t>
  </si>
  <si>
    <t>Charlotte, New York, Richmond</t>
  </si>
  <si>
    <t>Indianapolis, St. Louis</t>
  </si>
  <si>
    <t>Minimize # of Hubs</t>
  </si>
  <si>
    <t>Cover 9 Cities</t>
  </si>
  <si>
    <r>
      <t xml:space="preserve">   </t>
    </r>
    <r>
      <rPr>
        <i/>
        <sz val="14"/>
        <rFont val="Arial"/>
        <family val="2"/>
      </rPr>
      <t>Total daily usage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</si>
</sst>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&quot;$&quot;#,##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color indexed="18"/>
      <name val="Arial"/>
      <family val="2"/>
    </font>
    <font>
      <b/>
      <sz val="11"/>
      <color rgb="FFFFFFFF"/>
      <name val="Century Schoolbook"/>
      <family val="1"/>
    </font>
    <font>
      <sz val="11"/>
      <color rgb="FF000000"/>
      <name val="Century Schoolbook"/>
      <family val="1"/>
    </font>
    <font>
      <sz val="11"/>
      <color theme="1"/>
      <name val="Century Schoolbook"/>
      <family val="1"/>
    </font>
    <font>
      <i/>
      <sz val="10"/>
      <name val="Century Schoolbook"/>
      <family val="1"/>
    </font>
    <font>
      <sz val="10"/>
      <name val="Century Schoolbook"/>
      <family val="1"/>
    </font>
    <font>
      <b/>
      <sz val="20"/>
      <name val="Arial"/>
      <family val="2"/>
    </font>
    <font>
      <sz val="20"/>
      <name val="Arial"/>
      <family val="2"/>
    </font>
    <font>
      <i/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72A376"/>
        <bgColor indexed="64"/>
      </patternFill>
    </fill>
    <fill>
      <patternFill patternType="solid">
        <fgColor rgb="FFD5E0D6"/>
        <bgColor indexed="64"/>
      </patternFill>
    </fill>
    <fill>
      <patternFill patternType="solid">
        <fgColor rgb="FFEBF0EC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195">
    <xf numFmtId="0" fontId="0" fillId="0" borderId="0" xfId="0"/>
    <xf numFmtId="0" fontId="0" fillId="0" borderId="1" xfId="0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2" xfId="0" applyFont="1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12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5" xfId="0" applyBorder="1"/>
    <xf numFmtId="0" fontId="0" fillId="0" borderId="1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5" fillId="0" borderId="13" xfId="0" applyFont="1" applyBorder="1"/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2" xfId="1" applyNumberFormat="1" applyFont="1" applyBorder="1" applyAlignment="1">
      <alignment horizontal="center"/>
    </xf>
    <xf numFmtId="0" fontId="0" fillId="0" borderId="16" xfId="0" applyFill="1" applyBorder="1" applyAlignment="1"/>
    <xf numFmtId="0" fontId="0" fillId="0" borderId="17" xfId="0" applyFill="1" applyBorder="1" applyAlignment="1"/>
    <xf numFmtId="0" fontId="6" fillId="0" borderId="1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2" fontId="0" fillId="0" borderId="16" xfId="0" applyNumberFormat="1" applyFill="1" applyBorder="1" applyAlignment="1"/>
    <xf numFmtId="2" fontId="0" fillId="0" borderId="17" xfId="0" applyNumberFormat="1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3" fillId="6" borderId="0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7" fillId="9" borderId="22" xfId="3" applyFont="1" applyFill="1" applyBorder="1" applyAlignment="1">
      <alignment horizontal="right" vertical="top" wrapText="1" readingOrder="1"/>
    </xf>
    <xf numFmtId="0" fontId="9" fillId="0" borderId="0" xfId="3" applyFont="1"/>
    <xf numFmtId="0" fontId="8" fillId="10" borderId="20" xfId="3" applyFont="1" applyFill="1" applyBorder="1" applyAlignment="1">
      <alignment horizontal="left" vertical="top" wrapText="1" readingOrder="1"/>
    </xf>
    <xf numFmtId="164" fontId="8" fillId="10" borderId="20" xfId="3" applyNumberFormat="1" applyFont="1" applyFill="1" applyBorder="1" applyAlignment="1">
      <alignment horizontal="right" vertical="top" wrapText="1"/>
    </xf>
    <xf numFmtId="0" fontId="8" fillId="11" borderId="21" xfId="3" applyFont="1" applyFill="1" applyBorder="1" applyAlignment="1">
      <alignment horizontal="left" vertical="top" wrapText="1" readingOrder="1"/>
    </xf>
    <xf numFmtId="164" fontId="8" fillId="11" borderId="21" xfId="3" applyNumberFormat="1" applyFont="1" applyFill="1" applyBorder="1" applyAlignment="1">
      <alignment horizontal="right" vertical="top" wrapText="1"/>
    </xf>
    <xf numFmtId="0" fontId="8" fillId="10" borderId="21" xfId="3" applyFont="1" applyFill="1" applyBorder="1" applyAlignment="1">
      <alignment horizontal="left" vertical="top" wrapText="1" readingOrder="1"/>
    </xf>
    <xf numFmtId="164" fontId="8" fillId="10" borderId="21" xfId="3" applyNumberFormat="1" applyFont="1" applyFill="1" applyBorder="1" applyAlignment="1">
      <alignment horizontal="right" vertical="top" wrapText="1"/>
    </xf>
    <xf numFmtId="0" fontId="9" fillId="12" borderId="0" xfId="3" applyFont="1" applyFill="1"/>
    <xf numFmtId="0" fontId="7" fillId="9" borderId="22" xfId="0" applyFont="1" applyFill="1" applyBorder="1" applyAlignment="1">
      <alignment horizontal="left" vertical="top" wrapText="1" readingOrder="1"/>
    </xf>
    <xf numFmtId="0" fontId="8" fillId="10" borderId="20" xfId="0" applyFont="1" applyFill="1" applyBorder="1" applyAlignment="1">
      <alignment horizontal="left" vertical="top" wrapText="1" readingOrder="1"/>
    </xf>
    <xf numFmtId="0" fontId="8" fillId="11" borderId="21" xfId="0" applyFont="1" applyFill="1" applyBorder="1" applyAlignment="1">
      <alignment horizontal="left" vertical="top" wrapText="1" readingOrder="1"/>
    </xf>
    <xf numFmtId="0" fontId="8" fillId="10" borderId="21" xfId="0" applyFont="1" applyFill="1" applyBorder="1" applyAlignment="1">
      <alignment horizontal="left" vertical="top" wrapText="1" readingOrder="1"/>
    </xf>
    <xf numFmtId="164" fontId="9" fillId="0" borderId="0" xfId="3" applyNumberFormat="1" applyFont="1"/>
    <xf numFmtId="0" fontId="7" fillId="9" borderId="22" xfId="0" applyFont="1" applyFill="1" applyBorder="1" applyAlignment="1">
      <alignment vertical="top" wrapText="1"/>
    </xf>
    <xf numFmtId="0" fontId="8" fillId="10" borderId="20" xfId="0" applyFont="1" applyFill="1" applyBorder="1" applyAlignment="1">
      <alignment horizontal="center" vertical="top" wrapText="1" readingOrder="1"/>
    </xf>
    <xf numFmtId="0" fontId="8" fillId="11" borderId="21" xfId="0" applyFont="1" applyFill="1" applyBorder="1" applyAlignment="1">
      <alignment horizontal="center" vertical="top" wrapText="1" readingOrder="1"/>
    </xf>
    <xf numFmtId="0" fontId="8" fillId="10" borderId="21" xfId="0" applyFont="1" applyFill="1" applyBorder="1" applyAlignment="1">
      <alignment horizontal="center" vertical="top" wrapText="1" readingOrder="1"/>
    </xf>
    <xf numFmtId="0" fontId="8" fillId="12" borderId="21" xfId="0" applyFont="1" applyFill="1" applyBorder="1" applyAlignment="1">
      <alignment horizontal="center" vertical="top" wrapText="1" readingOrder="1"/>
    </xf>
    <xf numFmtId="0" fontId="2" fillId="0" borderId="0" xfId="0" applyFont="1"/>
    <xf numFmtId="0" fontId="0" fillId="12" borderId="0" xfId="0" applyFill="1"/>
    <xf numFmtId="0" fontId="10" fillId="0" borderId="0" xfId="2" applyFont="1" applyBorder="1" applyAlignment="1">
      <alignment horizontal="left"/>
    </xf>
    <xf numFmtId="0" fontId="10" fillId="0" borderId="0" xfId="2" applyFont="1" applyBorder="1"/>
    <xf numFmtId="0" fontId="11" fillId="0" borderId="0" xfId="2" applyFont="1" applyBorder="1"/>
    <xf numFmtId="0" fontId="2" fillId="0" borderId="0" xfId="2"/>
    <xf numFmtId="0" fontId="11" fillId="0" borderId="0" xfId="2" applyFont="1" applyBorder="1" applyAlignment="1">
      <alignment horizontal="left"/>
    </xf>
    <xf numFmtId="0" fontId="11" fillId="12" borderId="2" xfId="2" applyFont="1" applyFill="1" applyBorder="1"/>
    <xf numFmtId="0" fontId="12" fillId="0" borderId="0" xfId="0" applyFont="1"/>
    <xf numFmtId="0" fontId="13" fillId="0" borderId="0" xfId="0" applyFont="1"/>
    <xf numFmtId="0" fontId="14" fillId="0" borderId="1" xfId="0" applyFont="1" applyBorder="1" applyAlignment="1">
      <alignment horizontal="left"/>
    </xf>
    <xf numFmtId="0" fontId="13" fillId="0" borderId="11" xfId="0" applyFont="1" applyBorder="1"/>
    <xf numFmtId="0" fontId="13" fillId="0" borderId="2" xfId="0" applyFont="1" applyBorder="1" applyAlignment="1">
      <alignment horizontal="center"/>
    </xf>
    <xf numFmtId="0" fontId="13" fillId="0" borderId="0" xfId="0" applyFont="1" applyBorder="1"/>
    <xf numFmtId="0" fontId="14" fillId="0" borderId="12" xfId="0" applyFont="1" applyBorder="1"/>
    <xf numFmtId="0" fontId="13" fillId="0" borderId="9" xfId="0" applyFont="1" applyBorder="1"/>
    <xf numFmtId="0" fontId="13" fillId="0" borderId="4" xfId="0" applyFont="1" applyBorder="1" applyAlignment="1">
      <alignment horizontal="center"/>
    </xf>
    <xf numFmtId="0" fontId="14" fillId="0" borderId="13" xfId="0" applyFont="1" applyBorder="1"/>
    <xf numFmtId="0" fontId="13" fillId="0" borderId="6" xfId="0" applyFont="1" applyBorder="1"/>
    <xf numFmtId="0" fontId="13" fillId="0" borderId="4" xfId="0" applyFont="1" applyBorder="1"/>
    <xf numFmtId="0" fontId="14" fillId="0" borderId="2" xfId="0" applyFont="1" applyBorder="1" applyAlignment="1">
      <alignment horizontal="center"/>
    </xf>
    <xf numFmtId="0" fontId="13" fillId="0" borderId="1" xfId="0" applyFont="1" applyBorder="1"/>
    <xf numFmtId="0" fontId="13" fillId="0" borderId="5" xfId="0" applyFont="1" applyBorder="1" applyAlignment="1">
      <alignment horizontal="center"/>
    </xf>
    <xf numFmtId="0" fontId="13" fillId="0" borderId="12" xfId="0" applyFont="1" applyBorder="1"/>
    <xf numFmtId="0" fontId="13" fillId="0" borderId="0" xfId="0" applyFont="1" applyBorder="1" applyAlignment="1">
      <alignment horizontal="center"/>
    </xf>
    <xf numFmtId="0" fontId="14" fillId="0" borderId="1" xfId="0" applyFont="1" applyBorder="1"/>
    <xf numFmtId="0" fontId="13" fillId="0" borderId="14" xfId="0" applyFont="1" applyBorder="1"/>
    <xf numFmtId="0" fontId="13" fillId="0" borderId="2" xfId="0" applyFont="1" applyBorder="1"/>
    <xf numFmtId="2" fontId="13" fillId="8" borderId="2" xfId="0" applyNumberFormat="1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 vertical="top" wrapText="1" readingOrder="1"/>
    </xf>
    <xf numFmtId="0" fontId="7" fillId="9" borderId="24" xfId="0" applyFont="1" applyFill="1" applyBorder="1" applyAlignment="1">
      <alignment horizontal="center" vertical="top" wrapText="1" readingOrder="1"/>
    </xf>
    <xf numFmtId="0" fontId="7" fillId="9" borderId="25" xfId="0" applyFont="1" applyFill="1" applyBorder="1" applyAlignment="1">
      <alignment horizontal="center" vertical="top" wrapText="1" readingOrder="1"/>
    </xf>
    <xf numFmtId="0" fontId="15" fillId="0" borderId="0" xfId="0" applyFont="1"/>
    <xf numFmtId="0" fontId="16" fillId="0" borderId="0" xfId="0" applyFont="1"/>
    <xf numFmtId="0" fontId="16" fillId="0" borderId="1" xfId="0" applyFont="1" applyBorder="1"/>
    <xf numFmtId="0" fontId="16" fillId="0" borderId="14" xfId="0" applyFont="1" applyBorder="1"/>
    <xf numFmtId="0" fontId="16" fillId="0" borderId="5" xfId="0" applyFont="1" applyBorder="1" applyAlignment="1">
      <alignment horizontal="center"/>
    </xf>
    <xf numFmtId="0" fontId="16" fillId="0" borderId="5" xfId="0" applyFont="1" applyBorder="1"/>
    <xf numFmtId="0" fontId="17" fillId="0" borderId="12" xfId="0" applyFont="1" applyBorder="1" applyAlignment="1">
      <alignment horizontal="left"/>
    </xf>
    <xf numFmtId="0" fontId="16" fillId="0" borderId="10" xfId="0" applyFont="1" applyBorder="1"/>
    <xf numFmtId="0" fontId="16" fillId="0" borderId="4" xfId="0" applyFont="1" applyBorder="1" applyAlignment="1">
      <alignment horizontal="center"/>
    </xf>
    <xf numFmtId="0" fontId="16" fillId="0" borderId="0" xfId="0" applyFont="1" applyBorder="1"/>
    <xf numFmtId="0" fontId="17" fillId="0" borderId="13" xfId="0" applyFont="1" applyBorder="1"/>
    <xf numFmtId="0" fontId="16" fillId="0" borderId="7" xfId="0" applyFont="1" applyBorder="1"/>
    <xf numFmtId="0" fontId="16" fillId="0" borderId="2" xfId="0" applyFont="1" applyBorder="1" applyAlignment="1">
      <alignment horizontal="center"/>
    </xf>
    <xf numFmtId="0" fontId="16" fillId="0" borderId="6" xfId="0" applyFont="1" applyBorder="1"/>
    <xf numFmtId="0" fontId="16" fillId="0" borderId="13" xfId="0" applyFont="1" applyBorder="1"/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2" xfId="0" applyFont="1" applyBorder="1"/>
    <xf numFmtId="0" fontId="16" fillId="0" borderId="9" xfId="0" applyFont="1" applyBorder="1"/>
    <xf numFmtId="0" fontId="16" fillId="0" borderId="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1" xfId="0" applyFont="1" applyFill="1" applyBorder="1"/>
    <xf numFmtId="0" fontId="16" fillId="0" borderId="14" xfId="0" applyFont="1" applyFill="1" applyBorder="1"/>
    <xf numFmtId="0" fontId="16" fillId="0" borderId="5" xfId="0" applyFont="1" applyFill="1" applyBorder="1"/>
    <xf numFmtId="0" fontId="16" fillId="0" borderId="15" xfId="0" applyFont="1" applyFill="1" applyBorder="1"/>
    <xf numFmtId="0" fontId="16" fillId="0" borderId="8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15" xfId="0" applyFont="1" applyBorder="1"/>
    <xf numFmtId="0" fontId="16" fillId="8" borderId="2" xfId="0" applyFont="1" applyFill="1" applyBorder="1" applyAlignment="1">
      <alignment horizontal="center"/>
    </xf>
    <xf numFmtId="0" fontId="16" fillId="0" borderId="12" xfId="0" applyFont="1" applyFill="1" applyBorder="1"/>
    <xf numFmtId="0" fontId="16" fillId="0" borderId="10" xfId="0" applyFont="1" applyFill="1" applyBorder="1"/>
    <xf numFmtId="0" fontId="18" fillId="0" borderId="2" xfId="0" applyFont="1" applyBorder="1"/>
    <xf numFmtId="0" fontId="19" fillId="2" borderId="2" xfId="0" applyFont="1" applyFill="1" applyBorder="1"/>
    <xf numFmtId="0" fontId="19" fillId="3" borderId="2" xfId="0" applyFont="1" applyFill="1" applyBorder="1"/>
    <xf numFmtId="0" fontId="19" fillId="4" borderId="2" xfId="0" applyFont="1" applyFill="1" applyBorder="1"/>
    <xf numFmtId="0" fontId="19" fillId="5" borderId="2" xfId="0" applyFont="1" applyFill="1" applyBorder="1"/>
    <xf numFmtId="0" fontId="18" fillId="0" borderId="0" xfId="0" applyFont="1"/>
    <xf numFmtId="0" fontId="19" fillId="6" borderId="3" xfId="0" applyFont="1" applyFill="1" applyBorder="1"/>
    <xf numFmtId="0" fontId="18" fillId="2" borderId="3" xfId="0" applyFont="1" applyFill="1" applyBorder="1"/>
    <xf numFmtId="0" fontId="18" fillId="3" borderId="3" xfId="0" applyFont="1" applyFill="1" applyBorder="1"/>
    <xf numFmtId="10" fontId="18" fillId="4" borderId="3" xfId="0" applyNumberFormat="1" applyFont="1" applyFill="1" applyBorder="1"/>
    <xf numFmtId="0" fontId="18" fillId="5" borderId="3" xfId="0" applyFont="1" applyFill="1" applyBorder="1"/>
    <xf numFmtId="9" fontId="18" fillId="4" borderId="3" xfId="0" applyNumberFormat="1" applyFont="1" applyFill="1" applyBorder="1"/>
    <xf numFmtId="0" fontId="19" fillId="6" borderId="4" xfId="0" applyFont="1" applyFill="1" applyBorder="1"/>
    <xf numFmtId="0" fontId="18" fillId="2" borderId="4" xfId="0" applyFont="1" applyFill="1" applyBorder="1"/>
    <xf numFmtId="0" fontId="18" fillId="3" borderId="4" xfId="0" applyFont="1" applyFill="1" applyBorder="1"/>
    <xf numFmtId="10" fontId="18" fillId="4" borderId="4" xfId="0" applyNumberFormat="1" applyFont="1" applyFill="1" applyBorder="1"/>
    <xf numFmtId="0" fontId="18" fillId="5" borderId="4" xfId="0" applyFont="1" applyFill="1" applyBorder="1"/>
    <xf numFmtId="0" fontId="20" fillId="0" borderId="0" xfId="0" applyFont="1"/>
    <xf numFmtId="0" fontId="19" fillId="6" borderId="5" xfId="0" applyFont="1" applyFill="1" applyBorder="1"/>
    <xf numFmtId="0" fontId="18" fillId="8" borderId="5" xfId="0" applyFont="1" applyFill="1" applyBorder="1"/>
    <xf numFmtId="0" fontId="18" fillId="8" borderId="3" xfId="0" applyFont="1" applyFill="1" applyBorder="1"/>
    <xf numFmtId="0" fontId="18" fillId="8" borderId="4" xfId="0" applyFont="1" applyFill="1" applyBorder="1"/>
    <xf numFmtId="0" fontId="19" fillId="7" borderId="0" xfId="0" applyFont="1" applyFill="1" applyAlignment="1">
      <alignment horizontal="left"/>
    </xf>
    <xf numFmtId="0" fontId="19" fillId="7" borderId="0" xfId="0" applyFont="1" applyFill="1"/>
    <xf numFmtId="6" fontId="18" fillId="0" borderId="0" xfId="0" applyNumberFormat="1" applyFont="1"/>
    <xf numFmtId="0" fontId="18" fillId="0" borderId="1" xfId="0" applyFont="1" applyBorder="1"/>
    <xf numFmtId="0" fontId="19" fillId="2" borderId="13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6" borderId="2" xfId="0" applyFont="1" applyFill="1" applyBorder="1"/>
    <xf numFmtId="0" fontId="19" fillId="2" borderId="6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7" borderId="9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8" fillId="0" borderId="5" xfId="0" applyFont="1" applyBorder="1"/>
    <xf numFmtId="0" fontId="18" fillId="8" borderId="9" xfId="0" applyFont="1" applyFill="1" applyBorder="1" applyAlignment="1">
      <alignment horizontal="center"/>
    </xf>
    <xf numFmtId="0" fontId="18" fillId="8" borderId="10" xfId="0" applyFont="1" applyFill="1" applyBorder="1" applyAlignment="1">
      <alignment horizontal="center"/>
    </xf>
    <xf numFmtId="0" fontId="18" fillId="0" borderId="13" xfId="0" applyFont="1" applyBorder="1"/>
    <xf numFmtId="0" fontId="19" fillId="6" borderId="0" xfId="0" applyFont="1" applyFill="1" applyBorder="1"/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16</xdr:row>
      <xdr:rowOff>0</xdr:rowOff>
    </xdr:from>
    <xdr:to>
      <xdr:col>4</xdr:col>
      <xdr:colOff>127000</xdr:colOff>
      <xdr:row>16</xdr:row>
      <xdr:rowOff>12700</xdr:rowOff>
    </xdr:to>
    <xdr:sp macro="" textlink="">
      <xdr:nvSpPr>
        <xdr:cNvPr id="1078" name="Ink 54">
          <a:extLst>
            <a:ext uri="{FF2B5EF4-FFF2-40B4-BE49-F238E27FC236}">
              <a16:creationId xmlns:a16="http://schemas.microsoft.com/office/drawing/2014/main" id="{E7D2049A-99ED-654D-BE55-62030B0729B1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2908300" y="2641600"/>
          <a:ext cx="12700" cy="12700"/>
        </a:xfrm>
        <a:custGeom>
          <a:avLst/>
          <a:gdLst>
            <a:gd name="T0" fmla="+- 0 8052 8052"/>
            <a:gd name="T1" fmla="*/ T0 w 2"/>
            <a:gd name="T2" fmla="+- 0 7312 7312"/>
            <a:gd name="T3" fmla="*/ 7312 h 15"/>
            <a:gd name="T4" fmla="+- 0 8052 8052"/>
            <a:gd name="T5" fmla="*/ T4 w 2"/>
            <a:gd name="T6" fmla="+- 0 7319 7312"/>
            <a:gd name="T7" fmla="*/ 7319 h 15"/>
            <a:gd name="T8" fmla="+- 0 8052 8052"/>
            <a:gd name="T9" fmla="*/ T8 w 2"/>
            <a:gd name="T10" fmla="+- 0 7321 7312"/>
            <a:gd name="T11" fmla="*/ 7321 h 15"/>
            <a:gd name="T12" fmla="+- 0 8053 8052"/>
            <a:gd name="T13" fmla="*/ T12 w 2"/>
            <a:gd name="T14" fmla="+- 0 7326 7312"/>
            <a:gd name="T15" fmla="*/ 7326 h 15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</a:cxnLst>
          <a:rect l="0" t="0" r="r" b="b"/>
          <a:pathLst>
            <a:path w="2" h="15" extrusionOk="0">
              <a:moveTo>
                <a:pt x="0" y="0"/>
              </a:moveTo>
              <a:cubicBezTo>
                <a:pt x="0" y="7"/>
                <a:pt x="0" y="9"/>
                <a:pt x="1" y="14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13</xdr:row>
      <xdr:rowOff>101600</xdr:rowOff>
    </xdr:from>
    <xdr:to>
      <xdr:col>5</xdr:col>
      <xdr:colOff>368300</xdr:colOff>
      <xdr:row>14</xdr:row>
      <xdr:rowOff>114300</xdr:rowOff>
    </xdr:to>
    <xdr:sp macro="" textlink="">
      <xdr:nvSpPr>
        <xdr:cNvPr id="2050" name="Ink 2">
          <a:extLst>
            <a:ext uri="{FF2B5EF4-FFF2-40B4-BE49-F238E27FC236}">
              <a16:creationId xmlns:a16="http://schemas.microsoft.com/office/drawing/2014/main" id="{E835A5EC-C398-2641-B3AE-D779CD1B9A18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3530600" y="2247900"/>
          <a:ext cx="279400" cy="177800"/>
        </a:xfrm>
        <a:custGeom>
          <a:avLst/>
          <a:gdLst>
            <a:gd name="T0" fmla="+- 0 9834 9790"/>
            <a:gd name="T1" fmla="*/ T0 w 755"/>
            <a:gd name="T2" fmla="+- 0 6456 6228"/>
            <a:gd name="T3" fmla="*/ 6456 h 501"/>
            <a:gd name="T4" fmla="+- 0 9830 9790"/>
            <a:gd name="T5" fmla="*/ T4 w 755"/>
            <a:gd name="T6" fmla="+- 0 6542 6228"/>
            <a:gd name="T7" fmla="*/ 6542 h 501"/>
            <a:gd name="T8" fmla="+- 0 9839 9790"/>
            <a:gd name="T9" fmla="*/ T8 w 755"/>
            <a:gd name="T10" fmla="+- 0 6657 6228"/>
            <a:gd name="T11" fmla="*/ 6657 h 501"/>
            <a:gd name="T12" fmla="+- 0 9849 9790"/>
            <a:gd name="T13" fmla="*/ T12 w 755"/>
            <a:gd name="T14" fmla="+- 0 6728 6228"/>
            <a:gd name="T15" fmla="*/ 6728 h 501"/>
            <a:gd name="T16" fmla="+- 0 9838 9790"/>
            <a:gd name="T17" fmla="*/ T16 w 755"/>
            <a:gd name="T18" fmla="+- 0 6668 6228"/>
            <a:gd name="T19" fmla="*/ 6668 h 501"/>
            <a:gd name="T20" fmla="+- 0 9790 9790"/>
            <a:gd name="T21" fmla="*/ T20 w 755"/>
            <a:gd name="T22" fmla="+- 0 6374 6228"/>
            <a:gd name="T23" fmla="*/ 6374 h 501"/>
            <a:gd name="T24" fmla="+- 0 9841 9790"/>
            <a:gd name="T25" fmla="*/ T24 w 755"/>
            <a:gd name="T26" fmla="+- 0 6256 6228"/>
            <a:gd name="T27" fmla="*/ 6256 h 501"/>
            <a:gd name="T28" fmla="+- 0 9941 9790"/>
            <a:gd name="T29" fmla="*/ T28 w 755"/>
            <a:gd name="T30" fmla="+- 0 6231 6228"/>
            <a:gd name="T31" fmla="*/ 6231 h 501"/>
            <a:gd name="T32" fmla="+- 0 9991 9790"/>
            <a:gd name="T33" fmla="*/ T32 w 755"/>
            <a:gd name="T34" fmla="+- 0 6324 6228"/>
            <a:gd name="T35" fmla="*/ 6324 h 501"/>
            <a:gd name="T36" fmla="+- 0 9878 9790"/>
            <a:gd name="T37" fmla="*/ T36 w 755"/>
            <a:gd name="T38" fmla="+- 0 6442 6228"/>
            <a:gd name="T39" fmla="*/ 6442 h 501"/>
            <a:gd name="T40" fmla="+- 0 9810 9790"/>
            <a:gd name="T41" fmla="*/ T40 w 755"/>
            <a:gd name="T42" fmla="+- 0 6454 6228"/>
            <a:gd name="T43" fmla="*/ 6454 h 501"/>
            <a:gd name="T44" fmla="+- 0 9805 9790"/>
            <a:gd name="T45" fmla="*/ T44 w 755"/>
            <a:gd name="T46" fmla="+- 0 6447 6228"/>
            <a:gd name="T47" fmla="*/ 6447 h 501"/>
            <a:gd name="T48" fmla="+- 0 10038 9790"/>
            <a:gd name="T49" fmla="*/ T48 w 755"/>
            <a:gd name="T50" fmla="+- 0 6508 6228"/>
            <a:gd name="T51" fmla="*/ 6508 h 501"/>
            <a:gd name="T52" fmla="+- 0 10040 9790"/>
            <a:gd name="T53" fmla="*/ T52 w 755"/>
            <a:gd name="T54" fmla="+- 0 6604 6228"/>
            <a:gd name="T55" fmla="*/ 6604 h 501"/>
            <a:gd name="T56" fmla="+- 0 10083 9790"/>
            <a:gd name="T57" fmla="*/ T56 w 755"/>
            <a:gd name="T58" fmla="+- 0 6651 6228"/>
            <a:gd name="T59" fmla="*/ 6651 h 501"/>
            <a:gd name="T60" fmla="+- 0 10163 9790"/>
            <a:gd name="T61" fmla="*/ T60 w 755"/>
            <a:gd name="T62" fmla="+- 0 6621 6228"/>
            <a:gd name="T63" fmla="*/ 6621 h 501"/>
            <a:gd name="T64" fmla="+- 0 10196 9790"/>
            <a:gd name="T65" fmla="*/ T64 w 755"/>
            <a:gd name="T66" fmla="+- 0 6545 6228"/>
            <a:gd name="T67" fmla="*/ 6545 h 501"/>
            <a:gd name="T68" fmla="+- 0 10128 9790"/>
            <a:gd name="T69" fmla="*/ T68 w 755"/>
            <a:gd name="T70" fmla="+- 0 6485 6228"/>
            <a:gd name="T71" fmla="*/ 6485 h 501"/>
            <a:gd name="T72" fmla="+- 0 10034 9790"/>
            <a:gd name="T73" fmla="*/ T72 w 755"/>
            <a:gd name="T74" fmla="+- 0 6470 6228"/>
            <a:gd name="T75" fmla="*/ 6470 h 501"/>
            <a:gd name="T76" fmla="+- 0 10040 9790"/>
            <a:gd name="T77" fmla="*/ T76 w 755"/>
            <a:gd name="T78" fmla="+- 0 6471 6228"/>
            <a:gd name="T79" fmla="*/ 6471 h 501"/>
            <a:gd name="T80" fmla="+- 0 10242 9790"/>
            <a:gd name="T81" fmla="*/ T80 w 755"/>
            <a:gd name="T82" fmla="+- 0 6525 6228"/>
            <a:gd name="T83" fmla="*/ 6525 h 501"/>
            <a:gd name="T84" fmla="+- 0 10263 9790"/>
            <a:gd name="T85" fmla="*/ T84 w 755"/>
            <a:gd name="T86" fmla="+- 0 6600 6228"/>
            <a:gd name="T87" fmla="*/ 6600 h 501"/>
            <a:gd name="T88" fmla="+- 0 10307 9790"/>
            <a:gd name="T89" fmla="*/ T88 w 755"/>
            <a:gd name="T90" fmla="+- 0 6643 6228"/>
            <a:gd name="T91" fmla="*/ 6643 h 501"/>
            <a:gd name="T92" fmla="+- 0 10357 9790"/>
            <a:gd name="T93" fmla="*/ T92 w 755"/>
            <a:gd name="T94" fmla="+- 0 6630 6228"/>
            <a:gd name="T95" fmla="*/ 6630 h 501"/>
            <a:gd name="T96" fmla="+- 0 10353 9790"/>
            <a:gd name="T97" fmla="*/ T96 w 755"/>
            <a:gd name="T98" fmla="+- 0 6571 6228"/>
            <a:gd name="T99" fmla="*/ 6571 h 501"/>
            <a:gd name="T100" fmla="+- 0 10288 9790"/>
            <a:gd name="T101" fmla="*/ T100 w 755"/>
            <a:gd name="T102" fmla="+- 0 6504 6228"/>
            <a:gd name="T103" fmla="*/ 6504 h 501"/>
            <a:gd name="T104" fmla="+- 0 10231 9790"/>
            <a:gd name="T105" fmla="*/ T104 w 755"/>
            <a:gd name="T106" fmla="+- 0 6456 6228"/>
            <a:gd name="T107" fmla="*/ 6456 h 501"/>
            <a:gd name="T108" fmla="+- 0 10452 9790"/>
            <a:gd name="T109" fmla="*/ T108 w 755"/>
            <a:gd name="T110" fmla="+- 0 6299 6228"/>
            <a:gd name="T111" fmla="*/ 6299 h 501"/>
            <a:gd name="T112" fmla="+- 0 10470 9790"/>
            <a:gd name="T113" fmla="*/ T112 w 755"/>
            <a:gd name="T114" fmla="+- 0 6363 6228"/>
            <a:gd name="T115" fmla="*/ 6363 h 501"/>
            <a:gd name="T116" fmla="+- 0 10483 9790"/>
            <a:gd name="T117" fmla="*/ T116 w 755"/>
            <a:gd name="T118" fmla="+- 0 6501 6228"/>
            <a:gd name="T119" fmla="*/ 6501 h 501"/>
            <a:gd name="T120" fmla="+- 0 10503 9790"/>
            <a:gd name="T121" fmla="*/ T120 w 755"/>
            <a:gd name="T122" fmla="+- 0 6643 6228"/>
            <a:gd name="T123" fmla="*/ 6643 h 501"/>
            <a:gd name="T124" fmla="+- 0 10527 9790"/>
            <a:gd name="T125" fmla="*/ T124 w 755"/>
            <a:gd name="T126" fmla="+- 0 6714 6228"/>
            <a:gd name="T127" fmla="*/ 6714 h 501"/>
            <a:gd name="T128" fmla="+- 0 10544 9790"/>
            <a:gd name="T129" fmla="*/ T128 w 755"/>
            <a:gd name="T130" fmla="+- 0 6715 6228"/>
            <a:gd name="T131" fmla="*/ 6715 h 501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</a:cxnLst>
          <a:rect l="0" t="0" r="r" b="b"/>
          <a:pathLst>
            <a:path w="755" h="501" extrusionOk="0">
              <a:moveTo>
                <a:pt x="44" y="228"/>
              </a:moveTo>
              <a:cubicBezTo>
                <a:pt x="39" y="256"/>
                <a:pt x="39" y="285"/>
                <a:pt x="40" y="314"/>
              </a:cubicBezTo>
              <a:cubicBezTo>
                <a:pt x="42" y="352"/>
                <a:pt x="45" y="391"/>
                <a:pt x="49" y="429"/>
              </a:cubicBezTo>
              <a:cubicBezTo>
                <a:pt x="51" y="453"/>
                <a:pt x="54" y="477"/>
                <a:pt x="59" y="500"/>
              </a:cubicBezTo>
              <a:cubicBezTo>
                <a:pt x="55" y="480"/>
                <a:pt x="52" y="460"/>
                <a:pt x="48" y="440"/>
              </a:cubicBezTo>
            </a:path>
            <a:path w="755" h="501" extrusionOk="0">
              <a:moveTo>
                <a:pt x="0" y="146"/>
              </a:moveTo>
              <a:cubicBezTo>
                <a:pt x="8" y="100"/>
                <a:pt x="14" y="61"/>
                <a:pt x="51" y="28"/>
              </a:cubicBezTo>
              <a:cubicBezTo>
                <a:pt x="78" y="5"/>
                <a:pt x="116" y="-7"/>
                <a:pt x="151" y="3"/>
              </a:cubicBezTo>
              <a:cubicBezTo>
                <a:pt x="192" y="15"/>
                <a:pt x="210" y="56"/>
                <a:pt x="201" y="96"/>
              </a:cubicBezTo>
              <a:cubicBezTo>
                <a:pt x="189" y="153"/>
                <a:pt x="138" y="191"/>
                <a:pt x="88" y="214"/>
              </a:cubicBezTo>
              <a:cubicBezTo>
                <a:pt x="72" y="222"/>
                <a:pt x="39" y="236"/>
                <a:pt x="20" y="226"/>
              </a:cubicBezTo>
              <a:cubicBezTo>
                <a:pt x="18" y="224"/>
                <a:pt x="17" y="221"/>
                <a:pt x="15" y="219"/>
              </a:cubicBezTo>
            </a:path>
            <a:path w="755" h="501" extrusionOk="0">
              <a:moveTo>
                <a:pt x="248" y="280"/>
              </a:moveTo>
              <a:cubicBezTo>
                <a:pt x="249" y="312"/>
                <a:pt x="243" y="345"/>
                <a:pt x="250" y="376"/>
              </a:cubicBezTo>
              <a:cubicBezTo>
                <a:pt x="255" y="400"/>
                <a:pt x="267" y="420"/>
                <a:pt x="293" y="423"/>
              </a:cubicBezTo>
              <a:cubicBezTo>
                <a:pt x="322" y="426"/>
                <a:pt x="352" y="411"/>
                <a:pt x="373" y="393"/>
              </a:cubicBezTo>
              <a:cubicBezTo>
                <a:pt x="394" y="375"/>
                <a:pt x="412" y="346"/>
                <a:pt x="406" y="317"/>
              </a:cubicBezTo>
              <a:cubicBezTo>
                <a:pt x="399" y="286"/>
                <a:pt x="365" y="267"/>
                <a:pt x="338" y="257"/>
              </a:cubicBezTo>
              <a:cubicBezTo>
                <a:pt x="309" y="247"/>
                <a:pt x="274" y="241"/>
                <a:pt x="244" y="242"/>
              </a:cubicBezTo>
              <a:cubicBezTo>
                <a:pt x="216" y="243"/>
                <a:pt x="233" y="246"/>
                <a:pt x="250" y="243"/>
              </a:cubicBezTo>
            </a:path>
            <a:path w="755" h="501" extrusionOk="0">
              <a:moveTo>
                <a:pt x="452" y="297"/>
              </a:moveTo>
              <a:cubicBezTo>
                <a:pt x="459" y="323"/>
                <a:pt x="463" y="347"/>
                <a:pt x="473" y="372"/>
              </a:cubicBezTo>
              <a:cubicBezTo>
                <a:pt x="482" y="394"/>
                <a:pt x="493" y="409"/>
                <a:pt x="517" y="415"/>
              </a:cubicBezTo>
              <a:cubicBezTo>
                <a:pt x="534" y="419"/>
                <a:pt x="556" y="417"/>
                <a:pt x="567" y="402"/>
              </a:cubicBezTo>
              <a:cubicBezTo>
                <a:pt x="581" y="384"/>
                <a:pt x="573" y="361"/>
                <a:pt x="563" y="343"/>
              </a:cubicBezTo>
              <a:cubicBezTo>
                <a:pt x="548" y="316"/>
                <a:pt x="522" y="295"/>
                <a:pt x="498" y="276"/>
              </a:cubicBezTo>
              <a:cubicBezTo>
                <a:pt x="478" y="260"/>
                <a:pt x="453" y="251"/>
                <a:pt x="441" y="228"/>
              </a:cubicBezTo>
            </a:path>
            <a:path w="755" h="501" extrusionOk="0">
              <a:moveTo>
                <a:pt x="662" y="71"/>
              </a:moveTo>
              <a:cubicBezTo>
                <a:pt x="674" y="89"/>
                <a:pt x="678" y="113"/>
                <a:pt x="680" y="135"/>
              </a:cubicBezTo>
              <a:cubicBezTo>
                <a:pt x="685" y="181"/>
                <a:pt x="688" y="227"/>
                <a:pt x="693" y="273"/>
              </a:cubicBezTo>
              <a:cubicBezTo>
                <a:pt x="698" y="321"/>
                <a:pt x="704" y="368"/>
                <a:pt x="713" y="415"/>
              </a:cubicBezTo>
              <a:cubicBezTo>
                <a:pt x="716" y="429"/>
                <a:pt x="719" y="478"/>
                <a:pt x="737" y="486"/>
              </a:cubicBezTo>
              <a:cubicBezTo>
                <a:pt x="744" y="488"/>
                <a:pt x="748" y="489"/>
                <a:pt x="754" y="487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711200</xdr:colOff>
      <xdr:row>13</xdr:row>
      <xdr:rowOff>139700</xdr:rowOff>
    </xdr:from>
    <xdr:to>
      <xdr:col>6</xdr:col>
      <xdr:colOff>457200</xdr:colOff>
      <xdr:row>14</xdr:row>
      <xdr:rowOff>127000</xdr:rowOff>
    </xdr:to>
    <xdr:sp macro="" textlink="">
      <xdr:nvSpPr>
        <xdr:cNvPr id="2051" name="Ink 3">
          <a:extLst>
            <a:ext uri="{FF2B5EF4-FFF2-40B4-BE49-F238E27FC236}">
              <a16:creationId xmlns:a16="http://schemas.microsoft.com/office/drawing/2014/main" id="{096FEA92-FD72-0D4C-AE40-DDE6DDB6F3B3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4152900" y="2286000"/>
          <a:ext cx="596900" cy="152400"/>
        </a:xfrm>
        <a:custGeom>
          <a:avLst/>
          <a:gdLst>
            <a:gd name="T0" fmla="+- 0 11524 11524"/>
            <a:gd name="T1" fmla="*/ T0 w 1663"/>
            <a:gd name="T2" fmla="+- 0 6394 6344"/>
            <a:gd name="T3" fmla="*/ 6394 h 427"/>
            <a:gd name="T4" fmla="+- 0 11608 11524"/>
            <a:gd name="T5" fmla="*/ T4 w 1663"/>
            <a:gd name="T6" fmla="+- 0 6393 6344"/>
            <a:gd name="T7" fmla="*/ 6393 h 427"/>
            <a:gd name="T8" fmla="+- 0 11748 11524"/>
            <a:gd name="T9" fmla="*/ T8 w 1663"/>
            <a:gd name="T10" fmla="+- 0 6367 6344"/>
            <a:gd name="T11" fmla="*/ 6367 h 427"/>
            <a:gd name="T12" fmla="+- 0 11841 11524"/>
            <a:gd name="T13" fmla="*/ T12 w 1663"/>
            <a:gd name="T14" fmla="+- 0 6344 6344"/>
            <a:gd name="T15" fmla="*/ 6344 h 427"/>
            <a:gd name="T16" fmla="+- 0 11763 11524"/>
            <a:gd name="T17" fmla="*/ T16 w 1663"/>
            <a:gd name="T18" fmla="+- 0 6372 6344"/>
            <a:gd name="T19" fmla="*/ 6372 h 427"/>
            <a:gd name="T20" fmla="+- 0 11725 11524"/>
            <a:gd name="T21" fmla="*/ T20 w 1663"/>
            <a:gd name="T22" fmla="+- 0 6451 6344"/>
            <a:gd name="T23" fmla="*/ 6451 h 427"/>
            <a:gd name="T24" fmla="+- 0 11742 11524"/>
            <a:gd name="T25" fmla="*/ T24 w 1663"/>
            <a:gd name="T26" fmla="+- 0 6571 6344"/>
            <a:gd name="T27" fmla="*/ 6571 h 427"/>
            <a:gd name="T28" fmla="+- 0 11784 11524"/>
            <a:gd name="T29" fmla="*/ T28 w 1663"/>
            <a:gd name="T30" fmla="+- 0 6669 6344"/>
            <a:gd name="T31" fmla="*/ 6669 h 427"/>
            <a:gd name="T32" fmla="+- 0 11802 11524"/>
            <a:gd name="T33" fmla="*/ T32 w 1663"/>
            <a:gd name="T34" fmla="+- 0 6690 6344"/>
            <a:gd name="T35" fmla="*/ 6690 h 427"/>
            <a:gd name="T36" fmla="+- 0 11889 11524"/>
            <a:gd name="T37" fmla="*/ T36 w 1663"/>
            <a:gd name="T38" fmla="+- 0 6626 6344"/>
            <a:gd name="T39" fmla="*/ 6626 h 427"/>
            <a:gd name="T40" fmla="+- 0 11956 11524"/>
            <a:gd name="T41" fmla="*/ T40 w 1663"/>
            <a:gd name="T42" fmla="+- 0 6609 6344"/>
            <a:gd name="T43" fmla="*/ 6609 h 427"/>
            <a:gd name="T44" fmla="+- 0 12039 11524"/>
            <a:gd name="T45" fmla="*/ T44 w 1663"/>
            <a:gd name="T46" fmla="+- 0 6568 6344"/>
            <a:gd name="T47" fmla="*/ 6568 h 427"/>
            <a:gd name="T48" fmla="+- 0 12062 11524"/>
            <a:gd name="T49" fmla="*/ T48 w 1663"/>
            <a:gd name="T50" fmla="+- 0 6531 6344"/>
            <a:gd name="T51" fmla="*/ 6531 h 427"/>
            <a:gd name="T52" fmla="+- 0 12011 11524"/>
            <a:gd name="T53" fmla="*/ T52 w 1663"/>
            <a:gd name="T54" fmla="+- 0 6502 6344"/>
            <a:gd name="T55" fmla="*/ 6502 h 427"/>
            <a:gd name="T56" fmla="+- 0 11923 11524"/>
            <a:gd name="T57" fmla="*/ T56 w 1663"/>
            <a:gd name="T58" fmla="+- 0 6533 6344"/>
            <a:gd name="T59" fmla="*/ 6533 h 427"/>
            <a:gd name="T60" fmla="+- 0 11899 11524"/>
            <a:gd name="T61" fmla="*/ T60 w 1663"/>
            <a:gd name="T62" fmla="+- 0 6616 6344"/>
            <a:gd name="T63" fmla="*/ 6616 h 427"/>
            <a:gd name="T64" fmla="+- 0 11972 11524"/>
            <a:gd name="T65" fmla="*/ T64 w 1663"/>
            <a:gd name="T66" fmla="+- 0 6685 6344"/>
            <a:gd name="T67" fmla="*/ 6685 h 427"/>
            <a:gd name="T68" fmla="+- 0 12074 11524"/>
            <a:gd name="T69" fmla="*/ T68 w 1663"/>
            <a:gd name="T70" fmla="+- 0 6686 6344"/>
            <a:gd name="T71" fmla="*/ 6686 h 427"/>
            <a:gd name="T72" fmla="+- 0 12177 11524"/>
            <a:gd name="T73" fmla="*/ T72 w 1663"/>
            <a:gd name="T74" fmla="+- 0 6580 6344"/>
            <a:gd name="T75" fmla="*/ 6580 h 427"/>
            <a:gd name="T76" fmla="+- 0 12188 11524"/>
            <a:gd name="T77" fmla="*/ T76 w 1663"/>
            <a:gd name="T78" fmla="+- 0 6631 6344"/>
            <a:gd name="T79" fmla="*/ 6631 h 427"/>
            <a:gd name="T80" fmla="+- 0 12196 11524"/>
            <a:gd name="T81" fmla="*/ T80 w 1663"/>
            <a:gd name="T82" fmla="+- 0 6691 6344"/>
            <a:gd name="T83" fmla="*/ 6691 h 427"/>
            <a:gd name="T84" fmla="+- 0 12198 11524"/>
            <a:gd name="T85" fmla="*/ T84 w 1663"/>
            <a:gd name="T86" fmla="+- 0 6707 6344"/>
            <a:gd name="T87" fmla="*/ 6707 h 427"/>
            <a:gd name="T88" fmla="+- 0 12213 11524"/>
            <a:gd name="T89" fmla="*/ T88 w 1663"/>
            <a:gd name="T90" fmla="+- 0 6657 6344"/>
            <a:gd name="T91" fmla="*/ 6657 h 427"/>
            <a:gd name="T92" fmla="+- 0 12266 11524"/>
            <a:gd name="T93" fmla="*/ T92 w 1663"/>
            <a:gd name="T94" fmla="+- 0 6590 6344"/>
            <a:gd name="T95" fmla="*/ 6590 h 427"/>
            <a:gd name="T96" fmla="+- 0 12354 11524"/>
            <a:gd name="T97" fmla="*/ T96 w 1663"/>
            <a:gd name="T98" fmla="+- 0 6587 6344"/>
            <a:gd name="T99" fmla="*/ 6587 h 427"/>
            <a:gd name="T100" fmla="+- 0 12433 11524"/>
            <a:gd name="T101" fmla="*/ T100 w 1663"/>
            <a:gd name="T102" fmla="+- 0 6695 6344"/>
            <a:gd name="T103" fmla="*/ 6695 h 427"/>
            <a:gd name="T104" fmla="+- 0 12426 11524"/>
            <a:gd name="T105" fmla="*/ T104 w 1663"/>
            <a:gd name="T106" fmla="+- 0 6745 6344"/>
            <a:gd name="T107" fmla="*/ 6745 h 427"/>
            <a:gd name="T108" fmla="+- 0 12420 11524"/>
            <a:gd name="T109" fmla="*/ T108 w 1663"/>
            <a:gd name="T110" fmla="+- 0 6748 6344"/>
            <a:gd name="T111" fmla="*/ 6748 h 427"/>
            <a:gd name="T112" fmla="+- 0 12481 11524"/>
            <a:gd name="T113" fmla="*/ T112 w 1663"/>
            <a:gd name="T114" fmla="+- 0 6624 6344"/>
            <a:gd name="T115" fmla="*/ 6624 h 427"/>
            <a:gd name="T116" fmla="+- 0 12499 11524"/>
            <a:gd name="T117" fmla="*/ T116 w 1663"/>
            <a:gd name="T118" fmla="+- 0 6667 6344"/>
            <a:gd name="T119" fmla="*/ 6667 h 427"/>
            <a:gd name="T120" fmla="+- 0 12528 11524"/>
            <a:gd name="T121" fmla="*/ T120 w 1663"/>
            <a:gd name="T122" fmla="+- 0 6732 6344"/>
            <a:gd name="T123" fmla="*/ 6732 h 427"/>
            <a:gd name="T124" fmla="+- 0 12534 11524"/>
            <a:gd name="T125" fmla="*/ T124 w 1663"/>
            <a:gd name="T126" fmla="+- 0 6738 6344"/>
            <a:gd name="T127" fmla="*/ 6738 h 427"/>
            <a:gd name="T128" fmla="+- 0 12534 11524"/>
            <a:gd name="T129" fmla="*/ T128 w 1663"/>
            <a:gd name="T130" fmla="+- 0 6694 6344"/>
            <a:gd name="T131" fmla="*/ 6694 h 427"/>
            <a:gd name="T132" fmla="+- 0 12548 11524"/>
            <a:gd name="T133" fmla="*/ T132 w 1663"/>
            <a:gd name="T134" fmla="+- 0 6599 6344"/>
            <a:gd name="T135" fmla="*/ 6599 h 427"/>
            <a:gd name="T136" fmla="+- 0 12600 11524"/>
            <a:gd name="T137" fmla="*/ T136 w 1663"/>
            <a:gd name="T138" fmla="+- 0 6582 6344"/>
            <a:gd name="T139" fmla="*/ 6582 h 427"/>
            <a:gd name="T140" fmla="+- 0 12672 11524"/>
            <a:gd name="T141" fmla="*/ T140 w 1663"/>
            <a:gd name="T142" fmla="+- 0 6652 6344"/>
            <a:gd name="T143" fmla="*/ 6652 h 427"/>
            <a:gd name="T144" fmla="+- 0 12729 11524"/>
            <a:gd name="T145" fmla="*/ T144 w 1663"/>
            <a:gd name="T146" fmla="+- 0 6736 6344"/>
            <a:gd name="T147" fmla="*/ 6736 h 427"/>
            <a:gd name="T148" fmla="+- 0 12752 11524"/>
            <a:gd name="T149" fmla="*/ T148 w 1663"/>
            <a:gd name="T150" fmla="+- 0 6770 6344"/>
            <a:gd name="T151" fmla="*/ 6770 h 427"/>
            <a:gd name="T152" fmla="+- 0 12819 11524"/>
            <a:gd name="T153" fmla="*/ T152 w 1663"/>
            <a:gd name="T154" fmla="+- 0 6619 6344"/>
            <a:gd name="T155" fmla="*/ 6619 h 427"/>
            <a:gd name="T156" fmla="+- 0 12822 11524"/>
            <a:gd name="T157" fmla="*/ T156 w 1663"/>
            <a:gd name="T158" fmla="+- 0 6659 6344"/>
            <a:gd name="T159" fmla="*/ 6659 h 427"/>
            <a:gd name="T160" fmla="+- 0 12836 11524"/>
            <a:gd name="T161" fmla="*/ T160 w 1663"/>
            <a:gd name="T162" fmla="+- 0 6722 6344"/>
            <a:gd name="T163" fmla="*/ 6722 h 427"/>
            <a:gd name="T164" fmla="+- 0 12854 11524"/>
            <a:gd name="T165" fmla="*/ T164 w 1663"/>
            <a:gd name="T166" fmla="+- 0 6748 6344"/>
            <a:gd name="T167" fmla="*/ 6748 h 427"/>
            <a:gd name="T168" fmla="+- 0 12868 11524"/>
            <a:gd name="T169" fmla="*/ T168 w 1663"/>
            <a:gd name="T170" fmla="+- 0 6513 6344"/>
            <a:gd name="T171" fmla="*/ 6513 h 427"/>
            <a:gd name="T172" fmla="+- 0 12861 11524"/>
            <a:gd name="T173" fmla="*/ T172 w 1663"/>
            <a:gd name="T174" fmla="+- 0 6491 6344"/>
            <a:gd name="T175" fmla="*/ 6491 h 427"/>
            <a:gd name="T176" fmla="+- 0 12879 11524"/>
            <a:gd name="T177" fmla="*/ T176 w 1663"/>
            <a:gd name="T178" fmla="+- 0 6499 6344"/>
            <a:gd name="T179" fmla="*/ 6499 h 427"/>
            <a:gd name="T180" fmla="+- 0 13149 11524"/>
            <a:gd name="T181" fmla="*/ T180 w 1663"/>
            <a:gd name="T182" fmla="+- 0 6489 6344"/>
            <a:gd name="T183" fmla="*/ 6489 h 427"/>
            <a:gd name="T184" fmla="+- 0 13062 11524"/>
            <a:gd name="T185" fmla="*/ T184 w 1663"/>
            <a:gd name="T186" fmla="+- 0 6518 6344"/>
            <a:gd name="T187" fmla="*/ 6518 h 427"/>
            <a:gd name="T188" fmla="+- 0 13027 11524"/>
            <a:gd name="T189" fmla="*/ T188 w 1663"/>
            <a:gd name="T190" fmla="+- 0 6571 6344"/>
            <a:gd name="T191" fmla="*/ 6571 h 427"/>
            <a:gd name="T192" fmla="+- 0 13127 11524"/>
            <a:gd name="T193" fmla="*/ T192 w 1663"/>
            <a:gd name="T194" fmla="+- 0 6634 6344"/>
            <a:gd name="T195" fmla="*/ 6634 h 427"/>
            <a:gd name="T196" fmla="+- 0 13186 11524"/>
            <a:gd name="T197" fmla="*/ T196 w 1663"/>
            <a:gd name="T198" fmla="+- 0 6669 6344"/>
            <a:gd name="T199" fmla="*/ 6669 h 427"/>
            <a:gd name="T200" fmla="+- 0 13184 11524"/>
            <a:gd name="T201" fmla="*/ T200 w 1663"/>
            <a:gd name="T202" fmla="+- 0 6677 6344"/>
            <a:gd name="T203" fmla="*/ 6677 h 427"/>
            <a:gd name="T204" fmla="+- 0 13116 11524"/>
            <a:gd name="T205" fmla="*/ T204 w 1663"/>
            <a:gd name="T206" fmla="+- 0 6703 6344"/>
            <a:gd name="T207" fmla="*/ 6703 h 427"/>
            <a:gd name="T208" fmla="+- 0 13011 11524"/>
            <a:gd name="T209" fmla="*/ T208 w 1663"/>
            <a:gd name="T210" fmla="+- 0 6724 6344"/>
            <a:gd name="T211" fmla="*/ 6724 h 427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  <a:cxn ang="0">
              <a:pos x="T137" y="T139"/>
            </a:cxn>
            <a:cxn ang="0">
              <a:pos x="T141" y="T143"/>
            </a:cxn>
            <a:cxn ang="0">
              <a:pos x="T145" y="T147"/>
            </a:cxn>
            <a:cxn ang="0">
              <a:pos x="T149" y="T151"/>
            </a:cxn>
            <a:cxn ang="0">
              <a:pos x="T153" y="T155"/>
            </a:cxn>
            <a:cxn ang="0">
              <a:pos x="T157" y="T159"/>
            </a:cxn>
            <a:cxn ang="0">
              <a:pos x="T161" y="T163"/>
            </a:cxn>
            <a:cxn ang="0">
              <a:pos x="T165" y="T167"/>
            </a:cxn>
            <a:cxn ang="0">
              <a:pos x="T169" y="T171"/>
            </a:cxn>
            <a:cxn ang="0">
              <a:pos x="T173" y="T175"/>
            </a:cxn>
            <a:cxn ang="0">
              <a:pos x="T177" y="T179"/>
            </a:cxn>
            <a:cxn ang="0">
              <a:pos x="T181" y="T183"/>
            </a:cxn>
            <a:cxn ang="0">
              <a:pos x="T185" y="T187"/>
            </a:cxn>
            <a:cxn ang="0">
              <a:pos x="T189" y="T191"/>
            </a:cxn>
            <a:cxn ang="0">
              <a:pos x="T193" y="T195"/>
            </a:cxn>
            <a:cxn ang="0">
              <a:pos x="T197" y="T199"/>
            </a:cxn>
            <a:cxn ang="0">
              <a:pos x="T201" y="T203"/>
            </a:cxn>
            <a:cxn ang="0">
              <a:pos x="T205" y="T207"/>
            </a:cxn>
            <a:cxn ang="0">
              <a:pos x="T209" y="T211"/>
            </a:cxn>
          </a:cxnLst>
          <a:rect l="0" t="0" r="r" b="b"/>
          <a:pathLst>
            <a:path w="1663" h="427" extrusionOk="0">
              <a:moveTo>
                <a:pt x="0" y="50"/>
              </a:moveTo>
              <a:cubicBezTo>
                <a:pt x="29" y="58"/>
                <a:pt x="54" y="53"/>
                <a:pt x="84" y="49"/>
              </a:cubicBezTo>
              <a:cubicBezTo>
                <a:pt x="131" y="42"/>
                <a:pt x="178" y="33"/>
                <a:pt x="224" y="23"/>
              </a:cubicBezTo>
              <a:cubicBezTo>
                <a:pt x="255" y="16"/>
                <a:pt x="286" y="6"/>
                <a:pt x="317" y="0"/>
              </a:cubicBezTo>
            </a:path>
            <a:path w="1663" h="427" extrusionOk="0">
              <a:moveTo>
                <a:pt x="239" y="28"/>
              </a:moveTo>
              <a:cubicBezTo>
                <a:pt x="217" y="53"/>
                <a:pt x="204" y="72"/>
                <a:pt x="201" y="107"/>
              </a:cubicBezTo>
              <a:cubicBezTo>
                <a:pt x="198" y="147"/>
                <a:pt x="206" y="189"/>
                <a:pt x="218" y="227"/>
              </a:cubicBezTo>
              <a:cubicBezTo>
                <a:pt x="228" y="260"/>
                <a:pt x="242" y="295"/>
                <a:pt x="260" y="325"/>
              </a:cubicBezTo>
              <a:cubicBezTo>
                <a:pt x="268" y="336"/>
                <a:pt x="272" y="339"/>
                <a:pt x="278" y="346"/>
              </a:cubicBezTo>
            </a:path>
            <a:path w="1663" h="427" extrusionOk="0">
              <a:moveTo>
                <a:pt x="365" y="282"/>
              </a:moveTo>
              <a:cubicBezTo>
                <a:pt x="387" y="279"/>
                <a:pt x="410" y="273"/>
                <a:pt x="432" y="265"/>
              </a:cubicBezTo>
              <a:cubicBezTo>
                <a:pt x="460" y="255"/>
                <a:pt x="491" y="243"/>
                <a:pt x="515" y="224"/>
              </a:cubicBezTo>
              <a:cubicBezTo>
                <a:pt x="530" y="212"/>
                <a:pt x="533" y="204"/>
                <a:pt x="538" y="187"/>
              </a:cubicBezTo>
              <a:cubicBezTo>
                <a:pt x="527" y="165"/>
                <a:pt x="513" y="159"/>
                <a:pt x="487" y="158"/>
              </a:cubicBezTo>
              <a:cubicBezTo>
                <a:pt x="457" y="156"/>
                <a:pt x="421" y="168"/>
                <a:pt x="399" y="189"/>
              </a:cubicBezTo>
              <a:cubicBezTo>
                <a:pt x="377" y="210"/>
                <a:pt x="366" y="242"/>
                <a:pt x="375" y="272"/>
              </a:cubicBezTo>
              <a:cubicBezTo>
                <a:pt x="385" y="305"/>
                <a:pt x="417" y="329"/>
                <a:pt x="448" y="341"/>
              </a:cubicBezTo>
              <a:cubicBezTo>
                <a:pt x="481" y="354"/>
                <a:pt x="517" y="349"/>
                <a:pt x="550" y="342"/>
              </a:cubicBezTo>
            </a:path>
            <a:path w="1663" h="427" extrusionOk="0">
              <a:moveTo>
                <a:pt x="653" y="236"/>
              </a:moveTo>
              <a:cubicBezTo>
                <a:pt x="660" y="253"/>
                <a:pt x="661" y="269"/>
                <a:pt x="664" y="287"/>
              </a:cubicBezTo>
              <a:cubicBezTo>
                <a:pt x="667" y="307"/>
                <a:pt x="670" y="327"/>
                <a:pt x="672" y="347"/>
              </a:cubicBezTo>
              <a:cubicBezTo>
                <a:pt x="673" y="355"/>
                <a:pt x="673" y="358"/>
                <a:pt x="674" y="363"/>
              </a:cubicBezTo>
              <a:cubicBezTo>
                <a:pt x="679" y="346"/>
                <a:pt x="682" y="330"/>
                <a:pt x="689" y="313"/>
              </a:cubicBezTo>
              <a:cubicBezTo>
                <a:pt x="700" y="287"/>
                <a:pt x="717" y="261"/>
                <a:pt x="742" y="246"/>
              </a:cubicBezTo>
              <a:cubicBezTo>
                <a:pt x="769" y="230"/>
                <a:pt x="802" y="231"/>
                <a:pt x="830" y="243"/>
              </a:cubicBezTo>
              <a:cubicBezTo>
                <a:pt x="874" y="262"/>
                <a:pt x="901" y="305"/>
                <a:pt x="909" y="351"/>
              </a:cubicBezTo>
              <a:cubicBezTo>
                <a:pt x="912" y="365"/>
                <a:pt x="913" y="389"/>
                <a:pt x="902" y="401"/>
              </a:cubicBezTo>
              <a:cubicBezTo>
                <a:pt x="900" y="402"/>
                <a:pt x="898" y="403"/>
                <a:pt x="896" y="404"/>
              </a:cubicBezTo>
            </a:path>
            <a:path w="1663" h="427" extrusionOk="0">
              <a:moveTo>
                <a:pt x="957" y="280"/>
              </a:moveTo>
              <a:cubicBezTo>
                <a:pt x="964" y="292"/>
                <a:pt x="970" y="307"/>
                <a:pt x="975" y="323"/>
              </a:cubicBezTo>
              <a:cubicBezTo>
                <a:pt x="982" y="345"/>
                <a:pt x="990" y="369"/>
                <a:pt x="1004" y="388"/>
              </a:cubicBezTo>
              <a:cubicBezTo>
                <a:pt x="1006" y="390"/>
                <a:pt x="1008" y="392"/>
                <a:pt x="1010" y="394"/>
              </a:cubicBezTo>
              <a:cubicBezTo>
                <a:pt x="1014" y="379"/>
                <a:pt x="1012" y="366"/>
                <a:pt x="1010" y="350"/>
              </a:cubicBezTo>
              <a:cubicBezTo>
                <a:pt x="1007" y="318"/>
                <a:pt x="1008" y="284"/>
                <a:pt x="1024" y="255"/>
              </a:cubicBezTo>
              <a:cubicBezTo>
                <a:pt x="1036" y="234"/>
                <a:pt x="1054" y="229"/>
                <a:pt x="1076" y="238"/>
              </a:cubicBezTo>
              <a:cubicBezTo>
                <a:pt x="1106" y="251"/>
                <a:pt x="1128" y="283"/>
                <a:pt x="1148" y="308"/>
              </a:cubicBezTo>
              <a:cubicBezTo>
                <a:pt x="1169" y="335"/>
                <a:pt x="1186" y="364"/>
                <a:pt x="1205" y="392"/>
              </a:cubicBezTo>
              <a:cubicBezTo>
                <a:pt x="1213" y="403"/>
                <a:pt x="1220" y="415"/>
                <a:pt x="1228" y="426"/>
              </a:cubicBezTo>
            </a:path>
            <a:path w="1663" h="427" extrusionOk="0">
              <a:moveTo>
                <a:pt x="1295" y="275"/>
              </a:moveTo>
              <a:cubicBezTo>
                <a:pt x="1302" y="291"/>
                <a:pt x="1297" y="298"/>
                <a:pt x="1298" y="315"/>
              </a:cubicBezTo>
              <a:cubicBezTo>
                <a:pt x="1300" y="337"/>
                <a:pt x="1304" y="358"/>
                <a:pt x="1312" y="378"/>
              </a:cubicBezTo>
              <a:cubicBezTo>
                <a:pt x="1317" y="392"/>
                <a:pt x="1319" y="395"/>
                <a:pt x="1330" y="404"/>
              </a:cubicBezTo>
            </a:path>
            <a:path w="1663" h="427" extrusionOk="0">
              <a:moveTo>
                <a:pt x="1344" y="169"/>
              </a:moveTo>
              <a:cubicBezTo>
                <a:pt x="1341" y="164"/>
                <a:pt x="1322" y="141"/>
                <a:pt x="1337" y="147"/>
              </a:cubicBezTo>
              <a:cubicBezTo>
                <a:pt x="1343" y="150"/>
                <a:pt x="1349" y="152"/>
                <a:pt x="1355" y="155"/>
              </a:cubicBezTo>
            </a:path>
            <a:path w="1663" h="427" extrusionOk="0">
              <a:moveTo>
                <a:pt x="1625" y="145"/>
              </a:moveTo>
              <a:cubicBezTo>
                <a:pt x="1593" y="152"/>
                <a:pt x="1567" y="159"/>
                <a:pt x="1538" y="174"/>
              </a:cubicBezTo>
              <a:cubicBezTo>
                <a:pt x="1520" y="183"/>
                <a:pt x="1491" y="202"/>
                <a:pt x="1503" y="227"/>
              </a:cubicBezTo>
              <a:cubicBezTo>
                <a:pt x="1519" y="260"/>
                <a:pt x="1572" y="277"/>
                <a:pt x="1603" y="290"/>
              </a:cubicBezTo>
              <a:cubicBezTo>
                <a:pt x="1617" y="296"/>
                <a:pt x="1657" y="306"/>
                <a:pt x="1662" y="325"/>
              </a:cubicBezTo>
              <a:cubicBezTo>
                <a:pt x="1661" y="328"/>
                <a:pt x="1661" y="330"/>
                <a:pt x="1660" y="333"/>
              </a:cubicBezTo>
              <a:cubicBezTo>
                <a:pt x="1638" y="346"/>
                <a:pt x="1617" y="354"/>
                <a:pt x="1592" y="359"/>
              </a:cubicBezTo>
              <a:cubicBezTo>
                <a:pt x="1557" y="366"/>
                <a:pt x="1522" y="373"/>
                <a:pt x="1487" y="380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254000</xdr:colOff>
      <xdr:row>13</xdr:row>
      <xdr:rowOff>127000</xdr:rowOff>
    </xdr:from>
    <xdr:to>
      <xdr:col>9</xdr:col>
      <xdr:colOff>190500</xdr:colOff>
      <xdr:row>14</xdr:row>
      <xdr:rowOff>152400</xdr:rowOff>
    </xdr:to>
    <xdr:sp macro="" textlink="">
      <xdr:nvSpPr>
        <xdr:cNvPr id="2052" name="Ink 4">
          <a:extLst>
            <a:ext uri="{FF2B5EF4-FFF2-40B4-BE49-F238E27FC236}">
              <a16:creationId xmlns:a16="http://schemas.microsoft.com/office/drawing/2014/main" id="{DDB0D497-FAFA-2841-A4ED-927C9D6C342A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5270500" y="2273300"/>
          <a:ext cx="990600" cy="190500"/>
        </a:xfrm>
        <a:custGeom>
          <a:avLst/>
          <a:gdLst>
            <a:gd name="T0" fmla="+- 0 14724 14626"/>
            <a:gd name="T1" fmla="*/ T0 w 2744"/>
            <a:gd name="T2" fmla="+- 0 6474 6281"/>
            <a:gd name="T3" fmla="*/ 6474 h 537"/>
            <a:gd name="T4" fmla="+- 0 14767 14626"/>
            <a:gd name="T5" fmla="*/ T4 w 2744"/>
            <a:gd name="T6" fmla="+- 0 6743 6281"/>
            <a:gd name="T7" fmla="*/ 6743 h 537"/>
            <a:gd name="T8" fmla="+- 0 14757 14626"/>
            <a:gd name="T9" fmla="*/ T8 w 2744"/>
            <a:gd name="T10" fmla="+- 0 6763 6281"/>
            <a:gd name="T11" fmla="*/ 6763 h 537"/>
            <a:gd name="T12" fmla="+- 0 14640 14626"/>
            <a:gd name="T13" fmla="*/ T12 w 2744"/>
            <a:gd name="T14" fmla="+- 0 6370 6281"/>
            <a:gd name="T15" fmla="*/ 6370 h 537"/>
            <a:gd name="T16" fmla="+- 0 14876 14626"/>
            <a:gd name="T17" fmla="*/ T16 w 2744"/>
            <a:gd name="T18" fmla="+- 0 6303 6281"/>
            <a:gd name="T19" fmla="*/ 6303 h 537"/>
            <a:gd name="T20" fmla="+- 0 14817 14626"/>
            <a:gd name="T21" fmla="*/ T20 w 2744"/>
            <a:gd name="T22" fmla="+- 0 6520 6281"/>
            <a:gd name="T23" fmla="*/ 6520 h 537"/>
            <a:gd name="T24" fmla="+- 0 14945 14626"/>
            <a:gd name="T25" fmla="*/ T24 w 2744"/>
            <a:gd name="T26" fmla="+- 0 6578 6281"/>
            <a:gd name="T27" fmla="*/ 6578 h 537"/>
            <a:gd name="T28" fmla="+- 0 14968 14626"/>
            <a:gd name="T29" fmla="*/ T28 w 2744"/>
            <a:gd name="T30" fmla="+- 0 6731 6281"/>
            <a:gd name="T31" fmla="*/ 6731 h 537"/>
            <a:gd name="T32" fmla="+- 0 15083 14626"/>
            <a:gd name="T33" fmla="*/ T32 w 2744"/>
            <a:gd name="T34" fmla="+- 0 6629 6281"/>
            <a:gd name="T35" fmla="*/ 6629 h 537"/>
            <a:gd name="T36" fmla="+- 0 14972 14626"/>
            <a:gd name="T37" fmla="*/ T36 w 2744"/>
            <a:gd name="T38" fmla="+- 0 6504 6281"/>
            <a:gd name="T39" fmla="*/ 6504 h 537"/>
            <a:gd name="T40" fmla="+- 0 15182 14626"/>
            <a:gd name="T41" fmla="*/ T40 w 2744"/>
            <a:gd name="T42" fmla="+- 0 6534 6281"/>
            <a:gd name="T43" fmla="*/ 6534 h 537"/>
            <a:gd name="T44" fmla="+- 0 15198 14626"/>
            <a:gd name="T45" fmla="*/ T44 w 2744"/>
            <a:gd name="T46" fmla="+- 0 6707 6281"/>
            <a:gd name="T47" fmla="*/ 6707 h 537"/>
            <a:gd name="T48" fmla="+- 0 15299 14626"/>
            <a:gd name="T49" fmla="*/ T48 w 2744"/>
            <a:gd name="T50" fmla="+- 0 6627 6281"/>
            <a:gd name="T51" fmla="*/ 6627 h 537"/>
            <a:gd name="T52" fmla="+- 0 15152 14626"/>
            <a:gd name="T53" fmla="*/ T52 w 2744"/>
            <a:gd name="T54" fmla="+- 0 6542 6281"/>
            <a:gd name="T55" fmla="*/ 6542 h 537"/>
            <a:gd name="T56" fmla="+- 0 15433 14626"/>
            <a:gd name="T57" fmla="*/ T56 w 2744"/>
            <a:gd name="T58" fmla="+- 0 6373 6281"/>
            <a:gd name="T59" fmla="*/ 6373 h 537"/>
            <a:gd name="T60" fmla="+- 0 15418 14626"/>
            <a:gd name="T61" fmla="*/ T60 w 2744"/>
            <a:gd name="T62" fmla="+- 0 6441 6281"/>
            <a:gd name="T63" fmla="*/ 6441 h 537"/>
            <a:gd name="T64" fmla="+- 0 15430 14626"/>
            <a:gd name="T65" fmla="*/ T64 w 2744"/>
            <a:gd name="T66" fmla="+- 0 6731 6281"/>
            <a:gd name="T67" fmla="*/ 6731 h 537"/>
            <a:gd name="T68" fmla="+- 0 15507 14626"/>
            <a:gd name="T69" fmla="*/ T68 w 2744"/>
            <a:gd name="T70" fmla="+- 0 6595 6281"/>
            <a:gd name="T71" fmla="*/ 6595 h 537"/>
            <a:gd name="T72" fmla="+- 0 15697 14626"/>
            <a:gd name="T73" fmla="*/ T72 w 2744"/>
            <a:gd name="T74" fmla="+- 0 6571 6281"/>
            <a:gd name="T75" fmla="*/ 6571 h 537"/>
            <a:gd name="T76" fmla="+- 0 15682 14626"/>
            <a:gd name="T77" fmla="*/ T76 w 2744"/>
            <a:gd name="T78" fmla="+- 0 6477 6281"/>
            <a:gd name="T79" fmla="*/ 6477 h 537"/>
            <a:gd name="T80" fmla="+- 0 15636 14626"/>
            <a:gd name="T81" fmla="*/ T80 w 2744"/>
            <a:gd name="T82" fmla="+- 0 6623 6281"/>
            <a:gd name="T83" fmla="*/ 6623 h 537"/>
            <a:gd name="T84" fmla="+- 0 15665 14626"/>
            <a:gd name="T85" fmla="*/ T84 w 2744"/>
            <a:gd name="T86" fmla="+- 0 6747 6281"/>
            <a:gd name="T87" fmla="*/ 6747 h 537"/>
            <a:gd name="T88" fmla="+- 0 15914 14626"/>
            <a:gd name="T89" fmla="*/ T88 w 2744"/>
            <a:gd name="T90" fmla="+- 0 6406 6281"/>
            <a:gd name="T91" fmla="*/ 6406 h 537"/>
            <a:gd name="T92" fmla="+- 0 16144 14626"/>
            <a:gd name="T93" fmla="*/ T92 w 2744"/>
            <a:gd name="T94" fmla="+- 0 6353 6281"/>
            <a:gd name="T95" fmla="*/ 6353 h 537"/>
            <a:gd name="T96" fmla="+- 0 16056 14626"/>
            <a:gd name="T97" fmla="*/ T96 w 2744"/>
            <a:gd name="T98" fmla="+- 0 6362 6281"/>
            <a:gd name="T99" fmla="*/ 6362 h 537"/>
            <a:gd name="T100" fmla="+- 0 16010 14626"/>
            <a:gd name="T101" fmla="*/ T100 w 2744"/>
            <a:gd name="T102" fmla="+- 0 6559 6281"/>
            <a:gd name="T103" fmla="*/ 6559 h 537"/>
            <a:gd name="T104" fmla="+- 0 15998 14626"/>
            <a:gd name="T105" fmla="*/ T104 w 2744"/>
            <a:gd name="T106" fmla="+- 0 6729 6281"/>
            <a:gd name="T107" fmla="*/ 6729 h 537"/>
            <a:gd name="T108" fmla="+- 0 16172 14626"/>
            <a:gd name="T109" fmla="*/ T108 w 2744"/>
            <a:gd name="T110" fmla="+- 0 6632 6281"/>
            <a:gd name="T111" fmla="*/ 6632 h 537"/>
            <a:gd name="T112" fmla="+- 0 16322 14626"/>
            <a:gd name="T113" fmla="*/ T112 w 2744"/>
            <a:gd name="T114" fmla="+- 0 6558 6281"/>
            <a:gd name="T115" fmla="*/ 6558 h 537"/>
            <a:gd name="T116" fmla="+- 0 16136 14626"/>
            <a:gd name="T117" fmla="*/ T116 w 2744"/>
            <a:gd name="T118" fmla="+- 0 6561 6281"/>
            <a:gd name="T119" fmla="*/ 6561 h 537"/>
            <a:gd name="T120" fmla="+- 0 16285 14626"/>
            <a:gd name="T121" fmla="*/ T120 w 2744"/>
            <a:gd name="T122" fmla="+- 0 6752 6281"/>
            <a:gd name="T123" fmla="*/ 6752 h 537"/>
            <a:gd name="T124" fmla="+- 0 16419 14626"/>
            <a:gd name="T125" fmla="*/ T124 w 2744"/>
            <a:gd name="T126" fmla="+- 0 6592 6281"/>
            <a:gd name="T127" fmla="*/ 6592 h 537"/>
            <a:gd name="T128" fmla="+- 0 16430 14626"/>
            <a:gd name="T129" fmla="*/ T128 w 2744"/>
            <a:gd name="T130" fmla="+- 0 6743 6281"/>
            <a:gd name="T131" fmla="*/ 6743 h 537"/>
            <a:gd name="T132" fmla="+- 0 16440 14626"/>
            <a:gd name="T133" fmla="*/ T132 w 2744"/>
            <a:gd name="T134" fmla="+- 0 6714 6281"/>
            <a:gd name="T135" fmla="*/ 6714 h 537"/>
            <a:gd name="T136" fmla="+- 0 16565 14626"/>
            <a:gd name="T137" fmla="*/ T136 w 2744"/>
            <a:gd name="T138" fmla="+- 0 6580 6281"/>
            <a:gd name="T139" fmla="*/ 6580 h 537"/>
            <a:gd name="T140" fmla="+- 0 16694 14626"/>
            <a:gd name="T141" fmla="*/ T140 w 2744"/>
            <a:gd name="T142" fmla="+- 0 6801 6281"/>
            <a:gd name="T143" fmla="*/ 6801 h 537"/>
            <a:gd name="T144" fmla="+- 0 16726 14626"/>
            <a:gd name="T145" fmla="*/ T144 w 2744"/>
            <a:gd name="T146" fmla="+- 0 6610 6281"/>
            <a:gd name="T147" fmla="*/ 6610 h 537"/>
            <a:gd name="T148" fmla="+- 0 16758 14626"/>
            <a:gd name="T149" fmla="*/ T148 w 2744"/>
            <a:gd name="T150" fmla="+- 0 6727 6281"/>
            <a:gd name="T151" fmla="*/ 6727 h 537"/>
            <a:gd name="T152" fmla="+- 0 16760 14626"/>
            <a:gd name="T153" fmla="*/ T152 w 2744"/>
            <a:gd name="T154" fmla="+- 0 6692 6281"/>
            <a:gd name="T155" fmla="*/ 6692 h 537"/>
            <a:gd name="T156" fmla="+- 0 16848 14626"/>
            <a:gd name="T157" fmla="*/ T156 w 2744"/>
            <a:gd name="T158" fmla="+- 0 6514 6281"/>
            <a:gd name="T159" fmla="*/ 6514 h 537"/>
            <a:gd name="T160" fmla="+- 0 16978 14626"/>
            <a:gd name="T161" fmla="*/ T160 w 2744"/>
            <a:gd name="T162" fmla="+- 0 6690 6281"/>
            <a:gd name="T163" fmla="*/ 6690 h 537"/>
            <a:gd name="T164" fmla="+- 0 17055 14626"/>
            <a:gd name="T165" fmla="*/ T164 w 2744"/>
            <a:gd name="T166" fmla="+- 0 6571 6281"/>
            <a:gd name="T167" fmla="*/ 6571 h 537"/>
            <a:gd name="T168" fmla="+- 0 17079 14626"/>
            <a:gd name="T169" fmla="*/ T168 w 2744"/>
            <a:gd name="T170" fmla="+- 0 6690 6281"/>
            <a:gd name="T171" fmla="*/ 6690 h 537"/>
            <a:gd name="T172" fmla="+- 0 17105 14626"/>
            <a:gd name="T173" fmla="*/ T172 w 2744"/>
            <a:gd name="T174" fmla="+- 0 6462 6281"/>
            <a:gd name="T175" fmla="*/ 6462 h 537"/>
            <a:gd name="T176" fmla="+- 0 17344 14626"/>
            <a:gd name="T177" fmla="*/ T176 w 2744"/>
            <a:gd name="T178" fmla="+- 0 6449 6281"/>
            <a:gd name="T179" fmla="*/ 6449 h 537"/>
            <a:gd name="T180" fmla="+- 0 17225 14626"/>
            <a:gd name="T181" fmla="*/ T180 w 2744"/>
            <a:gd name="T182" fmla="+- 0 6509 6281"/>
            <a:gd name="T183" fmla="*/ 6509 h 537"/>
            <a:gd name="T184" fmla="+- 0 17313 14626"/>
            <a:gd name="T185" fmla="*/ T184 w 2744"/>
            <a:gd name="T186" fmla="+- 0 6618 6281"/>
            <a:gd name="T187" fmla="*/ 6618 h 537"/>
            <a:gd name="T188" fmla="+- 0 17355 14626"/>
            <a:gd name="T189" fmla="*/ T188 w 2744"/>
            <a:gd name="T190" fmla="+- 0 6722 6281"/>
            <a:gd name="T191" fmla="*/ 6722 h 537"/>
            <a:gd name="T192" fmla="+- 0 17240 14626"/>
            <a:gd name="T193" fmla="*/ T192 w 2744"/>
            <a:gd name="T194" fmla="+- 0 6776 6281"/>
            <a:gd name="T195" fmla="*/ 6776 h 537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  <a:cxn ang="0">
              <a:pos x="T137" y="T139"/>
            </a:cxn>
            <a:cxn ang="0">
              <a:pos x="T141" y="T143"/>
            </a:cxn>
            <a:cxn ang="0">
              <a:pos x="T145" y="T147"/>
            </a:cxn>
            <a:cxn ang="0">
              <a:pos x="T149" y="T151"/>
            </a:cxn>
            <a:cxn ang="0">
              <a:pos x="T153" y="T155"/>
            </a:cxn>
            <a:cxn ang="0">
              <a:pos x="T157" y="T159"/>
            </a:cxn>
            <a:cxn ang="0">
              <a:pos x="T161" y="T163"/>
            </a:cxn>
            <a:cxn ang="0">
              <a:pos x="T165" y="T167"/>
            </a:cxn>
            <a:cxn ang="0">
              <a:pos x="T169" y="T171"/>
            </a:cxn>
            <a:cxn ang="0">
              <a:pos x="T173" y="T175"/>
            </a:cxn>
            <a:cxn ang="0">
              <a:pos x="T177" y="T179"/>
            </a:cxn>
            <a:cxn ang="0">
              <a:pos x="T181" y="T183"/>
            </a:cxn>
            <a:cxn ang="0">
              <a:pos x="T185" y="T187"/>
            </a:cxn>
            <a:cxn ang="0">
              <a:pos x="T189" y="T191"/>
            </a:cxn>
            <a:cxn ang="0">
              <a:pos x="T193" y="T195"/>
            </a:cxn>
          </a:cxnLst>
          <a:rect l="0" t="0" r="r" b="b"/>
          <a:pathLst>
            <a:path w="2744" h="537" extrusionOk="0">
              <a:moveTo>
                <a:pt x="89" y="108"/>
              </a:moveTo>
              <a:cubicBezTo>
                <a:pt x="91" y="137"/>
                <a:pt x="94" y="164"/>
                <a:pt x="98" y="193"/>
              </a:cubicBezTo>
              <a:cubicBezTo>
                <a:pt x="104" y="243"/>
                <a:pt x="114" y="293"/>
                <a:pt x="122" y="343"/>
              </a:cubicBezTo>
              <a:cubicBezTo>
                <a:pt x="128" y="383"/>
                <a:pt x="135" y="422"/>
                <a:pt x="141" y="462"/>
              </a:cubicBezTo>
              <a:cubicBezTo>
                <a:pt x="141" y="465"/>
                <a:pt x="150" y="505"/>
                <a:pt x="135" y="491"/>
              </a:cubicBezTo>
              <a:cubicBezTo>
                <a:pt x="134" y="488"/>
                <a:pt x="132" y="485"/>
                <a:pt x="131" y="482"/>
              </a:cubicBezTo>
            </a:path>
            <a:path w="2744" h="537" extrusionOk="0">
              <a:moveTo>
                <a:pt x="8" y="202"/>
              </a:moveTo>
              <a:cubicBezTo>
                <a:pt x="1" y="164"/>
                <a:pt x="-5" y="126"/>
                <a:pt x="14" y="89"/>
              </a:cubicBezTo>
              <a:cubicBezTo>
                <a:pt x="34" y="50"/>
                <a:pt x="75" y="19"/>
                <a:pt x="116" y="6"/>
              </a:cubicBezTo>
              <a:cubicBezTo>
                <a:pt x="159" y="-7"/>
                <a:pt x="211" y="-3"/>
                <a:pt x="250" y="22"/>
              </a:cubicBezTo>
              <a:cubicBezTo>
                <a:pt x="286" y="45"/>
                <a:pt x="299" y="83"/>
                <a:pt x="291" y="124"/>
              </a:cubicBezTo>
              <a:cubicBezTo>
                <a:pt x="281" y="178"/>
                <a:pt x="234" y="212"/>
                <a:pt x="191" y="239"/>
              </a:cubicBezTo>
              <a:cubicBezTo>
                <a:pt x="169" y="252"/>
                <a:pt x="147" y="260"/>
                <a:pt x="123" y="268"/>
              </a:cubicBezTo>
            </a:path>
            <a:path w="2744" h="537" extrusionOk="0">
              <a:moveTo>
                <a:pt x="319" y="297"/>
              </a:moveTo>
              <a:cubicBezTo>
                <a:pt x="317" y="329"/>
                <a:pt x="312" y="360"/>
                <a:pt x="312" y="392"/>
              </a:cubicBezTo>
              <a:cubicBezTo>
                <a:pt x="312" y="415"/>
                <a:pt x="318" y="441"/>
                <a:pt x="342" y="450"/>
              </a:cubicBezTo>
              <a:cubicBezTo>
                <a:pt x="365" y="459"/>
                <a:pt x="395" y="441"/>
                <a:pt x="412" y="427"/>
              </a:cubicBezTo>
              <a:cubicBezTo>
                <a:pt x="435" y="407"/>
                <a:pt x="455" y="379"/>
                <a:pt x="457" y="348"/>
              </a:cubicBezTo>
              <a:cubicBezTo>
                <a:pt x="459" y="315"/>
                <a:pt x="442" y="286"/>
                <a:pt x="419" y="264"/>
              </a:cubicBezTo>
              <a:cubicBezTo>
                <a:pt x="399" y="246"/>
                <a:pt x="372" y="230"/>
                <a:pt x="346" y="223"/>
              </a:cubicBezTo>
              <a:cubicBezTo>
                <a:pt x="337" y="222"/>
                <a:pt x="335" y="221"/>
                <a:pt x="330" y="224"/>
              </a:cubicBezTo>
            </a:path>
            <a:path w="2744" h="537" extrusionOk="0">
              <a:moveTo>
                <a:pt x="556" y="253"/>
              </a:moveTo>
              <a:cubicBezTo>
                <a:pt x="561" y="284"/>
                <a:pt x="557" y="308"/>
                <a:pt x="557" y="338"/>
              </a:cubicBezTo>
              <a:cubicBezTo>
                <a:pt x="557" y="366"/>
                <a:pt x="559" y="400"/>
                <a:pt x="572" y="426"/>
              </a:cubicBezTo>
              <a:cubicBezTo>
                <a:pt x="587" y="455"/>
                <a:pt x="621" y="456"/>
                <a:pt x="646" y="439"/>
              </a:cubicBezTo>
              <a:cubicBezTo>
                <a:pt x="677" y="417"/>
                <a:pt x="686" y="380"/>
                <a:pt x="673" y="346"/>
              </a:cubicBezTo>
              <a:cubicBezTo>
                <a:pt x="659" y="307"/>
                <a:pt x="620" y="278"/>
                <a:pt x="582" y="266"/>
              </a:cubicBezTo>
              <a:cubicBezTo>
                <a:pt x="580" y="265"/>
                <a:pt x="525" y="252"/>
                <a:pt x="526" y="261"/>
              </a:cubicBezTo>
              <a:cubicBezTo>
                <a:pt x="528" y="262"/>
                <a:pt x="530" y="262"/>
                <a:pt x="532" y="263"/>
              </a:cubicBezTo>
            </a:path>
            <a:path w="2744" h="537" extrusionOk="0">
              <a:moveTo>
                <a:pt x="807" y="92"/>
              </a:moveTo>
              <a:cubicBezTo>
                <a:pt x="808" y="88"/>
                <a:pt x="810" y="83"/>
                <a:pt x="811" y="79"/>
              </a:cubicBezTo>
              <a:cubicBezTo>
                <a:pt x="797" y="100"/>
                <a:pt x="796" y="134"/>
                <a:pt x="792" y="160"/>
              </a:cubicBezTo>
              <a:cubicBezTo>
                <a:pt x="784" y="215"/>
                <a:pt x="782" y="271"/>
                <a:pt x="784" y="326"/>
              </a:cubicBezTo>
              <a:cubicBezTo>
                <a:pt x="786" y="366"/>
                <a:pt x="788" y="412"/>
                <a:pt x="804" y="450"/>
              </a:cubicBezTo>
              <a:cubicBezTo>
                <a:pt x="812" y="468"/>
                <a:pt x="819" y="473"/>
                <a:pt x="835" y="467"/>
              </a:cubicBezTo>
            </a:path>
            <a:path w="2744" h="537" extrusionOk="0">
              <a:moveTo>
                <a:pt x="881" y="314"/>
              </a:moveTo>
              <a:cubicBezTo>
                <a:pt x="900" y="311"/>
                <a:pt x="919" y="311"/>
                <a:pt x="938" y="309"/>
              </a:cubicBezTo>
              <a:cubicBezTo>
                <a:pt x="983" y="305"/>
                <a:pt x="1026" y="297"/>
                <a:pt x="1071" y="290"/>
              </a:cubicBezTo>
              <a:cubicBezTo>
                <a:pt x="1091" y="287"/>
                <a:pt x="1112" y="284"/>
                <a:pt x="1132" y="282"/>
              </a:cubicBezTo>
            </a:path>
            <a:path w="2744" h="537" extrusionOk="0">
              <a:moveTo>
                <a:pt x="1056" y="196"/>
              </a:moveTo>
              <a:cubicBezTo>
                <a:pt x="1038" y="201"/>
                <a:pt x="1025" y="214"/>
                <a:pt x="1020" y="234"/>
              </a:cubicBezTo>
              <a:cubicBezTo>
                <a:pt x="1011" y="268"/>
                <a:pt x="1010" y="307"/>
                <a:pt x="1010" y="342"/>
              </a:cubicBezTo>
              <a:cubicBezTo>
                <a:pt x="1010" y="374"/>
                <a:pt x="1011" y="407"/>
                <a:pt x="1021" y="438"/>
              </a:cubicBezTo>
              <a:cubicBezTo>
                <a:pt x="1026" y="455"/>
                <a:pt x="1026" y="457"/>
                <a:pt x="1039" y="466"/>
              </a:cubicBezTo>
            </a:path>
            <a:path w="2744" h="537" extrusionOk="0">
              <a:moveTo>
                <a:pt x="1219" y="124"/>
              </a:moveTo>
              <a:cubicBezTo>
                <a:pt x="1242" y="125"/>
                <a:pt x="1264" y="127"/>
                <a:pt x="1288" y="125"/>
              </a:cubicBezTo>
              <a:cubicBezTo>
                <a:pt x="1342" y="121"/>
                <a:pt x="1398" y="113"/>
                <a:pt x="1450" y="100"/>
              </a:cubicBezTo>
              <a:cubicBezTo>
                <a:pt x="1462" y="97"/>
                <a:pt x="1514" y="89"/>
                <a:pt x="1518" y="72"/>
              </a:cubicBezTo>
              <a:cubicBezTo>
                <a:pt x="1517" y="69"/>
                <a:pt x="1516" y="65"/>
                <a:pt x="1515" y="62"/>
              </a:cubicBezTo>
            </a:path>
            <a:path w="2744" h="537" extrusionOk="0">
              <a:moveTo>
                <a:pt x="1430" y="81"/>
              </a:moveTo>
              <a:cubicBezTo>
                <a:pt x="1415" y="105"/>
                <a:pt x="1410" y="125"/>
                <a:pt x="1403" y="153"/>
              </a:cubicBezTo>
              <a:cubicBezTo>
                <a:pt x="1393" y="194"/>
                <a:pt x="1389" y="236"/>
                <a:pt x="1384" y="278"/>
              </a:cubicBezTo>
              <a:cubicBezTo>
                <a:pt x="1379" y="318"/>
                <a:pt x="1375" y="357"/>
                <a:pt x="1371" y="397"/>
              </a:cubicBezTo>
              <a:cubicBezTo>
                <a:pt x="1369" y="414"/>
                <a:pt x="1368" y="432"/>
                <a:pt x="1372" y="448"/>
              </a:cubicBezTo>
            </a:path>
            <a:path w="2744" h="537" extrusionOk="0">
              <a:moveTo>
                <a:pt x="1496" y="367"/>
              </a:moveTo>
              <a:cubicBezTo>
                <a:pt x="1512" y="362"/>
                <a:pt x="1530" y="355"/>
                <a:pt x="1546" y="351"/>
              </a:cubicBezTo>
              <a:cubicBezTo>
                <a:pt x="1579" y="343"/>
                <a:pt x="1613" y="336"/>
                <a:pt x="1645" y="323"/>
              </a:cubicBezTo>
              <a:cubicBezTo>
                <a:pt x="1664" y="315"/>
                <a:pt x="1698" y="304"/>
                <a:pt x="1696" y="277"/>
              </a:cubicBezTo>
              <a:cubicBezTo>
                <a:pt x="1694" y="251"/>
                <a:pt x="1655" y="239"/>
                <a:pt x="1635" y="235"/>
              </a:cubicBezTo>
              <a:cubicBezTo>
                <a:pt x="1589" y="227"/>
                <a:pt x="1539" y="244"/>
                <a:pt x="1510" y="280"/>
              </a:cubicBezTo>
              <a:cubicBezTo>
                <a:pt x="1486" y="310"/>
                <a:pt x="1488" y="351"/>
                <a:pt x="1505" y="383"/>
              </a:cubicBezTo>
              <a:cubicBezTo>
                <a:pt x="1534" y="438"/>
                <a:pt x="1599" y="469"/>
                <a:pt x="1659" y="471"/>
              </a:cubicBezTo>
              <a:cubicBezTo>
                <a:pt x="1684" y="469"/>
                <a:pt x="1692" y="469"/>
                <a:pt x="1708" y="464"/>
              </a:cubicBezTo>
            </a:path>
            <a:path w="2744" h="537" extrusionOk="0">
              <a:moveTo>
                <a:pt x="1793" y="311"/>
              </a:moveTo>
              <a:cubicBezTo>
                <a:pt x="1797" y="333"/>
                <a:pt x="1796" y="356"/>
                <a:pt x="1797" y="379"/>
              </a:cubicBezTo>
              <a:cubicBezTo>
                <a:pt x="1798" y="407"/>
                <a:pt x="1801" y="434"/>
                <a:pt x="1804" y="462"/>
              </a:cubicBezTo>
              <a:cubicBezTo>
                <a:pt x="1805" y="473"/>
                <a:pt x="1806" y="483"/>
                <a:pt x="1807" y="494"/>
              </a:cubicBezTo>
              <a:cubicBezTo>
                <a:pt x="1808" y="473"/>
                <a:pt x="1810" y="454"/>
                <a:pt x="1814" y="433"/>
              </a:cubicBezTo>
              <a:cubicBezTo>
                <a:pt x="1821" y="397"/>
                <a:pt x="1831" y="363"/>
                <a:pt x="1854" y="334"/>
              </a:cubicBezTo>
              <a:cubicBezTo>
                <a:pt x="1874" y="308"/>
                <a:pt x="1905" y="288"/>
                <a:pt x="1939" y="299"/>
              </a:cubicBezTo>
              <a:cubicBezTo>
                <a:pt x="1979" y="312"/>
                <a:pt x="2004" y="352"/>
                <a:pt x="2023" y="387"/>
              </a:cubicBezTo>
              <a:cubicBezTo>
                <a:pt x="2044" y="426"/>
                <a:pt x="2062" y="475"/>
                <a:pt x="2068" y="520"/>
              </a:cubicBezTo>
              <a:cubicBezTo>
                <a:pt x="2068" y="529"/>
                <a:pt x="2067" y="531"/>
                <a:pt x="2070" y="536"/>
              </a:cubicBezTo>
            </a:path>
            <a:path w="2744" h="537" extrusionOk="0">
              <a:moveTo>
                <a:pt x="2100" y="329"/>
              </a:moveTo>
              <a:cubicBezTo>
                <a:pt x="2112" y="343"/>
                <a:pt x="2111" y="346"/>
                <a:pt x="2115" y="368"/>
              </a:cubicBezTo>
              <a:cubicBezTo>
                <a:pt x="2120" y="394"/>
                <a:pt x="2128" y="420"/>
                <a:pt x="2132" y="446"/>
              </a:cubicBezTo>
              <a:cubicBezTo>
                <a:pt x="2134" y="457"/>
                <a:pt x="2135" y="467"/>
                <a:pt x="2137" y="478"/>
              </a:cubicBezTo>
              <a:cubicBezTo>
                <a:pt x="2134" y="456"/>
                <a:pt x="2132" y="434"/>
                <a:pt x="2134" y="411"/>
              </a:cubicBezTo>
              <a:cubicBezTo>
                <a:pt x="2137" y="372"/>
                <a:pt x="2142" y="334"/>
                <a:pt x="2157" y="297"/>
              </a:cubicBezTo>
              <a:cubicBezTo>
                <a:pt x="2168" y="269"/>
                <a:pt x="2188" y="235"/>
                <a:pt x="2222" y="233"/>
              </a:cubicBezTo>
              <a:cubicBezTo>
                <a:pt x="2256" y="231"/>
                <a:pt x="2286" y="270"/>
                <a:pt x="2302" y="295"/>
              </a:cubicBezTo>
              <a:cubicBezTo>
                <a:pt x="2325" y="330"/>
                <a:pt x="2340" y="369"/>
                <a:pt x="2352" y="409"/>
              </a:cubicBezTo>
              <a:cubicBezTo>
                <a:pt x="2358" y="430"/>
                <a:pt x="2364" y="451"/>
                <a:pt x="2369" y="472"/>
              </a:cubicBezTo>
            </a:path>
            <a:path w="2744" h="537" extrusionOk="0">
              <a:moveTo>
                <a:pt x="2429" y="290"/>
              </a:moveTo>
              <a:cubicBezTo>
                <a:pt x="2444" y="291"/>
                <a:pt x="2447" y="312"/>
                <a:pt x="2449" y="329"/>
              </a:cubicBezTo>
              <a:cubicBezTo>
                <a:pt x="2452" y="355"/>
                <a:pt x="2451" y="383"/>
                <a:pt x="2453" y="409"/>
              </a:cubicBezTo>
              <a:cubicBezTo>
                <a:pt x="2454" y="420"/>
                <a:pt x="2456" y="430"/>
                <a:pt x="2460" y="440"/>
              </a:cubicBezTo>
            </a:path>
            <a:path w="2744" h="537" extrusionOk="0">
              <a:moveTo>
                <a:pt x="2479" y="181"/>
              </a:moveTo>
              <a:cubicBezTo>
                <a:pt x="2475" y="161"/>
                <a:pt x="2469" y="152"/>
                <a:pt x="2492" y="161"/>
              </a:cubicBezTo>
            </a:path>
            <a:path w="2744" h="537" extrusionOk="0">
              <a:moveTo>
                <a:pt x="2718" y="168"/>
              </a:moveTo>
              <a:cubicBezTo>
                <a:pt x="2692" y="173"/>
                <a:pt x="2668" y="178"/>
                <a:pt x="2642" y="187"/>
              </a:cubicBezTo>
              <a:cubicBezTo>
                <a:pt x="2623" y="194"/>
                <a:pt x="2602" y="205"/>
                <a:pt x="2599" y="228"/>
              </a:cubicBezTo>
              <a:cubicBezTo>
                <a:pt x="2596" y="249"/>
                <a:pt x="2614" y="270"/>
                <a:pt x="2627" y="285"/>
              </a:cubicBezTo>
              <a:cubicBezTo>
                <a:pt x="2645" y="305"/>
                <a:pt x="2666" y="321"/>
                <a:pt x="2687" y="337"/>
              </a:cubicBezTo>
              <a:cubicBezTo>
                <a:pt x="2708" y="353"/>
                <a:pt x="2732" y="366"/>
                <a:pt x="2741" y="392"/>
              </a:cubicBezTo>
              <a:cubicBezTo>
                <a:pt x="2747" y="410"/>
                <a:pt x="2740" y="427"/>
                <a:pt x="2729" y="441"/>
              </a:cubicBezTo>
              <a:cubicBezTo>
                <a:pt x="2716" y="458"/>
                <a:pt x="2698" y="472"/>
                <a:pt x="2678" y="481"/>
              </a:cubicBezTo>
              <a:cubicBezTo>
                <a:pt x="2657" y="491"/>
                <a:pt x="2637" y="497"/>
                <a:pt x="2614" y="495"/>
              </a:cubicBezTo>
              <a:cubicBezTo>
                <a:pt x="2599" y="494"/>
                <a:pt x="2591" y="488"/>
                <a:pt x="2579" y="481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63500</xdr:colOff>
      <xdr:row>14</xdr:row>
      <xdr:rowOff>152400</xdr:rowOff>
    </xdr:from>
    <xdr:to>
      <xdr:col>5</xdr:col>
      <xdr:colOff>393700</xdr:colOff>
      <xdr:row>21</xdr:row>
      <xdr:rowOff>76200</xdr:rowOff>
    </xdr:to>
    <xdr:sp macro="" textlink="">
      <xdr:nvSpPr>
        <xdr:cNvPr id="2053" name="Ink 5">
          <a:extLst>
            <a:ext uri="{FF2B5EF4-FFF2-40B4-BE49-F238E27FC236}">
              <a16:creationId xmlns:a16="http://schemas.microsoft.com/office/drawing/2014/main" id="{8A8F1C4C-4460-424D-85C1-A4E6682A8491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3505200" y="2463800"/>
          <a:ext cx="330200" cy="1079500"/>
        </a:xfrm>
        <a:custGeom>
          <a:avLst/>
          <a:gdLst>
            <a:gd name="T0" fmla="+- 0 9752 9739"/>
            <a:gd name="T1" fmla="*/ T0 w 889"/>
            <a:gd name="T2" fmla="+- 0 6887 6852"/>
            <a:gd name="T3" fmla="*/ 6887 h 2990"/>
            <a:gd name="T4" fmla="+- 0 9803 9739"/>
            <a:gd name="T5" fmla="*/ T4 w 889"/>
            <a:gd name="T6" fmla="+- 0 6889 6852"/>
            <a:gd name="T7" fmla="*/ 6889 h 2990"/>
            <a:gd name="T8" fmla="+- 0 9977 9739"/>
            <a:gd name="T9" fmla="*/ T8 w 889"/>
            <a:gd name="T10" fmla="+- 0 6881 6852"/>
            <a:gd name="T11" fmla="*/ 6881 h 2990"/>
            <a:gd name="T12" fmla="+- 0 10219 9739"/>
            <a:gd name="T13" fmla="*/ T12 w 889"/>
            <a:gd name="T14" fmla="+- 0 6867 6852"/>
            <a:gd name="T15" fmla="*/ 6867 h 2990"/>
            <a:gd name="T16" fmla="+- 0 10524 9739"/>
            <a:gd name="T17" fmla="*/ T16 w 889"/>
            <a:gd name="T18" fmla="+- 0 6852 6852"/>
            <a:gd name="T19" fmla="*/ 6852 h 2990"/>
            <a:gd name="T20" fmla="+- 0 10627 9739"/>
            <a:gd name="T21" fmla="*/ T20 w 889"/>
            <a:gd name="T22" fmla="+- 0 6852 6852"/>
            <a:gd name="T23" fmla="*/ 6852 h 2990"/>
            <a:gd name="T24" fmla="+- 0 10108 9739"/>
            <a:gd name="T25" fmla="*/ T24 w 889"/>
            <a:gd name="T26" fmla="+- 0 7164 6852"/>
            <a:gd name="T27" fmla="*/ 7164 h 2990"/>
            <a:gd name="T28" fmla="+- 0 10051 9739"/>
            <a:gd name="T29" fmla="*/ T28 w 889"/>
            <a:gd name="T30" fmla="+- 0 7228 6852"/>
            <a:gd name="T31" fmla="*/ 7228 h 2990"/>
            <a:gd name="T32" fmla="+- 0 9999 9739"/>
            <a:gd name="T33" fmla="*/ T32 w 889"/>
            <a:gd name="T34" fmla="+- 0 7386 6852"/>
            <a:gd name="T35" fmla="*/ 7386 h 2990"/>
            <a:gd name="T36" fmla="+- 0 10027 9739"/>
            <a:gd name="T37" fmla="*/ T36 w 889"/>
            <a:gd name="T38" fmla="+- 0 7534 6852"/>
            <a:gd name="T39" fmla="*/ 7534 h 2990"/>
            <a:gd name="T40" fmla="+- 0 10162 9739"/>
            <a:gd name="T41" fmla="*/ T40 w 889"/>
            <a:gd name="T42" fmla="+- 0 7555 6852"/>
            <a:gd name="T43" fmla="*/ 7555 h 2990"/>
            <a:gd name="T44" fmla="+- 0 10299 9739"/>
            <a:gd name="T45" fmla="*/ T44 w 889"/>
            <a:gd name="T46" fmla="+- 0 7465 6852"/>
            <a:gd name="T47" fmla="*/ 7465 h 2990"/>
            <a:gd name="T48" fmla="+- 0 10315 9739"/>
            <a:gd name="T49" fmla="*/ T48 w 889"/>
            <a:gd name="T50" fmla="+- 0 7348 6852"/>
            <a:gd name="T51" fmla="*/ 7348 h 2990"/>
            <a:gd name="T52" fmla="+- 0 10203 9739"/>
            <a:gd name="T53" fmla="*/ T52 w 889"/>
            <a:gd name="T54" fmla="+- 0 7272 6852"/>
            <a:gd name="T55" fmla="*/ 7272 h 2990"/>
            <a:gd name="T56" fmla="+- 0 10079 9739"/>
            <a:gd name="T57" fmla="*/ T56 w 889"/>
            <a:gd name="T58" fmla="+- 0 7250 6852"/>
            <a:gd name="T59" fmla="*/ 7250 h 2990"/>
            <a:gd name="T60" fmla="+- 0 10054 9739"/>
            <a:gd name="T61" fmla="*/ T60 w 889"/>
            <a:gd name="T62" fmla="+- 0 7247 6852"/>
            <a:gd name="T63" fmla="*/ 7247 h 2990"/>
            <a:gd name="T64" fmla="+- 0 10093 9739"/>
            <a:gd name="T65" fmla="*/ T64 w 889"/>
            <a:gd name="T66" fmla="+- 0 7858 6852"/>
            <a:gd name="T67" fmla="*/ 7858 h 2990"/>
            <a:gd name="T68" fmla="+- 0 10028 9739"/>
            <a:gd name="T69" fmla="*/ T68 w 889"/>
            <a:gd name="T70" fmla="+- 0 7946 6852"/>
            <a:gd name="T71" fmla="*/ 7946 h 2990"/>
            <a:gd name="T72" fmla="+- 0 9985 9739"/>
            <a:gd name="T73" fmla="*/ T72 w 889"/>
            <a:gd name="T74" fmla="+- 0 8094 6852"/>
            <a:gd name="T75" fmla="*/ 8094 h 2990"/>
            <a:gd name="T76" fmla="+- 0 10048 9739"/>
            <a:gd name="T77" fmla="*/ T76 w 889"/>
            <a:gd name="T78" fmla="+- 0 8203 6852"/>
            <a:gd name="T79" fmla="*/ 8203 h 2990"/>
            <a:gd name="T80" fmla="+- 0 10205 9739"/>
            <a:gd name="T81" fmla="*/ T80 w 889"/>
            <a:gd name="T82" fmla="+- 0 8198 6852"/>
            <a:gd name="T83" fmla="*/ 8198 h 2990"/>
            <a:gd name="T84" fmla="+- 0 10357 9739"/>
            <a:gd name="T85" fmla="*/ T84 w 889"/>
            <a:gd name="T86" fmla="+- 0 8057 6852"/>
            <a:gd name="T87" fmla="*/ 8057 h 2990"/>
            <a:gd name="T88" fmla="+- 0 10313 9739"/>
            <a:gd name="T89" fmla="*/ T88 w 889"/>
            <a:gd name="T90" fmla="+- 0 7927 6852"/>
            <a:gd name="T91" fmla="*/ 7927 h 2990"/>
            <a:gd name="T92" fmla="+- 0 10162 9739"/>
            <a:gd name="T93" fmla="*/ T92 w 889"/>
            <a:gd name="T94" fmla="+- 0 7869 6852"/>
            <a:gd name="T95" fmla="*/ 7869 h 2990"/>
            <a:gd name="T96" fmla="+- 0 10065 9739"/>
            <a:gd name="T97" fmla="*/ T96 w 889"/>
            <a:gd name="T98" fmla="+- 0 7886 6852"/>
            <a:gd name="T99" fmla="*/ 7886 h 2990"/>
            <a:gd name="T100" fmla="+- 0 10163 9739"/>
            <a:gd name="T101" fmla="*/ T100 w 889"/>
            <a:gd name="T102" fmla="+- 0 8539 6852"/>
            <a:gd name="T103" fmla="*/ 8539 h 2990"/>
            <a:gd name="T104" fmla="+- 0 10164 9739"/>
            <a:gd name="T105" fmla="*/ T104 w 889"/>
            <a:gd name="T106" fmla="+- 0 8609 6852"/>
            <a:gd name="T107" fmla="*/ 8609 h 2990"/>
            <a:gd name="T108" fmla="+- 0 10176 9739"/>
            <a:gd name="T109" fmla="*/ T108 w 889"/>
            <a:gd name="T110" fmla="+- 0 8757 6852"/>
            <a:gd name="T111" fmla="*/ 8757 h 2990"/>
            <a:gd name="T112" fmla="+- 0 10206 9739"/>
            <a:gd name="T113" fmla="*/ T112 w 889"/>
            <a:gd name="T114" fmla="+- 0 8891 6852"/>
            <a:gd name="T115" fmla="*/ 8891 h 2990"/>
            <a:gd name="T116" fmla="+- 0 10236 9739"/>
            <a:gd name="T117" fmla="*/ T116 w 889"/>
            <a:gd name="T118" fmla="+- 0 8932 6852"/>
            <a:gd name="T119" fmla="*/ 8932 h 2990"/>
            <a:gd name="T120" fmla="+- 0 10136 9739"/>
            <a:gd name="T121" fmla="*/ T120 w 889"/>
            <a:gd name="T122" fmla="+- 0 9346 6852"/>
            <a:gd name="T123" fmla="*/ 9346 h 2990"/>
            <a:gd name="T124" fmla="+- 0 10158 9739"/>
            <a:gd name="T125" fmla="*/ T124 w 889"/>
            <a:gd name="T126" fmla="+- 0 9364 6852"/>
            <a:gd name="T127" fmla="*/ 9364 h 2990"/>
            <a:gd name="T128" fmla="+- 0 10171 9739"/>
            <a:gd name="T129" fmla="*/ T128 w 889"/>
            <a:gd name="T130" fmla="+- 0 9487 6852"/>
            <a:gd name="T131" fmla="*/ 9487 h 2990"/>
            <a:gd name="T132" fmla="+- 0 10181 9739"/>
            <a:gd name="T133" fmla="*/ T132 w 889"/>
            <a:gd name="T134" fmla="+- 0 9666 6852"/>
            <a:gd name="T135" fmla="*/ 9666 h 2990"/>
            <a:gd name="T136" fmla="+- 0 10187 9739"/>
            <a:gd name="T137" fmla="*/ T136 w 889"/>
            <a:gd name="T138" fmla="+- 0 9806 6852"/>
            <a:gd name="T139" fmla="*/ 9806 h 2990"/>
            <a:gd name="T140" fmla="+- 0 10195 9739"/>
            <a:gd name="T141" fmla="*/ T140 w 889"/>
            <a:gd name="T142" fmla="+- 0 9841 6852"/>
            <a:gd name="T143" fmla="*/ 9841 h 2990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  <a:cxn ang="0">
              <a:pos x="T137" y="T139"/>
            </a:cxn>
            <a:cxn ang="0">
              <a:pos x="T141" y="T143"/>
            </a:cxn>
          </a:cxnLst>
          <a:rect l="0" t="0" r="r" b="b"/>
          <a:pathLst>
            <a:path w="889" h="2990" extrusionOk="0">
              <a:moveTo>
                <a:pt x="13" y="35"/>
              </a:moveTo>
              <a:cubicBezTo>
                <a:pt x="38" y="41"/>
                <a:pt x="38" y="38"/>
                <a:pt x="64" y="37"/>
              </a:cubicBezTo>
              <a:cubicBezTo>
                <a:pt x="122" y="35"/>
                <a:pt x="180" y="32"/>
                <a:pt x="238" y="29"/>
              </a:cubicBezTo>
              <a:cubicBezTo>
                <a:pt x="319" y="24"/>
                <a:pt x="399" y="20"/>
                <a:pt x="480" y="15"/>
              </a:cubicBezTo>
              <a:cubicBezTo>
                <a:pt x="581" y="8"/>
                <a:pt x="683" y="0"/>
                <a:pt x="785" y="0"/>
              </a:cubicBezTo>
              <a:cubicBezTo>
                <a:pt x="837" y="2"/>
                <a:pt x="854" y="3"/>
                <a:pt x="888" y="0"/>
              </a:cubicBezTo>
            </a:path>
            <a:path w="889" h="2990" extrusionOk="0">
              <a:moveTo>
                <a:pt x="369" y="312"/>
              </a:moveTo>
              <a:cubicBezTo>
                <a:pt x="346" y="333"/>
                <a:pt x="328" y="348"/>
                <a:pt x="312" y="376"/>
              </a:cubicBezTo>
              <a:cubicBezTo>
                <a:pt x="283" y="425"/>
                <a:pt x="269" y="478"/>
                <a:pt x="260" y="534"/>
              </a:cubicBezTo>
              <a:cubicBezTo>
                <a:pt x="253" y="583"/>
                <a:pt x="251" y="643"/>
                <a:pt x="288" y="682"/>
              </a:cubicBezTo>
              <a:cubicBezTo>
                <a:pt x="323" y="719"/>
                <a:pt x="379" y="715"/>
                <a:pt x="423" y="703"/>
              </a:cubicBezTo>
              <a:cubicBezTo>
                <a:pt x="477" y="688"/>
                <a:pt x="526" y="657"/>
                <a:pt x="560" y="613"/>
              </a:cubicBezTo>
              <a:cubicBezTo>
                <a:pt x="586" y="578"/>
                <a:pt x="598" y="536"/>
                <a:pt x="576" y="496"/>
              </a:cubicBezTo>
              <a:cubicBezTo>
                <a:pt x="554" y="457"/>
                <a:pt x="505" y="433"/>
                <a:pt x="464" y="420"/>
              </a:cubicBezTo>
              <a:cubicBezTo>
                <a:pt x="424" y="407"/>
                <a:pt x="381" y="403"/>
                <a:pt x="340" y="398"/>
              </a:cubicBezTo>
              <a:cubicBezTo>
                <a:pt x="325" y="396"/>
                <a:pt x="323" y="395"/>
                <a:pt x="315" y="395"/>
              </a:cubicBezTo>
            </a:path>
            <a:path w="889" h="2990" extrusionOk="0">
              <a:moveTo>
                <a:pt x="354" y="1006"/>
              </a:moveTo>
              <a:cubicBezTo>
                <a:pt x="328" y="1034"/>
                <a:pt x="308" y="1060"/>
                <a:pt x="289" y="1094"/>
              </a:cubicBezTo>
              <a:cubicBezTo>
                <a:pt x="263" y="1140"/>
                <a:pt x="246" y="1189"/>
                <a:pt x="246" y="1242"/>
              </a:cubicBezTo>
              <a:cubicBezTo>
                <a:pt x="246" y="1287"/>
                <a:pt x="267" y="1330"/>
                <a:pt x="309" y="1351"/>
              </a:cubicBezTo>
              <a:cubicBezTo>
                <a:pt x="358" y="1375"/>
                <a:pt x="418" y="1364"/>
                <a:pt x="466" y="1346"/>
              </a:cubicBezTo>
              <a:cubicBezTo>
                <a:pt x="531" y="1321"/>
                <a:pt x="597" y="1274"/>
                <a:pt x="618" y="1205"/>
              </a:cubicBezTo>
              <a:cubicBezTo>
                <a:pt x="633" y="1155"/>
                <a:pt x="611" y="1109"/>
                <a:pt x="574" y="1075"/>
              </a:cubicBezTo>
              <a:cubicBezTo>
                <a:pt x="534" y="1038"/>
                <a:pt x="477" y="1020"/>
                <a:pt x="423" y="1017"/>
              </a:cubicBezTo>
              <a:cubicBezTo>
                <a:pt x="386" y="1015"/>
                <a:pt x="359" y="1023"/>
                <a:pt x="326" y="1034"/>
              </a:cubicBezTo>
            </a:path>
            <a:path w="889" h="2990" extrusionOk="0">
              <a:moveTo>
                <a:pt x="424" y="1687"/>
              </a:moveTo>
              <a:cubicBezTo>
                <a:pt x="428" y="1709"/>
                <a:pt x="426" y="1734"/>
                <a:pt x="425" y="1757"/>
              </a:cubicBezTo>
              <a:cubicBezTo>
                <a:pt x="424" y="1806"/>
                <a:pt x="431" y="1856"/>
                <a:pt x="437" y="1905"/>
              </a:cubicBezTo>
              <a:cubicBezTo>
                <a:pt x="443" y="1952"/>
                <a:pt x="450" y="1995"/>
                <a:pt x="467" y="2039"/>
              </a:cubicBezTo>
              <a:cubicBezTo>
                <a:pt x="474" y="2058"/>
                <a:pt x="482" y="2067"/>
                <a:pt x="497" y="2080"/>
              </a:cubicBezTo>
            </a:path>
            <a:path w="889" h="2990" extrusionOk="0">
              <a:moveTo>
                <a:pt x="397" y="2494"/>
              </a:moveTo>
              <a:cubicBezTo>
                <a:pt x="409" y="2491"/>
                <a:pt x="414" y="2488"/>
                <a:pt x="419" y="2512"/>
              </a:cubicBezTo>
              <a:cubicBezTo>
                <a:pt x="427" y="2552"/>
                <a:pt x="429" y="2595"/>
                <a:pt x="432" y="2635"/>
              </a:cubicBezTo>
              <a:cubicBezTo>
                <a:pt x="437" y="2695"/>
                <a:pt x="440" y="2754"/>
                <a:pt x="442" y="2814"/>
              </a:cubicBezTo>
              <a:cubicBezTo>
                <a:pt x="444" y="2861"/>
                <a:pt x="442" y="2907"/>
                <a:pt x="448" y="2954"/>
              </a:cubicBezTo>
              <a:cubicBezTo>
                <a:pt x="451" y="2973"/>
                <a:pt x="451" y="2978"/>
                <a:pt x="456" y="2989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774700</xdr:colOff>
      <xdr:row>14</xdr:row>
      <xdr:rowOff>152400</xdr:rowOff>
    </xdr:from>
    <xdr:to>
      <xdr:col>9</xdr:col>
      <xdr:colOff>279400</xdr:colOff>
      <xdr:row>21</xdr:row>
      <xdr:rowOff>114300</xdr:rowOff>
    </xdr:to>
    <xdr:sp macro="" textlink="">
      <xdr:nvSpPr>
        <xdr:cNvPr id="2054" name="Ink 6">
          <a:extLst>
            <a:ext uri="{FF2B5EF4-FFF2-40B4-BE49-F238E27FC236}">
              <a16:creationId xmlns:a16="http://schemas.microsoft.com/office/drawing/2014/main" id="{42322684-F05D-3D49-B704-C2A2FD7540E7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4216400" y="2463800"/>
          <a:ext cx="2133600" cy="1117600"/>
        </a:xfrm>
        <a:custGeom>
          <a:avLst/>
          <a:gdLst>
            <a:gd name="T0" fmla="+- 0 12041 11726"/>
            <a:gd name="T1" fmla="*/ T0 w 5903"/>
            <a:gd name="T2" fmla="+- 0 6911 6810"/>
            <a:gd name="T3" fmla="*/ 6911 h 3094"/>
            <a:gd name="T4" fmla="+- 0 13181 11726"/>
            <a:gd name="T5" fmla="*/ T4 w 5903"/>
            <a:gd name="T6" fmla="+- 0 6864 6810"/>
            <a:gd name="T7" fmla="*/ 6864 h 3094"/>
            <a:gd name="T8" fmla="+- 0 12434 11726"/>
            <a:gd name="T9" fmla="*/ T8 w 5903"/>
            <a:gd name="T10" fmla="+- 0 7238 6810"/>
            <a:gd name="T11" fmla="*/ 7238 h 3094"/>
            <a:gd name="T12" fmla="+- 0 12354 11726"/>
            <a:gd name="T13" fmla="*/ T12 w 5903"/>
            <a:gd name="T14" fmla="+- 0 7523 6810"/>
            <a:gd name="T15" fmla="*/ 7523 h 3094"/>
            <a:gd name="T16" fmla="+- 0 12707 11726"/>
            <a:gd name="T17" fmla="*/ T16 w 5903"/>
            <a:gd name="T18" fmla="+- 0 7353 6810"/>
            <a:gd name="T19" fmla="*/ 7353 h 3094"/>
            <a:gd name="T20" fmla="+- 0 12586 11726"/>
            <a:gd name="T21" fmla="*/ T20 w 5903"/>
            <a:gd name="T22" fmla="+- 0 7869 6810"/>
            <a:gd name="T23" fmla="*/ 7869 h 3094"/>
            <a:gd name="T24" fmla="+- 0 12605 11726"/>
            <a:gd name="T25" fmla="*/ T24 w 5903"/>
            <a:gd name="T26" fmla="+- 0 8193 6810"/>
            <a:gd name="T27" fmla="*/ 8193 h 3094"/>
            <a:gd name="T28" fmla="+- 0 12548 11726"/>
            <a:gd name="T29" fmla="*/ T28 w 5903"/>
            <a:gd name="T30" fmla="+- 0 8809 6810"/>
            <a:gd name="T31" fmla="*/ 8809 h 3094"/>
            <a:gd name="T32" fmla="+- 0 12685 11726"/>
            <a:gd name="T33" fmla="*/ T32 w 5903"/>
            <a:gd name="T34" fmla="+- 0 9009 6810"/>
            <a:gd name="T35" fmla="*/ 9009 h 3094"/>
            <a:gd name="T36" fmla="+- 0 12617 11726"/>
            <a:gd name="T37" fmla="*/ T36 w 5903"/>
            <a:gd name="T38" fmla="+- 0 8627 6810"/>
            <a:gd name="T39" fmla="*/ 8627 h 3094"/>
            <a:gd name="T40" fmla="+- 0 12633 11726"/>
            <a:gd name="T41" fmla="*/ T40 w 5903"/>
            <a:gd name="T42" fmla="+- 0 9496 6810"/>
            <a:gd name="T43" fmla="*/ 9496 h 3094"/>
            <a:gd name="T44" fmla="+- 0 12655 11726"/>
            <a:gd name="T45" fmla="*/ T44 w 5903"/>
            <a:gd name="T46" fmla="+- 0 9820 6810"/>
            <a:gd name="T47" fmla="*/ 9820 h 3094"/>
            <a:gd name="T48" fmla="+- 0 13398 11726"/>
            <a:gd name="T49" fmla="*/ T48 w 5903"/>
            <a:gd name="T50" fmla="+- 0 7210 6810"/>
            <a:gd name="T51" fmla="*/ 7210 h 3094"/>
            <a:gd name="T52" fmla="+- 0 13475 11726"/>
            <a:gd name="T53" fmla="*/ T52 w 5903"/>
            <a:gd name="T54" fmla="+- 0 7353 6810"/>
            <a:gd name="T55" fmla="*/ 7353 h 3094"/>
            <a:gd name="T56" fmla="+- 0 13984 11726"/>
            <a:gd name="T57" fmla="*/ T56 w 5903"/>
            <a:gd name="T58" fmla="+- 0 6929 6810"/>
            <a:gd name="T59" fmla="*/ 6929 h 3094"/>
            <a:gd name="T60" fmla="+- 0 13421 11726"/>
            <a:gd name="T61" fmla="*/ T60 w 5903"/>
            <a:gd name="T62" fmla="+- 0 7860 6810"/>
            <a:gd name="T63" fmla="*/ 7860 h 3094"/>
            <a:gd name="T64" fmla="+- 0 13449 11726"/>
            <a:gd name="T65" fmla="*/ T64 w 5903"/>
            <a:gd name="T66" fmla="+- 0 8001 6810"/>
            <a:gd name="T67" fmla="*/ 8001 h 3094"/>
            <a:gd name="T68" fmla="+- 0 14016 11726"/>
            <a:gd name="T69" fmla="*/ T68 w 5903"/>
            <a:gd name="T70" fmla="+- 0 7526 6810"/>
            <a:gd name="T71" fmla="*/ 7526 h 3094"/>
            <a:gd name="T72" fmla="+- 0 14003 11726"/>
            <a:gd name="T73" fmla="*/ T72 w 5903"/>
            <a:gd name="T74" fmla="+- 0 7534 6810"/>
            <a:gd name="T75" fmla="*/ 7534 h 3094"/>
            <a:gd name="T76" fmla="+- 0 13313 11726"/>
            <a:gd name="T77" fmla="*/ T76 w 5903"/>
            <a:gd name="T78" fmla="+- 0 8794 6810"/>
            <a:gd name="T79" fmla="*/ 8794 h 3094"/>
            <a:gd name="T80" fmla="+- 0 13503 11726"/>
            <a:gd name="T81" fmla="*/ T80 w 5903"/>
            <a:gd name="T82" fmla="+- 0 8650 6810"/>
            <a:gd name="T83" fmla="*/ 8650 h 3094"/>
            <a:gd name="T84" fmla="+- 0 13848 11726"/>
            <a:gd name="T85" fmla="*/ T84 w 5903"/>
            <a:gd name="T86" fmla="+- 0 8376 6810"/>
            <a:gd name="T87" fmla="*/ 8376 h 3094"/>
            <a:gd name="T88" fmla="+- 0 13333 11726"/>
            <a:gd name="T89" fmla="*/ T88 w 5903"/>
            <a:gd name="T90" fmla="+- 0 9377 6810"/>
            <a:gd name="T91" fmla="*/ 9377 h 3094"/>
            <a:gd name="T92" fmla="+- 0 13667 11726"/>
            <a:gd name="T93" fmla="*/ T92 w 5903"/>
            <a:gd name="T94" fmla="+- 0 9765 6810"/>
            <a:gd name="T95" fmla="*/ 9765 h 3094"/>
            <a:gd name="T96" fmla="+- 0 13711 11726"/>
            <a:gd name="T97" fmla="*/ T96 w 5903"/>
            <a:gd name="T98" fmla="+- 0 9723 6810"/>
            <a:gd name="T99" fmla="*/ 9723 h 3094"/>
            <a:gd name="T100" fmla="+- 0 13563 11726"/>
            <a:gd name="T101" fmla="*/ T100 w 5903"/>
            <a:gd name="T102" fmla="+- 0 9407 6810"/>
            <a:gd name="T103" fmla="*/ 9407 h 3094"/>
            <a:gd name="T104" fmla="+- 0 13298 11726"/>
            <a:gd name="T105" fmla="*/ T104 w 5903"/>
            <a:gd name="T106" fmla="+- 0 9896 6810"/>
            <a:gd name="T107" fmla="*/ 9896 h 3094"/>
            <a:gd name="T108" fmla="+- 0 14744 11726"/>
            <a:gd name="T109" fmla="*/ T108 w 5903"/>
            <a:gd name="T110" fmla="+- 0 6929 6810"/>
            <a:gd name="T111" fmla="*/ 6929 h 3094"/>
            <a:gd name="T112" fmla="+- 0 16848 11726"/>
            <a:gd name="T113" fmla="*/ T112 w 5903"/>
            <a:gd name="T114" fmla="+- 0 6848 6810"/>
            <a:gd name="T115" fmla="*/ 6848 h 3094"/>
            <a:gd name="T116" fmla="+- 0 17399 11726"/>
            <a:gd name="T117" fmla="*/ T116 w 5903"/>
            <a:gd name="T118" fmla="+- 0 6831 6810"/>
            <a:gd name="T119" fmla="*/ 6831 h 3094"/>
            <a:gd name="T120" fmla="+- 0 15650 11726"/>
            <a:gd name="T121" fmla="*/ T120 w 5903"/>
            <a:gd name="T122" fmla="+- 0 7200 6810"/>
            <a:gd name="T123" fmla="*/ 7200 h 3094"/>
            <a:gd name="T124" fmla="+- 0 15932 11726"/>
            <a:gd name="T125" fmla="*/ T124 w 5903"/>
            <a:gd name="T126" fmla="+- 0 7428 6810"/>
            <a:gd name="T127" fmla="*/ 7428 h 3094"/>
            <a:gd name="T128" fmla="+- 0 15800 11726"/>
            <a:gd name="T129" fmla="*/ T128 w 5903"/>
            <a:gd name="T130" fmla="+- 0 7042 6810"/>
            <a:gd name="T131" fmla="*/ 7042 h 3094"/>
            <a:gd name="T132" fmla="+- 0 15800 11726"/>
            <a:gd name="T133" fmla="*/ T132 w 5903"/>
            <a:gd name="T134" fmla="+- 0 7898 6810"/>
            <a:gd name="T135" fmla="*/ 7898 h 3094"/>
            <a:gd name="T136" fmla="+- 0 15839 11726"/>
            <a:gd name="T137" fmla="*/ T136 w 5903"/>
            <a:gd name="T138" fmla="+- 0 8193 6810"/>
            <a:gd name="T139" fmla="*/ 8193 h 3094"/>
            <a:gd name="T140" fmla="+- 0 15801 11726"/>
            <a:gd name="T141" fmla="*/ T140 w 5903"/>
            <a:gd name="T142" fmla="+- 0 8749 6810"/>
            <a:gd name="T143" fmla="*/ 8749 h 3094"/>
            <a:gd name="T144" fmla="+- 0 15854 11726"/>
            <a:gd name="T145" fmla="*/ T144 w 5903"/>
            <a:gd name="T146" fmla="+- 0 8999 6810"/>
            <a:gd name="T147" fmla="*/ 8999 h 3094"/>
            <a:gd name="T148" fmla="+- 0 15839 11726"/>
            <a:gd name="T149" fmla="*/ T148 w 5903"/>
            <a:gd name="T150" fmla="+- 0 9410 6810"/>
            <a:gd name="T151" fmla="*/ 9410 h 3094"/>
            <a:gd name="T152" fmla="+- 0 15803 11726"/>
            <a:gd name="T153" fmla="*/ T152 w 5903"/>
            <a:gd name="T154" fmla="+- 0 9704 6810"/>
            <a:gd name="T155" fmla="*/ 9704 h 3094"/>
            <a:gd name="T156" fmla="+- 0 15790 11726"/>
            <a:gd name="T157" fmla="*/ T156 w 5903"/>
            <a:gd name="T158" fmla="+- 0 9799 6810"/>
            <a:gd name="T159" fmla="*/ 9799 h 3094"/>
            <a:gd name="T160" fmla="+- 0 16037 11726"/>
            <a:gd name="T161" fmla="*/ T160 w 5903"/>
            <a:gd name="T162" fmla="+- 0 9789 6810"/>
            <a:gd name="T163" fmla="*/ 9789 h 3094"/>
            <a:gd name="T164" fmla="+- 0 15764 11726"/>
            <a:gd name="T165" fmla="*/ T164 w 5903"/>
            <a:gd name="T166" fmla="+- 0 6979 6810"/>
            <a:gd name="T167" fmla="*/ 6979 h 3094"/>
            <a:gd name="T168" fmla="+- 0 15492 11726"/>
            <a:gd name="T169" fmla="*/ T168 w 5903"/>
            <a:gd name="T170" fmla="+- 0 7140 6810"/>
            <a:gd name="T171" fmla="*/ 7140 h 3094"/>
            <a:gd name="T172" fmla="+- 0 15602 11726"/>
            <a:gd name="T173" fmla="*/ T172 w 5903"/>
            <a:gd name="T174" fmla="+- 0 8529 6810"/>
            <a:gd name="T175" fmla="*/ 8529 h 3094"/>
            <a:gd name="T176" fmla="+- 0 15660 11726"/>
            <a:gd name="T177" fmla="*/ T176 w 5903"/>
            <a:gd name="T178" fmla="+- 0 9122 6810"/>
            <a:gd name="T179" fmla="*/ 9122 h 3094"/>
            <a:gd name="T180" fmla="+- 0 16293 11726"/>
            <a:gd name="T181" fmla="*/ T180 w 5903"/>
            <a:gd name="T182" fmla="+- 0 8979 6810"/>
            <a:gd name="T183" fmla="*/ 8979 h 3094"/>
            <a:gd name="T184" fmla="+- 0 16175 11726"/>
            <a:gd name="T185" fmla="*/ T184 w 5903"/>
            <a:gd name="T186" fmla="+- 0 7084 6810"/>
            <a:gd name="T187" fmla="*/ 7084 h 3094"/>
            <a:gd name="T188" fmla="+- 0 16267 11726"/>
            <a:gd name="T189" fmla="*/ T188 w 5903"/>
            <a:gd name="T190" fmla="+- 0 8455 6810"/>
            <a:gd name="T191" fmla="*/ 8455 h 3094"/>
            <a:gd name="T192" fmla="+- 0 16276 11726"/>
            <a:gd name="T193" fmla="*/ T192 w 5903"/>
            <a:gd name="T194" fmla="+- 0 8922 6810"/>
            <a:gd name="T195" fmla="*/ 8922 h 3094"/>
            <a:gd name="T196" fmla="+- 0 17114 11726"/>
            <a:gd name="T197" fmla="*/ T196 w 5903"/>
            <a:gd name="T198" fmla="+- 0 7509 6810"/>
            <a:gd name="T199" fmla="*/ 7509 h 3094"/>
            <a:gd name="T200" fmla="+- 0 17016 11726"/>
            <a:gd name="T201" fmla="*/ T200 w 5903"/>
            <a:gd name="T202" fmla="+- 0 7647 6810"/>
            <a:gd name="T203" fmla="*/ 7647 h 3094"/>
            <a:gd name="T204" fmla="+- 0 17209 11726"/>
            <a:gd name="T205" fmla="*/ T204 w 5903"/>
            <a:gd name="T206" fmla="+- 0 7728 6810"/>
            <a:gd name="T207" fmla="*/ 7728 h 3094"/>
            <a:gd name="T208" fmla="+- 0 16979 11726"/>
            <a:gd name="T209" fmla="*/ T208 w 5903"/>
            <a:gd name="T210" fmla="+- 0 7798 6810"/>
            <a:gd name="T211" fmla="*/ 7798 h 3094"/>
            <a:gd name="T212" fmla="+- 0 17172 11726"/>
            <a:gd name="T213" fmla="*/ T212 w 5903"/>
            <a:gd name="T214" fmla="+- 0 7848 6810"/>
            <a:gd name="T215" fmla="*/ 7848 h 3094"/>
            <a:gd name="T216" fmla="+- 0 17562 11726"/>
            <a:gd name="T217" fmla="*/ T216 w 5903"/>
            <a:gd name="T218" fmla="+- 0 7434 6810"/>
            <a:gd name="T219" fmla="*/ 7434 h 3094"/>
            <a:gd name="T220" fmla="+- 0 17613 11726"/>
            <a:gd name="T221" fmla="*/ T220 w 5903"/>
            <a:gd name="T222" fmla="+- 0 7777 6810"/>
            <a:gd name="T223" fmla="*/ 7777 h 3094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  <a:cxn ang="0">
              <a:pos x="T137" y="T139"/>
            </a:cxn>
            <a:cxn ang="0">
              <a:pos x="T141" y="T143"/>
            </a:cxn>
            <a:cxn ang="0">
              <a:pos x="T145" y="T147"/>
            </a:cxn>
            <a:cxn ang="0">
              <a:pos x="T149" y="T151"/>
            </a:cxn>
            <a:cxn ang="0">
              <a:pos x="T153" y="T155"/>
            </a:cxn>
            <a:cxn ang="0">
              <a:pos x="T157" y="T159"/>
            </a:cxn>
            <a:cxn ang="0">
              <a:pos x="T161" y="T163"/>
            </a:cxn>
            <a:cxn ang="0">
              <a:pos x="T165" y="T167"/>
            </a:cxn>
            <a:cxn ang="0">
              <a:pos x="T169" y="T171"/>
            </a:cxn>
            <a:cxn ang="0">
              <a:pos x="T173" y="T175"/>
            </a:cxn>
            <a:cxn ang="0">
              <a:pos x="T177" y="T179"/>
            </a:cxn>
            <a:cxn ang="0">
              <a:pos x="T181" y="T183"/>
            </a:cxn>
            <a:cxn ang="0">
              <a:pos x="T185" y="T187"/>
            </a:cxn>
            <a:cxn ang="0">
              <a:pos x="T189" y="T191"/>
            </a:cxn>
            <a:cxn ang="0">
              <a:pos x="T193" y="T195"/>
            </a:cxn>
            <a:cxn ang="0">
              <a:pos x="T197" y="T199"/>
            </a:cxn>
            <a:cxn ang="0">
              <a:pos x="T201" y="T203"/>
            </a:cxn>
            <a:cxn ang="0">
              <a:pos x="T205" y="T207"/>
            </a:cxn>
            <a:cxn ang="0">
              <a:pos x="T209" y="T211"/>
            </a:cxn>
            <a:cxn ang="0">
              <a:pos x="T213" y="T215"/>
            </a:cxn>
            <a:cxn ang="0">
              <a:pos x="T217" y="T219"/>
            </a:cxn>
            <a:cxn ang="0">
              <a:pos x="T221" y="T223"/>
            </a:cxn>
          </a:cxnLst>
          <a:rect l="0" t="0" r="r" b="b"/>
          <a:pathLst>
            <a:path w="5903" h="3094" extrusionOk="0">
              <a:moveTo>
                <a:pt x="0" y="121"/>
              </a:moveTo>
              <a:cubicBezTo>
                <a:pt x="30" y="116"/>
                <a:pt x="58" y="110"/>
                <a:pt x="88" y="108"/>
              </a:cubicBezTo>
              <a:cubicBezTo>
                <a:pt x="163" y="102"/>
                <a:pt x="239" y="103"/>
                <a:pt x="315" y="101"/>
              </a:cubicBezTo>
              <a:cubicBezTo>
                <a:pt x="436" y="98"/>
                <a:pt x="557" y="98"/>
                <a:pt x="678" y="95"/>
              </a:cubicBezTo>
              <a:cubicBezTo>
                <a:pt x="820" y="91"/>
                <a:pt x="962" y="88"/>
                <a:pt x="1104" y="81"/>
              </a:cubicBezTo>
              <a:cubicBezTo>
                <a:pt x="1221" y="75"/>
                <a:pt x="1339" y="68"/>
                <a:pt x="1455" y="54"/>
              </a:cubicBezTo>
              <a:cubicBezTo>
                <a:pt x="1507" y="48"/>
                <a:pt x="1576" y="45"/>
                <a:pt x="1623" y="20"/>
              </a:cubicBezTo>
              <a:cubicBezTo>
                <a:pt x="1647" y="7"/>
                <a:pt x="1627" y="0"/>
                <a:pt x="1627" y="0"/>
              </a:cubicBezTo>
            </a:path>
            <a:path w="5903" h="3094" extrusionOk="0">
              <a:moveTo>
                <a:pt x="708" y="428"/>
              </a:moveTo>
              <a:cubicBezTo>
                <a:pt x="686" y="438"/>
                <a:pt x="670" y="456"/>
                <a:pt x="656" y="476"/>
              </a:cubicBezTo>
              <a:cubicBezTo>
                <a:pt x="631" y="512"/>
                <a:pt x="608" y="552"/>
                <a:pt x="599" y="596"/>
              </a:cubicBezTo>
              <a:cubicBezTo>
                <a:pt x="591" y="637"/>
                <a:pt x="595" y="684"/>
                <a:pt x="628" y="713"/>
              </a:cubicBezTo>
              <a:cubicBezTo>
                <a:pt x="666" y="746"/>
                <a:pt x="724" y="744"/>
                <a:pt x="770" y="735"/>
              </a:cubicBezTo>
              <a:cubicBezTo>
                <a:pt x="828" y="724"/>
                <a:pt x="889" y="699"/>
                <a:pt x="935" y="661"/>
              </a:cubicBezTo>
              <a:cubicBezTo>
                <a:pt x="969" y="633"/>
                <a:pt x="999" y="589"/>
                <a:pt x="981" y="543"/>
              </a:cubicBezTo>
              <a:cubicBezTo>
                <a:pt x="962" y="494"/>
                <a:pt x="901" y="464"/>
                <a:pt x="855" y="449"/>
              </a:cubicBezTo>
              <a:cubicBezTo>
                <a:pt x="795" y="429"/>
                <a:pt x="734" y="427"/>
                <a:pt x="671" y="424"/>
              </a:cubicBezTo>
            </a:path>
            <a:path w="5903" h="3094" extrusionOk="0">
              <a:moveTo>
                <a:pt x="860" y="1059"/>
              </a:moveTo>
              <a:cubicBezTo>
                <a:pt x="858" y="1087"/>
                <a:pt x="855" y="1115"/>
                <a:pt x="854" y="1144"/>
              </a:cubicBezTo>
              <a:cubicBezTo>
                <a:pt x="852" y="1187"/>
                <a:pt x="856" y="1232"/>
                <a:pt x="861" y="1275"/>
              </a:cubicBezTo>
              <a:cubicBezTo>
                <a:pt x="866" y="1311"/>
                <a:pt x="870" y="1347"/>
                <a:pt x="879" y="1383"/>
              </a:cubicBezTo>
              <a:cubicBezTo>
                <a:pt x="880" y="1388"/>
                <a:pt x="882" y="1394"/>
                <a:pt x="883" y="1399"/>
              </a:cubicBezTo>
            </a:path>
            <a:path w="5903" h="3094" extrusionOk="0">
              <a:moveTo>
                <a:pt x="945" y="1902"/>
              </a:moveTo>
              <a:cubicBezTo>
                <a:pt x="900" y="1930"/>
                <a:pt x="854" y="1955"/>
                <a:pt x="822" y="1999"/>
              </a:cubicBezTo>
              <a:cubicBezTo>
                <a:pt x="796" y="2035"/>
                <a:pt x="775" y="2084"/>
                <a:pt x="773" y="2129"/>
              </a:cubicBezTo>
              <a:cubicBezTo>
                <a:pt x="772" y="2166"/>
                <a:pt x="786" y="2204"/>
                <a:pt x="822" y="2218"/>
              </a:cubicBezTo>
              <a:cubicBezTo>
                <a:pt x="866" y="2235"/>
                <a:pt x="919" y="2217"/>
                <a:pt x="959" y="2199"/>
              </a:cubicBezTo>
              <a:cubicBezTo>
                <a:pt x="1020" y="2171"/>
                <a:pt x="1084" y="2126"/>
                <a:pt x="1108" y="2060"/>
              </a:cubicBezTo>
              <a:cubicBezTo>
                <a:pt x="1126" y="2010"/>
                <a:pt x="1110" y="1960"/>
                <a:pt x="1078" y="1919"/>
              </a:cubicBezTo>
              <a:cubicBezTo>
                <a:pt x="1034" y="1863"/>
                <a:pt x="962" y="1824"/>
                <a:pt x="891" y="1817"/>
              </a:cubicBezTo>
              <a:cubicBezTo>
                <a:pt x="876" y="1817"/>
                <a:pt x="862" y="1818"/>
                <a:pt x="847" y="1818"/>
              </a:cubicBezTo>
            </a:path>
            <a:path w="5903" h="3094" extrusionOk="0">
              <a:moveTo>
                <a:pt x="902" y="2630"/>
              </a:moveTo>
              <a:cubicBezTo>
                <a:pt x="907" y="2650"/>
                <a:pt x="905" y="2666"/>
                <a:pt x="907" y="2686"/>
              </a:cubicBezTo>
              <a:cubicBezTo>
                <a:pt x="911" y="2725"/>
                <a:pt x="915" y="2764"/>
                <a:pt x="918" y="2803"/>
              </a:cubicBezTo>
              <a:cubicBezTo>
                <a:pt x="921" y="2844"/>
                <a:pt x="927" y="2886"/>
                <a:pt x="926" y="2927"/>
              </a:cubicBezTo>
              <a:cubicBezTo>
                <a:pt x="926" y="2955"/>
                <a:pt x="925" y="2982"/>
                <a:pt x="929" y="3010"/>
              </a:cubicBezTo>
              <a:cubicBezTo>
                <a:pt x="930" y="3015"/>
                <a:pt x="931" y="3020"/>
                <a:pt x="932" y="3025"/>
              </a:cubicBezTo>
            </a:path>
            <a:path w="5903" h="3094" extrusionOk="0">
              <a:moveTo>
                <a:pt x="1658" y="373"/>
              </a:moveTo>
              <a:cubicBezTo>
                <a:pt x="1667" y="384"/>
                <a:pt x="1669" y="387"/>
                <a:pt x="1672" y="400"/>
              </a:cubicBezTo>
              <a:cubicBezTo>
                <a:pt x="1685" y="453"/>
                <a:pt x="1682" y="515"/>
                <a:pt x="1711" y="562"/>
              </a:cubicBezTo>
              <a:cubicBezTo>
                <a:pt x="1713" y="563"/>
                <a:pt x="1715" y="565"/>
                <a:pt x="1717" y="566"/>
              </a:cubicBezTo>
              <a:cubicBezTo>
                <a:pt x="1728" y="558"/>
                <a:pt x="1738" y="555"/>
                <a:pt x="1749" y="543"/>
              </a:cubicBezTo>
              <a:cubicBezTo>
                <a:pt x="1813" y="474"/>
                <a:pt x="1869" y="400"/>
                <a:pt x="1941" y="337"/>
              </a:cubicBezTo>
              <a:cubicBezTo>
                <a:pt x="1996" y="288"/>
                <a:pt x="2054" y="243"/>
                <a:pt x="2115" y="202"/>
              </a:cubicBezTo>
              <a:cubicBezTo>
                <a:pt x="2161" y="171"/>
                <a:pt x="2209" y="145"/>
                <a:pt x="2258" y="119"/>
              </a:cubicBezTo>
              <a:cubicBezTo>
                <a:pt x="2273" y="111"/>
                <a:pt x="2285" y="117"/>
                <a:pt x="2293" y="103"/>
              </a:cubicBezTo>
              <a:cubicBezTo>
                <a:pt x="2290" y="102"/>
                <a:pt x="2288" y="100"/>
                <a:pt x="2285" y="99"/>
              </a:cubicBezTo>
            </a:path>
            <a:path w="5903" h="3094" extrusionOk="0">
              <a:moveTo>
                <a:pt x="1695" y="1050"/>
              </a:moveTo>
              <a:cubicBezTo>
                <a:pt x="1698" y="1063"/>
                <a:pt x="1700" y="1067"/>
                <a:pt x="1700" y="1083"/>
              </a:cubicBezTo>
              <a:cubicBezTo>
                <a:pt x="1700" y="1102"/>
                <a:pt x="1699" y="1121"/>
                <a:pt x="1701" y="1139"/>
              </a:cubicBezTo>
              <a:cubicBezTo>
                <a:pt x="1702" y="1155"/>
                <a:pt x="1704" y="1188"/>
                <a:pt x="1723" y="1191"/>
              </a:cubicBezTo>
              <a:cubicBezTo>
                <a:pt x="1741" y="1193"/>
                <a:pt x="1807" y="1103"/>
                <a:pt x="1818" y="1092"/>
              </a:cubicBezTo>
              <a:cubicBezTo>
                <a:pt x="1862" y="1050"/>
                <a:pt x="1909" y="1010"/>
                <a:pt x="1956" y="971"/>
              </a:cubicBezTo>
              <a:cubicBezTo>
                <a:pt x="2064" y="883"/>
                <a:pt x="2173" y="792"/>
                <a:pt x="2290" y="716"/>
              </a:cubicBezTo>
              <a:cubicBezTo>
                <a:pt x="2295" y="713"/>
                <a:pt x="2299" y="711"/>
                <a:pt x="2304" y="708"/>
              </a:cubicBezTo>
              <a:cubicBezTo>
                <a:pt x="2295" y="713"/>
                <a:pt x="2295" y="715"/>
                <a:pt x="2286" y="720"/>
              </a:cubicBezTo>
              <a:cubicBezTo>
                <a:pt x="2283" y="721"/>
                <a:pt x="2280" y="723"/>
                <a:pt x="2277" y="724"/>
              </a:cubicBezTo>
            </a:path>
            <a:path w="5903" h="3094" extrusionOk="0">
              <a:moveTo>
                <a:pt x="1586" y="1868"/>
              </a:moveTo>
              <a:cubicBezTo>
                <a:pt x="1588" y="1886"/>
                <a:pt x="1588" y="1903"/>
                <a:pt x="1589" y="1921"/>
              </a:cubicBezTo>
              <a:cubicBezTo>
                <a:pt x="1590" y="1942"/>
                <a:pt x="1587" y="1963"/>
                <a:pt x="1587" y="1984"/>
              </a:cubicBezTo>
              <a:cubicBezTo>
                <a:pt x="1587" y="2002"/>
                <a:pt x="1591" y="2015"/>
                <a:pt x="1595" y="2030"/>
              </a:cubicBezTo>
              <a:cubicBezTo>
                <a:pt x="1608" y="2022"/>
                <a:pt x="1613" y="2018"/>
                <a:pt x="1624" y="2006"/>
              </a:cubicBezTo>
              <a:cubicBezTo>
                <a:pt x="1676" y="1951"/>
                <a:pt x="1722" y="1892"/>
                <a:pt x="1777" y="1840"/>
              </a:cubicBezTo>
              <a:cubicBezTo>
                <a:pt x="1823" y="1796"/>
                <a:pt x="1870" y="1753"/>
                <a:pt x="1920" y="1713"/>
              </a:cubicBezTo>
              <a:cubicBezTo>
                <a:pt x="1962" y="1679"/>
                <a:pt x="2006" y="1646"/>
                <a:pt x="2050" y="1615"/>
              </a:cubicBezTo>
              <a:cubicBezTo>
                <a:pt x="2074" y="1598"/>
                <a:pt x="2098" y="1582"/>
                <a:pt x="2122" y="1566"/>
              </a:cubicBezTo>
              <a:cubicBezTo>
                <a:pt x="2110" y="1571"/>
                <a:pt x="2098" y="1577"/>
                <a:pt x="2086" y="1584"/>
              </a:cubicBezTo>
            </a:path>
            <a:path w="5903" h="3094" extrusionOk="0">
              <a:moveTo>
                <a:pt x="1578" y="2533"/>
              </a:moveTo>
              <a:cubicBezTo>
                <a:pt x="1588" y="2543"/>
                <a:pt x="1598" y="2555"/>
                <a:pt x="1607" y="2567"/>
              </a:cubicBezTo>
              <a:cubicBezTo>
                <a:pt x="1631" y="2597"/>
                <a:pt x="1653" y="2629"/>
                <a:pt x="1675" y="2660"/>
              </a:cubicBezTo>
              <a:cubicBezTo>
                <a:pt x="1728" y="2733"/>
                <a:pt x="1784" y="2804"/>
                <a:pt x="1845" y="2871"/>
              </a:cubicBezTo>
              <a:cubicBezTo>
                <a:pt x="1874" y="2902"/>
                <a:pt x="1907" y="2929"/>
                <a:pt x="1941" y="2955"/>
              </a:cubicBezTo>
              <a:cubicBezTo>
                <a:pt x="1955" y="2966"/>
                <a:pt x="1969" y="2975"/>
                <a:pt x="1983" y="2985"/>
              </a:cubicBezTo>
              <a:cubicBezTo>
                <a:pt x="1985" y="2967"/>
                <a:pt x="1986" y="2954"/>
                <a:pt x="1985" y="2935"/>
              </a:cubicBezTo>
              <a:cubicBezTo>
                <a:pt x="1985" y="2928"/>
                <a:pt x="1985" y="2920"/>
                <a:pt x="1985" y="2913"/>
              </a:cubicBezTo>
            </a:path>
            <a:path w="5903" h="3094" extrusionOk="0">
              <a:moveTo>
                <a:pt x="1928" y="2405"/>
              </a:moveTo>
              <a:cubicBezTo>
                <a:pt x="1919" y="2423"/>
                <a:pt x="1911" y="2442"/>
                <a:pt x="1902" y="2461"/>
              </a:cubicBezTo>
              <a:cubicBezTo>
                <a:pt x="1880" y="2506"/>
                <a:pt x="1862" y="2553"/>
                <a:pt x="1837" y="2597"/>
              </a:cubicBezTo>
              <a:cubicBezTo>
                <a:pt x="1798" y="2666"/>
                <a:pt x="1757" y="2736"/>
                <a:pt x="1716" y="2804"/>
              </a:cubicBezTo>
              <a:cubicBezTo>
                <a:pt x="1681" y="2862"/>
                <a:pt x="1645" y="2920"/>
                <a:pt x="1613" y="2980"/>
              </a:cubicBezTo>
              <a:cubicBezTo>
                <a:pt x="1601" y="3002"/>
                <a:pt x="1564" y="3057"/>
                <a:pt x="1572" y="3086"/>
              </a:cubicBezTo>
              <a:cubicBezTo>
                <a:pt x="1578" y="3106"/>
                <a:pt x="1584" y="3076"/>
                <a:pt x="1586" y="3071"/>
              </a:cubicBezTo>
              <a:cubicBezTo>
                <a:pt x="1587" y="3068"/>
                <a:pt x="1587" y="3066"/>
                <a:pt x="1588" y="3063"/>
              </a:cubicBezTo>
            </a:path>
            <a:path w="5903" h="3094" extrusionOk="0">
              <a:moveTo>
                <a:pt x="3018" y="119"/>
              </a:moveTo>
              <a:cubicBezTo>
                <a:pt x="3036" y="120"/>
                <a:pt x="3054" y="124"/>
                <a:pt x="3073" y="124"/>
              </a:cubicBezTo>
              <a:cubicBezTo>
                <a:pt x="3415" y="121"/>
                <a:pt x="3757" y="88"/>
                <a:pt x="4099" y="84"/>
              </a:cubicBezTo>
              <a:cubicBezTo>
                <a:pt x="4440" y="80"/>
                <a:pt x="4781" y="52"/>
                <a:pt x="5122" y="38"/>
              </a:cubicBezTo>
              <a:cubicBezTo>
                <a:pt x="5294" y="31"/>
                <a:pt x="5477" y="58"/>
                <a:pt x="5647" y="30"/>
              </a:cubicBezTo>
              <a:cubicBezTo>
                <a:pt x="5655" y="29"/>
                <a:pt x="5664" y="31"/>
                <a:pt x="5672" y="29"/>
              </a:cubicBezTo>
              <a:cubicBezTo>
                <a:pt x="5672" y="26"/>
                <a:pt x="5673" y="24"/>
                <a:pt x="5673" y="21"/>
              </a:cubicBezTo>
            </a:path>
            <a:path w="5903" h="3094" extrusionOk="0">
              <a:moveTo>
                <a:pt x="4051" y="200"/>
              </a:moveTo>
              <a:cubicBezTo>
                <a:pt x="4029" y="213"/>
                <a:pt x="4010" y="231"/>
                <a:pt x="3995" y="253"/>
              </a:cubicBezTo>
              <a:cubicBezTo>
                <a:pt x="3966" y="294"/>
                <a:pt x="3940" y="342"/>
                <a:pt x="3924" y="390"/>
              </a:cubicBezTo>
              <a:cubicBezTo>
                <a:pt x="3906" y="443"/>
                <a:pt x="3891" y="502"/>
                <a:pt x="3901" y="558"/>
              </a:cubicBezTo>
              <a:cubicBezTo>
                <a:pt x="3913" y="622"/>
                <a:pt x="3958" y="658"/>
                <a:pt x="4022" y="663"/>
              </a:cubicBezTo>
              <a:cubicBezTo>
                <a:pt x="4085" y="668"/>
                <a:pt x="4151" y="645"/>
                <a:pt x="4206" y="618"/>
              </a:cubicBezTo>
              <a:cubicBezTo>
                <a:pt x="4282" y="581"/>
                <a:pt x="4374" y="513"/>
                <a:pt x="4384" y="421"/>
              </a:cubicBezTo>
              <a:cubicBezTo>
                <a:pt x="4390" y="367"/>
                <a:pt x="4360" y="322"/>
                <a:pt x="4320" y="289"/>
              </a:cubicBezTo>
              <a:cubicBezTo>
                <a:pt x="4253" y="235"/>
                <a:pt x="4158" y="217"/>
                <a:pt x="4074" y="232"/>
              </a:cubicBezTo>
              <a:cubicBezTo>
                <a:pt x="4039" y="241"/>
                <a:pt x="4028" y="243"/>
                <a:pt x="4007" y="253"/>
              </a:cubicBezTo>
            </a:path>
            <a:path w="5903" h="3094" extrusionOk="0">
              <a:moveTo>
                <a:pt x="4070" y="1014"/>
              </a:moveTo>
              <a:cubicBezTo>
                <a:pt x="4067" y="1040"/>
                <a:pt x="4072" y="1062"/>
                <a:pt x="4074" y="1088"/>
              </a:cubicBezTo>
              <a:cubicBezTo>
                <a:pt x="4078" y="1134"/>
                <a:pt x="4085" y="1179"/>
                <a:pt x="4091" y="1225"/>
              </a:cubicBezTo>
              <a:cubicBezTo>
                <a:pt x="4097" y="1267"/>
                <a:pt x="4105" y="1309"/>
                <a:pt x="4110" y="1351"/>
              </a:cubicBezTo>
              <a:cubicBezTo>
                <a:pt x="4111" y="1368"/>
                <a:pt x="4111" y="1372"/>
                <a:pt x="4113" y="1383"/>
              </a:cubicBezTo>
            </a:path>
            <a:path w="5903" h="3094" extrusionOk="0">
              <a:moveTo>
                <a:pt x="4045" y="1756"/>
              </a:moveTo>
              <a:cubicBezTo>
                <a:pt x="4053" y="1765"/>
                <a:pt x="4059" y="1775"/>
                <a:pt x="4061" y="1800"/>
              </a:cubicBezTo>
              <a:cubicBezTo>
                <a:pt x="4065" y="1846"/>
                <a:pt x="4070" y="1893"/>
                <a:pt x="4075" y="1939"/>
              </a:cubicBezTo>
              <a:cubicBezTo>
                <a:pt x="4080" y="1987"/>
                <a:pt x="4086" y="2036"/>
                <a:pt x="4095" y="2084"/>
              </a:cubicBezTo>
              <a:cubicBezTo>
                <a:pt x="4100" y="2112"/>
                <a:pt x="4105" y="2141"/>
                <a:pt x="4116" y="2167"/>
              </a:cubicBezTo>
              <a:cubicBezTo>
                <a:pt x="4121" y="2178"/>
                <a:pt x="4124" y="2182"/>
                <a:pt x="4128" y="2189"/>
              </a:cubicBezTo>
            </a:path>
            <a:path w="5903" h="3094" extrusionOk="0">
              <a:moveTo>
                <a:pt x="3908" y="2646"/>
              </a:moveTo>
              <a:cubicBezTo>
                <a:pt x="3939" y="2626"/>
                <a:pt x="3967" y="2608"/>
                <a:pt x="4005" y="2600"/>
              </a:cubicBezTo>
              <a:cubicBezTo>
                <a:pt x="4040" y="2593"/>
                <a:pt x="4079" y="2589"/>
                <a:pt x="4113" y="2600"/>
              </a:cubicBezTo>
              <a:cubicBezTo>
                <a:pt x="4143" y="2610"/>
                <a:pt x="4163" y="2629"/>
                <a:pt x="4170" y="2660"/>
              </a:cubicBezTo>
              <a:cubicBezTo>
                <a:pt x="4179" y="2698"/>
                <a:pt x="4162" y="2736"/>
                <a:pt x="4147" y="2770"/>
              </a:cubicBezTo>
              <a:cubicBezTo>
                <a:pt x="4128" y="2814"/>
                <a:pt x="4102" y="2854"/>
                <a:pt x="4077" y="2894"/>
              </a:cubicBezTo>
              <a:cubicBezTo>
                <a:pt x="4061" y="2920"/>
                <a:pt x="4040" y="2946"/>
                <a:pt x="4026" y="2973"/>
              </a:cubicBezTo>
              <a:cubicBezTo>
                <a:pt x="4023" y="2982"/>
                <a:pt x="4022" y="2984"/>
                <a:pt x="4020" y="2989"/>
              </a:cubicBezTo>
              <a:cubicBezTo>
                <a:pt x="4035" y="2990"/>
                <a:pt x="4048" y="2990"/>
                <a:pt x="4064" y="2989"/>
              </a:cubicBezTo>
              <a:cubicBezTo>
                <a:pt x="4127" y="2984"/>
                <a:pt x="4191" y="2987"/>
                <a:pt x="4254" y="2984"/>
              </a:cubicBezTo>
              <a:cubicBezTo>
                <a:pt x="4274" y="2983"/>
                <a:pt x="4294" y="2980"/>
                <a:pt x="4313" y="2978"/>
              </a:cubicBezTo>
              <a:cubicBezTo>
                <a:pt x="4319" y="2978"/>
                <a:pt x="4320" y="2978"/>
                <a:pt x="4311" y="2979"/>
              </a:cubicBezTo>
            </a:path>
            <a:path w="5903" h="3094" extrusionOk="0">
              <a:moveTo>
                <a:pt x="4406" y="160"/>
              </a:moveTo>
              <a:cubicBezTo>
                <a:pt x="4367" y="154"/>
                <a:pt x="4331" y="149"/>
                <a:pt x="4291" y="150"/>
              </a:cubicBezTo>
              <a:cubicBezTo>
                <a:pt x="4207" y="151"/>
                <a:pt x="4121" y="172"/>
                <a:pt x="4038" y="169"/>
              </a:cubicBezTo>
              <a:cubicBezTo>
                <a:pt x="3998" y="168"/>
                <a:pt x="3960" y="150"/>
                <a:pt x="3921" y="149"/>
              </a:cubicBezTo>
              <a:cubicBezTo>
                <a:pt x="3891" y="148"/>
                <a:pt x="3795" y="159"/>
                <a:pt x="3774" y="182"/>
              </a:cubicBezTo>
              <a:cubicBezTo>
                <a:pt x="3747" y="211"/>
                <a:pt x="3765" y="298"/>
                <a:pt x="3766" y="330"/>
              </a:cubicBezTo>
              <a:cubicBezTo>
                <a:pt x="3771" y="466"/>
                <a:pt x="3798" y="597"/>
                <a:pt x="3812" y="732"/>
              </a:cubicBezTo>
              <a:cubicBezTo>
                <a:pt x="3826" y="863"/>
                <a:pt x="3831" y="996"/>
                <a:pt x="3844" y="1127"/>
              </a:cubicBezTo>
              <a:cubicBezTo>
                <a:pt x="3863" y="1322"/>
                <a:pt x="3877" y="1523"/>
                <a:pt x="3876" y="1719"/>
              </a:cubicBezTo>
              <a:cubicBezTo>
                <a:pt x="3875" y="1876"/>
                <a:pt x="3844" y="2031"/>
                <a:pt x="3848" y="2188"/>
              </a:cubicBezTo>
              <a:cubicBezTo>
                <a:pt x="3849" y="2219"/>
                <a:pt x="3850" y="2242"/>
                <a:pt x="3864" y="2268"/>
              </a:cubicBezTo>
              <a:cubicBezTo>
                <a:pt x="3882" y="2302"/>
                <a:pt x="3900" y="2312"/>
                <a:pt x="3934" y="2312"/>
              </a:cubicBezTo>
              <a:cubicBezTo>
                <a:pt x="4004" y="2312"/>
                <a:pt x="4094" y="2270"/>
                <a:pt x="4167" y="2262"/>
              </a:cubicBezTo>
              <a:cubicBezTo>
                <a:pt x="4259" y="2252"/>
                <a:pt x="4477" y="2254"/>
                <a:pt x="4553" y="2193"/>
              </a:cubicBezTo>
              <a:cubicBezTo>
                <a:pt x="4566" y="2183"/>
                <a:pt x="4558" y="2186"/>
                <a:pt x="4567" y="2169"/>
              </a:cubicBezTo>
              <a:cubicBezTo>
                <a:pt x="4575" y="2154"/>
                <a:pt x="4571" y="2131"/>
                <a:pt x="4575" y="2115"/>
              </a:cubicBezTo>
            </a:path>
            <a:path w="5903" h="3094" extrusionOk="0">
              <a:moveTo>
                <a:pt x="4435" y="170"/>
              </a:moveTo>
              <a:cubicBezTo>
                <a:pt x="4440" y="205"/>
                <a:pt x="4445" y="239"/>
                <a:pt x="4449" y="274"/>
              </a:cubicBezTo>
              <a:cubicBezTo>
                <a:pt x="4467" y="417"/>
                <a:pt x="4480" y="557"/>
                <a:pt x="4482" y="701"/>
              </a:cubicBezTo>
              <a:cubicBezTo>
                <a:pt x="4484" y="852"/>
                <a:pt x="4504" y="1004"/>
                <a:pt x="4514" y="1155"/>
              </a:cubicBezTo>
              <a:cubicBezTo>
                <a:pt x="4525" y="1319"/>
                <a:pt x="4546" y="1480"/>
                <a:pt x="4541" y="1645"/>
              </a:cubicBezTo>
              <a:cubicBezTo>
                <a:pt x="4539" y="1708"/>
                <a:pt x="4539" y="1769"/>
                <a:pt x="4540" y="1832"/>
              </a:cubicBezTo>
              <a:cubicBezTo>
                <a:pt x="4541" y="1890"/>
                <a:pt x="4542" y="1947"/>
                <a:pt x="4543" y="2005"/>
              </a:cubicBezTo>
              <a:cubicBezTo>
                <a:pt x="4544" y="2042"/>
                <a:pt x="4545" y="2078"/>
                <a:pt x="4550" y="2112"/>
              </a:cubicBezTo>
              <a:cubicBezTo>
                <a:pt x="4551" y="2118"/>
                <a:pt x="4551" y="2119"/>
                <a:pt x="4549" y="2108"/>
              </a:cubicBezTo>
            </a:path>
            <a:path w="5903" h="3094" extrusionOk="0">
              <a:moveTo>
                <a:pt x="5404" y="662"/>
              </a:moveTo>
              <a:cubicBezTo>
                <a:pt x="5401" y="677"/>
                <a:pt x="5398" y="686"/>
                <a:pt x="5388" y="699"/>
              </a:cubicBezTo>
              <a:cubicBezTo>
                <a:pt x="5366" y="727"/>
                <a:pt x="5336" y="750"/>
                <a:pt x="5309" y="773"/>
              </a:cubicBezTo>
              <a:cubicBezTo>
                <a:pt x="5299" y="781"/>
                <a:pt x="5272" y="796"/>
                <a:pt x="5267" y="808"/>
              </a:cubicBezTo>
              <a:cubicBezTo>
                <a:pt x="5261" y="826"/>
                <a:pt x="5277" y="830"/>
                <a:pt x="5290" y="837"/>
              </a:cubicBezTo>
              <a:cubicBezTo>
                <a:pt x="5312" y="849"/>
                <a:pt x="5336" y="860"/>
                <a:pt x="5359" y="869"/>
              </a:cubicBezTo>
              <a:cubicBezTo>
                <a:pt x="5399" y="885"/>
                <a:pt x="5441" y="900"/>
                <a:pt x="5483" y="910"/>
              </a:cubicBezTo>
              <a:cubicBezTo>
                <a:pt x="5504" y="915"/>
                <a:pt x="5505" y="917"/>
                <a:pt x="5483" y="918"/>
              </a:cubicBezTo>
              <a:cubicBezTo>
                <a:pt x="5479" y="918"/>
                <a:pt x="5476" y="919"/>
                <a:pt x="5472" y="919"/>
              </a:cubicBezTo>
            </a:path>
            <a:path w="5903" h="3094" extrusionOk="0">
              <a:moveTo>
                <a:pt x="5219" y="983"/>
              </a:moveTo>
              <a:cubicBezTo>
                <a:pt x="5230" y="987"/>
                <a:pt x="5242" y="986"/>
                <a:pt x="5253" y="988"/>
              </a:cubicBezTo>
              <a:cubicBezTo>
                <a:pt x="5277" y="993"/>
                <a:pt x="5300" y="1000"/>
                <a:pt x="5324" y="1006"/>
              </a:cubicBezTo>
              <a:cubicBezTo>
                <a:pt x="5350" y="1013"/>
                <a:pt x="5375" y="1020"/>
                <a:pt x="5401" y="1027"/>
              </a:cubicBezTo>
              <a:cubicBezTo>
                <a:pt x="5414" y="1030"/>
                <a:pt x="5433" y="1038"/>
                <a:pt x="5446" y="1038"/>
              </a:cubicBezTo>
              <a:cubicBezTo>
                <a:pt x="5449" y="1037"/>
                <a:pt x="5451" y="1037"/>
                <a:pt x="5454" y="1036"/>
              </a:cubicBezTo>
            </a:path>
            <a:path w="5903" h="3094" extrusionOk="0">
              <a:moveTo>
                <a:pt x="5833" y="582"/>
              </a:moveTo>
              <a:cubicBezTo>
                <a:pt x="5835" y="596"/>
                <a:pt x="5834" y="611"/>
                <a:pt x="5836" y="624"/>
              </a:cubicBezTo>
              <a:cubicBezTo>
                <a:pt x="5840" y="654"/>
                <a:pt x="5842" y="683"/>
                <a:pt x="5845" y="713"/>
              </a:cubicBezTo>
              <a:cubicBezTo>
                <a:pt x="5850" y="753"/>
                <a:pt x="5853" y="794"/>
                <a:pt x="5859" y="834"/>
              </a:cubicBezTo>
              <a:cubicBezTo>
                <a:pt x="5866" y="879"/>
                <a:pt x="5876" y="923"/>
                <a:pt x="5887" y="967"/>
              </a:cubicBezTo>
              <a:cubicBezTo>
                <a:pt x="5891" y="983"/>
                <a:pt x="5899" y="1002"/>
                <a:pt x="5900" y="1018"/>
              </a:cubicBezTo>
              <a:cubicBezTo>
                <a:pt x="5901" y="1034"/>
                <a:pt x="5896" y="1008"/>
                <a:pt x="5894" y="1004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9</xdr:row>
      <xdr:rowOff>127000</xdr:rowOff>
    </xdr:from>
    <xdr:to>
      <xdr:col>3</xdr:col>
      <xdr:colOff>12700</xdr:colOff>
      <xdr:row>16</xdr:row>
      <xdr:rowOff>101600</xdr:rowOff>
    </xdr:to>
    <xdr:sp macro="" textlink="">
      <xdr:nvSpPr>
        <xdr:cNvPr id="3075" name="Ink 3">
          <a:extLst>
            <a:ext uri="{FF2B5EF4-FFF2-40B4-BE49-F238E27FC236}">
              <a16:creationId xmlns:a16="http://schemas.microsoft.com/office/drawing/2014/main" id="{414AFE47-6762-B948-9143-C4EE69215D70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3327400" y="1612900"/>
          <a:ext cx="342900" cy="1130300"/>
        </a:xfrm>
        <a:custGeom>
          <a:avLst/>
          <a:gdLst>
            <a:gd name="T0" fmla="+- 0 9292 9234"/>
            <a:gd name="T1" fmla="*/ T0 w 935"/>
            <a:gd name="T2" fmla="+- 0 4487 4471"/>
            <a:gd name="T3" fmla="*/ 4487 h 3123"/>
            <a:gd name="T4" fmla="+- 0 9321 9234"/>
            <a:gd name="T5" fmla="*/ T4 w 935"/>
            <a:gd name="T6" fmla="+- 0 4475 4471"/>
            <a:gd name="T7" fmla="*/ 4475 h 3123"/>
            <a:gd name="T8" fmla="+- 0 9524 9234"/>
            <a:gd name="T9" fmla="*/ T8 w 935"/>
            <a:gd name="T10" fmla="+- 0 4587 4471"/>
            <a:gd name="T11" fmla="*/ 4587 h 3123"/>
            <a:gd name="T12" fmla="+- 0 9477 9234"/>
            <a:gd name="T13" fmla="*/ T12 w 935"/>
            <a:gd name="T14" fmla="+- 0 5021 4471"/>
            <a:gd name="T15" fmla="*/ 5021 h 3123"/>
            <a:gd name="T16" fmla="+- 0 9482 9234"/>
            <a:gd name="T17" fmla="*/ T16 w 935"/>
            <a:gd name="T18" fmla="+- 0 6050 4471"/>
            <a:gd name="T19" fmla="*/ 6050 h 3123"/>
            <a:gd name="T20" fmla="+- 0 9627 9234"/>
            <a:gd name="T21" fmla="*/ T20 w 935"/>
            <a:gd name="T22" fmla="+- 0 6177 4471"/>
            <a:gd name="T23" fmla="*/ 6177 h 3123"/>
            <a:gd name="T24" fmla="+- 0 9664 9234"/>
            <a:gd name="T25" fmla="*/ T24 w 935"/>
            <a:gd name="T26" fmla="+- 0 6144 4471"/>
            <a:gd name="T27" fmla="*/ 6144 h 3123"/>
            <a:gd name="T28" fmla="+- 0 9571 9234"/>
            <a:gd name="T29" fmla="*/ T28 w 935"/>
            <a:gd name="T30" fmla="+- 0 6226 4471"/>
            <a:gd name="T31" fmla="*/ 6226 h 3123"/>
            <a:gd name="T32" fmla="+- 0 9377 9234"/>
            <a:gd name="T33" fmla="*/ T32 w 935"/>
            <a:gd name="T34" fmla="+- 0 7041 4471"/>
            <a:gd name="T35" fmla="*/ 7041 h 3123"/>
            <a:gd name="T36" fmla="+- 0 9466 9234"/>
            <a:gd name="T37" fmla="*/ T36 w 935"/>
            <a:gd name="T38" fmla="+- 0 7545 4471"/>
            <a:gd name="T39" fmla="*/ 7545 h 3123"/>
            <a:gd name="T40" fmla="+- 0 9326 9234"/>
            <a:gd name="T41" fmla="*/ T40 w 935"/>
            <a:gd name="T42" fmla="+- 0 7593 4471"/>
            <a:gd name="T43" fmla="*/ 7593 h 3123"/>
            <a:gd name="T44" fmla="+- 0 9234 9234"/>
            <a:gd name="T45" fmla="*/ T44 w 935"/>
            <a:gd name="T46" fmla="+- 0 7552 4471"/>
            <a:gd name="T47" fmla="*/ 7552 h 3123"/>
            <a:gd name="T48" fmla="+- 0 9234 9234"/>
            <a:gd name="T49" fmla="*/ T48 w 935"/>
            <a:gd name="T50" fmla="+- 0 7535 4471"/>
            <a:gd name="T51" fmla="*/ 7535 h 3123"/>
            <a:gd name="T52" fmla="+- 0 10007 9234"/>
            <a:gd name="T53" fmla="*/ T52 w 935"/>
            <a:gd name="T54" fmla="+- 0 5014 4471"/>
            <a:gd name="T55" fmla="*/ 5014 h 3123"/>
            <a:gd name="T56" fmla="+- 0 10039 9234"/>
            <a:gd name="T57" fmla="*/ T56 w 935"/>
            <a:gd name="T58" fmla="+- 0 5011 4471"/>
            <a:gd name="T59" fmla="*/ 5011 h 3123"/>
            <a:gd name="T60" fmla="+- 0 10087 9234"/>
            <a:gd name="T61" fmla="*/ T60 w 935"/>
            <a:gd name="T62" fmla="+- 0 5004 4471"/>
            <a:gd name="T63" fmla="*/ 5004 h 3123"/>
            <a:gd name="T64" fmla="+- 0 10127 9234"/>
            <a:gd name="T65" fmla="*/ T64 w 935"/>
            <a:gd name="T66" fmla="+- 0 4996 4471"/>
            <a:gd name="T67" fmla="*/ 4996 h 3123"/>
            <a:gd name="T68" fmla="+- 0 10137 9234"/>
            <a:gd name="T69" fmla="*/ T68 w 935"/>
            <a:gd name="T70" fmla="+- 0 4999 4471"/>
            <a:gd name="T71" fmla="*/ 4999 h 3123"/>
            <a:gd name="T72" fmla="+- 0 10054 9234"/>
            <a:gd name="T73" fmla="*/ T72 w 935"/>
            <a:gd name="T74" fmla="+- 0 5142 4471"/>
            <a:gd name="T75" fmla="*/ 5142 h 3123"/>
            <a:gd name="T76" fmla="+- 0 10085 9234"/>
            <a:gd name="T77" fmla="*/ T76 w 935"/>
            <a:gd name="T78" fmla="+- 0 5145 4471"/>
            <a:gd name="T79" fmla="*/ 5145 h 3123"/>
            <a:gd name="T80" fmla="+- 0 10139 9234"/>
            <a:gd name="T81" fmla="*/ T80 w 935"/>
            <a:gd name="T82" fmla="+- 0 5135 4471"/>
            <a:gd name="T83" fmla="*/ 5135 h 3123"/>
            <a:gd name="T84" fmla="+- 0 10168 9234"/>
            <a:gd name="T85" fmla="*/ T84 w 935"/>
            <a:gd name="T86" fmla="+- 0 5123 4471"/>
            <a:gd name="T87" fmla="*/ 5123 h 3123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</a:cxnLst>
          <a:rect l="0" t="0" r="r" b="b"/>
          <a:pathLst>
            <a:path w="935" h="3123" extrusionOk="0">
              <a:moveTo>
                <a:pt x="58" y="16"/>
              </a:moveTo>
              <a:cubicBezTo>
                <a:pt x="59" y="16"/>
                <a:pt x="78" y="5"/>
                <a:pt x="87" y="4"/>
              </a:cubicBezTo>
              <a:cubicBezTo>
                <a:pt x="185" y="-11"/>
                <a:pt x="259" y="20"/>
                <a:pt x="290" y="116"/>
              </a:cubicBezTo>
              <a:cubicBezTo>
                <a:pt x="329" y="237"/>
                <a:pt x="259" y="428"/>
                <a:pt x="243" y="550"/>
              </a:cubicBezTo>
              <a:cubicBezTo>
                <a:pt x="202" y="872"/>
                <a:pt x="152" y="1262"/>
                <a:pt x="248" y="1579"/>
              </a:cubicBezTo>
              <a:cubicBezTo>
                <a:pt x="270" y="1651"/>
                <a:pt x="312" y="1715"/>
                <a:pt x="393" y="1706"/>
              </a:cubicBezTo>
              <a:cubicBezTo>
                <a:pt x="413" y="1704"/>
                <a:pt x="412" y="1682"/>
                <a:pt x="430" y="1673"/>
              </a:cubicBezTo>
              <a:cubicBezTo>
                <a:pt x="390" y="1700"/>
                <a:pt x="369" y="1707"/>
                <a:pt x="337" y="1755"/>
              </a:cubicBezTo>
              <a:cubicBezTo>
                <a:pt x="191" y="1971"/>
                <a:pt x="118" y="2313"/>
                <a:pt x="143" y="2570"/>
              </a:cubicBezTo>
              <a:cubicBezTo>
                <a:pt x="155" y="2694"/>
                <a:pt x="298" y="2956"/>
                <a:pt x="232" y="3074"/>
              </a:cubicBezTo>
              <a:cubicBezTo>
                <a:pt x="203" y="3126"/>
                <a:pt x="147" y="3124"/>
                <a:pt x="92" y="3122"/>
              </a:cubicBezTo>
              <a:cubicBezTo>
                <a:pt x="39" y="3120"/>
                <a:pt x="30" y="3109"/>
                <a:pt x="0" y="3081"/>
              </a:cubicBezTo>
              <a:cubicBezTo>
                <a:pt x="0" y="3075"/>
                <a:pt x="0" y="3070"/>
                <a:pt x="0" y="3064"/>
              </a:cubicBezTo>
            </a:path>
            <a:path w="935" h="3123" extrusionOk="0">
              <a:moveTo>
                <a:pt x="773" y="543"/>
              </a:moveTo>
              <a:cubicBezTo>
                <a:pt x="785" y="545"/>
                <a:pt x="793" y="541"/>
                <a:pt x="805" y="540"/>
              </a:cubicBezTo>
              <a:cubicBezTo>
                <a:pt x="821" y="538"/>
                <a:pt x="837" y="536"/>
                <a:pt x="853" y="533"/>
              </a:cubicBezTo>
              <a:cubicBezTo>
                <a:pt x="865" y="531"/>
                <a:pt x="883" y="525"/>
                <a:pt x="893" y="525"/>
              </a:cubicBezTo>
              <a:cubicBezTo>
                <a:pt x="896" y="526"/>
                <a:pt x="900" y="527"/>
                <a:pt x="903" y="528"/>
              </a:cubicBezTo>
            </a:path>
            <a:path w="935" h="3123" extrusionOk="0">
              <a:moveTo>
                <a:pt x="820" y="671"/>
              </a:moveTo>
              <a:cubicBezTo>
                <a:pt x="831" y="677"/>
                <a:pt x="838" y="675"/>
                <a:pt x="851" y="674"/>
              </a:cubicBezTo>
              <a:cubicBezTo>
                <a:pt x="867" y="672"/>
                <a:pt x="890" y="670"/>
                <a:pt x="905" y="664"/>
              </a:cubicBezTo>
              <a:cubicBezTo>
                <a:pt x="918" y="655"/>
                <a:pt x="923" y="653"/>
                <a:pt x="934" y="652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63500</xdr:colOff>
      <xdr:row>10</xdr:row>
      <xdr:rowOff>12700</xdr:rowOff>
    </xdr:from>
    <xdr:to>
      <xdr:col>3</xdr:col>
      <xdr:colOff>114300</xdr:colOff>
      <xdr:row>11</xdr:row>
      <xdr:rowOff>25400</xdr:rowOff>
    </xdr:to>
    <xdr:sp macro="" textlink="">
      <xdr:nvSpPr>
        <xdr:cNvPr id="3077" name="Ink 5">
          <a:extLst>
            <a:ext uri="{FF2B5EF4-FFF2-40B4-BE49-F238E27FC236}">
              <a16:creationId xmlns:a16="http://schemas.microsoft.com/office/drawing/2014/main" id="{1AF08C2B-C954-FB42-A3B6-29AFEAE90FF7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3721100" y="1663700"/>
          <a:ext cx="50800" cy="177800"/>
        </a:xfrm>
        <a:custGeom>
          <a:avLst/>
          <a:gdLst>
            <a:gd name="T0" fmla="+- 0 10340 10340"/>
            <a:gd name="T1" fmla="*/ T0 w 143"/>
            <a:gd name="T2" fmla="+- 0 4592 4592"/>
            <a:gd name="T3" fmla="*/ 4592 h 470"/>
            <a:gd name="T4" fmla="+- 0 10348 10340"/>
            <a:gd name="T5" fmla="*/ T4 w 143"/>
            <a:gd name="T6" fmla="+- 0 4616 4592"/>
            <a:gd name="T7" fmla="*/ 4616 h 470"/>
            <a:gd name="T8" fmla="+- 0 10354 10340"/>
            <a:gd name="T9" fmla="*/ T8 w 143"/>
            <a:gd name="T10" fmla="+- 0 4641 4592"/>
            <a:gd name="T11" fmla="*/ 4641 h 470"/>
            <a:gd name="T12" fmla="+- 0 10360 10340"/>
            <a:gd name="T13" fmla="*/ T12 w 143"/>
            <a:gd name="T14" fmla="+- 0 4666 4592"/>
            <a:gd name="T15" fmla="*/ 4666 h 470"/>
            <a:gd name="T16" fmla="+- 0 10369 10340"/>
            <a:gd name="T17" fmla="*/ T16 w 143"/>
            <a:gd name="T18" fmla="+- 0 4703 4592"/>
            <a:gd name="T19" fmla="*/ 4703 h 470"/>
            <a:gd name="T20" fmla="+- 0 10434 10340"/>
            <a:gd name="T21" fmla="*/ T20 w 143"/>
            <a:gd name="T22" fmla="+- 0 5059 4592"/>
            <a:gd name="T23" fmla="*/ 5059 h 470"/>
            <a:gd name="T24" fmla="+- 0 10466 10340"/>
            <a:gd name="T25" fmla="*/ T24 w 143"/>
            <a:gd name="T26" fmla="+- 0 5061 4592"/>
            <a:gd name="T27" fmla="*/ 5061 h 470"/>
            <a:gd name="T28" fmla="+- 0 10479 10340"/>
            <a:gd name="T29" fmla="*/ T28 w 143"/>
            <a:gd name="T30" fmla="+- 0 5062 4592"/>
            <a:gd name="T31" fmla="*/ 5062 h 470"/>
            <a:gd name="T32" fmla="+- 0 10479 10340"/>
            <a:gd name="T33" fmla="*/ T32 w 143"/>
            <a:gd name="T34" fmla="+- 0 5046 4592"/>
            <a:gd name="T35" fmla="*/ 5046 h 470"/>
            <a:gd name="T36" fmla="+- 0 10482 10340"/>
            <a:gd name="T37" fmla="*/ T36 w 143"/>
            <a:gd name="T38" fmla="+- 0 5038 4592"/>
            <a:gd name="T39" fmla="*/ 5038 h 470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</a:cxnLst>
          <a:rect l="0" t="0" r="r" b="b"/>
          <a:pathLst>
            <a:path w="143" h="470" extrusionOk="0">
              <a:moveTo>
                <a:pt x="0" y="0"/>
              </a:moveTo>
              <a:cubicBezTo>
                <a:pt x="8" y="24"/>
                <a:pt x="14" y="49"/>
                <a:pt x="20" y="74"/>
              </a:cubicBezTo>
              <a:cubicBezTo>
                <a:pt x="29" y="111"/>
                <a:pt x="94" y="467"/>
                <a:pt x="126" y="469"/>
              </a:cubicBezTo>
              <a:cubicBezTo>
                <a:pt x="139" y="470"/>
                <a:pt x="139" y="454"/>
                <a:pt x="142" y="446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292100</xdr:colOff>
      <xdr:row>9</xdr:row>
      <xdr:rowOff>114300</xdr:rowOff>
    </xdr:from>
    <xdr:to>
      <xdr:col>3</xdr:col>
      <xdr:colOff>393700</xdr:colOff>
      <xdr:row>10</xdr:row>
      <xdr:rowOff>152400</xdr:rowOff>
    </xdr:to>
    <xdr:sp macro="" textlink="">
      <xdr:nvSpPr>
        <xdr:cNvPr id="3078" name="Ink 6">
          <a:extLst>
            <a:ext uri="{FF2B5EF4-FFF2-40B4-BE49-F238E27FC236}">
              <a16:creationId xmlns:a16="http://schemas.microsoft.com/office/drawing/2014/main" id="{CA3686C2-A353-4D4A-AECD-1C7C9F2C41F2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3949700" y="1600200"/>
          <a:ext cx="101600" cy="203200"/>
        </a:xfrm>
        <a:custGeom>
          <a:avLst/>
          <a:gdLst>
            <a:gd name="T0" fmla="+- 0 11033 10978"/>
            <a:gd name="T1" fmla="*/ T0 w 288"/>
            <a:gd name="T2" fmla="+- 0 4803 4426"/>
            <a:gd name="T3" fmla="*/ 4803 h 571"/>
            <a:gd name="T4" fmla="+- 0 11034 10978"/>
            <a:gd name="T5" fmla="*/ T4 w 288"/>
            <a:gd name="T6" fmla="+- 0 4874 4426"/>
            <a:gd name="T7" fmla="*/ 4874 h 571"/>
            <a:gd name="T8" fmla="+- 0 11036 10978"/>
            <a:gd name="T9" fmla="*/ T8 w 288"/>
            <a:gd name="T10" fmla="+- 0 4889 4426"/>
            <a:gd name="T11" fmla="*/ 4889 h 571"/>
            <a:gd name="T12" fmla="+- 0 10986 10978"/>
            <a:gd name="T13" fmla="*/ T12 w 288"/>
            <a:gd name="T14" fmla="+- 0 4531 4426"/>
            <a:gd name="T15" fmla="*/ 4531 h 571"/>
            <a:gd name="T16" fmla="+- 0 10980 10978"/>
            <a:gd name="T17" fmla="*/ T16 w 288"/>
            <a:gd name="T18" fmla="+- 0 4541 4426"/>
            <a:gd name="T19" fmla="*/ 4541 h 571"/>
            <a:gd name="T20" fmla="+- 0 11134 10978"/>
            <a:gd name="T21" fmla="*/ T20 w 288"/>
            <a:gd name="T22" fmla="+- 0 4426 4426"/>
            <a:gd name="T23" fmla="*/ 4426 h 571"/>
            <a:gd name="T24" fmla="+- 0 11099 10978"/>
            <a:gd name="T25" fmla="*/ T24 w 288"/>
            <a:gd name="T26" fmla="+- 0 4478 4426"/>
            <a:gd name="T27" fmla="*/ 4478 h 571"/>
            <a:gd name="T28" fmla="+- 0 11110 10978"/>
            <a:gd name="T29" fmla="*/ T28 w 288"/>
            <a:gd name="T30" fmla="+- 0 4633 4426"/>
            <a:gd name="T31" fmla="*/ 4633 h 571"/>
            <a:gd name="T32" fmla="+- 0 11164 10978"/>
            <a:gd name="T33" fmla="*/ T32 w 288"/>
            <a:gd name="T34" fmla="+- 0 4828 4426"/>
            <a:gd name="T35" fmla="*/ 4828 h 571"/>
            <a:gd name="T36" fmla="+- 0 11204 10978"/>
            <a:gd name="T37" fmla="*/ T36 w 288"/>
            <a:gd name="T38" fmla="+- 0 4963 4426"/>
            <a:gd name="T39" fmla="*/ 4963 h 571"/>
            <a:gd name="T40" fmla="+- 0 11196 10978"/>
            <a:gd name="T41" fmla="*/ T40 w 288"/>
            <a:gd name="T42" fmla="+- 0 4988 4426"/>
            <a:gd name="T43" fmla="*/ 4988 h 571"/>
            <a:gd name="T44" fmla="+- 0 11140 10978"/>
            <a:gd name="T45" fmla="*/ T44 w 288"/>
            <a:gd name="T46" fmla="+- 0 4881 4426"/>
            <a:gd name="T47" fmla="*/ 4881 h 571"/>
            <a:gd name="T48" fmla="+- 0 11146 10978"/>
            <a:gd name="T49" fmla="*/ T48 w 288"/>
            <a:gd name="T50" fmla="+- 0 4822 4426"/>
            <a:gd name="T51" fmla="*/ 4822 h 571"/>
            <a:gd name="T52" fmla="+- 0 11212 10978"/>
            <a:gd name="T53" fmla="*/ T52 w 288"/>
            <a:gd name="T54" fmla="+- 0 4773 4426"/>
            <a:gd name="T55" fmla="*/ 4773 h 571"/>
            <a:gd name="T56" fmla="+- 0 11265 10978"/>
            <a:gd name="T57" fmla="*/ T56 w 288"/>
            <a:gd name="T58" fmla="+- 0 4748 4426"/>
            <a:gd name="T59" fmla="*/ 4748 h 571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</a:cxnLst>
          <a:rect l="0" t="0" r="r" b="b"/>
          <a:pathLst>
            <a:path w="288" h="571" extrusionOk="0">
              <a:moveTo>
                <a:pt x="55" y="377"/>
              </a:moveTo>
              <a:cubicBezTo>
                <a:pt x="55" y="400"/>
                <a:pt x="54" y="425"/>
                <a:pt x="56" y="448"/>
              </a:cubicBezTo>
              <a:cubicBezTo>
                <a:pt x="57" y="453"/>
                <a:pt x="57" y="458"/>
                <a:pt x="58" y="463"/>
              </a:cubicBezTo>
            </a:path>
            <a:path w="288" h="571" extrusionOk="0">
              <a:moveTo>
                <a:pt x="8" y="105"/>
              </a:moveTo>
              <a:cubicBezTo>
                <a:pt x="-1" y="104"/>
                <a:pt x="-4" y="105"/>
                <a:pt x="2" y="115"/>
              </a:cubicBezTo>
            </a:path>
            <a:path w="288" h="571" extrusionOk="0">
              <a:moveTo>
                <a:pt x="156" y="0"/>
              </a:moveTo>
              <a:cubicBezTo>
                <a:pt x="134" y="9"/>
                <a:pt x="124" y="27"/>
                <a:pt x="121" y="52"/>
              </a:cubicBezTo>
              <a:cubicBezTo>
                <a:pt x="114" y="102"/>
                <a:pt x="122" y="158"/>
                <a:pt x="132" y="207"/>
              </a:cubicBezTo>
              <a:cubicBezTo>
                <a:pt x="145" y="273"/>
                <a:pt x="167" y="338"/>
                <a:pt x="186" y="402"/>
              </a:cubicBezTo>
              <a:cubicBezTo>
                <a:pt x="199" y="446"/>
                <a:pt x="217" y="492"/>
                <a:pt x="226" y="537"/>
              </a:cubicBezTo>
              <a:cubicBezTo>
                <a:pt x="231" y="562"/>
                <a:pt x="234" y="566"/>
                <a:pt x="218" y="562"/>
              </a:cubicBezTo>
            </a:path>
            <a:path w="288" h="571" extrusionOk="0">
              <a:moveTo>
                <a:pt x="162" y="455"/>
              </a:moveTo>
              <a:cubicBezTo>
                <a:pt x="157" y="432"/>
                <a:pt x="154" y="416"/>
                <a:pt x="168" y="396"/>
              </a:cubicBezTo>
              <a:cubicBezTo>
                <a:pt x="182" y="376"/>
                <a:pt x="212" y="357"/>
                <a:pt x="234" y="347"/>
              </a:cubicBezTo>
              <a:cubicBezTo>
                <a:pt x="262" y="337"/>
                <a:pt x="271" y="334"/>
                <a:pt x="287" y="322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8</xdr:row>
      <xdr:rowOff>152400</xdr:rowOff>
    </xdr:from>
    <xdr:to>
      <xdr:col>3</xdr:col>
      <xdr:colOff>1028700</xdr:colOff>
      <xdr:row>11</xdr:row>
      <xdr:rowOff>12700</xdr:rowOff>
    </xdr:to>
    <xdr:sp macro="" textlink="">
      <xdr:nvSpPr>
        <xdr:cNvPr id="3079" name="Ink 7">
          <a:extLst>
            <a:ext uri="{FF2B5EF4-FFF2-40B4-BE49-F238E27FC236}">
              <a16:creationId xmlns:a16="http://schemas.microsoft.com/office/drawing/2014/main" id="{978BDE56-E56B-784F-A4E5-6F80D7319220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4191000" y="1473200"/>
          <a:ext cx="495300" cy="355600"/>
        </a:xfrm>
        <a:custGeom>
          <a:avLst/>
          <a:gdLst>
            <a:gd name="T0" fmla="+- 0 11677 11643"/>
            <a:gd name="T1" fmla="*/ T0 w 1363"/>
            <a:gd name="T2" fmla="+- 0 4572 4084"/>
            <a:gd name="T3" fmla="*/ 4572 h 1002"/>
            <a:gd name="T4" fmla="+- 0 11687 11643"/>
            <a:gd name="T5" fmla="*/ T4 w 1363"/>
            <a:gd name="T6" fmla="+- 0 4663 4084"/>
            <a:gd name="T7" fmla="*/ 4663 h 1002"/>
            <a:gd name="T8" fmla="+- 0 11720 11643"/>
            <a:gd name="T9" fmla="*/ T8 w 1363"/>
            <a:gd name="T10" fmla="+- 0 4858 4084"/>
            <a:gd name="T11" fmla="*/ 4858 h 1002"/>
            <a:gd name="T12" fmla="+- 0 11761 11643"/>
            <a:gd name="T13" fmla="*/ T12 w 1363"/>
            <a:gd name="T14" fmla="+- 0 5034 4084"/>
            <a:gd name="T15" fmla="*/ 5034 h 1002"/>
            <a:gd name="T16" fmla="+- 0 11776 11643"/>
            <a:gd name="T17" fmla="*/ T16 w 1363"/>
            <a:gd name="T18" fmla="+- 0 5085 4084"/>
            <a:gd name="T19" fmla="*/ 5085 h 1002"/>
            <a:gd name="T20" fmla="+- 0 11643 11643"/>
            <a:gd name="T21" fmla="*/ T20 w 1363"/>
            <a:gd name="T22" fmla="+- 0 4627 4084"/>
            <a:gd name="T23" fmla="*/ 4627 h 1002"/>
            <a:gd name="T24" fmla="+- 0 11681 11643"/>
            <a:gd name="T25" fmla="*/ T24 w 1363"/>
            <a:gd name="T26" fmla="+- 0 4517 4084"/>
            <a:gd name="T27" fmla="*/ 4517 h 1002"/>
            <a:gd name="T28" fmla="+- 0 11754 11643"/>
            <a:gd name="T29" fmla="*/ T28 w 1363"/>
            <a:gd name="T30" fmla="+- 0 4533 4084"/>
            <a:gd name="T31" fmla="*/ 4533 h 1002"/>
            <a:gd name="T32" fmla="+- 0 11774 11643"/>
            <a:gd name="T33" fmla="*/ T32 w 1363"/>
            <a:gd name="T34" fmla="+- 0 4652 4084"/>
            <a:gd name="T35" fmla="*/ 4652 h 1002"/>
            <a:gd name="T36" fmla="+- 0 11744 11643"/>
            <a:gd name="T37" fmla="*/ T36 w 1363"/>
            <a:gd name="T38" fmla="+- 0 4750 4084"/>
            <a:gd name="T39" fmla="*/ 4750 h 1002"/>
            <a:gd name="T40" fmla="+- 0 11733 11643"/>
            <a:gd name="T41" fmla="*/ T40 w 1363"/>
            <a:gd name="T42" fmla="+- 0 4761 4084"/>
            <a:gd name="T43" fmla="*/ 4761 h 1002"/>
            <a:gd name="T44" fmla="+- 0 11833 11643"/>
            <a:gd name="T45" fmla="*/ T44 w 1363"/>
            <a:gd name="T46" fmla="+- 0 4537 4084"/>
            <a:gd name="T47" fmla="*/ 4537 h 1002"/>
            <a:gd name="T48" fmla="+- 0 11867 11643"/>
            <a:gd name="T49" fmla="*/ T48 w 1363"/>
            <a:gd name="T50" fmla="+- 0 4612 4084"/>
            <a:gd name="T51" fmla="*/ 4612 h 1002"/>
            <a:gd name="T52" fmla="+- 0 11901 11643"/>
            <a:gd name="T53" fmla="*/ T52 w 1363"/>
            <a:gd name="T54" fmla="+- 0 4714 4084"/>
            <a:gd name="T55" fmla="*/ 4714 h 1002"/>
            <a:gd name="T56" fmla="+- 0 11900 11643"/>
            <a:gd name="T57" fmla="*/ T56 w 1363"/>
            <a:gd name="T58" fmla="+- 0 4651 4084"/>
            <a:gd name="T59" fmla="*/ 4651 h 1002"/>
            <a:gd name="T60" fmla="+- 0 11910 11643"/>
            <a:gd name="T61" fmla="*/ T60 w 1363"/>
            <a:gd name="T62" fmla="+- 0 4554 4084"/>
            <a:gd name="T63" fmla="*/ 4554 h 1002"/>
            <a:gd name="T64" fmla="+- 0 11930 11643"/>
            <a:gd name="T65" fmla="*/ T64 w 1363"/>
            <a:gd name="T66" fmla="+- 0 4515 4084"/>
            <a:gd name="T67" fmla="*/ 4515 h 1002"/>
            <a:gd name="T68" fmla="+- 0 11960 11643"/>
            <a:gd name="T69" fmla="*/ T68 w 1363"/>
            <a:gd name="T70" fmla="+- 0 4556 4084"/>
            <a:gd name="T71" fmla="*/ 4556 h 1002"/>
            <a:gd name="T72" fmla="+- 0 11990 11643"/>
            <a:gd name="T73" fmla="*/ T72 w 1363"/>
            <a:gd name="T74" fmla="+- 0 4641 4084"/>
            <a:gd name="T75" fmla="*/ 4641 h 1002"/>
            <a:gd name="T76" fmla="+- 0 12032 11643"/>
            <a:gd name="T77" fmla="*/ T76 w 1363"/>
            <a:gd name="T78" fmla="+- 0 4676 4084"/>
            <a:gd name="T79" fmla="*/ 4676 h 1002"/>
            <a:gd name="T80" fmla="+- 0 12067 11643"/>
            <a:gd name="T81" fmla="*/ T80 w 1363"/>
            <a:gd name="T82" fmla="+- 0 4641 4084"/>
            <a:gd name="T83" fmla="*/ 4641 h 1002"/>
            <a:gd name="T84" fmla="+- 0 12051 11643"/>
            <a:gd name="T85" fmla="*/ T84 w 1363"/>
            <a:gd name="T86" fmla="+- 0 4567 4084"/>
            <a:gd name="T87" fmla="*/ 4567 h 1002"/>
            <a:gd name="T88" fmla="+- 0 11986 11643"/>
            <a:gd name="T89" fmla="*/ T88 w 1363"/>
            <a:gd name="T90" fmla="+- 0 4505 4084"/>
            <a:gd name="T91" fmla="*/ 4505 h 1002"/>
            <a:gd name="T92" fmla="+- 0 11947 11643"/>
            <a:gd name="T93" fmla="*/ T92 w 1363"/>
            <a:gd name="T94" fmla="+- 0 4482 4084"/>
            <a:gd name="T95" fmla="*/ 4482 h 1002"/>
            <a:gd name="T96" fmla="+- 0 12274 11643"/>
            <a:gd name="T97" fmla="*/ T96 w 1363"/>
            <a:gd name="T98" fmla="+- 0 4401 4084"/>
            <a:gd name="T99" fmla="*/ 4401 h 1002"/>
            <a:gd name="T100" fmla="+- 0 12249 11643"/>
            <a:gd name="T101" fmla="*/ T100 w 1363"/>
            <a:gd name="T102" fmla="+- 0 4389 4084"/>
            <a:gd name="T103" fmla="*/ 4389 h 1002"/>
            <a:gd name="T104" fmla="+- 0 12190 11643"/>
            <a:gd name="T105" fmla="*/ T104 w 1363"/>
            <a:gd name="T106" fmla="+- 0 4460 4084"/>
            <a:gd name="T107" fmla="*/ 4460 h 1002"/>
            <a:gd name="T108" fmla="+- 0 12176 11643"/>
            <a:gd name="T109" fmla="*/ T108 w 1363"/>
            <a:gd name="T110" fmla="+- 0 4564 4084"/>
            <a:gd name="T111" fmla="*/ 4564 h 1002"/>
            <a:gd name="T112" fmla="+- 0 12205 11643"/>
            <a:gd name="T113" fmla="*/ T112 w 1363"/>
            <a:gd name="T114" fmla="+- 0 4600 4084"/>
            <a:gd name="T115" fmla="*/ 4600 h 1002"/>
            <a:gd name="T116" fmla="+- 0 12261 11643"/>
            <a:gd name="T117" fmla="*/ T116 w 1363"/>
            <a:gd name="T118" fmla="+- 0 4553 4084"/>
            <a:gd name="T119" fmla="*/ 4553 h 1002"/>
            <a:gd name="T120" fmla="+- 0 12292 11643"/>
            <a:gd name="T121" fmla="*/ T120 w 1363"/>
            <a:gd name="T122" fmla="+- 0 4398 4084"/>
            <a:gd name="T123" fmla="*/ 4398 h 1002"/>
            <a:gd name="T124" fmla="+- 0 12276 11643"/>
            <a:gd name="T125" fmla="*/ T124 w 1363"/>
            <a:gd name="T126" fmla="+- 0 4253 4084"/>
            <a:gd name="T127" fmla="*/ 4253 h 1002"/>
            <a:gd name="T128" fmla="+- 0 12254 11643"/>
            <a:gd name="T129" fmla="*/ T128 w 1363"/>
            <a:gd name="T130" fmla="+- 0 4176 4084"/>
            <a:gd name="T131" fmla="*/ 4176 h 1002"/>
            <a:gd name="T132" fmla="+- 0 12246 11643"/>
            <a:gd name="T133" fmla="*/ T132 w 1363"/>
            <a:gd name="T134" fmla="+- 0 4274 4084"/>
            <a:gd name="T135" fmla="*/ 4274 h 1002"/>
            <a:gd name="T136" fmla="+- 0 12283 11643"/>
            <a:gd name="T137" fmla="*/ T136 w 1363"/>
            <a:gd name="T138" fmla="+- 0 4415 4084"/>
            <a:gd name="T139" fmla="*/ 4415 h 1002"/>
            <a:gd name="T140" fmla="+- 0 12343 11643"/>
            <a:gd name="T141" fmla="*/ T140 w 1363"/>
            <a:gd name="T142" fmla="+- 0 4495 4084"/>
            <a:gd name="T143" fmla="*/ 4495 h 1002"/>
            <a:gd name="T144" fmla="+- 0 12367 11643"/>
            <a:gd name="T145" fmla="*/ T144 w 1363"/>
            <a:gd name="T146" fmla="+- 0 4503 4084"/>
            <a:gd name="T147" fmla="*/ 4503 h 1002"/>
            <a:gd name="T148" fmla="+- 0 12391 11643"/>
            <a:gd name="T149" fmla="*/ T148 w 1363"/>
            <a:gd name="T150" fmla="+- 0 4339 4084"/>
            <a:gd name="T151" fmla="*/ 4339 h 1002"/>
            <a:gd name="T152" fmla="+- 0 12423 11643"/>
            <a:gd name="T153" fmla="*/ T152 w 1363"/>
            <a:gd name="T154" fmla="+- 0 4401 4084"/>
            <a:gd name="T155" fmla="*/ 4401 h 1002"/>
            <a:gd name="T156" fmla="+- 0 12463 11643"/>
            <a:gd name="T157" fmla="*/ T156 w 1363"/>
            <a:gd name="T158" fmla="+- 0 4439 4084"/>
            <a:gd name="T159" fmla="*/ 4439 h 1002"/>
            <a:gd name="T160" fmla="+- 0 12492 11643"/>
            <a:gd name="T161" fmla="*/ T160 w 1363"/>
            <a:gd name="T162" fmla="+- 0 4420 4084"/>
            <a:gd name="T163" fmla="*/ 4420 h 1002"/>
            <a:gd name="T164" fmla="+- 0 12497 11643"/>
            <a:gd name="T165" fmla="*/ T164 w 1363"/>
            <a:gd name="T166" fmla="+- 0 4367 4084"/>
            <a:gd name="T167" fmla="*/ 4367 h 1002"/>
            <a:gd name="T168" fmla="+- 0 12493 11643"/>
            <a:gd name="T169" fmla="*/ T168 w 1363"/>
            <a:gd name="T170" fmla="+- 0 4336 4084"/>
            <a:gd name="T171" fmla="*/ 4336 h 1002"/>
            <a:gd name="T172" fmla="+- 0 12501 11643"/>
            <a:gd name="T173" fmla="*/ T172 w 1363"/>
            <a:gd name="T174" fmla="+- 0 4388 4084"/>
            <a:gd name="T175" fmla="*/ 4388 h 1002"/>
            <a:gd name="T176" fmla="+- 0 12534 11643"/>
            <a:gd name="T177" fmla="*/ T176 w 1363"/>
            <a:gd name="T178" fmla="+- 0 4450 4084"/>
            <a:gd name="T179" fmla="*/ 4450 h 1002"/>
            <a:gd name="T180" fmla="+- 0 12595 11643"/>
            <a:gd name="T181" fmla="*/ T180 w 1363"/>
            <a:gd name="T182" fmla="+- 0 4457 4084"/>
            <a:gd name="T183" fmla="*/ 4457 h 1002"/>
            <a:gd name="T184" fmla="+- 0 12711 11643"/>
            <a:gd name="T185" fmla="*/ T184 w 1363"/>
            <a:gd name="T186" fmla="+- 0 4272 4084"/>
            <a:gd name="T187" fmla="*/ 4272 h 1002"/>
            <a:gd name="T188" fmla="+- 0 12672 11643"/>
            <a:gd name="T189" fmla="*/ T188 w 1363"/>
            <a:gd name="T190" fmla="+- 0 4288 4084"/>
            <a:gd name="T191" fmla="*/ 4288 h 1002"/>
            <a:gd name="T192" fmla="+- 0 12659 11643"/>
            <a:gd name="T193" fmla="*/ T192 w 1363"/>
            <a:gd name="T194" fmla="+- 0 4362 4084"/>
            <a:gd name="T195" fmla="*/ 4362 h 1002"/>
            <a:gd name="T196" fmla="+- 0 12700 11643"/>
            <a:gd name="T197" fmla="*/ T196 w 1363"/>
            <a:gd name="T198" fmla="+- 0 4429 4084"/>
            <a:gd name="T199" fmla="*/ 4429 h 1002"/>
            <a:gd name="T200" fmla="+- 0 12811 11643"/>
            <a:gd name="T201" fmla="*/ T200 w 1363"/>
            <a:gd name="T202" fmla="+- 0 4419 4084"/>
            <a:gd name="T203" fmla="*/ 4419 h 1002"/>
            <a:gd name="T204" fmla="+- 0 12891 11643"/>
            <a:gd name="T205" fmla="*/ T204 w 1363"/>
            <a:gd name="T206" fmla="+- 0 4332 4084"/>
            <a:gd name="T207" fmla="*/ 4332 h 1002"/>
            <a:gd name="T208" fmla="+- 0 12889 11643"/>
            <a:gd name="T209" fmla="*/ T208 w 1363"/>
            <a:gd name="T210" fmla="+- 0 4135 4084"/>
            <a:gd name="T211" fmla="*/ 4135 h 1002"/>
            <a:gd name="T212" fmla="+- 0 12851 11643"/>
            <a:gd name="T213" fmla="*/ T212 w 1363"/>
            <a:gd name="T214" fmla="+- 0 4084 4084"/>
            <a:gd name="T215" fmla="*/ 4084 h 1002"/>
            <a:gd name="T216" fmla="+- 0 12877 11643"/>
            <a:gd name="T217" fmla="*/ T216 w 1363"/>
            <a:gd name="T218" fmla="+- 0 4191 4084"/>
            <a:gd name="T219" fmla="*/ 4191 h 1002"/>
            <a:gd name="T220" fmla="+- 0 12938 11643"/>
            <a:gd name="T221" fmla="*/ T220 w 1363"/>
            <a:gd name="T222" fmla="+- 0 4305 4084"/>
            <a:gd name="T223" fmla="*/ 4305 h 1002"/>
            <a:gd name="T224" fmla="+- 0 12973 11643"/>
            <a:gd name="T225" fmla="*/ T224 w 1363"/>
            <a:gd name="T226" fmla="+- 0 4356 4084"/>
            <a:gd name="T227" fmla="*/ 4356 h 1002"/>
            <a:gd name="T228" fmla="+- 0 12864 11643"/>
            <a:gd name="T229" fmla="*/ T228 w 1363"/>
            <a:gd name="T230" fmla="+- 0 4276 4084"/>
            <a:gd name="T231" fmla="*/ 4276 h 1002"/>
            <a:gd name="T232" fmla="+- 0 12857 11643"/>
            <a:gd name="T233" fmla="*/ T232 w 1363"/>
            <a:gd name="T234" fmla="+- 0 4271 4084"/>
            <a:gd name="T235" fmla="*/ 4271 h 1002"/>
            <a:gd name="T236" fmla="+- 0 12906 11643"/>
            <a:gd name="T237" fmla="*/ T236 w 1363"/>
            <a:gd name="T238" fmla="+- 0 4249 4084"/>
            <a:gd name="T239" fmla="*/ 4249 h 1002"/>
            <a:gd name="T240" fmla="+- 0 12989 11643"/>
            <a:gd name="T241" fmla="*/ T240 w 1363"/>
            <a:gd name="T242" fmla="+- 0 4219 4084"/>
            <a:gd name="T243" fmla="*/ 4219 h 1002"/>
            <a:gd name="T244" fmla="+- 0 13005 11643"/>
            <a:gd name="T245" fmla="*/ T244 w 1363"/>
            <a:gd name="T246" fmla="+- 0 4216 4084"/>
            <a:gd name="T247" fmla="*/ 4216 h 1002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  <a:cxn ang="0">
              <a:pos x="T137" y="T139"/>
            </a:cxn>
            <a:cxn ang="0">
              <a:pos x="T141" y="T143"/>
            </a:cxn>
            <a:cxn ang="0">
              <a:pos x="T145" y="T147"/>
            </a:cxn>
            <a:cxn ang="0">
              <a:pos x="T149" y="T151"/>
            </a:cxn>
            <a:cxn ang="0">
              <a:pos x="T153" y="T155"/>
            </a:cxn>
            <a:cxn ang="0">
              <a:pos x="T157" y="T159"/>
            </a:cxn>
            <a:cxn ang="0">
              <a:pos x="T161" y="T163"/>
            </a:cxn>
            <a:cxn ang="0">
              <a:pos x="T165" y="T167"/>
            </a:cxn>
            <a:cxn ang="0">
              <a:pos x="T169" y="T171"/>
            </a:cxn>
            <a:cxn ang="0">
              <a:pos x="T173" y="T175"/>
            </a:cxn>
            <a:cxn ang="0">
              <a:pos x="T177" y="T179"/>
            </a:cxn>
            <a:cxn ang="0">
              <a:pos x="T181" y="T183"/>
            </a:cxn>
            <a:cxn ang="0">
              <a:pos x="T185" y="T187"/>
            </a:cxn>
            <a:cxn ang="0">
              <a:pos x="T189" y="T191"/>
            </a:cxn>
            <a:cxn ang="0">
              <a:pos x="T193" y="T195"/>
            </a:cxn>
            <a:cxn ang="0">
              <a:pos x="T197" y="T199"/>
            </a:cxn>
            <a:cxn ang="0">
              <a:pos x="T201" y="T203"/>
            </a:cxn>
            <a:cxn ang="0">
              <a:pos x="T205" y="T207"/>
            </a:cxn>
            <a:cxn ang="0">
              <a:pos x="T209" y="T211"/>
            </a:cxn>
            <a:cxn ang="0">
              <a:pos x="T213" y="T215"/>
            </a:cxn>
            <a:cxn ang="0">
              <a:pos x="T217" y="T219"/>
            </a:cxn>
            <a:cxn ang="0">
              <a:pos x="T221" y="T223"/>
            </a:cxn>
            <a:cxn ang="0">
              <a:pos x="T225" y="T227"/>
            </a:cxn>
            <a:cxn ang="0">
              <a:pos x="T229" y="T231"/>
            </a:cxn>
            <a:cxn ang="0">
              <a:pos x="T233" y="T235"/>
            </a:cxn>
            <a:cxn ang="0">
              <a:pos x="T237" y="T239"/>
            </a:cxn>
            <a:cxn ang="0">
              <a:pos x="T241" y="T243"/>
            </a:cxn>
            <a:cxn ang="0">
              <a:pos x="T245" y="T247"/>
            </a:cxn>
          </a:cxnLst>
          <a:rect l="0" t="0" r="r" b="b"/>
          <a:pathLst>
            <a:path w="1363" h="1002" extrusionOk="0">
              <a:moveTo>
                <a:pt x="34" y="488"/>
              </a:moveTo>
              <a:cubicBezTo>
                <a:pt x="37" y="519"/>
                <a:pt x="40" y="548"/>
                <a:pt x="44" y="579"/>
              </a:cubicBezTo>
              <a:cubicBezTo>
                <a:pt x="53" y="644"/>
                <a:pt x="64" y="709"/>
                <a:pt x="77" y="774"/>
              </a:cubicBezTo>
              <a:cubicBezTo>
                <a:pt x="89" y="834"/>
                <a:pt x="102" y="891"/>
                <a:pt x="118" y="950"/>
              </a:cubicBezTo>
              <a:cubicBezTo>
                <a:pt x="125" y="976"/>
                <a:pt x="127" y="984"/>
                <a:pt x="133" y="1001"/>
              </a:cubicBezTo>
            </a:path>
            <a:path w="1363" h="1002" extrusionOk="0">
              <a:moveTo>
                <a:pt x="0" y="543"/>
              </a:moveTo>
              <a:cubicBezTo>
                <a:pt x="3" y="505"/>
                <a:pt x="4" y="460"/>
                <a:pt x="38" y="433"/>
              </a:cubicBezTo>
              <a:cubicBezTo>
                <a:pt x="64" y="412"/>
                <a:pt x="95" y="423"/>
                <a:pt x="111" y="449"/>
              </a:cubicBezTo>
              <a:cubicBezTo>
                <a:pt x="133" y="483"/>
                <a:pt x="134" y="529"/>
                <a:pt x="131" y="568"/>
              </a:cubicBezTo>
              <a:cubicBezTo>
                <a:pt x="128" y="606"/>
                <a:pt x="117" y="634"/>
                <a:pt x="101" y="666"/>
              </a:cubicBezTo>
              <a:cubicBezTo>
                <a:pt x="98" y="676"/>
                <a:pt x="98" y="680"/>
                <a:pt x="90" y="677"/>
              </a:cubicBezTo>
            </a:path>
            <a:path w="1363" h="1002" extrusionOk="0">
              <a:moveTo>
                <a:pt x="190" y="453"/>
              </a:moveTo>
              <a:cubicBezTo>
                <a:pt x="211" y="477"/>
                <a:pt x="215" y="497"/>
                <a:pt x="224" y="528"/>
              </a:cubicBezTo>
              <a:cubicBezTo>
                <a:pt x="234" y="563"/>
                <a:pt x="245" y="597"/>
                <a:pt x="258" y="630"/>
              </a:cubicBezTo>
              <a:cubicBezTo>
                <a:pt x="261" y="609"/>
                <a:pt x="257" y="589"/>
                <a:pt x="257" y="567"/>
              </a:cubicBezTo>
              <a:cubicBezTo>
                <a:pt x="256" y="534"/>
                <a:pt x="259" y="502"/>
                <a:pt x="267" y="470"/>
              </a:cubicBezTo>
              <a:cubicBezTo>
                <a:pt x="271" y="452"/>
                <a:pt x="276" y="444"/>
                <a:pt x="287" y="431"/>
              </a:cubicBezTo>
              <a:cubicBezTo>
                <a:pt x="302" y="442"/>
                <a:pt x="309" y="450"/>
                <a:pt x="317" y="472"/>
              </a:cubicBezTo>
              <a:cubicBezTo>
                <a:pt x="327" y="501"/>
                <a:pt x="334" y="530"/>
                <a:pt x="347" y="557"/>
              </a:cubicBezTo>
              <a:cubicBezTo>
                <a:pt x="354" y="573"/>
                <a:pt x="369" y="594"/>
                <a:pt x="389" y="592"/>
              </a:cubicBezTo>
              <a:cubicBezTo>
                <a:pt x="405" y="591"/>
                <a:pt x="420" y="571"/>
                <a:pt x="424" y="557"/>
              </a:cubicBezTo>
              <a:cubicBezTo>
                <a:pt x="430" y="532"/>
                <a:pt x="421" y="504"/>
                <a:pt x="408" y="483"/>
              </a:cubicBezTo>
              <a:cubicBezTo>
                <a:pt x="392" y="456"/>
                <a:pt x="369" y="439"/>
                <a:pt x="343" y="421"/>
              </a:cubicBezTo>
              <a:cubicBezTo>
                <a:pt x="330" y="412"/>
                <a:pt x="318" y="406"/>
                <a:pt x="304" y="398"/>
              </a:cubicBezTo>
            </a:path>
            <a:path w="1363" h="1002" extrusionOk="0">
              <a:moveTo>
                <a:pt x="631" y="317"/>
              </a:moveTo>
              <a:cubicBezTo>
                <a:pt x="632" y="294"/>
                <a:pt x="626" y="294"/>
                <a:pt x="606" y="305"/>
              </a:cubicBezTo>
              <a:cubicBezTo>
                <a:pt x="577" y="320"/>
                <a:pt x="560" y="347"/>
                <a:pt x="547" y="376"/>
              </a:cubicBezTo>
              <a:cubicBezTo>
                <a:pt x="532" y="409"/>
                <a:pt x="525" y="444"/>
                <a:pt x="533" y="480"/>
              </a:cubicBezTo>
              <a:cubicBezTo>
                <a:pt x="538" y="503"/>
                <a:pt x="543" y="507"/>
                <a:pt x="562" y="516"/>
              </a:cubicBezTo>
              <a:cubicBezTo>
                <a:pt x="591" y="508"/>
                <a:pt x="604" y="496"/>
                <a:pt x="618" y="469"/>
              </a:cubicBezTo>
              <a:cubicBezTo>
                <a:pt x="643" y="423"/>
                <a:pt x="649" y="366"/>
                <a:pt x="649" y="314"/>
              </a:cubicBezTo>
              <a:cubicBezTo>
                <a:pt x="649" y="266"/>
                <a:pt x="642" y="216"/>
                <a:pt x="633" y="169"/>
              </a:cubicBezTo>
              <a:cubicBezTo>
                <a:pt x="628" y="142"/>
                <a:pt x="623" y="117"/>
                <a:pt x="611" y="92"/>
              </a:cubicBezTo>
              <a:cubicBezTo>
                <a:pt x="599" y="125"/>
                <a:pt x="599" y="155"/>
                <a:pt x="603" y="190"/>
              </a:cubicBezTo>
              <a:cubicBezTo>
                <a:pt x="608" y="239"/>
                <a:pt x="619" y="286"/>
                <a:pt x="640" y="331"/>
              </a:cubicBezTo>
              <a:cubicBezTo>
                <a:pt x="654" y="361"/>
                <a:pt x="673" y="392"/>
                <a:pt x="700" y="411"/>
              </a:cubicBezTo>
              <a:cubicBezTo>
                <a:pt x="712" y="418"/>
                <a:pt x="715" y="421"/>
                <a:pt x="724" y="419"/>
              </a:cubicBezTo>
            </a:path>
            <a:path w="1363" h="1002" extrusionOk="0">
              <a:moveTo>
                <a:pt x="748" y="255"/>
              </a:moveTo>
              <a:cubicBezTo>
                <a:pt x="761" y="274"/>
                <a:pt x="767" y="297"/>
                <a:pt x="780" y="317"/>
              </a:cubicBezTo>
              <a:cubicBezTo>
                <a:pt x="789" y="332"/>
                <a:pt x="802" y="351"/>
                <a:pt x="820" y="355"/>
              </a:cubicBezTo>
              <a:cubicBezTo>
                <a:pt x="834" y="358"/>
                <a:pt x="844" y="348"/>
                <a:pt x="849" y="336"/>
              </a:cubicBezTo>
              <a:cubicBezTo>
                <a:pt x="856" y="320"/>
                <a:pt x="855" y="300"/>
                <a:pt x="854" y="283"/>
              </a:cubicBezTo>
              <a:cubicBezTo>
                <a:pt x="853" y="272"/>
                <a:pt x="852" y="262"/>
                <a:pt x="850" y="252"/>
              </a:cubicBezTo>
              <a:cubicBezTo>
                <a:pt x="848" y="270"/>
                <a:pt x="853" y="286"/>
                <a:pt x="858" y="304"/>
              </a:cubicBezTo>
              <a:cubicBezTo>
                <a:pt x="864" y="325"/>
                <a:pt x="874" y="351"/>
                <a:pt x="891" y="366"/>
              </a:cubicBezTo>
              <a:cubicBezTo>
                <a:pt x="909" y="382"/>
                <a:pt x="931" y="376"/>
                <a:pt x="952" y="373"/>
              </a:cubicBezTo>
            </a:path>
            <a:path w="1363" h="1002" extrusionOk="0">
              <a:moveTo>
                <a:pt x="1068" y="188"/>
              </a:moveTo>
              <a:cubicBezTo>
                <a:pt x="1047" y="188"/>
                <a:pt x="1043" y="185"/>
                <a:pt x="1029" y="204"/>
              </a:cubicBezTo>
              <a:cubicBezTo>
                <a:pt x="1013" y="226"/>
                <a:pt x="1012" y="252"/>
                <a:pt x="1016" y="278"/>
              </a:cubicBezTo>
              <a:cubicBezTo>
                <a:pt x="1020" y="304"/>
                <a:pt x="1033" y="331"/>
                <a:pt x="1057" y="345"/>
              </a:cubicBezTo>
              <a:cubicBezTo>
                <a:pt x="1092" y="365"/>
                <a:pt x="1135" y="355"/>
                <a:pt x="1168" y="335"/>
              </a:cubicBezTo>
              <a:cubicBezTo>
                <a:pt x="1203" y="314"/>
                <a:pt x="1231" y="285"/>
                <a:pt x="1248" y="248"/>
              </a:cubicBezTo>
              <a:cubicBezTo>
                <a:pt x="1277" y="186"/>
                <a:pt x="1268" y="113"/>
                <a:pt x="1246" y="51"/>
              </a:cubicBezTo>
              <a:cubicBezTo>
                <a:pt x="1237" y="25"/>
                <a:pt x="1226" y="14"/>
                <a:pt x="1208" y="0"/>
              </a:cubicBezTo>
              <a:cubicBezTo>
                <a:pt x="1210" y="38"/>
                <a:pt x="1219" y="71"/>
                <a:pt x="1234" y="107"/>
              </a:cubicBezTo>
              <a:cubicBezTo>
                <a:pt x="1251" y="147"/>
                <a:pt x="1273" y="184"/>
                <a:pt x="1295" y="221"/>
              </a:cubicBezTo>
              <a:cubicBezTo>
                <a:pt x="1306" y="239"/>
                <a:pt x="1318" y="255"/>
                <a:pt x="1330" y="272"/>
              </a:cubicBezTo>
            </a:path>
            <a:path w="1363" h="1002" extrusionOk="0">
              <a:moveTo>
                <a:pt x="1221" y="192"/>
              </a:moveTo>
              <a:cubicBezTo>
                <a:pt x="1219" y="190"/>
                <a:pt x="1216" y="189"/>
                <a:pt x="1214" y="187"/>
              </a:cubicBezTo>
              <a:cubicBezTo>
                <a:pt x="1227" y="173"/>
                <a:pt x="1245" y="171"/>
                <a:pt x="1263" y="165"/>
              </a:cubicBezTo>
              <a:cubicBezTo>
                <a:pt x="1291" y="155"/>
                <a:pt x="1317" y="143"/>
                <a:pt x="1346" y="135"/>
              </a:cubicBezTo>
              <a:cubicBezTo>
                <a:pt x="1351" y="134"/>
                <a:pt x="1357" y="133"/>
                <a:pt x="1362" y="132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127000</xdr:colOff>
      <xdr:row>11</xdr:row>
      <xdr:rowOff>127000</xdr:rowOff>
    </xdr:from>
    <xdr:to>
      <xdr:col>3</xdr:col>
      <xdr:colOff>406400</xdr:colOff>
      <xdr:row>12</xdr:row>
      <xdr:rowOff>63500</xdr:rowOff>
    </xdr:to>
    <xdr:sp macro="" textlink="">
      <xdr:nvSpPr>
        <xdr:cNvPr id="3080" name="Ink 8">
          <a:extLst>
            <a:ext uri="{FF2B5EF4-FFF2-40B4-BE49-F238E27FC236}">
              <a16:creationId xmlns:a16="http://schemas.microsoft.com/office/drawing/2014/main" id="{49E2BFC5-AE12-6F4E-9077-5793B8D81745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3784600" y="1943100"/>
          <a:ext cx="279400" cy="101600"/>
        </a:xfrm>
        <a:custGeom>
          <a:avLst/>
          <a:gdLst>
            <a:gd name="T0" fmla="+- 0 10510 10507"/>
            <a:gd name="T1" fmla="*/ T0 w 763"/>
            <a:gd name="T2" fmla="+- 0 5419 5399"/>
            <a:gd name="T3" fmla="*/ 5419 h 287"/>
            <a:gd name="T4" fmla="+- 0 10516 10507"/>
            <a:gd name="T5" fmla="*/ T4 w 763"/>
            <a:gd name="T6" fmla="+- 0 5500 5399"/>
            <a:gd name="T7" fmla="*/ 5500 h 287"/>
            <a:gd name="T8" fmla="+- 0 10568 10507"/>
            <a:gd name="T9" fmla="*/ T8 w 763"/>
            <a:gd name="T10" fmla="+- 0 5625 5399"/>
            <a:gd name="T11" fmla="*/ 5625 h 287"/>
            <a:gd name="T12" fmla="+- 0 10639 10507"/>
            <a:gd name="T13" fmla="*/ T12 w 763"/>
            <a:gd name="T14" fmla="+- 0 5685 5399"/>
            <a:gd name="T15" fmla="*/ 5685 h 287"/>
            <a:gd name="T16" fmla="+- 0 10699 10507"/>
            <a:gd name="T17" fmla="*/ T16 w 763"/>
            <a:gd name="T18" fmla="+- 0 5661 5399"/>
            <a:gd name="T19" fmla="*/ 5661 h 287"/>
            <a:gd name="T20" fmla="+- 0 10719 10507"/>
            <a:gd name="T21" fmla="*/ T20 w 763"/>
            <a:gd name="T22" fmla="+- 0 5600 5399"/>
            <a:gd name="T23" fmla="*/ 5600 h 287"/>
            <a:gd name="T24" fmla="+- 0 10718 10507"/>
            <a:gd name="T25" fmla="*/ T24 w 763"/>
            <a:gd name="T26" fmla="+- 0 5579 5399"/>
            <a:gd name="T27" fmla="*/ 5579 h 287"/>
            <a:gd name="T28" fmla="+- 0 10753 10507"/>
            <a:gd name="T29" fmla="*/ T28 w 763"/>
            <a:gd name="T30" fmla="+- 0 5643 5399"/>
            <a:gd name="T31" fmla="*/ 5643 h 287"/>
            <a:gd name="T32" fmla="+- 0 10770 10507"/>
            <a:gd name="T33" fmla="*/ T32 w 763"/>
            <a:gd name="T34" fmla="+- 0 5644 5399"/>
            <a:gd name="T35" fmla="*/ 5644 h 287"/>
            <a:gd name="T36" fmla="+- 0 10685 10507"/>
            <a:gd name="T37" fmla="*/ T36 w 763"/>
            <a:gd name="T38" fmla="+- 0 5402 5399"/>
            <a:gd name="T39" fmla="*/ 5402 h 287"/>
            <a:gd name="T40" fmla="+- 0 10684 10507"/>
            <a:gd name="T41" fmla="*/ T40 w 763"/>
            <a:gd name="T42" fmla="+- 0 5411 5399"/>
            <a:gd name="T43" fmla="*/ 5411 h 287"/>
            <a:gd name="T44" fmla="+- 0 10920 10507"/>
            <a:gd name="T45" fmla="*/ T44 w 763"/>
            <a:gd name="T46" fmla="+- 0 5601 5399"/>
            <a:gd name="T47" fmla="*/ 5601 h 287"/>
            <a:gd name="T48" fmla="+- 0 10927 10507"/>
            <a:gd name="T49" fmla="*/ T48 w 763"/>
            <a:gd name="T50" fmla="+- 0 5640 5399"/>
            <a:gd name="T51" fmla="*/ 5640 h 287"/>
            <a:gd name="T52" fmla="+- 0 10904 10507"/>
            <a:gd name="T53" fmla="*/ T52 w 763"/>
            <a:gd name="T54" fmla="+- 0 5593 5399"/>
            <a:gd name="T55" fmla="*/ 5593 h 287"/>
            <a:gd name="T56" fmla="+- 0 10907 10507"/>
            <a:gd name="T57" fmla="*/ T56 w 763"/>
            <a:gd name="T58" fmla="+- 0 5515 5399"/>
            <a:gd name="T59" fmla="*/ 5515 h 287"/>
            <a:gd name="T60" fmla="+- 0 10950 10507"/>
            <a:gd name="T61" fmla="*/ T60 w 763"/>
            <a:gd name="T62" fmla="+- 0 5489 5399"/>
            <a:gd name="T63" fmla="*/ 5489 h 287"/>
            <a:gd name="T64" fmla="+- 0 11028 10507"/>
            <a:gd name="T65" fmla="*/ T64 w 763"/>
            <a:gd name="T66" fmla="+- 0 5553 5399"/>
            <a:gd name="T67" fmla="*/ 5553 h 287"/>
            <a:gd name="T68" fmla="+- 0 11088 10507"/>
            <a:gd name="T69" fmla="*/ T68 w 763"/>
            <a:gd name="T70" fmla="+- 0 5585 5399"/>
            <a:gd name="T71" fmla="*/ 5585 h 287"/>
            <a:gd name="T72" fmla="+- 0 11138 10507"/>
            <a:gd name="T73" fmla="*/ T72 w 763"/>
            <a:gd name="T74" fmla="+- 0 5562 5399"/>
            <a:gd name="T75" fmla="*/ 5562 h 287"/>
            <a:gd name="T76" fmla="+- 0 11160 10507"/>
            <a:gd name="T77" fmla="*/ T76 w 763"/>
            <a:gd name="T78" fmla="+- 0 5493 5399"/>
            <a:gd name="T79" fmla="*/ 5493 h 287"/>
            <a:gd name="T80" fmla="+- 0 11127 10507"/>
            <a:gd name="T81" fmla="*/ T80 w 763"/>
            <a:gd name="T82" fmla="+- 0 5414 5399"/>
            <a:gd name="T83" fmla="*/ 5414 h 287"/>
            <a:gd name="T84" fmla="+- 0 11086 10507"/>
            <a:gd name="T85" fmla="*/ T84 w 763"/>
            <a:gd name="T86" fmla="+- 0 5437 5399"/>
            <a:gd name="T87" fmla="*/ 5437 h 287"/>
            <a:gd name="T88" fmla="+- 0 11099 10507"/>
            <a:gd name="T89" fmla="*/ T88 w 763"/>
            <a:gd name="T90" fmla="+- 0 5515 5399"/>
            <a:gd name="T91" fmla="*/ 5515 h 287"/>
            <a:gd name="T92" fmla="+- 0 11197 10507"/>
            <a:gd name="T93" fmla="*/ T92 w 763"/>
            <a:gd name="T94" fmla="+- 0 5553 5399"/>
            <a:gd name="T95" fmla="*/ 5553 h 287"/>
            <a:gd name="T96" fmla="+- 0 11269 10507"/>
            <a:gd name="T97" fmla="*/ T96 w 763"/>
            <a:gd name="T98" fmla="+- 0 5538 5399"/>
            <a:gd name="T99" fmla="*/ 5538 h 287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</a:cxnLst>
          <a:rect l="0" t="0" r="r" b="b"/>
          <a:pathLst>
            <a:path w="763" h="287" extrusionOk="0">
              <a:moveTo>
                <a:pt x="3" y="20"/>
              </a:moveTo>
              <a:cubicBezTo>
                <a:pt x="-1" y="49"/>
                <a:pt x="2" y="73"/>
                <a:pt x="9" y="101"/>
              </a:cubicBezTo>
              <a:cubicBezTo>
                <a:pt x="19" y="145"/>
                <a:pt x="36" y="188"/>
                <a:pt x="61" y="226"/>
              </a:cubicBezTo>
              <a:cubicBezTo>
                <a:pt x="77" y="251"/>
                <a:pt x="101" y="280"/>
                <a:pt x="132" y="286"/>
              </a:cubicBezTo>
              <a:cubicBezTo>
                <a:pt x="155" y="291"/>
                <a:pt x="178" y="280"/>
                <a:pt x="192" y="262"/>
              </a:cubicBezTo>
              <a:cubicBezTo>
                <a:pt x="206" y="245"/>
                <a:pt x="211" y="223"/>
                <a:pt x="212" y="201"/>
              </a:cubicBezTo>
              <a:cubicBezTo>
                <a:pt x="212" y="190"/>
                <a:pt x="212" y="187"/>
                <a:pt x="211" y="180"/>
              </a:cubicBezTo>
              <a:cubicBezTo>
                <a:pt x="220" y="202"/>
                <a:pt x="229" y="227"/>
                <a:pt x="246" y="244"/>
              </a:cubicBezTo>
              <a:cubicBezTo>
                <a:pt x="253" y="250"/>
                <a:pt x="256" y="252"/>
                <a:pt x="263" y="245"/>
              </a:cubicBezTo>
            </a:path>
            <a:path w="763" h="287" extrusionOk="0">
              <a:moveTo>
                <a:pt x="178" y="3"/>
              </a:moveTo>
              <a:cubicBezTo>
                <a:pt x="169" y="-1"/>
                <a:pt x="168" y="0"/>
                <a:pt x="177" y="12"/>
              </a:cubicBezTo>
            </a:path>
            <a:path w="763" h="287" extrusionOk="0">
              <a:moveTo>
                <a:pt x="413" y="202"/>
              </a:moveTo>
              <a:cubicBezTo>
                <a:pt x="419" y="219"/>
                <a:pt x="421" y="225"/>
                <a:pt x="420" y="241"/>
              </a:cubicBezTo>
              <a:cubicBezTo>
                <a:pt x="407" y="227"/>
                <a:pt x="401" y="214"/>
                <a:pt x="397" y="194"/>
              </a:cubicBezTo>
              <a:cubicBezTo>
                <a:pt x="392" y="169"/>
                <a:pt x="392" y="140"/>
                <a:pt x="400" y="116"/>
              </a:cubicBezTo>
              <a:cubicBezTo>
                <a:pt x="406" y="97"/>
                <a:pt x="422" y="84"/>
                <a:pt x="443" y="90"/>
              </a:cubicBezTo>
              <a:cubicBezTo>
                <a:pt x="474" y="99"/>
                <a:pt x="499" y="133"/>
                <a:pt x="521" y="154"/>
              </a:cubicBezTo>
              <a:cubicBezTo>
                <a:pt x="538" y="170"/>
                <a:pt x="556" y="184"/>
                <a:pt x="581" y="186"/>
              </a:cubicBezTo>
              <a:cubicBezTo>
                <a:pt x="600" y="187"/>
                <a:pt x="619" y="178"/>
                <a:pt x="631" y="163"/>
              </a:cubicBezTo>
              <a:cubicBezTo>
                <a:pt x="646" y="144"/>
                <a:pt x="652" y="118"/>
                <a:pt x="653" y="94"/>
              </a:cubicBezTo>
              <a:cubicBezTo>
                <a:pt x="654" y="66"/>
                <a:pt x="645" y="31"/>
                <a:pt x="620" y="15"/>
              </a:cubicBezTo>
              <a:cubicBezTo>
                <a:pt x="601" y="3"/>
                <a:pt x="585" y="21"/>
                <a:pt x="579" y="38"/>
              </a:cubicBezTo>
              <a:cubicBezTo>
                <a:pt x="571" y="63"/>
                <a:pt x="576" y="96"/>
                <a:pt x="592" y="116"/>
              </a:cubicBezTo>
              <a:cubicBezTo>
                <a:pt x="616" y="146"/>
                <a:pt x="654" y="154"/>
                <a:pt x="690" y="154"/>
              </a:cubicBezTo>
              <a:cubicBezTo>
                <a:pt x="727" y="152"/>
                <a:pt x="739" y="151"/>
                <a:pt x="762" y="139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520700</xdr:colOff>
      <xdr:row>10</xdr:row>
      <xdr:rowOff>50800</xdr:rowOff>
    </xdr:from>
    <xdr:to>
      <xdr:col>3</xdr:col>
      <xdr:colOff>965200</xdr:colOff>
      <xdr:row>12</xdr:row>
      <xdr:rowOff>38100</xdr:rowOff>
    </xdr:to>
    <xdr:sp macro="" textlink="">
      <xdr:nvSpPr>
        <xdr:cNvPr id="3081" name="Ink 9">
          <a:extLst>
            <a:ext uri="{FF2B5EF4-FFF2-40B4-BE49-F238E27FC236}">
              <a16:creationId xmlns:a16="http://schemas.microsoft.com/office/drawing/2014/main" id="{5CDBA142-3BA6-BF4D-AD07-323F03B3FCC2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4178300" y="1701800"/>
          <a:ext cx="444500" cy="317500"/>
        </a:xfrm>
        <a:custGeom>
          <a:avLst/>
          <a:gdLst>
            <a:gd name="T0" fmla="+- 0 11630 11580"/>
            <a:gd name="T1" fmla="*/ T0 w 1258"/>
            <a:gd name="T2" fmla="+- 0 5221 4695"/>
            <a:gd name="T3" fmla="*/ 5221 h 889"/>
            <a:gd name="T4" fmla="+- 0 11614 11580"/>
            <a:gd name="T5" fmla="*/ T4 w 1258"/>
            <a:gd name="T6" fmla="+- 0 5307 4695"/>
            <a:gd name="T7" fmla="*/ 5307 h 889"/>
            <a:gd name="T8" fmla="+- 0 11637 11580"/>
            <a:gd name="T9" fmla="*/ T8 w 1258"/>
            <a:gd name="T10" fmla="+- 0 5413 4695"/>
            <a:gd name="T11" fmla="*/ 5413 h 889"/>
            <a:gd name="T12" fmla="+- 0 11686 11580"/>
            <a:gd name="T13" fmla="*/ T12 w 1258"/>
            <a:gd name="T14" fmla="+- 0 5436 4695"/>
            <a:gd name="T15" fmla="*/ 5436 h 889"/>
            <a:gd name="T16" fmla="+- 0 11711 11580"/>
            <a:gd name="T17" fmla="*/ T16 w 1258"/>
            <a:gd name="T18" fmla="+- 0 5375 4695"/>
            <a:gd name="T19" fmla="*/ 5375 h 889"/>
            <a:gd name="T20" fmla="+- 0 11674 11580"/>
            <a:gd name="T21" fmla="*/ T20 w 1258"/>
            <a:gd name="T22" fmla="+- 0 5299 4695"/>
            <a:gd name="T23" fmla="*/ 5299 h 889"/>
            <a:gd name="T24" fmla="+- 0 11607 11580"/>
            <a:gd name="T25" fmla="*/ T24 w 1258"/>
            <a:gd name="T26" fmla="+- 0 5254 4695"/>
            <a:gd name="T27" fmla="*/ 5254 h 889"/>
            <a:gd name="T28" fmla="+- 0 11587 11580"/>
            <a:gd name="T29" fmla="*/ T28 w 1258"/>
            <a:gd name="T30" fmla="+- 0 5235 4695"/>
            <a:gd name="T31" fmla="*/ 5235 h 889"/>
            <a:gd name="T32" fmla="+- 0 11832 11580"/>
            <a:gd name="T33" fmla="*/ T32 w 1258"/>
            <a:gd name="T34" fmla="+- 0 5098 4695"/>
            <a:gd name="T35" fmla="*/ 5098 h 889"/>
            <a:gd name="T36" fmla="+- 0 11792 11580"/>
            <a:gd name="T37" fmla="*/ T36 w 1258"/>
            <a:gd name="T38" fmla="+- 0 5163 4695"/>
            <a:gd name="T39" fmla="*/ 5163 h 889"/>
            <a:gd name="T40" fmla="+- 0 11770 11580"/>
            <a:gd name="T41" fmla="*/ T40 w 1258"/>
            <a:gd name="T42" fmla="+- 0 5292 4695"/>
            <a:gd name="T43" fmla="*/ 5292 h 889"/>
            <a:gd name="T44" fmla="+- 0 11806 11580"/>
            <a:gd name="T45" fmla="*/ T44 w 1258"/>
            <a:gd name="T46" fmla="+- 0 5453 4695"/>
            <a:gd name="T47" fmla="*/ 5453 h 889"/>
            <a:gd name="T48" fmla="+- 0 11844 11580"/>
            <a:gd name="T49" fmla="*/ T48 w 1258"/>
            <a:gd name="T50" fmla="+- 0 5583 4695"/>
            <a:gd name="T51" fmla="*/ 5583 h 889"/>
            <a:gd name="T52" fmla="+- 0 11837 11580"/>
            <a:gd name="T53" fmla="*/ T52 w 1258"/>
            <a:gd name="T54" fmla="+- 0 5582 4695"/>
            <a:gd name="T55" fmla="*/ 5582 h 889"/>
            <a:gd name="T56" fmla="+- 0 11745 11580"/>
            <a:gd name="T57" fmla="*/ T56 w 1258"/>
            <a:gd name="T58" fmla="+- 0 5476 4695"/>
            <a:gd name="T59" fmla="*/ 5476 h 889"/>
            <a:gd name="T60" fmla="+- 0 11760 11580"/>
            <a:gd name="T61" fmla="*/ T60 w 1258"/>
            <a:gd name="T62" fmla="+- 0 5423 4695"/>
            <a:gd name="T63" fmla="*/ 5423 h 889"/>
            <a:gd name="T64" fmla="+- 0 11840 11580"/>
            <a:gd name="T65" fmla="*/ T64 w 1258"/>
            <a:gd name="T66" fmla="+- 0 5345 4695"/>
            <a:gd name="T67" fmla="*/ 5345 h 889"/>
            <a:gd name="T68" fmla="+- 0 11920 11580"/>
            <a:gd name="T69" fmla="*/ T68 w 1258"/>
            <a:gd name="T70" fmla="+- 0 5268 4695"/>
            <a:gd name="T71" fmla="*/ 5268 h 889"/>
            <a:gd name="T72" fmla="+- 0 11962 11580"/>
            <a:gd name="T73" fmla="*/ T72 w 1258"/>
            <a:gd name="T74" fmla="+- 0 4986 4695"/>
            <a:gd name="T75" fmla="*/ 4986 h 889"/>
            <a:gd name="T76" fmla="+- 0 11912 11580"/>
            <a:gd name="T77" fmla="*/ T76 w 1258"/>
            <a:gd name="T78" fmla="+- 0 5073 4695"/>
            <a:gd name="T79" fmla="*/ 5073 h 889"/>
            <a:gd name="T80" fmla="+- 0 11944 11580"/>
            <a:gd name="T81" fmla="*/ T80 w 1258"/>
            <a:gd name="T82" fmla="+- 0 5238 4695"/>
            <a:gd name="T83" fmla="*/ 5238 h 889"/>
            <a:gd name="T84" fmla="+- 0 12028 11580"/>
            <a:gd name="T85" fmla="*/ T84 w 1258"/>
            <a:gd name="T86" fmla="+- 0 5414 4695"/>
            <a:gd name="T87" fmla="*/ 5414 h 889"/>
            <a:gd name="T88" fmla="+- 0 12076 11580"/>
            <a:gd name="T89" fmla="*/ T88 w 1258"/>
            <a:gd name="T90" fmla="+- 0 5522 4695"/>
            <a:gd name="T91" fmla="*/ 5522 h 889"/>
            <a:gd name="T92" fmla="+- 0 12072 11580"/>
            <a:gd name="T93" fmla="*/ T92 w 1258"/>
            <a:gd name="T94" fmla="+- 0 5539 4695"/>
            <a:gd name="T95" fmla="*/ 5539 h 889"/>
            <a:gd name="T96" fmla="+- 0 11907 11580"/>
            <a:gd name="T97" fmla="*/ T96 w 1258"/>
            <a:gd name="T98" fmla="+- 0 5365 4695"/>
            <a:gd name="T99" fmla="*/ 5365 h 889"/>
            <a:gd name="T100" fmla="+- 0 11970 11580"/>
            <a:gd name="T101" fmla="*/ T100 w 1258"/>
            <a:gd name="T102" fmla="+- 0 5281 4695"/>
            <a:gd name="T103" fmla="*/ 5281 h 889"/>
            <a:gd name="T104" fmla="+- 0 12082 11580"/>
            <a:gd name="T105" fmla="*/ T104 w 1258"/>
            <a:gd name="T106" fmla="+- 0 5178 4695"/>
            <a:gd name="T107" fmla="*/ 5178 h 889"/>
            <a:gd name="T108" fmla="+- 0 12151 11580"/>
            <a:gd name="T109" fmla="*/ T108 w 1258"/>
            <a:gd name="T110" fmla="+- 0 5088 4695"/>
            <a:gd name="T111" fmla="*/ 5088 h 889"/>
            <a:gd name="T112" fmla="+- 0 12135 11580"/>
            <a:gd name="T113" fmla="*/ T112 w 1258"/>
            <a:gd name="T114" fmla="+- 0 5049 4695"/>
            <a:gd name="T115" fmla="*/ 5049 h 889"/>
            <a:gd name="T116" fmla="+- 0 12074 11580"/>
            <a:gd name="T117" fmla="*/ T116 w 1258"/>
            <a:gd name="T118" fmla="+- 0 5084 4695"/>
            <a:gd name="T119" fmla="*/ 5084 h 889"/>
            <a:gd name="T120" fmla="+- 0 12091 11580"/>
            <a:gd name="T121" fmla="*/ T120 w 1258"/>
            <a:gd name="T122" fmla="+- 0 5210 4695"/>
            <a:gd name="T123" fmla="*/ 5210 h 889"/>
            <a:gd name="T124" fmla="+- 0 12177 11580"/>
            <a:gd name="T125" fmla="*/ T124 w 1258"/>
            <a:gd name="T126" fmla="+- 0 5207 4695"/>
            <a:gd name="T127" fmla="*/ 5207 h 889"/>
            <a:gd name="T128" fmla="+- 0 12240 11580"/>
            <a:gd name="T129" fmla="*/ T128 w 1258"/>
            <a:gd name="T130" fmla="+- 0 5149 4695"/>
            <a:gd name="T131" fmla="*/ 5149 h 889"/>
            <a:gd name="T132" fmla="+- 0 12259 11580"/>
            <a:gd name="T133" fmla="*/ T132 w 1258"/>
            <a:gd name="T134" fmla="+- 0 5068 4695"/>
            <a:gd name="T135" fmla="*/ 5068 h 889"/>
            <a:gd name="T136" fmla="+- 0 12289 11580"/>
            <a:gd name="T137" fmla="*/ T136 w 1258"/>
            <a:gd name="T138" fmla="+- 0 5111 4695"/>
            <a:gd name="T139" fmla="*/ 5111 h 889"/>
            <a:gd name="T140" fmla="+- 0 12321 11580"/>
            <a:gd name="T141" fmla="*/ T140 w 1258"/>
            <a:gd name="T142" fmla="+- 0 5160 4695"/>
            <a:gd name="T143" fmla="*/ 5160 h 889"/>
            <a:gd name="T144" fmla="+- 0 12326 11580"/>
            <a:gd name="T145" fmla="*/ T144 w 1258"/>
            <a:gd name="T146" fmla="+- 0 5166 4695"/>
            <a:gd name="T147" fmla="*/ 5166 h 889"/>
            <a:gd name="T148" fmla="+- 0 12341 11580"/>
            <a:gd name="T149" fmla="*/ T148 w 1258"/>
            <a:gd name="T150" fmla="+- 0 5130 4695"/>
            <a:gd name="T151" fmla="*/ 5130 h 889"/>
            <a:gd name="T152" fmla="+- 0 12375 11580"/>
            <a:gd name="T153" fmla="*/ T152 w 1258"/>
            <a:gd name="T154" fmla="+- 0 5049 4695"/>
            <a:gd name="T155" fmla="*/ 5049 h 889"/>
            <a:gd name="T156" fmla="+- 0 12412 11580"/>
            <a:gd name="T157" fmla="*/ T156 w 1258"/>
            <a:gd name="T158" fmla="+- 0 4958 4695"/>
            <a:gd name="T159" fmla="*/ 4958 h 889"/>
            <a:gd name="T160" fmla="+- 0 12409 11580"/>
            <a:gd name="T161" fmla="*/ T160 w 1258"/>
            <a:gd name="T162" fmla="+- 0 4910 4695"/>
            <a:gd name="T163" fmla="*/ 4910 h 889"/>
            <a:gd name="T164" fmla="+- 0 12378 11580"/>
            <a:gd name="T165" fmla="*/ T164 w 1258"/>
            <a:gd name="T166" fmla="+- 0 4946 4695"/>
            <a:gd name="T167" fmla="*/ 4946 h 889"/>
            <a:gd name="T168" fmla="+- 0 12378 11580"/>
            <a:gd name="T169" fmla="*/ T168 w 1258"/>
            <a:gd name="T170" fmla="+- 0 5037 4695"/>
            <a:gd name="T171" fmla="*/ 5037 h 889"/>
            <a:gd name="T172" fmla="+- 0 12444 11580"/>
            <a:gd name="T173" fmla="*/ T172 w 1258"/>
            <a:gd name="T174" fmla="+- 0 5095 4695"/>
            <a:gd name="T175" fmla="*/ 5095 h 889"/>
            <a:gd name="T176" fmla="+- 0 12546 11580"/>
            <a:gd name="T177" fmla="*/ T176 w 1258"/>
            <a:gd name="T178" fmla="+- 0 5075 4695"/>
            <a:gd name="T179" fmla="*/ 5075 h 889"/>
            <a:gd name="T180" fmla="+- 0 12593 11580"/>
            <a:gd name="T181" fmla="*/ T180 w 1258"/>
            <a:gd name="T182" fmla="+- 0 5042 4695"/>
            <a:gd name="T183" fmla="*/ 5042 h 889"/>
            <a:gd name="T184" fmla="+- 0 12680 11580"/>
            <a:gd name="T185" fmla="*/ T184 w 1258"/>
            <a:gd name="T186" fmla="+- 0 4831 4695"/>
            <a:gd name="T187" fmla="*/ 4831 h 889"/>
            <a:gd name="T188" fmla="+- 0 12639 11580"/>
            <a:gd name="T189" fmla="*/ T188 w 1258"/>
            <a:gd name="T190" fmla="+- 0 4877 4695"/>
            <a:gd name="T191" fmla="*/ 4877 h 889"/>
            <a:gd name="T192" fmla="+- 0 12622 11580"/>
            <a:gd name="T193" fmla="*/ T192 w 1258"/>
            <a:gd name="T194" fmla="+- 0 4969 4695"/>
            <a:gd name="T195" fmla="*/ 4969 h 889"/>
            <a:gd name="T196" fmla="+- 0 12648 11580"/>
            <a:gd name="T197" fmla="*/ T196 w 1258"/>
            <a:gd name="T198" fmla="+- 0 5030 4695"/>
            <a:gd name="T199" fmla="*/ 5030 h 889"/>
            <a:gd name="T200" fmla="+- 0 12698 11580"/>
            <a:gd name="T201" fmla="*/ T200 w 1258"/>
            <a:gd name="T202" fmla="+- 0 5003 4695"/>
            <a:gd name="T203" fmla="*/ 5003 h 889"/>
            <a:gd name="T204" fmla="+- 0 12720 11580"/>
            <a:gd name="T205" fmla="*/ T204 w 1258"/>
            <a:gd name="T206" fmla="+- 0 4885 4695"/>
            <a:gd name="T207" fmla="*/ 4885 h 889"/>
            <a:gd name="T208" fmla="+- 0 12669 11580"/>
            <a:gd name="T209" fmla="*/ T208 w 1258"/>
            <a:gd name="T210" fmla="+- 0 4740 4695"/>
            <a:gd name="T211" fmla="*/ 4740 h 889"/>
            <a:gd name="T212" fmla="+- 0 12639 11580"/>
            <a:gd name="T213" fmla="*/ T212 w 1258"/>
            <a:gd name="T214" fmla="+- 0 4695 4695"/>
            <a:gd name="T215" fmla="*/ 4695 h 889"/>
            <a:gd name="T216" fmla="+- 0 12656 11580"/>
            <a:gd name="T217" fmla="*/ T216 w 1258"/>
            <a:gd name="T218" fmla="+- 0 4769 4695"/>
            <a:gd name="T219" fmla="*/ 4769 h 889"/>
            <a:gd name="T220" fmla="+- 0 12778 11580"/>
            <a:gd name="T221" fmla="*/ T220 w 1258"/>
            <a:gd name="T222" fmla="+- 0 4927 4695"/>
            <a:gd name="T223" fmla="*/ 4927 h 889"/>
            <a:gd name="T224" fmla="+- 0 12837 11580"/>
            <a:gd name="T225" fmla="*/ T224 w 1258"/>
            <a:gd name="T226" fmla="+- 0 4958 4695"/>
            <a:gd name="T227" fmla="*/ 4958 h 889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  <a:cxn ang="0">
              <a:pos x="T137" y="T139"/>
            </a:cxn>
            <a:cxn ang="0">
              <a:pos x="T141" y="T143"/>
            </a:cxn>
            <a:cxn ang="0">
              <a:pos x="T145" y="T147"/>
            </a:cxn>
            <a:cxn ang="0">
              <a:pos x="T149" y="T151"/>
            </a:cxn>
            <a:cxn ang="0">
              <a:pos x="T153" y="T155"/>
            </a:cxn>
            <a:cxn ang="0">
              <a:pos x="T157" y="T159"/>
            </a:cxn>
            <a:cxn ang="0">
              <a:pos x="T161" y="T163"/>
            </a:cxn>
            <a:cxn ang="0">
              <a:pos x="T165" y="T167"/>
            </a:cxn>
            <a:cxn ang="0">
              <a:pos x="T169" y="T171"/>
            </a:cxn>
            <a:cxn ang="0">
              <a:pos x="T173" y="T175"/>
            </a:cxn>
            <a:cxn ang="0">
              <a:pos x="T177" y="T179"/>
            </a:cxn>
            <a:cxn ang="0">
              <a:pos x="T181" y="T183"/>
            </a:cxn>
            <a:cxn ang="0">
              <a:pos x="T185" y="T187"/>
            </a:cxn>
            <a:cxn ang="0">
              <a:pos x="T189" y="T191"/>
            </a:cxn>
            <a:cxn ang="0">
              <a:pos x="T193" y="T195"/>
            </a:cxn>
            <a:cxn ang="0">
              <a:pos x="T197" y="T199"/>
            </a:cxn>
            <a:cxn ang="0">
              <a:pos x="T201" y="T203"/>
            </a:cxn>
            <a:cxn ang="0">
              <a:pos x="T205" y="T207"/>
            </a:cxn>
            <a:cxn ang="0">
              <a:pos x="T209" y="T211"/>
            </a:cxn>
            <a:cxn ang="0">
              <a:pos x="T213" y="T215"/>
            </a:cxn>
            <a:cxn ang="0">
              <a:pos x="T217" y="T219"/>
            </a:cxn>
            <a:cxn ang="0">
              <a:pos x="T221" y="T223"/>
            </a:cxn>
            <a:cxn ang="0">
              <a:pos x="T225" y="T227"/>
            </a:cxn>
          </a:cxnLst>
          <a:rect l="0" t="0" r="r" b="b"/>
          <a:pathLst>
            <a:path w="1258" h="889" extrusionOk="0">
              <a:moveTo>
                <a:pt x="50" y="526"/>
              </a:moveTo>
              <a:cubicBezTo>
                <a:pt x="38" y="553"/>
                <a:pt x="33" y="582"/>
                <a:pt x="34" y="612"/>
              </a:cubicBezTo>
              <a:cubicBezTo>
                <a:pt x="35" y="647"/>
                <a:pt x="41" y="687"/>
                <a:pt x="57" y="718"/>
              </a:cubicBezTo>
              <a:cubicBezTo>
                <a:pt x="67" y="738"/>
                <a:pt x="84" y="753"/>
                <a:pt x="106" y="741"/>
              </a:cubicBezTo>
              <a:cubicBezTo>
                <a:pt x="126" y="730"/>
                <a:pt x="132" y="701"/>
                <a:pt x="131" y="680"/>
              </a:cubicBezTo>
              <a:cubicBezTo>
                <a:pt x="129" y="650"/>
                <a:pt x="114" y="625"/>
                <a:pt x="94" y="604"/>
              </a:cubicBezTo>
              <a:cubicBezTo>
                <a:pt x="75" y="584"/>
                <a:pt x="52" y="571"/>
                <a:pt x="27" y="559"/>
              </a:cubicBezTo>
              <a:cubicBezTo>
                <a:pt x="16" y="554"/>
                <a:pt x="-7" y="548"/>
                <a:pt x="7" y="540"/>
              </a:cubicBezTo>
            </a:path>
            <a:path w="1258" h="889" extrusionOk="0">
              <a:moveTo>
                <a:pt x="252" y="403"/>
              </a:moveTo>
              <a:cubicBezTo>
                <a:pt x="239" y="425"/>
                <a:pt x="224" y="444"/>
                <a:pt x="212" y="468"/>
              </a:cubicBezTo>
              <a:cubicBezTo>
                <a:pt x="192" y="508"/>
                <a:pt x="187" y="553"/>
                <a:pt x="190" y="597"/>
              </a:cubicBezTo>
              <a:cubicBezTo>
                <a:pt x="193" y="652"/>
                <a:pt x="211" y="705"/>
                <a:pt x="226" y="758"/>
              </a:cubicBezTo>
              <a:cubicBezTo>
                <a:pt x="234" y="787"/>
                <a:pt x="273" y="857"/>
                <a:pt x="264" y="888"/>
              </a:cubicBezTo>
              <a:cubicBezTo>
                <a:pt x="262" y="888"/>
                <a:pt x="259" y="887"/>
                <a:pt x="257" y="887"/>
              </a:cubicBezTo>
            </a:path>
            <a:path w="1258" h="889" extrusionOk="0">
              <a:moveTo>
                <a:pt x="165" y="781"/>
              </a:moveTo>
              <a:cubicBezTo>
                <a:pt x="160" y="757"/>
                <a:pt x="163" y="747"/>
                <a:pt x="180" y="728"/>
              </a:cubicBezTo>
              <a:cubicBezTo>
                <a:pt x="204" y="700"/>
                <a:pt x="232" y="674"/>
                <a:pt x="260" y="650"/>
              </a:cubicBezTo>
              <a:cubicBezTo>
                <a:pt x="288" y="625"/>
                <a:pt x="313" y="599"/>
                <a:pt x="340" y="573"/>
              </a:cubicBezTo>
            </a:path>
            <a:path w="1258" h="889" extrusionOk="0">
              <a:moveTo>
                <a:pt x="382" y="291"/>
              </a:moveTo>
              <a:cubicBezTo>
                <a:pt x="354" y="312"/>
                <a:pt x="335" y="340"/>
                <a:pt x="332" y="378"/>
              </a:cubicBezTo>
              <a:cubicBezTo>
                <a:pt x="328" y="433"/>
                <a:pt x="344" y="492"/>
                <a:pt x="364" y="543"/>
              </a:cubicBezTo>
              <a:cubicBezTo>
                <a:pt x="388" y="604"/>
                <a:pt x="418" y="661"/>
                <a:pt x="448" y="719"/>
              </a:cubicBezTo>
              <a:cubicBezTo>
                <a:pt x="466" y="753"/>
                <a:pt x="488" y="789"/>
                <a:pt x="496" y="827"/>
              </a:cubicBezTo>
              <a:cubicBezTo>
                <a:pt x="497" y="838"/>
                <a:pt x="499" y="841"/>
                <a:pt x="492" y="844"/>
              </a:cubicBezTo>
            </a:path>
            <a:path w="1258" h="889" extrusionOk="0">
              <a:moveTo>
                <a:pt x="327" y="670"/>
              </a:moveTo>
              <a:cubicBezTo>
                <a:pt x="343" y="635"/>
                <a:pt x="362" y="613"/>
                <a:pt x="390" y="586"/>
              </a:cubicBezTo>
              <a:cubicBezTo>
                <a:pt x="426" y="551"/>
                <a:pt x="466" y="519"/>
                <a:pt x="502" y="483"/>
              </a:cubicBezTo>
              <a:cubicBezTo>
                <a:pt x="528" y="457"/>
                <a:pt x="557" y="428"/>
                <a:pt x="571" y="393"/>
              </a:cubicBezTo>
              <a:cubicBezTo>
                <a:pt x="577" y="377"/>
                <a:pt x="577" y="356"/>
                <a:pt x="555" y="354"/>
              </a:cubicBezTo>
              <a:cubicBezTo>
                <a:pt x="532" y="352"/>
                <a:pt x="508" y="373"/>
                <a:pt x="494" y="389"/>
              </a:cubicBezTo>
              <a:cubicBezTo>
                <a:pt x="462" y="426"/>
                <a:pt x="461" y="492"/>
                <a:pt x="511" y="515"/>
              </a:cubicBezTo>
              <a:cubicBezTo>
                <a:pt x="539" y="528"/>
                <a:pt x="570" y="524"/>
                <a:pt x="597" y="512"/>
              </a:cubicBezTo>
              <a:cubicBezTo>
                <a:pt x="625" y="499"/>
                <a:pt x="642" y="478"/>
                <a:pt x="660" y="454"/>
              </a:cubicBezTo>
            </a:path>
            <a:path w="1258" h="889" extrusionOk="0">
              <a:moveTo>
                <a:pt x="679" y="373"/>
              </a:moveTo>
              <a:cubicBezTo>
                <a:pt x="692" y="386"/>
                <a:pt x="700" y="400"/>
                <a:pt x="709" y="416"/>
              </a:cubicBezTo>
              <a:cubicBezTo>
                <a:pt x="719" y="433"/>
                <a:pt x="729" y="450"/>
                <a:pt x="741" y="465"/>
              </a:cubicBezTo>
              <a:cubicBezTo>
                <a:pt x="743" y="467"/>
                <a:pt x="744" y="469"/>
                <a:pt x="746" y="471"/>
              </a:cubicBezTo>
              <a:cubicBezTo>
                <a:pt x="752" y="461"/>
                <a:pt x="756" y="450"/>
                <a:pt x="761" y="435"/>
              </a:cubicBezTo>
              <a:cubicBezTo>
                <a:pt x="770" y="407"/>
                <a:pt x="782" y="380"/>
                <a:pt x="795" y="354"/>
              </a:cubicBezTo>
              <a:cubicBezTo>
                <a:pt x="809" y="324"/>
                <a:pt x="823" y="295"/>
                <a:pt x="832" y="263"/>
              </a:cubicBezTo>
              <a:cubicBezTo>
                <a:pt x="838" y="242"/>
                <a:pt x="835" y="233"/>
                <a:pt x="829" y="215"/>
              </a:cubicBezTo>
              <a:cubicBezTo>
                <a:pt x="812" y="225"/>
                <a:pt x="807" y="228"/>
                <a:pt x="798" y="251"/>
              </a:cubicBezTo>
              <a:cubicBezTo>
                <a:pt x="786" y="281"/>
                <a:pt x="786" y="312"/>
                <a:pt x="798" y="342"/>
              </a:cubicBezTo>
              <a:cubicBezTo>
                <a:pt x="809" y="371"/>
                <a:pt x="833" y="393"/>
                <a:pt x="864" y="400"/>
              </a:cubicBezTo>
              <a:cubicBezTo>
                <a:pt x="896" y="408"/>
                <a:pt x="938" y="396"/>
                <a:pt x="966" y="380"/>
              </a:cubicBezTo>
              <a:cubicBezTo>
                <a:pt x="989" y="363"/>
                <a:pt x="997" y="357"/>
                <a:pt x="1013" y="347"/>
              </a:cubicBezTo>
            </a:path>
            <a:path w="1258" h="889" extrusionOk="0">
              <a:moveTo>
                <a:pt x="1100" y="136"/>
              </a:moveTo>
              <a:cubicBezTo>
                <a:pt x="1080" y="151"/>
                <a:pt x="1070" y="159"/>
                <a:pt x="1059" y="182"/>
              </a:cubicBezTo>
              <a:cubicBezTo>
                <a:pt x="1045" y="211"/>
                <a:pt x="1041" y="242"/>
                <a:pt x="1042" y="274"/>
              </a:cubicBezTo>
              <a:cubicBezTo>
                <a:pt x="1043" y="293"/>
                <a:pt x="1047" y="326"/>
                <a:pt x="1068" y="335"/>
              </a:cubicBezTo>
              <a:cubicBezTo>
                <a:pt x="1088" y="344"/>
                <a:pt x="1108" y="322"/>
                <a:pt x="1118" y="308"/>
              </a:cubicBezTo>
              <a:cubicBezTo>
                <a:pt x="1142" y="274"/>
                <a:pt x="1146" y="230"/>
                <a:pt x="1140" y="190"/>
              </a:cubicBezTo>
              <a:cubicBezTo>
                <a:pt x="1133" y="139"/>
                <a:pt x="1113" y="90"/>
                <a:pt x="1089" y="45"/>
              </a:cubicBezTo>
              <a:cubicBezTo>
                <a:pt x="1080" y="28"/>
                <a:pt x="1072" y="14"/>
                <a:pt x="1059" y="0"/>
              </a:cubicBezTo>
              <a:cubicBezTo>
                <a:pt x="1052" y="26"/>
                <a:pt x="1064" y="49"/>
                <a:pt x="1076" y="74"/>
              </a:cubicBezTo>
              <a:cubicBezTo>
                <a:pt x="1105" y="134"/>
                <a:pt x="1146" y="190"/>
                <a:pt x="1198" y="232"/>
              </a:cubicBezTo>
              <a:cubicBezTo>
                <a:pt x="1216" y="247"/>
                <a:pt x="1236" y="255"/>
                <a:pt x="1257" y="263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63500</xdr:colOff>
      <xdr:row>13</xdr:row>
      <xdr:rowOff>50800</xdr:rowOff>
    </xdr:from>
    <xdr:to>
      <xdr:col>3</xdr:col>
      <xdr:colOff>254000</xdr:colOff>
      <xdr:row>14</xdr:row>
      <xdr:rowOff>25400</xdr:rowOff>
    </xdr:to>
    <xdr:sp macro="" textlink="">
      <xdr:nvSpPr>
        <xdr:cNvPr id="3082" name="Ink 10">
          <a:extLst>
            <a:ext uri="{FF2B5EF4-FFF2-40B4-BE49-F238E27FC236}">
              <a16:creationId xmlns:a16="http://schemas.microsoft.com/office/drawing/2014/main" id="{673C3D78-C9F9-4A45-8BEE-986D9F03652B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3721100" y="2197100"/>
          <a:ext cx="190500" cy="139700"/>
        </a:xfrm>
        <a:custGeom>
          <a:avLst/>
          <a:gdLst>
            <a:gd name="T0" fmla="+- 0 10331 10331"/>
            <a:gd name="T1" fmla="*/ T0 w 549"/>
            <a:gd name="T2" fmla="+- 0 6388 6110"/>
            <a:gd name="T3" fmla="*/ 6388 h 373"/>
            <a:gd name="T4" fmla="+- 0 10383 10331"/>
            <a:gd name="T5" fmla="*/ T4 w 549"/>
            <a:gd name="T6" fmla="+- 0 6357 6110"/>
            <a:gd name="T7" fmla="*/ 6357 h 373"/>
            <a:gd name="T8" fmla="+- 0 10444 10331"/>
            <a:gd name="T9" fmla="*/ T8 w 549"/>
            <a:gd name="T10" fmla="+- 0 6330 6110"/>
            <a:gd name="T11" fmla="*/ 6330 h 373"/>
            <a:gd name="T12" fmla="+- 0 10463 10331"/>
            <a:gd name="T13" fmla="*/ T12 w 549"/>
            <a:gd name="T14" fmla="+- 0 6325 6110"/>
            <a:gd name="T15" fmla="*/ 6325 h 373"/>
            <a:gd name="T16" fmla="+- 0 10347 10331"/>
            <a:gd name="T17" fmla="*/ T16 w 549"/>
            <a:gd name="T18" fmla="+- 0 6471 6110"/>
            <a:gd name="T19" fmla="*/ 6471 h 373"/>
            <a:gd name="T20" fmla="+- 0 10338 10331"/>
            <a:gd name="T21" fmla="*/ T20 w 549"/>
            <a:gd name="T22" fmla="+- 0 6482 6110"/>
            <a:gd name="T23" fmla="*/ 6482 h 373"/>
            <a:gd name="T24" fmla="+- 0 10385 10331"/>
            <a:gd name="T25" fmla="*/ T24 w 549"/>
            <a:gd name="T26" fmla="+- 0 6457 6110"/>
            <a:gd name="T27" fmla="*/ 6457 h 373"/>
            <a:gd name="T28" fmla="+- 0 10475 10331"/>
            <a:gd name="T29" fmla="*/ T28 w 549"/>
            <a:gd name="T30" fmla="+- 0 6408 6110"/>
            <a:gd name="T31" fmla="*/ 6408 h 373"/>
            <a:gd name="T32" fmla="+- 0 10497 10331"/>
            <a:gd name="T33" fmla="*/ T32 w 549"/>
            <a:gd name="T34" fmla="+- 0 6389 6110"/>
            <a:gd name="T35" fmla="*/ 6389 h 373"/>
            <a:gd name="T36" fmla="+- 0 10671 10331"/>
            <a:gd name="T37" fmla="*/ T36 w 549"/>
            <a:gd name="T38" fmla="+- 0 6166 6110"/>
            <a:gd name="T39" fmla="*/ 6166 h 373"/>
            <a:gd name="T40" fmla="+- 0 10634 10331"/>
            <a:gd name="T41" fmla="*/ T40 w 549"/>
            <a:gd name="T42" fmla="+- 0 6263 6110"/>
            <a:gd name="T43" fmla="*/ 6263 h 373"/>
            <a:gd name="T44" fmla="+- 0 10649 10331"/>
            <a:gd name="T45" fmla="*/ T44 w 549"/>
            <a:gd name="T46" fmla="+- 0 6383 6110"/>
            <a:gd name="T47" fmla="*/ 6383 h 373"/>
            <a:gd name="T48" fmla="+- 0 10755 10331"/>
            <a:gd name="T49" fmla="*/ T48 w 549"/>
            <a:gd name="T50" fmla="+- 0 6414 6110"/>
            <a:gd name="T51" fmla="*/ 6414 h 373"/>
            <a:gd name="T52" fmla="+- 0 10852 10331"/>
            <a:gd name="T53" fmla="*/ T52 w 549"/>
            <a:gd name="T54" fmla="+- 0 6324 6110"/>
            <a:gd name="T55" fmla="*/ 6324 h 373"/>
            <a:gd name="T56" fmla="+- 0 10876 10331"/>
            <a:gd name="T57" fmla="*/ T56 w 549"/>
            <a:gd name="T58" fmla="+- 0 6209 6110"/>
            <a:gd name="T59" fmla="*/ 6209 h 373"/>
            <a:gd name="T60" fmla="+- 0 10796 10331"/>
            <a:gd name="T61" fmla="*/ T60 w 549"/>
            <a:gd name="T62" fmla="+- 0 6125 6110"/>
            <a:gd name="T63" fmla="*/ 6125 h 373"/>
            <a:gd name="T64" fmla="+- 0 10660 10331"/>
            <a:gd name="T65" fmla="*/ T64 w 549"/>
            <a:gd name="T66" fmla="+- 0 6125 6110"/>
            <a:gd name="T67" fmla="*/ 6125 h 373"/>
            <a:gd name="T68" fmla="+- 0 10632 10331"/>
            <a:gd name="T69" fmla="*/ T68 w 549"/>
            <a:gd name="T70" fmla="+- 0 6175 6110"/>
            <a:gd name="T71" fmla="*/ 6175 h 373"/>
            <a:gd name="T72" fmla="+- 0 10659 10331"/>
            <a:gd name="T73" fmla="*/ T72 w 549"/>
            <a:gd name="T74" fmla="+- 0 6189 6110"/>
            <a:gd name="T75" fmla="*/ 6189 h 373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</a:cxnLst>
          <a:rect l="0" t="0" r="r" b="b"/>
          <a:pathLst>
            <a:path w="549" h="373" extrusionOk="0">
              <a:moveTo>
                <a:pt x="0" y="278"/>
              </a:moveTo>
              <a:cubicBezTo>
                <a:pt x="17" y="267"/>
                <a:pt x="34" y="256"/>
                <a:pt x="52" y="247"/>
              </a:cubicBezTo>
              <a:cubicBezTo>
                <a:pt x="72" y="236"/>
                <a:pt x="93" y="229"/>
                <a:pt x="113" y="220"/>
              </a:cubicBezTo>
              <a:cubicBezTo>
                <a:pt x="122" y="214"/>
                <a:pt x="125" y="212"/>
                <a:pt x="132" y="215"/>
              </a:cubicBezTo>
            </a:path>
            <a:path w="549" h="373" extrusionOk="0">
              <a:moveTo>
                <a:pt x="16" y="361"/>
              </a:moveTo>
              <a:cubicBezTo>
                <a:pt x="8" y="365"/>
                <a:pt x="5" y="366"/>
                <a:pt x="7" y="372"/>
              </a:cubicBezTo>
              <a:cubicBezTo>
                <a:pt x="23" y="364"/>
                <a:pt x="38" y="355"/>
                <a:pt x="54" y="347"/>
              </a:cubicBezTo>
              <a:cubicBezTo>
                <a:pt x="84" y="331"/>
                <a:pt x="117" y="317"/>
                <a:pt x="144" y="298"/>
              </a:cubicBezTo>
              <a:cubicBezTo>
                <a:pt x="151" y="292"/>
                <a:pt x="159" y="285"/>
                <a:pt x="166" y="279"/>
              </a:cubicBezTo>
            </a:path>
            <a:path w="549" h="373" extrusionOk="0">
              <a:moveTo>
                <a:pt x="340" y="56"/>
              </a:moveTo>
              <a:cubicBezTo>
                <a:pt x="324" y="85"/>
                <a:pt x="308" y="120"/>
                <a:pt x="303" y="153"/>
              </a:cubicBezTo>
              <a:cubicBezTo>
                <a:pt x="297" y="192"/>
                <a:pt x="299" y="237"/>
                <a:pt x="318" y="273"/>
              </a:cubicBezTo>
              <a:cubicBezTo>
                <a:pt x="340" y="313"/>
                <a:pt x="383" y="322"/>
                <a:pt x="424" y="304"/>
              </a:cubicBezTo>
              <a:cubicBezTo>
                <a:pt x="465" y="286"/>
                <a:pt x="497" y="251"/>
                <a:pt x="521" y="214"/>
              </a:cubicBezTo>
              <a:cubicBezTo>
                <a:pt x="543" y="180"/>
                <a:pt x="555" y="139"/>
                <a:pt x="545" y="99"/>
              </a:cubicBezTo>
              <a:cubicBezTo>
                <a:pt x="535" y="59"/>
                <a:pt x="501" y="31"/>
                <a:pt x="465" y="15"/>
              </a:cubicBezTo>
              <a:cubicBezTo>
                <a:pt x="420" y="-5"/>
                <a:pt x="372" y="-6"/>
                <a:pt x="329" y="15"/>
              </a:cubicBezTo>
              <a:cubicBezTo>
                <a:pt x="314" y="22"/>
                <a:pt x="287" y="45"/>
                <a:pt x="301" y="65"/>
              </a:cubicBezTo>
              <a:cubicBezTo>
                <a:pt x="313" y="75"/>
                <a:pt x="317" y="78"/>
                <a:pt x="328" y="79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469900</xdr:colOff>
      <xdr:row>11</xdr:row>
      <xdr:rowOff>101600</xdr:rowOff>
    </xdr:from>
    <xdr:to>
      <xdr:col>3</xdr:col>
      <xdr:colOff>1066800</xdr:colOff>
      <xdr:row>13</xdr:row>
      <xdr:rowOff>88900</xdr:rowOff>
    </xdr:to>
    <xdr:sp macro="" textlink="">
      <xdr:nvSpPr>
        <xdr:cNvPr id="3083" name="Ink 11">
          <a:extLst>
            <a:ext uri="{FF2B5EF4-FFF2-40B4-BE49-F238E27FC236}">
              <a16:creationId xmlns:a16="http://schemas.microsoft.com/office/drawing/2014/main" id="{0B119563-77E5-7349-996D-E8AF7BEBEF5D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4127500" y="1917700"/>
          <a:ext cx="596900" cy="317500"/>
        </a:xfrm>
        <a:custGeom>
          <a:avLst/>
          <a:gdLst>
            <a:gd name="T0" fmla="+- 0 11460 11454"/>
            <a:gd name="T1" fmla="*/ T0 w 1653"/>
            <a:gd name="T2" fmla="+- 0 6078 5321"/>
            <a:gd name="T3" fmla="*/ 6078 h 864"/>
            <a:gd name="T4" fmla="+- 0 11518 11454"/>
            <a:gd name="T5" fmla="*/ T4 w 1653"/>
            <a:gd name="T6" fmla="+- 0 6171 5321"/>
            <a:gd name="T7" fmla="*/ 6171 h 864"/>
            <a:gd name="T8" fmla="+- 0 11522 11454"/>
            <a:gd name="T9" fmla="*/ T8 w 1653"/>
            <a:gd name="T10" fmla="+- 0 6007 5321"/>
            <a:gd name="T11" fmla="*/ 6007 h 864"/>
            <a:gd name="T12" fmla="+- 0 11481 11454"/>
            <a:gd name="T13" fmla="*/ T12 w 1653"/>
            <a:gd name="T14" fmla="+- 0 5926 5321"/>
            <a:gd name="T15" fmla="*/ 5926 h 864"/>
            <a:gd name="T16" fmla="+- 0 11597 11454"/>
            <a:gd name="T17" fmla="*/ T16 w 1653"/>
            <a:gd name="T18" fmla="+- 0 5895 5321"/>
            <a:gd name="T19" fmla="*/ 5895 h 864"/>
            <a:gd name="T20" fmla="+- 0 11697 11454"/>
            <a:gd name="T21" fmla="*/ T20 w 1653"/>
            <a:gd name="T22" fmla="+- 0 6086 5321"/>
            <a:gd name="T23" fmla="*/ 6086 h 864"/>
            <a:gd name="T24" fmla="+- 0 11607 11454"/>
            <a:gd name="T25" fmla="*/ T24 w 1653"/>
            <a:gd name="T26" fmla="+- 0 6048 5321"/>
            <a:gd name="T27" fmla="*/ 6048 h 864"/>
            <a:gd name="T28" fmla="+- 0 11758 11454"/>
            <a:gd name="T29" fmla="*/ T28 w 1653"/>
            <a:gd name="T30" fmla="+- 0 5831 5321"/>
            <a:gd name="T31" fmla="*/ 5831 h 864"/>
            <a:gd name="T32" fmla="+- 0 11704 11454"/>
            <a:gd name="T33" fmla="*/ T32 w 1653"/>
            <a:gd name="T34" fmla="+- 0 5720 5321"/>
            <a:gd name="T35" fmla="*/ 5720 h 864"/>
            <a:gd name="T36" fmla="+- 0 11800 11454"/>
            <a:gd name="T37" fmla="*/ T36 w 1653"/>
            <a:gd name="T38" fmla="+- 0 6027 5321"/>
            <a:gd name="T39" fmla="*/ 6027 h 864"/>
            <a:gd name="T40" fmla="+- 0 11902 11454"/>
            <a:gd name="T41" fmla="*/ T40 w 1653"/>
            <a:gd name="T42" fmla="+- 0 5982 5321"/>
            <a:gd name="T43" fmla="*/ 5982 h 864"/>
            <a:gd name="T44" fmla="+- 0 11935 11454"/>
            <a:gd name="T45" fmla="*/ T44 w 1653"/>
            <a:gd name="T46" fmla="+- 0 5957 5321"/>
            <a:gd name="T47" fmla="*/ 5957 h 864"/>
            <a:gd name="T48" fmla="+- 0 12099 11454"/>
            <a:gd name="T49" fmla="*/ T48 w 1653"/>
            <a:gd name="T50" fmla="+- 0 5872 5321"/>
            <a:gd name="T51" fmla="*/ 5872 h 864"/>
            <a:gd name="T52" fmla="+- 0 12061 11454"/>
            <a:gd name="T53" fmla="*/ T52 w 1653"/>
            <a:gd name="T54" fmla="+- 0 5783 5321"/>
            <a:gd name="T55" fmla="*/ 5783 h 864"/>
            <a:gd name="T56" fmla="+- 0 12113 11454"/>
            <a:gd name="T57" fmla="*/ T56 w 1653"/>
            <a:gd name="T58" fmla="+- 0 5927 5321"/>
            <a:gd name="T59" fmla="*/ 5927 h 864"/>
            <a:gd name="T60" fmla="+- 0 12215 11454"/>
            <a:gd name="T61" fmla="*/ T60 w 1653"/>
            <a:gd name="T62" fmla="+- 0 5901 5321"/>
            <a:gd name="T63" fmla="*/ 5901 h 864"/>
            <a:gd name="T64" fmla="+- 0 12260 11454"/>
            <a:gd name="T65" fmla="*/ T64 w 1653"/>
            <a:gd name="T66" fmla="+- 0 5768 5321"/>
            <a:gd name="T67" fmla="*/ 5768 h 864"/>
            <a:gd name="T68" fmla="+- 0 12287 11454"/>
            <a:gd name="T69" fmla="*/ T68 w 1653"/>
            <a:gd name="T70" fmla="+- 0 5847 5321"/>
            <a:gd name="T71" fmla="*/ 5847 h 864"/>
            <a:gd name="T72" fmla="+- 0 12269 11454"/>
            <a:gd name="T73" fmla="*/ T72 w 1653"/>
            <a:gd name="T74" fmla="+- 0 5805 5321"/>
            <a:gd name="T75" fmla="*/ 5805 h 864"/>
            <a:gd name="T76" fmla="+- 0 12298 11454"/>
            <a:gd name="T77" fmla="*/ T76 w 1653"/>
            <a:gd name="T78" fmla="+- 0 5685 5321"/>
            <a:gd name="T79" fmla="*/ 5685 h 864"/>
            <a:gd name="T80" fmla="+- 0 12432 11454"/>
            <a:gd name="T81" fmla="*/ T80 w 1653"/>
            <a:gd name="T82" fmla="+- 0 5682 5321"/>
            <a:gd name="T83" fmla="*/ 5682 h 864"/>
            <a:gd name="T84" fmla="+- 0 12464 11454"/>
            <a:gd name="T85" fmla="*/ T84 w 1653"/>
            <a:gd name="T86" fmla="+- 0 5744 5321"/>
            <a:gd name="T87" fmla="*/ 5744 h 864"/>
            <a:gd name="T88" fmla="+- 0 12478 11454"/>
            <a:gd name="T89" fmla="*/ T88 w 1653"/>
            <a:gd name="T90" fmla="+- 0 5666 5321"/>
            <a:gd name="T91" fmla="*/ 5666 h 864"/>
            <a:gd name="T92" fmla="+- 0 12566 11454"/>
            <a:gd name="T93" fmla="*/ T92 w 1653"/>
            <a:gd name="T94" fmla="+- 0 5681 5321"/>
            <a:gd name="T95" fmla="*/ 5681 h 864"/>
            <a:gd name="T96" fmla="+- 0 12588 11454"/>
            <a:gd name="T97" fmla="*/ T96 w 1653"/>
            <a:gd name="T98" fmla="+- 0 5622 5321"/>
            <a:gd name="T99" fmla="*/ 5622 h 864"/>
            <a:gd name="T100" fmla="+- 0 12579 11454"/>
            <a:gd name="T101" fmla="*/ T100 w 1653"/>
            <a:gd name="T102" fmla="+- 0 5532 5321"/>
            <a:gd name="T103" fmla="*/ 5532 h 864"/>
            <a:gd name="T104" fmla="+- 0 12685 11454"/>
            <a:gd name="T105" fmla="*/ T104 w 1653"/>
            <a:gd name="T106" fmla="+- 0 5570 5321"/>
            <a:gd name="T107" fmla="*/ 5570 h 864"/>
            <a:gd name="T108" fmla="+- 0 12714 11454"/>
            <a:gd name="T109" fmla="*/ T108 w 1653"/>
            <a:gd name="T110" fmla="+- 0 5592 5321"/>
            <a:gd name="T111" fmla="*/ 5592 h 864"/>
            <a:gd name="T112" fmla="+- 0 12645 11454"/>
            <a:gd name="T113" fmla="*/ T112 w 1653"/>
            <a:gd name="T114" fmla="+- 0 5383 5321"/>
            <a:gd name="T115" fmla="*/ 5383 h 864"/>
            <a:gd name="T116" fmla="+- 0 12759 11454"/>
            <a:gd name="T117" fmla="*/ T116 w 1653"/>
            <a:gd name="T118" fmla="+- 0 5379 5321"/>
            <a:gd name="T119" fmla="*/ 5379 h 864"/>
            <a:gd name="T120" fmla="+- 0 12833 11454"/>
            <a:gd name="T121" fmla="*/ T120 w 1653"/>
            <a:gd name="T122" fmla="+- 0 5484 5321"/>
            <a:gd name="T123" fmla="*/ 5484 h 864"/>
            <a:gd name="T124" fmla="+- 0 12894 11454"/>
            <a:gd name="T125" fmla="*/ T124 w 1653"/>
            <a:gd name="T126" fmla="+- 0 5529 5321"/>
            <a:gd name="T127" fmla="*/ 5529 h 864"/>
            <a:gd name="T128" fmla="+- 0 12822 11454"/>
            <a:gd name="T129" fmla="*/ T128 w 1653"/>
            <a:gd name="T130" fmla="+- 0 5527 5321"/>
            <a:gd name="T131" fmla="*/ 5527 h 864"/>
            <a:gd name="T132" fmla="+- 0 12911 11454"/>
            <a:gd name="T133" fmla="*/ T132 w 1653"/>
            <a:gd name="T134" fmla="+- 0 5427 5321"/>
            <a:gd name="T135" fmla="*/ 5427 h 864"/>
            <a:gd name="T136" fmla="+- 0 12922 11454"/>
            <a:gd name="T137" fmla="*/ T136 w 1653"/>
            <a:gd name="T138" fmla="+- 0 5321 5321"/>
            <a:gd name="T139" fmla="*/ 5321 h 864"/>
            <a:gd name="T140" fmla="+- 0 12915 11454"/>
            <a:gd name="T141" fmla="*/ T140 w 1653"/>
            <a:gd name="T142" fmla="+- 0 5421 5321"/>
            <a:gd name="T143" fmla="*/ 5421 h 864"/>
            <a:gd name="T144" fmla="+- 0 13071 11454"/>
            <a:gd name="T145" fmla="*/ T144 w 1653"/>
            <a:gd name="T146" fmla="+- 0 5438 5321"/>
            <a:gd name="T147" fmla="*/ 5438 h 864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  <a:cxn ang="0">
              <a:pos x="T137" y="T139"/>
            </a:cxn>
            <a:cxn ang="0">
              <a:pos x="T141" y="T143"/>
            </a:cxn>
            <a:cxn ang="0">
              <a:pos x="T145" y="T147"/>
            </a:cxn>
          </a:cxnLst>
          <a:rect l="0" t="0" r="r" b="b"/>
          <a:pathLst>
            <a:path w="1653" h="864" extrusionOk="0">
              <a:moveTo>
                <a:pt x="15" y="676"/>
              </a:moveTo>
              <a:cubicBezTo>
                <a:pt x="8" y="701"/>
                <a:pt x="6" y="730"/>
                <a:pt x="6" y="757"/>
              </a:cubicBezTo>
              <a:cubicBezTo>
                <a:pt x="6" y="787"/>
                <a:pt x="6" y="822"/>
                <a:pt x="19" y="849"/>
              </a:cubicBezTo>
              <a:cubicBezTo>
                <a:pt x="29" y="871"/>
                <a:pt x="49" y="863"/>
                <a:pt x="64" y="850"/>
              </a:cubicBezTo>
              <a:cubicBezTo>
                <a:pt x="93" y="826"/>
                <a:pt x="110" y="788"/>
                <a:pt x="109" y="751"/>
              </a:cubicBezTo>
              <a:cubicBezTo>
                <a:pt x="108" y="722"/>
                <a:pt x="92" y="701"/>
                <a:pt x="68" y="686"/>
              </a:cubicBezTo>
              <a:cubicBezTo>
                <a:pt x="47" y="673"/>
                <a:pt x="22" y="669"/>
                <a:pt x="2" y="653"/>
              </a:cubicBezTo>
              <a:cubicBezTo>
                <a:pt x="1" y="633"/>
                <a:pt x="15" y="622"/>
                <a:pt x="27" y="605"/>
              </a:cubicBezTo>
            </a:path>
            <a:path w="1653" h="864" extrusionOk="0">
              <a:moveTo>
                <a:pt x="129" y="495"/>
              </a:moveTo>
              <a:cubicBezTo>
                <a:pt x="133" y="522"/>
                <a:pt x="136" y="547"/>
                <a:pt x="143" y="574"/>
              </a:cubicBezTo>
              <a:cubicBezTo>
                <a:pt x="153" y="614"/>
                <a:pt x="167" y="653"/>
                <a:pt x="188" y="689"/>
              </a:cubicBezTo>
              <a:cubicBezTo>
                <a:pt x="204" y="716"/>
                <a:pt x="222" y="743"/>
                <a:pt x="243" y="765"/>
              </a:cubicBezTo>
              <a:cubicBezTo>
                <a:pt x="245" y="767"/>
                <a:pt x="248" y="769"/>
                <a:pt x="250" y="771"/>
              </a:cubicBezTo>
            </a:path>
            <a:path w="1653" h="864" extrusionOk="0">
              <a:moveTo>
                <a:pt x="153" y="727"/>
              </a:moveTo>
              <a:cubicBezTo>
                <a:pt x="145" y="706"/>
                <a:pt x="133" y="721"/>
                <a:pt x="159" y="694"/>
              </a:cubicBezTo>
              <a:cubicBezTo>
                <a:pt x="213" y="638"/>
                <a:pt x="280" y="588"/>
                <a:pt x="304" y="510"/>
              </a:cubicBezTo>
              <a:cubicBezTo>
                <a:pt x="313" y="480"/>
                <a:pt x="310" y="451"/>
                <a:pt x="295" y="423"/>
              </a:cubicBezTo>
              <a:cubicBezTo>
                <a:pt x="280" y="395"/>
                <a:pt x="272" y="400"/>
                <a:pt x="250" y="399"/>
              </a:cubicBezTo>
              <a:cubicBezTo>
                <a:pt x="239" y="435"/>
                <a:pt x="242" y="464"/>
                <a:pt x="250" y="501"/>
              </a:cubicBezTo>
              <a:cubicBezTo>
                <a:pt x="265" y="574"/>
                <a:pt x="294" y="651"/>
                <a:pt x="346" y="706"/>
              </a:cubicBezTo>
              <a:cubicBezTo>
                <a:pt x="360" y="721"/>
                <a:pt x="390" y="747"/>
                <a:pt x="413" y="732"/>
              </a:cubicBezTo>
              <a:cubicBezTo>
                <a:pt x="437" y="716"/>
                <a:pt x="446" y="689"/>
                <a:pt x="448" y="661"/>
              </a:cubicBezTo>
              <a:cubicBezTo>
                <a:pt x="449" y="645"/>
                <a:pt x="447" y="630"/>
                <a:pt x="445" y="615"/>
              </a:cubicBezTo>
              <a:cubicBezTo>
                <a:pt x="457" y="622"/>
                <a:pt x="468" y="631"/>
                <a:pt x="481" y="636"/>
              </a:cubicBezTo>
              <a:cubicBezTo>
                <a:pt x="512" y="648"/>
                <a:pt x="549" y="635"/>
                <a:pt x="576" y="619"/>
              </a:cubicBezTo>
              <a:cubicBezTo>
                <a:pt x="604" y="603"/>
                <a:pt x="630" y="580"/>
                <a:pt x="645" y="551"/>
              </a:cubicBezTo>
              <a:cubicBezTo>
                <a:pt x="655" y="533"/>
                <a:pt x="667" y="498"/>
                <a:pt x="652" y="478"/>
              </a:cubicBezTo>
              <a:cubicBezTo>
                <a:pt x="638" y="459"/>
                <a:pt x="628" y="457"/>
                <a:pt x="607" y="462"/>
              </a:cubicBezTo>
              <a:cubicBezTo>
                <a:pt x="583" y="468"/>
                <a:pt x="586" y="511"/>
                <a:pt x="589" y="528"/>
              </a:cubicBezTo>
              <a:cubicBezTo>
                <a:pt x="596" y="565"/>
                <a:pt x="622" y="596"/>
                <a:pt x="659" y="606"/>
              </a:cubicBezTo>
              <a:cubicBezTo>
                <a:pt x="688" y="614"/>
                <a:pt x="717" y="603"/>
                <a:pt x="742" y="590"/>
              </a:cubicBezTo>
              <a:cubicBezTo>
                <a:pt x="748" y="587"/>
                <a:pt x="755" y="583"/>
                <a:pt x="761" y="580"/>
              </a:cubicBezTo>
            </a:path>
            <a:path w="1653" h="864" extrusionOk="0">
              <a:moveTo>
                <a:pt x="805" y="466"/>
              </a:moveTo>
              <a:cubicBezTo>
                <a:pt x="803" y="455"/>
                <a:pt x="802" y="453"/>
                <a:pt x="806" y="447"/>
              </a:cubicBezTo>
              <a:cubicBezTo>
                <a:pt x="815" y="460"/>
                <a:pt x="819" y="471"/>
                <a:pt x="825" y="486"/>
              </a:cubicBezTo>
              <a:cubicBezTo>
                <a:pt x="830" y="499"/>
                <a:pt x="834" y="511"/>
                <a:pt x="833" y="526"/>
              </a:cubicBezTo>
              <a:cubicBezTo>
                <a:pt x="832" y="532"/>
                <a:pt x="832" y="534"/>
                <a:pt x="827" y="534"/>
              </a:cubicBezTo>
              <a:cubicBezTo>
                <a:pt x="817" y="516"/>
                <a:pt x="816" y="504"/>
                <a:pt x="815" y="484"/>
              </a:cubicBezTo>
              <a:cubicBezTo>
                <a:pt x="814" y="458"/>
                <a:pt x="816" y="426"/>
                <a:pt x="825" y="402"/>
              </a:cubicBezTo>
              <a:cubicBezTo>
                <a:pt x="835" y="384"/>
                <a:pt x="839" y="377"/>
                <a:pt x="844" y="364"/>
              </a:cubicBezTo>
            </a:path>
            <a:path w="1653" h="864" extrusionOk="0">
              <a:moveTo>
                <a:pt x="965" y="319"/>
              </a:moveTo>
              <a:cubicBezTo>
                <a:pt x="972" y="333"/>
                <a:pt x="974" y="346"/>
                <a:pt x="978" y="361"/>
              </a:cubicBezTo>
              <a:cubicBezTo>
                <a:pt x="982" y="376"/>
                <a:pt x="986" y="393"/>
                <a:pt x="992" y="407"/>
              </a:cubicBezTo>
              <a:cubicBezTo>
                <a:pt x="997" y="418"/>
                <a:pt x="1000" y="419"/>
                <a:pt x="1010" y="423"/>
              </a:cubicBezTo>
              <a:cubicBezTo>
                <a:pt x="1018" y="409"/>
                <a:pt x="1020" y="399"/>
                <a:pt x="1022" y="383"/>
              </a:cubicBezTo>
              <a:cubicBezTo>
                <a:pt x="1023" y="370"/>
                <a:pt x="1023" y="358"/>
                <a:pt x="1024" y="345"/>
              </a:cubicBezTo>
              <a:cubicBezTo>
                <a:pt x="1039" y="343"/>
                <a:pt x="1047" y="350"/>
                <a:pt x="1062" y="356"/>
              </a:cubicBezTo>
              <a:cubicBezTo>
                <a:pt x="1077" y="362"/>
                <a:pt x="1096" y="364"/>
                <a:pt x="1112" y="360"/>
              </a:cubicBezTo>
              <a:cubicBezTo>
                <a:pt x="1124" y="357"/>
                <a:pt x="1139" y="349"/>
                <a:pt x="1144" y="337"/>
              </a:cubicBezTo>
              <a:cubicBezTo>
                <a:pt x="1149" y="326"/>
                <a:pt x="1138" y="311"/>
                <a:pt x="1134" y="301"/>
              </a:cubicBezTo>
              <a:cubicBezTo>
                <a:pt x="1126" y="284"/>
                <a:pt x="1120" y="271"/>
                <a:pt x="1118" y="252"/>
              </a:cubicBezTo>
              <a:cubicBezTo>
                <a:pt x="1116" y="236"/>
                <a:pt x="1121" y="226"/>
                <a:pt x="1125" y="211"/>
              </a:cubicBezTo>
            </a:path>
            <a:path w="1653" h="864" extrusionOk="0">
              <a:moveTo>
                <a:pt x="1195" y="204"/>
              </a:moveTo>
              <a:cubicBezTo>
                <a:pt x="1208" y="218"/>
                <a:pt x="1221" y="232"/>
                <a:pt x="1231" y="249"/>
              </a:cubicBezTo>
              <a:cubicBezTo>
                <a:pt x="1239" y="263"/>
                <a:pt x="1248" y="276"/>
                <a:pt x="1257" y="289"/>
              </a:cubicBezTo>
              <a:cubicBezTo>
                <a:pt x="1263" y="282"/>
                <a:pt x="1264" y="278"/>
                <a:pt x="1260" y="271"/>
              </a:cubicBezTo>
            </a:path>
            <a:path w="1653" h="864" extrusionOk="0">
              <a:moveTo>
                <a:pt x="1190" y="75"/>
              </a:moveTo>
              <a:cubicBezTo>
                <a:pt x="1182" y="64"/>
                <a:pt x="1177" y="60"/>
                <a:pt x="1191" y="62"/>
              </a:cubicBezTo>
            </a:path>
            <a:path w="1653" h="864" extrusionOk="0">
              <a:moveTo>
                <a:pt x="1357" y="11"/>
              </a:moveTo>
              <a:cubicBezTo>
                <a:pt x="1341" y="23"/>
                <a:pt x="1315" y="40"/>
                <a:pt x="1305" y="58"/>
              </a:cubicBezTo>
              <a:cubicBezTo>
                <a:pt x="1295" y="76"/>
                <a:pt x="1295" y="101"/>
                <a:pt x="1308" y="118"/>
              </a:cubicBezTo>
              <a:cubicBezTo>
                <a:pt x="1325" y="139"/>
                <a:pt x="1355" y="152"/>
                <a:pt x="1379" y="163"/>
              </a:cubicBezTo>
              <a:cubicBezTo>
                <a:pt x="1395" y="171"/>
                <a:pt x="1427" y="180"/>
                <a:pt x="1437" y="196"/>
              </a:cubicBezTo>
              <a:cubicBezTo>
                <a:pt x="1441" y="202"/>
                <a:pt x="1442" y="203"/>
                <a:pt x="1440" y="208"/>
              </a:cubicBezTo>
              <a:cubicBezTo>
                <a:pt x="1427" y="215"/>
                <a:pt x="1418" y="219"/>
                <a:pt x="1403" y="220"/>
              </a:cubicBezTo>
              <a:cubicBezTo>
                <a:pt x="1383" y="221"/>
                <a:pt x="1381" y="218"/>
                <a:pt x="1368" y="206"/>
              </a:cubicBezTo>
              <a:cubicBezTo>
                <a:pt x="1378" y="191"/>
                <a:pt x="1387" y="181"/>
                <a:pt x="1400" y="168"/>
              </a:cubicBezTo>
              <a:cubicBezTo>
                <a:pt x="1420" y="148"/>
                <a:pt x="1440" y="129"/>
                <a:pt x="1457" y="106"/>
              </a:cubicBezTo>
              <a:cubicBezTo>
                <a:pt x="1472" y="85"/>
                <a:pt x="1484" y="61"/>
                <a:pt x="1486" y="35"/>
              </a:cubicBezTo>
              <a:cubicBezTo>
                <a:pt x="1488" y="13"/>
                <a:pt x="1482" y="12"/>
                <a:pt x="1468" y="0"/>
              </a:cubicBezTo>
              <a:cubicBezTo>
                <a:pt x="1451" y="6"/>
                <a:pt x="1443" y="13"/>
                <a:pt x="1439" y="32"/>
              </a:cubicBezTo>
              <a:cubicBezTo>
                <a:pt x="1434" y="57"/>
                <a:pt x="1445" y="82"/>
                <a:pt x="1461" y="100"/>
              </a:cubicBezTo>
              <a:cubicBezTo>
                <a:pt x="1480" y="121"/>
                <a:pt x="1507" y="134"/>
                <a:pt x="1535" y="137"/>
              </a:cubicBezTo>
              <a:cubicBezTo>
                <a:pt x="1560" y="140"/>
                <a:pt x="1596" y="132"/>
                <a:pt x="1617" y="117"/>
              </a:cubicBezTo>
              <a:cubicBezTo>
                <a:pt x="1634" y="101"/>
                <a:pt x="1640" y="96"/>
                <a:pt x="1652" y="86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22</xdr:row>
      <xdr:rowOff>114300</xdr:rowOff>
    </xdr:from>
    <xdr:to>
      <xdr:col>3</xdr:col>
      <xdr:colOff>419100</xdr:colOff>
      <xdr:row>23</xdr:row>
      <xdr:rowOff>127000</xdr:rowOff>
    </xdr:to>
    <xdr:sp macro="" textlink="">
      <xdr:nvSpPr>
        <xdr:cNvPr id="4098" name="Ink 2">
          <a:extLst>
            <a:ext uri="{FF2B5EF4-FFF2-40B4-BE49-F238E27FC236}">
              <a16:creationId xmlns:a16="http://schemas.microsoft.com/office/drawing/2014/main" id="{4F87DEE1-93FD-B548-8BE5-5E3B609FCAC6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2159000" y="3746500"/>
          <a:ext cx="368300" cy="177800"/>
        </a:xfrm>
        <a:custGeom>
          <a:avLst/>
          <a:gdLst>
            <a:gd name="T0" fmla="+- 0 6063 5996"/>
            <a:gd name="T1" fmla="*/ T0 w 1034"/>
            <a:gd name="T2" fmla="+- 0 10462 10400"/>
            <a:gd name="T3" fmla="*/ 10462 h 467"/>
            <a:gd name="T4" fmla="+- 0 6057 5996"/>
            <a:gd name="T5" fmla="*/ T4 w 1034"/>
            <a:gd name="T6" fmla="+- 0 10512 10400"/>
            <a:gd name="T7" fmla="*/ 10512 h 467"/>
            <a:gd name="T8" fmla="+- 0 6058 5996"/>
            <a:gd name="T9" fmla="*/ T8 w 1034"/>
            <a:gd name="T10" fmla="+- 0 10670 10400"/>
            <a:gd name="T11" fmla="*/ 10670 h 467"/>
            <a:gd name="T12" fmla="+- 0 6057 5996"/>
            <a:gd name="T13" fmla="*/ T12 w 1034"/>
            <a:gd name="T14" fmla="+- 0 10819 10400"/>
            <a:gd name="T15" fmla="*/ 10819 h 467"/>
            <a:gd name="T16" fmla="+- 0 6059 5996"/>
            <a:gd name="T17" fmla="*/ T16 w 1034"/>
            <a:gd name="T18" fmla="+- 0 10866 10400"/>
            <a:gd name="T19" fmla="*/ 10866 h 467"/>
            <a:gd name="T20" fmla="+- 0 6061 5996"/>
            <a:gd name="T21" fmla="*/ T20 w 1034"/>
            <a:gd name="T22" fmla="+- 0 10795 10400"/>
            <a:gd name="T23" fmla="*/ 10795 h 467"/>
            <a:gd name="T24" fmla="+- 0 6031 5996"/>
            <a:gd name="T25" fmla="*/ T24 w 1034"/>
            <a:gd name="T26" fmla="+- 0 10678 10400"/>
            <a:gd name="T27" fmla="*/ 10678 h 467"/>
            <a:gd name="T28" fmla="+- 0 5998 5996"/>
            <a:gd name="T29" fmla="*/ T28 w 1034"/>
            <a:gd name="T30" fmla="+- 0 10549 10400"/>
            <a:gd name="T31" fmla="*/ 10549 h 467"/>
            <a:gd name="T32" fmla="+- 0 6027 5996"/>
            <a:gd name="T33" fmla="*/ T32 w 1034"/>
            <a:gd name="T34" fmla="+- 0 10446 10400"/>
            <a:gd name="T35" fmla="*/ 10446 h 467"/>
            <a:gd name="T36" fmla="+- 0 6102 5996"/>
            <a:gd name="T37" fmla="*/ T36 w 1034"/>
            <a:gd name="T38" fmla="+- 0 10412 10400"/>
            <a:gd name="T39" fmla="*/ 10412 h 467"/>
            <a:gd name="T40" fmla="+- 0 6162 5996"/>
            <a:gd name="T41" fmla="*/ T40 w 1034"/>
            <a:gd name="T42" fmla="+- 0 10407 10400"/>
            <a:gd name="T43" fmla="*/ 10407 h 467"/>
            <a:gd name="T44" fmla="+- 0 6173 5996"/>
            <a:gd name="T45" fmla="*/ T44 w 1034"/>
            <a:gd name="T46" fmla="+- 0 10412 10400"/>
            <a:gd name="T47" fmla="*/ 10412 h 467"/>
            <a:gd name="T48" fmla="+- 0 6043 5996"/>
            <a:gd name="T49" fmla="*/ T48 w 1034"/>
            <a:gd name="T50" fmla="+- 0 10640 10400"/>
            <a:gd name="T51" fmla="*/ 10640 h 467"/>
            <a:gd name="T52" fmla="+- 0 6131 5996"/>
            <a:gd name="T53" fmla="*/ T52 w 1034"/>
            <a:gd name="T54" fmla="+- 0 10605 10400"/>
            <a:gd name="T55" fmla="*/ 10605 h 467"/>
            <a:gd name="T56" fmla="+- 0 6232 5996"/>
            <a:gd name="T57" fmla="*/ T56 w 1034"/>
            <a:gd name="T58" fmla="+- 0 10586 10400"/>
            <a:gd name="T59" fmla="*/ 10586 h 467"/>
            <a:gd name="T60" fmla="+- 0 6281 5996"/>
            <a:gd name="T61" fmla="*/ T60 w 1034"/>
            <a:gd name="T62" fmla="+- 0 10633 10400"/>
            <a:gd name="T63" fmla="*/ 10633 h 467"/>
            <a:gd name="T64" fmla="+- 0 6289 5996"/>
            <a:gd name="T65" fmla="*/ T64 w 1034"/>
            <a:gd name="T66" fmla="+- 0 10714 10400"/>
            <a:gd name="T67" fmla="*/ 10714 h 467"/>
            <a:gd name="T68" fmla="+- 0 6291 5996"/>
            <a:gd name="T69" fmla="*/ T68 w 1034"/>
            <a:gd name="T70" fmla="+- 0 10771 10400"/>
            <a:gd name="T71" fmla="*/ 10771 h 467"/>
            <a:gd name="T72" fmla="+- 0 6304 5996"/>
            <a:gd name="T73" fmla="*/ T72 w 1034"/>
            <a:gd name="T74" fmla="+- 0 10761 10400"/>
            <a:gd name="T75" fmla="*/ 10761 h 467"/>
            <a:gd name="T76" fmla="+- 0 6270 5996"/>
            <a:gd name="T77" fmla="*/ T76 w 1034"/>
            <a:gd name="T78" fmla="+- 0 10474 10400"/>
            <a:gd name="T79" fmla="*/ 10474 h 467"/>
            <a:gd name="T80" fmla="+- 0 6265 5996"/>
            <a:gd name="T81" fmla="*/ T80 w 1034"/>
            <a:gd name="T82" fmla="+- 0 10492 10400"/>
            <a:gd name="T83" fmla="*/ 10492 h 467"/>
            <a:gd name="T84" fmla="+- 0 6395 5996"/>
            <a:gd name="T85" fmla="*/ T84 w 1034"/>
            <a:gd name="T86" fmla="+- 0 10607 10400"/>
            <a:gd name="T87" fmla="*/ 10607 h 467"/>
            <a:gd name="T88" fmla="+- 0 6444 5996"/>
            <a:gd name="T89" fmla="*/ T88 w 1034"/>
            <a:gd name="T90" fmla="+- 0 10717 10400"/>
            <a:gd name="T91" fmla="*/ 10717 h 467"/>
            <a:gd name="T92" fmla="+- 0 6507 5996"/>
            <a:gd name="T93" fmla="*/ T92 w 1034"/>
            <a:gd name="T94" fmla="+- 0 10803 10400"/>
            <a:gd name="T95" fmla="*/ 10803 h 467"/>
            <a:gd name="T96" fmla="+- 0 6530 5996"/>
            <a:gd name="T97" fmla="*/ T96 w 1034"/>
            <a:gd name="T98" fmla="+- 0 10812 10400"/>
            <a:gd name="T99" fmla="*/ 10812 h 467"/>
            <a:gd name="T100" fmla="+- 0 6513 5996"/>
            <a:gd name="T101" fmla="*/ T100 w 1034"/>
            <a:gd name="T102" fmla="+- 0 10609 10400"/>
            <a:gd name="T103" fmla="*/ 10609 h 467"/>
            <a:gd name="T104" fmla="+- 0 6492 5996"/>
            <a:gd name="T105" fmla="*/ T104 w 1034"/>
            <a:gd name="T106" fmla="+- 0 10658 10400"/>
            <a:gd name="T107" fmla="*/ 10658 h 467"/>
            <a:gd name="T108" fmla="+- 0 6460 5996"/>
            <a:gd name="T109" fmla="*/ T108 w 1034"/>
            <a:gd name="T110" fmla="+- 0 10737 10400"/>
            <a:gd name="T111" fmla="*/ 10737 h 467"/>
            <a:gd name="T112" fmla="+- 0 6438 5996"/>
            <a:gd name="T113" fmla="*/ T112 w 1034"/>
            <a:gd name="T114" fmla="+- 0 10798 10400"/>
            <a:gd name="T115" fmla="*/ 10798 h 467"/>
            <a:gd name="T116" fmla="+- 0 6440 5996"/>
            <a:gd name="T117" fmla="*/ T116 w 1034"/>
            <a:gd name="T118" fmla="+- 0 10805 10400"/>
            <a:gd name="T119" fmla="*/ 10805 h 467"/>
            <a:gd name="T120" fmla="+- 0 6608 5996"/>
            <a:gd name="T121" fmla="*/ T120 w 1034"/>
            <a:gd name="T122" fmla="+- 0 10692 10400"/>
            <a:gd name="T123" fmla="*/ 10692 h 467"/>
            <a:gd name="T124" fmla="+- 0 6665 5996"/>
            <a:gd name="T125" fmla="*/ T124 w 1034"/>
            <a:gd name="T126" fmla="+- 0 10668 10400"/>
            <a:gd name="T127" fmla="*/ 10668 h 467"/>
            <a:gd name="T128" fmla="+- 0 6711 5996"/>
            <a:gd name="T129" fmla="*/ T128 w 1034"/>
            <a:gd name="T130" fmla="+- 0 10636 10400"/>
            <a:gd name="T131" fmla="*/ 10636 h 467"/>
            <a:gd name="T132" fmla="+- 0 6720 5996"/>
            <a:gd name="T133" fmla="*/ T132 w 1034"/>
            <a:gd name="T134" fmla="+- 0 10623 10400"/>
            <a:gd name="T135" fmla="*/ 10623 h 467"/>
            <a:gd name="T136" fmla="+- 0 6677 5996"/>
            <a:gd name="T137" fmla="*/ T136 w 1034"/>
            <a:gd name="T138" fmla="+- 0 10621 10400"/>
            <a:gd name="T139" fmla="*/ 10621 h 467"/>
            <a:gd name="T140" fmla="+- 0 6588 5996"/>
            <a:gd name="T141" fmla="*/ T140 w 1034"/>
            <a:gd name="T142" fmla="+- 0 10707 10400"/>
            <a:gd name="T143" fmla="*/ 10707 h 467"/>
            <a:gd name="T144" fmla="+- 0 6603 5996"/>
            <a:gd name="T145" fmla="*/ T144 w 1034"/>
            <a:gd name="T146" fmla="+- 0 10765 10400"/>
            <a:gd name="T147" fmla="*/ 10765 h 467"/>
            <a:gd name="T148" fmla="+- 0 6689 5996"/>
            <a:gd name="T149" fmla="*/ T148 w 1034"/>
            <a:gd name="T150" fmla="+- 0 10766 10400"/>
            <a:gd name="T151" fmla="*/ 10766 h 467"/>
            <a:gd name="T152" fmla="+- 0 6771 5996"/>
            <a:gd name="T153" fmla="*/ T152 w 1034"/>
            <a:gd name="T154" fmla="+- 0 10739 10400"/>
            <a:gd name="T155" fmla="*/ 10739 h 467"/>
            <a:gd name="T156" fmla="+- 0 6895 5996"/>
            <a:gd name="T157" fmla="*/ T156 w 1034"/>
            <a:gd name="T158" fmla="+- 0 10632 10400"/>
            <a:gd name="T159" fmla="*/ 10632 h 467"/>
            <a:gd name="T160" fmla="+- 0 6858 5996"/>
            <a:gd name="T161" fmla="*/ T160 w 1034"/>
            <a:gd name="T162" fmla="+- 0 10642 10400"/>
            <a:gd name="T163" fmla="*/ 10642 h 467"/>
            <a:gd name="T164" fmla="+- 0 6817 5996"/>
            <a:gd name="T165" fmla="*/ T164 w 1034"/>
            <a:gd name="T166" fmla="+- 0 10706 10400"/>
            <a:gd name="T167" fmla="*/ 10706 h 467"/>
            <a:gd name="T168" fmla="+- 0 6815 5996"/>
            <a:gd name="T169" fmla="*/ T168 w 1034"/>
            <a:gd name="T170" fmla="+- 0 10801 10400"/>
            <a:gd name="T171" fmla="*/ 10801 h 467"/>
            <a:gd name="T172" fmla="+- 0 6869 5996"/>
            <a:gd name="T173" fmla="*/ T172 w 1034"/>
            <a:gd name="T174" fmla="+- 0 10785 10400"/>
            <a:gd name="T175" fmla="*/ 10785 h 467"/>
            <a:gd name="T176" fmla="+- 0 6933 5996"/>
            <a:gd name="T177" fmla="*/ T176 w 1034"/>
            <a:gd name="T178" fmla="+- 0 10693 10400"/>
            <a:gd name="T179" fmla="*/ 10693 h 467"/>
            <a:gd name="T180" fmla="+- 0 6965 5996"/>
            <a:gd name="T181" fmla="*/ T180 w 1034"/>
            <a:gd name="T182" fmla="+- 0 10546 10400"/>
            <a:gd name="T183" fmla="*/ 10546 h 467"/>
            <a:gd name="T184" fmla="+- 0 6958 5996"/>
            <a:gd name="T185" fmla="*/ T184 w 1034"/>
            <a:gd name="T186" fmla="+- 0 10417 10400"/>
            <a:gd name="T187" fmla="*/ 10417 h 467"/>
            <a:gd name="T188" fmla="+- 0 6945 5996"/>
            <a:gd name="T189" fmla="*/ T188 w 1034"/>
            <a:gd name="T190" fmla="+- 0 10400 10400"/>
            <a:gd name="T191" fmla="*/ 10400 h 467"/>
            <a:gd name="T192" fmla="+- 0 6934 5996"/>
            <a:gd name="T193" fmla="*/ T192 w 1034"/>
            <a:gd name="T194" fmla="+- 0 10493 10400"/>
            <a:gd name="T195" fmla="*/ 10493 h 467"/>
            <a:gd name="T196" fmla="+- 0 6964 5996"/>
            <a:gd name="T197" fmla="*/ T196 w 1034"/>
            <a:gd name="T198" fmla="+- 0 10645 10400"/>
            <a:gd name="T199" fmla="*/ 10645 h 467"/>
            <a:gd name="T200" fmla="+- 0 7029 5996"/>
            <a:gd name="T201" fmla="*/ T200 w 1034"/>
            <a:gd name="T202" fmla="+- 0 10725 10400"/>
            <a:gd name="T203" fmla="*/ 10725 h 467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  <a:cxn ang="0">
              <a:pos x="T137" y="T139"/>
            </a:cxn>
            <a:cxn ang="0">
              <a:pos x="T141" y="T143"/>
            </a:cxn>
            <a:cxn ang="0">
              <a:pos x="T145" y="T147"/>
            </a:cxn>
            <a:cxn ang="0">
              <a:pos x="T149" y="T151"/>
            </a:cxn>
            <a:cxn ang="0">
              <a:pos x="T153" y="T155"/>
            </a:cxn>
            <a:cxn ang="0">
              <a:pos x="T157" y="T159"/>
            </a:cxn>
            <a:cxn ang="0">
              <a:pos x="T161" y="T163"/>
            </a:cxn>
            <a:cxn ang="0">
              <a:pos x="T165" y="T167"/>
            </a:cxn>
            <a:cxn ang="0">
              <a:pos x="T169" y="T171"/>
            </a:cxn>
            <a:cxn ang="0">
              <a:pos x="T173" y="T175"/>
            </a:cxn>
            <a:cxn ang="0">
              <a:pos x="T177" y="T179"/>
            </a:cxn>
            <a:cxn ang="0">
              <a:pos x="T181" y="T183"/>
            </a:cxn>
            <a:cxn ang="0">
              <a:pos x="T185" y="T187"/>
            </a:cxn>
            <a:cxn ang="0">
              <a:pos x="T189" y="T191"/>
            </a:cxn>
            <a:cxn ang="0">
              <a:pos x="T193" y="T195"/>
            </a:cxn>
            <a:cxn ang="0">
              <a:pos x="T197" y="T199"/>
            </a:cxn>
            <a:cxn ang="0">
              <a:pos x="T201" y="T203"/>
            </a:cxn>
          </a:cxnLst>
          <a:rect l="0" t="0" r="r" b="b"/>
          <a:pathLst>
            <a:path w="1034" h="467" extrusionOk="0">
              <a:moveTo>
                <a:pt x="67" y="62"/>
              </a:moveTo>
              <a:cubicBezTo>
                <a:pt x="52" y="45"/>
                <a:pt x="60" y="97"/>
                <a:pt x="61" y="112"/>
              </a:cubicBezTo>
              <a:cubicBezTo>
                <a:pt x="63" y="165"/>
                <a:pt x="62" y="217"/>
                <a:pt x="62" y="270"/>
              </a:cubicBezTo>
              <a:cubicBezTo>
                <a:pt x="62" y="320"/>
                <a:pt x="61" y="369"/>
                <a:pt x="61" y="419"/>
              </a:cubicBezTo>
              <a:cubicBezTo>
                <a:pt x="61" y="435"/>
                <a:pt x="62" y="450"/>
                <a:pt x="63" y="466"/>
              </a:cubicBezTo>
              <a:cubicBezTo>
                <a:pt x="70" y="441"/>
                <a:pt x="69" y="421"/>
                <a:pt x="65" y="395"/>
              </a:cubicBezTo>
              <a:cubicBezTo>
                <a:pt x="59" y="355"/>
                <a:pt x="46" y="317"/>
                <a:pt x="35" y="278"/>
              </a:cubicBezTo>
              <a:cubicBezTo>
                <a:pt x="22" y="236"/>
                <a:pt x="8" y="193"/>
                <a:pt x="2" y="149"/>
              </a:cubicBezTo>
              <a:cubicBezTo>
                <a:pt x="-3" y="110"/>
                <a:pt x="1" y="73"/>
                <a:pt x="31" y="46"/>
              </a:cubicBezTo>
              <a:cubicBezTo>
                <a:pt x="52" y="27"/>
                <a:pt x="79" y="18"/>
                <a:pt x="106" y="12"/>
              </a:cubicBezTo>
              <a:cubicBezTo>
                <a:pt x="125" y="8"/>
                <a:pt x="148" y="1"/>
                <a:pt x="166" y="7"/>
              </a:cubicBezTo>
              <a:cubicBezTo>
                <a:pt x="170" y="9"/>
                <a:pt x="173" y="10"/>
                <a:pt x="177" y="12"/>
              </a:cubicBezTo>
            </a:path>
            <a:path w="1034" h="467" extrusionOk="0">
              <a:moveTo>
                <a:pt x="47" y="240"/>
              </a:moveTo>
              <a:cubicBezTo>
                <a:pt x="76" y="229"/>
                <a:pt x="105" y="215"/>
                <a:pt x="135" y="205"/>
              </a:cubicBezTo>
              <a:cubicBezTo>
                <a:pt x="168" y="194"/>
                <a:pt x="201" y="181"/>
                <a:pt x="236" y="186"/>
              </a:cubicBezTo>
              <a:cubicBezTo>
                <a:pt x="262" y="190"/>
                <a:pt x="277" y="210"/>
                <a:pt x="285" y="233"/>
              </a:cubicBezTo>
              <a:cubicBezTo>
                <a:pt x="293" y="258"/>
                <a:pt x="293" y="288"/>
                <a:pt x="293" y="314"/>
              </a:cubicBezTo>
              <a:cubicBezTo>
                <a:pt x="293" y="332"/>
                <a:pt x="290" y="353"/>
                <a:pt x="295" y="371"/>
              </a:cubicBezTo>
              <a:cubicBezTo>
                <a:pt x="300" y="392"/>
                <a:pt x="307" y="365"/>
                <a:pt x="308" y="361"/>
              </a:cubicBezTo>
            </a:path>
            <a:path w="1034" h="467" extrusionOk="0">
              <a:moveTo>
                <a:pt x="274" y="74"/>
              </a:moveTo>
              <a:cubicBezTo>
                <a:pt x="270" y="86"/>
                <a:pt x="268" y="80"/>
                <a:pt x="269" y="92"/>
              </a:cubicBezTo>
            </a:path>
            <a:path w="1034" h="467" extrusionOk="0">
              <a:moveTo>
                <a:pt x="399" y="207"/>
              </a:moveTo>
              <a:cubicBezTo>
                <a:pt x="414" y="245"/>
                <a:pt x="428" y="281"/>
                <a:pt x="448" y="317"/>
              </a:cubicBezTo>
              <a:cubicBezTo>
                <a:pt x="465" y="348"/>
                <a:pt x="484" y="380"/>
                <a:pt x="511" y="403"/>
              </a:cubicBezTo>
              <a:cubicBezTo>
                <a:pt x="521" y="412"/>
                <a:pt x="524" y="415"/>
                <a:pt x="534" y="412"/>
              </a:cubicBezTo>
            </a:path>
            <a:path w="1034" h="467" extrusionOk="0">
              <a:moveTo>
                <a:pt x="517" y="209"/>
              </a:moveTo>
              <a:cubicBezTo>
                <a:pt x="511" y="225"/>
                <a:pt x="503" y="242"/>
                <a:pt x="496" y="258"/>
              </a:cubicBezTo>
              <a:cubicBezTo>
                <a:pt x="484" y="283"/>
                <a:pt x="474" y="310"/>
                <a:pt x="464" y="337"/>
              </a:cubicBezTo>
              <a:cubicBezTo>
                <a:pt x="457" y="355"/>
                <a:pt x="442" y="378"/>
                <a:pt x="442" y="398"/>
              </a:cubicBezTo>
              <a:cubicBezTo>
                <a:pt x="443" y="400"/>
                <a:pt x="443" y="403"/>
                <a:pt x="444" y="405"/>
              </a:cubicBezTo>
            </a:path>
            <a:path w="1034" h="467" extrusionOk="0">
              <a:moveTo>
                <a:pt x="612" y="292"/>
              </a:moveTo>
              <a:cubicBezTo>
                <a:pt x="631" y="287"/>
                <a:pt x="652" y="278"/>
                <a:pt x="669" y="268"/>
              </a:cubicBezTo>
              <a:cubicBezTo>
                <a:pt x="685" y="258"/>
                <a:pt x="701" y="249"/>
                <a:pt x="715" y="236"/>
              </a:cubicBezTo>
              <a:cubicBezTo>
                <a:pt x="721" y="230"/>
                <a:pt x="723" y="228"/>
                <a:pt x="724" y="223"/>
              </a:cubicBezTo>
              <a:cubicBezTo>
                <a:pt x="709" y="213"/>
                <a:pt x="699" y="214"/>
                <a:pt x="681" y="221"/>
              </a:cubicBezTo>
              <a:cubicBezTo>
                <a:pt x="643" y="236"/>
                <a:pt x="606" y="268"/>
                <a:pt x="592" y="307"/>
              </a:cubicBezTo>
              <a:cubicBezTo>
                <a:pt x="584" y="328"/>
                <a:pt x="586" y="353"/>
                <a:pt x="607" y="365"/>
              </a:cubicBezTo>
              <a:cubicBezTo>
                <a:pt x="634" y="381"/>
                <a:pt x="665" y="372"/>
                <a:pt x="693" y="366"/>
              </a:cubicBezTo>
              <a:cubicBezTo>
                <a:pt x="722" y="360"/>
                <a:pt x="747" y="349"/>
                <a:pt x="775" y="339"/>
              </a:cubicBezTo>
            </a:path>
            <a:path w="1034" h="467" extrusionOk="0">
              <a:moveTo>
                <a:pt x="899" y="232"/>
              </a:moveTo>
              <a:cubicBezTo>
                <a:pt x="883" y="231"/>
                <a:pt x="876" y="227"/>
                <a:pt x="862" y="242"/>
              </a:cubicBezTo>
              <a:cubicBezTo>
                <a:pt x="845" y="259"/>
                <a:pt x="830" y="284"/>
                <a:pt x="821" y="306"/>
              </a:cubicBezTo>
              <a:cubicBezTo>
                <a:pt x="809" y="337"/>
                <a:pt x="801" y="373"/>
                <a:pt x="819" y="401"/>
              </a:cubicBezTo>
              <a:cubicBezTo>
                <a:pt x="842" y="407"/>
                <a:pt x="854" y="401"/>
                <a:pt x="873" y="385"/>
              </a:cubicBezTo>
              <a:cubicBezTo>
                <a:pt x="902" y="360"/>
                <a:pt x="921" y="328"/>
                <a:pt x="937" y="293"/>
              </a:cubicBezTo>
              <a:cubicBezTo>
                <a:pt x="958" y="246"/>
                <a:pt x="965" y="197"/>
                <a:pt x="969" y="146"/>
              </a:cubicBezTo>
              <a:cubicBezTo>
                <a:pt x="972" y="104"/>
                <a:pt x="973" y="58"/>
                <a:pt x="962" y="17"/>
              </a:cubicBezTo>
              <a:cubicBezTo>
                <a:pt x="957" y="5"/>
                <a:pt x="957" y="2"/>
                <a:pt x="949" y="0"/>
              </a:cubicBezTo>
              <a:cubicBezTo>
                <a:pt x="936" y="30"/>
                <a:pt x="937" y="60"/>
                <a:pt x="938" y="93"/>
              </a:cubicBezTo>
              <a:cubicBezTo>
                <a:pt x="940" y="146"/>
                <a:pt x="949" y="195"/>
                <a:pt x="968" y="245"/>
              </a:cubicBezTo>
              <a:cubicBezTo>
                <a:pt x="983" y="285"/>
                <a:pt x="998" y="303"/>
                <a:pt x="1033" y="325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22</xdr:row>
      <xdr:rowOff>114300</xdr:rowOff>
    </xdr:from>
    <xdr:to>
      <xdr:col>4</xdr:col>
      <xdr:colOff>152400</xdr:colOff>
      <xdr:row>23</xdr:row>
      <xdr:rowOff>101600</xdr:rowOff>
    </xdr:to>
    <xdr:sp macro="" textlink="">
      <xdr:nvSpPr>
        <xdr:cNvPr id="4099" name="Ink 3">
          <a:extLst>
            <a:ext uri="{FF2B5EF4-FFF2-40B4-BE49-F238E27FC236}">
              <a16:creationId xmlns:a16="http://schemas.microsoft.com/office/drawing/2014/main" id="{EA4E2E93-4284-9240-98B9-67C5CC8E2622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2641600" y="3746500"/>
          <a:ext cx="292100" cy="152400"/>
        </a:xfrm>
        <a:custGeom>
          <a:avLst/>
          <a:gdLst>
            <a:gd name="T0" fmla="+- 0 7436 7330"/>
            <a:gd name="T1" fmla="*/ T0 w 775"/>
            <a:gd name="T2" fmla="+- 0 10434 10393"/>
            <a:gd name="T3" fmla="*/ 10434 h 427"/>
            <a:gd name="T4" fmla="+- 0 7417 7330"/>
            <a:gd name="T5" fmla="*/ T4 w 775"/>
            <a:gd name="T6" fmla="+- 0 10410 10393"/>
            <a:gd name="T7" fmla="*/ 10410 h 427"/>
            <a:gd name="T8" fmla="+- 0 7371 7330"/>
            <a:gd name="T9" fmla="*/ T8 w 775"/>
            <a:gd name="T10" fmla="+- 0 10444 10393"/>
            <a:gd name="T11" fmla="*/ 10444 h 427"/>
            <a:gd name="T12" fmla="+- 0 7332 7330"/>
            <a:gd name="T13" fmla="*/ T12 w 775"/>
            <a:gd name="T14" fmla="+- 0 10579 10393"/>
            <a:gd name="T15" fmla="*/ 10579 h 427"/>
            <a:gd name="T16" fmla="+- 0 7354 7330"/>
            <a:gd name="T17" fmla="*/ T16 w 775"/>
            <a:gd name="T18" fmla="+- 0 10727 10393"/>
            <a:gd name="T19" fmla="*/ 10727 h 427"/>
            <a:gd name="T20" fmla="+- 0 7491 7330"/>
            <a:gd name="T21" fmla="*/ T20 w 775"/>
            <a:gd name="T22" fmla="+- 0 10771 10393"/>
            <a:gd name="T23" fmla="*/ 10771 h 427"/>
            <a:gd name="T24" fmla="+- 0 7566 7330"/>
            <a:gd name="T25" fmla="*/ T24 w 775"/>
            <a:gd name="T26" fmla="+- 0 10701 10393"/>
            <a:gd name="T27" fmla="*/ 10701 h 427"/>
            <a:gd name="T28" fmla="+- 0 7586 7330"/>
            <a:gd name="T29" fmla="*/ T28 w 775"/>
            <a:gd name="T30" fmla="+- 0 10644 10393"/>
            <a:gd name="T31" fmla="*/ 10644 h 427"/>
            <a:gd name="T32" fmla="+- 0 7585 7330"/>
            <a:gd name="T33" fmla="*/ T32 w 775"/>
            <a:gd name="T34" fmla="+- 0 10650 10393"/>
            <a:gd name="T35" fmla="*/ 10650 h 427"/>
            <a:gd name="T36" fmla="+- 0 7592 7330"/>
            <a:gd name="T37" fmla="*/ T36 w 775"/>
            <a:gd name="T38" fmla="+- 0 10711 10393"/>
            <a:gd name="T39" fmla="*/ 10711 h 427"/>
            <a:gd name="T40" fmla="+- 0 7639 7330"/>
            <a:gd name="T41" fmla="*/ T40 w 775"/>
            <a:gd name="T42" fmla="+- 0 10763 10393"/>
            <a:gd name="T43" fmla="*/ 10763 h 427"/>
            <a:gd name="T44" fmla="+- 0 7728 7330"/>
            <a:gd name="T45" fmla="*/ T44 w 775"/>
            <a:gd name="T46" fmla="+- 0 10716 10393"/>
            <a:gd name="T47" fmla="*/ 10716 h 427"/>
            <a:gd name="T48" fmla="+- 0 7725 7330"/>
            <a:gd name="T49" fmla="*/ T48 w 775"/>
            <a:gd name="T50" fmla="+- 0 10631 10393"/>
            <a:gd name="T51" fmla="*/ 10631 h 427"/>
            <a:gd name="T52" fmla="+- 0 7644 7330"/>
            <a:gd name="T53" fmla="*/ T52 w 775"/>
            <a:gd name="T54" fmla="+- 0 10570 10393"/>
            <a:gd name="T55" fmla="*/ 10570 h 427"/>
            <a:gd name="T56" fmla="+- 0 7611 7330"/>
            <a:gd name="T57" fmla="*/ T56 w 775"/>
            <a:gd name="T58" fmla="+- 0 10591 10393"/>
            <a:gd name="T59" fmla="*/ 10591 h 427"/>
            <a:gd name="T60" fmla="+- 0 7614 7330"/>
            <a:gd name="T61" fmla="*/ T60 w 775"/>
            <a:gd name="T62" fmla="+- 0 10597 10393"/>
            <a:gd name="T63" fmla="*/ 10597 h 427"/>
            <a:gd name="T64" fmla="+- 0 7851 7330"/>
            <a:gd name="T65" fmla="*/ T64 w 775"/>
            <a:gd name="T66" fmla="+- 0 10522 10393"/>
            <a:gd name="T67" fmla="*/ 10522 h 427"/>
            <a:gd name="T68" fmla="+- 0 7813 7330"/>
            <a:gd name="T69" fmla="*/ T68 w 775"/>
            <a:gd name="T70" fmla="+- 0 10523 10393"/>
            <a:gd name="T71" fmla="*/ 10523 h 427"/>
            <a:gd name="T72" fmla="+- 0 7773 7330"/>
            <a:gd name="T73" fmla="*/ T72 w 775"/>
            <a:gd name="T74" fmla="+- 0 10582 10393"/>
            <a:gd name="T75" fmla="*/ 10582 h 427"/>
            <a:gd name="T76" fmla="+- 0 7819 7330"/>
            <a:gd name="T77" fmla="*/ T76 w 775"/>
            <a:gd name="T78" fmla="+- 0 10658 10393"/>
            <a:gd name="T79" fmla="*/ 10658 h 427"/>
            <a:gd name="T80" fmla="+- 0 7904 7330"/>
            <a:gd name="T81" fmla="*/ T80 w 775"/>
            <a:gd name="T82" fmla="+- 0 10719 10393"/>
            <a:gd name="T83" fmla="*/ 10719 h 427"/>
            <a:gd name="T84" fmla="+- 0 7896 7330"/>
            <a:gd name="T85" fmla="*/ T84 w 775"/>
            <a:gd name="T86" fmla="+- 0 10780 10393"/>
            <a:gd name="T87" fmla="*/ 10780 h 427"/>
            <a:gd name="T88" fmla="+- 0 7837 7330"/>
            <a:gd name="T89" fmla="*/ T88 w 775"/>
            <a:gd name="T90" fmla="+- 0 10819 10393"/>
            <a:gd name="T91" fmla="*/ 10819 h 427"/>
            <a:gd name="T92" fmla="+- 0 7846 7330"/>
            <a:gd name="T93" fmla="*/ T92 w 775"/>
            <a:gd name="T94" fmla="+- 0 10752 10393"/>
            <a:gd name="T95" fmla="*/ 10752 h 427"/>
            <a:gd name="T96" fmla="+- 0 7857 7330"/>
            <a:gd name="T97" fmla="*/ T96 w 775"/>
            <a:gd name="T98" fmla="+- 0 10721 10393"/>
            <a:gd name="T99" fmla="*/ 10721 h 427"/>
            <a:gd name="T100" fmla="+- 0 7997 7330"/>
            <a:gd name="T101" fmla="*/ T100 w 775"/>
            <a:gd name="T102" fmla="+- 0 10393 10393"/>
            <a:gd name="T103" fmla="*/ 10393 h 427"/>
            <a:gd name="T104" fmla="+- 0 8010 7330"/>
            <a:gd name="T105" fmla="*/ T104 w 775"/>
            <a:gd name="T106" fmla="+- 0 10476 10393"/>
            <a:gd name="T107" fmla="*/ 10476 h 427"/>
            <a:gd name="T108" fmla="+- 0 8026 7330"/>
            <a:gd name="T109" fmla="*/ T108 w 775"/>
            <a:gd name="T110" fmla="+- 0 10622 10393"/>
            <a:gd name="T111" fmla="*/ 10622 h 427"/>
            <a:gd name="T112" fmla="+- 0 8042 7330"/>
            <a:gd name="T113" fmla="*/ T112 w 775"/>
            <a:gd name="T114" fmla="+- 0 10728 10393"/>
            <a:gd name="T115" fmla="*/ 10728 h 427"/>
            <a:gd name="T116" fmla="+- 0 8046 7330"/>
            <a:gd name="T117" fmla="*/ T116 w 775"/>
            <a:gd name="T118" fmla="+- 0 10749 10393"/>
            <a:gd name="T119" fmla="*/ 10749 h 427"/>
            <a:gd name="T120" fmla="+- 0 7947 7330"/>
            <a:gd name="T121" fmla="*/ T120 w 775"/>
            <a:gd name="T122" fmla="+- 0 10656 10393"/>
            <a:gd name="T123" fmla="*/ 10656 h 427"/>
            <a:gd name="T124" fmla="+- 0 7955 7330"/>
            <a:gd name="T125" fmla="*/ T124 w 775"/>
            <a:gd name="T126" fmla="+- 0 10626 10393"/>
            <a:gd name="T127" fmla="*/ 10626 h 427"/>
            <a:gd name="T128" fmla="+- 0 8024 7330"/>
            <a:gd name="T129" fmla="*/ T128 w 775"/>
            <a:gd name="T130" fmla="+- 0 10597 10393"/>
            <a:gd name="T131" fmla="*/ 10597 h 427"/>
            <a:gd name="T132" fmla="+- 0 8104 7330"/>
            <a:gd name="T133" fmla="*/ T132 w 775"/>
            <a:gd name="T134" fmla="+- 0 10572 10393"/>
            <a:gd name="T135" fmla="*/ 10572 h 427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</a:cxnLst>
          <a:rect l="0" t="0" r="r" b="b"/>
          <a:pathLst>
            <a:path w="775" h="427" extrusionOk="0">
              <a:moveTo>
                <a:pt x="106" y="41"/>
              </a:moveTo>
              <a:cubicBezTo>
                <a:pt x="99" y="31"/>
                <a:pt x="96" y="26"/>
                <a:pt x="87" y="17"/>
              </a:cubicBezTo>
              <a:cubicBezTo>
                <a:pt x="65" y="24"/>
                <a:pt x="55" y="28"/>
                <a:pt x="41" y="51"/>
              </a:cubicBezTo>
              <a:cubicBezTo>
                <a:pt x="18" y="91"/>
                <a:pt x="7" y="141"/>
                <a:pt x="2" y="186"/>
              </a:cubicBezTo>
              <a:cubicBezTo>
                <a:pt x="-3" y="236"/>
                <a:pt x="1" y="289"/>
                <a:pt x="24" y="334"/>
              </a:cubicBezTo>
              <a:cubicBezTo>
                <a:pt x="50" y="385"/>
                <a:pt x="110" y="403"/>
                <a:pt x="161" y="378"/>
              </a:cubicBezTo>
              <a:cubicBezTo>
                <a:pt x="190" y="364"/>
                <a:pt x="220" y="336"/>
                <a:pt x="236" y="308"/>
              </a:cubicBezTo>
              <a:cubicBezTo>
                <a:pt x="247" y="290"/>
                <a:pt x="250" y="270"/>
                <a:pt x="256" y="251"/>
              </a:cubicBezTo>
              <a:cubicBezTo>
                <a:pt x="256" y="253"/>
                <a:pt x="255" y="255"/>
                <a:pt x="255" y="257"/>
              </a:cubicBezTo>
              <a:cubicBezTo>
                <a:pt x="256" y="277"/>
                <a:pt x="255" y="299"/>
                <a:pt x="262" y="318"/>
              </a:cubicBezTo>
              <a:cubicBezTo>
                <a:pt x="270" y="341"/>
                <a:pt x="285" y="363"/>
                <a:pt x="309" y="370"/>
              </a:cubicBezTo>
              <a:cubicBezTo>
                <a:pt x="344" y="381"/>
                <a:pt x="384" y="355"/>
                <a:pt x="398" y="323"/>
              </a:cubicBezTo>
              <a:cubicBezTo>
                <a:pt x="409" y="297"/>
                <a:pt x="407" y="263"/>
                <a:pt x="395" y="238"/>
              </a:cubicBezTo>
              <a:cubicBezTo>
                <a:pt x="381" y="208"/>
                <a:pt x="348" y="179"/>
                <a:pt x="314" y="177"/>
              </a:cubicBezTo>
              <a:cubicBezTo>
                <a:pt x="296" y="176"/>
                <a:pt x="285" y="185"/>
                <a:pt x="281" y="198"/>
              </a:cubicBezTo>
              <a:cubicBezTo>
                <a:pt x="282" y="200"/>
                <a:pt x="283" y="202"/>
                <a:pt x="284" y="204"/>
              </a:cubicBezTo>
            </a:path>
            <a:path w="775" h="427" extrusionOk="0">
              <a:moveTo>
                <a:pt x="521" y="129"/>
              </a:moveTo>
              <a:cubicBezTo>
                <a:pt x="511" y="112"/>
                <a:pt x="499" y="118"/>
                <a:pt x="483" y="130"/>
              </a:cubicBezTo>
              <a:cubicBezTo>
                <a:pt x="463" y="144"/>
                <a:pt x="447" y="164"/>
                <a:pt x="443" y="189"/>
              </a:cubicBezTo>
              <a:cubicBezTo>
                <a:pt x="438" y="223"/>
                <a:pt x="464" y="248"/>
                <a:pt x="489" y="265"/>
              </a:cubicBezTo>
              <a:cubicBezTo>
                <a:pt x="516" y="283"/>
                <a:pt x="558" y="297"/>
                <a:pt x="574" y="326"/>
              </a:cubicBezTo>
              <a:cubicBezTo>
                <a:pt x="585" y="345"/>
                <a:pt x="579" y="370"/>
                <a:pt x="566" y="387"/>
              </a:cubicBezTo>
              <a:cubicBezTo>
                <a:pt x="551" y="407"/>
                <a:pt x="531" y="421"/>
                <a:pt x="507" y="426"/>
              </a:cubicBezTo>
              <a:cubicBezTo>
                <a:pt x="498" y="404"/>
                <a:pt x="508" y="383"/>
                <a:pt x="516" y="359"/>
              </a:cubicBezTo>
              <a:cubicBezTo>
                <a:pt x="520" y="349"/>
                <a:pt x="523" y="338"/>
                <a:pt x="527" y="328"/>
              </a:cubicBezTo>
            </a:path>
            <a:path w="775" h="427" extrusionOk="0">
              <a:moveTo>
                <a:pt x="667" y="0"/>
              </a:moveTo>
              <a:cubicBezTo>
                <a:pt x="679" y="29"/>
                <a:pt x="677" y="53"/>
                <a:pt x="680" y="83"/>
              </a:cubicBezTo>
              <a:cubicBezTo>
                <a:pt x="685" y="132"/>
                <a:pt x="689" y="181"/>
                <a:pt x="696" y="229"/>
              </a:cubicBezTo>
              <a:cubicBezTo>
                <a:pt x="701" y="264"/>
                <a:pt x="705" y="300"/>
                <a:pt x="712" y="335"/>
              </a:cubicBezTo>
              <a:cubicBezTo>
                <a:pt x="715" y="347"/>
                <a:pt x="717" y="349"/>
                <a:pt x="716" y="356"/>
              </a:cubicBezTo>
            </a:path>
            <a:path w="775" h="427" extrusionOk="0">
              <a:moveTo>
                <a:pt x="617" y="263"/>
              </a:moveTo>
              <a:cubicBezTo>
                <a:pt x="608" y="245"/>
                <a:pt x="610" y="244"/>
                <a:pt x="625" y="233"/>
              </a:cubicBezTo>
              <a:cubicBezTo>
                <a:pt x="646" y="218"/>
                <a:pt x="670" y="213"/>
                <a:pt x="694" y="204"/>
              </a:cubicBezTo>
              <a:cubicBezTo>
                <a:pt x="720" y="194"/>
                <a:pt x="747" y="187"/>
                <a:pt x="774" y="179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228600</xdr:colOff>
      <xdr:row>23</xdr:row>
      <xdr:rowOff>0</xdr:rowOff>
    </xdr:from>
    <xdr:to>
      <xdr:col>4</xdr:col>
      <xdr:colOff>292100</xdr:colOff>
      <xdr:row>23</xdr:row>
      <xdr:rowOff>101600</xdr:rowOff>
    </xdr:to>
    <xdr:sp macro="" textlink="">
      <xdr:nvSpPr>
        <xdr:cNvPr id="4100" name="Ink 4">
          <a:extLst>
            <a:ext uri="{FF2B5EF4-FFF2-40B4-BE49-F238E27FC236}">
              <a16:creationId xmlns:a16="http://schemas.microsoft.com/office/drawing/2014/main" id="{E4D56C7F-6026-4741-B6BF-F490DAA5D204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3009900" y="3797300"/>
          <a:ext cx="63500" cy="101600"/>
        </a:xfrm>
        <a:custGeom>
          <a:avLst/>
          <a:gdLst>
            <a:gd name="T0" fmla="+- 0 8345 8345"/>
            <a:gd name="T1" fmla="*/ T0 w 206"/>
            <a:gd name="T2" fmla="+- 0 10674 10528"/>
            <a:gd name="T3" fmla="*/ 10674 h 267"/>
            <a:gd name="T4" fmla="+- 0 8402 8345"/>
            <a:gd name="T5" fmla="*/ T4 w 206"/>
            <a:gd name="T6" fmla="+- 0 10670 10528"/>
            <a:gd name="T7" fmla="*/ 10670 h 267"/>
            <a:gd name="T8" fmla="+- 0 8500 8345"/>
            <a:gd name="T9" fmla="*/ T8 w 206"/>
            <a:gd name="T10" fmla="+- 0 10660 10528"/>
            <a:gd name="T11" fmla="*/ 10660 h 267"/>
            <a:gd name="T12" fmla="+- 0 8544 8345"/>
            <a:gd name="T13" fmla="*/ T12 w 206"/>
            <a:gd name="T14" fmla="+- 0 10649 10528"/>
            <a:gd name="T15" fmla="*/ 10649 h 267"/>
            <a:gd name="T16" fmla="+- 0 8542 8345"/>
            <a:gd name="T17" fmla="*/ T16 w 206"/>
            <a:gd name="T18" fmla="+- 0 10531 10528"/>
            <a:gd name="T19" fmla="*/ 10531 h 267"/>
            <a:gd name="T20" fmla="+- 0 8509 8345"/>
            <a:gd name="T21" fmla="*/ T20 w 206"/>
            <a:gd name="T22" fmla="+- 0 10536 10528"/>
            <a:gd name="T23" fmla="*/ 10536 h 267"/>
            <a:gd name="T24" fmla="+- 0 8517 8345"/>
            <a:gd name="T25" fmla="*/ T24 w 206"/>
            <a:gd name="T26" fmla="+- 0 10619 10528"/>
            <a:gd name="T27" fmla="*/ 10619 h 267"/>
            <a:gd name="T28" fmla="+- 0 8540 8345"/>
            <a:gd name="T29" fmla="*/ T28 w 206"/>
            <a:gd name="T30" fmla="+- 0 10748 10528"/>
            <a:gd name="T31" fmla="*/ 10748 h 267"/>
            <a:gd name="T32" fmla="+- 0 8550 8345"/>
            <a:gd name="T33" fmla="*/ T32 w 206"/>
            <a:gd name="T34" fmla="+- 0 10794 10528"/>
            <a:gd name="T35" fmla="*/ 10794 h 267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</a:cxnLst>
          <a:rect l="0" t="0" r="r" b="b"/>
          <a:pathLst>
            <a:path w="206" h="267" extrusionOk="0">
              <a:moveTo>
                <a:pt x="0" y="146"/>
              </a:moveTo>
              <a:cubicBezTo>
                <a:pt x="19" y="150"/>
                <a:pt x="37" y="145"/>
                <a:pt x="57" y="142"/>
              </a:cubicBezTo>
              <a:cubicBezTo>
                <a:pt x="90" y="137"/>
                <a:pt x="122" y="137"/>
                <a:pt x="155" y="132"/>
              </a:cubicBezTo>
              <a:cubicBezTo>
                <a:pt x="178" y="128"/>
                <a:pt x="185" y="128"/>
                <a:pt x="199" y="121"/>
              </a:cubicBezTo>
            </a:path>
            <a:path w="206" h="267" extrusionOk="0">
              <a:moveTo>
                <a:pt x="197" y="3"/>
              </a:moveTo>
              <a:cubicBezTo>
                <a:pt x="191" y="2"/>
                <a:pt x="168" y="-3"/>
                <a:pt x="164" y="8"/>
              </a:cubicBezTo>
              <a:cubicBezTo>
                <a:pt x="157" y="30"/>
                <a:pt x="169" y="69"/>
                <a:pt x="172" y="91"/>
              </a:cubicBezTo>
              <a:cubicBezTo>
                <a:pt x="179" y="134"/>
                <a:pt x="187" y="177"/>
                <a:pt x="195" y="220"/>
              </a:cubicBezTo>
              <a:cubicBezTo>
                <a:pt x="200" y="244"/>
                <a:pt x="201" y="251"/>
                <a:pt x="205" y="266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431800</xdr:colOff>
      <xdr:row>22</xdr:row>
      <xdr:rowOff>88900</xdr:rowOff>
    </xdr:from>
    <xdr:to>
      <xdr:col>5</xdr:col>
      <xdr:colOff>482600</xdr:colOff>
      <xdr:row>23</xdr:row>
      <xdr:rowOff>88900</xdr:rowOff>
    </xdr:to>
    <xdr:sp macro="" textlink="">
      <xdr:nvSpPr>
        <xdr:cNvPr id="4101" name="Ink 5">
          <a:extLst>
            <a:ext uri="{FF2B5EF4-FFF2-40B4-BE49-F238E27FC236}">
              <a16:creationId xmlns:a16="http://schemas.microsoft.com/office/drawing/2014/main" id="{0F3C673E-8C8C-534A-8B32-4CD031B3CE5F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3213100" y="3721100"/>
          <a:ext cx="723900" cy="165100"/>
        </a:xfrm>
        <a:custGeom>
          <a:avLst/>
          <a:gdLst>
            <a:gd name="T0" fmla="+- 0 8918 8902"/>
            <a:gd name="T1" fmla="*/ T0 w 2018"/>
            <a:gd name="T2" fmla="+- 0 10449 10339"/>
            <a:gd name="T3" fmla="*/ 10449 h 456"/>
            <a:gd name="T4" fmla="+- 0 9069 8902"/>
            <a:gd name="T5" fmla="*/ T4 w 2018"/>
            <a:gd name="T6" fmla="+- 0 10769 10339"/>
            <a:gd name="T7" fmla="*/ 10769 h 456"/>
            <a:gd name="T8" fmla="+- 0 9120 8902"/>
            <a:gd name="T9" fmla="*/ T8 w 2018"/>
            <a:gd name="T10" fmla="+- 0 10726 10339"/>
            <a:gd name="T11" fmla="*/ 10726 h 456"/>
            <a:gd name="T12" fmla="+- 0 9117 8902"/>
            <a:gd name="T13" fmla="*/ T12 w 2018"/>
            <a:gd name="T14" fmla="+- 0 10355 10339"/>
            <a:gd name="T15" fmla="*/ 10355 h 456"/>
            <a:gd name="T16" fmla="+- 0 9360 8902"/>
            <a:gd name="T17" fmla="*/ T16 w 2018"/>
            <a:gd name="T18" fmla="+- 0 10635 10339"/>
            <a:gd name="T19" fmla="*/ 10635 h 456"/>
            <a:gd name="T20" fmla="+- 0 9290 8902"/>
            <a:gd name="T21" fmla="*/ T20 w 2018"/>
            <a:gd name="T22" fmla="+- 0 10550 10339"/>
            <a:gd name="T23" fmla="*/ 10550 h 456"/>
            <a:gd name="T24" fmla="+- 0 9227 8902"/>
            <a:gd name="T25" fmla="*/ T24 w 2018"/>
            <a:gd name="T26" fmla="+- 0 10766 10339"/>
            <a:gd name="T27" fmla="*/ 10766 h 456"/>
            <a:gd name="T28" fmla="+- 0 9346 8902"/>
            <a:gd name="T29" fmla="*/ T28 w 2018"/>
            <a:gd name="T30" fmla="+- 0 10692 10339"/>
            <a:gd name="T31" fmla="*/ 10692 h 456"/>
            <a:gd name="T32" fmla="+- 0 9353 8902"/>
            <a:gd name="T33" fmla="*/ T32 w 2018"/>
            <a:gd name="T34" fmla="+- 0 10624 10339"/>
            <a:gd name="T35" fmla="*/ 10624 h 456"/>
            <a:gd name="T36" fmla="+- 0 9408 8902"/>
            <a:gd name="T37" fmla="*/ T36 w 2018"/>
            <a:gd name="T38" fmla="+- 0 10764 10339"/>
            <a:gd name="T39" fmla="*/ 10764 h 456"/>
            <a:gd name="T40" fmla="+- 0 9532 8902"/>
            <a:gd name="T41" fmla="*/ T40 w 2018"/>
            <a:gd name="T42" fmla="+- 0 10639 10339"/>
            <a:gd name="T43" fmla="*/ 10639 h 456"/>
            <a:gd name="T44" fmla="+- 0 9536 8902"/>
            <a:gd name="T45" fmla="*/ T44 w 2018"/>
            <a:gd name="T46" fmla="+- 0 10743 10339"/>
            <a:gd name="T47" fmla="*/ 10743 h 456"/>
            <a:gd name="T48" fmla="+- 0 9545 8902"/>
            <a:gd name="T49" fmla="*/ T48 w 2018"/>
            <a:gd name="T50" fmla="+- 0 10711 10339"/>
            <a:gd name="T51" fmla="*/ 10711 h 456"/>
            <a:gd name="T52" fmla="+- 0 9634 8902"/>
            <a:gd name="T53" fmla="*/ T52 w 2018"/>
            <a:gd name="T54" fmla="+- 0 10578 10339"/>
            <a:gd name="T55" fmla="*/ 10578 h 456"/>
            <a:gd name="T56" fmla="+- 0 9758 8902"/>
            <a:gd name="T57" fmla="*/ T56 w 2018"/>
            <a:gd name="T58" fmla="+- 0 10625 10339"/>
            <a:gd name="T59" fmla="*/ 10625 h 456"/>
            <a:gd name="T60" fmla="+- 0 9758 8902"/>
            <a:gd name="T61" fmla="*/ T60 w 2018"/>
            <a:gd name="T62" fmla="+- 0 10728 10339"/>
            <a:gd name="T63" fmla="*/ 10728 h 456"/>
            <a:gd name="T64" fmla="+- 0 9759 8902"/>
            <a:gd name="T65" fmla="*/ T64 w 2018"/>
            <a:gd name="T66" fmla="+- 0 10489 10339"/>
            <a:gd name="T67" fmla="*/ 10489 h 456"/>
            <a:gd name="T68" fmla="+- 0 9794 8902"/>
            <a:gd name="T69" fmla="*/ T68 w 2018"/>
            <a:gd name="T70" fmla="+- 0 10509 10339"/>
            <a:gd name="T71" fmla="*/ 10509 h 456"/>
            <a:gd name="T72" fmla="+- 0 10061 8902"/>
            <a:gd name="T73" fmla="*/ T72 w 2018"/>
            <a:gd name="T74" fmla="+- 0 10577 10339"/>
            <a:gd name="T75" fmla="*/ 10577 h 456"/>
            <a:gd name="T76" fmla="+- 0 9959 8902"/>
            <a:gd name="T77" fmla="*/ T76 w 2018"/>
            <a:gd name="T78" fmla="+- 0 10569 10339"/>
            <a:gd name="T79" fmla="*/ 10569 h 456"/>
            <a:gd name="T80" fmla="+- 0 9932 8902"/>
            <a:gd name="T81" fmla="*/ T80 w 2018"/>
            <a:gd name="T82" fmla="+- 0 10721 10339"/>
            <a:gd name="T83" fmla="*/ 10721 h 456"/>
            <a:gd name="T84" fmla="+- 0 10021 8902"/>
            <a:gd name="T85" fmla="*/ T84 w 2018"/>
            <a:gd name="T86" fmla="+- 0 10667 10339"/>
            <a:gd name="T87" fmla="*/ 10667 h 456"/>
            <a:gd name="T88" fmla="+- 0 10044 8902"/>
            <a:gd name="T89" fmla="*/ T88 w 2018"/>
            <a:gd name="T90" fmla="+- 0 10604 10339"/>
            <a:gd name="T91" fmla="*/ 10604 h 456"/>
            <a:gd name="T92" fmla="+- 0 10121 8902"/>
            <a:gd name="T93" fmla="*/ T92 w 2018"/>
            <a:gd name="T94" fmla="+- 0 10733 10339"/>
            <a:gd name="T95" fmla="*/ 10733 h 456"/>
            <a:gd name="T96" fmla="+- 0 10225 8902"/>
            <a:gd name="T97" fmla="*/ T96 w 2018"/>
            <a:gd name="T98" fmla="+- 0 10459 10339"/>
            <a:gd name="T99" fmla="*/ 10459 h 456"/>
            <a:gd name="T100" fmla="+- 0 10219 8902"/>
            <a:gd name="T101" fmla="*/ T100 w 2018"/>
            <a:gd name="T102" fmla="+- 0 10518 10339"/>
            <a:gd name="T103" fmla="*/ 10518 h 456"/>
            <a:gd name="T104" fmla="+- 0 10270 8902"/>
            <a:gd name="T105" fmla="*/ T104 w 2018"/>
            <a:gd name="T106" fmla="+- 0 10690 10339"/>
            <a:gd name="T107" fmla="*/ 10690 h 456"/>
            <a:gd name="T108" fmla="+- 0 10354 8902"/>
            <a:gd name="T109" fmla="*/ T108 w 2018"/>
            <a:gd name="T110" fmla="+- 0 10587 10339"/>
            <a:gd name="T111" fmla="*/ 10587 h 456"/>
            <a:gd name="T112" fmla="+- 0 10392 8902"/>
            <a:gd name="T113" fmla="*/ T112 w 2018"/>
            <a:gd name="T114" fmla="+- 0 10696 10339"/>
            <a:gd name="T115" fmla="*/ 10696 h 456"/>
            <a:gd name="T116" fmla="+- 0 10290 8902"/>
            <a:gd name="T117" fmla="*/ T116 w 2018"/>
            <a:gd name="T118" fmla="+- 0 10752 10339"/>
            <a:gd name="T119" fmla="*/ 10752 h 456"/>
            <a:gd name="T120" fmla="+- 0 10435 8902"/>
            <a:gd name="T121" fmla="*/ T120 w 2018"/>
            <a:gd name="T122" fmla="+- 0 10385 10339"/>
            <a:gd name="T123" fmla="*/ 10385 h 456"/>
            <a:gd name="T124" fmla="+- 0 10468 8902"/>
            <a:gd name="T125" fmla="*/ T124 w 2018"/>
            <a:gd name="T126" fmla="+- 0 10476 10339"/>
            <a:gd name="T127" fmla="*/ 10476 h 456"/>
            <a:gd name="T128" fmla="+- 0 10529 8902"/>
            <a:gd name="T129" fmla="*/ T128 w 2018"/>
            <a:gd name="T130" fmla="+- 0 10739 10339"/>
            <a:gd name="T131" fmla="*/ 10739 h 456"/>
            <a:gd name="T132" fmla="+- 0 10581 8902"/>
            <a:gd name="T133" fmla="*/ T132 w 2018"/>
            <a:gd name="T134" fmla="+- 0 10690 10339"/>
            <a:gd name="T135" fmla="*/ 10690 h 456"/>
            <a:gd name="T136" fmla="+- 0 10673 8902"/>
            <a:gd name="T137" fmla="*/ T136 w 2018"/>
            <a:gd name="T138" fmla="+- 0 10620 10339"/>
            <a:gd name="T139" fmla="*/ 10620 h 456"/>
            <a:gd name="T140" fmla="+- 0 10720 8902"/>
            <a:gd name="T141" fmla="*/ T140 w 2018"/>
            <a:gd name="T142" fmla="+- 0 10570 10339"/>
            <a:gd name="T143" fmla="*/ 10570 h 456"/>
            <a:gd name="T144" fmla="+- 0 10621 8902"/>
            <a:gd name="T145" fmla="*/ T144 w 2018"/>
            <a:gd name="T146" fmla="+- 0 10650 10339"/>
            <a:gd name="T147" fmla="*/ 10650 h 456"/>
            <a:gd name="T148" fmla="+- 0 10689 8902"/>
            <a:gd name="T149" fmla="*/ T148 w 2018"/>
            <a:gd name="T150" fmla="+- 0 10742 10339"/>
            <a:gd name="T151" fmla="*/ 10742 h 456"/>
            <a:gd name="T152" fmla="+- 0 10919 8902"/>
            <a:gd name="T153" fmla="*/ T152 w 2018"/>
            <a:gd name="T154" fmla="+- 0 10696 10339"/>
            <a:gd name="T155" fmla="*/ 10696 h 456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  <a:cxn ang="0">
              <a:pos x="T137" y="T139"/>
            </a:cxn>
            <a:cxn ang="0">
              <a:pos x="T141" y="T143"/>
            </a:cxn>
            <a:cxn ang="0">
              <a:pos x="T145" y="T147"/>
            </a:cxn>
            <a:cxn ang="0">
              <a:pos x="T149" y="T151"/>
            </a:cxn>
            <a:cxn ang="0">
              <a:pos x="T153" y="T155"/>
            </a:cxn>
          </a:cxnLst>
          <a:rect l="0" t="0" r="r" b="b"/>
          <a:pathLst>
            <a:path w="2018" h="456" extrusionOk="0">
              <a:moveTo>
                <a:pt x="2" y="39"/>
              </a:moveTo>
              <a:cubicBezTo>
                <a:pt x="-1" y="65"/>
                <a:pt x="8" y="84"/>
                <a:pt x="16" y="110"/>
              </a:cubicBezTo>
              <a:cubicBezTo>
                <a:pt x="33" y="164"/>
                <a:pt x="54" y="217"/>
                <a:pt x="76" y="269"/>
              </a:cubicBezTo>
              <a:cubicBezTo>
                <a:pt x="100" y="325"/>
                <a:pt x="126" y="384"/>
                <a:pt x="167" y="430"/>
              </a:cubicBezTo>
              <a:cubicBezTo>
                <a:pt x="178" y="441"/>
                <a:pt x="180" y="445"/>
                <a:pt x="191" y="446"/>
              </a:cubicBezTo>
              <a:cubicBezTo>
                <a:pt x="208" y="426"/>
                <a:pt x="213" y="416"/>
                <a:pt x="218" y="387"/>
              </a:cubicBezTo>
              <a:cubicBezTo>
                <a:pt x="231" y="316"/>
                <a:pt x="226" y="241"/>
                <a:pt x="224" y="169"/>
              </a:cubicBezTo>
              <a:cubicBezTo>
                <a:pt x="223" y="118"/>
                <a:pt x="222" y="66"/>
                <a:pt x="215" y="16"/>
              </a:cubicBezTo>
              <a:cubicBezTo>
                <a:pt x="214" y="11"/>
                <a:pt x="213" y="5"/>
                <a:pt x="212" y="0"/>
              </a:cubicBezTo>
            </a:path>
            <a:path w="2018" h="456" extrusionOk="0">
              <a:moveTo>
                <a:pt x="458" y="296"/>
              </a:moveTo>
              <a:cubicBezTo>
                <a:pt x="455" y="269"/>
                <a:pt x="454" y="248"/>
                <a:pt x="440" y="224"/>
              </a:cubicBezTo>
              <a:cubicBezTo>
                <a:pt x="429" y="204"/>
                <a:pt x="408" y="198"/>
                <a:pt x="388" y="211"/>
              </a:cubicBezTo>
              <a:cubicBezTo>
                <a:pt x="359" y="230"/>
                <a:pt x="338" y="272"/>
                <a:pt x="327" y="303"/>
              </a:cubicBezTo>
              <a:cubicBezTo>
                <a:pt x="314" y="338"/>
                <a:pt x="300" y="394"/>
                <a:pt x="325" y="427"/>
              </a:cubicBezTo>
              <a:cubicBezTo>
                <a:pt x="339" y="446"/>
                <a:pt x="367" y="438"/>
                <a:pt x="384" y="429"/>
              </a:cubicBezTo>
              <a:cubicBezTo>
                <a:pt x="415" y="413"/>
                <a:pt x="433" y="385"/>
                <a:pt x="444" y="353"/>
              </a:cubicBezTo>
              <a:cubicBezTo>
                <a:pt x="450" y="334"/>
                <a:pt x="453" y="312"/>
                <a:pt x="452" y="292"/>
              </a:cubicBezTo>
              <a:cubicBezTo>
                <a:pt x="452" y="290"/>
                <a:pt x="451" y="287"/>
                <a:pt x="451" y="285"/>
              </a:cubicBezTo>
              <a:cubicBezTo>
                <a:pt x="452" y="315"/>
                <a:pt x="457" y="343"/>
                <a:pt x="466" y="372"/>
              </a:cubicBezTo>
              <a:cubicBezTo>
                <a:pt x="472" y="393"/>
                <a:pt x="485" y="415"/>
                <a:pt x="506" y="425"/>
              </a:cubicBezTo>
              <a:cubicBezTo>
                <a:pt x="511" y="427"/>
                <a:pt x="516" y="428"/>
                <a:pt x="521" y="430"/>
              </a:cubicBezTo>
            </a:path>
            <a:path w="2018" h="456" extrusionOk="0">
              <a:moveTo>
                <a:pt x="630" y="300"/>
              </a:moveTo>
              <a:cubicBezTo>
                <a:pt x="621" y="284"/>
                <a:pt x="628" y="323"/>
                <a:pt x="628" y="327"/>
              </a:cubicBezTo>
              <a:cubicBezTo>
                <a:pt x="629" y="353"/>
                <a:pt x="632" y="378"/>
                <a:pt x="634" y="404"/>
              </a:cubicBezTo>
              <a:cubicBezTo>
                <a:pt x="635" y="421"/>
                <a:pt x="637" y="438"/>
                <a:pt x="637" y="455"/>
              </a:cubicBezTo>
              <a:cubicBezTo>
                <a:pt x="635" y="427"/>
                <a:pt x="638" y="400"/>
                <a:pt x="643" y="372"/>
              </a:cubicBezTo>
              <a:cubicBezTo>
                <a:pt x="648" y="343"/>
                <a:pt x="656" y="305"/>
                <a:pt x="673" y="280"/>
              </a:cubicBezTo>
              <a:cubicBezTo>
                <a:pt x="686" y="261"/>
                <a:pt x="708" y="241"/>
                <a:pt x="732" y="239"/>
              </a:cubicBezTo>
              <a:cubicBezTo>
                <a:pt x="757" y="237"/>
                <a:pt x="782" y="245"/>
                <a:pt x="805" y="252"/>
              </a:cubicBezTo>
              <a:cubicBezTo>
                <a:pt x="825" y="258"/>
                <a:pt x="844" y="268"/>
                <a:pt x="856" y="286"/>
              </a:cubicBezTo>
              <a:cubicBezTo>
                <a:pt x="866" y="301"/>
                <a:pt x="866" y="319"/>
                <a:pt x="864" y="337"/>
              </a:cubicBezTo>
              <a:cubicBezTo>
                <a:pt x="862" y="353"/>
                <a:pt x="855" y="373"/>
                <a:pt x="856" y="389"/>
              </a:cubicBezTo>
              <a:cubicBezTo>
                <a:pt x="857" y="401"/>
                <a:pt x="865" y="405"/>
                <a:pt x="873" y="412"/>
              </a:cubicBezTo>
            </a:path>
            <a:path w="2018" h="456" extrusionOk="0">
              <a:moveTo>
                <a:pt x="857" y="150"/>
              </a:moveTo>
              <a:cubicBezTo>
                <a:pt x="852" y="144"/>
                <a:pt x="850" y="142"/>
                <a:pt x="846" y="138"/>
              </a:cubicBezTo>
              <a:cubicBezTo>
                <a:pt x="859" y="152"/>
                <a:pt x="874" y="161"/>
                <a:pt x="892" y="170"/>
              </a:cubicBezTo>
              <a:cubicBezTo>
                <a:pt x="897" y="172"/>
                <a:pt x="903" y="175"/>
                <a:pt x="908" y="177"/>
              </a:cubicBezTo>
            </a:path>
            <a:path w="2018" h="456" extrusionOk="0">
              <a:moveTo>
                <a:pt x="1159" y="238"/>
              </a:moveTo>
              <a:cubicBezTo>
                <a:pt x="1144" y="229"/>
                <a:pt x="1126" y="215"/>
                <a:pt x="1109" y="210"/>
              </a:cubicBezTo>
              <a:cubicBezTo>
                <a:pt x="1089" y="204"/>
                <a:pt x="1069" y="216"/>
                <a:pt x="1057" y="230"/>
              </a:cubicBezTo>
              <a:cubicBezTo>
                <a:pt x="1037" y="253"/>
                <a:pt x="1028" y="284"/>
                <a:pt x="1023" y="313"/>
              </a:cubicBezTo>
              <a:cubicBezTo>
                <a:pt x="1019" y="334"/>
                <a:pt x="1015" y="364"/>
                <a:pt x="1030" y="382"/>
              </a:cubicBezTo>
              <a:cubicBezTo>
                <a:pt x="1041" y="395"/>
                <a:pt x="1063" y="388"/>
                <a:pt x="1074" y="381"/>
              </a:cubicBezTo>
              <a:cubicBezTo>
                <a:pt x="1094" y="368"/>
                <a:pt x="1108" y="349"/>
                <a:pt x="1119" y="328"/>
              </a:cubicBezTo>
              <a:cubicBezTo>
                <a:pt x="1128" y="311"/>
                <a:pt x="1137" y="291"/>
                <a:pt x="1141" y="272"/>
              </a:cubicBezTo>
              <a:cubicBezTo>
                <a:pt x="1141" y="270"/>
                <a:pt x="1142" y="267"/>
                <a:pt x="1142" y="265"/>
              </a:cubicBezTo>
              <a:cubicBezTo>
                <a:pt x="1155" y="297"/>
                <a:pt x="1159" y="332"/>
                <a:pt x="1174" y="364"/>
              </a:cubicBezTo>
              <a:cubicBezTo>
                <a:pt x="1182" y="381"/>
                <a:pt x="1200" y="393"/>
                <a:pt x="1219" y="394"/>
              </a:cubicBezTo>
              <a:cubicBezTo>
                <a:pt x="1224" y="394"/>
                <a:pt x="1228" y="393"/>
                <a:pt x="1233" y="393"/>
              </a:cubicBezTo>
            </a:path>
            <a:path w="2018" h="456" extrusionOk="0">
              <a:moveTo>
                <a:pt x="1323" y="120"/>
              </a:moveTo>
              <a:cubicBezTo>
                <a:pt x="1317" y="103"/>
                <a:pt x="1316" y="98"/>
                <a:pt x="1311" y="88"/>
              </a:cubicBezTo>
              <a:cubicBezTo>
                <a:pt x="1303" y="119"/>
                <a:pt x="1311" y="146"/>
                <a:pt x="1317" y="179"/>
              </a:cubicBezTo>
              <a:cubicBezTo>
                <a:pt x="1325" y="225"/>
                <a:pt x="1335" y="270"/>
                <a:pt x="1348" y="315"/>
              </a:cubicBezTo>
              <a:cubicBezTo>
                <a:pt x="1354" y="335"/>
                <a:pt x="1354" y="342"/>
                <a:pt x="1368" y="351"/>
              </a:cubicBezTo>
              <a:cubicBezTo>
                <a:pt x="1382" y="335"/>
                <a:pt x="1393" y="317"/>
                <a:pt x="1403" y="298"/>
              </a:cubicBezTo>
              <a:cubicBezTo>
                <a:pt x="1415" y="277"/>
                <a:pt x="1429" y="258"/>
                <a:pt x="1452" y="248"/>
              </a:cubicBezTo>
              <a:cubicBezTo>
                <a:pt x="1471" y="240"/>
                <a:pt x="1489" y="253"/>
                <a:pt x="1498" y="269"/>
              </a:cubicBezTo>
              <a:cubicBezTo>
                <a:pt x="1514" y="296"/>
                <a:pt x="1504" y="332"/>
                <a:pt x="1490" y="357"/>
              </a:cubicBezTo>
              <a:cubicBezTo>
                <a:pt x="1478" y="378"/>
                <a:pt x="1460" y="404"/>
                <a:pt x="1437" y="415"/>
              </a:cubicBezTo>
              <a:cubicBezTo>
                <a:pt x="1426" y="420"/>
                <a:pt x="1398" y="425"/>
                <a:pt x="1388" y="413"/>
              </a:cubicBezTo>
              <a:cubicBezTo>
                <a:pt x="1387" y="410"/>
                <a:pt x="1386" y="406"/>
                <a:pt x="1385" y="403"/>
              </a:cubicBezTo>
            </a:path>
            <a:path w="2018" h="456" extrusionOk="0">
              <a:moveTo>
                <a:pt x="1533" y="46"/>
              </a:moveTo>
              <a:cubicBezTo>
                <a:pt x="1541" y="41"/>
                <a:pt x="1543" y="38"/>
                <a:pt x="1549" y="42"/>
              </a:cubicBezTo>
              <a:cubicBezTo>
                <a:pt x="1559" y="72"/>
                <a:pt x="1562" y="105"/>
                <a:pt x="1566" y="137"/>
              </a:cubicBezTo>
              <a:cubicBezTo>
                <a:pt x="1573" y="189"/>
                <a:pt x="1580" y="240"/>
                <a:pt x="1593" y="291"/>
              </a:cubicBezTo>
              <a:cubicBezTo>
                <a:pt x="1602" y="327"/>
                <a:pt x="1610" y="367"/>
                <a:pt x="1627" y="400"/>
              </a:cubicBezTo>
              <a:cubicBezTo>
                <a:pt x="1629" y="403"/>
                <a:pt x="1631" y="406"/>
                <a:pt x="1633" y="409"/>
              </a:cubicBezTo>
            </a:path>
            <a:path w="2018" h="456" extrusionOk="0">
              <a:moveTo>
                <a:pt x="1679" y="351"/>
              </a:moveTo>
              <a:cubicBezTo>
                <a:pt x="1690" y="342"/>
                <a:pt x="1700" y="328"/>
                <a:pt x="1711" y="320"/>
              </a:cubicBezTo>
              <a:cubicBezTo>
                <a:pt x="1729" y="306"/>
                <a:pt x="1752" y="294"/>
                <a:pt x="1771" y="281"/>
              </a:cubicBezTo>
              <a:cubicBezTo>
                <a:pt x="1785" y="272"/>
                <a:pt x="1810" y="257"/>
                <a:pt x="1817" y="241"/>
              </a:cubicBezTo>
              <a:cubicBezTo>
                <a:pt x="1817" y="238"/>
                <a:pt x="1818" y="234"/>
                <a:pt x="1818" y="231"/>
              </a:cubicBezTo>
              <a:cubicBezTo>
                <a:pt x="1799" y="220"/>
                <a:pt x="1791" y="227"/>
                <a:pt x="1773" y="240"/>
              </a:cubicBezTo>
              <a:cubicBezTo>
                <a:pt x="1749" y="257"/>
                <a:pt x="1728" y="283"/>
                <a:pt x="1719" y="311"/>
              </a:cubicBezTo>
              <a:cubicBezTo>
                <a:pt x="1712" y="331"/>
                <a:pt x="1706" y="363"/>
                <a:pt x="1719" y="383"/>
              </a:cubicBezTo>
              <a:cubicBezTo>
                <a:pt x="1734" y="406"/>
                <a:pt x="1763" y="405"/>
                <a:pt x="1787" y="403"/>
              </a:cubicBezTo>
              <a:cubicBezTo>
                <a:pt x="1833" y="399"/>
                <a:pt x="1878" y="390"/>
                <a:pt x="1923" y="380"/>
              </a:cubicBezTo>
              <a:cubicBezTo>
                <a:pt x="1969" y="370"/>
                <a:pt x="1986" y="366"/>
                <a:pt x="2017" y="357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571500</xdr:colOff>
      <xdr:row>22</xdr:row>
      <xdr:rowOff>114300</xdr:rowOff>
    </xdr:from>
    <xdr:to>
      <xdr:col>6</xdr:col>
      <xdr:colOff>266700</xdr:colOff>
      <xdr:row>23</xdr:row>
      <xdr:rowOff>88900</xdr:rowOff>
    </xdr:to>
    <xdr:sp macro="" textlink="">
      <xdr:nvSpPr>
        <xdr:cNvPr id="4102" name="Ink 6">
          <a:extLst>
            <a:ext uri="{FF2B5EF4-FFF2-40B4-BE49-F238E27FC236}">
              <a16:creationId xmlns:a16="http://schemas.microsoft.com/office/drawing/2014/main" id="{D73D7148-B013-A849-84D1-25236F57C788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4025900" y="3746500"/>
          <a:ext cx="368300" cy="139700"/>
        </a:xfrm>
        <a:custGeom>
          <a:avLst/>
          <a:gdLst>
            <a:gd name="T0" fmla="+- 0 11351 11169"/>
            <a:gd name="T1" fmla="*/ T0 w 1023"/>
            <a:gd name="T2" fmla="+- 0 10458 10400"/>
            <a:gd name="T3" fmla="*/ 10458 h 396"/>
            <a:gd name="T4" fmla="+- 0 11349 11169"/>
            <a:gd name="T5" fmla="*/ T4 w 1023"/>
            <a:gd name="T6" fmla="+- 0 10426 10400"/>
            <a:gd name="T7" fmla="*/ 10426 h 396"/>
            <a:gd name="T8" fmla="+- 0 11299 11169"/>
            <a:gd name="T9" fmla="*/ T8 w 1023"/>
            <a:gd name="T10" fmla="+- 0 10406 10400"/>
            <a:gd name="T11" fmla="*/ 10406 h 396"/>
            <a:gd name="T12" fmla="+- 0 11212 11169"/>
            <a:gd name="T13" fmla="*/ T12 w 1023"/>
            <a:gd name="T14" fmla="+- 0 10460 10400"/>
            <a:gd name="T15" fmla="*/ 10460 h 396"/>
            <a:gd name="T16" fmla="+- 0 11169 11169"/>
            <a:gd name="T17" fmla="*/ T16 w 1023"/>
            <a:gd name="T18" fmla="+- 0 10610 10400"/>
            <a:gd name="T19" fmla="*/ 10610 h 396"/>
            <a:gd name="T20" fmla="+- 0 11262 11169"/>
            <a:gd name="T21" fmla="*/ T20 w 1023"/>
            <a:gd name="T22" fmla="+- 0 10767 10400"/>
            <a:gd name="T23" fmla="*/ 10767 h 396"/>
            <a:gd name="T24" fmla="+- 0 11384 11169"/>
            <a:gd name="T25" fmla="*/ T24 w 1023"/>
            <a:gd name="T26" fmla="+- 0 10777 10400"/>
            <a:gd name="T27" fmla="*/ 10777 h 396"/>
            <a:gd name="T28" fmla="+- 0 11437 11169"/>
            <a:gd name="T29" fmla="*/ T28 w 1023"/>
            <a:gd name="T30" fmla="+- 0 10755 10400"/>
            <a:gd name="T31" fmla="*/ 10755 h 396"/>
            <a:gd name="T32" fmla="+- 0 11514 11169"/>
            <a:gd name="T33" fmla="*/ T32 w 1023"/>
            <a:gd name="T34" fmla="+- 0 10648 10400"/>
            <a:gd name="T35" fmla="*/ 10648 h 396"/>
            <a:gd name="T36" fmla="+- 0 11502 11169"/>
            <a:gd name="T37" fmla="*/ T36 w 1023"/>
            <a:gd name="T38" fmla="+- 0 10701 10400"/>
            <a:gd name="T39" fmla="*/ 10701 h 396"/>
            <a:gd name="T40" fmla="+- 0 11525 11169"/>
            <a:gd name="T41" fmla="*/ T40 w 1023"/>
            <a:gd name="T42" fmla="+- 0 10768 10400"/>
            <a:gd name="T43" fmla="*/ 10768 h 396"/>
            <a:gd name="T44" fmla="+- 0 11587 11169"/>
            <a:gd name="T45" fmla="*/ T44 w 1023"/>
            <a:gd name="T46" fmla="+- 0 10794 10400"/>
            <a:gd name="T47" fmla="*/ 10794 h 396"/>
            <a:gd name="T48" fmla="+- 0 11646 11169"/>
            <a:gd name="T49" fmla="*/ T48 w 1023"/>
            <a:gd name="T50" fmla="+- 0 10761 10400"/>
            <a:gd name="T51" fmla="*/ 10761 h 396"/>
            <a:gd name="T52" fmla="+- 0 11633 11169"/>
            <a:gd name="T53" fmla="*/ T52 w 1023"/>
            <a:gd name="T54" fmla="+- 0 10701 10400"/>
            <a:gd name="T55" fmla="*/ 10701 h 396"/>
            <a:gd name="T56" fmla="+- 0 11541 11169"/>
            <a:gd name="T57" fmla="*/ T56 w 1023"/>
            <a:gd name="T58" fmla="+- 0 10664 10400"/>
            <a:gd name="T59" fmla="*/ 10664 h 396"/>
            <a:gd name="T60" fmla="+- 0 11519 11169"/>
            <a:gd name="T61" fmla="*/ T60 w 1023"/>
            <a:gd name="T62" fmla="+- 0 10665 10400"/>
            <a:gd name="T63" fmla="*/ 10665 h 396"/>
            <a:gd name="T64" fmla="+- 0 11584 11169"/>
            <a:gd name="T65" fmla="*/ T64 w 1023"/>
            <a:gd name="T66" fmla="+- 0 10672 10400"/>
            <a:gd name="T67" fmla="*/ 10672 h 396"/>
            <a:gd name="T68" fmla="+- 0 11615 11169"/>
            <a:gd name="T69" fmla="*/ T68 w 1023"/>
            <a:gd name="T70" fmla="+- 0 10670 10400"/>
            <a:gd name="T71" fmla="*/ 10670 h 396"/>
            <a:gd name="T72" fmla="+- 0 11864 11169"/>
            <a:gd name="T73" fmla="*/ T72 w 1023"/>
            <a:gd name="T74" fmla="+- 0 10586 10400"/>
            <a:gd name="T75" fmla="*/ 10586 h 396"/>
            <a:gd name="T76" fmla="+- 0 11824 11169"/>
            <a:gd name="T77" fmla="*/ T76 w 1023"/>
            <a:gd name="T78" fmla="+- 0 10601 10400"/>
            <a:gd name="T79" fmla="*/ 10601 h 396"/>
            <a:gd name="T80" fmla="+- 0 11757 11169"/>
            <a:gd name="T81" fmla="*/ T80 w 1023"/>
            <a:gd name="T82" fmla="+- 0 10661 10400"/>
            <a:gd name="T83" fmla="*/ 10661 h 396"/>
            <a:gd name="T84" fmla="+- 0 11782 11169"/>
            <a:gd name="T85" fmla="*/ T84 w 1023"/>
            <a:gd name="T86" fmla="+- 0 10707 10400"/>
            <a:gd name="T87" fmla="*/ 10707 h 396"/>
            <a:gd name="T88" fmla="+- 0 11854 11169"/>
            <a:gd name="T89" fmla="*/ T88 w 1023"/>
            <a:gd name="T90" fmla="+- 0 10731 10400"/>
            <a:gd name="T91" fmla="*/ 10731 h 396"/>
            <a:gd name="T92" fmla="+- 0 11866 11169"/>
            <a:gd name="T93" fmla="*/ T92 w 1023"/>
            <a:gd name="T94" fmla="+- 0 10763 10400"/>
            <a:gd name="T95" fmla="*/ 10763 h 396"/>
            <a:gd name="T96" fmla="+- 0 11814 11169"/>
            <a:gd name="T97" fmla="*/ T96 w 1023"/>
            <a:gd name="T98" fmla="+- 0 10793 10400"/>
            <a:gd name="T99" fmla="*/ 10793 h 396"/>
            <a:gd name="T100" fmla="+- 0 11790 11169"/>
            <a:gd name="T101" fmla="*/ T100 w 1023"/>
            <a:gd name="T102" fmla="+- 0 10792 10400"/>
            <a:gd name="T103" fmla="*/ 10792 h 396"/>
            <a:gd name="T104" fmla="+- 0 11806 11169"/>
            <a:gd name="T105" fmla="*/ T104 w 1023"/>
            <a:gd name="T106" fmla="+- 0 10720 10400"/>
            <a:gd name="T107" fmla="*/ 10720 h 396"/>
            <a:gd name="T108" fmla="+- 0 11821 11169"/>
            <a:gd name="T109" fmla="*/ T108 w 1023"/>
            <a:gd name="T110" fmla="+- 0 10690 10400"/>
            <a:gd name="T111" fmla="*/ 10690 h 396"/>
            <a:gd name="T112" fmla="+- 0 11958 11169"/>
            <a:gd name="T113" fmla="*/ T112 w 1023"/>
            <a:gd name="T114" fmla="+- 0 10400 10400"/>
            <a:gd name="T115" fmla="*/ 10400 h 396"/>
            <a:gd name="T116" fmla="+- 0 12004 11169"/>
            <a:gd name="T117" fmla="*/ T116 w 1023"/>
            <a:gd name="T118" fmla="+- 0 10463 10400"/>
            <a:gd name="T119" fmla="*/ 10463 h 396"/>
            <a:gd name="T120" fmla="+- 0 12033 11169"/>
            <a:gd name="T121" fmla="*/ T120 w 1023"/>
            <a:gd name="T122" fmla="+- 0 10605 10400"/>
            <a:gd name="T123" fmla="*/ 10605 h 396"/>
            <a:gd name="T124" fmla="+- 0 12047 11169"/>
            <a:gd name="T125" fmla="*/ T124 w 1023"/>
            <a:gd name="T126" fmla="+- 0 10720 10400"/>
            <a:gd name="T127" fmla="*/ 10720 h 396"/>
            <a:gd name="T128" fmla="+- 0 12049 11169"/>
            <a:gd name="T129" fmla="*/ T128 w 1023"/>
            <a:gd name="T130" fmla="+- 0 10744 10400"/>
            <a:gd name="T131" fmla="*/ 10744 h 396"/>
            <a:gd name="T132" fmla="+- 0 11968 11169"/>
            <a:gd name="T133" fmla="*/ T132 w 1023"/>
            <a:gd name="T134" fmla="+- 0 10599 10400"/>
            <a:gd name="T135" fmla="*/ 10599 h 396"/>
            <a:gd name="T136" fmla="+- 0 11952 11169"/>
            <a:gd name="T137" fmla="*/ T136 w 1023"/>
            <a:gd name="T138" fmla="+- 0 10539 10400"/>
            <a:gd name="T139" fmla="*/ 10539 h 396"/>
            <a:gd name="T140" fmla="+- 0 12011 11169"/>
            <a:gd name="T141" fmla="*/ T140 w 1023"/>
            <a:gd name="T142" fmla="+- 0 10516 10400"/>
            <a:gd name="T143" fmla="*/ 10516 h 396"/>
            <a:gd name="T144" fmla="+- 0 12116 11169"/>
            <a:gd name="T145" fmla="*/ T144 w 1023"/>
            <a:gd name="T146" fmla="+- 0 10504 10400"/>
            <a:gd name="T147" fmla="*/ 10504 h 396"/>
            <a:gd name="T148" fmla="+- 0 12191 11169"/>
            <a:gd name="T149" fmla="*/ T148 w 1023"/>
            <a:gd name="T150" fmla="+- 0 10493 10400"/>
            <a:gd name="T151" fmla="*/ 10493 h 396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  <a:cxn ang="0">
              <a:pos x="T85" y="T87"/>
            </a:cxn>
            <a:cxn ang="0">
              <a:pos x="T89" y="T91"/>
            </a:cxn>
            <a:cxn ang="0">
              <a:pos x="T93" y="T95"/>
            </a:cxn>
            <a:cxn ang="0">
              <a:pos x="T97" y="T99"/>
            </a:cxn>
            <a:cxn ang="0">
              <a:pos x="T101" y="T103"/>
            </a:cxn>
            <a:cxn ang="0">
              <a:pos x="T105" y="T107"/>
            </a:cxn>
            <a:cxn ang="0">
              <a:pos x="T109" y="T111"/>
            </a:cxn>
            <a:cxn ang="0">
              <a:pos x="T113" y="T115"/>
            </a:cxn>
            <a:cxn ang="0">
              <a:pos x="T117" y="T119"/>
            </a:cxn>
            <a:cxn ang="0">
              <a:pos x="T121" y="T123"/>
            </a:cxn>
            <a:cxn ang="0">
              <a:pos x="T125" y="T127"/>
            </a:cxn>
            <a:cxn ang="0">
              <a:pos x="T129" y="T131"/>
            </a:cxn>
            <a:cxn ang="0">
              <a:pos x="T133" y="T135"/>
            </a:cxn>
            <a:cxn ang="0">
              <a:pos x="T137" y="T139"/>
            </a:cxn>
            <a:cxn ang="0">
              <a:pos x="T141" y="T143"/>
            </a:cxn>
            <a:cxn ang="0">
              <a:pos x="T145" y="T147"/>
            </a:cxn>
            <a:cxn ang="0">
              <a:pos x="T149" y="T151"/>
            </a:cxn>
          </a:cxnLst>
          <a:rect l="0" t="0" r="r" b="b"/>
          <a:pathLst>
            <a:path w="1023" h="396" extrusionOk="0">
              <a:moveTo>
                <a:pt x="182" y="58"/>
              </a:moveTo>
              <a:cubicBezTo>
                <a:pt x="183" y="46"/>
                <a:pt x="190" y="41"/>
                <a:pt x="180" y="26"/>
              </a:cubicBezTo>
              <a:cubicBezTo>
                <a:pt x="169" y="9"/>
                <a:pt x="149" y="5"/>
                <a:pt x="130" y="6"/>
              </a:cubicBezTo>
              <a:cubicBezTo>
                <a:pt x="92" y="8"/>
                <a:pt x="65" y="31"/>
                <a:pt x="43" y="60"/>
              </a:cubicBezTo>
              <a:cubicBezTo>
                <a:pt x="11" y="103"/>
                <a:pt x="-2" y="157"/>
                <a:pt x="0" y="210"/>
              </a:cubicBezTo>
              <a:cubicBezTo>
                <a:pt x="3" y="273"/>
                <a:pt x="36" y="337"/>
                <a:pt x="93" y="367"/>
              </a:cubicBezTo>
              <a:cubicBezTo>
                <a:pt x="132" y="387"/>
                <a:pt x="174" y="388"/>
                <a:pt x="215" y="377"/>
              </a:cubicBezTo>
              <a:cubicBezTo>
                <a:pt x="243" y="368"/>
                <a:pt x="252" y="365"/>
                <a:pt x="268" y="355"/>
              </a:cubicBezTo>
            </a:path>
            <a:path w="1023" h="396" extrusionOk="0">
              <a:moveTo>
                <a:pt x="345" y="248"/>
              </a:moveTo>
              <a:cubicBezTo>
                <a:pt x="336" y="265"/>
                <a:pt x="332" y="281"/>
                <a:pt x="333" y="301"/>
              </a:cubicBezTo>
              <a:cubicBezTo>
                <a:pt x="334" y="325"/>
                <a:pt x="341" y="349"/>
                <a:pt x="356" y="368"/>
              </a:cubicBezTo>
              <a:cubicBezTo>
                <a:pt x="370" y="386"/>
                <a:pt x="395" y="396"/>
                <a:pt x="418" y="394"/>
              </a:cubicBezTo>
              <a:cubicBezTo>
                <a:pt x="439" y="392"/>
                <a:pt x="466" y="380"/>
                <a:pt x="477" y="361"/>
              </a:cubicBezTo>
              <a:cubicBezTo>
                <a:pt x="489" y="340"/>
                <a:pt x="479" y="317"/>
                <a:pt x="464" y="301"/>
              </a:cubicBezTo>
              <a:cubicBezTo>
                <a:pt x="441" y="278"/>
                <a:pt x="404" y="265"/>
                <a:pt x="372" y="264"/>
              </a:cubicBezTo>
              <a:cubicBezTo>
                <a:pt x="360" y="265"/>
                <a:pt x="357" y="265"/>
                <a:pt x="350" y="265"/>
              </a:cubicBezTo>
              <a:cubicBezTo>
                <a:pt x="365" y="279"/>
                <a:pt x="393" y="274"/>
                <a:pt x="415" y="272"/>
              </a:cubicBezTo>
              <a:cubicBezTo>
                <a:pt x="425" y="271"/>
                <a:pt x="436" y="271"/>
                <a:pt x="446" y="270"/>
              </a:cubicBezTo>
            </a:path>
            <a:path w="1023" h="396" extrusionOk="0">
              <a:moveTo>
                <a:pt x="695" y="186"/>
              </a:moveTo>
              <a:cubicBezTo>
                <a:pt x="698" y="171"/>
                <a:pt x="665" y="195"/>
                <a:pt x="655" y="201"/>
              </a:cubicBezTo>
              <a:cubicBezTo>
                <a:pt x="630" y="215"/>
                <a:pt x="601" y="233"/>
                <a:pt x="588" y="261"/>
              </a:cubicBezTo>
              <a:cubicBezTo>
                <a:pt x="578" y="283"/>
                <a:pt x="595" y="298"/>
                <a:pt x="613" y="307"/>
              </a:cubicBezTo>
              <a:cubicBezTo>
                <a:pt x="636" y="318"/>
                <a:pt x="662" y="320"/>
                <a:pt x="685" y="331"/>
              </a:cubicBezTo>
              <a:cubicBezTo>
                <a:pt x="698" y="337"/>
                <a:pt x="708" y="349"/>
                <a:pt x="697" y="363"/>
              </a:cubicBezTo>
              <a:cubicBezTo>
                <a:pt x="686" y="378"/>
                <a:pt x="662" y="388"/>
                <a:pt x="645" y="393"/>
              </a:cubicBezTo>
              <a:cubicBezTo>
                <a:pt x="632" y="395"/>
                <a:pt x="629" y="396"/>
                <a:pt x="621" y="392"/>
              </a:cubicBezTo>
              <a:cubicBezTo>
                <a:pt x="614" y="366"/>
                <a:pt x="625" y="347"/>
                <a:pt x="637" y="320"/>
              </a:cubicBezTo>
              <a:cubicBezTo>
                <a:pt x="642" y="310"/>
                <a:pt x="647" y="300"/>
                <a:pt x="652" y="290"/>
              </a:cubicBezTo>
            </a:path>
            <a:path w="1023" h="396" extrusionOk="0">
              <a:moveTo>
                <a:pt x="789" y="0"/>
              </a:moveTo>
              <a:cubicBezTo>
                <a:pt x="815" y="14"/>
                <a:pt x="826" y="34"/>
                <a:pt x="835" y="63"/>
              </a:cubicBezTo>
              <a:cubicBezTo>
                <a:pt x="849" y="108"/>
                <a:pt x="856" y="158"/>
                <a:pt x="864" y="205"/>
              </a:cubicBezTo>
              <a:cubicBezTo>
                <a:pt x="870" y="243"/>
                <a:pt x="875" y="282"/>
                <a:pt x="878" y="320"/>
              </a:cubicBezTo>
              <a:cubicBezTo>
                <a:pt x="879" y="332"/>
                <a:pt x="879" y="336"/>
                <a:pt x="880" y="344"/>
              </a:cubicBezTo>
            </a:path>
            <a:path w="1023" h="396" extrusionOk="0">
              <a:moveTo>
                <a:pt x="799" y="199"/>
              </a:moveTo>
              <a:cubicBezTo>
                <a:pt x="790" y="180"/>
                <a:pt x="776" y="160"/>
                <a:pt x="783" y="139"/>
              </a:cubicBezTo>
              <a:cubicBezTo>
                <a:pt x="790" y="119"/>
                <a:pt x="824" y="118"/>
                <a:pt x="842" y="116"/>
              </a:cubicBezTo>
              <a:cubicBezTo>
                <a:pt x="877" y="111"/>
                <a:pt x="912" y="109"/>
                <a:pt x="947" y="104"/>
              </a:cubicBezTo>
              <a:cubicBezTo>
                <a:pt x="972" y="100"/>
                <a:pt x="997" y="98"/>
                <a:pt x="1022" y="93"/>
              </a:cubicBezTo>
            </a:path>
          </a:pathLst>
        </a:custGeom>
        <a:noFill/>
        <a:ln w="12700" cap="rnd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showGridLines="0" zoomScaleNormal="100" workbookViewId="0">
      <selection sqref="A1:A3"/>
    </sheetView>
  </sheetViews>
  <sheetFormatPr defaultColWidth="8.81640625" defaultRowHeight="12.5" x14ac:dyDescent="0.25"/>
  <cols>
    <col min="1" max="1" width="2.36328125" customWidth="1"/>
    <col min="2" max="2" width="6.36328125" bestFit="1" customWidth="1"/>
    <col min="3" max="3" width="12.36328125" bestFit="1" customWidth="1"/>
    <col min="4" max="4" width="6.36328125" customWidth="1"/>
    <col min="5" max="5" width="12" bestFit="1" customWidth="1"/>
    <col min="6" max="6" width="10.6328125" bestFit="1" customWidth="1"/>
    <col min="7" max="8" width="12" bestFit="1" customWidth="1"/>
  </cols>
  <sheetData>
    <row r="1" spans="1:8" ht="13" x14ac:dyDescent="0.3">
      <c r="A1" s="26" t="s">
        <v>91</v>
      </c>
    </row>
    <row r="2" spans="1:8" ht="13" x14ac:dyDescent="0.3">
      <c r="A2" s="26" t="s">
        <v>92</v>
      </c>
    </row>
    <row r="3" spans="1:8" ht="13" x14ac:dyDescent="0.3">
      <c r="A3" s="26" t="s">
        <v>93</v>
      </c>
    </row>
    <row r="6" spans="1:8" ht="13" thickBot="1" x14ac:dyDescent="0.3">
      <c r="A6" t="s">
        <v>94</v>
      </c>
    </row>
    <row r="7" spans="1:8" ht="13" x14ac:dyDescent="0.3">
      <c r="B7" s="45"/>
      <c r="C7" s="45"/>
      <c r="D7" s="45" t="s">
        <v>97</v>
      </c>
      <c r="E7" s="45" t="s">
        <v>99</v>
      </c>
      <c r="F7" s="45" t="s">
        <v>100</v>
      </c>
      <c r="G7" s="45" t="s">
        <v>102</v>
      </c>
      <c r="H7" s="45" t="s">
        <v>102</v>
      </c>
    </row>
    <row r="8" spans="1:8" ht="13.5" thickBot="1" x14ac:dyDescent="0.35">
      <c r="B8" s="46" t="s">
        <v>95</v>
      </c>
      <c r="C8" s="46" t="s">
        <v>96</v>
      </c>
      <c r="D8" s="46" t="s">
        <v>98</v>
      </c>
      <c r="E8" s="46" t="s">
        <v>76</v>
      </c>
      <c r="F8" s="46" t="s">
        <v>101</v>
      </c>
      <c r="G8" s="46" t="s">
        <v>103</v>
      </c>
      <c r="H8" s="46" t="s">
        <v>104</v>
      </c>
    </row>
    <row r="9" spans="1:8" x14ac:dyDescent="0.25">
      <c r="B9" s="43" t="s">
        <v>109</v>
      </c>
      <c r="C9" s="43" t="s">
        <v>38</v>
      </c>
      <c r="D9" s="47">
        <v>2.2222222222219585</v>
      </c>
      <c r="E9" s="47">
        <v>0</v>
      </c>
      <c r="F9" s="43">
        <v>99.999999999909051</v>
      </c>
      <c r="G9" s="43">
        <v>199.99999999974227</v>
      </c>
      <c r="H9" s="43">
        <v>25.00000000023779</v>
      </c>
    </row>
    <row r="10" spans="1:8" ht="13" thickBot="1" x14ac:dyDescent="0.3">
      <c r="B10" s="44" t="s">
        <v>110</v>
      </c>
      <c r="C10" s="44" t="s">
        <v>39</v>
      </c>
      <c r="D10" s="48">
        <v>5.5555555555585761</v>
      </c>
      <c r="E10" s="48">
        <v>0</v>
      </c>
      <c r="F10" s="44">
        <v>150.00000000005303</v>
      </c>
      <c r="G10" s="44">
        <v>50.000000000712419</v>
      </c>
      <c r="H10" s="44">
        <v>100.00000000002272</v>
      </c>
    </row>
    <row r="12" spans="1:8" ht="13" thickBot="1" x14ac:dyDescent="0.3">
      <c r="A12" t="s">
        <v>0</v>
      </c>
    </row>
    <row r="13" spans="1:8" ht="13" x14ac:dyDescent="0.3">
      <c r="B13" s="45"/>
      <c r="C13" s="45"/>
      <c r="D13" s="45" t="s">
        <v>97</v>
      </c>
      <c r="E13" s="45" t="s">
        <v>105</v>
      </c>
      <c r="F13" s="45" t="s">
        <v>107</v>
      </c>
      <c r="G13" s="45" t="s">
        <v>102</v>
      </c>
      <c r="H13" s="45" t="s">
        <v>102</v>
      </c>
    </row>
    <row r="14" spans="1:8" ht="13.5" thickBot="1" x14ac:dyDescent="0.35">
      <c r="B14" s="46" t="s">
        <v>95</v>
      </c>
      <c r="C14" s="46" t="s">
        <v>96</v>
      </c>
      <c r="D14" s="46" t="s">
        <v>98</v>
      </c>
      <c r="E14" s="46" t="s">
        <v>106</v>
      </c>
      <c r="F14" s="46" t="s">
        <v>108</v>
      </c>
      <c r="G14" s="46" t="s">
        <v>103</v>
      </c>
      <c r="H14" s="46" t="s">
        <v>104</v>
      </c>
    </row>
    <row r="15" spans="1:8" x14ac:dyDescent="0.25">
      <c r="B15" s="43" t="s">
        <v>111</v>
      </c>
      <c r="C15" s="43" t="s">
        <v>112</v>
      </c>
      <c r="D15" s="49">
        <v>40000.000000009968</v>
      </c>
      <c r="E15" s="49">
        <v>4.1666666667056146E-3</v>
      </c>
      <c r="F15" s="43">
        <v>40000</v>
      </c>
      <c r="G15" s="43">
        <v>66666.66666702964</v>
      </c>
      <c r="H15" s="43">
        <v>13333.33333333394</v>
      </c>
    </row>
    <row r="16" spans="1:8" ht="13" thickBot="1" x14ac:dyDescent="0.3">
      <c r="B16" s="44" t="s">
        <v>113</v>
      </c>
      <c r="C16" s="44" t="s">
        <v>114</v>
      </c>
      <c r="D16" s="50">
        <v>200.00000000008669</v>
      </c>
      <c r="E16" s="50">
        <v>4.4444444444405145</v>
      </c>
      <c r="F16" s="44">
        <v>200</v>
      </c>
      <c r="G16" s="44">
        <v>99.99999999994769</v>
      </c>
      <c r="H16" s="44">
        <v>125.00000000020688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zoomScaleNormal="100" workbookViewId="0">
      <selection activeCell="E8" sqref="E8"/>
    </sheetView>
  </sheetViews>
  <sheetFormatPr defaultColWidth="8.81640625" defaultRowHeight="25" x14ac:dyDescent="0.5"/>
  <cols>
    <col min="1" max="9" width="15.6328125" style="90" customWidth="1"/>
    <col min="10" max="16384" width="8.81640625" style="90"/>
  </cols>
  <sheetData>
    <row r="1" spans="1:8" x14ac:dyDescent="0.5">
      <c r="A1" s="89" t="s">
        <v>28</v>
      </c>
    </row>
    <row r="3" spans="1:8" x14ac:dyDescent="0.5">
      <c r="A3" s="91" t="s">
        <v>29</v>
      </c>
      <c r="B3" s="92"/>
      <c r="C3" s="93" t="s">
        <v>30</v>
      </c>
      <c r="D3" s="93" t="s">
        <v>31</v>
      </c>
      <c r="E3" s="94"/>
      <c r="F3" s="94"/>
      <c r="G3" s="94"/>
    </row>
    <row r="4" spans="1:8" x14ac:dyDescent="0.5">
      <c r="A4" s="95" t="s">
        <v>32</v>
      </c>
      <c r="B4" s="96"/>
      <c r="C4" s="97">
        <v>100</v>
      </c>
      <c r="D4" s="97">
        <v>150</v>
      </c>
      <c r="E4" s="94"/>
      <c r="F4" s="94"/>
      <c r="G4" s="94"/>
    </row>
    <row r="5" spans="1:8" x14ac:dyDescent="0.5">
      <c r="A5" s="98" t="s">
        <v>33</v>
      </c>
      <c r="B5" s="99"/>
      <c r="C5" s="100"/>
      <c r="D5" s="96"/>
      <c r="E5" s="101" t="s">
        <v>34</v>
      </c>
    </row>
    <row r="6" spans="1:8" x14ac:dyDescent="0.5">
      <c r="A6" s="102" t="s">
        <v>35</v>
      </c>
      <c r="B6" s="92"/>
      <c r="C6" s="103">
        <v>8000</v>
      </c>
      <c r="D6" s="103">
        <v>4000</v>
      </c>
      <c r="E6" s="103">
        <v>40000</v>
      </c>
    </row>
    <row r="7" spans="1:8" x14ac:dyDescent="0.5">
      <c r="A7" s="104" t="s">
        <v>36</v>
      </c>
      <c r="B7" s="96"/>
      <c r="C7" s="97">
        <v>15</v>
      </c>
      <c r="D7" s="97">
        <v>30</v>
      </c>
      <c r="E7" s="97">
        <v>200</v>
      </c>
    </row>
    <row r="8" spans="1:8" x14ac:dyDescent="0.5">
      <c r="A8" s="94"/>
      <c r="B8" s="94"/>
      <c r="C8" s="105"/>
      <c r="D8" s="105"/>
      <c r="E8" s="105"/>
      <c r="F8" s="94"/>
      <c r="G8" s="94"/>
    </row>
    <row r="9" spans="1:8" x14ac:dyDescent="0.5">
      <c r="A9" s="106" t="s">
        <v>37</v>
      </c>
      <c r="B9" s="107"/>
      <c r="C9" s="94"/>
      <c r="D9" s="94"/>
      <c r="E9" s="94"/>
      <c r="F9" s="94"/>
      <c r="G9" s="94"/>
    </row>
    <row r="10" spans="1:8" x14ac:dyDescent="0.5">
      <c r="A10" s="108" t="s">
        <v>38</v>
      </c>
      <c r="B10" s="109">
        <v>1</v>
      </c>
      <c r="C10" s="94"/>
      <c r="D10" s="94"/>
      <c r="E10" s="94"/>
      <c r="F10" s="94"/>
      <c r="G10" s="94"/>
    </row>
    <row r="11" spans="1:8" x14ac:dyDescent="0.5">
      <c r="A11" s="104" t="s">
        <v>39</v>
      </c>
      <c r="B11" s="109">
        <v>7.0000000000031299</v>
      </c>
    </row>
    <row r="12" spans="1:8" x14ac:dyDescent="0.5">
      <c r="E12" s="90">
        <v>1055.56</v>
      </c>
      <c r="F12" s="90" t="s">
        <v>87</v>
      </c>
      <c r="H12" s="90" t="s">
        <v>89</v>
      </c>
    </row>
    <row r="13" spans="1:8" x14ac:dyDescent="0.5">
      <c r="A13" s="90" t="s">
        <v>40</v>
      </c>
      <c r="C13" s="90">
        <f>C4*B10+D4*B11</f>
        <v>1150.0000000004695</v>
      </c>
      <c r="E13" s="90">
        <v>1000</v>
      </c>
      <c r="F13" s="90" t="s">
        <v>88</v>
      </c>
      <c r="H13" s="90" t="s">
        <v>90</v>
      </c>
    </row>
    <row r="15" spans="1:8" x14ac:dyDescent="0.5">
      <c r="A15" s="90" t="s">
        <v>0</v>
      </c>
    </row>
    <row r="16" spans="1:8" x14ac:dyDescent="0.5">
      <c r="B16" s="90" t="s">
        <v>15</v>
      </c>
      <c r="C16" s="90">
        <f>C6*B10+D6*B11</f>
        <v>36000.000000012515</v>
      </c>
      <c r="D16" s="90" t="s">
        <v>86</v>
      </c>
      <c r="E16" s="90">
        <f>E6</f>
        <v>40000</v>
      </c>
    </row>
    <row r="17" spans="2:5" x14ac:dyDescent="0.5">
      <c r="B17" s="90" t="s">
        <v>16</v>
      </c>
      <c r="C17" s="90">
        <f>C7*B10+D7*B11</f>
        <v>225.00000000009391</v>
      </c>
      <c r="D17" s="90" t="s">
        <v>86</v>
      </c>
      <c r="E17" s="90">
        <v>225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zoomScaleNormal="100" workbookViewId="0">
      <selection activeCell="C10" sqref="C10"/>
    </sheetView>
  </sheetViews>
  <sheetFormatPr defaultColWidth="8.81640625" defaultRowHeight="17.5" x14ac:dyDescent="0.35"/>
  <cols>
    <col min="1" max="1" width="40.6328125" style="119" customWidth="1"/>
    <col min="2" max="2" width="18.1796875" style="119" bestFit="1" customWidth="1"/>
    <col min="3" max="3" width="20.1796875" style="119" bestFit="1" customWidth="1"/>
    <col min="4" max="4" width="12.6328125" style="119" bestFit="1" customWidth="1"/>
    <col min="5" max="5" width="14.81640625" style="119" bestFit="1" customWidth="1"/>
    <col min="6" max="6" width="23.36328125" style="119" bestFit="1" customWidth="1"/>
    <col min="7" max="7" width="14.81640625" style="119" bestFit="1" customWidth="1"/>
    <col min="8" max="8" width="5.1796875" style="119" bestFit="1" customWidth="1"/>
    <col min="9" max="16384" width="8.81640625" style="119"/>
  </cols>
  <sheetData>
    <row r="1" spans="1:8" ht="18" x14ac:dyDescent="0.4">
      <c r="A1" s="118" t="s">
        <v>41</v>
      </c>
    </row>
    <row r="2" spans="1:8" ht="18" x14ac:dyDescent="0.4">
      <c r="A2" s="118"/>
    </row>
    <row r="3" spans="1:8" x14ac:dyDescent="0.35">
      <c r="A3" s="120"/>
      <c r="B3" s="121"/>
      <c r="C3" s="122" t="s">
        <v>42</v>
      </c>
      <c r="D3" s="122" t="s">
        <v>43</v>
      </c>
      <c r="E3" s="122" t="s">
        <v>44</v>
      </c>
      <c r="F3" s="123"/>
    </row>
    <row r="4" spans="1:8" x14ac:dyDescent="0.35">
      <c r="A4" s="124" t="s">
        <v>45</v>
      </c>
      <c r="B4" s="125"/>
      <c r="C4" s="126" t="s">
        <v>46</v>
      </c>
      <c r="D4" s="126" t="s">
        <v>47</v>
      </c>
      <c r="E4" s="126" t="s">
        <v>48</v>
      </c>
      <c r="F4" s="126" t="s">
        <v>49</v>
      </c>
      <c r="G4" s="127"/>
    </row>
    <row r="5" spans="1:8" x14ac:dyDescent="0.35">
      <c r="A5" s="128" t="s">
        <v>50</v>
      </c>
      <c r="B5" s="129"/>
      <c r="C5" s="126">
        <v>300</v>
      </c>
      <c r="D5" s="126">
        <v>90</v>
      </c>
      <c r="E5" s="126">
        <v>400</v>
      </c>
      <c r="F5" s="130">
        <v>150</v>
      </c>
      <c r="G5" s="127"/>
    </row>
    <row r="6" spans="1:8" x14ac:dyDescent="0.35">
      <c r="A6" s="128"/>
      <c r="B6" s="131"/>
      <c r="C6" s="132"/>
      <c r="D6" s="131"/>
      <c r="E6" s="133"/>
      <c r="F6" s="134"/>
      <c r="G6" s="135" t="s">
        <v>34</v>
      </c>
    </row>
    <row r="7" spans="1:8" x14ac:dyDescent="0.35">
      <c r="A7" s="132" t="s">
        <v>51</v>
      </c>
      <c r="B7" s="131"/>
      <c r="C7" s="130">
        <v>35000</v>
      </c>
      <c r="D7" s="130">
        <v>10000</v>
      </c>
      <c r="E7" s="130">
        <v>25000</v>
      </c>
      <c r="F7" s="136">
        <v>90000</v>
      </c>
      <c r="G7" s="130">
        <v>120000</v>
      </c>
    </row>
    <row r="8" spans="1:8" x14ac:dyDescent="0.35">
      <c r="A8" s="137" t="s">
        <v>52</v>
      </c>
      <c r="B8" s="138"/>
      <c r="C8" s="126">
        <v>4</v>
      </c>
      <c r="D8" s="126">
        <v>2</v>
      </c>
      <c r="E8" s="126">
        <v>7</v>
      </c>
      <c r="F8" s="139">
        <v>3</v>
      </c>
      <c r="G8" s="126">
        <v>12</v>
      </c>
    </row>
    <row r="9" spans="1:8" x14ac:dyDescent="0.35">
      <c r="A9" s="132" t="s">
        <v>53</v>
      </c>
      <c r="B9" s="131"/>
      <c r="C9" s="130">
        <v>1</v>
      </c>
      <c r="D9" s="130">
        <v>1</v>
      </c>
      <c r="E9" s="130">
        <v>0</v>
      </c>
      <c r="F9" s="130">
        <v>0</v>
      </c>
      <c r="G9" s="130">
        <v>1</v>
      </c>
    </row>
    <row r="10" spans="1:8" x14ac:dyDescent="0.35">
      <c r="A10" s="127"/>
      <c r="B10" s="127"/>
      <c r="C10" s="140"/>
      <c r="D10" s="140"/>
      <c r="E10" s="140"/>
      <c r="F10" s="127"/>
      <c r="G10" s="127"/>
    </row>
    <row r="11" spans="1:8" x14ac:dyDescent="0.35">
      <c r="A11" s="141" t="s">
        <v>54</v>
      </c>
      <c r="B11" s="142"/>
      <c r="C11" s="143"/>
      <c r="D11" s="127"/>
      <c r="E11" s="127"/>
      <c r="F11" s="127"/>
      <c r="G11" s="127"/>
    </row>
    <row r="12" spans="1:8" x14ac:dyDescent="0.35">
      <c r="A12" s="144" t="s">
        <v>55</v>
      </c>
      <c r="B12" s="145"/>
      <c r="C12" s="146"/>
      <c r="D12" s="127"/>
      <c r="E12" s="147" t="s">
        <v>46</v>
      </c>
      <c r="F12" s="147" t="s">
        <v>115</v>
      </c>
      <c r="G12" s="147" t="s">
        <v>48</v>
      </c>
      <c r="H12" s="137" t="s">
        <v>116</v>
      </c>
    </row>
    <row r="13" spans="1:8" x14ac:dyDescent="0.35">
      <c r="A13" s="144" t="s">
        <v>56</v>
      </c>
      <c r="B13" s="145"/>
      <c r="C13" s="146"/>
      <c r="E13" s="148">
        <v>1</v>
      </c>
      <c r="F13" s="148">
        <v>0</v>
      </c>
      <c r="G13" s="148">
        <v>1</v>
      </c>
      <c r="H13" s="148">
        <v>0</v>
      </c>
    </row>
    <row r="14" spans="1:8" x14ac:dyDescent="0.35">
      <c r="A14" s="144" t="s">
        <v>57</v>
      </c>
      <c r="B14" s="145"/>
      <c r="C14" s="146"/>
    </row>
    <row r="15" spans="1:8" x14ac:dyDescent="0.35">
      <c r="A15" s="149" t="s">
        <v>58</v>
      </c>
      <c r="B15" s="150"/>
      <c r="C15" s="146"/>
    </row>
    <row r="17" spans="1:5" x14ac:dyDescent="0.35">
      <c r="A17" s="119" t="s">
        <v>13</v>
      </c>
    </row>
    <row r="18" spans="1:5" x14ac:dyDescent="0.35">
      <c r="A18" s="132" t="s">
        <v>177</v>
      </c>
      <c r="B18" s="131"/>
      <c r="C18" s="130">
        <f>SUMPRODUCT(C5:F5,E13:H13)</f>
        <v>700</v>
      </c>
    </row>
    <row r="20" spans="1:5" x14ac:dyDescent="0.35">
      <c r="A20" s="119" t="s">
        <v>0</v>
      </c>
    </row>
    <row r="21" spans="1:5" x14ac:dyDescent="0.35">
      <c r="B21" s="119" t="s">
        <v>15</v>
      </c>
      <c r="C21" s="119">
        <f>SUMPRODUCT(C7:F7,E13:H13)</f>
        <v>60000</v>
      </c>
      <c r="D21" s="119" t="s">
        <v>86</v>
      </c>
      <c r="E21" s="119">
        <f>G7</f>
        <v>120000</v>
      </c>
    </row>
    <row r="22" spans="1:5" x14ac:dyDescent="0.35">
      <c r="B22" s="119" t="s">
        <v>16</v>
      </c>
      <c r="C22" s="119">
        <f>SUMPRODUCT(C8:F8,E13:H13)</f>
        <v>11</v>
      </c>
      <c r="D22" s="119" t="s">
        <v>86</v>
      </c>
      <c r="E22" s="119">
        <f>G8</f>
        <v>12</v>
      </c>
    </row>
    <row r="23" spans="1:5" x14ac:dyDescent="0.35">
      <c r="B23" s="119" t="s">
        <v>63</v>
      </c>
      <c r="C23" s="119">
        <f>E13+F13</f>
        <v>1</v>
      </c>
      <c r="D23" s="119" t="s">
        <v>86</v>
      </c>
      <c r="E23" s="119">
        <v>1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zoomScaleNormal="100" workbookViewId="0">
      <selection activeCell="D14" sqref="D14"/>
    </sheetView>
  </sheetViews>
  <sheetFormatPr defaultColWidth="8.81640625" defaultRowHeight="15.5" x14ac:dyDescent="0.35"/>
  <cols>
    <col min="1" max="1" width="32.81640625" style="156" bestFit="1" customWidth="1"/>
    <col min="2" max="2" width="30" style="156" bestFit="1" customWidth="1"/>
    <col min="3" max="3" width="20.6328125" style="156" bestFit="1" customWidth="1"/>
    <col min="4" max="4" width="24.81640625" style="156" bestFit="1" customWidth="1"/>
    <col min="5" max="5" width="28.36328125" style="156" bestFit="1" customWidth="1"/>
    <col min="6" max="16384" width="8.81640625" style="156"/>
  </cols>
  <sheetData>
    <row r="1" spans="1:5" x14ac:dyDescent="0.35">
      <c r="A1" s="151"/>
      <c r="B1" s="152" t="s">
        <v>8</v>
      </c>
      <c r="C1" s="153" t="s">
        <v>9</v>
      </c>
      <c r="D1" s="154" t="s">
        <v>10</v>
      </c>
      <c r="E1" s="155" t="s">
        <v>12</v>
      </c>
    </row>
    <row r="2" spans="1:5" x14ac:dyDescent="0.35">
      <c r="A2" s="157" t="s">
        <v>1</v>
      </c>
      <c r="B2" s="158">
        <v>6000</v>
      </c>
      <c r="C2" s="159">
        <v>125</v>
      </c>
      <c r="D2" s="160">
        <v>8.1000000000000003E-2</v>
      </c>
      <c r="E2" s="161">
        <f>B2*D2</f>
        <v>486</v>
      </c>
    </row>
    <row r="3" spans="1:5" x14ac:dyDescent="0.35">
      <c r="A3" s="157" t="s">
        <v>2</v>
      </c>
      <c r="B3" s="158">
        <v>12000</v>
      </c>
      <c r="C3" s="159">
        <v>150</v>
      </c>
      <c r="D3" s="162">
        <v>0.09</v>
      </c>
      <c r="E3" s="161">
        <f t="shared" ref="E3:E8" si="0">B3*D3</f>
        <v>1080</v>
      </c>
    </row>
    <row r="4" spans="1:5" x14ac:dyDescent="0.35">
      <c r="A4" s="157" t="s">
        <v>3</v>
      </c>
      <c r="B4" s="158">
        <v>20000</v>
      </c>
      <c r="C4" s="159">
        <v>200</v>
      </c>
      <c r="D4" s="162">
        <v>0.11</v>
      </c>
      <c r="E4" s="161">
        <f t="shared" si="0"/>
        <v>2200</v>
      </c>
    </row>
    <row r="5" spans="1:5" x14ac:dyDescent="0.35">
      <c r="A5" s="157" t="s">
        <v>4</v>
      </c>
      <c r="B5" s="158">
        <v>14000</v>
      </c>
      <c r="C5" s="159">
        <v>40</v>
      </c>
      <c r="D5" s="160">
        <v>0.10199999999999999</v>
      </c>
      <c r="E5" s="161">
        <f t="shared" si="0"/>
        <v>1428</v>
      </c>
    </row>
    <row r="6" spans="1:5" x14ac:dyDescent="0.35">
      <c r="A6" s="157" t="s">
        <v>5</v>
      </c>
      <c r="B6" s="158">
        <v>15000</v>
      </c>
      <c r="C6" s="159">
        <v>40</v>
      </c>
      <c r="D6" s="160">
        <v>0.105</v>
      </c>
      <c r="E6" s="161">
        <f t="shared" si="0"/>
        <v>1575</v>
      </c>
    </row>
    <row r="7" spans="1:5" x14ac:dyDescent="0.35">
      <c r="A7" s="157" t="s">
        <v>6</v>
      </c>
      <c r="B7" s="158">
        <v>2000</v>
      </c>
      <c r="C7" s="159">
        <v>20</v>
      </c>
      <c r="D7" s="160">
        <v>0.14099999999999999</v>
      </c>
      <c r="E7" s="161">
        <f t="shared" si="0"/>
        <v>282</v>
      </c>
    </row>
    <row r="8" spans="1:5" x14ac:dyDescent="0.35">
      <c r="A8" s="163" t="s">
        <v>7</v>
      </c>
      <c r="B8" s="164">
        <v>32000</v>
      </c>
      <c r="C8" s="165">
        <v>100</v>
      </c>
      <c r="D8" s="166">
        <v>0.13200000000000001</v>
      </c>
      <c r="E8" s="167">
        <f t="shared" si="0"/>
        <v>4224</v>
      </c>
    </row>
    <row r="10" spans="1:5" x14ac:dyDescent="0.35">
      <c r="A10" s="168" t="s">
        <v>11</v>
      </c>
    </row>
    <row r="11" spans="1:5" x14ac:dyDescent="0.35">
      <c r="B11" s="169" t="s">
        <v>1</v>
      </c>
      <c r="C11" s="170">
        <v>1</v>
      </c>
    </row>
    <row r="12" spans="1:5" x14ac:dyDescent="0.35">
      <c r="B12" s="157" t="s">
        <v>2</v>
      </c>
      <c r="C12" s="171">
        <v>0</v>
      </c>
    </row>
    <row r="13" spans="1:5" x14ac:dyDescent="0.35">
      <c r="B13" s="157" t="s">
        <v>3</v>
      </c>
      <c r="C13" s="171">
        <v>0</v>
      </c>
    </row>
    <row r="14" spans="1:5" x14ac:dyDescent="0.35">
      <c r="B14" s="157" t="s">
        <v>4</v>
      </c>
      <c r="C14" s="171">
        <v>0</v>
      </c>
    </row>
    <row r="15" spans="1:5" x14ac:dyDescent="0.35">
      <c r="B15" s="157" t="s">
        <v>5</v>
      </c>
      <c r="C15" s="171">
        <v>0</v>
      </c>
    </row>
    <row r="16" spans="1:5" x14ac:dyDescent="0.35">
      <c r="B16" s="157" t="s">
        <v>6</v>
      </c>
      <c r="C16" s="171">
        <v>1</v>
      </c>
    </row>
    <row r="17" spans="1:5" x14ac:dyDescent="0.35">
      <c r="B17" s="163" t="s">
        <v>7</v>
      </c>
      <c r="C17" s="172">
        <v>1</v>
      </c>
    </row>
    <row r="19" spans="1:5" x14ac:dyDescent="0.35">
      <c r="A19" s="168" t="s">
        <v>13</v>
      </c>
      <c r="B19" s="173" t="s">
        <v>14</v>
      </c>
      <c r="C19" s="173"/>
      <c r="D19" s="156">
        <f>SUMPRODUCT(E2:E8,C11:C17)</f>
        <v>4992</v>
      </c>
    </row>
    <row r="21" spans="1:5" x14ac:dyDescent="0.35">
      <c r="A21" s="168" t="s">
        <v>0</v>
      </c>
    </row>
    <row r="22" spans="1:5" x14ac:dyDescent="0.35">
      <c r="B22" s="174" t="s">
        <v>15</v>
      </c>
      <c r="C22" s="156">
        <f>SUMPRODUCT(B2:B8,C11:C17)</f>
        <v>40000</v>
      </c>
      <c r="D22" s="156" t="s">
        <v>86</v>
      </c>
      <c r="E22" s="175">
        <v>45000</v>
      </c>
    </row>
    <row r="23" spans="1:5" x14ac:dyDescent="0.35">
      <c r="B23" s="174" t="s">
        <v>16</v>
      </c>
      <c r="C23" s="156">
        <f>SUMPRODUCT(C2:C8,C11:C17)</f>
        <v>245</v>
      </c>
      <c r="D23" s="156" t="s">
        <v>86</v>
      </c>
      <c r="E23" s="156">
        <v>420</v>
      </c>
    </row>
    <row r="24" spans="1:5" x14ac:dyDescent="0.35">
      <c r="B24" s="174" t="s">
        <v>17</v>
      </c>
      <c r="C24" s="156">
        <f>C13-(C12+C11)</f>
        <v>-1</v>
      </c>
      <c r="D24" s="156" t="s">
        <v>86</v>
      </c>
      <c r="E24" s="156">
        <v>0</v>
      </c>
    </row>
    <row r="25" spans="1:5" x14ac:dyDescent="0.35">
      <c r="B25" s="174" t="s">
        <v>18</v>
      </c>
      <c r="C25" s="156">
        <f>C14+C15</f>
        <v>0</v>
      </c>
      <c r="D25" s="156" t="s">
        <v>86</v>
      </c>
      <c r="E25" s="156">
        <v>1</v>
      </c>
    </row>
    <row r="26" spans="1:5" x14ac:dyDescent="0.35">
      <c r="B26" s="174" t="s">
        <v>19</v>
      </c>
      <c r="C26" s="156">
        <f>C12-C16</f>
        <v>-1</v>
      </c>
      <c r="D26" s="156" t="s">
        <v>86</v>
      </c>
      <c r="E26" s="156">
        <v>0</v>
      </c>
    </row>
    <row r="27" spans="1:5" x14ac:dyDescent="0.35">
      <c r="B27" s="174" t="s">
        <v>20</v>
      </c>
      <c r="C27" s="156">
        <f>SUM(C11:C17)</f>
        <v>3</v>
      </c>
      <c r="D27" s="156" t="s">
        <v>117</v>
      </c>
      <c r="E27" s="156">
        <v>3</v>
      </c>
    </row>
  </sheetData>
  <mergeCells count="1">
    <mergeCell ref="B19:C19"/>
  </mergeCells>
  <phoneticPr fontId="0" type="noConversion"/>
  <pageMargins left="0.75" right="0.75" top="1" bottom="1" header="0.5" footer="0.5"/>
  <pageSetup paperSize="9" orientation="portrait" horizontalDpi="200" verticalDpi="200" copies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zoomScaleNormal="100" workbookViewId="0">
      <selection activeCell="C24" sqref="C24"/>
    </sheetView>
  </sheetViews>
  <sheetFormatPr defaultColWidth="8.81640625" defaultRowHeight="12.5" x14ac:dyDescent="0.25"/>
  <cols>
    <col min="3" max="3" width="10" bestFit="1" customWidth="1"/>
    <col min="8" max="8" width="10.81640625" customWidth="1"/>
  </cols>
  <sheetData>
    <row r="1" spans="1:9" ht="13" x14ac:dyDescent="0.3">
      <c r="A1" s="26" t="s">
        <v>59</v>
      </c>
      <c r="B1" s="26"/>
      <c r="C1" s="26"/>
      <c r="D1" s="26"/>
      <c r="E1" s="26"/>
    </row>
    <row r="3" spans="1:9" ht="13" x14ac:dyDescent="0.3">
      <c r="A3" s="28" t="s">
        <v>118</v>
      </c>
      <c r="B3" s="29"/>
      <c r="C3" s="29"/>
      <c r="D3" s="29" t="s">
        <v>60</v>
      </c>
      <c r="E3" s="29"/>
      <c r="F3" s="30" t="s">
        <v>61</v>
      </c>
      <c r="G3" s="31" t="s">
        <v>62</v>
      </c>
      <c r="H3" s="32" t="s">
        <v>63</v>
      </c>
    </row>
    <row r="4" spans="1:9" ht="13" x14ac:dyDescent="0.3">
      <c r="A4" s="11"/>
      <c r="B4" s="33" t="s">
        <v>64</v>
      </c>
      <c r="C4" s="14" t="s">
        <v>65</v>
      </c>
      <c r="D4" s="10" t="s">
        <v>66</v>
      </c>
      <c r="E4" s="14" t="s">
        <v>67</v>
      </c>
      <c r="F4" s="34" t="s">
        <v>68</v>
      </c>
      <c r="G4" s="35" t="s">
        <v>69</v>
      </c>
      <c r="H4" s="36" t="s">
        <v>0</v>
      </c>
    </row>
    <row r="5" spans="1:9" x14ac:dyDescent="0.25">
      <c r="A5" s="16"/>
      <c r="B5" s="10">
        <v>1</v>
      </c>
      <c r="C5" s="51">
        <v>0</v>
      </c>
      <c r="D5" s="22">
        <v>0</v>
      </c>
      <c r="E5" s="52">
        <v>11.2</v>
      </c>
      <c r="F5" s="10">
        <v>11.2</v>
      </c>
      <c r="G5" s="20">
        <f t="shared" ref="G5:G10" si="0">SUM(C5:E5)</f>
        <v>11.2</v>
      </c>
      <c r="H5" s="10">
        <f t="shared" ref="H5:H10" si="1">F5*C17</f>
        <v>11.2</v>
      </c>
    </row>
    <row r="6" spans="1:9" x14ac:dyDescent="0.25">
      <c r="A6" s="16"/>
      <c r="B6" s="23">
        <v>2</v>
      </c>
      <c r="C6" s="53">
        <v>5.2</v>
      </c>
      <c r="D6" s="54">
        <v>5.3</v>
      </c>
      <c r="E6" s="55">
        <v>0</v>
      </c>
      <c r="F6" s="23">
        <v>10.5</v>
      </c>
      <c r="G6" s="20">
        <f t="shared" si="0"/>
        <v>10.5</v>
      </c>
      <c r="H6" s="10">
        <f t="shared" si="1"/>
        <v>10.5</v>
      </c>
    </row>
    <row r="7" spans="1:9" x14ac:dyDescent="0.25">
      <c r="A7" s="16"/>
      <c r="B7" s="10">
        <v>3</v>
      </c>
      <c r="C7" s="51">
        <v>0</v>
      </c>
      <c r="D7" s="22">
        <v>0</v>
      </c>
      <c r="E7" s="52">
        <v>0</v>
      </c>
      <c r="F7" s="10">
        <v>12.8</v>
      </c>
      <c r="G7" s="20">
        <f t="shared" si="0"/>
        <v>0</v>
      </c>
      <c r="H7" s="10">
        <f t="shared" si="1"/>
        <v>0</v>
      </c>
    </row>
    <row r="8" spans="1:9" x14ac:dyDescent="0.25">
      <c r="A8" s="16"/>
      <c r="B8" s="23">
        <v>4</v>
      </c>
      <c r="C8" s="53">
        <v>0</v>
      </c>
      <c r="D8" s="54">
        <v>4.7000000000000055</v>
      </c>
      <c r="E8" s="55">
        <v>0</v>
      </c>
      <c r="F8" s="23">
        <v>9.3000000000000007</v>
      </c>
      <c r="G8" s="20">
        <f t="shared" si="0"/>
        <v>4.7000000000000055</v>
      </c>
      <c r="H8" s="10">
        <f t="shared" si="1"/>
        <v>9.3000000000000007</v>
      </c>
    </row>
    <row r="9" spans="1:9" x14ac:dyDescent="0.25">
      <c r="A9" s="16"/>
      <c r="B9" s="10">
        <v>5</v>
      </c>
      <c r="C9" s="51">
        <v>0</v>
      </c>
      <c r="D9" s="22">
        <v>0</v>
      </c>
      <c r="E9" s="52">
        <v>0</v>
      </c>
      <c r="F9" s="10">
        <v>10.8</v>
      </c>
      <c r="G9" s="20">
        <f t="shared" si="0"/>
        <v>0</v>
      </c>
      <c r="H9" s="10">
        <f t="shared" si="1"/>
        <v>0</v>
      </c>
    </row>
    <row r="10" spans="1:9" x14ac:dyDescent="0.25">
      <c r="A10" s="13"/>
      <c r="B10" s="12">
        <v>6</v>
      </c>
      <c r="C10" s="56">
        <v>6.8</v>
      </c>
      <c r="D10" s="57">
        <v>0</v>
      </c>
      <c r="E10" s="58">
        <v>2.8</v>
      </c>
      <c r="F10" s="12">
        <v>9.6</v>
      </c>
      <c r="G10" s="20">
        <f t="shared" si="0"/>
        <v>9.6</v>
      </c>
      <c r="H10" s="10">
        <f t="shared" si="1"/>
        <v>9.6</v>
      </c>
    </row>
    <row r="11" spans="1:9" ht="13" x14ac:dyDescent="0.3">
      <c r="A11" s="110" t="s">
        <v>70</v>
      </c>
      <c r="B11" s="111"/>
      <c r="C11" s="10">
        <v>12</v>
      </c>
      <c r="D11" s="10">
        <v>10</v>
      </c>
      <c r="E11" s="19">
        <v>14</v>
      </c>
      <c r="F11" s="10"/>
      <c r="G11" s="20"/>
    </row>
    <row r="12" spans="1:9" ht="13" x14ac:dyDescent="0.3">
      <c r="A12" s="110" t="s">
        <v>71</v>
      </c>
      <c r="B12" s="111"/>
      <c r="C12" s="12">
        <f>SUM(C5:C10)</f>
        <v>12</v>
      </c>
      <c r="D12" s="12">
        <f>SUM(D5:D10)</f>
        <v>10.000000000000005</v>
      </c>
      <c r="E12" s="12">
        <f>SUM(E5:E10)</f>
        <v>14</v>
      </c>
      <c r="F12" s="12"/>
      <c r="G12" s="25"/>
    </row>
    <row r="13" spans="1:9" ht="13" x14ac:dyDescent="0.3">
      <c r="A13" s="37"/>
      <c r="B13" s="37"/>
      <c r="C13" s="15"/>
      <c r="D13" s="15"/>
      <c r="E13" s="15"/>
      <c r="F13" s="15"/>
      <c r="G13" s="15"/>
    </row>
    <row r="14" spans="1:9" ht="13" x14ac:dyDescent="0.3">
      <c r="B14" s="1"/>
      <c r="C14" s="17"/>
      <c r="D14" s="31" t="s">
        <v>72</v>
      </c>
      <c r="F14" s="29"/>
      <c r="G14" s="29"/>
      <c r="H14" s="29" t="s">
        <v>60</v>
      </c>
      <c r="I14" s="29"/>
    </row>
    <row r="15" spans="1:9" ht="13" x14ac:dyDescent="0.3">
      <c r="B15" s="16"/>
      <c r="C15" s="38" t="s">
        <v>63</v>
      </c>
      <c r="D15" s="39" t="s">
        <v>73</v>
      </c>
      <c r="F15" s="33" t="s">
        <v>64</v>
      </c>
      <c r="G15" s="14" t="s">
        <v>65</v>
      </c>
      <c r="H15" s="10" t="s">
        <v>66</v>
      </c>
      <c r="I15" s="14" t="s">
        <v>67</v>
      </c>
    </row>
    <row r="16" spans="1:9" ht="13" x14ac:dyDescent="0.3">
      <c r="B16" s="40" t="s">
        <v>74</v>
      </c>
      <c r="C16" s="34" t="s">
        <v>75</v>
      </c>
      <c r="D16" s="35" t="s">
        <v>76</v>
      </c>
      <c r="F16" s="10">
        <v>1</v>
      </c>
      <c r="G16" s="20">
        <v>18</v>
      </c>
      <c r="H16" s="10">
        <v>15</v>
      </c>
      <c r="I16" s="19">
        <v>12</v>
      </c>
    </row>
    <row r="17" spans="1:9" x14ac:dyDescent="0.25">
      <c r="B17" s="27">
        <v>1</v>
      </c>
      <c r="C17" s="54">
        <v>1</v>
      </c>
      <c r="D17" s="21">
        <v>405</v>
      </c>
      <c r="F17" s="23">
        <v>2</v>
      </c>
      <c r="G17" s="21">
        <v>13</v>
      </c>
      <c r="H17" s="23">
        <v>10</v>
      </c>
      <c r="I17" s="15">
        <v>17</v>
      </c>
    </row>
    <row r="18" spans="1:9" x14ac:dyDescent="0.25">
      <c r="B18" s="24">
        <v>2</v>
      </c>
      <c r="C18" s="22">
        <v>1</v>
      </c>
      <c r="D18" s="20">
        <v>390</v>
      </c>
      <c r="F18" s="10">
        <v>3</v>
      </c>
      <c r="G18" s="20">
        <v>16</v>
      </c>
      <c r="H18" s="10">
        <v>14</v>
      </c>
      <c r="I18" s="19">
        <v>18</v>
      </c>
    </row>
    <row r="19" spans="1:9" x14ac:dyDescent="0.25">
      <c r="B19" s="27">
        <v>3</v>
      </c>
      <c r="C19" s="54">
        <v>0</v>
      </c>
      <c r="D19" s="21">
        <v>450</v>
      </c>
      <c r="F19" s="23">
        <v>4</v>
      </c>
      <c r="G19" s="21">
        <v>19</v>
      </c>
      <c r="H19" s="23">
        <v>15</v>
      </c>
      <c r="I19" s="15">
        <v>16</v>
      </c>
    </row>
    <row r="20" spans="1:9" x14ac:dyDescent="0.25">
      <c r="B20" s="24">
        <v>4</v>
      </c>
      <c r="C20" s="22">
        <v>1</v>
      </c>
      <c r="D20" s="20">
        <v>368</v>
      </c>
      <c r="F20" s="10">
        <v>5</v>
      </c>
      <c r="G20" s="20">
        <v>17</v>
      </c>
      <c r="H20" s="10">
        <v>19</v>
      </c>
      <c r="I20" s="19">
        <v>12</v>
      </c>
    </row>
    <row r="21" spans="1:9" x14ac:dyDescent="0.25">
      <c r="B21" s="27">
        <v>5</v>
      </c>
      <c r="C21" s="54">
        <v>0</v>
      </c>
      <c r="D21" s="21">
        <v>520</v>
      </c>
      <c r="F21" s="12">
        <v>6</v>
      </c>
      <c r="G21" s="25">
        <v>14</v>
      </c>
      <c r="H21" s="12">
        <v>16</v>
      </c>
      <c r="I21" s="14">
        <v>12</v>
      </c>
    </row>
    <row r="22" spans="1:9" x14ac:dyDescent="0.25">
      <c r="B22" s="24">
        <v>6</v>
      </c>
      <c r="C22" s="22">
        <v>1</v>
      </c>
      <c r="D22" s="20">
        <v>465</v>
      </c>
    </row>
    <row r="23" spans="1:9" x14ac:dyDescent="0.25">
      <c r="C23" s="41"/>
    </row>
    <row r="24" spans="1:9" ht="13" x14ac:dyDescent="0.3">
      <c r="A24" s="110" t="s">
        <v>77</v>
      </c>
      <c r="B24" s="111"/>
      <c r="C24" s="42">
        <f>SUMPRODUCT(D17:D22,C17:C22)+SUMPRODUCT(G16:I21,C5:E10)</f>
        <v>2082.3000000000002</v>
      </c>
    </row>
  </sheetData>
  <mergeCells count="3">
    <mergeCell ref="A11:B11"/>
    <mergeCell ref="A12:B12"/>
    <mergeCell ref="A24:B24"/>
  </mergeCells>
  <phoneticPr fontId="4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zoomScaleNormal="100" workbookViewId="0">
      <selection activeCell="J38" sqref="J38"/>
    </sheetView>
  </sheetViews>
  <sheetFormatPr defaultColWidth="9.1796875" defaultRowHeight="12.5" x14ac:dyDescent="0.25"/>
  <cols>
    <col min="1" max="1" width="18" style="86" bestFit="1" customWidth="1"/>
    <col min="2" max="2" width="38.81640625" style="86" bestFit="1" customWidth="1"/>
    <col min="3" max="3" width="5.453125" style="86" bestFit="1" customWidth="1"/>
    <col min="4" max="16384" width="9.1796875" style="86"/>
  </cols>
  <sheetData>
    <row r="1" spans="1:3" ht="13" x14ac:dyDescent="0.3">
      <c r="A1" s="83" t="s">
        <v>161</v>
      </c>
      <c r="B1" s="84" t="s">
        <v>162</v>
      </c>
      <c r="C1" s="85" t="s">
        <v>163</v>
      </c>
    </row>
    <row r="2" spans="1:3" x14ac:dyDescent="0.25">
      <c r="A2" s="87">
        <v>1</v>
      </c>
      <c r="B2" s="85" t="s">
        <v>164</v>
      </c>
      <c r="C2" s="88">
        <v>0.99999999999333866</v>
      </c>
    </row>
    <row r="3" spans="1:3" x14ac:dyDescent="0.25">
      <c r="A3" s="87">
        <v>2</v>
      </c>
      <c r="B3" s="85" t="s">
        <v>165</v>
      </c>
      <c r="C3" s="88">
        <v>0</v>
      </c>
    </row>
    <row r="4" spans="1:3" x14ac:dyDescent="0.25">
      <c r="A4" s="87">
        <v>3</v>
      </c>
      <c r="B4" s="85" t="s">
        <v>166</v>
      </c>
      <c r="C4" s="88">
        <v>0</v>
      </c>
    </row>
    <row r="5" spans="1:3" x14ac:dyDescent="0.25">
      <c r="A5" s="87">
        <v>4</v>
      </c>
      <c r="B5" s="85" t="s">
        <v>167</v>
      </c>
      <c r="C5" s="88">
        <v>0</v>
      </c>
    </row>
    <row r="6" spans="1:3" x14ac:dyDescent="0.25">
      <c r="A6" s="87">
        <v>5</v>
      </c>
      <c r="B6" s="85" t="s">
        <v>168</v>
      </c>
      <c r="C6" s="88">
        <v>0</v>
      </c>
    </row>
    <row r="7" spans="1:3" x14ac:dyDescent="0.25">
      <c r="A7" s="87">
        <v>6</v>
      </c>
      <c r="B7" s="85" t="s">
        <v>169</v>
      </c>
      <c r="C7" s="88">
        <v>1</v>
      </c>
    </row>
    <row r="8" spans="1:3" x14ac:dyDescent="0.25">
      <c r="A8" s="87">
        <v>7</v>
      </c>
      <c r="B8" s="85" t="s">
        <v>168</v>
      </c>
      <c r="C8" s="88">
        <v>0</v>
      </c>
    </row>
    <row r="9" spans="1:3" x14ac:dyDescent="0.25">
      <c r="A9" s="87">
        <v>8</v>
      </c>
      <c r="B9" s="85" t="s">
        <v>170</v>
      </c>
      <c r="C9" s="88">
        <v>0</v>
      </c>
    </row>
    <row r="10" spans="1:3" x14ac:dyDescent="0.25">
      <c r="A10" s="87">
        <v>9</v>
      </c>
      <c r="B10" s="85" t="s">
        <v>171</v>
      </c>
      <c r="C10" s="88">
        <v>0.99999999999333866</v>
      </c>
    </row>
    <row r="11" spans="1:3" x14ac:dyDescent="0.25">
      <c r="A11" s="87">
        <v>10</v>
      </c>
      <c r="B11" s="85" t="s">
        <v>172</v>
      </c>
      <c r="C11" s="88">
        <v>0</v>
      </c>
    </row>
    <row r="12" spans="1:3" x14ac:dyDescent="0.25">
      <c r="A12" s="87">
        <v>11</v>
      </c>
      <c r="B12" s="85" t="s">
        <v>173</v>
      </c>
      <c r="C12" s="88">
        <v>0</v>
      </c>
    </row>
    <row r="13" spans="1:3" x14ac:dyDescent="0.25">
      <c r="A13" s="87">
        <v>12</v>
      </c>
      <c r="B13" s="85" t="s">
        <v>174</v>
      </c>
      <c r="C13" s="88">
        <v>0</v>
      </c>
    </row>
    <row r="14" spans="1:3" x14ac:dyDescent="0.25">
      <c r="A14" s="85"/>
      <c r="B14" s="85"/>
      <c r="C14" s="85"/>
    </row>
    <row r="15" spans="1:3" x14ac:dyDescent="0.25">
      <c r="A15" s="85" t="s">
        <v>175</v>
      </c>
      <c r="B15" s="85">
        <f>SUM(C2:C13)</f>
        <v>2.9999999999866773</v>
      </c>
      <c r="C15" s="85"/>
    </row>
    <row r="16" spans="1:3" x14ac:dyDescent="0.25">
      <c r="A16" s="85"/>
      <c r="B16" s="85"/>
      <c r="C16" s="85"/>
    </row>
    <row r="17" spans="1:4" x14ac:dyDescent="0.25">
      <c r="A17" s="85" t="s">
        <v>176</v>
      </c>
      <c r="B17" s="85"/>
      <c r="C17" s="85"/>
    </row>
    <row r="18" spans="1:4" x14ac:dyDescent="0.25">
      <c r="A18" s="85" t="s">
        <v>78</v>
      </c>
      <c r="B18" s="85">
        <f>C2+C4+C9</f>
        <v>0.99999999999333866</v>
      </c>
      <c r="C18" s="85" t="s">
        <v>117</v>
      </c>
      <c r="D18" s="86">
        <v>1</v>
      </c>
    </row>
    <row r="19" spans="1:4" x14ac:dyDescent="0.25">
      <c r="A19" s="85" t="s">
        <v>80</v>
      </c>
      <c r="B19" s="85">
        <f>C2+C4+C12</f>
        <v>0.99999999999333866</v>
      </c>
      <c r="C19" s="85" t="s">
        <v>117</v>
      </c>
      <c r="D19" s="86">
        <v>1</v>
      </c>
    </row>
    <row r="20" spans="1:4" x14ac:dyDescent="0.25">
      <c r="A20" s="85" t="s">
        <v>79</v>
      </c>
      <c r="B20" s="85">
        <f>C3+C10</f>
        <v>0.99999999999333866</v>
      </c>
      <c r="C20" s="85" t="s">
        <v>117</v>
      </c>
      <c r="D20" s="86">
        <v>1</v>
      </c>
    </row>
    <row r="21" spans="1:4" x14ac:dyDescent="0.25">
      <c r="A21" s="85" t="s">
        <v>83</v>
      </c>
      <c r="B21" s="85">
        <f>C3+C10+C12</f>
        <v>0.99999999999333866</v>
      </c>
      <c r="C21" s="85" t="s">
        <v>117</v>
      </c>
      <c r="D21" s="86">
        <v>1</v>
      </c>
    </row>
    <row r="22" spans="1:4" x14ac:dyDescent="0.25">
      <c r="A22" s="85" t="s">
        <v>84</v>
      </c>
      <c r="B22" s="85">
        <f>C4+C10+C11+C12</f>
        <v>0.99999999999333866</v>
      </c>
      <c r="C22" s="85" t="s">
        <v>117</v>
      </c>
      <c r="D22" s="86">
        <v>1</v>
      </c>
    </row>
    <row r="23" spans="1:4" x14ac:dyDescent="0.25">
      <c r="A23" s="85" t="s">
        <v>81</v>
      </c>
      <c r="B23" s="85">
        <f>C5+C6+C7+C8+C11</f>
        <v>1</v>
      </c>
      <c r="C23" s="85" t="s">
        <v>117</v>
      </c>
      <c r="D23" s="86">
        <v>1</v>
      </c>
    </row>
    <row r="24" spans="1:4" x14ac:dyDescent="0.25">
      <c r="A24" s="85" t="s">
        <v>119</v>
      </c>
      <c r="B24" s="85">
        <f>C5+C6+C7+C8+C9+C13</f>
        <v>1</v>
      </c>
      <c r="C24" s="85" t="s">
        <v>117</v>
      </c>
      <c r="D24" s="86">
        <v>1</v>
      </c>
    </row>
    <row r="25" spans="1:4" x14ac:dyDescent="0.25">
      <c r="A25" s="85" t="s">
        <v>82</v>
      </c>
      <c r="B25" s="85">
        <f>C6+C7+C8</f>
        <v>1</v>
      </c>
      <c r="C25" s="85" t="s">
        <v>117</v>
      </c>
      <c r="D25" s="86">
        <v>1</v>
      </c>
    </row>
    <row r="26" spans="1:4" x14ac:dyDescent="0.25">
      <c r="A26" s="85" t="s">
        <v>85</v>
      </c>
      <c r="B26" s="85">
        <f>C7+C9+C13</f>
        <v>1</v>
      </c>
      <c r="C26" s="85" t="s">
        <v>117</v>
      </c>
      <c r="D26" s="86">
        <v>1</v>
      </c>
    </row>
    <row r="27" spans="1:4" x14ac:dyDescent="0.25">
      <c r="A27" s="85"/>
      <c r="B27" s="85"/>
      <c r="C27" s="8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"/>
  <sheetViews>
    <sheetView zoomScaleNormal="100" workbookViewId="0">
      <selection sqref="A1:XFD1048576"/>
    </sheetView>
  </sheetViews>
  <sheetFormatPr defaultColWidth="8.81640625" defaultRowHeight="15.5" x14ac:dyDescent="0.35"/>
  <cols>
    <col min="1" max="1" width="40.81640625" style="156" bestFit="1" customWidth="1"/>
    <col min="2" max="16384" width="8.81640625" style="156"/>
  </cols>
  <sheetData>
    <row r="1" spans="1:7" x14ac:dyDescent="0.35">
      <c r="A1" s="176"/>
      <c r="B1" s="177" t="s">
        <v>22</v>
      </c>
      <c r="C1" s="178"/>
      <c r="D1" s="178"/>
      <c r="E1" s="178"/>
      <c r="F1" s="179"/>
    </row>
    <row r="2" spans="1:7" x14ac:dyDescent="0.35">
      <c r="A2" s="180" t="s">
        <v>21</v>
      </c>
      <c r="B2" s="181">
        <v>1</v>
      </c>
      <c r="C2" s="181">
        <v>2</v>
      </c>
      <c r="D2" s="181">
        <v>3</v>
      </c>
      <c r="E2" s="181">
        <v>4</v>
      </c>
      <c r="F2" s="182">
        <v>5</v>
      </c>
    </row>
    <row r="3" spans="1:7" x14ac:dyDescent="0.35">
      <c r="A3" s="157" t="s">
        <v>23</v>
      </c>
      <c r="B3" s="183">
        <v>19</v>
      </c>
      <c r="C3" s="183">
        <v>23</v>
      </c>
      <c r="D3" s="183">
        <v>20</v>
      </c>
      <c r="E3" s="183">
        <v>21</v>
      </c>
      <c r="F3" s="184">
        <v>18</v>
      </c>
    </row>
    <row r="4" spans="1:7" x14ac:dyDescent="0.35">
      <c r="A4" s="157" t="s">
        <v>24</v>
      </c>
      <c r="B4" s="183">
        <v>11</v>
      </c>
      <c r="C4" s="183">
        <v>14</v>
      </c>
      <c r="D4" s="185" t="s">
        <v>27</v>
      </c>
      <c r="E4" s="183">
        <v>12</v>
      </c>
      <c r="F4" s="184">
        <v>10</v>
      </c>
    </row>
    <row r="5" spans="1:7" x14ac:dyDescent="0.35">
      <c r="A5" s="157" t="s">
        <v>25</v>
      </c>
      <c r="B5" s="183">
        <v>12</v>
      </c>
      <c r="C5" s="183">
        <v>8</v>
      </c>
      <c r="D5" s="183">
        <v>11</v>
      </c>
      <c r="E5" s="185" t="s">
        <v>27</v>
      </c>
      <c r="F5" s="184">
        <v>9</v>
      </c>
    </row>
    <row r="6" spans="1:7" x14ac:dyDescent="0.35">
      <c r="A6" s="163" t="s">
        <v>26</v>
      </c>
      <c r="B6" s="185" t="s">
        <v>27</v>
      </c>
      <c r="C6" s="186">
        <v>20</v>
      </c>
      <c r="D6" s="186">
        <v>20</v>
      </c>
      <c r="E6" s="186">
        <v>18</v>
      </c>
      <c r="F6" s="187">
        <v>21</v>
      </c>
    </row>
    <row r="8" spans="1:7" x14ac:dyDescent="0.35">
      <c r="A8" s="176"/>
      <c r="B8" s="177" t="s">
        <v>22</v>
      </c>
      <c r="C8" s="178"/>
      <c r="D8" s="178"/>
      <c r="E8" s="178"/>
      <c r="F8" s="179"/>
      <c r="G8" s="156" t="s">
        <v>121</v>
      </c>
    </row>
    <row r="9" spans="1:7" x14ac:dyDescent="0.35">
      <c r="A9" s="180" t="s">
        <v>21</v>
      </c>
      <c r="B9" s="181">
        <v>1</v>
      </c>
      <c r="C9" s="181">
        <v>2</v>
      </c>
      <c r="D9" s="181">
        <v>3</v>
      </c>
      <c r="E9" s="181">
        <v>4</v>
      </c>
      <c r="F9" s="182">
        <v>5</v>
      </c>
      <c r="G9" s="156" t="s">
        <v>122</v>
      </c>
    </row>
    <row r="10" spans="1:7" x14ac:dyDescent="0.35">
      <c r="A10" s="157" t="s">
        <v>23</v>
      </c>
      <c r="B10" s="188">
        <v>1</v>
      </c>
      <c r="C10" s="188">
        <v>0</v>
      </c>
      <c r="D10" s="188">
        <v>0</v>
      </c>
      <c r="E10" s="188">
        <v>0</v>
      </c>
      <c r="F10" s="189">
        <v>0</v>
      </c>
      <c r="G10" s="190">
        <f>SUM(B10:F10)</f>
        <v>1</v>
      </c>
    </row>
    <row r="11" spans="1:7" x14ac:dyDescent="0.35">
      <c r="A11" s="157" t="s">
        <v>24</v>
      </c>
      <c r="B11" s="188">
        <v>0</v>
      </c>
      <c r="C11" s="188">
        <v>0</v>
      </c>
      <c r="D11" s="188">
        <v>0</v>
      </c>
      <c r="E11" s="188">
        <v>0</v>
      </c>
      <c r="F11" s="189">
        <v>1</v>
      </c>
      <c r="G11" s="190">
        <f>SUM(B11:F11)</f>
        <v>1</v>
      </c>
    </row>
    <row r="12" spans="1:7" x14ac:dyDescent="0.35">
      <c r="A12" s="157" t="s">
        <v>25</v>
      </c>
      <c r="B12" s="188">
        <v>0</v>
      </c>
      <c r="C12" s="188">
        <v>1</v>
      </c>
      <c r="D12" s="188">
        <v>0</v>
      </c>
      <c r="E12" s="188">
        <v>0</v>
      </c>
      <c r="F12" s="189">
        <v>0</v>
      </c>
      <c r="G12" s="190">
        <f>SUM(B12:F12)</f>
        <v>1</v>
      </c>
    </row>
    <row r="13" spans="1:7" x14ac:dyDescent="0.35">
      <c r="A13" s="163" t="s">
        <v>26</v>
      </c>
      <c r="B13" s="191">
        <v>0</v>
      </c>
      <c r="C13" s="191">
        <v>0</v>
      </c>
      <c r="D13" s="191">
        <v>0</v>
      </c>
      <c r="E13" s="191">
        <v>1</v>
      </c>
      <c r="F13" s="192">
        <v>0</v>
      </c>
      <c r="G13" s="190">
        <f>SUM(B13:F13)</f>
        <v>1</v>
      </c>
    </row>
    <row r="14" spans="1:7" x14ac:dyDescent="0.35">
      <c r="A14" s="157" t="s">
        <v>120</v>
      </c>
      <c r="B14" s="193">
        <f>SUM(B10:B13)</f>
        <v>1</v>
      </c>
      <c r="C14" s="193">
        <f>SUM(C10:C13)</f>
        <v>1</v>
      </c>
      <c r="D14" s="193">
        <f>SUM(D10:D13)</f>
        <v>0</v>
      </c>
      <c r="E14" s="193">
        <f>SUM(E10:E13)</f>
        <v>1</v>
      </c>
      <c r="F14" s="193">
        <f>SUM(F10:F13)</f>
        <v>1</v>
      </c>
    </row>
    <row r="16" spans="1:7" x14ac:dyDescent="0.35">
      <c r="A16" s="194" t="s">
        <v>123</v>
      </c>
      <c r="B16" s="156">
        <f>SUMPRODUCT(B3:F6,B10:F13)</f>
        <v>55</v>
      </c>
    </row>
  </sheetData>
  <mergeCells count="2">
    <mergeCell ref="B1:F1"/>
    <mergeCell ref="B8:F8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4"/>
  <sheetViews>
    <sheetView zoomScaleNormal="100" workbookViewId="0">
      <selection activeCell="B16" sqref="B16"/>
    </sheetView>
  </sheetViews>
  <sheetFormatPr defaultColWidth="8.81640625" defaultRowHeight="12.5" x14ac:dyDescent="0.25"/>
  <cols>
    <col min="1" max="1" width="23.6328125" bestFit="1" customWidth="1"/>
    <col min="9" max="9" width="23.1796875" customWidth="1"/>
  </cols>
  <sheetData>
    <row r="1" spans="1:15" ht="14.5" thickBot="1" x14ac:dyDescent="0.35">
      <c r="A1" s="1"/>
      <c r="B1" s="112" t="s">
        <v>22</v>
      </c>
      <c r="C1" s="113"/>
      <c r="D1" s="113"/>
      <c r="E1" s="113"/>
      <c r="F1" s="114"/>
      <c r="I1" s="76"/>
      <c r="J1" s="115" t="s">
        <v>150</v>
      </c>
      <c r="K1" s="116"/>
      <c r="L1" s="116"/>
      <c r="M1" s="116"/>
      <c r="N1" s="117"/>
    </row>
    <row r="2" spans="1:15" ht="15" thickTop="1" thickBot="1" x14ac:dyDescent="0.35">
      <c r="A2" s="4" t="s">
        <v>21</v>
      </c>
      <c r="B2" s="60">
        <v>1</v>
      </c>
      <c r="C2" s="60">
        <v>2</v>
      </c>
      <c r="D2" s="60">
        <v>3</v>
      </c>
      <c r="E2" s="60">
        <v>4</v>
      </c>
      <c r="F2" s="61">
        <v>5</v>
      </c>
      <c r="I2" s="72" t="s">
        <v>151</v>
      </c>
      <c r="J2" s="77">
        <v>1</v>
      </c>
      <c r="K2" s="77">
        <v>2</v>
      </c>
      <c r="L2" s="77">
        <v>3</v>
      </c>
      <c r="M2" s="77">
        <v>4</v>
      </c>
      <c r="N2" s="77">
        <v>5</v>
      </c>
    </row>
    <row r="3" spans="1:15" ht="14.5" thickBot="1" x14ac:dyDescent="0.35">
      <c r="A3" s="2" t="s">
        <v>23</v>
      </c>
      <c r="B3" s="5">
        <v>19</v>
      </c>
      <c r="C3" s="5">
        <v>23</v>
      </c>
      <c r="D3" s="5">
        <v>20</v>
      </c>
      <c r="E3" s="5">
        <v>21</v>
      </c>
      <c r="F3" s="6">
        <v>18</v>
      </c>
      <c r="I3" s="73" t="s">
        <v>152</v>
      </c>
      <c r="J3" s="78">
        <v>14</v>
      </c>
      <c r="K3" s="78">
        <v>13</v>
      </c>
      <c r="L3" s="78">
        <v>11</v>
      </c>
      <c r="M3" s="78">
        <v>17</v>
      </c>
      <c r="N3" s="78">
        <v>18</v>
      </c>
    </row>
    <row r="4" spans="1:15" ht="14.5" thickBot="1" x14ac:dyDescent="0.35">
      <c r="A4" s="2" t="s">
        <v>24</v>
      </c>
      <c r="B4" s="5">
        <v>11</v>
      </c>
      <c r="C4" s="5">
        <v>14</v>
      </c>
      <c r="D4" s="9" t="s">
        <v>27</v>
      </c>
      <c r="E4" s="5">
        <v>12</v>
      </c>
      <c r="F4" s="6">
        <v>10</v>
      </c>
      <c r="I4" s="74" t="s">
        <v>153</v>
      </c>
      <c r="J4" s="79">
        <v>28</v>
      </c>
      <c r="K4" s="79">
        <v>32</v>
      </c>
      <c r="L4" s="79">
        <v>30</v>
      </c>
      <c r="M4" s="79">
        <v>33</v>
      </c>
      <c r="N4" s="79">
        <v>35</v>
      </c>
    </row>
    <row r="5" spans="1:15" ht="14.5" thickBot="1" x14ac:dyDescent="0.35">
      <c r="A5" s="2" t="s">
        <v>25</v>
      </c>
      <c r="B5" s="5">
        <v>12</v>
      </c>
      <c r="C5" s="5">
        <v>8</v>
      </c>
      <c r="D5" s="5">
        <v>11</v>
      </c>
      <c r="E5" s="9" t="s">
        <v>27</v>
      </c>
      <c r="F5" s="6">
        <v>9</v>
      </c>
      <c r="I5" s="73" t="s">
        <v>154</v>
      </c>
      <c r="J5" s="78">
        <v>21</v>
      </c>
      <c r="K5" s="78">
        <v>19</v>
      </c>
      <c r="L5" s="78">
        <v>17</v>
      </c>
      <c r="M5" s="78">
        <v>16</v>
      </c>
      <c r="N5" s="78">
        <v>18</v>
      </c>
    </row>
    <row r="6" spans="1:15" ht="13" x14ac:dyDescent="0.3">
      <c r="A6" s="3" t="s">
        <v>26</v>
      </c>
      <c r="B6" s="9" t="s">
        <v>27</v>
      </c>
      <c r="C6" s="7">
        <v>20</v>
      </c>
      <c r="D6" s="7">
        <v>20</v>
      </c>
      <c r="E6" s="7">
        <v>18</v>
      </c>
      <c r="F6" s="8">
        <v>21</v>
      </c>
    </row>
    <row r="7" spans="1:15" ht="13" thickBot="1" x14ac:dyDescent="0.3"/>
    <row r="8" spans="1:15" ht="14.5" thickBot="1" x14ac:dyDescent="0.35">
      <c r="A8" s="1"/>
      <c r="B8" s="112" t="s">
        <v>22</v>
      </c>
      <c r="C8" s="113"/>
      <c r="D8" s="113"/>
      <c r="E8" s="113"/>
      <c r="F8" s="114"/>
      <c r="G8" t="s">
        <v>121</v>
      </c>
      <c r="I8" s="76"/>
      <c r="J8" s="115" t="s">
        <v>150</v>
      </c>
      <c r="K8" s="116"/>
      <c r="L8" s="116"/>
      <c r="M8" s="116"/>
      <c r="N8" s="117"/>
    </row>
    <row r="9" spans="1:15" ht="15" thickTop="1" thickBot="1" x14ac:dyDescent="0.35">
      <c r="A9" s="4" t="s">
        <v>21</v>
      </c>
      <c r="B9" s="60">
        <v>1</v>
      </c>
      <c r="C9" s="60">
        <v>2</v>
      </c>
      <c r="D9" s="60">
        <v>3</v>
      </c>
      <c r="E9" s="60">
        <v>4</v>
      </c>
      <c r="F9" s="61">
        <v>5</v>
      </c>
      <c r="G9" t="s">
        <v>122</v>
      </c>
      <c r="I9" s="72" t="s">
        <v>151</v>
      </c>
      <c r="J9" s="77">
        <v>1</v>
      </c>
      <c r="K9" s="77">
        <v>2</v>
      </c>
      <c r="L9" s="77">
        <v>3</v>
      </c>
      <c r="M9" s="77">
        <v>4</v>
      </c>
      <c r="N9" s="77">
        <v>5</v>
      </c>
    </row>
    <row r="10" spans="1:15" ht="14.5" thickBot="1" x14ac:dyDescent="0.35">
      <c r="A10" s="2" t="s">
        <v>23</v>
      </c>
      <c r="B10" s="55">
        <v>1</v>
      </c>
      <c r="C10" s="55">
        <v>0</v>
      </c>
      <c r="D10" s="55">
        <v>0</v>
      </c>
      <c r="E10" s="55">
        <v>0</v>
      </c>
      <c r="F10" s="53">
        <v>0</v>
      </c>
      <c r="G10" s="17">
        <f>SUM(B10:F10)</f>
        <v>1</v>
      </c>
      <c r="I10" s="73" t="s">
        <v>152</v>
      </c>
      <c r="J10" s="80">
        <v>0</v>
      </c>
      <c r="K10" s="80">
        <v>1</v>
      </c>
      <c r="L10" s="80">
        <v>0</v>
      </c>
      <c r="M10" s="80">
        <v>0</v>
      </c>
      <c r="N10" s="80">
        <v>0</v>
      </c>
      <c r="O10">
        <f>SUM(J10:N10)</f>
        <v>1</v>
      </c>
    </row>
    <row r="11" spans="1:15" ht="14.5" thickBot="1" x14ac:dyDescent="0.35">
      <c r="A11" s="2" t="s">
        <v>24</v>
      </c>
      <c r="B11" s="55">
        <v>0</v>
      </c>
      <c r="C11" s="55">
        <v>0</v>
      </c>
      <c r="D11" s="55">
        <v>0</v>
      </c>
      <c r="E11" s="55">
        <v>0</v>
      </c>
      <c r="F11" s="53">
        <v>0.99999999999989009</v>
      </c>
      <c r="G11" s="17">
        <f>SUM(B11:F11)</f>
        <v>0.99999999999989009</v>
      </c>
      <c r="I11" s="74" t="s">
        <v>153</v>
      </c>
      <c r="J11" s="80">
        <v>1</v>
      </c>
      <c r="K11" s="80">
        <v>0</v>
      </c>
      <c r="L11" s="80">
        <v>0</v>
      </c>
      <c r="M11" s="80">
        <v>0</v>
      </c>
      <c r="N11" s="80">
        <v>0</v>
      </c>
      <c r="O11">
        <f t="shared" ref="O11:O12" si="0">SUM(J11:N11)</f>
        <v>1</v>
      </c>
    </row>
    <row r="12" spans="1:15" ht="14.5" thickBot="1" x14ac:dyDescent="0.35">
      <c r="A12" s="2" t="s">
        <v>25</v>
      </c>
      <c r="B12" s="55">
        <v>0</v>
      </c>
      <c r="C12" s="55">
        <v>1</v>
      </c>
      <c r="D12" s="55">
        <v>0</v>
      </c>
      <c r="E12" s="55">
        <v>0</v>
      </c>
      <c r="F12" s="53">
        <v>0</v>
      </c>
      <c r="G12" s="17">
        <f>SUM(B12:F12)</f>
        <v>1</v>
      </c>
      <c r="I12" s="73" t="s">
        <v>154</v>
      </c>
      <c r="J12" s="80">
        <v>0</v>
      </c>
      <c r="K12" s="80">
        <v>0</v>
      </c>
      <c r="L12" s="80">
        <v>0</v>
      </c>
      <c r="M12" s="80">
        <v>0.99999999999999989</v>
      </c>
      <c r="N12" s="80">
        <v>0</v>
      </c>
      <c r="O12">
        <f t="shared" si="0"/>
        <v>0.99999999999999989</v>
      </c>
    </row>
    <row r="13" spans="1:15" ht="13" x14ac:dyDescent="0.3">
      <c r="A13" s="3" t="s">
        <v>26</v>
      </c>
      <c r="B13" s="58">
        <v>0</v>
      </c>
      <c r="C13" s="58">
        <v>0</v>
      </c>
      <c r="D13" s="58">
        <v>0</v>
      </c>
      <c r="E13" s="58">
        <v>0.99999999999999978</v>
      </c>
      <c r="F13" s="56">
        <v>0</v>
      </c>
      <c r="G13" s="17">
        <f>SUM(B13:F13)</f>
        <v>0.99999999999999978</v>
      </c>
      <c r="J13">
        <f t="shared" ref="J13:M13" si="1">SUM(J10:J12)</f>
        <v>1</v>
      </c>
      <c r="K13">
        <f t="shared" si="1"/>
        <v>1</v>
      </c>
      <c r="L13">
        <f t="shared" si="1"/>
        <v>0</v>
      </c>
      <c r="M13">
        <f t="shared" si="1"/>
        <v>0.99999999999999989</v>
      </c>
      <c r="N13">
        <f>SUM(N10:N12)</f>
        <v>0</v>
      </c>
    </row>
    <row r="14" spans="1:15" ht="13" x14ac:dyDescent="0.3">
      <c r="A14" s="2" t="s">
        <v>120</v>
      </c>
      <c r="B14" s="18">
        <f>SUM(B10:B13)</f>
        <v>1</v>
      </c>
      <c r="C14" s="18">
        <f>SUM(C10:C13)</f>
        <v>1</v>
      </c>
      <c r="D14" s="18">
        <f>SUM(D10:D13)</f>
        <v>0</v>
      </c>
      <c r="E14" s="18">
        <f>SUM(E10:E13)</f>
        <v>0.99999999999999978</v>
      </c>
      <c r="F14" s="18">
        <f>SUM(F10:F13)</f>
        <v>0.99999999999989009</v>
      </c>
    </row>
    <row r="16" spans="1:15" ht="13" x14ac:dyDescent="0.3">
      <c r="A16" s="59" t="s">
        <v>123</v>
      </c>
      <c r="B16">
        <f>SUMPRODUCT(B3:F6,B10:F13)+SUMPRODUCT(J3:N5,J10:N12)+3*SUM(A20:E20)</f>
        <v>111.99999999999889</v>
      </c>
    </row>
    <row r="18" spans="1:5" ht="13" x14ac:dyDescent="0.3">
      <c r="A18" s="59" t="s">
        <v>155</v>
      </c>
    </row>
    <row r="19" spans="1:5" x14ac:dyDescent="0.25">
      <c r="A19" s="81" t="s">
        <v>156</v>
      </c>
      <c r="B19" s="81" t="s">
        <v>157</v>
      </c>
      <c r="C19" s="81" t="s">
        <v>158</v>
      </c>
      <c r="D19" s="81" t="s">
        <v>159</v>
      </c>
      <c r="E19" s="81" t="s">
        <v>160</v>
      </c>
    </row>
    <row r="20" spans="1:5" x14ac:dyDescent="0.25">
      <c r="A20" s="82">
        <v>0</v>
      </c>
      <c r="B20" s="82">
        <v>0</v>
      </c>
      <c r="C20" s="82">
        <v>0</v>
      </c>
      <c r="D20" s="82">
        <v>0</v>
      </c>
      <c r="E20" s="82">
        <v>0</v>
      </c>
    </row>
    <row r="22" spans="1:5" x14ac:dyDescent="0.25">
      <c r="A22">
        <f>A20</f>
        <v>0</v>
      </c>
      <c r="B22">
        <f t="shared" ref="B22:E22" si="2">B20</f>
        <v>0</v>
      </c>
      <c r="C22">
        <f t="shared" si="2"/>
        <v>0</v>
      </c>
      <c r="D22">
        <f t="shared" si="2"/>
        <v>0</v>
      </c>
      <c r="E22">
        <f t="shared" si="2"/>
        <v>0</v>
      </c>
    </row>
    <row r="23" spans="1:5" x14ac:dyDescent="0.25">
      <c r="A23" s="81" t="s">
        <v>117</v>
      </c>
      <c r="B23" s="81" t="s">
        <v>117</v>
      </c>
      <c r="C23" s="81" t="s">
        <v>117</v>
      </c>
      <c r="D23" s="81" t="s">
        <v>117</v>
      </c>
      <c r="E23" s="81" t="s">
        <v>117</v>
      </c>
    </row>
    <row r="24" spans="1:5" x14ac:dyDescent="0.25">
      <c r="A24">
        <f>J13-B14</f>
        <v>0</v>
      </c>
      <c r="B24">
        <f t="shared" ref="B24:E24" si="3">K13-C14</f>
        <v>0</v>
      </c>
      <c r="C24">
        <f t="shared" si="3"/>
        <v>0</v>
      </c>
      <c r="D24">
        <f t="shared" si="3"/>
        <v>0</v>
      </c>
      <c r="E24">
        <f t="shared" si="3"/>
        <v>-0.99999999999989009</v>
      </c>
    </row>
  </sheetData>
  <mergeCells count="4">
    <mergeCell ref="B1:F1"/>
    <mergeCell ref="B8:F8"/>
    <mergeCell ref="J1:N1"/>
    <mergeCell ref="J8:N8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tabSelected="1" workbookViewId="0">
      <selection activeCell="I19" sqref="I19"/>
    </sheetView>
  </sheetViews>
  <sheetFormatPr defaultColWidth="9.1796875" defaultRowHeight="14" x14ac:dyDescent="0.3"/>
  <cols>
    <col min="1" max="1" width="16" style="63" customWidth="1"/>
    <col min="2" max="2" width="8.81640625" style="63" bestFit="1" customWidth="1"/>
    <col min="3" max="3" width="11.36328125" style="63" customWidth="1"/>
    <col min="4" max="16384" width="9.1796875" style="63"/>
  </cols>
  <sheetData>
    <row r="1" spans="1:6" ht="14.5" thickBot="1" x14ac:dyDescent="0.35">
      <c r="A1" s="71" t="s">
        <v>124</v>
      </c>
      <c r="B1" s="71" t="s">
        <v>125</v>
      </c>
      <c r="E1" s="62" t="s">
        <v>126</v>
      </c>
    </row>
    <row r="2" spans="1:6" ht="15" thickTop="1" thickBot="1" x14ac:dyDescent="0.35">
      <c r="A2" s="72" t="s">
        <v>127</v>
      </c>
      <c r="B2" s="72">
        <v>48</v>
      </c>
      <c r="D2" s="64" t="s">
        <v>128</v>
      </c>
      <c r="E2" s="65">
        <v>170</v>
      </c>
    </row>
    <row r="3" spans="1:6" ht="14.5" thickBot="1" x14ac:dyDescent="0.35">
      <c r="A3" s="73" t="s">
        <v>129</v>
      </c>
      <c r="B3" s="73">
        <v>36</v>
      </c>
      <c r="D3" s="66" t="s">
        <v>130</v>
      </c>
      <c r="E3" s="67">
        <v>160</v>
      </c>
    </row>
    <row r="4" spans="1:6" ht="14.5" thickBot="1" x14ac:dyDescent="0.35">
      <c r="A4" s="74" t="s">
        <v>131</v>
      </c>
      <c r="B4" s="74">
        <v>38</v>
      </c>
      <c r="D4" s="68" t="s">
        <v>132</v>
      </c>
      <c r="E4" s="69">
        <v>175</v>
      </c>
    </row>
    <row r="5" spans="1:6" ht="14.5" thickBot="1" x14ac:dyDescent="0.35">
      <c r="A5" s="73" t="s">
        <v>133</v>
      </c>
      <c r="B5" s="73">
        <v>62</v>
      </c>
      <c r="D5" s="66" t="s">
        <v>134</v>
      </c>
      <c r="E5" s="67">
        <v>180</v>
      </c>
    </row>
    <row r="6" spans="1:6" ht="14.5" thickBot="1" x14ac:dyDescent="0.35">
      <c r="A6" s="74" t="s">
        <v>135</v>
      </c>
      <c r="B6" s="74">
        <v>45</v>
      </c>
      <c r="D6" s="68" t="s">
        <v>136</v>
      </c>
      <c r="E6" s="69">
        <v>195</v>
      </c>
    </row>
    <row r="7" spans="1:6" ht="14.5" thickBot="1" x14ac:dyDescent="0.35">
      <c r="A7" s="73" t="s">
        <v>137</v>
      </c>
      <c r="B7" s="73">
        <v>52</v>
      </c>
    </row>
    <row r="8" spans="1:6" ht="14.5" thickBot="1" x14ac:dyDescent="0.35">
      <c r="A8" s="74" t="s">
        <v>138</v>
      </c>
      <c r="B8" s="74">
        <v>56</v>
      </c>
    </row>
    <row r="9" spans="1:6" ht="14.5" thickBot="1" x14ac:dyDescent="0.35">
      <c r="A9" s="73" t="s">
        <v>139</v>
      </c>
      <c r="B9" s="73">
        <v>12</v>
      </c>
    </row>
    <row r="10" spans="1:6" ht="14.5" thickBot="1" x14ac:dyDescent="0.35">
      <c r="A10" s="74" t="s">
        <v>140</v>
      </c>
      <c r="B10" s="74">
        <v>18</v>
      </c>
    </row>
    <row r="11" spans="1:6" ht="14.5" thickBot="1" x14ac:dyDescent="0.35">
      <c r="A11" s="73" t="s">
        <v>141</v>
      </c>
      <c r="B11" s="73">
        <v>15</v>
      </c>
    </row>
    <row r="13" spans="1:6" x14ac:dyDescent="0.3">
      <c r="A13" s="63" t="s">
        <v>142</v>
      </c>
      <c r="F13" s="63" t="s">
        <v>149</v>
      </c>
    </row>
    <row r="14" spans="1:6" x14ac:dyDescent="0.3">
      <c r="A14" s="63" t="s">
        <v>128</v>
      </c>
      <c r="B14" s="70">
        <v>48</v>
      </c>
      <c r="C14" s="63" t="s">
        <v>143</v>
      </c>
      <c r="F14" s="70">
        <v>1</v>
      </c>
    </row>
    <row r="15" spans="1:6" x14ac:dyDescent="0.3">
      <c r="A15" s="63" t="s">
        <v>130</v>
      </c>
      <c r="B15" s="70">
        <v>0</v>
      </c>
      <c r="C15" s="63" t="s">
        <v>144</v>
      </c>
      <c r="F15" s="70">
        <v>0</v>
      </c>
    </row>
    <row r="16" spans="1:6" x14ac:dyDescent="0.3">
      <c r="A16" s="63" t="s">
        <v>132</v>
      </c>
      <c r="B16" s="70">
        <v>45.0000000001343</v>
      </c>
      <c r="C16" s="63" t="s">
        <v>145</v>
      </c>
      <c r="F16" s="70">
        <v>1</v>
      </c>
    </row>
    <row r="17" spans="1:6" x14ac:dyDescent="0.3">
      <c r="A17" s="63" t="s">
        <v>134</v>
      </c>
      <c r="B17" s="70">
        <v>12</v>
      </c>
      <c r="C17" s="63" t="s">
        <v>146</v>
      </c>
      <c r="F17" s="70">
        <v>1</v>
      </c>
    </row>
    <row r="18" spans="1:6" x14ac:dyDescent="0.3">
      <c r="A18" s="63" t="s">
        <v>136</v>
      </c>
      <c r="B18" s="70">
        <v>15</v>
      </c>
      <c r="C18" s="63" t="s">
        <v>147</v>
      </c>
      <c r="F18" s="70">
        <v>1</v>
      </c>
    </row>
    <row r="20" spans="1:6" x14ac:dyDescent="0.3">
      <c r="A20" s="63" t="s">
        <v>148</v>
      </c>
      <c r="B20" s="75">
        <f>SUMPRODUCT(E2:E6,B14:B18)+300*SUM(F14:F18)</f>
        <v>22320.000000023501</v>
      </c>
    </row>
    <row r="22" spans="1:6" x14ac:dyDescent="0.3">
      <c r="A22" s="63" t="s">
        <v>0</v>
      </c>
    </row>
    <row r="23" spans="1:6" x14ac:dyDescent="0.3">
      <c r="A23" s="63" t="s">
        <v>127</v>
      </c>
      <c r="B23" s="63">
        <f>B14</f>
        <v>48</v>
      </c>
      <c r="C23" s="63" t="s">
        <v>117</v>
      </c>
      <c r="D23" s="63">
        <f>B2</f>
        <v>48</v>
      </c>
    </row>
    <row r="24" spans="1:6" x14ac:dyDescent="0.3">
      <c r="A24" s="63" t="s">
        <v>129</v>
      </c>
      <c r="B24" s="63">
        <f>B14+B15</f>
        <v>48</v>
      </c>
      <c r="C24" s="63" t="s">
        <v>117</v>
      </c>
      <c r="D24" s="63">
        <f t="shared" ref="D24:D32" si="0">B3</f>
        <v>36</v>
      </c>
    </row>
    <row r="25" spans="1:6" x14ac:dyDescent="0.3">
      <c r="A25" s="63" t="s">
        <v>131</v>
      </c>
      <c r="B25" s="63">
        <f>B14+B15</f>
        <v>48</v>
      </c>
      <c r="C25" s="63" t="s">
        <v>117</v>
      </c>
      <c r="D25" s="63">
        <f t="shared" si="0"/>
        <v>38</v>
      </c>
    </row>
    <row r="26" spans="1:6" x14ac:dyDescent="0.3">
      <c r="A26" s="63" t="s">
        <v>133</v>
      </c>
      <c r="B26" s="63">
        <f>B14+B15+B16</f>
        <v>93.000000000134293</v>
      </c>
      <c r="C26" s="63" t="s">
        <v>117</v>
      </c>
      <c r="D26" s="63">
        <f t="shared" si="0"/>
        <v>62</v>
      </c>
    </row>
    <row r="27" spans="1:6" x14ac:dyDescent="0.3">
      <c r="A27" s="63" t="s">
        <v>135</v>
      </c>
      <c r="B27" s="63">
        <f>B15+B16</f>
        <v>45.0000000001343</v>
      </c>
      <c r="C27" s="63" t="s">
        <v>117</v>
      </c>
      <c r="D27" s="63">
        <f t="shared" si="0"/>
        <v>45</v>
      </c>
    </row>
    <row r="28" spans="1:6" x14ac:dyDescent="0.3">
      <c r="A28" s="63" t="s">
        <v>137</v>
      </c>
      <c r="B28" s="63">
        <f>B16+B17</f>
        <v>57.0000000001343</v>
      </c>
      <c r="C28" s="63" t="s">
        <v>117</v>
      </c>
      <c r="D28" s="63">
        <f t="shared" si="0"/>
        <v>52</v>
      </c>
    </row>
    <row r="29" spans="1:6" x14ac:dyDescent="0.3">
      <c r="A29" s="63" t="s">
        <v>138</v>
      </c>
      <c r="B29" s="63">
        <f>B16+B17</f>
        <v>57.0000000001343</v>
      </c>
      <c r="C29" s="63" t="s">
        <v>117</v>
      </c>
      <c r="D29" s="63">
        <f t="shared" si="0"/>
        <v>56</v>
      </c>
    </row>
    <row r="30" spans="1:6" x14ac:dyDescent="0.3">
      <c r="A30" s="63" t="s">
        <v>139</v>
      </c>
      <c r="B30" s="63">
        <f>B17</f>
        <v>12</v>
      </c>
      <c r="C30" s="63" t="s">
        <v>117</v>
      </c>
      <c r="D30" s="63">
        <f t="shared" si="0"/>
        <v>12</v>
      </c>
    </row>
    <row r="31" spans="1:6" x14ac:dyDescent="0.3">
      <c r="A31" s="63" t="s">
        <v>140</v>
      </c>
      <c r="B31" s="63">
        <f>B17+B18</f>
        <v>27</v>
      </c>
      <c r="C31" s="63" t="s">
        <v>117</v>
      </c>
      <c r="D31" s="63">
        <f t="shared" si="0"/>
        <v>18</v>
      </c>
    </row>
    <row r="32" spans="1:6" x14ac:dyDescent="0.3">
      <c r="A32" s="63" t="s">
        <v>141</v>
      </c>
      <c r="B32" s="63">
        <f>B18</f>
        <v>15</v>
      </c>
      <c r="C32" s="63" t="s">
        <v>117</v>
      </c>
      <c r="D32" s="63">
        <f t="shared" si="0"/>
        <v>15</v>
      </c>
    </row>
    <row r="33" spans="1:4" x14ac:dyDescent="0.3">
      <c r="A33" s="63" t="s">
        <v>128</v>
      </c>
      <c r="B33" s="63">
        <f>B14</f>
        <v>48</v>
      </c>
      <c r="C33" s="63" t="s">
        <v>86</v>
      </c>
      <c r="D33" s="63">
        <f>400*F14</f>
        <v>400</v>
      </c>
    </row>
    <row r="34" spans="1:4" x14ac:dyDescent="0.3">
      <c r="A34" s="63" t="s">
        <v>130</v>
      </c>
      <c r="B34" s="63">
        <f t="shared" ref="B34:B37" si="1">B15</f>
        <v>0</v>
      </c>
      <c r="C34" s="63" t="s">
        <v>86</v>
      </c>
      <c r="D34" s="63">
        <f t="shared" ref="D34:D37" si="2">400*F15</f>
        <v>0</v>
      </c>
    </row>
    <row r="35" spans="1:4" x14ac:dyDescent="0.3">
      <c r="A35" s="63" t="s">
        <v>132</v>
      </c>
      <c r="B35" s="63">
        <f t="shared" si="1"/>
        <v>45.0000000001343</v>
      </c>
      <c r="C35" s="63" t="s">
        <v>86</v>
      </c>
      <c r="D35" s="63">
        <f t="shared" si="2"/>
        <v>400</v>
      </c>
    </row>
    <row r="36" spans="1:4" x14ac:dyDescent="0.3">
      <c r="A36" s="63" t="s">
        <v>134</v>
      </c>
      <c r="B36" s="63">
        <f t="shared" si="1"/>
        <v>12</v>
      </c>
      <c r="C36" s="63" t="s">
        <v>86</v>
      </c>
      <c r="D36" s="63">
        <f t="shared" si="2"/>
        <v>400</v>
      </c>
    </row>
    <row r="37" spans="1:4" x14ac:dyDescent="0.3">
      <c r="A37" s="63" t="s">
        <v>136</v>
      </c>
      <c r="B37" s="63">
        <f t="shared" si="1"/>
        <v>15</v>
      </c>
      <c r="C37" s="63" t="s">
        <v>86</v>
      </c>
      <c r="D37" s="63">
        <f t="shared" si="2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Sensitivity Report 1</vt:lpstr>
      <vt:lpstr>Machine Shop</vt:lpstr>
      <vt:lpstr>Recreational Facilities</vt:lpstr>
      <vt:lpstr>Metropolitan Microwaves</vt:lpstr>
      <vt:lpstr>Fixed Charge, Facility Location</vt:lpstr>
      <vt:lpstr>Set Covering</vt:lpstr>
      <vt:lpstr>Tom's Tailoring 1</vt:lpstr>
      <vt:lpstr>Tom's Tailoring 2</vt:lpstr>
      <vt:lpstr>Personnel Scheduling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LeBow College of Business</dc:creator>
  <cp:lastModifiedBy>Lee</cp:lastModifiedBy>
  <dcterms:created xsi:type="dcterms:W3CDTF">2003-11-06T23:08:11Z</dcterms:created>
  <dcterms:modified xsi:type="dcterms:W3CDTF">2019-11-05T00:41:35Z</dcterms:modified>
</cp:coreProperties>
</file>