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08. UEX\GARNOCEX\Resultados\Granulometría\ARAPLASA\"/>
    </mc:Choice>
  </mc:AlternateContent>
  <xr:revisionPtr revIDLastSave="0" documentId="13_ncr:1_{BD2A4BEC-4D7C-4FB5-9B23-EAB47D82B389}" xr6:coauthVersionLast="47" xr6:coauthVersionMax="47" xr10:uidLastSave="{00000000-0000-0000-0000-000000000000}"/>
  <bookViews>
    <workbookView xWindow="15" yWindow="2010" windowWidth="21600" windowHeight="11295" xr2:uid="{00000000-000D-0000-FFFF-FFFF00000000}"/>
  </bookViews>
  <sheets>
    <sheet name="Hoja 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3" l="1"/>
  <c r="G18" i="3" s="1"/>
  <c r="G19" i="3" s="1"/>
  <c r="G20" i="3" s="1"/>
  <c r="G21" i="3" s="1"/>
  <c r="G22" i="3" s="1"/>
  <c r="G23" i="3" s="1"/>
  <c r="G24" i="3" s="1"/>
  <c r="G25" i="3" s="1"/>
  <c r="E22" i="3"/>
  <c r="E20" i="3"/>
  <c r="H21" i="3" l="1"/>
  <c r="H22" i="3"/>
  <c r="H20" i="3"/>
  <c r="E17" i="3"/>
  <c r="E6" i="3"/>
  <c r="E7" i="3"/>
  <c r="E8" i="3"/>
  <c r="E9" i="3"/>
  <c r="E10" i="3"/>
  <c r="E11" i="3"/>
  <c r="E12" i="3"/>
  <c r="E13" i="3"/>
  <c r="E14" i="3"/>
  <c r="E15" i="3"/>
  <c r="E16" i="3"/>
  <c r="E5" i="3"/>
  <c r="E25" i="3" l="1"/>
  <c r="E24" i="3"/>
  <c r="E23" i="3"/>
  <c r="E21" i="3"/>
  <c r="E19" i="3"/>
  <c r="E18" i="3"/>
  <c r="E26" i="3" l="1"/>
  <c r="F22" i="3" s="1"/>
  <c r="F5" i="3" l="1"/>
  <c r="G5" i="3" s="1"/>
  <c r="H5" i="3" s="1"/>
  <c r="F20" i="3"/>
  <c r="F24" i="3"/>
  <c r="F6" i="3"/>
  <c r="F14" i="3"/>
  <c r="F17" i="3"/>
  <c r="F11" i="3"/>
  <c r="F10" i="3"/>
  <c r="F19" i="3"/>
  <c r="F21" i="3"/>
  <c r="J7" i="3"/>
  <c r="F12" i="3"/>
  <c r="F16" i="3"/>
  <c r="F9" i="3"/>
  <c r="F8" i="3"/>
  <c r="F25" i="3"/>
  <c r="F15" i="3"/>
  <c r="F18" i="3"/>
  <c r="F23" i="3"/>
  <c r="F7" i="3"/>
  <c r="F13" i="3"/>
  <c r="G6" i="3" l="1"/>
  <c r="H6" i="3" s="1"/>
  <c r="G7" i="3" l="1"/>
  <c r="H7" i="3" s="1"/>
  <c r="G8" i="3" l="1"/>
  <c r="H8" i="3" s="1"/>
  <c r="G9" i="3" l="1"/>
  <c r="G10" i="3" s="1"/>
  <c r="H10" i="3" s="1"/>
  <c r="H9" i="3" l="1"/>
  <c r="G11" i="3"/>
  <c r="H11" i="3" s="1"/>
  <c r="G12" i="3" l="1"/>
  <c r="H12" i="3" s="1"/>
  <c r="G13" i="3" l="1"/>
  <c r="H13" i="3" s="1"/>
  <c r="G14" i="3" l="1"/>
  <c r="H14" i="3" s="1"/>
  <c r="G15" i="3" l="1"/>
  <c r="H15" i="3" l="1"/>
  <c r="G16" i="3"/>
  <c r="H16" i="3" l="1"/>
  <c r="H17" i="3" l="1"/>
  <c r="H18" i="3" l="1"/>
  <c r="H19" i="3" l="1"/>
  <c r="H23" i="3" l="1"/>
  <c r="J15" i="3"/>
  <c r="H24" i="3" l="1"/>
  <c r="J13" i="3" s="1"/>
  <c r="H25" i="3"/>
</calcChain>
</file>

<file path=xl/sharedStrings.xml><?xml version="1.0" encoding="utf-8"?>
<sst xmlns="http://schemas.openxmlformats.org/spreadsheetml/2006/main" count="21" uniqueCount="20">
  <si>
    <t>Abertura (mm)</t>
  </si>
  <si>
    <t>Tamiz (g)</t>
  </si>
  <si>
    <t>Tamiz + árido (g)</t>
  </si>
  <si>
    <t>% Retenido</t>
  </si>
  <si>
    <t>% Pasa</t>
  </si>
  <si>
    <t>Parcial</t>
  </si>
  <si>
    <t>Acumulado</t>
  </si>
  <si>
    <t>Observaciones</t>
  </si>
  <si>
    <t>Granulometría</t>
  </si>
  <si>
    <t>Tipo de árido</t>
  </si>
  <si>
    <t>Fecha</t>
  </si>
  <si>
    <t>D (mm)</t>
  </si>
  <si>
    <t>d (mm)</t>
  </si>
  <si>
    <t>f (%)</t>
  </si>
  <si>
    <t>Σ</t>
  </si>
  <si>
    <r>
      <t>m</t>
    </r>
    <r>
      <rPr>
        <vertAlign val="subscript"/>
        <sz val="11"/>
        <color theme="1"/>
        <rFont val="Calibri"/>
        <family val="2"/>
        <scheme val="minor"/>
      </rPr>
      <t>inicial</t>
    </r>
    <r>
      <rPr>
        <sz val="11"/>
        <color theme="1"/>
        <rFont val="Calibri"/>
        <family val="2"/>
        <scheme val="minor"/>
      </rPr>
      <t xml:space="preserve"> (g)</t>
    </r>
  </si>
  <si>
    <t>% pérdida</t>
  </si>
  <si>
    <t>MF</t>
  </si>
  <si>
    <t>ma (g)</t>
  </si>
  <si>
    <t>E1AH-1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</si>
</sst>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10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'Hoja 1'!$B$5:$B$24</c:f>
              <c:numCache>
                <c:formatCode>General</c:formatCode>
                <c:ptCount val="20"/>
                <c:pt idx="0">
                  <c:v>40</c:v>
                </c:pt>
                <c:pt idx="1">
                  <c:v>32</c:v>
                </c:pt>
                <c:pt idx="2">
                  <c:v>25</c:v>
                </c:pt>
                <c:pt idx="3">
                  <c:v>20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0.5</c:v>
                </c:pt>
                <c:pt idx="15">
                  <c:v>0.4</c:v>
                </c:pt>
                <c:pt idx="16">
                  <c:v>0.25</c:v>
                </c:pt>
                <c:pt idx="17">
                  <c:v>0.2</c:v>
                </c:pt>
                <c:pt idx="18">
                  <c:v>0.125</c:v>
                </c:pt>
                <c:pt idx="19">
                  <c:v>6.3E-2</c:v>
                </c:pt>
              </c:numCache>
            </c:numRef>
          </c:xVal>
          <c:yVal>
            <c:numRef>
              <c:f>'Hoja 1'!$H$5:$H$24</c:f>
              <c:numCache>
                <c:formatCode>0.00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99.648753073410603</c:v>
                </c:pt>
                <c:pt idx="12">
                  <c:v>89.954337899543376</c:v>
                </c:pt>
                <c:pt idx="13">
                  <c:v>70.776255707762559</c:v>
                </c:pt>
                <c:pt idx="14">
                  <c:v>41.587636108184057</c:v>
                </c:pt>
                <c:pt idx="15">
                  <c:v>41.552511415525117</c:v>
                </c:pt>
                <c:pt idx="16">
                  <c:v>30.172110994028799</c:v>
                </c:pt>
                <c:pt idx="17">
                  <c:v>25.535651563048816</c:v>
                </c:pt>
                <c:pt idx="18">
                  <c:v>17.597471022128545</c:v>
                </c:pt>
                <c:pt idx="19">
                  <c:v>10.256410256410248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C-4849-9C2D-D7BD11F42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14559"/>
        <c:axId val="441408319"/>
      </c:scatterChart>
      <c:valAx>
        <c:axId val="441414559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>
                    <a:solidFill>
                      <a:sysClr val="windowText" lastClr="000000"/>
                    </a:solidFill>
                  </a:rPr>
                  <a:t>Abertura tamiz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1408319"/>
        <c:crosses val="autoZero"/>
        <c:crossBetween val="midCat"/>
      </c:valAx>
      <c:valAx>
        <c:axId val="4414083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>
                    <a:solidFill>
                      <a:sysClr val="windowText" lastClr="000000"/>
                    </a:solidFill>
                  </a:rPr>
                  <a:t>% Pasa acumulado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1414559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363140</xdr:colOff>
      <xdr:row>0</xdr:row>
      <xdr:rowOff>265508</xdr:rowOff>
    </xdr:from>
    <xdr:to>
      <xdr:col>21</xdr:col>
      <xdr:colOff>285750</xdr:colOff>
      <xdr:row>17</xdr:row>
      <xdr:rowOff>178593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328611</xdr:colOff>
      <xdr:row>15</xdr:row>
      <xdr:rowOff>239314</xdr:rowOff>
    </xdr:from>
    <xdr:ext cx="1647826" cy="5208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7748586" y="3896914"/>
              <a:ext cx="1647826" cy="52084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800" b="0" i="1">
                        <a:latin typeface="Cambria Math" panose="02040503050406030204" pitchFamily="18" charset="0"/>
                      </a:rPr>
                      <m:t>% </m:t>
                    </m:r>
                    <m:sSub>
                      <m:sSub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m:rPr>
                            <m:sty m:val="p"/>
                          </m:rPr>
                          <a:rPr lang="el-GR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Σ</m:t>
                        </m:r>
                        <m:r>
                          <a:rPr lang="es-E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sSub>
                          <m:sSubPr>
                            <m:ctrlPr>
                              <a:rPr lang="es-E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ES" sz="16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7748586" y="3896914"/>
              <a:ext cx="1647826" cy="52084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800" b="0" i="0">
                  <a:latin typeface="Cambria Math" panose="02040503050406030204" pitchFamily="18" charset="0"/>
                </a:rPr>
                <a:t>% 𝑅_𝑖=𝑚_𝑎/(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Σ</a:t>
              </a:r>
              <a:r>
                <a:rPr lang="es-E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s-ES" sz="1600"/>
            </a:p>
          </xdr:txBody>
        </xdr:sp>
      </mc:Fallback>
    </mc:AlternateContent>
    <xdr:clientData/>
  </xdr:oneCellAnchor>
  <xdr:oneCellAnchor>
    <xdr:from>
      <xdr:col>8</xdr:col>
      <xdr:colOff>333375</xdr:colOff>
      <xdr:row>18</xdr:row>
      <xdr:rowOff>154781</xdr:rowOff>
    </xdr:from>
    <xdr:ext cx="1647826" cy="5208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7753350" y="4555331"/>
              <a:ext cx="1647826" cy="52084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800" b="0" i="1">
                        <a:latin typeface="Cambria Math" panose="02040503050406030204" pitchFamily="18" charset="0"/>
                      </a:rPr>
                      <m:t>% </m:t>
                    </m:r>
                    <m:r>
                      <a:rPr lang="es-ES" sz="18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E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0,063</m:t>
                            </m:r>
                          </m:sub>
                        </m:sSub>
                      </m:num>
                      <m:den>
                        <m:r>
                          <m:rPr>
                            <m:sty m:val="p"/>
                          </m:rPr>
                          <a:rPr lang="el-GR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Σ</m:t>
                        </m:r>
                        <m:r>
                          <a:rPr lang="es-E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sSub>
                          <m:sSubPr>
                            <m:ctrlPr>
                              <a:rPr lang="es-E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ES" sz="16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7753350" y="4555331"/>
              <a:ext cx="1647826" cy="52084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800" b="0" i="0">
                  <a:latin typeface="Cambria Math" panose="02040503050406030204" pitchFamily="18" charset="0"/>
                </a:rPr>
                <a:t>% 𝑓=𝑚_0,063/(</a:t>
              </a:r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Σ</a:t>
              </a:r>
              <a:r>
                <a:rPr lang="es-E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s-ES" sz="1600"/>
            </a:p>
          </xdr:txBody>
        </xdr:sp>
      </mc:Fallback>
    </mc:AlternateContent>
    <xdr:clientData/>
  </xdr:oneCellAnchor>
  <xdr:oneCellAnchor>
    <xdr:from>
      <xdr:col>8</xdr:col>
      <xdr:colOff>459580</xdr:colOff>
      <xdr:row>21</xdr:row>
      <xdr:rowOff>25003</xdr:rowOff>
    </xdr:from>
    <xdr:ext cx="1338263" cy="6417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7889080" y="5204222"/>
              <a:ext cx="1338263" cy="641747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800" b="0" i="1">
                        <a:latin typeface="Cambria Math" panose="02040503050406030204" pitchFamily="18" charset="0"/>
                      </a:rPr>
                      <m:t>𝑀𝐹</m:t>
                    </m:r>
                    <m:r>
                      <a:rPr lang="es-E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s-ES" sz="18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s-ES" sz="18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</m:nary>
                          </m:e>
                          <m:sub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7889080" y="5204222"/>
              <a:ext cx="1338263" cy="641747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ES" sz="1800" b="0" i="0">
                  <a:latin typeface="Cambria Math" panose="02040503050406030204" pitchFamily="18" charset="0"/>
                </a:rPr>
                <a:t>𝑀𝐹=∑▒𝑅_𝑎/100</a:t>
              </a:r>
              <a:endParaRPr lang="es-E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2"/>
  <sheetViews>
    <sheetView tabSelected="1" view="pageLayout" zoomScaleNormal="100" workbookViewId="0">
      <selection activeCell="D2" sqref="D2"/>
    </sheetView>
  </sheetViews>
  <sheetFormatPr baseColWidth="10" defaultColWidth="11.42578125" defaultRowHeight="15" x14ac:dyDescent="0.25"/>
  <cols>
    <col min="1" max="1" width="9.5703125" style="1" customWidth="1"/>
    <col min="2" max="2" width="14.140625" style="1" bestFit="1" customWidth="1"/>
    <col min="3" max="3" width="14.28515625" style="1" bestFit="1" customWidth="1"/>
    <col min="4" max="4" width="17.42578125" style="1" bestFit="1" customWidth="1"/>
    <col min="5" max="8" width="12" style="1" customWidth="1"/>
    <col min="9" max="9" width="11" style="1" bestFit="1" customWidth="1"/>
    <col min="10" max="12" width="10" style="1" customWidth="1"/>
    <col min="13" max="16384" width="11.42578125" style="1"/>
  </cols>
  <sheetData>
    <row r="1" spans="2:10" ht="22.5" customHeight="1" x14ac:dyDescent="0.25">
      <c r="B1" s="2" t="s">
        <v>8</v>
      </c>
      <c r="C1" s="2" t="s">
        <v>9</v>
      </c>
      <c r="D1" s="14" t="s">
        <v>19</v>
      </c>
      <c r="E1" s="15"/>
      <c r="F1" s="2" t="s">
        <v>10</v>
      </c>
      <c r="G1" s="16">
        <v>45559</v>
      </c>
      <c r="H1" s="15"/>
    </row>
    <row r="3" spans="2:10" ht="18" customHeight="1" x14ac:dyDescent="0.25">
      <c r="B3" s="13" t="s">
        <v>0</v>
      </c>
      <c r="C3" s="13" t="s">
        <v>1</v>
      </c>
      <c r="D3" s="13" t="s">
        <v>2</v>
      </c>
      <c r="E3" s="13" t="s">
        <v>18</v>
      </c>
      <c r="F3" s="13" t="s">
        <v>3</v>
      </c>
      <c r="G3" s="13"/>
      <c r="H3" s="2" t="s">
        <v>4</v>
      </c>
    </row>
    <row r="4" spans="2:10" ht="18" x14ac:dyDescent="0.25">
      <c r="B4" s="13"/>
      <c r="C4" s="13"/>
      <c r="D4" s="13"/>
      <c r="E4" s="13"/>
      <c r="F4" s="2" t="s">
        <v>5</v>
      </c>
      <c r="G4" s="2" t="s">
        <v>6</v>
      </c>
      <c r="H4" s="2" t="s">
        <v>6</v>
      </c>
      <c r="J4" s="2" t="s">
        <v>15</v>
      </c>
    </row>
    <row r="5" spans="2:10" ht="19.7" customHeight="1" x14ac:dyDescent="0.25">
      <c r="B5" s="2">
        <v>40</v>
      </c>
      <c r="C5" s="2"/>
      <c r="D5" s="8"/>
      <c r="E5" s="9">
        <f>D5-C5</f>
        <v>0</v>
      </c>
      <c r="F5" s="10">
        <f t="shared" ref="F5:F25" si="0">E5/$E$26*100</f>
        <v>0</v>
      </c>
      <c r="G5" s="10">
        <f>F5</f>
        <v>0</v>
      </c>
      <c r="H5" s="8">
        <f>100-G5</f>
        <v>100</v>
      </c>
      <c r="J5" s="2">
        <v>2870</v>
      </c>
    </row>
    <row r="6" spans="2:10" ht="19.7" customHeight="1" x14ac:dyDescent="0.25">
      <c r="B6" s="2">
        <v>32</v>
      </c>
      <c r="C6" s="2"/>
      <c r="D6" s="2"/>
      <c r="E6" s="9">
        <f t="shared" ref="E6:E25" si="1">D6-C6</f>
        <v>0</v>
      </c>
      <c r="F6" s="10">
        <f t="shared" si="0"/>
        <v>0</v>
      </c>
      <c r="G6" s="10">
        <f>F6+G5</f>
        <v>0</v>
      </c>
      <c r="H6" s="8">
        <f t="shared" ref="H6:H25" si="2">100-G6</f>
        <v>100</v>
      </c>
      <c r="J6" s="2" t="s">
        <v>16</v>
      </c>
    </row>
    <row r="7" spans="2:10" ht="19.7" customHeight="1" x14ac:dyDescent="0.25">
      <c r="B7" s="2">
        <v>25</v>
      </c>
      <c r="C7" s="2"/>
      <c r="D7" s="2"/>
      <c r="E7" s="9">
        <f t="shared" si="1"/>
        <v>0</v>
      </c>
      <c r="F7" s="10">
        <f t="shared" si="0"/>
        <v>0</v>
      </c>
      <c r="G7" s="10">
        <f t="shared" ref="G7:G25" si="3">F7+G6</f>
        <v>0</v>
      </c>
      <c r="H7" s="8">
        <f t="shared" si="2"/>
        <v>100</v>
      </c>
      <c r="J7" s="7">
        <f>(E26-J5)/J5</f>
        <v>-8.0139372822299656E-3</v>
      </c>
    </row>
    <row r="8" spans="2:10" ht="19.7" customHeight="1" x14ac:dyDescent="0.25">
      <c r="B8" s="2">
        <v>20</v>
      </c>
      <c r="C8" s="2"/>
      <c r="D8" s="2"/>
      <c r="E8" s="9">
        <f t="shared" si="1"/>
        <v>0</v>
      </c>
      <c r="F8" s="10">
        <f t="shared" si="0"/>
        <v>0</v>
      </c>
      <c r="G8" s="10">
        <f t="shared" si="3"/>
        <v>0</v>
      </c>
      <c r="H8" s="8">
        <f t="shared" si="2"/>
        <v>100</v>
      </c>
      <c r="J8" s="2" t="s">
        <v>11</v>
      </c>
    </row>
    <row r="9" spans="2:10" ht="19.7" customHeight="1" x14ac:dyDescent="0.25">
      <c r="B9" s="2">
        <v>16</v>
      </c>
      <c r="C9" s="2"/>
      <c r="D9" s="2"/>
      <c r="E9" s="9">
        <f t="shared" si="1"/>
        <v>0</v>
      </c>
      <c r="F9" s="10">
        <f t="shared" si="0"/>
        <v>0</v>
      </c>
      <c r="G9" s="10">
        <f t="shared" si="3"/>
        <v>0</v>
      </c>
      <c r="H9" s="8">
        <f t="shared" si="2"/>
        <v>100</v>
      </c>
      <c r="J9" s="2"/>
    </row>
    <row r="10" spans="2:10" ht="19.7" customHeight="1" x14ac:dyDescent="0.25">
      <c r="B10" s="2">
        <v>14</v>
      </c>
      <c r="C10" s="2"/>
      <c r="D10" s="2"/>
      <c r="E10" s="9">
        <f t="shared" si="1"/>
        <v>0</v>
      </c>
      <c r="F10" s="10">
        <f t="shared" si="0"/>
        <v>0</v>
      </c>
      <c r="G10" s="10">
        <f t="shared" si="3"/>
        <v>0</v>
      </c>
      <c r="H10" s="8">
        <f t="shared" si="2"/>
        <v>100</v>
      </c>
      <c r="J10" s="2" t="s">
        <v>12</v>
      </c>
    </row>
    <row r="11" spans="2:10" ht="19.7" customHeight="1" x14ac:dyDescent="0.25">
      <c r="B11" s="2">
        <v>12</v>
      </c>
      <c r="C11" s="2"/>
      <c r="D11" s="2"/>
      <c r="E11" s="9">
        <f t="shared" si="1"/>
        <v>0</v>
      </c>
      <c r="F11" s="10">
        <f t="shared" si="0"/>
        <v>0</v>
      </c>
      <c r="G11" s="10">
        <f t="shared" si="3"/>
        <v>0</v>
      </c>
      <c r="H11" s="8">
        <f t="shared" si="2"/>
        <v>100</v>
      </c>
      <c r="J11" s="2"/>
    </row>
    <row r="12" spans="2:10" ht="19.7" customHeight="1" x14ac:dyDescent="0.25">
      <c r="B12" s="2">
        <v>10</v>
      </c>
      <c r="C12" s="2"/>
      <c r="D12" s="2"/>
      <c r="E12" s="9">
        <f t="shared" si="1"/>
        <v>0</v>
      </c>
      <c r="F12" s="10">
        <f t="shared" si="0"/>
        <v>0</v>
      </c>
      <c r="G12" s="10">
        <f t="shared" si="3"/>
        <v>0</v>
      </c>
      <c r="H12" s="8">
        <f t="shared" si="2"/>
        <v>100</v>
      </c>
      <c r="J12" s="2" t="s">
        <v>13</v>
      </c>
    </row>
    <row r="13" spans="2:10" ht="19.7" customHeight="1" x14ac:dyDescent="0.25">
      <c r="B13" s="2">
        <v>8</v>
      </c>
      <c r="C13" s="2"/>
      <c r="D13" s="2"/>
      <c r="E13" s="9">
        <f t="shared" si="1"/>
        <v>0</v>
      </c>
      <c r="F13" s="10">
        <f t="shared" si="0"/>
        <v>0</v>
      </c>
      <c r="G13" s="10">
        <f t="shared" si="3"/>
        <v>0</v>
      </c>
      <c r="H13" s="8">
        <f t="shared" si="2"/>
        <v>100</v>
      </c>
      <c r="J13" s="10">
        <f>H24</f>
        <v>10.256410256410248</v>
      </c>
    </row>
    <row r="14" spans="2:10" ht="19.7" customHeight="1" x14ac:dyDescent="0.25">
      <c r="B14" s="2">
        <v>6</v>
      </c>
      <c r="C14" s="2">
        <v>1518</v>
      </c>
      <c r="D14" s="2">
        <v>1518</v>
      </c>
      <c r="E14" s="9">
        <f t="shared" si="1"/>
        <v>0</v>
      </c>
      <c r="F14" s="10">
        <f t="shared" si="0"/>
        <v>0</v>
      </c>
      <c r="G14" s="10">
        <f t="shared" si="3"/>
        <v>0</v>
      </c>
      <c r="H14" s="8">
        <f t="shared" si="2"/>
        <v>100</v>
      </c>
      <c r="J14" s="2" t="s">
        <v>17</v>
      </c>
    </row>
    <row r="15" spans="2:10" ht="19.7" customHeight="1" x14ac:dyDescent="0.25">
      <c r="B15" s="2">
        <v>5</v>
      </c>
      <c r="C15" s="2">
        <v>1509</v>
      </c>
      <c r="D15" s="2">
        <v>1509</v>
      </c>
      <c r="E15" s="9">
        <f t="shared" si="1"/>
        <v>0</v>
      </c>
      <c r="F15" s="10">
        <f t="shared" si="0"/>
        <v>0</v>
      </c>
      <c r="G15" s="10">
        <f t="shared" si="3"/>
        <v>0</v>
      </c>
      <c r="H15" s="8">
        <f t="shared" si="2"/>
        <v>100</v>
      </c>
      <c r="J15" s="8">
        <f>SUM(G16:G23)/100</f>
        <v>3.8317527221636811</v>
      </c>
    </row>
    <row r="16" spans="2:10" ht="19.7" customHeight="1" x14ac:dyDescent="0.25">
      <c r="B16" s="11">
        <v>4</v>
      </c>
      <c r="C16" s="2">
        <v>1172</v>
      </c>
      <c r="D16" s="2">
        <v>1182</v>
      </c>
      <c r="E16" s="9">
        <f t="shared" si="1"/>
        <v>10</v>
      </c>
      <c r="F16" s="10">
        <f t="shared" si="0"/>
        <v>0.35124692658939233</v>
      </c>
      <c r="G16" s="10">
        <f t="shared" si="3"/>
        <v>0.35124692658939233</v>
      </c>
      <c r="H16" s="8">
        <f t="shared" si="2"/>
        <v>99.648753073410603</v>
      </c>
    </row>
    <row r="17" spans="2:9" ht="19.7" customHeight="1" x14ac:dyDescent="0.25">
      <c r="B17" s="11">
        <v>2</v>
      </c>
      <c r="C17" s="2">
        <v>1099</v>
      </c>
      <c r="D17" s="2">
        <v>1375</v>
      </c>
      <c r="E17" s="9">
        <f t="shared" si="1"/>
        <v>276</v>
      </c>
      <c r="F17" s="10">
        <f t="shared" si="0"/>
        <v>9.6944151738672275</v>
      </c>
      <c r="G17" s="10">
        <f t="shared" si="3"/>
        <v>10.045662100456619</v>
      </c>
      <c r="H17" s="8">
        <f t="shared" si="2"/>
        <v>89.954337899543376</v>
      </c>
    </row>
    <row r="18" spans="2:9" ht="19.7" customHeight="1" x14ac:dyDescent="0.25">
      <c r="B18" s="11">
        <v>1</v>
      </c>
      <c r="C18" s="2">
        <v>674</v>
      </c>
      <c r="D18" s="2">
        <v>1220</v>
      </c>
      <c r="E18" s="9">
        <f t="shared" si="1"/>
        <v>546</v>
      </c>
      <c r="F18" s="10">
        <f t="shared" si="0"/>
        <v>19.17808219178082</v>
      </c>
      <c r="G18" s="10">
        <f t="shared" si="3"/>
        <v>29.223744292237441</v>
      </c>
      <c r="H18" s="8">
        <f t="shared" si="2"/>
        <v>70.776255707762559</v>
      </c>
    </row>
    <row r="19" spans="2:9" ht="19.7" customHeight="1" x14ac:dyDescent="0.25">
      <c r="B19" s="11">
        <v>0.5</v>
      </c>
      <c r="C19" s="2">
        <v>514</v>
      </c>
      <c r="D19" s="2">
        <v>1345</v>
      </c>
      <c r="E19" s="9">
        <f t="shared" si="1"/>
        <v>831</v>
      </c>
      <c r="F19" s="10">
        <f t="shared" si="0"/>
        <v>29.188619599578502</v>
      </c>
      <c r="G19" s="10">
        <f t="shared" si="3"/>
        <v>58.412363891815943</v>
      </c>
      <c r="H19" s="8">
        <f t="shared" si="2"/>
        <v>41.587636108184057</v>
      </c>
    </row>
    <row r="20" spans="2:9" ht="19.7" customHeight="1" x14ac:dyDescent="0.25">
      <c r="B20" s="11">
        <v>0.4</v>
      </c>
      <c r="C20" s="2">
        <v>632</v>
      </c>
      <c r="D20" s="2">
        <v>633</v>
      </c>
      <c r="E20" s="9">
        <f t="shared" si="1"/>
        <v>1</v>
      </c>
      <c r="F20" s="10">
        <f t="shared" si="0"/>
        <v>3.5124692658939236E-2</v>
      </c>
      <c r="G20" s="10">
        <f t="shared" si="3"/>
        <v>58.447488584474883</v>
      </c>
      <c r="H20" s="8">
        <f t="shared" ref="H20:H22" si="4">100-G20</f>
        <v>41.552511415525117</v>
      </c>
    </row>
    <row r="21" spans="2:9" ht="19.7" customHeight="1" x14ac:dyDescent="0.25">
      <c r="B21" s="11">
        <v>0.25</v>
      </c>
      <c r="C21" s="2">
        <v>609</v>
      </c>
      <c r="D21" s="2">
        <v>933</v>
      </c>
      <c r="E21" s="9">
        <f t="shared" si="1"/>
        <v>324</v>
      </c>
      <c r="F21" s="10">
        <f t="shared" si="0"/>
        <v>11.380400421496311</v>
      </c>
      <c r="G21" s="10">
        <f t="shared" si="3"/>
        <v>69.827889005971201</v>
      </c>
      <c r="H21" s="8">
        <f t="shared" si="4"/>
        <v>30.172110994028799</v>
      </c>
    </row>
    <row r="22" spans="2:9" ht="19.7" customHeight="1" x14ac:dyDescent="0.25">
      <c r="B22" s="11">
        <v>0.2</v>
      </c>
      <c r="C22" s="2">
        <v>573</v>
      </c>
      <c r="D22" s="2">
        <v>705</v>
      </c>
      <c r="E22" s="9">
        <f t="shared" si="1"/>
        <v>132</v>
      </c>
      <c r="F22" s="10">
        <f t="shared" si="0"/>
        <v>4.6364594309799791</v>
      </c>
      <c r="G22" s="10">
        <f t="shared" si="3"/>
        <v>74.464348436951184</v>
      </c>
      <c r="H22" s="8">
        <f t="shared" si="4"/>
        <v>25.535651563048816</v>
      </c>
    </row>
    <row r="23" spans="2:9" ht="19.7" customHeight="1" x14ac:dyDescent="0.25">
      <c r="B23" s="11">
        <v>0.125</v>
      </c>
      <c r="C23" s="2">
        <v>553</v>
      </c>
      <c r="D23" s="2">
        <v>779</v>
      </c>
      <c r="E23" s="9">
        <f t="shared" si="1"/>
        <v>226</v>
      </c>
      <c r="F23" s="10">
        <f t="shared" si="0"/>
        <v>7.9381805409202668</v>
      </c>
      <c r="G23" s="10">
        <f t="shared" si="3"/>
        <v>82.402528977871455</v>
      </c>
      <c r="H23" s="8">
        <f t="shared" si="2"/>
        <v>17.597471022128545</v>
      </c>
    </row>
    <row r="24" spans="2:9" ht="19.7" customHeight="1" x14ac:dyDescent="0.25">
      <c r="B24" s="2">
        <v>6.3E-2</v>
      </c>
      <c r="C24" s="2">
        <v>720</v>
      </c>
      <c r="D24" s="2">
        <v>929</v>
      </c>
      <c r="E24" s="9">
        <f t="shared" si="1"/>
        <v>209</v>
      </c>
      <c r="F24" s="10">
        <f t="shared" si="0"/>
        <v>7.3410607657183009</v>
      </c>
      <c r="G24" s="10">
        <f t="shared" si="3"/>
        <v>89.743589743589752</v>
      </c>
      <c r="H24" s="8">
        <f t="shared" si="2"/>
        <v>10.256410256410248</v>
      </c>
    </row>
    <row r="25" spans="2:9" x14ac:dyDescent="0.25">
      <c r="B25" s="3">
        <v>0</v>
      </c>
      <c r="C25" s="2">
        <v>740</v>
      </c>
      <c r="D25" s="3">
        <v>1032</v>
      </c>
      <c r="E25" s="9">
        <f t="shared" si="1"/>
        <v>292</v>
      </c>
      <c r="F25" s="10">
        <f t="shared" si="0"/>
        <v>10.256410256410255</v>
      </c>
      <c r="G25" s="10">
        <f t="shared" si="3"/>
        <v>100</v>
      </c>
      <c r="H25" s="8">
        <f t="shared" si="2"/>
        <v>0</v>
      </c>
    </row>
    <row r="26" spans="2:9" ht="15" customHeight="1" x14ac:dyDescent="0.25">
      <c r="B26" s="4"/>
      <c r="C26" s="4"/>
      <c r="D26" s="6" t="s">
        <v>14</v>
      </c>
      <c r="E26" s="5">
        <f>SUM(E5:E25)</f>
        <v>2847</v>
      </c>
      <c r="F26" s="4"/>
      <c r="G26" s="4"/>
      <c r="I26" s="12"/>
    </row>
    <row r="27" spans="2:9" ht="19.7" customHeight="1" x14ac:dyDescent="0.25"/>
    <row r="28" spans="2:9" ht="28.35" customHeight="1" x14ac:dyDescent="0.25">
      <c r="B28" s="2" t="s">
        <v>7</v>
      </c>
      <c r="C28" s="13"/>
      <c r="D28" s="13"/>
      <c r="E28" s="13"/>
      <c r="F28" s="13"/>
      <c r="G28" s="13"/>
      <c r="H28" s="13"/>
    </row>
    <row r="29" spans="2:9" ht="19.7" customHeight="1" x14ac:dyDescent="0.25"/>
    <row r="30" spans="2:9" ht="19.7" customHeight="1" x14ac:dyDescent="0.25"/>
    <row r="31" spans="2:9" ht="19.7" customHeight="1" x14ac:dyDescent="0.25"/>
    <row r="32" spans="2:9" ht="19.7" customHeight="1" x14ac:dyDescent="0.25"/>
    <row r="33" ht="19.7" customHeight="1" x14ac:dyDescent="0.25"/>
    <row r="34" ht="19.7" customHeight="1" x14ac:dyDescent="0.25"/>
    <row r="35" ht="19.7" customHeight="1" x14ac:dyDescent="0.25"/>
    <row r="36" ht="19.7" customHeight="1" x14ac:dyDescent="0.25"/>
    <row r="37" ht="19.7" customHeight="1" x14ac:dyDescent="0.25"/>
    <row r="38" ht="19.7" customHeight="1" x14ac:dyDescent="0.25"/>
    <row r="39" ht="19.7" customHeight="1" x14ac:dyDescent="0.25"/>
    <row r="40" ht="19.7" customHeight="1" x14ac:dyDescent="0.25"/>
    <row r="41" ht="19.7" customHeight="1" x14ac:dyDescent="0.25"/>
    <row r="42" ht="19.7" customHeight="1" x14ac:dyDescent="0.25"/>
  </sheetData>
  <mergeCells count="8">
    <mergeCell ref="C28:H28"/>
    <mergeCell ref="D1:E1"/>
    <mergeCell ref="G1:H1"/>
    <mergeCell ref="B3:B4"/>
    <mergeCell ref="C3:C4"/>
    <mergeCell ref="D3:D4"/>
    <mergeCell ref="E3:E4"/>
    <mergeCell ref="F3:G3"/>
  </mergeCells>
  <pageMargins left="0.55118110236220474" right="0.55118110236220474" top="0.35433070866141736" bottom="0.35433070866141736" header="0.31496062992125984" footer="0.31496062992125984"/>
  <pageSetup paperSize="9" orientation="landscape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>Universidad de Extremadura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Plaza Caballero</dc:creator>
  <cp:lastModifiedBy>Pablo Plaza Caballero</cp:lastModifiedBy>
  <cp:lastPrinted>2020-03-10T16:49:27Z</cp:lastPrinted>
  <dcterms:created xsi:type="dcterms:W3CDTF">2020-03-09T14:07:07Z</dcterms:created>
  <dcterms:modified xsi:type="dcterms:W3CDTF">2024-12-04T16:20:12Z</dcterms:modified>
</cp:coreProperties>
</file>