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:\08. UEX\GARNOCEX\Resultados\Equivalente de arena\"/>
    </mc:Choice>
  </mc:AlternateContent>
  <xr:revisionPtr revIDLastSave="0" documentId="13_ncr:1_{C7E63548-79E1-4836-A8FD-895DA8AAAB0A}" xr6:coauthVersionLast="47" xr6:coauthVersionMax="47" xr10:uidLastSave="{00000000-0000-0000-0000-000000000000}"/>
  <bookViews>
    <workbookView xWindow="10245" yWindow="0" windowWidth="10245" windowHeight="10920" xr2:uid="{D677E2F7-EBCF-4745-BC33-9279D23CB0C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0" i="1" l="1"/>
  <c r="G23" i="1"/>
  <c r="G24" i="1"/>
  <c r="G25" i="1"/>
  <c r="G10" i="1" l="1"/>
  <c r="O22" i="1"/>
  <c r="O23" i="1"/>
  <c r="G22" i="1"/>
  <c r="G31" i="1"/>
  <c r="G30" i="1"/>
  <c r="H30" i="1" s="1"/>
  <c r="G29" i="1"/>
  <c r="G28" i="1"/>
  <c r="G27" i="1"/>
  <c r="G26" i="1"/>
  <c r="H26" i="1" s="1"/>
  <c r="G21" i="1"/>
  <c r="G20" i="1"/>
  <c r="G19" i="1"/>
  <c r="G18" i="1"/>
  <c r="H18" i="1" s="1"/>
  <c r="G17" i="1"/>
  <c r="G16" i="1"/>
  <c r="H16" i="1" s="1"/>
  <c r="G15" i="1"/>
  <c r="G14" i="1"/>
  <c r="G13" i="1"/>
  <c r="G12" i="1"/>
  <c r="H12" i="1" s="1"/>
  <c r="G11" i="1"/>
  <c r="G9" i="1"/>
  <c r="G8" i="1"/>
  <c r="H8" i="1" s="1"/>
  <c r="G7" i="1"/>
  <c r="G6" i="1"/>
  <c r="G5" i="1"/>
  <c r="G4" i="1"/>
  <c r="O4" i="1"/>
  <c r="O5" i="1"/>
  <c r="O6" i="1"/>
  <c r="O7" i="1"/>
  <c r="O8" i="1"/>
  <c r="O9" i="1"/>
  <c r="O10" i="1"/>
  <c r="P10" i="1" s="1"/>
  <c r="O11" i="1"/>
  <c r="O12" i="1"/>
  <c r="O13" i="1"/>
  <c r="O14" i="1"/>
  <c r="P14" i="1" s="1"/>
  <c r="O15" i="1"/>
  <c r="O18" i="1"/>
  <c r="O19" i="1"/>
  <c r="O20" i="1"/>
  <c r="O21" i="1"/>
  <c r="O24" i="1"/>
  <c r="P24" i="1" s="1"/>
  <c r="O25" i="1"/>
  <c r="O26" i="1"/>
  <c r="P26" i="1" s="1"/>
  <c r="O27" i="1"/>
  <c r="O28" i="1"/>
  <c r="P28" i="1" s="1"/>
  <c r="O29" i="1"/>
  <c r="O17" i="1"/>
  <c r="O16" i="1"/>
  <c r="P18" i="1" l="1"/>
  <c r="H14" i="1"/>
  <c r="H28" i="1"/>
  <c r="P8" i="1"/>
  <c r="H20" i="1"/>
  <c r="P4" i="1"/>
  <c r="P12" i="1"/>
  <c r="P16" i="1"/>
  <c r="H4" i="1"/>
  <c r="P6" i="1"/>
  <c r="H6" i="1"/>
  <c r="H10" i="1"/>
</calcChain>
</file>

<file path=xl/sharedStrings.xml><?xml version="1.0" encoding="utf-8"?>
<sst xmlns="http://schemas.openxmlformats.org/spreadsheetml/2006/main" count="51" uniqueCount="27">
  <si>
    <t>Empresa</t>
  </si>
  <si>
    <t>Araplasa (Empresa 1)</t>
  </si>
  <si>
    <t>Muestra</t>
  </si>
  <si>
    <t>hpiston</t>
  </si>
  <si>
    <t>h1</t>
  </si>
  <si>
    <t>h2</t>
  </si>
  <si>
    <t>EA</t>
  </si>
  <si>
    <t>E1ZH-1</t>
  </si>
  <si>
    <t>E1AM-1</t>
  </si>
  <si>
    <t>E1AH-1</t>
  </si>
  <si>
    <t>E1ZM-1</t>
  </si>
  <si>
    <t>MUESTRAS SIN LAVAR</t>
  </si>
  <si>
    <t>MUESTRAS LAVADAS</t>
  </si>
  <si>
    <t>CC-SUR (Empresa 2)</t>
  </si>
  <si>
    <t>E2AM-1</t>
  </si>
  <si>
    <t>E2ZA-1</t>
  </si>
  <si>
    <t>E2ZH-1</t>
  </si>
  <si>
    <t>E2ZM-1</t>
  </si>
  <si>
    <t>Antolín (Empresa 3)</t>
  </si>
  <si>
    <t>E3TU-1</t>
  </si>
  <si>
    <t>E3AV-1</t>
  </si>
  <si>
    <t>Reciclados Extremeños (Empresa 4)</t>
  </si>
  <si>
    <t>E4ZM-1</t>
  </si>
  <si>
    <t>E4AM-1</t>
  </si>
  <si>
    <t>E3TU-2</t>
  </si>
  <si>
    <t>E3TU-3</t>
  </si>
  <si>
    <t>Medias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</si>
</sst>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46880-B04E-45C8-89B0-5ED7C7B3F901}">
  <dimension ref="B2:P31"/>
  <sheetViews>
    <sheetView tabSelected="1" topLeftCell="K1" workbookViewId="0">
      <selection activeCell="N28" sqref="N28"/>
    </sheetView>
  </sheetViews>
  <sheetFormatPr baseColWidth="10" defaultRowHeight="15" x14ac:dyDescent="0.25"/>
  <cols>
    <col min="1" max="1" width="11.42578125" style="1"/>
    <col min="2" max="2" width="20.140625" style="1" bestFit="1" customWidth="1"/>
    <col min="3" max="9" width="11.42578125" style="1"/>
    <col min="10" max="10" width="20.140625" style="1" bestFit="1" customWidth="1"/>
    <col min="11" max="16384" width="11.42578125" style="1"/>
  </cols>
  <sheetData>
    <row r="2" spans="2:16" x14ac:dyDescent="0.25">
      <c r="B2" s="6" t="s">
        <v>11</v>
      </c>
      <c r="C2" s="6"/>
      <c r="D2" s="6"/>
      <c r="E2" s="6"/>
      <c r="F2" s="6"/>
      <c r="G2" s="6"/>
      <c r="H2" s="6"/>
      <c r="J2" s="6" t="s">
        <v>12</v>
      </c>
      <c r="K2" s="6"/>
      <c r="L2" s="6"/>
      <c r="M2" s="6"/>
      <c r="N2" s="6"/>
      <c r="O2" s="6"/>
      <c r="P2" s="6"/>
    </row>
    <row r="3" spans="2:16" x14ac:dyDescent="0.25">
      <c r="B3" s="2" t="s">
        <v>0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26</v>
      </c>
      <c r="J3" s="2" t="s">
        <v>0</v>
      </c>
      <c r="K3" s="2" t="s">
        <v>2</v>
      </c>
      <c r="L3" s="2" t="s">
        <v>3</v>
      </c>
      <c r="M3" s="2" t="s">
        <v>4</v>
      </c>
      <c r="N3" s="2" t="s">
        <v>5</v>
      </c>
      <c r="O3" s="2" t="s">
        <v>6</v>
      </c>
      <c r="P3" s="2" t="s">
        <v>26</v>
      </c>
    </row>
    <row r="4" spans="2:16" x14ac:dyDescent="0.25">
      <c r="B4" s="6" t="s">
        <v>1</v>
      </c>
      <c r="C4" s="6" t="s">
        <v>8</v>
      </c>
      <c r="D4" s="3">
        <v>0</v>
      </c>
      <c r="E4" s="3">
        <v>144.82</v>
      </c>
      <c r="F4" s="3">
        <v>90.7</v>
      </c>
      <c r="G4" s="4">
        <f>(F4-D4)/E4*100</f>
        <v>62.629471067532116</v>
      </c>
      <c r="H4" s="4">
        <f>AVERAGE(G4:G5)</f>
        <v>62.499982114785539</v>
      </c>
      <c r="J4" s="6" t="s">
        <v>1</v>
      </c>
      <c r="K4" s="6" t="s">
        <v>8</v>
      </c>
      <c r="L4" s="3">
        <v>0</v>
      </c>
      <c r="M4" s="3">
        <v>121.6</v>
      </c>
      <c r="N4" s="3">
        <v>104.96</v>
      </c>
      <c r="O4" s="4">
        <f>(N4-L4)/M4*100</f>
        <v>86.31578947368422</v>
      </c>
      <c r="P4" s="4">
        <f>AVERAGE(O4:O5)</f>
        <v>87.885942192769917</v>
      </c>
    </row>
    <row r="5" spans="2:16" x14ac:dyDescent="0.25">
      <c r="B5" s="6"/>
      <c r="C5" s="6"/>
      <c r="D5" s="3">
        <v>0</v>
      </c>
      <c r="E5" s="3">
        <v>144.78</v>
      </c>
      <c r="F5" s="3">
        <v>90.3</v>
      </c>
      <c r="G5" s="4">
        <f>(F5-D5)/E5*100</f>
        <v>62.370493162038954</v>
      </c>
      <c r="H5" s="2"/>
      <c r="J5" s="6"/>
      <c r="K5" s="6"/>
      <c r="L5" s="3">
        <v>0</v>
      </c>
      <c r="M5" s="3">
        <v>119.69</v>
      </c>
      <c r="N5" s="3">
        <v>107.07</v>
      </c>
      <c r="O5" s="4">
        <f>(N5-L5)/M5*100</f>
        <v>89.456094911855615</v>
      </c>
      <c r="P5" s="2"/>
    </row>
    <row r="6" spans="2:16" x14ac:dyDescent="0.25">
      <c r="B6" s="6"/>
      <c r="C6" s="6" t="s">
        <v>9</v>
      </c>
      <c r="D6" s="3">
        <v>45.48</v>
      </c>
      <c r="E6" s="3">
        <v>140</v>
      </c>
      <c r="F6" s="3">
        <v>149.66999999999999</v>
      </c>
      <c r="G6" s="4">
        <f t="shared" ref="G6:G15" si="0">(F6-D6)/E6*100</f>
        <v>74.421428571428578</v>
      </c>
      <c r="H6" s="4">
        <f>AVERAGE(G6:G7)</f>
        <v>73.706982942430699</v>
      </c>
      <c r="J6" s="6"/>
      <c r="K6" s="6" t="s">
        <v>9</v>
      </c>
      <c r="L6" s="3">
        <v>0</v>
      </c>
      <c r="M6" s="3">
        <v>121.7</v>
      </c>
      <c r="N6" s="3">
        <v>111.06</v>
      </c>
      <c r="O6" s="4">
        <f t="shared" ref="O6:O15" si="1">(N6-L6)/M6*100</f>
        <v>91.25718981101069</v>
      </c>
      <c r="P6" s="4">
        <f>AVERAGE(O6:O7)</f>
        <v>89.286763438584529</v>
      </c>
    </row>
    <row r="7" spans="2:16" x14ac:dyDescent="0.25">
      <c r="B7" s="6"/>
      <c r="C7" s="6"/>
      <c r="D7" s="3">
        <v>43.86</v>
      </c>
      <c r="E7" s="3">
        <v>134</v>
      </c>
      <c r="F7" s="3">
        <v>141.66999999999999</v>
      </c>
      <c r="G7" s="4">
        <f t="shared" si="0"/>
        <v>72.99253731343282</v>
      </c>
      <c r="H7" s="2"/>
      <c r="J7" s="6"/>
      <c r="K7" s="6"/>
      <c r="L7" s="3">
        <v>0</v>
      </c>
      <c r="M7" s="3">
        <v>125.91</v>
      </c>
      <c r="N7" s="3">
        <v>109.94</v>
      </c>
      <c r="O7" s="4">
        <f t="shared" si="1"/>
        <v>87.316337066158368</v>
      </c>
      <c r="P7" s="2"/>
    </row>
    <row r="8" spans="2:16" x14ac:dyDescent="0.25">
      <c r="B8" s="6"/>
      <c r="C8" s="6" t="s">
        <v>10</v>
      </c>
      <c r="D8" s="3">
        <v>0</v>
      </c>
      <c r="E8" s="3">
        <v>124.49</v>
      </c>
      <c r="F8" s="3">
        <v>93.3</v>
      </c>
      <c r="G8" s="4">
        <f t="shared" si="0"/>
        <v>74.945778777411846</v>
      </c>
      <c r="H8" s="4">
        <f>AVERAGE(G8:G9)</f>
        <v>74.444443686992884</v>
      </c>
      <c r="J8" s="6"/>
      <c r="K8" s="6" t="s">
        <v>10</v>
      </c>
      <c r="L8" s="3">
        <v>0</v>
      </c>
      <c r="M8" s="3">
        <v>116.82</v>
      </c>
      <c r="N8" s="3">
        <v>105.11</v>
      </c>
      <c r="O8" s="4">
        <f t="shared" si="1"/>
        <v>89.976031501455239</v>
      </c>
      <c r="P8" s="4">
        <f>AVERAGE(O8:O9)</f>
        <v>89.605011039507929</v>
      </c>
    </row>
    <row r="9" spans="2:16" x14ac:dyDescent="0.25">
      <c r="B9" s="6"/>
      <c r="C9" s="6"/>
      <c r="D9" s="3">
        <v>0</v>
      </c>
      <c r="E9" s="3">
        <v>127.26</v>
      </c>
      <c r="F9" s="3">
        <v>94.1</v>
      </c>
      <c r="G9" s="4">
        <f t="shared" si="0"/>
        <v>73.943108596573936</v>
      </c>
      <c r="H9" s="2"/>
      <c r="J9" s="6"/>
      <c r="K9" s="6"/>
      <c r="L9" s="3">
        <v>0</v>
      </c>
      <c r="M9" s="3">
        <v>114.62</v>
      </c>
      <c r="N9" s="3">
        <v>102.28</v>
      </c>
      <c r="O9" s="4">
        <f t="shared" si="1"/>
        <v>89.233990577560633</v>
      </c>
      <c r="P9" s="2"/>
    </row>
    <row r="10" spans="2:16" x14ac:dyDescent="0.25">
      <c r="B10" s="6"/>
      <c r="C10" s="6" t="s">
        <v>7</v>
      </c>
      <c r="D10" s="3">
        <v>45.48</v>
      </c>
      <c r="E10" s="3">
        <v>117</v>
      </c>
      <c r="F10" s="3">
        <v>149.59</v>
      </c>
      <c r="G10" s="4">
        <f>(F10-D10)/E10*100</f>
        <v>88.98290598290599</v>
      </c>
      <c r="H10" s="4">
        <f>AVERAGE(G10:G11)</f>
        <v>89.84330484330485</v>
      </c>
      <c r="J10" s="6"/>
      <c r="K10" s="6" t="s">
        <v>7</v>
      </c>
      <c r="L10" s="3">
        <v>45.48</v>
      </c>
      <c r="M10" s="3">
        <v>117</v>
      </c>
      <c r="N10" s="3">
        <v>154.66</v>
      </c>
      <c r="O10" s="4">
        <f t="shared" si="1"/>
        <v>93.316239316239319</v>
      </c>
      <c r="P10" s="4">
        <f>AVERAGE(O10:O11)</f>
        <v>92.670831522526441</v>
      </c>
    </row>
    <row r="11" spans="2:16" x14ac:dyDescent="0.25">
      <c r="B11" s="6"/>
      <c r="C11" s="6"/>
      <c r="D11" s="3">
        <v>43.86</v>
      </c>
      <c r="E11" s="3">
        <v>108</v>
      </c>
      <c r="F11" s="3">
        <v>141.82</v>
      </c>
      <c r="G11" s="4">
        <f t="shared" si="0"/>
        <v>90.703703703703695</v>
      </c>
      <c r="H11" s="2"/>
      <c r="J11" s="6"/>
      <c r="K11" s="6"/>
      <c r="L11" s="3">
        <v>43.86</v>
      </c>
      <c r="M11" s="3">
        <v>118</v>
      </c>
      <c r="N11" s="3">
        <v>152.44999999999999</v>
      </c>
      <c r="O11" s="4">
        <f t="shared" si="1"/>
        <v>92.02542372881355</v>
      </c>
      <c r="P11" s="2"/>
    </row>
    <row r="12" spans="2:16" x14ac:dyDescent="0.25">
      <c r="B12" s="6" t="s">
        <v>13</v>
      </c>
      <c r="C12" s="6" t="s">
        <v>14</v>
      </c>
      <c r="D12" s="3">
        <v>0</v>
      </c>
      <c r="E12" s="3">
        <v>223.9</v>
      </c>
      <c r="F12" s="3">
        <v>84.2</v>
      </c>
      <c r="G12" s="4">
        <f t="shared" si="0"/>
        <v>37.606074140241184</v>
      </c>
      <c r="H12" s="4">
        <f>AVERAGE(G12:G13)</f>
        <v>39.392127274558149</v>
      </c>
      <c r="J12" s="6" t="s">
        <v>13</v>
      </c>
      <c r="K12" s="6" t="s">
        <v>14</v>
      </c>
      <c r="L12" s="3">
        <v>45.48</v>
      </c>
      <c r="M12" s="3">
        <v>121</v>
      </c>
      <c r="N12" s="3">
        <v>154.09</v>
      </c>
      <c r="O12" s="4">
        <f t="shared" si="1"/>
        <v>89.760330578512409</v>
      </c>
      <c r="P12" s="4">
        <f>AVERAGE(O12:O13)</f>
        <v>89.953441151325165</v>
      </c>
    </row>
    <row r="13" spans="2:16" x14ac:dyDescent="0.25">
      <c r="B13" s="6"/>
      <c r="C13" s="6"/>
      <c r="D13" s="3">
        <v>0</v>
      </c>
      <c r="E13" s="3">
        <v>206.42</v>
      </c>
      <c r="F13" s="3">
        <v>85</v>
      </c>
      <c r="G13" s="4">
        <f t="shared" si="0"/>
        <v>41.178180408875107</v>
      </c>
      <c r="H13" s="2"/>
      <c r="J13" s="6"/>
      <c r="K13" s="6"/>
      <c r="L13" s="3">
        <v>43.86</v>
      </c>
      <c r="M13" s="3">
        <v>116</v>
      </c>
      <c r="N13" s="3">
        <v>148.43</v>
      </c>
      <c r="O13" s="4">
        <f t="shared" si="1"/>
        <v>90.146551724137936</v>
      </c>
      <c r="P13" s="2"/>
    </row>
    <row r="14" spans="2:16" x14ac:dyDescent="0.25">
      <c r="B14" s="6"/>
      <c r="C14" s="6" t="s">
        <v>16</v>
      </c>
      <c r="D14" s="3">
        <v>45.48</v>
      </c>
      <c r="E14" s="3">
        <v>141</v>
      </c>
      <c r="F14" s="3">
        <v>139.94999999999999</v>
      </c>
      <c r="G14" s="4">
        <f t="shared" si="0"/>
        <v>67</v>
      </c>
      <c r="H14" s="4">
        <f>AVERAGE(G14:G15)</f>
        <v>65.44285714285715</v>
      </c>
      <c r="J14" s="6"/>
      <c r="K14" s="6" t="s">
        <v>16</v>
      </c>
      <c r="L14" s="3">
        <v>0</v>
      </c>
      <c r="M14" s="3">
        <v>114.5</v>
      </c>
      <c r="N14" s="3">
        <v>102.08</v>
      </c>
      <c r="O14" s="4">
        <f t="shared" si="1"/>
        <v>89.1528384279476</v>
      </c>
      <c r="P14" s="4">
        <f>AVERAGE(O14:O15)</f>
        <v>88.524197183885605</v>
      </c>
    </row>
    <row r="15" spans="2:16" x14ac:dyDescent="0.25">
      <c r="B15" s="6"/>
      <c r="C15" s="6"/>
      <c r="D15" s="3">
        <v>43.86</v>
      </c>
      <c r="E15" s="3">
        <v>140</v>
      </c>
      <c r="F15" s="3">
        <v>133.30000000000001</v>
      </c>
      <c r="G15" s="4">
        <f t="shared" si="0"/>
        <v>63.885714285714293</v>
      </c>
      <c r="H15" s="2"/>
      <c r="J15" s="6"/>
      <c r="K15" s="6"/>
      <c r="L15" s="3">
        <v>0</v>
      </c>
      <c r="M15" s="3">
        <v>115.66</v>
      </c>
      <c r="N15" s="3">
        <v>101.66</v>
      </c>
      <c r="O15" s="4">
        <f t="shared" si="1"/>
        <v>87.895555939823623</v>
      </c>
      <c r="P15" s="2"/>
    </row>
    <row r="16" spans="2:16" x14ac:dyDescent="0.25">
      <c r="B16" s="6"/>
      <c r="C16" s="6" t="s">
        <v>17</v>
      </c>
      <c r="D16" s="3">
        <v>0</v>
      </c>
      <c r="E16" s="3">
        <v>141.01</v>
      </c>
      <c r="F16" s="3">
        <v>80.77</v>
      </c>
      <c r="G16" s="4">
        <f>(F16-D16)/E16*100</f>
        <v>57.279625558471039</v>
      </c>
      <c r="H16" s="4">
        <f>AVERAGE(G16:G17)</f>
        <v>55.440859197266107</v>
      </c>
      <c r="J16" s="6"/>
      <c r="K16" s="6" t="s">
        <v>17</v>
      </c>
      <c r="L16" s="3">
        <v>0</v>
      </c>
      <c r="M16" s="3">
        <v>116.27</v>
      </c>
      <c r="N16" s="3">
        <v>104.52</v>
      </c>
      <c r="O16" s="4">
        <f>(N16-L16)/M16*100</f>
        <v>89.894211748516383</v>
      </c>
      <c r="P16" s="4">
        <f>AVERAGE(O16:O17)</f>
        <v>90.239513836209923</v>
      </c>
    </row>
    <row r="17" spans="2:16" x14ac:dyDescent="0.25">
      <c r="B17" s="6"/>
      <c r="C17" s="6"/>
      <c r="D17" s="3">
        <v>0</v>
      </c>
      <c r="E17" s="3">
        <v>149.08000000000001</v>
      </c>
      <c r="F17" s="3">
        <v>79.91</v>
      </c>
      <c r="G17" s="4">
        <f>(F17-D17)/E17*100</f>
        <v>53.602092836061168</v>
      </c>
      <c r="H17" s="2"/>
      <c r="J17" s="6"/>
      <c r="K17" s="6"/>
      <c r="L17" s="3">
        <v>0</v>
      </c>
      <c r="M17" s="3">
        <v>113.54</v>
      </c>
      <c r="N17" s="3">
        <v>102.85</v>
      </c>
      <c r="O17" s="4">
        <f>(N17-L17)/M17*100</f>
        <v>90.584815923903463</v>
      </c>
      <c r="P17" s="2"/>
    </row>
    <row r="18" spans="2:16" x14ac:dyDescent="0.25">
      <c r="B18" s="6"/>
      <c r="C18" s="6" t="s">
        <v>15</v>
      </c>
      <c r="D18" s="3">
        <v>45.48</v>
      </c>
      <c r="E18" s="3">
        <v>151</v>
      </c>
      <c r="F18" s="3">
        <v>118.76</v>
      </c>
      <c r="G18" s="4">
        <f t="shared" ref="G18:G31" si="2">(F18-D18)/E18*100</f>
        <v>48.52980132450331</v>
      </c>
      <c r="H18" s="4">
        <f>AVERAGE(G18:G19)</f>
        <v>48.809118349326482</v>
      </c>
      <c r="J18" s="6"/>
      <c r="K18" s="6" t="s">
        <v>15</v>
      </c>
      <c r="L18" s="3">
        <v>45.48</v>
      </c>
      <c r="M18" s="3">
        <v>102</v>
      </c>
      <c r="N18" s="3">
        <v>138.85</v>
      </c>
      <c r="O18" s="4">
        <f t="shared" ref="O18:O29" si="3">(N18-L18)/M18*100</f>
        <v>91.539215686274517</v>
      </c>
      <c r="P18" s="4">
        <f>AVERAGE(O18:O19)</f>
        <v>90.449607843137258</v>
      </c>
    </row>
    <row r="19" spans="2:16" x14ac:dyDescent="0.25">
      <c r="B19" s="6"/>
      <c r="C19" s="6"/>
      <c r="D19" s="3">
        <v>43.86</v>
      </c>
      <c r="E19" s="3">
        <v>147</v>
      </c>
      <c r="F19" s="3">
        <v>116.02</v>
      </c>
      <c r="G19" s="4">
        <f t="shared" si="2"/>
        <v>49.088435374149661</v>
      </c>
      <c r="H19" s="2"/>
      <c r="J19" s="6"/>
      <c r="K19" s="6"/>
      <c r="L19" s="3">
        <v>43.86</v>
      </c>
      <c r="M19" s="3">
        <v>100</v>
      </c>
      <c r="N19" s="3">
        <v>133.22</v>
      </c>
      <c r="O19" s="4">
        <f t="shared" si="3"/>
        <v>89.36</v>
      </c>
      <c r="P19" s="2"/>
    </row>
    <row r="20" spans="2:16" x14ac:dyDescent="0.25">
      <c r="B20" s="6" t="s">
        <v>18</v>
      </c>
      <c r="C20" s="6" t="s">
        <v>19</v>
      </c>
      <c r="D20" s="3">
        <v>45.48</v>
      </c>
      <c r="E20" s="3">
        <v>148</v>
      </c>
      <c r="F20" s="3">
        <v>122.63</v>
      </c>
      <c r="G20" s="4">
        <f t="shared" si="2"/>
        <v>52.128378378378379</v>
      </c>
      <c r="H20" s="4">
        <f>AVERAGE(G20:G22,G24:G25)</f>
        <v>50.777122927180685</v>
      </c>
      <c r="J20" s="6" t="s">
        <v>18</v>
      </c>
      <c r="K20" s="6" t="s">
        <v>19</v>
      </c>
      <c r="L20" s="3">
        <v>45.48</v>
      </c>
      <c r="M20" s="3">
        <v>110</v>
      </c>
      <c r="N20" s="3">
        <v>140.65</v>
      </c>
      <c r="O20" s="4">
        <f t="shared" si="3"/>
        <v>86.51818181818183</v>
      </c>
      <c r="P20" s="4">
        <f>AVERAGE(O20:O23)</f>
        <v>85.94211868347638</v>
      </c>
    </row>
    <row r="21" spans="2:16" x14ac:dyDescent="0.25">
      <c r="B21" s="6"/>
      <c r="C21" s="6"/>
      <c r="D21" s="3">
        <v>43.86</v>
      </c>
      <c r="E21" s="3">
        <v>142</v>
      </c>
      <c r="F21" s="3">
        <v>110.65</v>
      </c>
      <c r="G21" s="4">
        <f t="shared" si="2"/>
        <v>47.035211267605639</v>
      </c>
      <c r="H21" s="2"/>
      <c r="J21" s="6"/>
      <c r="K21" s="6"/>
      <c r="L21" s="3">
        <v>43.86</v>
      </c>
      <c r="M21" s="3">
        <v>105</v>
      </c>
      <c r="N21" s="3">
        <v>135.69999999999999</v>
      </c>
      <c r="O21" s="4">
        <f t="shared" si="3"/>
        <v>87.466666666666654</v>
      </c>
      <c r="P21" s="2"/>
    </row>
    <row r="22" spans="2:16" x14ac:dyDescent="0.25">
      <c r="B22" s="6"/>
      <c r="C22" s="6" t="s">
        <v>24</v>
      </c>
      <c r="D22" s="2">
        <v>0</v>
      </c>
      <c r="E22" s="2">
        <v>145.1</v>
      </c>
      <c r="F22" s="2">
        <v>72.36</v>
      </c>
      <c r="G22" s="4">
        <f>(F22-D22)/E22*100</f>
        <v>49.869055823569951</v>
      </c>
      <c r="H22" s="2"/>
      <c r="J22" s="6"/>
      <c r="K22" s="6" t="s">
        <v>24</v>
      </c>
      <c r="L22" s="2">
        <v>0</v>
      </c>
      <c r="M22" s="2">
        <v>109.01</v>
      </c>
      <c r="N22" s="2">
        <v>93.57</v>
      </c>
      <c r="O22" s="4">
        <f t="shared" ref="O22:O23" si="4">(N22-L22)/M22*100</f>
        <v>85.8361618200165</v>
      </c>
      <c r="P22" s="2"/>
    </row>
    <row r="23" spans="2:16" x14ac:dyDescent="0.25">
      <c r="B23" s="6"/>
      <c r="C23" s="6"/>
      <c r="D23" s="2">
        <v>0</v>
      </c>
      <c r="E23" s="2">
        <v>168.8</v>
      </c>
      <c r="F23" s="2">
        <v>63.18</v>
      </c>
      <c r="G23" s="5">
        <f>(F23-D23)/E23*100</f>
        <v>37.428909952606631</v>
      </c>
      <c r="H23" s="2"/>
      <c r="J23" s="6"/>
      <c r="K23" s="6"/>
      <c r="L23" s="2">
        <v>0</v>
      </c>
      <c r="M23" s="2">
        <v>109.64</v>
      </c>
      <c r="N23" s="2">
        <v>92.04</v>
      </c>
      <c r="O23" s="4">
        <f t="shared" si="4"/>
        <v>83.947464429040494</v>
      </c>
      <c r="P23" s="2"/>
    </row>
    <row r="24" spans="2:16" x14ac:dyDescent="0.25">
      <c r="B24" s="6"/>
      <c r="C24" s="6" t="s">
        <v>25</v>
      </c>
      <c r="D24" s="3">
        <v>45.48</v>
      </c>
      <c r="E24" s="2">
        <v>148</v>
      </c>
      <c r="F24" s="2">
        <v>119.45</v>
      </c>
      <c r="G24" s="4">
        <f>(F24-D24)/E24*100</f>
        <v>49.979729729729726</v>
      </c>
      <c r="H24" s="2"/>
      <c r="J24" s="6"/>
      <c r="K24" s="6" t="s">
        <v>20</v>
      </c>
      <c r="L24" s="3"/>
      <c r="M24" s="3"/>
      <c r="N24" s="3"/>
      <c r="O24" s="4" t="e">
        <f t="shared" si="3"/>
        <v>#DIV/0!</v>
      </c>
      <c r="P24" s="4" t="e">
        <f>AVERAGE(O24:O25)</f>
        <v>#DIV/0!</v>
      </c>
    </row>
    <row r="25" spans="2:16" x14ac:dyDescent="0.25">
      <c r="B25" s="6"/>
      <c r="C25" s="6"/>
      <c r="D25" s="3">
        <v>43.86</v>
      </c>
      <c r="E25" s="2">
        <v>142</v>
      </c>
      <c r="F25" s="2">
        <v>121.78</v>
      </c>
      <c r="G25" s="4">
        <f>(F25-D25)/E25*100</f>
        <v>54.873239436619713</v>
      </c>
      <c r="H25" s="2"/>
      <c r="J25" s="6"/>
      <c r="K25" s="6"/>
      <c r="L25" s="3"/>
      <c r="M25" s="3"/>
      <c r="N25" s="3"/>
      <c r="O25" s="4" t="e">
        <f t="shared" si="3"/>
        <v>#DIV/0!</v>
      </c>
      <c r="P25" s="2"/>
    </row>
    <row r="26" spans="2:16" x14ac:dyDescent="0.25">
      <c r="B26" s="6"/>
      <c r="C26" s="6" t="s">
        <v>20</v>
      </c>
      <c r="D26" s="3"/>
      <c r="E26" s="3"/>
      <c r="F26" s="3"/>
      <c r="G26" s="4" t="e">
        <f t="shared" si="2"/>
        <v>#DIV/0!</v>
      </c>
      <c r="H26" s="4" t="e">
        <f>AVERAGE(G26:G27)</f>
        <v>#DIV/0!</v>
      </c>
      <c r="J26" s="7" t="s">
        <v>21</v>
      </c>
      <c r="K26" s="6" t="s">
        <v>22</v>
      </c>
      <c r="L26" s="3">
        <v>0</v>
      </c>
      <c r="M26" s="3">
        <v>107.75</v>
      </c>
      <c r="N26" s="3">
        <v>98.16</v>
      </c>
      <c r="O26" s="4">
        <f t="shared" si="3"/>
        <v>91.099767981438504</v>
      </c>
      <c r="P26" s="4">
        <f>AVERAGE(O26:O27)</f>
        <v>90.149409624727639</v>
      </c>
    </row>
    <row r="27" spans="2:16" x14ac:dyDescent="0.25">
      <c r="B27" s="6"/>
      <c r="C27" s="6"/>
      <c r="D27" s="3"/>
      <c r="E27" s="3"/>
      <c r="F27" s="3"/>
      <c r="G27" s="4" t="e">
        <f t="shared" si="2"/>
        <v>#DIV/0!</v>
      </c>
      <c r="H27" s="2"/>
      <c r="J27" s="7"/>
      <c r="K27" s="6"/>
      <c r="L27" s="3">
        <v>0</v>
      </c>
      <c r="M27" s="3">
        <v>109.62</v>
      </c>
      <c r="N27" s="3">
        <v>97.78</v>
      </c>
      <c r="O27" s="4">
        <f t="shared" si="3"/>
        <v>89.199051268016788</v>
      </c>
      <c r="P27" s="2"/>
    </row>
    <row r="28" spans="2:16" x14ac:dyDescent="0.25">
      <c r="B28" s="7" t="s">
        <v>21</v>
      </c>
      <c r="C28" s="6" t="s">
        <v>22</v>
      </c>
      <c r="D28" s="3">
        <v>0</v>
      </c>
      <c r="E28" s="3">
        <v>126.17</v>
      </c>
      <c r="F28" s="3">
        <v>91.66</v>
      </c>
      <c r="G28" s="4">
        <f t="shared" si="2"/>
        <v>72.648014583498451</v>
      </c>
      <c r="H28" s="4">
        <f>AVERAGE(G28:G29)</f>
        <v>72.668291973249751</v>
      </c>
      <c r="J28" s="7"/>
      <c r="K28" s="6" t="s">
        <v>23</v>
      </c>
      <c r="L28" s="3">
        <v>0</v>
      </c>
      <c r="M28" s="3">
        <v>114.17</v>
      </c>
      <c r="N28" s="3">
        <v>96.39</v>
      </c>
      <c r="O28" s="4">
        <f t="shared" si="3"/>
        <v>84.426732066217042</v>
      </c>
      <c r="P28" s="4">
        <f>AVERAGE(O28:O29)</f>
        <v>84.703925593698983</v>
      </c>
    </row>
    <row r="29" spans="2:16" x14ac:dyDescent="0.25">
      <c r="B29" s="7"/>
      <c r="C29" s="6"/>
      <c r="D29" s="3">
        <v>0</v>
      </c>
      <c r="E29" s="3">
        <v>124.49</v>
      </c>
      <c r="F29" s="3">
        <v>90.49</v>
      </c>
      <c r="G29" s="4">
        <f t="shared" si="2"/>
        <v>72.688569363001037</v>
      </c>
      <c r="H29" s="2"/>
      <c r="J29" s="7"/>
      <c r="K29" s="6"/>
      <c r="L29" s="3">
        <v>0</v>
      </c>
      <c r="M29" s="3">
        <v>116.52</v>
      </c>
      <c r="N29" s="3">
        <v>99.02</v>
      </c>
      <c r="O29" s="4">
        <f t="shared" si="3"/>
        <v>84.98111912118091</v>
      </c>
      <c r="P29" s="2"/>
    </row>
    <row r="30" spans="2:16" x14ac:dyDescent="0.25">
      <c r="B30" s="7"/>
      <c r="C30" s="6" t="s">
        <v>23</v>
      </c>
      <c r="D30" s="3">
        <v>0</v>
      </c>
      <c r="E30" s="3">
        <v>133.35</v>
      </c>
      <c r="F30" s="3">
        <v>80.11</v>
      </c>
      <c r="G30" s="4">
        <f t="shared" si="2"/>
        <v>60.074990626171733</v>
      </c>
      <c r="H30" s="4">
        <f>AVERAGE(G30:G31)</f>
        <v>59.965558202436199</v>
      </c>
    </row>
    <row r="31" spans="2:16" x14ac:dyDescent="0.25">
      <c r="B31" s="7"/>
      <c r="C31" s="6"/>
      <c r="D31" s="3">
        <v>0</v>
      </c>
      <c r="E31" s="3">
        <v>134.84</v>
      </c>
      <c r="F31" s="3">
        <v>80.709999999999994</v>
      </c>
      <c r="G31" s="4">
        <f t="shared" si="2"/>
        <v>59.856125778700672</v>
      </c>
      <c r="H31" s="2"/>
    </row>
  </sheetData>
  <mergeCells count="37">
    <mergeCell ref="K18:K19"/>
    <mergeCell ref="J2:P2"/>
    <mergeCell ref="K12:K13"/>
    <mergeCell ref="K14:K15"/>
    <mergeCell ref="K16:K17"/>
    <mergeCell ref="K4:K5"/>
    <mergeCell ref="K6:K7"/>
    <mergeCell ref="K8:K9"/>
    <mergeCell ref="K10:K11"/>
    <mergeCell ref="C4:C5"/>
    <mergeCell ref="C6:C7"/>
    <mergeCell ref="C8:C9"/>
    <mergeCell ref="C10:C11"/>
    <mergeCell ref="B2:H2"/>
    <mergeCell ref="J20:J25"/>
    <mergeCell ref="C30:C31"/>
    <mergeCell ref="B28:B31"/>
    <mergeCell ref="J26:J29"/>
    <mergeCell ref="B12:B19"/>
    <mergeCell ref="J12:J19"/>
    <mergeCell ref="J4:J11"/>
    <mergeCell ref="B4:B11"/>
    <mergeCell ref="C12:C13"/>
    <mergeCell ref="C14:C15"/>
    <mergeCell ref="C16:C17"/>
    <mergeCell ref="C18:C19"/>
    <mergeCell ref="K26:K27"/>
    <mergeCell ref="K28:K29"/>
    <mergeCell ref="B20:B27"/>
    <mergeCell ref="C22:C23"/>
    <mergeCell ref="C24:C25"/>
    <mergeCell ref="K22:K23"/>
    <mergeCell ref="K20:K21"/>
    <mergeCell ref="K24:K25"/>
    <mergeCell ref="C28:C29"/>
    <mergeCell ref="C26:C27"/>
    <mergeCell ref="C20:C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Plaza Caballero</dc:creator>
  <cp:lastModifiedBy>Pablo Plaza Caballero</cp:lastModifiedBy>
  <dcterms:created xsi:type="dcterms:W3CDTF">2025-01-13T08:09:12Z</dcterms:created>
  <dcterms:modified xsi:type="dcterms:W3CDTF">2025-01-29T16:31:08Z</dcterms:modified>
</cp:coreProperties>
</file>